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23"/>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1252\AC\Temp\"/>
    </mc:Choice>
  </mc:AlternateContent>
  <xr:revisionPtr revIDLastSave="0" documentId="8_{83711136-6D57-4656-8474-098BA9F261CD}" xr6:coauthVersionLast="47" xr6:coauthVersionMax="47" xr10:uidLastSave="{00000000-0000-0000-0000-000000000000}"/>
  <bookViews>
    <workbookView xWindow="240" yWindow="105" windowWidth="14805" windowHeight="8010" firstSheet="11" activeTab="12" xr2:uid="{00000000-000D-0000-FFFF-FFFF00000000}"/>
  </bookViews>
  <sheets>
    <sheet name="experiments" sheetId="4" r:id="rId1"/>
    <sheet name="reference" sheetId="5" r:id="rId2"/>
    <sheet name="locations" sheetId="3" r:id="rId3"/>
    <sheet name="climate" sheetId="19" r:id="rId4"/>
    <sheet name="method" sheetId="15" r:id="rId5"/>
    <sheet name="modelFit" sheetId="20" r:id="rId6"/>
    <sheet name="soilProperties" sheetId="18" r:id="rId7"/>
    <sheet name="soilManagement" sheetId="2" r:id="rId8"/>
    <sheet name="rawData" sheetId="9" r:id="rId9"/>
    <sheet name="rules" sheetId="11" r:id="rId10"/>
    <sheet name="classification" sheetId="14" r:id="rId11"/>
    <sheet name="distribution" sheetId="17" r:id="rId12"/>
    <sheet name="description" sheetId="13" r:id="rId13"/>
    <sheet name="overview_plot" sheetId="21" r:id="rId14"/>
  </sheets>
  <definedNames>
    <definedName name="_xlnm._FilterDatabase" localSheetId="0" hidden="1">experiments!$A$1:$H$1238</definedName>
    <definedName name="_xlnm._FilterDatabase" localSheetId="2" hidden="1">locations!$A$1:$F$1257</definedName>
    <definedName name="_xlnm._FilterDatabase" localSheetId="4" hidden="1">method!$A$1:$R$1298</definedName>
    <definedName name="_xlnm._FilterDatabase" localSheetId="5" hidden="1">modelFit!$A$1:$R$1</definedName>
    <definedName name="_xlnm._FilterDatabase" localSheetId="1" hidden="1">reference!$A$1:$H$1</definedName>
    <definedName name="_xlnm._FilterDatabase" localSheetId="7" hidden="1">soilManagement!$A$1:$Y$1238</definedName>
    <definedName name="_xlnm._FilterDatabase" localSheetId="6" hidden="1">soilProperties!$A$1:$N$1238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6" i="17" l="1"/>
  <c r="J37" i="17"/>
  <c r="J38" i="17"/>
  <c r="J39" i="17"/>
  <c r="J40" i="17"/>
  <c r="J3" i="17"/>
  <c r="J4" i="17"/>
  <c r="J5" i="17"/>
  <c r="J6" i="17"/>
  <c r="J7" i="17"/>
  <c r="J8" i="17"/>
  <c r="J9" i="17"/>
  <c r="J10" i="17"/>
  <c r="J11" i="17"/>
  <c r="J12" i="17"/>
  <c r="J13" i="17"/>
  <c r="J14" i="17"/>
  <c r="J15" i="17"/>
  <c r="J16" i="17"/>
  <c r="J17" i="17"/>
  <c r="J18" i="17"/>
  <c r="J19" i="17"/>
  <c r="J20" i="17"/>
  <c r="J21" i="17"/>
  <c r="J22" i="17"/>
  <c r="J23" i="17"/>
  <c r="J24" i="17"/>
  <c r="J25" i="17"/>
  <c r="J26" i="17"/>
  <c r="J27" i="17"/>
  <c r="J28" i="17"/>
  <c r="J29" i="17"/>
  <c r="J30" i="17"/>
  <c r="J31" i="17"/>
  <c r="J32" i="17"/>
  <c r="J33" i="17"/>
  <c r="J34" i="17"/>
  <c r="J35" i="17"/>
  <c r="J2" i="17"/>
  <c r="I2" i="17" a="1"/>
  <c r="I2" i="17"/>
  <c r="H3" i="17"/>
  <c r="H4" i="17"/>
  <c r="H5" i="17"/>
  <c r="H6" i="17"/>
  <c r="H7" i="17"/>
  <c r="H8" i="17"/>
  <c r="H9" i="17"/>
  <c r="H10" i="17"/>
  <c r="H11" i="17"/>
  <c r="H12" i="17"/>
  <c r="H13" i="17"/>
  <c r="H14" i="17"/>
  <c r="H15" i="17"/>
  <c r="H16" i="17"/>
  <c r="H17" i="17"/>
  <c r="H18" i="17"/>
  <c r="H19" i="17"/>
  <c r="H20" i="17"/>
  <c r="H21" i="17"/>
  <c r="H22" i="17"/>
  <c r="H23" i="17"/>
  <c r="H24" i="17"/>
  <c r="H25" i="17"/>
  <c r="H26" i="17"/>
  <c r="H27" i="17"/>
  <c r="H28" i="17"/>
  <c r="H29" i="17"/>
  <c r="H30" i="17"/>
  <c r="H31" i="17"/>
  <c r="H32" i="17"/>
  <c r="H33" i="17"/>
  <c r="H34" i="17"/>
  <c r="H35" i="17"/>
  <c r="H36" i="17"/>
  <c r="H37" i="17"/>
  <c r="H38" i="17"/>
  <c r="H39" i="17"/>
  <c r="H40" i="17"/>
  <c r="H41" i="17"/>
  <c r="H42" i="17"/>
  <c r="H43" i="17"/>
  <c r="H2" i="17"/>
  <c r="G2" i="17" a="1"/>
  <c r="G2" i="17"/>
  <c r="AF3" i="17"/>
  <c r="AF4" i="17"/>
  <c r="AF2" i="17"/>
  <c r="AD3" i="17"/>
  <c r="AD4" i="17"/>
  <c r="AD2" i="17"/>
  <c r="AB3" i="17"/>
  <c r="AB4" i="17"/>
  <c r="AB2" i="17"/>
  <c r="Z3" i="17"/>
  <c r="Z4" i="17"/>
  <c r="Z2" i="17"/>
  <c r="X3" i="17"/>
  <c r="X4" i="17"/>
  <c r="X2" i="17"/>
  <c r="V3" i="17"/>
  <c r="V4" i="17"/>
  <c r="V5" i="17"/>
  <c r="V2" i="17"/>
  <c r="T3" i="17"/>
  <c r="T4" i="17"/>
  <c r="T2" i="17"/>
  <c r="R3" i="17"/>
  <c r="R4" i="17"/>
  <c r="R5" i="17"/>
  <c r="R6" i="17"/>
  <c r="R7" i="17"/>
  <c r="R8" i="17"/>
  <c r="R9" i="17"/>
  <c r="R10" i="17"/>
  <c r="R11" i="17"/>
  <c r="R12" i="17"/>
  <c r="R13" i="17"/>
  <c r="R14" i="17"/>
  <c r="R15" i="17"/>
  <c r="R2" i="17"/>
  <c r="P3" i="17"/>
  <c r="P4" i="17"/>
  <c r="P5" i="17"/>
  <c r="P6" i="17"/>
  <c r="P7" i="17"/>
  <c r="P8" i="17"/>
  <c r="P9" i="17"/>
  <c r="P10" i="17"/>
  <c r="P2" i="17"/>
  <c r="N3" i="17"/>
  <c r="N4" i="17"/>
  <c r="N5" i="17"/>
  <c r="N2" i="17"/>
  <c r="L3" i="17"/>
  <c r="L4" i="17"/>
  <c r="L5" i="17"/>
  <c r="L6" i="17"/>
  <c r="L2" i="17"/>
  <c r="F24" i="17"/>
  <c r="F25" i="17"/>
  <c r="F3" i="17"/>
  <c r="F4" i="17"/>
  <c r="F5" i="17"/>
  <c r="F6" i="17"/>
  <c r="F7" i="17"/>
  <c r="F8" i="17"/>
  <c r="F9" i="17"/>
  <c r="F10" i="17"/>
  <c r="F11" i="17"/>
  <c r="F12" i="17"/>
  <c r="F13" i="17"/>
  <c r="F14" i="17"/>
  <c r="F15" i="17"/>
  <c r="F16" i="17"/>
  <c r="F17" i="17"/>
  <c r="F18" i="17"/>
  <c r="F19" i="17"/>
  <c r="F20" i="17"/>
  <c r="F21" i="17"/>
  <c r="F22" i="17"/>
  <c r="F23" i="17"/>
  <c r="F2" i="17"/>
  <c r="E2" i="17" a="1"/>
  <c r="E2" i="17"/>
  <c r="D3" i="17"/>
  <c r="D4" i="17"/>
  <c r="D5" i="17"/>
  <c r="D6" i="17"/>
  <c r="D7" i="17"/>
  <c r="D2" i="17"/>
  <c r="C2" i="17" a="1"/>
  <c r="C2" i="17"/>
  <c r="B3" i="17"/>
  <c r="B4" i="17"/>
  <c r="B5" i="17"/>
  <c r="B6" i="17"/>
  <c r="B7" i="17"/>
  <c r="B8" i="17"/>
  <c r="B9" i="17"/>
  <c r="B10" i="17"/>
  <c r="B11" i="17"/>
  <c r="B12" i="17"/>
  <c r="B13" i="17"/>
  <c r="B14" i="17"/>
  <c r="B15" i="17"/>
  <c r="B2" i="17"/>
  <c r="A2" i="17" a="1"/>
  <c r="A2" i="17"/>
  <c r="A2" i="18" a="1"/>
  <c r="A2" i="18"/>
  <c r="F689" i="9"/>
  <c r="F690" i="9"/>
  <c r="F691" i="9"/>
  <c r="F692" i="9"/>
  <c r="F693" i="9"/>
  <c r="F688" i="9"/>
  <c r="F1858" i="9"/>
  <c r="F1859" i="9"/>
  <c r="F1860" i="9"/>
  <c r="F1861" i="9"/>
  <c r="F1862" i="9"/>
  <c r="F1863" i="9"/>
  <c r="F1864" i="9"/>
  <c r="F1865" i="9"/>
  <c r="F1866" i="9"/>
  <c r="F1867" i="9"/>
  <c r="F1868" i="9"/>
  <c r="F1869" i="9"/>
  <c r="F1870" i="9"/>
  <c r="F1871" i="9"/>
  <c r="F1872" i="9"/>
  <c r="F1873" i="9"/>
  <c r="F1874" i="9"/>
  <c r="F1875" i="9"/>
  <c r="F1876" i="9"/>
  <c r="F1877" i="9"/>
  <c r="F1878" i="9"/>
  <c r="F1879" i="9"/>
  <c r="F1880" i="9"/>
  <c r="F1881" i="9"/>
  <c r="F1882" i="9"/>
  <c r="F1883" i="9"/>
  <c r="F1884" i="9"/>
  <c r="F1885" i="9"/>
  <c r="F1886" i="9"/>
  <c r="F1887" i="9"/>
  <c r="F1888" i="9"/>
  <c r="F1889" i="9"/>
  <c r="F1890" i="9"/>
  <c r="F1891" i="9"/>
  <c r="F1892" i="9"/>
  <c r="F1893" i="9"/>
  <c r="F1894" i="9"/>
  <c r="F1895" i="9"/>
  <c r="F1896" i="9"/>
  <c r="F1897" i="9"/>
  <c r="F1898" i="9"/>
  <c r="F1899" i="9"/>
  <c r="F1900" i="9"/>
  <c r="F1901" i="9"/>
  <c r="F1902" i="9"/>
  <c r="F1903" i="9"/>
  <c r="F1904" i="9"/>
  <c r="F1905" i="9"/>
  <c r="F1906" i="9"/>
  <c r="F1907" i="9"/>
  <c r="F1908" i="9"/>
  <c r="F1909" i="9"/>
  <c r="F1910" i="9"/>
  <c r="F1911" i="9"/>
  <c r="F1912" i="9"/>
  <c r="F1913" i="9"/>
  <c r="F1914" i="9"/>
  <c r="F1915" i="9"/>
  <c r="F1916" i="9"/>
  <c r="F1917" i="9"/>
  <c r="F1918" i="9"/>
  <c r="F1919" i="9"/>
  <c r="F1920" i="9"/>
  <c r="F1921" i="9"/>
  <c r="F1922" i="9"/>
  <c r="F1923" i="9"/>
  <c r="F1924" i="9"/>
  <c r="F1925" i="9"/>
  <c r="F1926" i="9"/>
  <c r="F1927" i="9"/>
  <c r="F1928" i="9"/>
  <c r="F1929" i="9"/>
  <c r="F1930" i="9"/>
  <c r="F1931" i="9"/>
  <c r="F1932" i="9"/>
  <c r="F1933" i="9"/>
  <c r="F1934" i="9"/>
  <c r="F1935" i="9"/>
  <c r="F1936" i="9"/>
  <c r="F1937" i="9"/>
  <c r="F1938" i="9"/>
  <c r="F1939" i="9"/>
  <c r="F1940" i="9"/>
  <c r="F1941" i="9"/>
  <c r="F1942" i="9"/>
  <c r="F1943" i="9"/>
  <c r="F1944" i="9"/>
  <c r="F1945" i="9"/>
  <c r="F1946" i="9"/>
  <c r="F1947" i="9"/>
  <c r="F1948" i="9"/>
  <c r="F1949" i="9"/>
  <c r="F1950" i="9"/>
  <c r="F1951" i="9"/>
  <c r="F1952" i="9"/>
  <c r="F1953" i="9"/>
  <c r="F1954" i="9"/>
  <c r="F1955" i="9"/>
  <c r="F1956" i="9"/>
  <c r="F1957" i="9"/>
  <c r="F1958" i="9"/>
  <c r="F1959" i="9"/>
  <c r="F1960" i="9"/>
  <c r="F1961" i="9"/>
  <c r="F1962" i="9"/>
  <c r="F1963" i="9"/>
  <c r="F1964" i="9"/>
  <c r="F1965" i="9"/>
  <c r="F1966" i="9"/>
  <c r="F1967" i="9"/>
  <c r="F1968" i="9"/>
  <c r="F1969" i="9"/>
  <c r="F1970" i="9"/>
  <c r="F1971" i="9"/>
  <c r="F1972" i="9"/>
  <c r="F1973" i="9"/>
  <c r="F1974" i="9"/>
  <c r="F1975" i="9"/>
  <c r="F1976" i="9"/>
  <c r="F1977" i="9"/>
  <c r="F1978" i="9"/>
  <c r="F1979" i="9"/>
  <c r="F1980" i="9"/>
  <c r="F1981" i="9"/>
  <c r="F1982" i="9"/>
  <c r="F1983" i="9"/>
  <c r="F1984" i="9"/>
  <c r="F1985" i="9"/>
  <c r="F1986" i="9"/>
  <c r="F1987" i="9"/>
  <c r="F1988" i="9"/>
  <c r="F1989" i="9"/>
  <c r="F1990" i="9"/>
  <c r="F1991" i="9"/>
  <c r="F1992" i="9"/>
  <c r="F1993" i="9"/>
  <c r="F1994" i="9"/>
  <c r="F1995" i="9"/>
  <c r="F1996" i="9"/>
  <c r="F1997" i="9"/>
  <c r="F1998" i="9"/>
  <c r="F1999" i="9"/>
  <c r="F2000" i="9"/>
  <c r="F2001" i="9"/>
  <c r="F2002" i="9"/>
  <c r="F2003" i="9"/>
  <c r="F2004" i="9"/>
  <c r="F2005" i="9"/>
  <c r="F2006" i="9"/>
  <c r="F2007" i="9"/>
  <c r="F2008" i="9"/>
  <c r="F2009" i="9"/>
  <c r="F2010" i="9"/>
  <c r="F2011" i="9"/>
  <c r="F2012" i="9"/>
  <c r="F2013" i="9"/>
  <c r="F2014" i="9"/>
  <c r="F2015" i="9"/>
  <c r="F2016" i="9"/>
  <c r="F2017" i="9"/>
  <c r="F2018" i="9"/>
  <c r="F2019" i="9"/>
  <c r="F2020" i="9"/>
  <c r="F2021" i="9"/>
  <c r="F2022" i="9"/>
  <c r="F2023" i="9"/>
  <c r="F2024" i="9"/>
  <c r="F2025" i="9"/>
  <c r="F2026" i="9"/>
  <c r="F2027" i="9"/>
  <c r="F2028" i="9"/>
  <c r="F2029" i="9"/>
  <c r="F2030" i="9"/>
  <c r="F2031" i="9"/>
  <c r="F2032" i="9"/>
  <c r="F2033" i="9"/>
  <c r="F2034" i="9"/>
  <c r="F2035" i="9"/>
  <c r="F2036" i="9"/>
  <c r="F2037" i="9"/>
  <c r="F2038" i="9"/>
  <c r="F2039" i="9"/>
  <c r="F2040" i="9"/>
  <c r="F2041" i="9"/>
  <c r="F2042" i="9"/>
  <c r="F2043" i="9"/>
  <c r="F2044" i="9"/>
  <c r="F2045" i="9"/>
  <c r="F2046" i="9"/>
  <c r="F2047" i="9"/>
  <c r="F2048" i="9"/>
  <c r="F2049" i="9"/>
  <c r="F2050" i="9"/>
  <c r="F2051" i="9"/>
  <c r="F2052" i="9"/>
  <c r="F2053" i="9"/>
  <c r="F2054" i="9"/>
  <c r="F2055" i="9"/>
  <c r="F2056" i="9"/>
  <c r="F2057" i="9"/>
  <c r="F2058" i="9"/>
  <c r="F2059" i="9"/>
  <c r="F2060" i="9"/>
  <c r="F2061" i="9"/>
  <c r="F2062" i="9"/>
  <c r="F2063" i="9"/>
  <c r="F2064" i="9"/>
  <c r="F2065" i="9"/>
  <c r="F2066" i="9"/>
  <c r="F2067" i="9"/>
  <c r="F2068" i="9"/>
  <c r="F2069" i="9"/>
  <c r="F2070" i="9"/>
  <c r="F2071" i="9"/>
  <c r="F2072" i="9"/>
  <c r="F2073" i="9"/>
  <c r="F2074" i="9"/>
  <c r="F2075" i="9"/>
  <c r="F2076" i="9"/>
  <c r="F2077" i="9"/>
  <c r="F2078" i="9"/>
  <c r="F2079" i="9"/>
  <c r="F2080" i="9"/>
  <c r="F2081" i="9"/>
  <c r="F2082" i="9"/>
  <c r="F2083" i="9"/>
  <c r="F2084" i="9"/>
  <c r="F2085" i="9"/>
  <c r="F2086" i="9"/>
  <c r="F2087" i="9"/>
  <c r="F2088" i="9"/>
  <c r="F2089" i="9"/>
  <c r="F2090" i="9"/>
  <c r="F2091" i="9"/>
  <c r="F2092" i="9"/>
  <c r="F2093" i="9"/>
  <c r="F2094" i="9"/>
  <c r="F2095" i="9"/>
  <c r="F2096" i="9"/>
  <c r="F1857" i="9"/>
  <c r="F1842" i="9"/>
  <c r="F1843" i="9"/>
  <c r="F1844" i="9"/>
  <c r="F1845" i="9"/>
  <c r="F1846" i="9"/>
  <c r="F1847" i="9"/>
  <c r="F1848" i="9"/>
  <c r="F1849" i="9"/>
  <c r="F1850" i="9"/>
  <c r="F1851" i="9"/>
  <c r="F1852" i="9"/>
  <c r="F1853" i="9"/>
  <c r="F1854" i="9"/>
  <c r="F1855" i="9"/>
  <c r="F1856" i="9"/>
  <c r="F1841" i="9"/>
  <c r="F1704" i="9"/>
  <c r="F1705" i="9"/>
  <c r="F1706" i="9"/>
  <c r="F1707" i="9"/>
  <c r="F1708" i="9"/>
  <c r="F1709" i="9"/>
  <c r="F1710" i="9"/>
  <c r="F1711" i="9"/>
  <c r="F1712" i="9"/>
  <c r="F1713" i="9"/>
  <c r="F1714" i="9"/>
  <c r="F1715" i="9"/>
  <c r="F1716" i="9"/>
  <c r="F1717" i="9"/>
  <c r="F1718" i="9"/>
  <c r="F1719" i="9"/>
  <c r="F1720" i="9"/>
  <c r="F1721" i="9"/>
  <c r="F1722" i="9"/>
  <c r="F1723" i="9"/>
  <c r="F1724" i="9"/>
  <c r="F1725" i="9"/>
  <c r="F1726" i="9"/>
  <c r="F1727" i="9"/>
  <c r="F1728" i="9"/>
  <c r="F1729" i="9"/>
  <c r="F1730" i="9"/>
  <c r="F1731" i="9"/>
  <c r="F1732" i="9"/>
  <c r="F1733" i="9"/>
  <c r="F1734" i="9"/>
  <c r="F1735" i="9"/>
  <c r="F1736" i="9"/>
  <c r="F1737" i="9"/>
  <c r="F1738" i="9"/>
  <c r="F1739" i="9"/>
  <c r="F1740" i="9"/>
  <c r="F1741" i="9"/>
  <c r="F1742" i="9"/>
  <c r="F1743" i="9"/>
  <c r="F1744" i="9"/>
  <c r="F1745" i="9"/>
  <c r="F1746" i="9"/>
  <c r="F1747" i="9"/>
  <c r="F1748" i="9"/>
  <c r="F1749" i="9"/>
  <c r="F1750" i="9"/>
  <c r="F1751" i="9"/>
  <c r="F1752" i="9"/>
  <c r="F1753" i="9"/>
  <c r="F1754" i="9"/>
  <c r="F1755" i="9"/>
  <c r="F1756" i="9"/>
  <c r="F1757" i="9"/>
  <c r="F1758" i="9"/>
  <c r="F1759" i="9"/>
  <c r="F1760" i="9"/>
  <c r="F1761" i="9"/>
  <c r="F1762" i="9"/>
  <c r="F1763" i="9"/>
  <c r="F1764" i="9"/>
  <c r="F1765" i="9"/>
  <c r="F1766" i="9"/>
  <c r="F1767" i="9"/>
  <c r="F1768" i="9"/>
  <c r="F1769" i="9"/>
  <c r="F1770" i="9"/>
  <c r="F1771" i="9"/>
  <c r="F1772" i="9"/>
  <c r="F1773" i="9"/>
  <c r="F1774" i="9"/>
  <c r="F1775" i="9"/>
  <c r="F1776" i="9"/>
  <c r="F1777" i="9"/>
  <c r="F1778" i="9"/>
  <c r="F1779" i="9"/>
  <c r="F1780" i="9"/>
  <c r="F1781" i="9"/>
  <c r="F1782" i="9"/>
  <c r="F1783" i="9"/>
  <c r="F1784" i="9"/>
  <c r="F1785" i="9"/>
  <c r="F1786" i="9"/>
  <c r="F1787" i="9"/>
  <c r="F1788" i="9"/>
  <c r="F1789" i="9"/>
  <c r="F1790" i="9"/>
  <c r="F1791" i="9"/>
  <c r="F1792" i="9"/>
  <c r="F1793" i="9"/>
  <c r="F1794" i="9"/>
  <c r="F1795" i="9"/>
  <c r="F1796" i="9"/>
  <c r="F1797" i="9"/>
  <c r="F1798" i="9"/>
  <c r="F1799" i="9"/>
  <c r="F1800" i="9"/>
  <c r="F1801" i="9"/>
  <c r="F1802" i="9"/>
  <c r="F1803" i="9"/>
  <c r="F1804" i="9"/>
  <c r="F1805" i="9"/>
  <c r="F1806" i="9"/>
  <c r="F1807" i="9"/>
  <c r="F1808" i="9"/>
  <c r="F1809" i="9"/>
  <c r="F1810" i="9"/>
  <c r="F1811" i="9"/>
  <c r="F1812" i="9"/>
  <c r="F1813" i="9"/>
  <c r="F1814" i="9"/>
  <c r="F1815" i="9"/>
  <c r="F1816" i="9"/>
  <c r="F1817" i="9"/>
  <c r="F1818" i="9"/>
  <c r="F1819" i="9"/>
  <c r="F1820" i="9"/>
  <c r="F1821" i="9"/>
  <c r="F1822" i="9"/>
  <c r="F1823" i="9"/>
  <c r="F1824" i="9"/>
  <c r="F1825" i="9"/>
  <c r="F1826" i="9"/>
  <c r="F1827" i="9"/>
  <c r="F1828" i="9"/>
  <c r="F1829" i="9"/>
  <c r="F1830" i="9"/>
  <c r="F1831" i="9"/>
  <c r="F1832" i="9"/>
  <c r="F1833" i="9"/>
  <c r="F1834" i="9"/>
  <c r="F1835" i="9"/>
  <c r="F1836" i="9"/>
  <c r="F1837" i="9"/>
  <c r="F1838" i="9"/>
  <c r="F1839" i="9"/>
  <c r="F1840" i="9"/>
  <c r="F1703" i="9"/>
  <c r="F1620" i="9"/>
  <c r="F1621" i="9"/>
  <c r="F1622" i="9"/>
  <c r="F1623" i="9"/>
  <c r="F1624" i="9"/>
  <c r="F1625" i="9"/>
  <c r="F1626" i="9"/>
  <c r="F1627" i="9"/>
  <c r="F1628" i="9"/>
  <c r="F1629" i="9"/>
  <c r="F1630" i="9"/>
  <c r="F1631" i="9"/>
  <c r="F1632" i="9"/>
  <c r="F1633" i="9"/>
  <c r="F1515" i="9"/>
  <c r="F1516" i="9"/>
  <c r="F1517" i="9"/>
  <c r="F1518" i="9"/>
  <c r="F1519" i="9"/>
  <c r="F1520" i="9"/>
  <c r="F1521" i="9"/>
  <c r="F1522" i="9"/>
  <c r="F1523" i="9"/>
  <c r="F1524" i="9"/>
  <c r="F1525" i="9"/>
  <c r="F1526" i="9"/>
  <c r="F1527" i="9"/>
  <c r="F1528" i="9"/>
  <c r="F1529" i="9"/>
  <c r="F1530" i="9"/>
  <c r="F1531" i="9"/>
  <c r="F1532" i="9"/>
  <c r="F1533" i="9"/>
  <c r="F1534" i="9"/>
  <c r="F1535" i="9"/>
  <c r="F1536" i="9"/>
  <c r="F1537" i="9"/>
  <c r="F1538" i="9"/>
  <c r="F1539" i="9"/>
  <c r="F1540" i="9"/>
  <c r="F1541" i="9"/>
  <c r="F1542" i="9"/>
  <c r="F1543" i="9"/>
  <c r="F1544" i="9"/>
  <c r="F1545" i="9"/>
  <c r="F1546" i="9"/>
  <c r="F1547" i="9"/>
  <c r="F1548" i="9"/>
  <c r="F1549" i="9"/>
  <c r="F1550" i="9"/>
  <c r="F1551" i="9"/>
  <c r="F1552" i="9"/>
  <c r="F1553" i="9"/>
  <c r="F1554" i="9"/>
  <c r="F1555" i="9"/>
  <c r="F1556" i="9"/>
  <c r="F1557" i="9"/>
  <c r="F1558" i="9"/>
  <c r="F1559" i="9"/>
  <c r="F1560" i="9"/>
  <c r="F1561" i="9"/>
  <c r="F1562" i="9"/>
  <c r="F1563" i="9"/>
  <c r="F1564" i="9"/>
  <c r="F1565" i="9"/>
  <c r="F1566" i="9"/>
  <c r="F1567" i="9"/>
  <c r="F1568" i="9"/>
  <c r="F1569" i="9"/>
  <c r="F1570" i="9"/>
  <c r="F1571" i="9"/>
  <c r="F1572" i="9"/>
  <c r="F1573" i="9"/>
  <c r="F1574" i="9"/>
  <c r="F1575" i="9"/>
  <c r="F1576" i="9"/>
  <c r="F1577" i="9"/>
  <c r="F1578" i="9"/>
  <c r="F1579" i="9"/>
  <c r="F1580" i="9"/>
  <c r="F1581" i="9"/>
  <c r="F1582" i="9"/>
  <c r="F1583" i="9"/>
  <c r="F1584" i="9"/>
  <c r="F1585" i="9"/>
  <c r="F1586" i="9"/>
  <c r="F1587" i="9"/>
  <c r="F1588" i="9"/>
  <c r="F1589" i="9"/>
  <c r="F1590" i="9"/>
  <c r="F1591" i="9"/>
  <c r="F1592" i="9"/>
  <c r="F1593" i="9"/>
  <c r="F1594" i="9"/>
  <c r="F1595" i="9"/>
  <c r="F1596" i="9"/>
  <c r="F1597" i="9"/>
  <c r="F1598" i="9"/>
  <c r="F1599" i="9"/>
  <c r="F1600" i="9"/>
  <c r="F1601" i="9"/>
  <c r="F1602" i="9"/>
  <c r="F1603" i="9"/>
  <c r="F1604" i="9"/>
  <c r="F1605" i="9"/>
  <c r="F1606" i="9"/>
  <c r="F1607" i="9"/>
  <c r="F1608" i="9"/>
  <c r="F1609" i="9"/>
  <c r="F1610" i="9"/>
  <c r="F1611" i="9"/>
  <c r="F1612" i="9"/>
  <c r="F1613" i="9"/>
  <c r="F1614" i="9"/>
  <c r="F1615" i="9"/>
  <c r="F1616" i="9"/>
  <c r="F1617" i="9"/>
  <c r="F1618" i="9"/>
  <c r="F1619" i="9"/>
  <c r="F1514" i="9"/>
  <c r="O2" i="17" a="1"/>
  <c r="O2" i="17"/>
  <c r="AB2" i="14" a="1"/>
  <c r="AB2" i="14"/>
  <c r="Y2" i="14" a="1"/>
  <c r="Y2" i="14"/>
  <c r="V2" i="14" a="1"/>
  <c r="V2" i="14"/>
  <c r="S2" i="14" a="1"/>
  <c r="S2" i="14"/>
  <c r="P2" i="14" a="1"/>
  <c r="P2" i="14"/>
  <c r="M2" i="14" a="1"/>
  <c r="M2" i="14"/>
  <c r="J2" i="14" a="1"/>
  <c r="J2" i="14"/>
  <c r="G2" i="14" a="1"/>
  <c r="G2" i="14"/>
  <c r="A2" i="14" a="1"/>
  <c r="A2" i="14"/>
  <c r="D2" i="14" a="1"/>
  <c r="D2" i="14"/>
  <c r="F1256" i="9"/>
  <c r="F1257" i="9"/>
  <c r="F1258" i="9"/>
  <c r="F1259" i="9"/>
  <c r="F1260" i="9"/>
  <c r="F1261" i="9"/>
  <c r="F1262" i="9"/>
  <c r="F1263" i="9"/>
  <c r="F1264" i="9"/>
  <c r="F1265" i="9"/>
  <c r="F1266" i="9"/>
  <c r="F1255" i="9"/>
  <c r="F368" i="9"/>
  <c r="F1349" i="9"/>
  <c r="F1348" i="9"/>
  <c r="F1347" i="9"/>
  <c r="F1346" i="9"/>
  <c r="F1345" i="9"/>
  <c r="F1344" i="9"/>
  <c r="F1343" i="9"/>
  <c r="F1342" i="9"/>
  <c r="F1341" i="9"/>
  <c r="F1340" i="9"/>
  <c r="F1339" i="9"/>
  <c r="F1338" i="9"/>
  <c r="F1322" i="9"/>
  <c r="F1323" i="9"/>
  <c r="F1324" i="9"/>
  <c r="F1325" i="9"/>
  <c r="F1326" i="9"/>
  <c r="F1327" i="9"/>
  <c r="F1328" i="9"/>
  <c r="F1329" i="9"/>
  <c r="F1330" i="9"/>
  <c r="F1331" i="9"/>
  <c r="F1332" i="9"/>
  <c r="F1333" i="9"/>
  <c r="F1334" i="9"/>
  <c r="F1335" i="9"/>
  <c r="F1336" i="9"/>
  <c r="F1337" i="9"/>
  <c r="F1311" i="9"/>
  <c r="F1312" i="9"/>
  <c r="F1313" i="9"/>
  <c r="F1314" i="9"/>
  <c r="F1315" i="9"/>
  <c r="F1316" i="9"/>
  <c r="F1317" i="9"/>
  <c r="F1318" i="9"/>
  <c r="F1319" i="9"/>
  <c r="F1320" i="9"/>
  <c r="F1321" i="9"/>
  <c r="F1310" i="9"/>
  <c r="F1309" i="9"/>
  <c r="F1308" i="9"/>
  <c r="F1307" i="9"/>
  <c r="F1306" i="9"/>
  <c r="F1305" i="9"/>
  <c r="F1304" i="9"/>
  <c r="F1303" i="9"/>
  <c r="F1302" i="9"/>
  <c r="F1301" i="9"/>
  <c r="F1203" i="9"/>
  <c r="F1204" i="9"/>
  <c r="F1205" i="9"/>
  <c r="F1206" i="9"/>
  <c r="F1207" i="9"/>
  <c r="F1208" i="9"/>
  <c r="F1209" i="9"/>
  <c r="F1210" i="9"/>
  <c r="F1211" i="9"/>
  <c r="F1212" i="9"/>
  <c r="F1213" i="9"/>
  <c r="F1214" i="9"/>
  <c r="F1180" i="9"/>
  <c r="F1181" i="9"/>
  <c r="F1182" i="9"/>
  <c r="F1183" i="9"/>
  <c r="F1184" i="9"/>
  <c r="F1185" i="9"/>
  <c r="F1186" i="9"/>
  <c r="F1187" i="9"/>
  <c r="F1188" i="9"/>
  <c r="F1189" i="9"/>
  <c r="F1190" i="9"/>
  <c r="F1191" i="9"/>
  <c r="F1192" i="9"/>
  <c r="F1193" i="9"/>
  <c r="F1194" i="9"/>
  <c r="F1195" i="9"/>
  <c r="F1196" i="9"/>
  <c r="F1197" i="9"/>
  <c r="F1198" i="9"/>
  <c r="F1199" i="9"/>
  <c r="F1200" i="9"/>
  <c r="F1201" i="9"/>
  <c r="F1202" i="9"/>
  <c r="F1179"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694" i="9"/>
  <c r="F687" i="9"/>
  <c r="F686" i="9"/>
  <c r="F685" i="9"/>
  <c r="F684" i="9"/>
  <c r="F683" i="9"/>
  <c r="F682" i="9"/>
  <c r="F681" i="9"/>
  <c r="F680" i="9"/>
  <c r="F679" i="9"/>
  <c r="F678" i="9"/>
  <c r="F677" i="9"/>
  <c r="F676" i="9"/>
  <c r="F675" i="9"/>
  <c r="F674" i="9"/>
  <c r="F673" i="9"/>
  <c r="F672" i="9"/>
  <c r="F671" i="9"/>
  <c r="F670" i="9"/>
  <c r="F669" i="9"/>
  <c r="F66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428" i="9"/>
  <c r="F427" i="9"/>
  <c r="F426" i="9"/>
  <c r="F425" i="9"/>
  <c r="F424" i="9"/>
  <c r="F423" i="9"/>
  <c r="F421" i="9"/>
  <c r="F420" i="9"/>
  <c r="F419" i="9"/>
  <c r="F418" i="9"/>
  <c r="F417" i="9"/>
  <c r="F416" i="9"/>
  <c r="F415" i="9"/>
  <c r="F414" i="9"/>
  <c r="F413" i="9"/>
  <c r="F412" i="9"/>
  <c r="F411" i="9"/>
  <c r="F410" i="9"/>
  <c r="F409" i="9"/>
  <c r="F408" i="9"/>
  <c r="F407" i="9"/>
  <c r="F406" i="9"/>
  <c r="F405" i="9"/>
  <c r="F404" i="9"/>
  <c r="F403" i="9"/>
  <c r="F402" i="9"/>
  <c r="F401" i="9"/>
  <c r="F400" i="9"/>
  <c r="F399" i="9"/>
  <c r="F398" i="9"/>
  <c r="F397" i="9"/>
  <c r="F396" i="9"/>
  <c r="F395" i="9"/>
  <c r="F394" i="9"/>
  <c r="F393" i="9"/>
  <c r="F392" i="9"/>
  <c r="F391" i="9"/>
  <c r="F390" i="9"/>
  <c r="F389" i="9"/>
  <c r="F388" i="9"/>
  <c r="F387" i="9"/>
  <c r="F386" i="9"/>
  <c r="F385" i="9"/>
  <c r="F384" i="9"/>
  <c r="F383" i="9"/>
  <c r="F382" i="9"/>
  <c r="F381" i="9"/>
  <c r="F380" i="9"/>
  <c r="F379" i="9"/>
  <c r="F378" i="9"/>
  <c r="F377" i="9"/>
  <c r="F376" i="9"/>
  <c r="F375" i="9"/>
  <c r="F374" i="9"/>
  <c r="F373" i="9"/>
  <c r="F372" i="9"/>
  <c r="F371" i="9"/>
  <c r="F370" i="9"/>
  <c r="F369"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231" i="9"/>
  <c r="F328" i="9"/>
  <c r="F329" i="9"/>
  <c r="F330" i="9"/>
  <c r="F327" i="9"/>
  <c r="F3" i="9"/>
  <c r="F4" i="9"/>
  <c r="F5" i="9"/>
  <c r="F6" i="9"/>
  <c r="F7" i="9"/>
  <c r="F8" i="9"/>
  <c r="F9" i="9"/>
  <c r="F10" i="9"/>
  <c r="F11" i="9"/>
  <c r="F12" i="9"/>
  <c r="F13" i="9"/>
  <c r="F14" i="9"/>
  <c r="F15" i="9"/>
  <c r="F16" i="9"/>
  <c r="F17" i="9"/>
  <c r="F18" i="9"/>
  <c r="F19" i="9"/>
  <c r="F2"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41"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32"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89" i="9"/>
  <c r="F90" i="9"/>
  <c r="F91" i="9"/>
  <c r="F92" i="9"/>
  <c r="F93" i="9"/>
  <c r="F94" i="9"/>
  <c r="F95" i="9"/>
  <c r="F96" i="9"/>
  <c r="F97" i="9"/>
  <c r="F98" i="9"/>
  <c r="F99" i="9"/>
  <c r="F100" i="9"/>
  <c r="F78" i="9"/>
  <c r="F79" i="9"/>
  <c r="F80" i="9"/>
  <c r="F81" i="9"/>
  <c r="F82" i="9"/>
  <c r="F83" i="9"/>
  <c r="F84" i="9"/>
  <c r="F85" i="9"/>
  <c r="F86" i="9"/>
  <c r="F87" i="9"/>
  <c r="F88" i="9"/>
  <c r="F77" i="9"/>
  <c r="F21" i="9"/>
  <c r="F22" i="9"/>
  <c r="F23" i="9"/>
  <c r="F24" i="9"/>
  <c r="F25" i="9"/>
  <c r="F26" i="9"/>
  <c r="F27" i="9"/>
  <c r="F28" i="9"/>
  <c r="F29" i="9"/>
  <c r="F30" i="9"/>
  <c r="F31" i="9"/>
  <c r="F20" i="9"/>
  <c r="X1241" i="2" l="1"/>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39" i="2"/>
  <c r="X1240" i="2"/>
  <c r="F1287" i="2"/>
  <c r="F1288" i="2"/>
  <c r="F1289" i="2"/>
  <c r="F1290" i="2"/>
  <c r="F1291" i="2"/>
  <c r="F1292" i="2"/>
  <c r="F1293" i="2"/>
  <c r="F1294" i="2"/>
  <c r="F1295" i="2"/>
  <c r="F1296" i="2"/>
  <c r="F1297" i="2"/>
  <c r="F1298" i="2"/>
  <c r="F1284" i="2"/>
  <c r="F1285" i="2"/>
  <c r="F1286" i="2"/>
  <c r="F1280" i="2"/>
  <c r="F1281" i="2"/>
  <c r="F1282" i="2"/>
  <c r="F1277" i="2"/>
  <c r="F1278" i="2"/>
  <c r="F1276" i="2"/>
  <c r="F1272" i="2"/>
  <c r="F1273" i="2"/>
  <c r="F1274" i="2"/>
  <c r="F1268" i="2"/>
  <c r="F1269" i="2"/>
  <c r="F1270" i="2"/>
  <c r="F1265" i="2"/>
  <c r="F1266" i="2"/>
  <c r="F1264" i="2"/>
  <c r="F1260" i="2"/>
  <c r="F1261" i="2"/>
  <c r="F1262" i="2"/>
  <c r="F1256" i="2"/>
  <c r="F1257" i="2"/>
  <c r="F1258" i="2"/>
  <c r="F1252" i="2"/>
  <c r="F1253" i="2"/>
  <c r="F1254" i="2"/>
  <c r="F1248" i="2"/>
  <c r="F1249" i="2"/>
  <c r="F1250" i="2"/>
  <c r="F1244" i="2"/>
  <c r="F1245" i="2"/>
  <c r="F1246" i="2"/>
  <c r="F1240" i="2"/>
  <c r="F1241" i="2"/>
  <c r="F1242" i="2"/>
  <c r="F1279" i="2"/>
  <c r="F1271" i="2"/>
  <c r="F1263" i="2"/>
  <c r="F1255" i="2"/>
  <c r="F1247" i="2"/>
  <c r="F1239" i="2"/>
  <c r="F1283" i="2"/>
  <c r="F1275" i="2"/>
  <c r="F1267" i="2"/>
  <c r="F1259" i="2"/>
  <c r="F1251" i="2"/>
  <c r="F1243" i="2"/>
  <c r="D1287" i="2"/>
  <c r="D1288" i="2"/>
  <c r="D1289" i="2"/>
  <c r="D1290" i="2"/>
  <c r="D1291" i="2"/>
  <c r="D1292" i="2"/>
  <c r="D1293" i="2"/>
  <c r="D1294" i="2"/>
  <c r="D1295" i="2"/>
  <c r="D1296" i="2"/>
  <c r="D1297" i="2"/>
  <c r="D1298" i="2"/>
  <c r="D1284" i="2"/>
  <c r="D1285" i="2"/>
  <c r="D1286" i="2"/>
  <c r="D1280" i="2"/>
  <c r="D1281" i="2"/>
  <c r="D1282" i="2"/>
  <c r="D1277" i="2"/>
  <c r="D1278" i="2"/>
  <c r="D1276" i="2"/>
  <c r="D1272" i="2"/>
  <c r="D1273" i="2"/>
  <c r="D1274" i="2"/>
  <c r="D1268" i="2"/>
  <c r="D1269" i="2"/>
  <c r="D1270" i="2"/>
  <c r="D1265" i="2"/>
  <c r="D1266" i="2"/>
  <c r="D1264" i="2"/>
  <c r="D1260" i="2"/>
  <c r="D1261" i="2"/>
  <c r="D1262" i="2"/>
  <c r="D1256" i="2"/>
  <c r="D1257" i="2"/>
  <c r="D1258" i="2"/>
  <c r="D1252" i="2"/>
  <c r="D1253" i="2"/>
  <c r="D1254" i="2"/>
  <c r="D1248" i="2"/>
  <c r="D1249" i="2"/>
  <c r="D1250" i="2"/>
  <c r="D1244" i="2"/>
  <c r="D1245" i="2"/>
  <c r="D1246" i="2"/>
  <c r="D1240" i="2"/>
  <c r="D1241" i="2"/>
  <c r="D1242" i="2"/>
  <c r="D1279" i="2"/>
  <c r="D1271" i="2"/>
  <c r="D1263" i="2"/>
  <c r="D1255" i="2"/>
  <c r="D1247" i="2"/>
  <c r="D1239" i="2"/>
  <c r="D1283" i="2"/>
  <c r="D1275" i="2"/>
  <c r="D1267" i="2"/>
  <c r="D1259" i="2"/>
  <c r="D1251" i="2"/>
  <c r="D1243" i="2"/>
  <c r="I1287" i="2"/>
  <c r="I1288" i="2"/>
  <c r="I1289" i="2"/>
  <c r="I1290" i="2"/>
  <c r="I1291" i="2"/>
  <c r="I1292" i="2"/>
  <c r="I1293" i="2"/>
  <c r="I1294" i="2"/>
  <c r="I1295" i="2"/>
  <c r="I1296" i="2"/>
  <c r="I1297" i="2"/>
  <c r="I1298" i="2"/>
  <c r="I1284" i="2"/>
  <c r="I1285" i="2"/>
  <c r="I1286" i="2"/>
  <c r="I1280" i="2"/>
  <c r="I1281" i="2"/>
  <c r="I1282" i="2"/>
  <c r="I1277" i="2"/>
  <c r="I1278" i="2"/>
  <c r="I1276" i="2"/>
  <c r="I1272" i="2"/>
  <c r="I1273" i="2"/>
  <c r="I1274" i="2"/>
  <c r="I1268" i="2"/>
  <c r="I1269" i="2"/>
  <c r="I1270" i="2"/>
  <c r="I1265" i="2"/>
  <c r="I1266" i="2"/>
  <c r="I1264" i="2"/>
  <c r="I1260" i="2"/>
  <c r="I1261" i="2"/>
  <c r="I1262" i="2"/>
  <c r="I1256" i="2"/>
  <c r="I1257" i="2"/>
  <c r="I1258" i="2"/>
  <c r="I1252" i="2"/>
  <c r="I1253" i="2"/>
  <c r="I1254" i="2"/>
  <c r="I1248" i="2"/>
  <c r="I1249" i="2"/>
  <c r="I1250" i="2"/>
  <c r="I1244" i="2"/>
  <c r="I1245" i="2"/>
  <c r="I1246" i="2"/>
  <c r="I1240" i="2"/>
  <c r="I1241" i="2"/>
  <c r="I1242" i="2"/>
  <c r="I1279" i="2"/>
  <c r="I1271" i="2"/>
  <c r="I1263" i="2"/>
  <c r="I1255" i="2"/>
  <c r="I1247" i="2"/>
  <c r="I1239" i="2"/>
  <c r="I1283" i="2"/>
  <c r="I1275" i="2"/>
  <c r="I1267" i="2"/>
  <c r="I1259" i="2"/>
  <c r="I1251" i="2"/>
  <c r="I1243" i="2"/>
  <c r="L1287" i="2"/>
  <c r="L1288" i="2"/>
  <c r="L1289" i="2"/>
  <c r="L1290" i="2"/>
  <c r="L1291" i="2"/>
  <c r="L1292" i="2"/>
  <c r="L1293" i="2"/>
  <c r="L1294" i="2"/>
  <c r="L1295" i="2"/>
  <c r="L1296" i="2"/>
  <c r="L1297" i="2"/>
  <c r="L1298" i="2"/>
  <c r="L1284" i="2"/>
  <c r="L1285" i="2"/>
  <c r="L1286" i="2"/>
  <c r="L1280" i="2"/>
  <c r="L1281" i="2"/>
  <c r="L1282" i="2"/>
  <c r="L1277" i="2"/>
  <c r="L1278" i="2"/>
  <c r="L1276" i="2"/>
  <c r="L1272" i="2"/>
  <c r="L1273" i="2"/>
  <c r="L1274" i="2"/>
  <c r="L1268" i="2"/>
  <c r="L1269" i="2"/>
  <c r="L1270" i="2"/>
  <c r="L1265" i="2"/>
  <c r="L1266" i="2"/>
  <c r="L1264" i="2"/>
  <c r="L1260" i="2"/>
  <c r="L1261" i="2"/>
  <c r="L1262" i="2"/>
  <c r="L1256" i="2"/>
  <c r="L1257" i="2"/>
  <c r="L1258" i="2"/>
  <c r="L1252" i="2"/>
  <c r="L1253" i="2"/>
  <c r="L1254" i="2"/>
  <c r="L1248" i="2"/>
  <c r="L1249" i="2"/>
  <c r="L1250" i="2"/>
  <c r="L1244" i="2"/>
  <c r="L1245" i="2"/>
  <c r="L1246" i="2"/>
  <c r="L1240" i="2"/>
  <c r="L1241" i="2"/>
  <c r="L1242" i="2"/>
  <c r="L1279" i="2"/>
  <c r="L1271" i="2"/>
  <c r="L1263" i="2"/>
  <c r="L1255" i="2"/>
  <c r="L1247" i="2"/>
  <c r="L1239" i="2"/>
  <c r="L1283" i="2"/>
  <c r="L1275" i="2"/>
  <c r="L1267" i="2"/>
  <c r="L1259" i="2"/>
  <c r="L1251" i="2"/>
  <c r="L1243" i="2"/>
  <c r="N1287" i="2"/>
  <c r="N1288" i="2"/>
  <c r="N1289" i="2"/>
  <c r="N1290" i="2"/>
  <c r="N1291" i="2"/>
  <c r="N1292" i="2"/>
  <c r="N1293" i="2"/>
  <c r="N1294" i="2"/>
  <c r="N1295" i="2"/>
  <c r="N1296" i="2"/>
  <c r="N1297" i="2"/>
  <c r="N1298" i="2"/>
  <c r="N1284" i="2"/>
  <c r="N1285" i="2"/>
  <c r="N1286" i="2"/>
  <c r="N1280" i="2"/>
  <c r="N1281" i="2"/>
  <c r="N1282" i="2"/>
  <c r="N1277" i="2"/>
  <c r="N1278" i="2"/>
  <c r="N1276" i="2"/>
  <c r="N1272" i="2"/>
  <c r="N1273" i="2"/>
  <c r="N1274" i="2"/>
  <c r="N1268" i="2"/>
  <c r="N1269" i="2"/>
  <c r="N1270" i="2"/>
  <c r="N1265" i="2"/>
  <c r="N1266" i="2"/>
  <c r="N1264" i="2"/>
  <c r="N1260" i="2"/>
  <c r="N1261" i="2"/>
  <c r="N1262" i="2"/>
  <c r="N1256" i="2"/>
  <c r="N1257" i="2"/>
  <c r="N1258" i="2"/>
  <c r="N1252" i="2"/>
  <c r="N1253" i="2"/>
  <c r="N1254" i="2"/>
  <c r="N1248" i="2"/>
  <c r="N1249" i="2"/>
  <c r="N1250" i="2"/>
  <c r="N1244" i="2"/>
  <c r="N1245" i="2"/>
  <c r="N1246" i="2"/>
  <c r="N1240" i="2"/>
  <c r="N1241" i="2"/>
  <c r="N1242" i="2"/>
  <c r="N1279" i="2"/>
  <c r="N1271" i="2"/>
  <c r="N1263" i="2"/>
  <c r="N1255" i="2"/>
  <c r="N1247" i="2"/>
  <c r="N1239" i="2"/>
  <c r="N1283" i="2"/>
  <c r="N1275" i="2"/>
  <c r="N1267" i="2"/>
  <c r="N1259" i="2"/>
  <c r="N1251" i="2"/>
  <c r="N1243" i="2"/>
  <c r="P1287" i="2"/>
  <c r="P1288" i="2"/>
  <c r="P1289" i="2"/>
  <c r="P1290" i="2"/>
  <c r="P1291" i="2"/>
  <c r="P1292" i="2"/>
  <c r="P1293" i="2"/>
  <c r="P1294" i="2"/>
  <c r="P1295" i="2"/>
  <c r="P1296" i="2"/>
  <c r="P1297" i="2"/>
  <c r="P1298" i="2"/>
  <c r="P1284" i="2"/>
  <c r="P1285" i="2"/>
  <c r="P1286" i="2"/>
  <c r="P1280" i="2"/>
  <c r="P1281" i="2"/>
  <c r="P1282" i="2"/>
  <c r="P1277" i="2"/>
  <c r="P1278" i="2"/>
  <c r="P1276" i="2"/>
  <c r="P1272" i="2"/>
  <c r="P1273" i="2"/>
  <c r="P1274" i="2"/>
  <c r="P1268" i="2"/>
  <c r="P1269" i="2"/>
  <c r="P1270" i="2"/>
  <c r="P1265" i="2"/>
  <c r="P1266" i="2"/>
  <c r="P1264" i="2"/>
  <c r="P1260" i="2"/>
  <c r="P1261" i="2"/>
  <c r="P1262" i="2"/>
  <c r="P1256" i="2"/>
  <c r="P1257" i="2"/>
  <c r="P1258" i="2"/>
  <c r="P1252" i="2"/>
  <c r="P1253" i="2"/>
  <c r="P1254" i="2"/>
  <c r="P1248" i="2"/>
  <c r="P1249" i="2"/>
  <c r="P1250" i="2"/>
  <c r="P1244" i="2"/>
  <c r="P1245" i="2"/>
  <c r="P1246" i="2"/>
  <c r="P1240" i="2"/>
  <c r="P1241" i="2"/>
  <c r="P1242" i="2"/>
  <c r="P1279" i="2"/>
  <c r="P1271" i="2"/>
  <c r="P1263" i="2"/>
  <c r="P1255" i="2"/>
  <c r="P1247" i="2"/>
  <c r="P1239" i="2"/>
  <c r="P1283" i="2"/>
  <c r="P1275" i="2"/>
  <c r="P1267" i="2"/>
  <c r="P1259" i="2"/>
  <c r="P1251" i="2"/>
  <c r="P1243" i="2"/>
  <c r="R1287" i="2"/>
  <c r="R1288" i="2"/>
  <c r="R1289" i="2"/>
  <c r="R1290" i="2"/>
  <c r="R1291" i="2"/>
  <c r="R1292" i="2"/>
  <c r="R1293" i="2"/>
  <c r="R1294" i="2"/>
  <c r="R1295" i="2"/>
  <c r="R1296" i="2"/>
  <c r="R1297" i="2"/>
  <c r="R1298" i="2"/>
  <c r="R1284" i="2"/>
  <c r="R1285" i="2"/>
  <c r="R1286" i="2"/>
  <c r="R1280" i="2"/>
  <c r="R1281" i="2"/>
  <c r="R1282" i="2"/>
  <c r="R1277" i="2"/>
  <c r="R1278" i="2"/>
  <c r="R1276" i="2"/>
  <c r="R1272" i="2"/>
  <c r="R1273" i="2"/>
  <c r="R1274" i="2"/>
  <c r="R1268" i="2"/>
  <c r="R1269" i="2"/>
  <c r="R1270" i="2"/>
  <c r="R1265" i="2"/>
  <c r="R1266" i="2"/>
  <c r="R1264" i="2"/>
  <c r="R1260" i="2"/>
  <c r="R1261" i="2"/>
  <c r="R1262" i="2"/>
  <c r="R1256" i="2"/>
  <c r="R1257" i="2"/>
  <c r="R1258" i="2"/>
  <c r="R1252" i="2"/>
  <c r="R1253" i="2"/>
  <c r="R1254" i="2"/>
  <c r="R1248" i="2"/>
  <c r="R1249" i="2"/>
  <c r="R1250" i="2"/>
  <c r="R1244" i="2"/>
  <c r="R1245" i="2"/>
  <c r="R1246" i="2"/>
  <c r="R1240" i="2"/>
  <c r="R1241" i="2"/>
  <c r="R1242" i="2"/>
  <c r="R1279" i="2"/>
  <c r="R1271" i="2"/>
  <c r="R1263" i="2"/>
  <c r="R1255" i="2"/>
  <c r="R1247" i="2"/>
  <c r="R1239" i="2"/>
  <c r="R1283" i="2"/>
  <c r="R1275" i="2"/>
  <c r="R1267" i="2"/>
  <c r="R1259" i="2"/>
  <c r="R1251" i="2"/>
  <c r="R1243" i="2"/>
  <c r="T1287" i="2"/>
  <c r="T1288" i="2"/>
  <c r="T1289" i="2"/>
  <c r="T1290" i="2"/>
  <c r="T1291" i="2"/>
  <c r="T1292" i="2"/>
  <c r="T1293" i="2"/>
  <c r="T1294" i="2"/>
  <c r="T1295" i="2"/>
  <c r="T1296" i="2"/>
  <c r="T1297" i="2"/>
  <c r="T1298" i="2"/>
  <c r="T1284" i="2"/>
  <c r="T1285" i="2"/>
  <c r="T1286" i="2"/>
  <c r="T1280" i="2"/>
  <c r="T1281" i="2"/>
  <c r="T1282" i="2"/>
  <c r="T1277" i="2"/>
  <c r="T1278" i="2"/>
  <c r="T1276" i="2"/>
  <c r="T1272" i="2"/>
  <c r="T1273" i="2"/>
  <c r="T1274" i="2"/>
  <c r="T1268" i="2"/>
  <c r="T1269" i="2"/>
  <c r="T1270" i="2"/>
  <c r="T1265" i="2"/>
  <c r="T1266" i="2"/>
  <c r="T1264" i="2"/>
  <c r="T1260" i="2"/>
  <c r="T1261" i="2"/>
  <c r="T1262" i="2"/>
  <c r="T1256" i="2"/>
  <c r="T1257" i="2"/>
  <c r="T1258" i="2"/>
  <c r="T1252" i="2"/>
  <c r="T1253" i="2"/>
  <c r="T1254" i="2"/>
  <c r="T1248" i="2"/>
  <c r="T1249" i="2"/>
  <c r="T1250" i="2"/>
  <c r="T1244" i="2"/>
  <c r="T1245" i="2"/>
  <c r="T1246" i="2"/>
  <c r="T1240" i="2"/>
  <c r="T1241" i="2"/>
  <c r="T1242" i="2"/>
  <c r="T1279" i="2"/>
  <c r="T1271" i="2"/>
  <c r="T1263" i="2"/>
  <c r="T1255" i="2"/>
  <c r="T1247" i="2"/>
  <c r="T1239" i="2"/>
  <c r="T1283" i="2"/>
  <c r="T1275" i="2"/>
  <c r="T1267" i="2"/>
  <c r="T1259" i="2"/>
  <c r="T1251" i="2"/>
  <c r="T1243" i="2"/>
  <c r="V1287" i="2"/>
  <c r="V1288" i="2"/>
  <c r="V1289" i="2"/>
  <c r="V1290" i="2"/>
  <c r="V1291" i="2"/>
  <c r="V1292" i="2"/>
  <c r="V1293" i="2"/>
  <c r="V1294" i="2"/>
  <c r="V1295" i="2"/>
  <c r="V1296" i="2"/>
  <c r="V1297" i="2"/>
  <c r="V1298" i="2"/>
  <c r="V1284" i="2"/>
  <c r="V1285" i="2"/>
  <c r="V1286" i="2"/>
  <c r="V1280" i="2"/>
  <c r="V1281" i="2"/>
  <c r="V1282" i="2"/>
  <c r="V1277" i="2"/>
  <c r="V1278" i="2"/>
  <c r="V1276" i="2"/>
  <c r="V1272" i="2"/>
  <c r="V1273" i="2"/>
  <c r="V1274" i="2"/>
  <c r="V1268" i="2"/>
  <c r="V1269" i="2"/>
  <c r="V1270" i="2"/>
  <c r="V1265" i="2"/>
  <c r="V1266" i="2"/>
  <c r="V1264" i="2"/>
  <c r="V1260" i="2"/>
  <c r="V1261" i="2"/>
  <c r="V1262" i="2"/>
  <c r="V1256" i="2"/>
  <c r="V1257" i="2"/>
  <c r="V1258" i="2"/>
  <c r="V1252" i="2"/>
  <c r="V1253" i="2"/>
  <c r="V1254" i="2"/>
  <c r="V1248" i="2"/>
  <c r="V1249" i="2"/>
  <c r="V1250" i="2"/>
  <c r="V1244" i="2"/>
  <c r="V1245" i="2"/>
  <c r="V1246" i="2"/>
  <c r="V1240" i="2"/>
  <c r="V1241" i="2"/>
  <c r="V1242" i="2"/>
  <c r="V1279" i="2"/>
  <c r="V1271" i="2"/>
  <c r="V1263" i="2"/>
  <c r="V1255" i="2"/>
  <c r="V1247" i="2"/>
  <c r="V1239" i="2"/>
  <c r="V1283" i="2"/>
  <c r="V1275" i="2"/>
  <c r="V1267" i="2"/>
  <c r="V1259" i="2"/>
  <c r="V1251" i="2"/>
  <c r="V1243" i="2"/>
  <c r="D58" i="2"/>
  <c r="D59" i="2"/>
  <c r="D60" i="2"/>
  <c r="D61" i="2"/>
  <c r="D62" i="2"/>
  <c r="D63" i="2"/>
  <c r="D64" i="2"/>
  <c r="D65" i="2"/>
  <c r="F63" i="2"/>
  <c r="F64" i="2"/>
  <c r="F65" i="2"/>
  <c r="F58" i="2"/>
  <c r="F59" i="2"/>
  <c r="F60" i="2"/>
  <c r="F62" i="2"/>
  <c r="F61" i="2"/>
  <c r="I58" i="2"/>
  <c r="I59" i="2"/>
  <c r="I60" i="2"/>
  <c r="I61" i="2"/>
  <c r="I62" i="2"/>
  <c r="I63" i="2"/>
  <c r="I64" i="2"/>
  <c r="I65" i="2"/>
  <c r="L58" i="2"/>
  <c r="L59" i="2"/>
  <c r="L60" i="2"/>
  <c r="L61" i="2"/>
  <c r="L62" i="2"/>
  <c r="L63" i="2"/>
  <c r="L64" i="2"/>
  <c r="L65" i="2"/>
  <c r="N58" i="2"/>
  <c r="N59" i="2"/>
  <c r="N60" i="2"/>
  <c r="N61" i="2"/>
  <c r="N62" i="2"/>
  <c r="N63" i="2"/>
  <c r="N64" i="2"/>
  <c r="N65" i="2"/>
  <c r="P58" i="2"/>
  <c r="P59" i="2"/>
  <c r="P60" i="2"/>
  <c r="P61" i="2"/>
  <c r="P62" i="2"/>
  <c r="P63" i="2"/>
  <c r="P64" i="2"/>
  <c r="P65" i="2"/>
  <c r="R58" i="2"/>
  <c r="R59" i="2"/>
  <c r="R60" i="2"/>
  <c r="R61" i="2"/>
  <c r="R62" i="2"/>
  <c r="R63" i="2"/>
  <c r="R64" i="2"/>
  <c r="R65" i="2"/>
  <c r="T59" i="2"/>
  <c r="T60" i="2"/>
  <c r="T61" i="2"/>
  <c r="T62" i="2"/>
  <c r="T63" i="2"/>
  <c r="T64" i="2"/>
  <c r="T65" i="2"/>
  <c r="T58" i="2"/>
  <c r="V58" i="2"/>
  <c r="V59" i="2"/>
  <c r="V60" i="2"/>
  <c r="V61" i="2"/>
  <c r="V62" i="2"/>
  <c r="V63" i="2"/>
  <c r="V64" i="2"/>
  <c r="V65" i="2"/>
  <c r="X58" i="2"/>
  <c r="X59" i="2"/>
  <c r="X60" i="2"/>
  <c r="X61" i="2"/>
  <c r="X62" i="2"/>
  <c r="X63" i="2"/>
  <c r="X64" i="2"/>
  <c r="X65" i="2"/>
  <c r="I923" i="2"/>
  <c r="I924" i="2"/>
  <c r="I925" i="2"/>
  <c r="I926" i="2"/>
  <c r="I927" i="2"/>
  <c r="I928" i="2"/>
  <c r="I929" i="2"/>
  <c r="I930" i="2"/>
  <c r="I931" i="2"/>
  <c r="I932" i="2"/>
  <c r="I933" i="2"/>
  <c r="I93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E2" i="14"/>
  <c r="F1111" i="2"/>
  <c r="E4" i="14"/>
  <c r="E5" i="14"/>
  <c r="E6" i="14"/>
  <c r="E7" i="14"/>
  <c r="E8" i="14"/>
  <c r="E9" i="14"/>
  <c r="E10" i="14"/>
  <c r="E11" i="14"/>
  <c r="E12" i="14"/>
  <c r="E13" i="14"/>
  <c r="E14" i="14"/>
  <c r="E15" i="14"/>
  <c r="E16" i="14"/>
  <c r="E17" i="14"/>
  <c r="E18" i="14"/>
  <c r="E19" i="14"/>
  <c r="E20" i="14"/>
  <c r="E21" i="14"/>
  <c r="E22" i="14"/>
  <c r="E23" i="14"/>
  <c r="E24" i="14"/>
  <c r="E25" i="14"/>
  <c r="E3" i="14"/>
  <c r="B2" i="14"/>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2" i="2"/>
  <c r="K2" i="17" s="1" a="1"/>
  <c r="H2" i="14"/>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2" i="2"/>
  <c r="K2" i="14"/>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2" i="2"/>
  <c r="N2" i="14"/>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2" i="2"/>
  <c r="Q2" i="14"/>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2" i="2"/>
  <c r="T2" i="14"/>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2" i="2"/>
  <c r="W2" i="14"/>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2" i="2"/>
  <c r="Z2" i="14"/>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2" i="2"/>
  <c r="AC2" i="14"/>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2" i="2"/>
  <c r="X3"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2" i="2"/>
  <c r="K2" i="17"/>
  <c r="H3" i="14"/>
  <c r="H4" i="14"/>
  <c r="H5" i="14"/>
  <c r="H6" i="14"/>
  <c r="H7" i="14"/>
  <c r="H8" i="14"/>
  <c r="H9" i="14"/>
  <c r="H10" i="14"/>
  <c r="H11" i="14"/>
  <c r="H12" i="14"/>
  <c r="H13" i="14"/>
  <c r="H14" i="14"/>
  <c r="H15" i="14"/>
  <c r="H16" i="14"/>
  <c r="H17" i="14"/>
  <c r="H18" i="14"/>
  <c r="H19" i="14"/>
  <c r="H20" i="14"/>
  <c r="H21" i="14"/>
  <c r="H22" i="14"/>
  <c r="H23" i="14"/>
  <c r="H24" i="14"/>
  <c r="H25" i="14"/>
  <c r="H26" i="14"/>
  <c r="H27" i="14"/>
  <c r="H28" i="14"/>
  <c r="H29" i="14"/>
  <c r="H30" i="14"/>
  <c r="H31" i="14"/>
  <c r="H32" i="14"/>
  <c r="H33" i="14"/>
  <c r="H34" i="14"/>
  <c r="H35" i="14"/>
  <c r="H36" i="14"/>
  <c r="H37" i="14"/>
  <c r="H38" i="14"/>
  <c r="H39" i="14"/>
  <c r="H40" i="14"/>
  <c r="H41" i="14"/>
  <c r="H42" i="14"/>
  <c r="H43" i="14"/>
  <c r="H44" i="14"/>
  <c r="H45" i="14"/>
  <c r="H46" i="14"/>
  <c r="H47" i="14"/>
  <c r="H48" i="14"/>
  <c r="H49" i="14"/>
  <c r="H50" i="14"/>
  <c r="H51" i="14"/>
  <c r="H52" i="14"/>
  <c r="H53" i="14"/>
  <c r="H54" i="14"/>
  <c r="H55" i="14"/>
  <c r="H56" i="14"/>
  <c r="H57" i="14"/>
  <c r="H58" i="14"/>
  <c r="H59" i="14"/>
  <c r="H60" i="14"/>
  <c r="H61" i="14"/>
  <c r="H62" i="14"/>
  <c r="H63" i="14"/>
  <c r="H64" i="14"/>
  <c r="H65" i="14"/>
  <c r="H66" i="14"/>
  <c r="H67" i="14"/>
  <c r="H68" i="14"/>
  <c r="H69" i="14"/>
  <c r="H70" i="14"/>
  <c r="H71" i="14"/>
  <c r="H72" i="14"/>
  <c r="H73" i="14"/>
  <c r="H74" i="14"/>
  <c r="H75" i="14"/>
  <c r="H76" i="14"/>
  <c r="H77" i="14"/>
  <c r="H78" i="14"/>
  <c r="H79" i="14"/>
  <c r="H80" i="14"/>
  <c r="H81" i="14"/>
  <c r="H82" i="14"/>
  <c r="H83" i="14"/>
  <c r="H84" i="14"/>
  <c r="H85" i="14"/>
  <c r="H86" i="14"/>
  <c r="H87" i="14"/>
  <c r="H88" i="14"/>
  <c r="H89" i="14"/>
  <c r="H90" i="14"/>
  <c r="H91" i="14"/>
  <c r="H92" i="14"/>
  <c r="H93" i="14"/>
  <c r="H94" i="14"/>
  <c r="H95" i="14"/>
  <c r="H96" i="14"/>
  <c r="H97" i="14"/>
  <c r="H98" i="14"/>
  <c r="H99" i="14"/>
  <c r="H100" i="14"/>
  <c r="H101" i="14"/>
  <c r="H102" i="14"/>
  <c r="H103" i="14"/>
  <c r="H104" i="14"/>
  <c r="H105" i="14"/>
  <c r="H106" i="14"/>
  <c r="H107" i="14"/>
  <c r="H108" i="14"/>
  <c r="H109" i="14"/>
  <c r="H110" i="14"/>
  <c r="H111" i="14"/>
  <c r="H112" i="14"/>
  <c r="K3" i="14"/>
  <c r="K4" i="14"/>
  <c r="K5" i="14"/>
  <c r="K6" i="14"/>
  <c r="K7" i="14"/>
  <c r="K8" i="14"/>
  <c r="K9" i="14"/>
  <c r="K10" i="14"/>
  <c r="K11" i="14"/>
  <c r="K12" i="14"/>
  <c r="N3" i="14"/>
  <c r="N4" i="14"/>
  <c r="N5" i="14"/>
  <c r="N6" i="14"/>
  <c r="N7" i="14"/>
  <c r="N8" i="14"/>
  <c r="N9" i="14"/>
  <c r="N10" i="14"/>
  <c r="N11" i="14"/>
  <c r="N12" i="14"/>
  <c r="N13" i="14"/>
  <c r="N14" i="14"/>
  <c r="N15" i="14"/>
  <c r="N16" i="14"/>
  <c r="N17" i="14"/>
  <c r="N18" i="14"/>
  <c r="N19" i="14"/>
  <c r="N20" i="14"/>
  <c r="N21" i="14"/>
  <c r="N22" i="14"/>
  <c r="N23" i="14"/>
  <c r="N24" i="14"/>
  <c r="N25" i="14"/>
  <c r="N26" i="14"/>
  <c r="Q3" i="14"/>
  <c r="Q4" i="14"/>
  <c r="Q5" i="14"/>
  <c r="Q6" i="14"/>
  <c r="Q7" i="14"/>
  <c r="Q8" i="14"/>
  <c r="Q9" i="14"/>
  <c r="Q10" i="14"/>
  <c r="Q11" i="14"/>
  <c r="Q12" i="14"/>
  <c r="Q13" i="14"/>
  <c r="Q14" i="14"/>
  <c r="Q15" i="14"/>
  <c r="Q16" i="14"/>
  <c r="Q17" i="14"/>
  <c r="Q18" i="14"/>
  <c r="Q19" i="14"/>
  <c r="Q20" i="14"/>
  <c r="Q21" i="14"/>
  <c r="T3" i="14"/>
  <c r="T4" i="14"/>
  <c r="T5" i="14"/>
  <c r="T6" i="14"/>
  <c r="T7" i="14"/>
  <c r="T8" i="14"/>
  <c r="T9" i="14"/>
  <c r="T10" i="14"/>
  <c r="T11" i="14"/>
  <c r="T12" i="14"/>
  <c r="T13" i="14"/>
  <c r="T14" i="14"/>
  <c r="T15" i="14"/>
  <c r="T16" i="14"/>
  <c r="T17" i="14"/>
  <c r="T18" i="14"/>
  <c r="T19" i="14"/>
  <c r="T20" i="14"/>
  <c r="T21" i="14"/>
  <c r="T22" i="14"/>
  <c r="T23" i="14"/>
  <c r="T24" i="14"/>
  <c r="T25" i="14"/>
  <c r="T26" i="14"/>
  <c r="T27" i="14"/>
  <c r="T28" i="14"/>
  <c r="T29" i="14"/>
  <c r="T30" i="14"/>
  <c r="T31" i="14"/>
  <c r="W3" i="14"/>
  <c r="W4" i="14"/>
  <c r="W5" i="14"/>
  <c r="W6" i="14"/>
  <c r="W7" i="14"/>
  <c r="W8" i="14"/>
  <c r="W9" i="14"/>
  <c r="W10" i="14"/>
  <c r="W11" i="14"/>
  <c r="W12" i="14"/>
  <c r="W13" i="14"/>
  <c r="W14" i="14"/>
  <c r="W15" i="14"/>
  <c r="W16" i="14"/>
  <c r="W17" i="14"/>
  <c r="W18" i="14"/>
  <c r="W19" i="14"/>
  <c r="W20" i="14"/>
  <c r="W21" i="14"/>
  <c r="W22" i="14"/>
  <c r="W23" i="14"/>
  <c r="W24" i="14"/>
  <c r="W25" i="14"/>
  <c r="W26" i="14"/>
  <c r="W27" i="14"/>
  <c r="W28" i="14"/>
  <c r="W29" i="14"/>
  <c r="W30" i="14"/>
  <c r="W31" i="14"/>
  <c r="W32" i="14"/>
  <c r="W33" i="14"/>
  <c r="W34" i="14"/>
  <c r="Z3" i="14"/>
  <c r="Z4" i="14"/>
  <c r="Z5" i="14"/>
  <c r="Z6" i="14"/>
  <c r="Z7" i="14"/>
  <c r="Z8" i="14"/>
  <c r="Z9" i="14"/>
  <c r="Z10" i="14"/>
  <c r="Z11" i="14"/>
  <c r="Z12" i="14"/>
  <c r="Z13" i="14"/>
  <c r="Z14" i="14"/>
  <c r="Z15" i="14"/>
  <c r="Z16" i="14"/>
  <c r="Z17" i="14"/>
  <c r="Z18" i="14"/>
  <c r="Z19" i="14"/>
  <c r="Z20" i="14"/>
  <c r="Z21" i="14"/>
  <c r="Z22" i="14"/>
  <c r="Z23" i="14"/>
  <c r="Z24" i="14"/>
  <c r="Z25" i="14"/>
  <c r="Z26" i="14"/>
  <c r="Z27" i="14"/>
  <c r="Z28" i="14"/>
  <c r="Z29" i="14"/>
  <c r="Z30" i="14"/>
  <c r="Z31" i="14"/>
  <c r="Z32" i="14"/>
  <c r="Z33" i="14"/>
  <c r="Z34" i="14"/>
  <c r="Z35" i="14"/>
  <c r="Z36" i="14"/>
  <c r="Z37" i="14"/>
  <c r="Z38" i="14"/>
  <c r="Z39" i="14"/>
  <c r="Z40" i="14"/>
  <c r="Z41" i="14"/>
  <c r="Z42" i="14"/>
  <c r="Z43" i="14"/>
  <c r="Z44" i="14"/>
  <c r="Z45" i="14"/>
  <c r="Z46" i="14"/>
  <c r="Z47" i="14"/>
  <c r="Z48" i="14"/>
  <c r="Z49" i="14"/>
  <c r="Z50" i="14"/>
  <c r="Z51" i="14"/>
  <c r="Z52" i="14"/>
  <c r="Z53" i="14"/>
  <c r="Z54" i="14"/>
  <c r="Z55" i="14"/>
  <c r="Z56" i="14"/>
  <c r="Z57" i="14"/>
  <c r="Z58" i="14"/>
  <c r="Z59" i="14"/>
  <c r="Z60" i="14"/>
  <c r="Z61" i="14"/>
  <c r="Z62" i="14"/>
  <c r="Z63" i="14"/>
  <c r="Z64" i="14"/>
  <c r="Z65" i="14"/>
  <c r="Z66" i="14"/>
  <c r="Z67" i="14"/>
  <c r="Z68" i="14"/>
  <c r="Z69" i="14"/>
  <c r="Z70" i="14"/>
  <c r="Z71" i="14"/>
  <c r="Z72" i="14"/>
  <c r="Z73" i="14"/>
  <c r="Z74" i="14"/>
  <c r="Z75" i="14"/>
  <c r="Z76" i="14"/>
  <c r="Z77" i="14"/>
  <c r="Z78" i="14"/>
  <c r="Z79" i="14"/>
  <c r="Z80" i="14"/>
  <c r="Z81" i="14"/>
  <c r="Z82" i="14"/>
  <c r="AC3" i="14"/>
  <c r="AC4" i="14"/>
  <c r="AC5" i="14"/>
  <c r="AC6" i="14"/>
  <c r="AC7" i="14"/>
  <c r="AC8" i="14"/>
  <c r="AC9" i="14"/>
  <c r="AC10" i="14"/>
  <c r="AC11" i="14"/>
  <c r="AC12" i="14"/>
  <c r="AC13" i="14"/>
  <c r="AC14" i="14"/>
  <c r="AC15" i="14"/>
  <c r="AC16" i="14"/>
  <c r="AC17" i="14"/>
  <c r="AC18" i="14"/>
  <c r="AC19" i="14"/>
  <c r="AC20" i="14"/>
  <c r="AC21" i="14"/>
  <c r="AC22" i="14"/>
  <c r="AC23" i="14"/>
  <c r="AC24" i="14"/>
  <c r="AC25" i="14"/>
  <c r="AC26" i="14"/>
  <c r="AC27" i="14"/>
  <c r="AC28" i="14"/>
  <c r="AC29" i="14"/>
  <c r="AC30" i="14"/>
  <c r="AC31" i="14"/>
  <c r="AC32" i="14"/>
  <c r="AC33" i="14"/>
  <c r="AC34" i="14"/>
  <c r="AC35" i="14"/>
  <c r="AC36" i="14"/>
  <c r="AC37" i="14"/>
  <c r="AC38" i="14"/>
  <c r="AC39" i="14"/>
  <c r="AC40" i="14"/>
  <c r="AC41" i="14"/>
  <c r="AC42" i="14"/>
  <c r="AC43" i="14"/>
  <c r="AC44" i="14"/>
  <c r="AC45" i="14"/>
  <c r="AC46" i="14"/>
  <c r="AC47" i="14"/>
  <c r="AC48" i="14"/>
  <c r="AC49" i="14"/>
  <c r="AC50" i="14"/>
  <c r="AC51" i="14"/>
  <c r="AC52" i="14"/>
  <c r="AC53" i="14"/>
  <c r="AC54" i="14"/>
  <c r="AC55" i="14"/>
  <c r="AC56" i="14"/>
  <c r="AC57" i="14"/>
  <c r="AC58" i="14"/>
  <c r="AC59" i="14"/>
  <c r="AC60" i="14"/>
  <c r="AC61" i="14"/>
  <c r="AC62" i="14"/>
  <c r="AC63" i="14"/>
  <c r="AC64" i="14"/>
  <c r="AC65" i="14"/>
  <c r="AC66" i="14"/>
  <c r="AC67" i="14"/>
  <c r="AC68" i="14"/>
  <c r="AC69" i="14"/>
  <c r="AC70" i="14"/>
  <c r="AC71" i="14"/>
  <c r="AC72" i="14"/>
  <c r="AC73" i="14"/>
  <c r="AC74" i="14"/>
  <c r="AC75" i="14"/>
  <c r="AC76" i="14"/>
  <c r="AC77" i="14"/>
  <c r="AC78" i="14"/>
  <c r="AC79" i="14"/>
  <c r="AC80" i="14"/>
  <c r="AC81" i="14"/>
  <c r="AC82" i="14"/>
  <c r="AC83" i="14"/>
  <c r="AC84" i="14"/>
  <c r="AC85" i="14"/>
  <c r="AC86" i="14"/>
  <c r="AC87" i="14"/>
  <c r="AC88" i="14"/>
  <c r="AC89" i="14"/>
  <c r="AC90" i="14"/>
  <c r="AC91" i="14"/>
  <c r="AC92" i="14"/>
  <c r="AC93" i="14"/>
  <c r="AC94" i="14"/>
  <c r="AC95" i="14"/>
  <c r="AC96" i="14"/>
  <c r="AC97" i="14"/>
  <c r="AC98" i="14"/>
  <c r="AC99" i="14"/>
  <c r="AC100" i="14"/>
  <c r="AC101" i="14"/>
  <c r="AC102" i="14"/>
  <c r="AC103" i="14"/>
  <c r="AC104" i="14"/>
  <c r="AC105" i="14"/>
  <c r="AC106" i="14"/>
  <c r="AC107" i="14"/>
  <c r="AC108" i="14"/>
  <c r="AC109" i="14"/>
  <c r="AC110" i="14"/>
  <c r="AC111" i="14"/>
  <c r="AC112"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M2" i="17" a="1"/>
  <c r="AE2" i="17" l="1" a="1"/>
  <c r="AC2" i="17" a="1"/>
  <c r="AA2" i="17" a="1"/>
  <c r="Y2" i="17" a="1"/>
  <c r="W2" i="17" a="1"/>
  <c r="U2" i="17" a="1"/>
  <c r="S2" i="17" a="1"/>
  <c r="Q2" i="17" a="1"/>
  <c r="M2" i="17"/>
  <c r="Q2" i="17" l="1"/>
  <c r="S2" i="17"/>
  <c r="U2" i="17"/>
  <c r="W2" i="17"/>
  <c r="Y2" i="17"/>
  <c r="AA2" i="17"/>
  <c r="AC2" i="17"/>
  <c r="AE2" i="17"/>
  <c r="AF5"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tc={276A0BEE-668C-4449-8EA8-2906FC6D5839}</author>
    <author>tc={B0634631-BA95-40F5-AF33-F53B9F67616D}</author>
  </authors>
  <commentList>
    <comment ref="M327" authorId="0" shapeId="0" xr:uid="{276A0BEE-668C-4449-8EA8-2906FC6D5839}">
      <text>
        <t xml:space="preserve">[Threaded comment]
Your version of Excel allows you to read this threaded comment; however, any edits to it will get removed if the file is opened in a newer version of Excel. Learn more: https://go.microsoft.com/fwlink/?linkid=870924
Comment:
    quite high </t>
      </text>
    </comment>
    <comment ref="M626" authorId="1" shapeId="0" xr:uid="{B0634631-BA95-40F5-AF33-F53B9F67616D}">
      <text>
        <t>[Threaded comment]
Your version of Excel allows you to read this threaded comment; however, any edits to it will get removed if the file is opened in a newer version of Excel. Learn more: https://go.microsoft.com/fwlink/?linkid=870924
Comment:
    high</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tc={52709908-91BD-4018-8690-FF9BCF8064B8}</author>
  </authors>
  <commentList>
    <comment ref="G141" authorId="0" shapeId="0" xr:uid="{52709908-91BD-4018-8690-FF9BCF8064B8}">
      <text>
        <t>[Threaded comment]
Your version of Excel allows you to read this threaded comment; however, any edits to it will get removed if the file is opened in a newer version of Excel. Learn more: https://go.microsoft.com/fwlink/?linkid=870924
Comment:
    9 instead of 3 for 3x3</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<sst xmlns="http://schemas.openxmlformats.org/spreadsheetml/2006/main" count="51364" uniqueCount="3501">
  <si>
    <t>ExID</t>
  </si>
  <si>
    <t>ExpName</t>
  </si>
  <si>
    <t>ReferenceTag</t>
  </si>
  <si>
    <t>Location</t>
  </si>
  <si>
    <t>ClimateName</t>
  </si>
  <si>
    <t>MethodName</t>
  </si>
  <si>
    <t>MTFName</t>
  </si>
  <si>
    <t>SPName</t>
  </si>
  <si>
    <t>SMName</t>
  </si>
  <si>
    <t>DatasetAddedBy</t>
  </si>
  <si>
    <t>DatasetCheckedBy</t>
  </si>
  <si>
    <t>Bod1NatGrass</t>
  </si>
  <si>
    <t>Bodhinayake_2004_HP</t>
  </si>
  <si>
    <t>Nick</t>
  </si>
  <si>
    <t>Helena</t>
  </si>
  <si>
    <t>Bod1BroGrass</t>
  </si>
  <si>
    <t>Bod1CulCan</t>
  </si>
  <si>
    <t>Bod2</t>
  </si>
  <si>
    <t>Bodhinayake_2004_SSSoAJ</t>
  </si>
  <si>
    <t>CamConvTillMay</t>
  </si>
  <si>
    <t>Cameira_2003_SaTR</t>
  </si>
  <si>
    <t>CamConvTillJune</t>
  </si>
  <si>
    <t>CamConvTillJuly</t>
  </si>
  <si>
    <t>CamConvTillAugust</t>
  </si>
  <si>
    <t>CamConvTillSeptember</t>
  </si>
  <si>
    <t>CamMinTillMay</t>
  </si>
  <si>
    <t>CamMinTillJune</t>
  </si>
  <si>
    <t>CamMinTillJuly</t>
  </si>
  <si>
    <t>CamMinTillAugust</t>
  </si>
  <si>
    <t>CamMinTillSeptember</t>
  </si>
  <si>
    <t>MecSite1Sur</t>
  </si>
  <si>
    <t>Mecke_2000_SSSoAJ</t>
  </si>
  <si>
    <t>MecSite2Sur</t>
  </si>
  <si>
    <t>MecSite3Sur</t>
  </si>
  <si>
    <t>MecSite1at23</t>
  </si>
  <si>
    <t>MecSite2at23</t>
  </si>
  <si>
    <t>MecSite3at23</t>
  </si>
  <si>
    <t>MecSite1at50</t>
  </si>
  <si>
    <t>MecSite2at50</t>
  </si>
  <si>
    <t>Ven</t>
  </si>
  <si>
    <t>Ventrella_2005_G</t>
  </si>
  <si>
    <t>Bag</t>
  </si>
  <si>
    <t>Bagarello_2000_SSSoAJ</t>
  </si>
  <si>
    <t>NyaConvTillMaize</t>
  </si>
  <si>
    <t>Nyamadzawo_2008_AS</t>
  </si>
  <si>
    <t>NyaConvTillAang</t>
  </si>
  <si>
    <t>NyaConvTillSsesb</t>
  </si>
  <si>
    <t>NyaConvTillNatFal</t>
  </si>
  <si>
    <t>NyaNoTillMaize</t>
  </si>
  <si>
    <t>NyaNoTillAang</t>
  </si>
  <si>
    <t>NyaNoTillSsesb</t>
  </si>
  <si>
    <t>NyaNoTillNatFal</t>
  </si>
  <si>
    <t>Bod3</t>
  </si>
  <si>
    <t>Bodhinayake_2004_VZJ</t>
  </si>
  <si>
    <t>ShoSoil1</t>
  </si>
  <si>
    <t>Shouse_1998_WRR</t>
  </si>
  <si>
    <t>ShoSoil2</t>
  </si>
  <si>
    <t>Sch1FalNT1</t>
  </si>
  <si>
    <t>Schwartz_2002_SSSoAJ</t>
  </si>
  <si>
    <t>Sch1FalNT2</t>
  </si>
  <si>
    <t>Sch1NatPas1</t>
  </si>
  <si>
    <t>Sch1NatPas2</t>
  </si>
  <si>
    <t>CouSeedbed</t>
  </si>
  <si>
    <t>Coutadeur_2002_EJoSS</t>
  </si>
  <si>
    <t>CouClodsStruct</t>
  </si>
  <si>
    <t>CouClodsCompCracks</t>
  </si>
  <si>
    <t>CouClodsComp</t>
  </si>
  <si>
    <t>CouUntill30cm</t>
  </si>
  <si>
    <t>darMay2004_conv_notraffic</t>
  </si>
  <si>
    <t>Daraghmeh_2008_SSSoAJ</t>
  </si>
  <si>
    <t>Nick/Guillaume</t>
  </si>
  <si>
    <t>darOct2004_conv_notraffic</t>
  </si>
  <si>
    <t>darDec2004_conv_notraffic</t>
  </si>
  <si>
    <t>darApr2005_conv_notraffic</t>
  </si>
  <si>
    <t>darJun2005_conv_notraffic</t>
  </si>
  <si>
    <t>darOct2005_conv_notraffic</t>
  </si>
  <si>
    <t>darMay2004_red_notraffic</t>
  </si>
  <si>
    <t>darOct2004_red_notraffic</t>
  </si>
  <si>
    <t>darDec2004_red_notraffic</t>
  </si>
  <si>
    <t>darApr2005_red_notraffic</t>
  </si>
  <si>
    <t>darJun2005_red_notraffic</t>
  </si>
  <si>
    <t>darOct2005_red_notraffic</t>
  </si>
  <si>
    <t>darMay2004_conv_traffic</t>
  </si>
  <si>
    <t>darDec2004_conv_traffic</t>
  </si>
  <si>
    <t>darApr2005_conv_traffic</t>
  </si>
  <si>
    <t>darJun2005_conv_traffic</t>
  </si>
  <si>
    <t>darMay2004_red_traffic</t>
  </si>
  <si>
    <t>darDec2004_red_traffic</t>
  </si>
  <si>
    <t>darApr2005_red_traffic</t>
  </si>
  <si>
    <t>darJun2005_red_traffic</t>
  </si>
  <si>
    <t>Van250</t>
  </si>
  <si>
    <t>Vandervaere_1997_JoH</t>
  </si>
  <si>
    <t>Van80</t>
  </si>
  <si>
    <t>Leh0</t>
  </si>
  <si>
    <t>Lehrsch_2001_PPFW</t>
  </si>
  <si>
    <t>Leh7</t>
  </si>
  <si>
    <t>AbrContr</t>
  </si>
  <si>
    <t>Abrisqueta_2006_SJoAR</t>
  </si>
  <si>
    <t>AbrMini</t>
  </si>
  <si>
    <t>AbrPerf</t>
  </si>
  <si>
    <t>CoqNeoLA_Set3</t>
  </si>
  <si>
    <t>Coquet_2005_G</t>
  </si>
  <si>
    <t>CoqCciLA_Set3</t>
  </si>
  <si>
    <t>CoqCcoLA_Set3</t>
  </si>
  <si>
    <t>CoqNeoLA_Set1</t>
  </si>
  <si>
    <t>CoqNeoLA_Set2</t>
  </si>
  <si>
    <t>CoqNeoE_Set1</t>
  </si>
  <si>
    <t>CoqNeoE_Set2</t>
  </si>
  <si>
    <t>CoqNeoBt_Set1</t>
  </si>
  <si>
    <t>CoqNeoBt_Set2</t>
  </si>
  <si>
    <t>CoqCciSCi_Set1</t>
  </si>
  <si>
    <t>CoqCciSCi_Set2</t>
  </si>
  <si>
    <t>CoqCcoSCa_Set1</t>
  </si>
  <si>
    <t>CoqCcoSCa_Set2</t>
  </si>
  <si>
    <t>Sch2PulCrop</t>
  </si>
  <si>
    <t>Schwartz_2003_G</t>
  </si>
  <si>
    <t>Sch2PulCRP</t>
  </si>
  <si>
    <t>Sch2PulGrass</t>
  </si>
  <si>
    <t>Sch2PanCrop</t>
  </si>
  <si>
    <t>Sch2PanCRP</t>
  </si>
  <si>
    <t>Sch2PanGrass</t>
  </si>
  <si>
    <t>Sch2UlyCrop</t>
  </si>
  <si>
    <t>Sch2UlyCRP</t>
  </si>
  <si>
    <t>Sch2UlyGrass</t>
  </si>
  <si>
    <t>Car_mean1-16</t>
  </si>
  <si>
    <t>Carey_2007_HP</t>
  </si>
  <si>
    <t>ReyWinMP</t>
  </si>
  <si>
    <t>Reynolds_1995_SaTR</t>
  </si>
  <si>
    <t>Reynolds_1995_SaTR_Win</t>
  </si>
  <si>
    <t>ReyWinNT</t>
  </si>
  <si>
    <t>ReyHanMP</t>
  </si>
  <si>
    <t>Reynolds_1995_SaTR_Han</t>
  </si>
  <si>
    <t>ReyHanNT</t>
  </si>
  <si>
    <t>ReyRosMP</t>
  </si>
  <si>
    <t>Reynolds_1995_SaTR_Ros</t>
  </si>
  <si>
    <t>ReyRosNT</t>
  </si>
  <si>
    <t>ZhoGleMayWood</t>
  </si>
  <si>
    <t>Zhou_2008_C</t>
  </si>
  <si>
    <t>Zhou_2008_C_Gle</t>
  </si>
  <si>
    <t>ZhoGleMayCrop</t>
  </si>
  <si>
    <t>ZhoGleMayPast</t>
  </si>
  <si>
    <t>ZhoGleMayUrb</t>
  </si>
  <si>
    <t>ZhoGleOctWood</t>
  </si>
  <si>
    <t>ZhoGleOctCrop</t>
  </si>
  <si>
    <t>ZhoGleOctPast</t>
  </si>
  <si>
    <t>ZhoGleOctUrb</t>
  </si>
  <si>
    <t>ZhoHagMayWood</t>
  </si>
  <si>
    <t>Zhou_2008_C_Hag</t>
  </si>
  <si>
    <t>ZhoHagMayCrop</t>
  </si>
  <si>
    <t>ZhoHagMayPast</t>
  </si>
  <si>
    <t>ZhoHagMayUrb</t>
  </si>
  <si>
    <t>ZhoHagOctWood</t>
  </si>
  <si>
    <t>ZhoHagOctCrop</t>
  </si>
  <si>
    <t>ZhoHagOctPast</t>
  </si>
  <si>
    <t>ZhoHagOctUrb</t>
  </si>
  <si>
    <t>ZhoJoaMayWood</t>
  </si>
  <si>
    <t>Zhou_2008_C_Joa</t>
  </si>
  <si>
    <t>ZhoJoaMayCrop</t>
  </si>
  <si>
    <t>ZhoJoaMayPast</t>
  </si>
  <si>
    <t>ZhoJoaMayUrb</t>
  </si>
  <si>
    <t>ZhoJoaOctWood</t>
  </si>
  <si>
    <t>ZhoJoaOctCrop</t>
  </si>
  <si>
    <t>ZhoJoaOctPast</t>
  </si>
  <si>
    <t>ZhoJoaOctUrb</t>
  </si>
  <si>
    <t>MorCT</t>
  </si>
  <si>
    <t>Moret_2007_SSSoAJ</t>
  </si>
  <si>
    <t>MorRT</t>
  </si>
  <si>
    <t>MorNT</t>
  </si>
  <si>
    <t>HedNTUpJun</t>
  </si>
  <si>
    <t>Heddadj_1999_EJoSS</t>
  </si>
  <si>
    <t>HedNTUpOct</t>
  </si>
  <si>
    <t>HedNTUpApr</t>
  </si>
  <si>
    <t>HedNTDownJun</t>
  </si>
  <si>
    <t>HedNTDownOct</t>
  </si>
  <si>
    <t>HedNTDownApr</t>
  </si>
  <si>
    <t>SimNocrust</t>
  </si>
  <si>
    <t>Simunek_1998_G</t>
  </si>
  <si>
    <t>GreUngraze</t>
  </si>
  <si>
    <t>Greenwood_1997_AJoEA</t>
  </si>
  <si>
    <t>GreLow</t>
  </si>
  <si>
    <t>GreMed</t>
  </si>
  <si>
    <t>GreHigh</t>
  </si>
  <si>
    <t>Tim</t>
  </si>
  <si>
    <t>Timlin_1994_SSSoAJ</t>
  </si>
  <si>
    <t>GomC</t>
  </si>
  <si>
    <t>Gomez_2001_SSSoAJ</t>
  </si>
  <si>
    <t>GomIR</t>
  </si>
  <si>
    <t>FueNPMay01-0</t>
  </si>
  <si>
    <t>Fuentes_2004_SSSoAJ</t>
  </si>
  <si>
    <t>FueCTMay01-0</t>
  </si>
  <si>
    <t>FueNTMay01-0</t>
  </si>
  <si>
    <t>FueNPMay01-5</t>
  </si>
  <si>
    <t>FueCTMay01-5</t>
  </si>
  <si>
    <t>FueNTMay01-5</t>
  </si>
  <si>
    <t>FueNPNov01-0</t>
  </si>
  <si>
    <t>FueCTNov01-0</t>
  </si>
  <si>
    <t>FueNTNov01-0</t>
  </si>
  <si>
    <t>FueNPNov01-5</t>
  </si>
  <si>
    <t>FueCTNov01-5</t>
  </si>
  <si>
    <t>FueNTNov01-5</t>
  </si>
  <si>
    <t>FueNPApr02-0</t>
  </si>
  <si>
    <t>FueCTApr02-0</t>
  </si>
  <si>
    <t>FueNTApr02-0</t>
  </si>
  <si>
    <t>FueNPApr02-5</t>
  </si>
  <si>
    <t>FueCTApr02-5</t>
  </si>
  <si>
    <t>FueNTApr02-5</t>
  </si>
  <si>
    <t>FueNPJun02-0</t>
  </si>
  <si>
    <t>FueCTJun02-0</t>
  </si>
  <si>
    <t>FueNTJun02-0</t>
  </si>
  <si>
    <t>FueNPJun02-5</t>
  </si>
  <si>
    <t>FueCTJun02-5</t>
  </si>
  <si>
    <t>FueNTJun02-5</t>
  </si>
  <si>
    <t>FueNPSep02-0</t>
  </si>
  <si>
    <t>FueCTSep02-0</t>
  </si>
  <si>
    <t>FueNTSep02-0</t>
  </si>
  <si>
    <t>FueNPSep02-5</t>
  </si>
  <si>
    <t>FueCTSep02-5</t>
  </si>
  <si>
    <t>FueNTSep02-5</t>
  </si>
  <si>
    <t>FueNPDec02-0</t>
  </si>
  <si>
    <t>FueCTDec02-0</t>
  </si>
  <si>
    <t>FueNTDec02-0</t>
  </si>
  <si>
    <t>FueNPDec02-5</t>
  </si>
  <si>
    <t>FueCTDec02-5</t>
  </si>
  <si>
    <t>FueNTDec02-5</t>
  </si>
  <si>
    <t>LamST_CC_July96</t>
  </si>
  <si>
    <t>Lampurlanes_2006_SaTR</t>
  </si>
  <si>
    <t>LamMT_CC_July96</t>
  </si>
  <si>
    <t>LamNT_CC_July96</t>
  </si>
  <si>
    <t>Oko_Sh</t>
  </si>
  <si>
    <t>Okom_2000_AJoSR</t>
  </si>
  <si>
    <t>Okom_2000_AJoSR_Site1</t>
  </si>
  <si>
    <t>Oko_Na</t>
  </si>
  <si>
    <t>Oko_Do</t>
  </si>
  <si>
    <t>Oko_Di</t>
  </si>
  <si>
    <t>Okom_2000_AJoSR_Site2</t>
  </si>
  <si>
    <t>Oko_Hu</t>
  </si>
  <si>
    <t>Oko_Fr</t>
  </si>
  <si>
    <t>Oko_De</t>
  </si>
  <si>
    <t>Oko_El</t>
  </si>
  <si>
    <t>TurCT_SB</t>
  </si>
  <si>
    <t>Turpin_1999_AJoSR</t>
  </si>
  <si>
    <t>TurCT_SR</t>
  </si>
  <si>
    <t>TurZT_SB</t>
  </si>
  <si>
    <t>TurZT_SR</t>
  </si>
  <si>
    <t>LogNic</t>
  </si>
  <si>
    <t>Logsdon_1999_BC</t>
  </si>
  <si>
    <t>LogCla</t>
  </si>
  <si>
    <t>LogOko</t>
  </si>
  <si>
    <t>LogWeb</t>
  </si>
  <si>
    <t>LogNic15</t>
  </si>
  <si>
    <t>LogNic35</t>
  </si>
  <si>
    <t>LogNic55</t>
  </si>
  <si>
    <t>LogCla15</t>
  </si>
  <si>
    <t>LogCla35</t>
  </si>
  <si>
    <t>LogCla70</t>
  </si>
  <si>
    <t>LogOko15</t>
  </si>
  <si>
    <t>LogOko35</t>
  </si>
  <si>
    <t>LogOko70</t>
  </si>
  <si>
    <t>LogWeb15</t>
  </si>
  <si>
    <t>LogWeb35</t>
  </si>
  <si>
    <t>LogWeb75</t>
  </si>
  <si>
    <t>LogMon0</t>
  </si>
  <si>
    <t>LogMon30</t>
  </si>
  <si>
    <t>LogMon50</t>
  </si>
  <si>
    <t>LogMon70</t>
  </si>
  <si>
    <t>LogWauNTup0</t>
  </si>
  <si>
    <t>LogWauNTdown0</t>
  </si>
  <si>
    <t>LogWauPloughup0</t>
  </si>
  <si>
    <t>LogWauPloughdown0</t>
  </si>
  <si>
    <t>LogWauNTup25</t>
  </si>
  <si>
    <t>LogWauNTdown25</t>
  </si>
  <si>
    <t>LogWauPloughup25</t>
  </si>
  <si>
    <t>LogWauPloughdown25</t>
  </si>
  <si>
    <t>BlaFall</t>
  </si>
  <si>
    <t>Blair_2006_SaTR_PartII</t>
  </si>
  <si>
    <t>BlaCrop</t>
  </si>
  <si>
    <t>Bod0405_Fal_Aut</t>
  </si>
  <si>
    <t>Bodner_2008_G</t>
  </si>
  <si>
    <t>Bod0405_Fal_Spr</t>
  </si>
  <si>
    <t>Bod0405_Pha_Aut</t>
  </si>
  <si>
    <t>Bod0405_Pha_Spr</t>
  </si>
  <si>
    <t>Bod0405_Vet_Aut</t>
  </si>
  <si>
    <t>Bod0405_Vet_Spr</t>
  </si>
  <si>
    <t>Bod0405_rye_Aut</t>
  </si>
  <si>
    <t>Bod0405_rye_Spr</t>
  </si>
  <si>
    <t>Bod0405_mus_Aut</t>
  </si>
  <si>
    <t>Bod0405_mus_Spr</t>
  </si>
  <si>
    <t>Bod0506_Fal_Aut</t>
  </si>
  <si>
    <t>Bod0506_Pha_Aut</t>
  </si>
  <si>
    <t>Bod0506_Vet_Aut</t>
  </si>
  <si>
    <t>Bod0506_rye_Aut</t>
  </si>
  <si>
    <t>Bod0506_mus_Aut</t>
  </si>
  <si>
    <t>Mil_1_2002</t>
  </si>
  <si>
    <t>Miller_2008_JoEQ</t>
  </si>
  <si>
    <t>Mil_2_2002</t>
  </si>
  <si>
    <t>Mil_3_2002</t>
  </si>
  <si>
    <t>Mil_1_2003</t>
  </si>
  <si>
    <t>Mil_2_2003</t>
  </si>
  <si>
    <t>Mil_3_2003</t>
  </si>
  <si>
    <t>Mil_1_control</t>
  </si>
  <si>
    <t>Mil_2_control</t>
  </si>
  <si>
    <t>Mil_3_control</t>
  </si>
  <si>
    <t>Yoo</t>
  </si>
  <si>
    <t>Yoon_2007_SaTR</t>
  </si>
  <si>
    <t>Schwae_1</t>
  </si>
  <si>
    <t>Schwarzel_2007_SSSoAJ</t>
  </si>
  <si>
    <t>Bag2_AW</t>
  </si>
  <si>
    <t>Bagarello_2007_G</t>
  </si>
  <si>
    <t>Bag2_AD</t>
  </si>
  <si>
    <t>Bag2_BW</t>
  </si>
  <si>
    <t>Bag2_BD</t>
  </si>
  <si>
    <t>Fol</t>
  </si>
  <si>
    <t>Foley_2006_AJoSR</t>
  </si>
  <si>
    <t>Ram_L1</t>
  </si>
  <si>
    <t>Ramos_2006_VZJ</t>
  </si>
  <si>
    <t>Ram_L2</t>
  </si>
  <si>
    <t>Ram_L3</t>
  </si>
  <si>
    <t>Ram_F</t>
  </si>
  <si>
    <t>Tam_ElK</t>
  </si>
  <si>
    <t>Tamoh_2004_CRG</t>
  </si>
  <si>
    <t>Tam_Oul</t>
  </si>
  <si>
    <t>Tam_Zaw</t>
  </si>
  <si>
    <t>Mor2_PreTill_CT</t>
  </si>
  <si>
    <t>Moret_2007_SaTR</t>
  </si>
  <si>
    <t>Mor2_PreTill_RT</t>
  </si>
  <si>
    <t>Mor2_PreTill_NT</t>
  </si>
  <si>
    <t>Mor2_PostTill+R_CT</t>
  </si>
  <si>
    <t>Mor2_PostTill+R_RT</t>
  </si>
  <si>
    <t>Mor2_LateFal_CT</t>
  </si>
  <si>
    <t>Mor2_LateFal_RT</t>
  </si>
  <si>
    <t>Mor2_LateFal_NT</t>
  </si>
  <si>
    <t>Ultuna June</t>
  </si>
  <si>
    <t>Jarvis_2008_VZJ</t>
  </si>
  <si>
    <t>Jarvis_2008_VZJ_Ultuna</t>
  </si>
  <si>
    <t>Ultuna July</t>
  </si>
  <si>
    <t>Ultuna August</t>
  </si>
  <si>
    <t>Ultuna October</t>
  </si>
  <si>
    <t>Mellby A</t>
  </si>
  <si>
    <t>Jarvis_2008_VZJ_Mellby</t>
  </si>
  <si>
    <t>Mellby B</t>
  </si>
  <si>
    <t>Naesbygard hill</t>
  </si>
  <si>
    <t>Jarvis_2008_Naesbygard</t>
  </si>
  <si>
    <t>Naesbygard slope</t>
  </si>
  <si>
    <t>Naesbygard hollow</t>
  </si>
  <si>
    <t>Lanna conv pre</t>
  </si>
  <si>
    <t>Jarvis_2008_Lanna</t>
  </si>
  <si>
    <t>Lanna conv mid</t>
  </si>
  <si>
    <t>Lanna notill</t>
  </si>
  <si>
    <t>Manawat</t>
  </si>
  <si>
    <t>Jarvis_2008_Manawat</t>
  </si>
  <si>
    <t>Twyford</t>
  </si>
  <si>
    <t>Jarvis_2008_Twyford</t>
  </si>
  <si>
    <t>Harps</t>
  </si>
  <si>
    <t>Jarvis_2008_Harps</t>
  </si>
  <si>
    <t>Murum</t>
  </si>
  <si>
    <t>Jarvis_2008_Murum</t>
  </si>
  <si>
    <t>Kokotau</t>
  </si>
  <si>
    <t>Jarvis_2008_Kokotau</t>
  </si>
  <si>
    <t>Liudaoguo Needlegrass May</t>
  </si>
  <si>
    <t>Hu_2009_G</t>
  </si>
  <si>
    <t>Liudaoguo Needelgrass June</t>
  </si>
  <si>
    <t>Liudaoguo Needlegrass July</t>
  </si>
  <si>
    <t>Liudaoguo Needlegrass August</t>
  </si>
  <si>
    <t>Liudaoguo Alfalfa May</t>
  </si>
  <si>
    <t>Liudaoguo Alfalfa June</t>
  </si>
  <si>
    <t>Liudaoguo Alfalfa July</t>
  </si>
  <si>
    <t>Liudaoguo Alfalfa August</t>
  </si>
  <si>
    <t>Liudaoguo Soybean May</t>
  </si>
  <si>
    <t>Liudaoguo Soybean June</t>
  </si>
  <si>
    <t>Liudaoguo Soybean July</t>
  </si>
  <si>
    <t>Liudaoguo Soybean August</t>
  </si>
  <si>
    <t>Liudaoguo Peashrub May</t>
  </si>
  <si>
    <t>Liudaoguo Peashrub June</t>
  </si>
  <si>
    <t>Liudaoguo Peashrub July</t>
  </si>
  <si>
    <t>Liudaoguo Peashrub August</t>
  </si>
  <si>
    <t>C Sparacia</t>
  </si>
  <si>
    <t>Bagarello_2010_G</t>
  </si>
  <si>
    <t>SL Dirillo</t>
  </si>
  <si>
    <t>SLG Palermo</t>
  </si>
  <si>
    <t>Elora-D2 Guelph</t>
  </si>
  <si>
    <t>Cey_2009_JoCH</t>
  </si>
  <si>
    <t>Karoun River</t>
  </si>
  <si>
    <t>Zohrabi_2012_AiEB</t>
  </si>
  <si>
    <t>Shiraz</t>
  </si>
  <si>
    <t>Moosavi_2012_AAaSS</t>
  </si>
  <si>
    <t>Lincoln Pasture</t>
  </si>
  <si>
    <t>Schwarzel_2011_VZJ</t>
  </si>
  <si>
    <t>Lincoln Cropped</t>
  </si>
  <si>
    <t>WatsonMelton Branch</t>
  </si>
  <si>
    <t>Watson_1986_SSSoAJ</t>
  </si>
  <si>
    <t>NTrye1987</t>
  </si>
  <si>
    <t>Dunn_1991_SSSoAJ</t>
  </si>
  <si>
    <t>NTvetch1987</t>
  </si>
  <si>
    <t>Crye1987</t>
  </si>
  <si>
    <t>Cvetch1987</t>
  </si>
  <si>
    <t>NTrye1988</t>
  </si>
  <si>
    <t>NTvetch1988</t>
  </si>
  <si>
    <t>Crye1988</t>
  </si>
  <si>
    <t>Cvetch1988</t>
  </si>
  <si>
    <t>TroTNR</t>
  </si>
  <si>
    <t>Trojan_1998_SSSoAJ</t>
  </si>
  <si>
    <t>TroTR</t>
  </si>
  <si>
    <t>TroTRNON</t>
  </si>
  <si>
    <t>TroNNR</t>
  </si>
  <si>
    <t>TroNSR</t>
  </si>
  <si>
    <t>SauerNixa</t>
  </si>
  <si>
    <t>Sauer_2002_SSSoAJ</t>
  </si>
  <si>
    <t>SauerRazort</t>
  </si>
  <si>
    <t>RachGrass</t>
  </si>
  <si>
    <t>Rachman_2004_SSSoAJ</t>
  </si>
  <si>
    <t>RachCrop</t>
  </si>
  <si>
    <t>SchwenSS</t>
  </si>
  <si>
    <t>Schwen_2011_SSSoAJ</t>
  </si>
  <si>
    <t>SchwenUNTREAT</t>
  </si>
  <si>
    <t>SchwenLoose</t>
  </si>
  <si>
    <t>SchwenLight</t>
  </si>
  <si>
    <t>SchwenMed</t>
  </si>
  <si>
    <t>SchwenHeavy</t>
  </si>
  <si>
    <t>MorenoTT94</t>
  </si>
  <si>
    <t>Moreno_1997_SaTR</t>
  </si>
  <si>
    <t>MorenoTT95</t>
  </si>
  <si>
    <t>MorenoCT94</t>
  </si>
  <si>
    <t>MorenoCT95</t>
  </si>
  <si>
    <t>VidelaNTR</t>
  </si>
  <si>
    <t>Imhoff_2010_G</t>
  </si>
  <si>
    <t>Imhoff_2010_G_Videla</t>
  </si>
  <si>
    <t>VidelaNTS</t>
  </si>
  <si>
    <t>GalvezNTR</t>
  </si>
  <si>
    <t>Imhoff_2010_G_Galvez</t>
  </si>
  <si>
    <t>GalvezCTS</t>
  </si>
  <si>
    <t>BlairC</t>
  </si>
  <si>
    <t>Blair_2006_SaTR_PartI</t>
  </si>
  <si>
    <t>BlairN0</t>
  </si>
  <si>
    <t>BlairN1</t>
  </si>
  <si>
    <t>BlairN2</t>
  </si>
  <si>
    <t>BlairN3</t>
  </si>
  <si>
    <t>BlairN4</t>
  </si>
  <si>
    <t>BlairN5</t>
  </si>
  <si>
    <t>BlairN6</t>
  </si>
  <si>
    <t>BlairFYM</t>
  </si>
  <si>
    <t>BlairFYMN2</t>
  </si>
  <si>
    <t>BlairWood</t>
  </si>
  <si>
    <t>BlairGP</t>
  </si>
  <si>
    <t>BlairUGP</t>
  </si>
  <si>
    <t>FreyP1Aug</t>
  </si>
  <si>
    <t>Frey_2012_SSSoAJ</t>
  </si>
  <si>
    <t>FreyP1Sep</t>
  </si>
  <si>
    <t>FreyP2Aug</t>
  </si>
  <si>
    <t>FreyP2Sep</t>
  </si>
  <si>
    <t>FreyP3Aug</t>
  </si>
  <si>
    <t>Carter1992DDR</t>
  </si>
  <si>
    <t>Carter_1992_AJoSR</t>
  </si>
  <si>
    <t>Carter1992DDB</t>
  </si>
  <si>
    <t>Carter1992CCB</t>
  </si>
  <si>
    <t>GreenSur2001C</t>
  </si>
  <si>
    <t>Greenwood_2006_AJoEA</t>
  </si>
  <si>
    <t>GreenSur2001M</t>
  </si>
  <si>
    <t>GreenSur2001D</t>
  </si>
  <si>
    <t>GreenSur2002C</t>
  </si>
  <si>
    <t>GreenSur2002M</t>
  </si>
  <si>
    <t>GreenSur2002D</t>
  </si>
  <si>
    <t>GreenSub2001C</t>
  </si>
  <si>
    <t>GreenSub2001M</t>
  </si>
  <si>
    <t>GreenSub2001D</t>
  </si>
  <si>
    <t>GreenSub2002C</t>
  </si>
  <si>
    <t>GreenSub2002M</t>
  </si>
  <si>
    <t>GreenSub2002D</t>
  </si>
  <si>
    <t>SanouA</t>
  </si>
  <si>
    <t>Sanou_2010_SUaM</t>
  </si>
  <si>
    <t>SanouB</t>
  </si>
  <si>
    <t>SanouC</t>
  </si>
  <si>
    <t>SanouH</t>
  </si>
  <si>
    <t>Smettem</t>
  </si>
  <si>
    <t>Smettem_1991_JoH</t>
  </si>
  <si>
    <t>WuNicNT</t>
  </si>
  <si>
    <t>Wu_1992_SaTR</t>
  </si>
  <si>
    <t>Wu_1992_SaTR_Nic</t>
  </si>
  <si>
    <t>WuRozNT</t>
  </si>
  <si>
    <t>Wu_1992_SaTR_Roz</t>
  </si>
  <si>
    <t>WuRozMBD</t>
  </si>
  <si>
    <t>WuSeaNT</t>
  </si>
  <si>
    <t>Wu_1992_SaTR_Sea</t>
  </si>
  <si>
    <t>WuSeaCHT</t>
  </si>
  <si>
    <t>EvertsKanwar</t>
  </si>
  <si>
    <t>Everts_1992_ToASAE</t>
  </si>
  <si>
    <t>BlairRedRef</t>
  </si>
  <si>
    <t>Blair_2006_SaTR_PartIII</t>
  </si>
  <si>
    <t>BlairRedLucerne</t>
  </si>
  <si>
    <t>BlairRedClover</t>
  </si>
  <si>
    <t>BlairRedMedic</t>
  </si>
  <si>
    <t>BlairRedLegume</t>
  </si>
  <si>
    <t>BlairRedWheat</t>
  </si>
  <si>
    <t>BlairRedFallow</t>
  </si>
  <si>
    <t>BlairBlackRef</t>
  </si>
  <si>
    <t>BlairBlackLucerne</t>
  </si>
  <si>
    <t>BlairBlackClover</t>
  </si>
  <si>
    <t>BlairBlackMedic</t>
  </si>
  <si>
    <t>BlairBlackLegume</t>
  </si>
  <si>
    <t>BlairBlackWheat</t>
  </si>
  <si>
    <t>BlairBlackFallow</t>
  </si>
  <si>
    <t>Aze0withJuly</t>
  </si>
  <si>
    <t>Azevado_1998_SS</t>
  </si>
  <si>
    <t>Aze0withAug</t>
  </si>
  <si>
    <t>Aze0withSep</t>
  </si>
  <si>
    <t>Aze0withoutJuly</t>
  </si>
  <si>
    <t>Aze0withoutAug</t>
  </si>
  <si>
    <t>Aze0withoutSep</t>
  </si>
  <si>
    <t>Aze15withJuly</t>
  </si>
  <si>
    <t>Aze15withAug</t>
  </si>
  <si>
    <t>Aze15withSep</t>
  </si>
  <si>
    <t>Aze15withoutJuly</t>
  </si>
  <si>
    <t>Aze15withoutAug</t>
  </si>
  <si>
    <t>Aze15withoutSep</t>
  </si>
  <si>
    <t>LinBurl1</t>
  </si>
  <si>
    <t>Lin_1995_SS</t>
  </si>
  <si>
    <t>Lin_1995_SS_Burl</t>
  </si>
  <si>
    <t>LinBurl2</t>
  </si>
  <si>
    <t>LinShips1</t>
  </si>
  <si>
    <t>Lin_1995_SS_Ships</t>
  </si>
  <si>
    <t>LinShips2</t>
  </si>
  <si>
    <t>JoelSilva</t>
  </si>
  <si>
    <t>Joel_2001_ALRaM</t>
  </si>
  <si>
    <t>Joel_2001_ALRaM_Silva</t>
  </si>
  <si>
    <t>JoelLoca</t>
  </si>
  <si>
    <t>Joel_2001_ALRaM_Loca</t>
  </si>
  <si>
    <t>SomaDD</t>
  </si>
  <si>
    <t>Somaratne_1993_SaTR</t>
  </si>
  <si>
    <t>SomaCC</t>
  </si>
  <si>
    <t>Bridge0GVS</t>
  </si>
  <si>
    <t>Bridge_1994_AJoSR</t>
  </si>
  <si>
    <t>Bridge0GCC</t>
  </si>
  <si>
    <t>Bridge10GVS</t>
  </si>
  <si>
    <t>Bridge10GCC</t>
  </si>
  <si>
    <t>SarmahWheel</t>
  </si>
  <si>
    <t>Sarmah_1996_SaTR</t>
  </si>
  <si>
    <t>SarmahBed</t>
  </si>
  <si>
    <t>BlairRefRed</t>
  </si>
  <si>
    <t>Blair_2000_AJoSR</t>
  </si>
  <si>
    <t>BlairFallowRed</t>
  </si>
  <si>
    <t>BlairLucerneRed</t>
  </si>
  <si>
    <t>BlairCloverRed</t>
  </si>
  <si>
    <t>BlairLegumeRed</t>
  </si>
  <si>
    <t>BlairMedicRed</t>
  </si>
  <si>
    <t>BlairWheatRed</t>
  </si>
  <si>
    <t>BlairRefBlack</t>
  </si>
  <si>
    <t>BlairFallowBlack</t>
  </si>
  <si>
    <t>BlairLucerneBlack</t>
  </si>
  <si>
    <t>BlairCloverBlack</t>
  </si>
  <si>
    <t>BlairLegumeBlack</t>
  </si>
  <si>
    <t>BlairMedicBlack</t>
  </si>
  <si>
    <t>BlairWheatBlack</t>
  </si>
  <si>
    <t>ManUndist</t>
  </si>
  <si>
    <t>Mandal_2005_JoISSS</t>
  </si>
  <si>
    <t>ManCrop</t>
  </si>
  <si>
    <t>ManGrass</t>
  </si>
  <si>
    <t>ManForest</t>
  </si>
  <si>
    <t>CaldLarrCanopy</t>
  </si>
  <si>
    <t>Caldwell_2008_GRL</t>
  </si>
  <si>
    <t>CaldLarrInter</t>
  </si>
  <si>
    <t>CaldLycCanopy</t>
  </si>
  <si>
    <t>CaldLycInter</t>
  </si>
  <si>
    <t>Mill97Dry0</t>
  </si>
  <si>
    <t>Miller_2002_JoEQ</t>
  </si>
  <si>
    <t>Mill97Dry30</t>
  </si>
  <si>
    <t>Mill97Dry60</t>
  </si>
  <si>
    <t>Mill97Dry90</t>
  </si>
  <si>
    <t>Mill98Dry0</t>
  </si>
  <si>
    <t>Mill98Dry30</t>
  </si>
  <si>
    <t>Mill98Dry60</t>
  </si>
  <si>
    <t>Mill98Dry90</t>
  </si>
  <si>
    <t>Mill97Irr0</t>
  </si>
  <si>
    <t>Mill97Irr60</t>
  </si>
  <si>
    <t>Mill97Irr120</t>
  </si>
  <si>
    <t>Mill97irr180</t>
  </si>
  <si>
    <t>Mill98Irr0</t>
  </si>
  <si>
    <t>Mill98Irr60</t>
  </si>
  <si>
    <t>Mill98Irr120</t>
  </si>
  <si>
    <t>Mill98Irr180</t>
  </si>
  <si>
    <t>Whit94withR</t>
  </si>
  <si>
    <t>Whitebread_2000_SaTR</t>
  </si>
  <si>
    <t>Whit94withoutR</t>
  </si>
  <si>
    <t>Whit95SwithR</t>
  </si>
  <si>
    <t>Whit95SwithoutR</t>
  </si>
  <si>
    <t>Whit95HwithR</t>
  </si>
  <si>
    <t>Whit95HwithoutR</t>
  </si>
  <si>
    <t>Whit96withR</t>
  </si>
  <si>
    <t>Whit96withoutR</t>
  </si>
  <si>
    <t>WhitReference</t>
  </si>
  <si>
    <t>Hepp2000</t>
  </si>
  <si>
    <t>Heppell_2000_JoH</t>
  </si>
  <si>
    <t>Jacq2002</t>
  </si>
  <si>
    <t>Jacques_2002_WRR</t>
  </si>
  <si>
    <t>Ghafoor1</t>
  </si>
  <si>
    <t>Ghafoor_2013_JoH</t>
  </si>
  <si>
    <t>Ghafoor2</t>
  </si>
  <si>
    <t>Ghafoor3</t>
  </si>
  <si>
    <t>Ghafoor4</t>
  </si>
  <si>
    <t>Ghafoor5</t>
  </si>
  <si>
    <t>Ghafoor6</t>
  </si>
  <si>
    <t>Ghafoor7</t>
  </si>
  <si>
    <t>Ghafoor8</t>
  </si>
  <si>
    <t>Ghafoor9</t>
  </si>
  <si>
    <t>Ghafoor10</t>
  </si>
  <si>
    <t>Ghafoor11</t>
  </si>
  <si>
    <t>Ghafoor12</t>
  </si>
  <si>
    <t>Ghafoor13</t>
  </si>
  <si>
    <t>Ghafoor14</t>
  </si>
  <si>
    <t>Ghafoor15</t>
  </si>
  <si>
    <t>Ghafoor16</t>
  </si>
  <si>
    <t>Ghafoor17</t>
  </si>
  <si>
    <t>Ghafoor18</t>
  </si>
  <si>
    <t>Ghafoor19</t>
  </si>
  <si>
    <t>Ghafoor20</t>
  </si>
  <si>
    <t>Ghafoor21</t>
  </si>
  <si>
    <t>Ghafoor22</t>
  </si>
  <si>
    <t>Ghafoor23</t>
  </si>
  <si>
    <t>Ghafoor24</t>
  </si>
  <si>
    <t>Ghafoor25</t>
  </si>
  <si>
    <t>Ghafoor26</t>
  </si>
  <si>
    <t>Ghafoor27</t>
  </si>
  <si>
    <t>Ghafoor28</t>
  </si>
  <si>
    <t>Ghafoor29</t>
  </si>
  <si>
    <t>Ghafoor30</t>
  </si>
  <si>
    <t>Ghafoor31</t>
  </si>
  <si>
    <t>Ghafoor32</t>
  </si>
  <si>
    <t>Ghafoor33</t>
  </si>
  <si>
    <t>Ghafoor34</t>
  </si>
  <si>
    <t>Ghafoor35</t>
  </si>
  <si>
    <t>Ghafoor36</t>
  </si>
  <si>
    <t>Ghafoor37</t>
  </si>
  <si>
    <t>Ghafoor38</t>
  </si>
  <si>
    <t>Ghafoor39</t>
  </si>
  <si>
    <t>Ghafoor40</t>
  </si>
  <si>
    <t>Ghafoor41</t>
  </si>
  <si>
    <t>Ghafoor42</t>
  </si>
  <si>
    <t>Ghafoor43</t>
  </si>
  <si>
    <t>Ghafoor44</t>
  </si>
  <si>
    <t>Ghafoor45</t>
  </si>
  <si>
    <t>AnkUnNo</t>
  </si>
  <si>
    <t>Ankeny_1990_SSSoAJ</t>
  </si>
  <si>
    <t>AnkTrafficNo</t>
  </si>
  <si>
    <t>AnkUnChis</t>
  </si>
  <si>
    <t>AnkTraffChis</t>
  </si>
  <si>
    <t>EtanaKrusAug</t>
  </si>
  <si>
    <t>Etana_Krusenberg_unpublished</t>
  </si>
  <si>
    <t>EtanaKrusAugTrack</t>
  </si>
  <si>
    <t>JarvisGrass</t>
  </si>
  <si>
    <t>Jarvis_2008_G</t>
  </si>
  <si>
    <t>JarvisArable</t>
  </si>
  <si>
    <t>EtanaBrahmUncomp</t>
  </si>
  <si>
    <t>Etana_2013_G</t>
  </si>
  <si>
    <t>EtanaBrahmComp</t>
  </si>
  <si>
    <t>Logs92CSur</t>
  </si>
  <si>
    <t>Logsdon_1992_SaTR</t>
  </si>
  <si>
    <t>Logs92OldSur</t>
  </si>
  <si>
    <t>Logs92NewSur</t>
  </si>
  <si>
    <t>Logs92C70</t>
  </si>
  <si>
    <t>Logs92Old70</t>
  </si>
  <si>
    <t>Logs92New70</t>
  </si>
  <si>
    <t>CasanovaNL</t>
  </si>
  <si>
    <t>Casanova_2000_HP</t>
  </si>
  <si>
    <t>CasanovaNM</t>
  </si>
  <si>
    <t>CasanovaNH</t>
  </si>
  <si>
    <t>CasanovaSL</t>
  </si>
  <si>
    <t>CasanovaSM</t>
  </si>
  <si>
    <t>CasanovaSH</t>
  </si>
  <si>
    <t>Moret2005Struct</t>
  </si>
  <si>
    <t>Moret_2005_AiG</t>
  </si>
  <si>
    <t>Moret2005Plow</t>
  </si>
  <si>
    <t>Moret2005Roto2</t>
  </si>
  <si>
    <t>AsadaHIWCSMHigh</t>
  </si>
  <si>
    <t>Asada_2012_EJoSS</t>
  </si>
  <si>
    <t>AsadaHIWCSMStd</t>
  </si>
  <si>
    <t>AsadaHIWCCF</t>
  </si>
  <si>
    <t>AsadaLIWCSMHigh</t>
  </si>
  <si>
    <t>AsadaLIWCSMStd</t>
  </si>
  <si>
    <t>AsadaLIWCCF</t>
  </si>
  <si>
    <t>SpongField</t>
  </si>
  <si>
    <t>Spongrova_2009_VZJ</t>
  </si>
  <si>
    <t>SpongWheelTrack</t>
  </si>
  <si>
    <t>Comegna2006Ankeny</t>
  </si>
  <si>
    <t>Comegna_2006_WITToEaE</t>
  </si>
  <si>
    <t>Comegna2006White</t>
  </si>
  <si>
    <t>Buttle2</t>
  </si>
  <si>
    <t>Buttle_2000_HP</t>
  </si>
  <si>
    <t>Buttle3</t>
  </si>
  <si>
    <t>Buttle16</t>
  </si>
  <si>
    <t>Buttle17</t>
  </si>
  <si>
    <t>Buttle20</t>
  </si>
  <si>
    <t>KashkuliLoam1</t>
  </si>
  <si>
    <t>Kashkuli_2011_WAP</t>
  </si>
  <si>
    <t>CoutSeedbed</t>
  </si>
  <si>
    <t>Coutadeur_2002_AiG</t>
  </si>
  <si>
    <t>CoutBetweenWheels</t>
  </si>
  <si>
    <t>CoutBelowWheels</t>
  </si>
  <si>
    <t>CoutUntilled</t>
  </si>
  <si>
    <t>Moreno1995Surf</t>
  </si>
  <si>
    <t>Moreno_1995_AaWM</t>
  </si>
  <si>
    <t>Moreno199530cm</t>
  </si>
  <si>
    <t>Angulo1996</t>
  </si>
  <si>
    <t>Angulo-Jaramillo_1996_SSSoAJ</t>
  </si>
  <si>
    <t>AllettoCTIR1P1</t>
  </si>
  <si>
    <t>Alletto_2009_G</t>
  </si>
  <si>
    <t>AllettoCTIR1P2</t>
  </si>
  <si>
    <t>AllettoCTIR2P1</t>
  </si>
  <si>
    <t>AllettoCTIR2P2</t>
  </si>
  <si>
    <t>AllettoCTIR3P1</t>
  </si>
  <si>
    <t>AllettoCTIR3P2</t>
  </si>
  <si>
    <t>AllettoMTIR1P1</t>
  </si>
  <si>
    <t>AllettoMTIR1P2</t>
  </si>
  <si>
    <t>AllettoMTIR2P1</t>
  </si>
  <si>
    <t>AllettoMTIR2P2</t>
  </si>
  <si>
    <t>AllettoMTIR3P1</t>
  </si>
  <si>
    <t>AllettoMTIR3P2</t>
  </si>
  <si>
    <t>AllettoCTR1P1</t>
  </si>
  <si>
    <t>AllettoCTR1P2</t>
  </si>
  <si>
    <t>AllettoCTR2P1</t>
  </si>
  <si>
    <t>AllettoCTR2P2</t>
  </si>
  <si>
    <t>AllettoCTR3P1</t>
  </si>
  <si>
    <t>AllettoCTR3P2</t>
  </si>
  <si>
    <t>AllettoMTR1P1</t>
  </si>
  <si>
    <t>AllettoMTR1P2</t>
  </si>
  <si>
    <t>AllettoMTR2P1</t>
  </si>
  <si>
    <t>AllettoMTR2P2</t>
  </si>
  <si>
    <t>AllettoMTR3P1</t>
  </si>
  <si>
    <t>AllettoMTR3P2</t>
  </si>
  <si>
    <t>AllettoCT151P1</t>
  </si>
  <si>
    <t>AllettoCT151P2</t>
  </si>
  <si>
    <t>AllettoCT152P1</t>
  </si>
  <si>
    <t>AllettoCT152P2</t>
  </si>
  <si>
    <t>AllettoCT153P1</t>
  </si>
  <si>
    <t>AllettoCT153P2</t>
  </si>
  <si>
    <t>AllettoMT151P1</t>
  </si>
  <si>
    <t>AllettoMT151P2</t>
  </si>
  <si>
    <t>AllettoMT152P1</t>
  </si>
  <si>
    <t>AllettoMT152P2</t>
  </si>
  <si>
    <t>AllettoMT153P1</t>
  </si>
  <si>
    <t>AllettoMT153P2</t>
  </si>
  <si>
    <t>ZeinBarleyJune</t>
  </si>
  <si>
    <t>Zeinalzadeh_2011_JoFAaE</t>
  </si>
  <si>
    <t>ZeinBarleyJuly</t>
  </si>
  <si>
    <t>ZeinBarleyAug</t>
  </si>
  <si>
    <t>ZeinCornJune</t>
  </si>
  <si>
    <t>ZeinCornJuly</t>
  </si>
  <si>
    <t>ZeinCornAug</t>
  </si>
  <si>
    <t>ZeinAppleJune</t>
  </si>
  <si>
    <t>ZeinAppleJuly</t>
  </si>
  <si>
    <t>ZeinAppleAug</t>
  </si>
  <si>
    <t>ZeinBareJune</t>
  </si>
  <si>
    <t>ZeinBareJuly</t>
  </si>
  <si>
    <t>ZeinBareAug</t>
  </si>
  <si>
    <t>SchneidSowSGW</t>
  </si>
  <si>
    <t>Schneider_2009_JoEQ</t>
  </si>
  <si>
    <t>SchneidSowMSW</t>
  </si>
  <si>
    <t>SchneidSowCont</t>
  </si>
  <si>
    <t>SchneidUnwheelSGW</t>
  </si>
  <si>
    <t>SchneidUnwheelMSW</t>
  </si>
  <si>
    <t>SchneidUnwheelCont</t>
  </si>
  <si>
    <t>SchneidWheelSGW</t>
  </si>
  <si>
    <t>SchneidWheelMSW</t>
  </si>
  <si>
    <t>SchneidWheelCont</t>
  </si>
  <si>
    <t>VerbistAN</t>
  </si>
  <si>
    <t>Verbist_2009_SSSoAJ</t>
  </si>
  <si>
    <t>VerbistRE2</t>
  </si>
  <si>
    <t>GhibHughesApI3</t>
  </si>
  <si>
    <t>Ghiberto_2007_AaWM</t>
  </si>
  <si>
    <t>Ghiberto_2007_AaWM_Hughes</t>
  </si>
  <si>
    <t>GhibHughesApI30</t>
  </si>
  <si>
    <t>GhibHughesApNI</t>
  </si>
  <si>
    <t>GhibHughesAI3</t>
  </si>
  <si>
    <t>GhibHughesAI30</t>
  </si>
  <si>
    <t>GhibHughesANI</t>
  </si>
  <si>
    <t>GhibLlamApI</t>
  </si>
  <si>
    <t>Ghiberto_2007_AaWM_Llam</t>
  </si>
  <si>
    <t>GhibLlamApNat</t>
  </si>
  <si>
    <t>GhibLlamApNI</t>
  </si>
  <si>
    <t>GhibLlamAI</t>
  </si>
  <si>
    <t>GhibLlamANI</t>
  </si>
  <si>
    <t>GhibMarcApI</t>
  </si>
  <si>
    <t>Ghiberto_2007_AaWM_Marc</t>
  </si>
  <si>
    <t>GhibMarcApNI</t>
  </si>
  <si>
    <t>GhibMarcAI</t>
  </si>
  <si>
    <t>GhibMarcANI</t>
  </si>
  <si>
    <t>RadfordUn0</t>
  </si>
  <si>
    <t>Radford_2000_SaTR</t>
  </si>
  <si>
    <t>RadfordComp0</t>
  </si>
  <si>
    <t>RadfordUn01</t>
  </si>
  <si>
    <t>RadfordComp01</t>
  </si>
  <si>
    <t>LampAeh</t>
  </si>
  <si>
    <t>Lamparter_2006_JoPNaSS</t>
  </si>
  <si>
    <t>LampAe</t>
  </si>
  <si>
    <t>LampBsh</t>
  </si>
  <si>
    <t>CookControl0</t>
  </si>
  <si>
    <t>Cook_1994_SaTR</t>
  </si>
  <si>
    <t>CookControl15</t>
  </si>
  <si>
    <t>CookSlot</t>
  </si>
  <si>
    <t>MillerCTSite2</t>
  </si>
  <si>
    <t>Miller_1998_CJoSS</t>
  </si>
  <si>
    <t>MillerMTSite2</t>
  </si>
  <si>
    <t>MillerNTSite2</t>
  </si>
  <si>
    <t>MillerCTSite1</t>
  </si>
  <si>
    <t>MillerMTSite1</t>
  </si>
  <si>
    <t>MillerNTSite1</t>
  </si>
  <si>
    <t>WienMenokHeart</t>
  </si>
  <si>
    <t>Wienhold_1998_SS</t>
  </si>
  <si>
    <t>Wienhold_1998_SS_Menok</t>
  </si>
  <si>
    <t>WienMenokGW</t>
  </si>
  <si>
    <t>WienNaughton2</t>
  </si>
  <si>
    <t>Wienhold_1998_SS_Naughton</t>
  </si>
  <si>
    <t>WienNaughton3</t>
  </si>
  <si>
    <t>WienNaughtonHeart</t>
  </si>
  <si>
    <t>WienNaughtonGW</t>
  </si>
  <si>
    <t>KumarAGB</t>
  </si>
  <si>
    <t>Kumar_2012_AS</t>
  </si>
  <si>
    <t>KumarGB</t>
  </si>
  <si>
    <t>KumarRP</t>
  </si>
  <si>
    <t>KumarCP</t>
  </si>
  <si>
    <t>DannBurnham</t>
  </si>
  <si>
    <t>Dann_2009_VZJ</t>
  </si>
  <si>
    <t>MohanCornRow</t>
  </si>
  <si>
    <t>Mohanty_1994_WRR</t>
  </si>
  <si>
    <t>MohanNoTrack</t>
  </si>
  <si>
    <t>MohanWheeltrack</t>
  </si>
  <si>
    <t>CostSite1</t>
  </si>
  <si>
    <t>Costantini_1995_AJoSR</t>
  </si>
  <si>
    <t>CostSite2</t>
  </si>
  <si>
    <t>CostSite3</t>
  </si>
  <si>
    <t>Baird</t>
  </si>
  <si>
    <t>Baird_1997_HP</t>
  </si>
  <si>
    <t>NymanMarch</t>
  </si>
  <si>
    <t>Nyman_2010_HP</t>
  </si>
  <si>
    <t>NymanSeptember</t>
  </si>
  <si>
    <t>HuShaded</t>
  </si>
  <si>
    <t>Hu_2008_SA</t>
  </si>
  <si>
    <t>HuSunny</t>
  </si>
  <si>
    <t>LimaTCS</t>
  </si>
  <si>
    <t>deLima_2002_AiG</t>
  </si>
  <si>
    <t>LimaCCS</t>
  </si>
  <si>
    <t>LimaCRS</t>
  </si>
  <si>
    <t>LimaNT</t>
  </si>
  <si>
    <t>LimaNS</t>
  </si>
  <si>
    <t>GreenGrazed93</t>
  </si>
  <si>
    <t>Greenwood_1998_SUaM</t>
  </si>
  <si>
    <t>GreenGrazed94</t>
  </si>
  <si>
    <t>GreenGrazed96</t>
  </si>
  <si>
    <t>GreenUngrazed93</t>
  </si>
  <si>
    <t>GreenUngrazed94</t>
  </si>
  <si>
    <t>GreenUngrazed96</t>
  </si>
  <si>
    <t>GreenUngrazed0</t>
  </si>
  <si>
    <t>GreenUngrazed10</t>
  </si>
  <si>
    <t>GreenUngrazed15</t>
  </si>
  <si>
    <t>GreenUngrazed20</t>
  </si>
  <si>
    <t>DorelNFPerenn</t>
  </si>
  <si>
    <t>Dorel_2000_SUaM</t>
  </si>
  <si>
    <t>DorelNFMechSurf</t>
  </si>
  <si>
    <t>DorelCHPerenn</t>
  </si>
  <si>
    <t>DorelCHMechSurf</t>
  </si>
  <si>
    <t>Lin_1996_ToASAE</t>
  </si>
  <si>
    <t>LinShips</t>
  </si>
  <si>
    <t>CT24082008</t>
  </si>
  <si>
    <t>Schwen_2011_SaTR</t>
  </si>
  <si>
    <t>RT24082008</t>
  </si>
  <si>
    <t>NT24082008</t>
  </si>
  <si>
    <t>CT23102008</t>
  </si>
  <si>
    <t>RT23102008</t>
  </si>
  <si>
    <t>NT23102008</t>
  </si>
  <si>
    <t>CT03122008</t>
  </si>
  <si>
    <t>RT03122008</t>
  </si>
  <si>
    <t>NT03122008</t>
  </si>
  <si>
    <t>CT01042009</t>
  </si>
  <si>
    <t>RT01042009</t>
  </si>
  <si>
    <t>NT01042009</t>
  </si>
  <si>
    <t>CT26052009</t>
  </si>
  <si>
    <t>RT26052009</t>
  </si>
  <si>
    <t>NT26052009</t>
  </si>
  <si>
    <t>CT21072009</t>
  </si>
  <si>
    <t>RT21072009</t>
  </si>
  <si>
    <t>NT21072009</t>
  </si>
  <si>
    <t>CT28102009</t>
  </si>
  <si>
    <t>RT28102009</t>
  </si>
  <si>
    <t>NT28102009</t>
  </si>
  <si>
    <t>CT02122009</t>
  </si>
  <si>
    <t>RT02122009</t>
  </si>
  <si>
    <t>NT02122009</t>
  </si>
  <si>
    <t>CT08042010</t>
  </si>
  <si>
    <t>RT08042010</t>
  </si>
  <si>
    <t>NT08042010</t>
  </si>
  <si>
    <t>CT24062010</t>
  </si>
  <si>
    <t>RT24062010</t>
  </si>
  <si>
    <t>NT24062010</t>
  </si>
  <si>
    <t>BasileNS1</t>
  </si>
  <si>
    <t>Basile_2012_EAS</t>
  </si>
  <si>
    <t>BasileNS2</t>
  </si>
  <si>
    <t>BasileS1</t>
  </si>
  <si>
    <t>BasileS2</t>
  </si>
  <si>
    <t>PalomoSurf</t>
  </si>
  <si>
    <t>Palomo_2002_AWM</t>
  </si>
  <si>
    <t>Palomo20</t>
  </si>
  <si>
    <t>Palomo50</t>
  </si>
  <si>
    <t>Palomo100</t>
  </si>
  <si>
    <t>HusainNT</t>
  </si>
  <si>
    <t>Husain_2002_AiG</t>
  </si>
  <si>
    <t>HusainFT</t>
  </si>
  <si>
    <t>HusainTF</t>
  </si>
  <si>
    <t>HusainCT</t>
  </si>
  <si>
    <t>Castell2006CT_1</t>
  </si>
  <si>
    <t>Castellini_2006_AiG</t>
  </si>
  <si>
    <t>Castell2006MT_1</t>
  </si>
  <si>
    <t>Castell2006Burn</t>
  </si>
  <si>
    <t>Castell2006Plough</t>
  </si>
  <si>
    <t>Castell2005CT</t>
  </si>
  <si>
    <t>Castellini_2012_SaTR</t>
  </si>
  <si>
    <t>Castell2005MT</t>
  </si>
  <si>
    <t>Castell2006CT_2</t>
  </si>
  <si>
    <t>Castell2006MT_2</t>
  </si>
  <si>
    <t>Castell2007CT</t>
  </si>
  <si>
    <t>Castell2007MT</t>
  </si>
  <si>
    <t>Raoof0</t>
  </si>
  <si>
    <t>Raoof_2009_JoFAaE</t>
  </si>
  <si>
    <t>Raoof10</t>
  </si>
  <si>
    <t>Raoof20</t>
  </si>
  <si>
    <t>Raoof30</t>
  </si>
  <si>
    <t>Raoof40</t>
  </si>
  <si>
    <t>JarvisSkogsvallen</t>
  </si>
  <si>
    <t>Jarvis_unpublished</t>
  </si>
  <si>
    <t>Jarvis_Skogsvallen</t>
  </si>
  <si>
    <t>DasGupta20</t>
  </si>
  <si>
    <t>DasGupta_2006_SSSoAJ</t>
  </si>
  <si>
    <t>nobody</t>
  </si>
  <si>
    <t>DasGupta24</t>
  </si>
  <si>
    <t>Matula2015MIdry</t>
  </si>
  <si>
    <t>Matula2015</t>
  </si>
  <si>
    <t>Guillaume</t>
  </si>
  <si>
    <t>Lukas</t>
  </si>
  <si>
    <t>Matula2015MImed</t>
  </si>
  <si>
    <t>Matula2015MIwet</t>
  </si>
  <si>
    <t>Greenwood2017BT_C3</t>
  </si>
  <si>
    <t>Greenwood2017</t>
  </si>
  <si>
    <t>John</t>
  </si>
  <si>
    <t>Greenwood2017BT_P3</t>
  </si>
  <si>
    <t>Greenwood2017AT_C3</t>
  </si>
  <si>
    <t>Greenwood2017AT_P3</t>
  </si>
  <si>
    <t>kuhwald2017CT_traffic_mai2015</t>
  </si>
  <si>
    <t>kuhwald2017</t>
  </si>
  <si>
    <t>kuhwald2017RT1_traffic_mai2015</t>
  </si>
  <si>
    <t>kuhwald2017RT2_traffic_mai2015</t>
  </si>
  <si>
    <t>kuhwald2017CT_traffic_aug2015</t>
  </si>
  <si>
    <t>kuhwald2017RT1_traffic_aug2015</t>
  </si>
  <si>
    <t>kuhwald2017RT2_traffic_aug2015</t>
  </si>
  <si>
    <t>kuhwald2017CT_untraffic_mai2015</t>
  </si>
  <si>
    <t>kuhwald2017RT1_untraffic_mai2015</t>
  </si>
  <si>
    <t>kuhwald2017RT2_untraffic_mai2015</t>
  </si>
  <si>
    <t>kuhwald2017CT_untraffic_aug2015</t>
  </si>
  <si>
    <t>kuhwald2017RT1_untraffic_aug2015</t>
  </si>
  <si>
    <t>kuhwald2017RT2_untraffic_aug2015</t>
  </si>
  <si>
    <t>Keskinen2019_NT_May17</t>
  </si>
  <si>
    <t>Keskinen2019</t>
  </si>
  <si>
    <t>Keskinen2019_NT_Jun17</t>
  </si>
  <si>
    <t>Keskinen2019_NT_Jul17</t>
  </si>
  <si>
    <t>Keskinen2019_NT_Sep17</t>
  </si>
  <si>
    <t>Keskinen2019_CT_May17</t>
  </si>
  <si>
    <t>Keskinen2019_CT_Jun17</t>
  </si>
  <si>
    <t>Keskinen2019_CT_Jul17</t>
  </si>
  <si>
    <t>Keskinen2019_CT_Sep17</t>
  </si>
  <si>
    <t>Keskinen2019_NT_May18</t>
  </si>
  <si>
    <t>Keskinen2019_NT_Jun18</t>
  </si>
  <si>
    <t>Keskinen2019_NT_Jul18</t>
  </si>
  <si>
    <t>Keskinen2019_NT_Sep18</t>
  </si>
  <si>
    <t>Keskinen2019_CT_May18</t>
  </si>
  <si>
    <t>Keskinen2019_CT_Jun18</t>
  </si>
  <si>
    <t>Keskinen2019_CT_Jul18</t>
  </si>
  <si>
    <t>iovino2016_C_L0</t>
  </si>
  <si>
    <t>iovino2016</t>
  </si>
  <si>
    <t>iovino2016_G_L0</t>
  </si>
  <si>
    <t>iovino2016_W_L0</t>
  </si>
  <si>
    <t>Hyvaluoma2019_2</t>
  </si>
  <si>
    <t>Hyvaluoma2019</t>
  </si>
  <si>
    <t>Hyvaluoma2019_12</t>
  </si>
  <si>
    <t>Hyvaluoma2019_40</t>
  </si>
  <si>
    <t>Hyvaluoma2019_80</t>
  </si>
  <si>
    <t>Bagarello2014AGR1</t>
  </si>
  <si>
    <t>Bagarello2014</t>
  </si>
  <si>
    <t>Bagarello2014AGR2</t>
  </si>
  <si>
    <t>Bagarello2014CAC</t>
  </si>
  <si>
    <t>Bagarello2014COR1</t>
  </si>
  <si>
    <t>Bagarello2014COR2</t>
  </si>
  <si>
    <t>Bagarello2014COR3</t>
  </si>
  <si>
    <t>Bagarello2014COR4</t>
  </si>
  <si>
    <t>Bagarello2014COR5</t>
  </si>
  <si>
    <t>Bagarello2014SPA1</t>
  </si>
  <si>
    <t>Bagarello2014SPA2</t>
  </si>
  <si>
    <t>Bottinelli2013manure12-20cm</t>
  </si>
  <si>
    <t>Bottinelli2013</t>
  </si>
  <si>
    <t>Bottinelli2013manure2-10cm</t>
  </si>
  <si>
    <t>Bottinelli2013mineral12-20cm</t>
  </si>
  <si>
    <t>Bottinelli2013mineral2-10cm</t>
  </si>
  <si>
    <t>Bottinelli2013MP2-10cm</t>
  </si>
  <si>
    <t>Bottinelli2013ST2-10cm</t>
  </si>
  <si>
    <t>Bottinelli2013NT2-10cm</t>
  </si>
  <si>
    <t>Bottinelli2013MP12-20cm</t>
  </si>
  <si>
    <t>Bottinelli2013ST12-20cm</t>
  </si>
  <si>
    <t>Bottinelli2013NT12-20cm</t>
  </si>
  <si>
    <t>Bodner2013sep2009</t>
  </si>
  <si>
    <t>Bodner2013</t>
  </si>
  <si>
    <t>Bodner2013oct2009</t>
  </si>
  <si>
    <t>Bodner2013dec2009</t>
  </si>
  <si>
    <t>Bodner2013apr2010</t>
  </si>
  <si>
    <t>Bodner2013jun2010</t>
  </si>
  <si>
    <t>Bodner2013aug2010</t>
  </si>
  <si>
    <t>Bodner2013oct2010</t>
  </si>
  <si>
    <t>Bodner2013mar2011</t>
  </si>
  <si>
    <t>Bodner2013jun2011</t>
  </si>
  <si>
    <t>Bodner2013nov2011</t>
  </si>
  <si>
    <t>Bodner2013apr2012</t>
  </si>
  <si>
    <t>Bodner2013jul2012</t>
  </si>
  <si>
    <t>batkova2020_RT_MDI_jun2008</t>
  </si>
  <si>
    <t>batkova2020</t>
  </si>
  <si>
    <t>batkova2020_RT_MDI_sep2008</t>
  </si>
  <si>
    <t>batkova2020_RT_MDI_apr2009</t>
  </si>
  <si>
    <t>batkova2020_RT_MDI_jun2009</t>
  </si>
  <si>
    <t>batkova2020_NT_MDI_jun2008</t>
  </si>
  <si>
    <t>batkova2020_NT_MDI_sep2008</t>
  </si>
  <si>
    <t>batkova2020_NT_MDI_apr2009</t>
  </si>
  <si>
    <t>batkova2020_NT_MDI_jun2009</t>
  </si>
  <si>
    <t>batkova2020_CT_MDI_jun2008</t>
  </si>
  <si>
    <t>batkova2020_CT_MDI_sep2008</t>
  </si>
  <si>
    <t>batkova2020_CT_MDI_apr2009</t>
  </si>
  <si>
    <t>batkova2020_CT_MDI_jun2009</t>
  </si>
  <si>
    <t>alagna2016</t>
  </si>
  <si>
    <t>holden2014_B2</t>
  </si>
  <si>
    <t>holden2014</t>
  </si>
  <si>
    <t>holden2014_B4</t>
  </si>
  <si>
    <t>holden2014_B15+</t>
  </si>
  <si>
    <t>holden2014_W</t>
  </si>
  <si>
    <t>holden2014_U</t>
  </si>
  <si>
    <t>deboever2016_Canopy_SCD</t>
  </si>
  <si>
    <t>deboever2016</t>
  </si>
  <si>
    <t>deboever2016_Open_SCD</t>
  </si>
  <si>
    <t>deboever2016_Canopy_MCD</t>
  </si>
  <si>
    <t>deboever2016_Open_MCD</t>
  </si>
  <si>
    <t>deboever2016_Canopy_LCD</t>
  </si>
  <si>
    <t>deboever2016_Open_LCD</t>
  </si>
  <si>
    <t>costa2015_MP</t>
  </si>
  <si>
    <t>costa2015</t>
  </si>
  <si>
    <t>costa2015_CP</t>
  </si>
  <si>
    <t>costa2015_NT</t>
  </si>
  <si>
    <t>fashi2019_Abandoned</t>
  </si>
  <si>
    <t>fashi2019</t>
  </si>
  <si>
    <t>fashi2019_RT</t>
  </si>
  <si>
    <t>fashi2019_SAP</t>
  </si>
  <si>
    <t>fashi2019_Compacted</t>
  </si>
  <si>
    <t>fashi2019_Tilled</t>
  </si>
  <si>
    <t>fashi2019_CT</t>
  </si>
  <si>
    <t>fashi2019_NT</t>
  </si>
  <si>
    <t>fashi2019_FNT</t>
  </si>
  <si>
    <t>hardie2013_biochar</t>
  </si>
  <si>
    <t>hardie2013</t>
  </si>
  <si>
    <t>hardie2013_control</t>
  </si>
  <si>
    <t>kabir2020_good</t>
  </si>
  <si>
    <t>kabir2020</t>
  </si>
  <si>
    <t>kabir2020_poor</t>
  </si>
  <si>
    <t>kabir2020_dry</t>
  </si>
  <si>
    <t>kabir2020_abandoned</t>
  </si>
  <si>
    <t>hallam2020_BSE_control_spring2017</t>
  </si>
  <si>
    <t>hallam2020</t>
  </si>
  <si>
    <t>hallam2020_BSE_control_summer2017</t>
  </si>
  <si>
    <t>hallam2020_BSE_control_autumn2017</t>
  </si>
  <si>
    <t>hallam2020_BSE_control_winter2017-2018</t>
  </si>
  <si>
    <t>hallam2020_BSE_control_spring2018</t>
  </si>
  <si>
    <t>hallam2020_BSE_DeF_spring2017</t>
  </si>
  <si>
    <t>hallam2020_BSE_DeF_summer2017</t>
  </si>
  <si>
    <t>hallam2020_BSE_DeF_autumn2017</t>
  </si>
  <si>
    <t>hallam2020_BSE_DeF_winter2017-2018</t>
  </si>
  <si>
    <t>hallam2020_BSE_DeF_spring2018</t>
  </si>
  <si>
    <t>hallam2020_BSE_DeF+E_spring2017</t>
  </si>
  <si>
    <t>hallam2020_BSE_DeF+E_summer2017</t>
  </si>
  <si>
    <t>hallam2020_BSE_DeF+E_autumn2017</t>
  </si>
  <si>
    <t>hallam2020_BSE_DeF+E_winter2017-2018</t>
  </si>
  <si>
    <t>hallam2020_BSE_DeF+E_spring2018</t>
  </si>
  <si>
    <t>hallam2020_BSW_control_spring2017</t>
  </si>
  <si>
    <t>hallam2020_BSW_control_summer2017</t>
  </si>
  <si>
    <t>hallam2020_BSW_control_autumn2017</t>
  </si>
  <si>
    <t>hallam2020_BSW_control_winter2017-2018</t>
  </si>
  <si>
    <t>hallam2020_BSW_control_spring2018</t>
  </si>
  <si>
    <t>hallam2020_BSW_DeF_spring2017</t>
  </si>
  <si>
    <t>hallam2020_BSW_DeF_summer2017</t>
  </si>
  <si>
    <t>hallam2020_BSW_DeF_autumn2017</t>
  </si>
  <si>
    <t>hallam2020_BSW_DeF_winter2017-2018</t>
  </si>
  <si>
    <t>hallam2020_BSW_DeF_spring2018</t>
  </si>
  <si>
    <t>hallam2020_BSW_DeF+E_spring2017</t>
  </si>
  <si>
    <t>hallam2020_BSW_DeF+E_summer2017</t>
  </si>
  <si>
    <t>hallam2020_BSW_DeF+E_autumn2017</t>
  </si>
  <si>
    <t>hallam2020_BSW_DeF+E_winter2017-2018</t>
  </si>
  <si>
    <t>hallam2020_BSW_DeF+E_spring2018</t>
  </si>
  <si>
    <t>hallam2020_Copse_control_spring2017</t>
  </si>
  <si>
    <t>hallam2020_Copse_control_summer2017</t>
  </si>
  <si>
    <t>hallam2020_Copse_control_autumn2017</t>
  </si>
  <si>
    <t>hallam2020_Copse_control_winter2017-2018</t>
  </si>
  <si>
    <t>hallam2020_Copse_control_spring2018</t>
  </si>
  <si>
    <t>hallam2020_Copse_DeF_spring2017</t>
  </si>
  <si>
    <t>hallam2020_Copse_DeF_summer2017</t>
  </si>
  <si>
    <t>hallam2020_Copse_DeF_autumn2017</t>
  </si>
  <si>
    <t>hallam2020_Copse_DeF_winter2017-2018</t>
  </si>
  <si>
    <t>hallam2020_Copse_DeF_spring2018</t>
  </si>
  <si>
    <t>hallam2020_Copse_DeF+E_spring2017</t>
  </si>
  <si>
    <t>hallam2020_Copse_DeF+E_summer2017</t>
  </si>
  <si>
    <t>hallam2020_Copse_DeF+E_autumn2017</t>
  </si>
  <si>
    <t>hallam2020_Copse_DeF+E_winter2017-2018</t>
  </si>
  <si>
    <t>hallam2020_Copse_DeF+E_spring2018</t>
  </si>
  <si>
    <t>hallam2020_HS_control_spring2017</t>
  </si>
  <si>
    <t>hallam2020_HS_control_summer2017</t>
  </si>
  <si>
    <t>hallam2020_HS_control_autumn2017</t>
  </si>
  <si>
    <t>hallam2020_HS_control_winter2017-2018</t>
  </si>
  <si>
    <t>hallam2020_HS_control_spring2018</t>
  </si>
  <si>
    <t>hallam2020_HS_DeF_spring2017</t>
  </si>
  <si>
    <t>hallam2020_HS_DeF_summer2017</t>
  </si>
  <si>
    <t>hallam2020_HS_DeF_autumn2017</t>
  </si>
  <si>
    <t>hallam2020_HS_DeF_winter2017-2018</t>
  </si>
  <si>
    <t>hallam2020_HS_DeF_spring2018</t>
  </si>
  <si>
    <t>hallam2020_HS_DeF+E_spring2017</t>
  </si>
  <si>
    <t>hallam2020_HS_DeF+E_summer2017</t>
  </si>
  <si>
    <t>hallam2020_HS_DeF+E_autumn2017</t>
  </si>
  <si>
    <t>hallam2020_HS_DeF+E_winter2017-2018</t>
  </si>
  <si>
    <t>hallam2020_HS_DeF+E_spring2018</t>
  </si>
  <si>
    <t>kelishadi2014_dryland</t>
  </si>
  <si>
    <t>kelishadi2014</t>
  </si>
  <si>
    <t>kelishadi2014_fallow</t>
  </si>
  <si>
    <t>kelishadi2014_irrigated</t>
  </si>
  <si>
    <t>kelishadi2014_pasture</t>
  </si>
  <si>
    <t>lozano2014_site1</t>
  </si>
  <si>
    <t>lozano2014</t>
  </si>
  <si>
    <t>lozano2014_site2</t>
  </si>
  <si>
    <t>lozano2020_P1U</t>
  </si>
  <si>
    <t>lozano2020</t>
  </si>
  <si>
    <t>lozano2020_P1M</t>
  </si>
  <si>
    <t>lozano2020_P1D</t>
  </si>
  <si>
    <t>lozano2020_P2U</t>
  </si>
  <si>
    <t>lozano2020_P2M</t>
  </si>
  <si>
    <t>lozano2020_P2D</t>
  </si>
  <si>
    <t>lozano2020_R3U</t>
  </si>
  <si>
    <t>lozano2020_R3M</t>
  </si>
  <si>
    <t>lozano2020_R3D</t>
  </si>
  <si>
    <t>lozano2020_R4U</t>
  </si>
  <si>
    <t>lozano2020_R4M</t>
  </si>
  <si>
    <t>lozano2020_R4D</t>
  </si>
  <si>
    <t>lozano2020_F5U</t>
  </si>
  <si>
    <t>lozano2020_F5M</t>
  </si>
  <si>
    <t>lozano2020_F5D</t>
  </si>
  <si>
    <t>lozano2020_F6U</t>
  </si>
  <si>
    <t>lozano2020_F6M</t>
  </si>
  <si>
    <t>lozano2020_F6D</t>
  </si>
  <si>
    <t>Sandin2017_may_uncompacted</t>
  </si>
  <si>
    <t>Sandin2017</t>
  </si>
  <si>
    <t>Sandin2017_june_uncompacted</t>
  </si>
  <si>
    <t>Sandin2017_july_uncompacted</t>
  </si>
  <si>
    <t>Sandin2017_august_uncompacted</t>
  </si>
  <si>
    <t>Sandin2017_june2_trafficed</t>
  </si>
  <si>
    <t>Sandin2017_july_trafficed</t>
  </si>
  <si>
    <t>Sandin2017_august_trafficed</t>
  </si>
  <si>
    <t>Miller2018_CM-ST_2013</t>
  </si>
  <si>
    <t>Miller2018</t>
  </si>
  <si>
    <t>Miller2018_CM-WD_2013</t>
  </si>
  <si>
    <t>Miller2018_CON_2013</t>
  </si>
  <si>
    <t>Miller2018_SM-ST_2013</t>
  </si>
  <si>
    <t>Miller2018_SM-WD_2013</t>
  </si>
  <si>
    <t>Miller2018_CM-ST_2015</t>
  </si>
  <si>
    <t>Miller2018_CM-WD_2015</t>
  </si>
  <si>
    <t>Miller2018_CON_2015</t>
  </si>
  <si>
    <t>Miller2018_SM-ST_2015</t>
  </si>
  <si>
    <t>Miller2018_SM-WD_2015</t>
  </si>
  <si>
    <t>Mirzavand2019_CT_withRES_wheat</t>
  </si>
  <si>
    <t>Mirzavand2019</t>
  </si>
  <si>
    <t>Mirzavand2019_MT_withRES_wheat</t>
  </si>
  <si>
    <t>Mirzavand2019_NT_withRES_wheat</t>
  </si>
  <si>
    <t>Mirzavand2019_CT_withoutRES_wheat</t>
  </si>
  <si>
    <t>Mirzavand2019_MT_withoutRES_wheat</t>
  </si>
  <si>
    <t>Mirzavand2019_NT_withoutRES_wheat</t>
  </si>
  <si>
    <t>Mirzavand2019_CT_withRES_corn</t>
  </si>
  <si>
    <t>Mirzavand2019_MT_withRES_corn</t>
  </si>
  <si>
    <t>Mirzavand2019_NT_withRES_corn</t>
  </si>
  <si>
    <t>Mirzavand2019_CT_withoutRES_corn</t>
  </si>
  <si>
    <t>Mirzavand2019_MT_withoutRES_corn</t>
  </si>
  <si>
    <t>Mirzavand2019_NT_withoutRES_corn</t>
  </si>
  <si>
    <t>Rienzner2014_C_June</t>
  </si>
  <si>
    <t>Rienzer2014</t>
  </si>
  <si>
    <t>Rienzner2014</t>
  </si>
  <si>
    <t>Rienzner2014_C_July</t>
  </si>
  <si>
    <t>Rienzner2014_C_August</t>
  </si>
  <si>
    <t>Rienzner2014_C_September</t>
  </si>
  <si>
    <t>Rienzner2014_C_October</t>
  </si>
  <si>
    <t>Rienzner2014_C_February</t>
  </si>
  <si>
    <t>Rienzner2014_B_June</t>
  </si>
  <si>
    <t>Rienzner2014_B_July</t>
  </si>
  <si>
    <t>Rienzner2014_B_August</t>
  </si>
  <si>
    <t>Rienzner2014_B_September</t>
  </si>
  <si>
    <t>Rienzner2014_B_October</t>
  </si>
  <si>
    <t>Rienzner2014_B_February</t>
  </si>
  <si>
    <t>Rienzner2014_A_June</t>
  </si>
  <si>
    <t>Rienzner2014_A_July</t>
  </si>
  <si>
    <t>Rienzner2014_A_August</t>
  </si>
  <si>
    <t>Rienzner2014_A_September</t>
  </si>
  <si>
    <t>Rienzner2014_A_October</t>
  </si>
  <si>
    <t>Rienzner2014_A_February</t>
  </si>
  <si>
    <t>Pulido2014_K_CM</t>
  </si>
  <si>
    <t>Pulido2014</t>
  </si>
  <si>
    <t>Pulido2014_Kruishoutem</t>
  </si>
  <si>
    <t>Pulido2014_K_PP</t>
  </si>
  <si>
    <t>Pulido2014_H_CM</t>
  </si>
  <si>
    <t>Pulido2014_Heestert</t>
  </si>
  <si>
    <t>Pulido2014_H_PP</t>
  </si>
  <si>
    <t>Soracco2015_T0</t>
  </si>
  <si>
    <t>Soracco2015</t>
  </si>
  <si>
    <t>Soracco2015_T3</t>
  </si>
  <si>
    <t>Soracco2015_T5</t>
  </si>
  <si>
    <t>Soracco2019_CHA_CT</t>
  </si>
  <si>
    <t>Soracco2019</t>
  </si>
  <si>
    <t>Soracco2019_CHA</t>
  </si>
  <si>
    <t>Guilaume</t>
  </si>
  <si>
    <t>Soracco2019_CHA_NT</t>
  </si>
  <si>
    <t>Soracco2019_PER_CT</t>
  </si>
  <si>
    <t>Soracco2019_PER</t>
  </si>
  <si>
    <t>Soracco2019_PER_NT</t>
  </si>
  <si>
    <t>Soracco2019_DOR_CT</t>
  </si>
  <si>
    <t>Soracco2019_DOR</t>
  </si>
  <si>
    <t>Soracco2019_DOR_NT</t>
  </si>
  <si>
    <t>Wanniarachchi2019_0N</t>
  </si>
  <si>
    <t>Wanniarachchi2019</t>
  </si>
  <si>
    <t>Wanniarachchi2019_1N</t>
  </si>
  <si>
    <t>Wanniarachchi2019_1N_DM1</t>
  </si>
  <si>
    <t>Wanniarachchi2019_1N_DM2</t>
  </si>
  <si>
    <t>Wanniarachchi2019_1N_BC</t>
  </si>
  <si>
    <t>Wanniarachchi2019_1N_DM1_BC</t>
  </si>
  <si>
    <t>Zeng2013_CLS_FIM_April</t>
  </si>
  <si>
    <t>Zeng2013</t>
  </si>
  <si>
    <t>Zeng2013_CLS</t>
  </si>
  <si>
    <t>Zeng2013_CLS_FIM_May</t>
  </si>
  <si>
    <t>Zeng2013_CLS_FIM_June</t>
  </si>
  <si>
    <t>Zeng2013_CLS_FIM_July</t>
  </si>
  <si>
    <t>Zeng2013_CLS_FIM_September</t>
  </si>
  <si>
    <t>Zeng2013_CLS_DIM_April</t>
  </si>
  <si>
    <t>Zeng2013_CLS_DIM_May</t>
  </si>
  <si>
    <t>Zeng2013_CLS_DIM_June</t>
  </si>
  <si>
    <t>Zeng2013_CLS_DIM_July</t>
  </si>
  <si>
    <t>Zeng2013_CLS_DIM_September</t>
  </si>
  <si>
    <t>Zeng2013_SLS_FIM_April</t>
  </si>
  <si>
    <t>Zeng2013_SLS</t>
  </si>
  <si>
    <t>Zeng2013_SLS_FIM_May</t>
  </si>
  <si>
    <t>Zeng2013_SLS_FIM_June</t>
  </si>
  <si>
    <t>Zeng2013_SLS_FIM_July</t>
  </si>
  <si>
    <t>Zeng2013_SLS_FIM_September</t>
  </si>
  <si>
    <t>Zeng2013_SLS_DIM_April</t>
  </si>
  <si>
    <t>Zeng2013_SLS_DIM_May</t>
  </si>
  <si>
    <t>Zeng2013_SLS_DIM_June</t>
  </si>
  <si>
    <t>Zeng2013_SLS_DIM_July</t>
  </si>
  <si>
    <t>Zeng2013_SLS_DIM_September</t>
  </si>
  <si>
    <t>Zhang2013_NG1</t>
  </si>
  <si>
    <t>Zhang2013</t>
  </si>
  <si>
    <t>Zhang2013_1</t>
  </si>
  <si>
    <t>Zhang2013_ReCon00</t>
  </si>
  <si>
    <t>Zhang2013_NG2</t>
  </si>
  <si>
    <t>Zhang2013_2</t>
  </si>
  <si>
    <t>Zhang2013_ReCon04</t>
  </si>
  <si>
    <t>Zhang2013_ReCon06</t>
  </si>
  <si>
    <t>Zhang2013_Agri</t>
  </si>
  <si>
    <t>Zhang2016_US_Citrus_Nov09</t>
  </si>
  <si>
    <t>Zhang2016</t>
  </si>
  <si>
    <t>Zhang2016_US_Citrus_March10</t>
  </si>
  <si>
    <t>Zhang2016_US_Citrus_May10</t>
  </si>
  <si>
    <t>Zhang2016_US_Citrus_July10</t>
  </si>
  <si>
    <t>Zhang2016_US_Citrus_September10</t>
  </si>
  <si>
    <t>Zhang2016_US_Citrus_Nov10</t>
  </si>
  <si>
    <t>Zhang2016_US_Melon_Nov09</t>
  </si>
  <si>
    <t>Zhang2016_US_Melon_March10</t>
  </si>
  <si>
    <t>Zhang2016_US_Melon_May10</t>
  </si>
  <si>
    <t>Zhang2016_US_Melon_July10</t>
  </si>
  <si>
    <t>Zhang2016_US_Melon_September10</t>
  </si>
  <si>
    <t>Zhang2016_US_Melon_Nov10</t>
  </si>
  <si>
    <t>Zhang2016_LS_Citrus_Nov09</t>
  </si>
  <si>
    <t>Zhang2016_LS_Citrus_March10</t>
  </si>
  <si>
    <t>Zhang2016_LS_Citrus_May10</t>
  </si>
  <si>
    <t>Zhang2016_LS_Citrus_July10</t>
  </si>
  <si>
    <t>Zhang2016_LS_Citrus_September10</t>
  </si>
  <si>
    <t>Zhang2016_LS_Citrus_Nov10</t>
  </si>
  <si>
    <t>Zhang2016_LS_Melon_Nov09</t>
  </si>
  <si>
    <t>Zhang2016_LS_Melon_March10</t>
  </si>
  <si>
    <t>Zhang2016_LS_Melon_May10</t>
  </si>
  <si>
    <t>Zhang2016_LS_Melon_July10</t>
  </si>
  <si>
    <t>Zhang2016_LS_Melon_September10</t>
  </si>
  <si>
    <t>Zhang2016_LS_Melon_Nov10</t>
  </si>
  <si>
    <t>Zhang2021_shrubland</t>
  </si>
  <si>
    <t>Zhang2021</t>
  </si>
  <si>
    <t>Zhang2021_forest</t>
  </si>
  <si>
    <t>Zhang2021_grassland</t>
  </si>
  <si>
    <t>Zhang2021_cropland</t>
  </si>
  <si>
    <t>zhao2014_wet_cropland</t>
  </si>
  <si>
    <t>zhao2014</t>
  </si>
  <si>
    <t>zhao2014_wet_acl1</t>
  </si>
  <si>
    <t>zhao2014_wet_acl5</t>
  </si>
  <si>
    <t>zhao2014_wet_acl9</t>
  </si>
  <si>
    <t>zhao2014_wet_acl16</t>
  </si>
  <si>
    <t>zhao2014_wet_grassland</t>
  </si>
  <si>
    <t>zhao2014_dry_cropland</t>
  </si>
  <si>
    <t>zhao2014_dry_acl1</t>
  </si>
  <si>
    <t>zhao2014_dry_acl5</t>
  </si>
  <si>
    <t>zhao2014_dry_acl9</t>
  </si>
  <si>
    <t>zhao2014_dry_acl16</t>
  </si>
  <si>
    <t>zhao2014_dry_grassland</t>
  </si>
  <si>
    <t>beiblei2016_poplar</t>
  </si>
  <si>
    <t>beiblei2016</t>
  </si>
  <si>
    <t>beiblei2016_alfalfa</t>
  </si>
  <si>
    <t>beiblei2016_wheat</t>
  </si>
  <si>
    <t>Hardie2012_A1_Dry</t>
  </si>
  <si>
    <t>Hardie2012</t>
  </si>
  <si>
    <t>Hardie2012_A2e_Dry</t>
  </si>
  <si>
    <t>Hardie2012_B21_Dry</t>
  </si>
  <si>
    <t>Hardie2012_B22_Dry</t>
  </si>
  <si>
    <t>Hardie2012_A1_Wet</t>
  </si>
  <si>
    <t>Hardie2012_A2e_Wet</t>
  </si>
  <si>
    <t>Hardie2012_B21_Wet</t>
  </si>
  <si>
    <t>Hardie2012_B22_Wet</t>
  </si>
  <si>
    <t>Yusuf2018/20_2018_1</t>
  </si>
  <si>
    <t>Yusuf2020</t>
  </si>
  <si>
    <t>Yusuf2018/20</t>
  </si>
  <si>
    <t>Yusuf2018/20_2018_2</t>
  </si>
  <si>
    <t>Yusuf2018/20_2018_3</t>
  </si>
  <si>
    <t>Yusuf2018/20_2018_4</t>
  </si>
  <si>
    <t>Yusuf2018/20_2018_5</t>
  </si>
  <si>
    <t>Yusuf2018/2005_mean</t>
  </si>
  <si>
    <t>Yusuf2018</t>
  </si>
  <si>
    <t>fasinmirin2018_cropland</t>
  </si>
  <si>
    <t>Fasinmirin2018</t>
  </si>
  <si>
    <t>fasinmirin2018_oilpalm</t>
  </si>
  <si>
    <t>fasinmirin2018_grazing</t>
  </si>
  <si>
    <t>lopes2020_SFE</t>
  </si>
  <si>
    <t>Lopes2020</t>
  </si>
  <si>
    <t>lopes2020_SFW</t>
  </si>
  <si>
    <t>lopes2020_EP</t>
  </si>
  <si>
    <t>lopes2020_WP</t>
  </si>
  <si>
    <t>khetdan2017_rv4</t>
  </si>
  <si>
    <t>khetdan2017</t>
  </si>
  <si>
    <t>khetdan2017_rv12</t>
  </si>
  <si>
    <t>khetdan2017_rv26</t>
  </si>
  <si>
    <t>khetdan2017_rv62</t>
  </si>
  <si>
    <t>zhang2014_YPF-AFD</t>
  </si>
  <si>
    <t>zhang2014</t>
  </si>
  <si>
    <t>zhang2014_YPF-CF</t>
  </si>
  <si>
    <t>zhang2014_OPF-AFD</t>
  </si>
  <si>
    <t>zhang2014_OPF-CF</t>
  </si>
  <si>
    <t>Rahbeh2019_S01</t>
  </si>
  <si>
    <t>Rahbeh2019</t>
  </si>
  <si>
    <t>Rahbeh_2019_Segment1</t>
  </si>
  <si>
    <t>Rahbeh2019_S02</t>
  </si>
  <si>
    <t>Rahbeh2019_S03</t>
  </si>
  <si>
    <t>Rahbeh2019_S04</t>
  </si>
  <si>
    <t>Rahbeh2019_S05</t>
  </si>
  <si>
    <t>Rahbeh2019_S06</t>
  </si>
  <si>
    <t>Rahbeh2019_S07</t>
  </si>
  <si>
    <t>Rahbeh2019_S08</t>
  </si>
  <si>
    <t>Rahbeh2019_S09</t>
  </si>
  <si>
    <t>Rahbeh_2019_Segment2</t>
  </si>
  <si>
    <t>Rahbeh2019_S10</t>
  </si>
  <si>
    <t>Rahbeh2019_S11</t>
  </si>
  <si>
    <t>Rahbeh2019_S12</t>
  </si>
  <si>
    <t>Rahbeh2019_S13</t>
  </si>
  <si>
    <t>Rahbeh2019_S14</t>
  </si>
  <si>
    <t>Rahbeh2019_S15</t>
  </si>
  <si>
    <t>Rahbeh2019_S16</t>
  </si>
  <si>
    <t>Rahbeh2019_S17</t>
  </si>
  <si>
    <t>Rahbeh2019_S18</t>
  </si>
  <si>
    <t>Rahbeh2019_S19</t>
  </si>
  <si>
    <t>Rahbeh2019_S20</t>
  </si>
  <si>
    <t>Rahbeh2019_S21</t>
  </si>
  <si>
    <t>Rahbeh2019_S22</t>
  </si>
  <si>
    <t>Rahbeh2019_S23</t>
  </si>
  <si>
    <t>Rahbeh2019_S24</t>
  </si>
  <si>
    <t>Rahbeh2019_S25</t>
  </si>
  <si>
    <t>Rahbeh2019_S26</t>
  </si>
  <si>
    <t>Rahbeh2019_S27</t>
  </si>
  <si>
    <t>Rahbeh2019_S28</t>
  </si>
  <si>
    <t>Rahbeh2019_S29</t>
  </si>
  <si>
    <t>Rahbeh2019_S30</t>
  </si>
  <si>
    <t>Rahbeh2019_S31</t>
  </si>
  <si>
    <t>Rahbeh2019_S32</t>
  </si>
  <si>
    <t>Rahbeh2019_S33</t>
  </si>
  <si>
    <t>Rahbeh2019_S34</t>
  </si>
  <si>
    <t>Rahbeh2019_S35</t>
  </si>
  <si>
    <t>Rahbeh2019_S36</t>
  </si>
  <si>
    <t>Rahbeh2019_S37</t>
  </si>
  <si>
    <t>Rahbeh_2019_Segment3</t>
  </si>
  <si>
    <t>Rahbeh2019_S38</t>
  </si>
  <si>
    <t>Rahbeh2019_S39</t>
  </si>
  <si>
    <t>Rahbeh2019_S40</t>
  </si>
  <si>
    <t>Rahbeh2019_S41</t>
  </si>
  <si>
    <t>Rahbeh2019_S42</t>
  </si>
  <si>
    <t>Rahbeh2019_S43</t>
  </si>
  <si>
    <t>Rahbeh2019_S44</t>
  </si>
  <si>
    <t>Rahbeh2019_S45</t>
  </si>
  <si>
    <t>Rahbeh2019_S46</t>
  </si>
  <si>
    <t>Rahbeh2019_S47</t>
  </si>
  <si>
    <t>Rahbeh2019_S48</t>
  </si>
  <si>
    <t>Rahbeh2019_S49</t>
  </si>
  <si>
    <t>Rahbeh2019_S50</t>
  </si>
  <si>
    <t>Rahbeh2019_S51</t>
  </si>
  <si>
    <t>Rahbeh2019_S52</t>
  </si>
  <si>
    <t>Rahbeh2019_S53</t>
  </si>
  <si>
    <t>Rahbeh2019_S54</t>
  </si>
  <si>
    <t>Rahbeh2019_S55</t>
  </si>
  <si>
    <t>Rahbeh2019_S56</t>
  </si>
  <si>
    <t>Rahbeh2019_S57</t>
  </si>
  <si>
    <t>Rahbeh2019_S58</t>
  </si>
  <si>
    <t>Rahbeh2019_S59</t>
  </si>
  <si>
    <t>Rahbeh2019_S60</t>
  </si>
  <si>
    <t>Rahbeh2019_S61</t>
  </si>
  <si>
    <t>Rahbeh2019_S62</t>
  </si>
  <si>
    <t>Rahbeh2019_S63</t>
  </si>
  <si>
    <t>Rahbeh2019_S64</t>
  </si>
  <si>
    <t>Rahbeh2019_S65</t>
  </si>
  <si>
    <t>Rahbeh2019_S66</t>
  </si>
  <si>
    <t>Rahbeh2019_S67</t>
  </si>
  <si>
    <t>Rahbeh2019_S68</t>
  </si>
  <si>
    <t>Rahbeh2019_S69</t>
  </si>
  <si>
    <t>Yu2014_57m2</t>
  </si>
  <si>
    <t>Yu2014</t>
  </si>
  <si>
    <t>Yu2014_57m1</t>
  </si>
  <si>
    <t>Yu2014_55m2</t>
  </si>
  <si>
    <t>Yu2014_58m2</t>
  </si>
  <si>
    <t>Yu2014_55m1</t>
  </si>
  <si>
    <t>Yu2014_58m3</t>
  </si>
  <si>
    <t>Yu2014_56m1</t>
  </si>
  <si>
    <t>Yu2014_57m3</t>
  </si>
  <si>
    <t>Yu2014_58m1</t>
  </si>
  <si>
    <t>Yu2014_56m2</t>
  </si>
  <si>
    <t>Yu2014_58m4</t>
  </si>
  <si>
    <t>Zeng2013b_upper_ND</t>
  </si>
  <si>
    <t>zeng2013b</t>
  </si>
  <si>
    <t>Zeng2013b</t>
  </si>
  <si>
    <t>Zeng2013b_upper_MD</t>
  </si>
  <si>
    <t>Zeng2013b_upper_ED</t>
  </si>
  <si>
    <t>Zeng2013b_lower_ND</t>
  </si>
  <si>
    <t>Zeng2013b_lower_MD</t>
  </si>
  <si>
    <t>Zeng2013b_lower_ED</t>
  </si>
  <si>
    <t>wang2022_rainwater_mar27</t>
  </si>
  <si>
    <t>wang2022</t>
  </si>
  <si>
    <t>wang2022_TWWh_mar27</t>
  </si>
  <si>
    <t>wang2022_TWWv_mar27</t>
  </si>
  <si>
    <t>wang2022_TWWp_mar27</t>
  </si>
  <si>
    <t>wang2022_rainfed_mar27</t>
  </si>
  <si>
    <t>wang2022_rainwater_may3</t>
  </si>
  <si>
    <t>wang2022_TWWh_may3</t>
  </si>
  <si>
    <t>wang2022_TWWv_may3</t>
  </si>
  <si>
    <t>wang2022_TWWp_may3</t>
  </si>
  <si>
    <t>wang2022_rainfed_may3</t>
  </si>
  <si>
    <t>wang2022_rainwater_may25</t>
  </si>
  <si>
    <t>wang2022_TWWh_may25</t>
  </si>
  <si>
    <t>wang2022_TWWv_may25</t>
  </si>
  <si>
    <t>wang2022_TWWp_may25</t>
  </si>
  <si>
    <t>wang2022_rainfed_may25</t>
  </si>
  <si>
    <t>wang2022_rainwater_june2</t>
  </si>
  <si>
    <t>wang2022_TWWh_june2</t>
  </si>
  <si>
    <t>wang2022_TWWv_june2</t>
  </si>
  <si>
    <t>wang2022_TWWp_june2</t>
  </si>
  <si>
    <t>wang2022_rainfed_june2</t>
  </si>
  <si>
    <t>wang2022_rainwater_june24</t>
  </si>
  <si>
    <t>wang2022_TWWh_june24</t>
  </si>
  <si>
    <t>wang2022_TWWv_june24</t>
  </si>
  <si>
    <t>wang2022_TWWp_june24</t>
  </si>
  <si>
    <t>wang2022_rainfed_june24</t>
  </si>
  <si>
    <t>Larsbo2016_2014_may_uncompacted</t>
  </si>
  <si>
    <t>Larsbo2016</t>
  </si>
  <si>
    <t>Larsbo2016_2014_june_uncompacted</t>
  </si>
  <si>
    <t>Larsbo2016_2014_august_uncompacted</t>
  </si>
  <si>
    <t>Larsbo2016_2014_june_trafficked</t>
  </si>
  <si>
    <t>Larsbo2016_2014_august_traficked</t>
  </si>
  <si>
    <t>Alletto_april_till_row_A_1</t>
  </si>
  <si>
    <t>Alletto2015</t>
  </si>
  <si>
    <t>Alletto_april_till_row_A_2</t>
  </si>
  <si>
    <t>Alletto_april_till_row_A_3</t>
  </si>
  <si>
    <t>Alletto_april_till_row_A_4</t>
  </si>
  <si>
    <t>Alletto_april_till_row_B_1</t>
  </si>
  <si>
    <t>Alletto_april_till_row_B_2</t>
  </si>
  <si>
    <t>Alletto_april_till_row_B_3</t>
  </si>
  <si>
    <t>Alletto_april_till_row_B_4</t>
  </si>
  <si>
    <t>Alletto_april_till_inter_A_1</t>
  </si>
  <si>
    <t>Alletto_april_till_inter_A_2</t>
  </si>
  <si>
    <t>Alletto_april_till_inter_A_3</t>
  </si>
  <si>
    <t>Alletto_april_till_inter_A_4</t>
  </si>
  <si>
    <t>Alletto_april_till_inter_B_1</t>
  </si>
  <si>
    <t>Alletto_april_till_inter_B_2</t>
  </si>
  <si>
    <t>Alletto_april_till_inter_B_3</t>
  </si>
  <si>
    <t>Alletto_april_till_inter_B_4</t>
  </si>
  <si>
    <t>Alletto_july_till_row_A_1</t>
  </si>
  <si>
    <t>Alletto_july_till_row_A_2</t>
  </si>
  <si>
    <t>Alletto_july_till_row_A_3</t>
  </si>
  <si>
    <t>Alletto_july_till_row_A_4</t>
  </si>
  <si>
    <t>Alletto_july_till_row_B_1</t>
  </si>
  <si>
    <t>Alletto_july_till_row_B_2</t>
  </si>
  <si>
    <t>Alletto_july_till_row_B_3</t>
  </si>
  <si>
    <t>Alletto_july_till_row_B_4</t>
  </si>
  <si>
    <t>Alletto_july_till_inter_A_1</t>
  </si>
  <si>
    <t>Alletto_july_till_inter_A_2</t>
  </si>
  <si>
    <t>Alletto_july_till_inter_A_3</t>
  </si>
  <si>
    <t>Alletto_july_till_inter_A_4</t>
  </si>
  <si>
    <t>Alletto_july_till_inter_B_1</t>
  </si>
  <si>
    <t>Alletto_july_till_inter_B_2</t>
  </si>
  <si>
    <t>Alletto_july_till_inter_B_3</t>
  </si>
  <si>
    <t>Alletto_july_till_inter_B_4</t>
  </si>
  <si>
    <t>Alletto_september_till_row_A_1</t>
  </si>
  <si>
    <t>Alletto_september_till_row_A_2</t>
  </si>
  <si>
    <t>Alletto_september_till_row_A_3</t>
  </si>
  <si>
    <t>Alletto_september_till_row_A_4</t>
  </si>
  <si>
    <t>Alletto_september_till_row_B_1</t>
  </si>
  <si>
    <t>Alletto_september_till_row_B_2</t>
  </si>
  <si>
    <t>Alletto_september_till_row_B_3</t>
  </si>
  <si>
    <t>Alletto_september_till_row_B_4</t>
  </si>
  <si>
    <t>Alletto_september_till_inter_A_1</t>
  </si>
  <si>
    <t>Alletto_september_till_inter_A_2</t>
  </si>
  <si>
    <t>Alletto_september_till_inter_A_3</t>
  </si>
  <si>
    <t>Alletto_september_till_inter_A_4</t>
  </si>
  <si>
    <t>Alletto_september_till_inter_B_1</t>
  </si>
  <si>
    <t>Alletto_september_till_inter_B_2</t>
  </si>
  <si>
    <t>Alletto_september_till_inter_B_3</t>
  </si>
  <si>
    <t>Alletto_september_till_inter_B_4</t>
  </si>
  <si>
    <t>Alletto_april_untill_1</t>
  </si>
  <si>
    <t>Alletto_april_untill_2</t>
  </si>
  <si>
    <t>Alletto_april_untill_3</t>
  </si>
  <si>
    <t>Alletto_april_untill_4</t>
  </si>
  <si>
    <t>Alletto_july_untill_1</t>
  </si>
  <si>
    <t>Alletto_july_untill_2</t>
  </si>
  <si>
    <t>Alletto_july_untill_3</t>
  </si>
  <si>
    <t>Alletto_july_untill_4</t>
  </si>
  <si>
    <t>Alletto_september_untill_1</t>
  </si>
  <si>
    <t>Alletto_september_untill_2</t>
  </si>
  <si>
    <t>Alletto_september_untill_3</t>
  </si>
  <si>
    <t>Alletto_september_untill_4</t>
  </si>
  <si>
    <t>RefID</t>
  </si>
  <si>
    <t>ReferenceYear</t>
  </si>
  <si>
    <t>ReferenceName</t>
  </si>
  <si>
    <t>DOI</t>
  </si>
  <si>
    <t>ReferenceTitle</t>
  </si>
  <si>
    <t>RefComments</t>
  </si>
  <si>
    <t>Abrisqueta et al. 2006. Spanish J Agr Res. 4:180-186</t>
  </si>
  <si>
    <t>10.5424/sjar/2006041-179</t>
  </si>
  <si>
    <t>Unsaturated hydraulic conductivity of disturbed and undisturbed loam soil</t>
  </si>
  <si>
    <t>effects of soil surface treatments on K in an apricot orchard</t>
  </si>
  <si>
    <t>Alletto and Coquet 2009. Geoderma 152, 85-94</t>
  </si>
  <si>
    <t>10.1016/j.geoderma.2009.05.023</t>
  </si>
  <si>
    <t>Temporal and spatial variability of soil bulk density and near-saturated hydraulic conductivity under two contrasted tillage management systems</t>
  </si>
  <si>
    <t>temporal variations of K in three soils of contrasting texture</t>
  </si>
  <si>
    <t>Angulo-Jaramillo etal 1996 Soil Sci Soc Am J., 60:710-715</t>
  </si>
  <si>
    <t>10.2136/sssaj1996.03615995006000030004x</t>
  </si>
  <si>
    <t>Measurement of Hydraulic Properties and Mobile Water Content of a Field Soil</t>
  </si>
  <si>
    <t>unknown</t>
  </si>
  <si>
    <t>Ankeny et al 1990. Soil Sci. Soc. Am. J., 54, 837-840</t>
  </si>
  <si>
    <t>10.2136/sssaj1990.03615995005400030037x</t>
  </si>
  <si>
    <t>Characterization of Tillage and Traffic Effects on Unconfined Infiltration Measurements</t>
  </si>
  <si>
    <t>effects of traffic and tillage. Striking increase of K under untrafficked &amp; tilled</t>
  </si>
  <si>
    <t>Asada et al. 2012. European J. Soil Sci. 63:368-376</t>
  </si>
  <si>
    <t>10.1111/j.1365-2389.2012.01437.x</t>
  </si>
  <si>
    <t>Effect of long-term swine-manure application on soil hydraulic properties and heavy metal behaviour</t>
  </si>
  <si>
    <t>effects of swine manure application</t>
  </si>
  <si>
    <t>Azevado et al 1998. Soil Sci., 163: 22-29</t>
  </si>
  <si>
    <t>EFFECT OF CULTIVATION ON HYDRAULIC PROPERTIES OF AN IOWA SOIL USING TENSION INFILTROMETERS</t>
  </si>
  <si>
    <t>Bagarello et al. 2000. Soil Sci Soc Am J. 64:1203-1210</t>
  </si>
  <si>
    <t>10.2136/sssaj2000.6441203x</t>
  </si>
  <si>
    <t>Factors Affecting Measurement of the Near-Saturated Soil Hydraulic Conductivity</t>
  </si>
  <si>
    <t>hysteresis and contact material had little effect on estimated K</t>
  </si>
  <si>
    <t>Bagarello et al. 2007. Geoderma. 137:394-400</t>
  </si>
  <si>
    <t>10.1016/j.geoderma.2006.08.031</t>
  </si>
  <si>
    <t>Comparison of unconfined and confined unsaturated hydraulic conductivity</t>
  </si>
  <si>
    <t>significant effects of hysteresis</t>
  </si>
  <si>
    <t>Bagarello V. et al. 2010. Geoderma 158:427-435</t>
  </si>
  <si>
    <t>10.1016/j.geoderma.2010.06.018</t>
  </si>
  <si>
    <t>Testing the concentric-disk tension infiltrometer for field measurement of soil hydraulic conductivity</t>
  </si>
  <si>
    <t>Baird, 1997. Hydrological Processes, 11, 287-295</t>
  </si>
  <si>
    <t>10.1002/(sici)1099-1085(19970315)11:3&lt;287::aid-hyp443&gt;3.0.co;2-l</t>
  </si>
  <si>
    <t>FIELD ESTIMATION OF MACROPORE FUNCTIONING AND SURFACE HYDRAULIC CONDUCTIVITY IN A FEN PEAT</t>
  </si>
  <si>
    <t>peat soil</t>
  </si>
  <si>
    <t>Basile et al 2012. Env. Earth Sci., 66, 1797-1807</t>
  </si>
  <si>
    <t>10.1007/s12665-011-1404-2</t>
  </si>
  <si>
    <t>Complementary techniques to assess physical properties of a fine soil irrigated with saline water</t>
  </si>
  <si>
    <t>irrigation with saline water reduces K</t>
  </si>
  <si>
    <t>Blair and Crocker 2000. Aust. J. Soil Res., 38: 71-84</t>
  </si>
  <si>
    <t>10.1071/sr99064</t>
  </si>
  <si>
    <t>Crop rotation effects on soil carbon and physical fertility of two Australian soils</t>
  </si>
  <si>
    <t>inconsistent effects of cropping on K for two clay soils in Australia</t>
  </si>
  <si>
    <t>Blair et al. 2006. Soil &amp; Tillage Research 91:30–38</t>
  </si>
  <si>
    <t>10.1016/j.still.2005.11.002</t>
  </si>
  <si>
    <t>Long-term management impacts on soil C, N and physical fertility</t>
  </si>
  <si>
    <t>K at 1 cm tension strongly correlated to labile SOM (Rothamsted)</t>
  </si>
  <si>
    <t>Blair et al 2006. Soil and Tillage Res., 91: 39-47</t>
  </si>
  <si>
    <t>10.1016/j.still.2005.11.001</t>
  </si>
  <si>
    <t>effects of long-term FYM on SOM and K (increased at 1 cm tension, correlated to SOM)</t>
  </si>
  <si>
    <t>Blair et al 2006. Soil and Tillage Res., 91: 48-56</t>
  </si>
  <si>
    <t>10.1016/j.still.2005.11.003</t>
  </si>
  <si>
    <t>K at 1 cm tension strongly correlated to labile SOM (Australia)</t>
  </si>
  <si>
    <t>Bodhinayake &amp; Si. 2004. Hydrological Processes.18:2835-2850</t>
  </si>
  <si>
    <t>10.1002/hyp.1497</t>
  </si>
  <si>
    <t>Near-saturated surface soil hydraulic properties under different land uses in the St Denis National Wildlife Area, Saskatchewan, Canada</t>
  </si>
  <si>
    <t>effects of natural grass vs. cultivated. Higher K very near sat. for natural grass, no diff. at higher tensions</t>
  </si>
  <si>
    <t>Bodhinayake et al. 2004. Soil Sci Soc Am J. 68:760-769</t>
  </si>
  <si>
    <t>10.2136/sssaj2004.7600</t>
  </si>
  <si>
    <t>New Method for Determining Water-Conducting Macro- and Mesoporosity from Tension Infiltrometer</t>
  </si>
  <si>
    <t>Bodhinayake et al. 2004. Vadose Zone J. 3:964-970</t>
  </si>
  <si>
    <t>10.2136/vzj2004.0964</t>
  </si>
  <si>
    <t>Determination of Hydraulic Properties in Sloping Landscapes from Tension and Double-Ring Infiltrometers</t>
  </si>
  <si>
    <t>slope has no effect on estimation of near-sat. K</t>
  </si>
  <si>
    <t>Bodner et al. 2008. Geoderma. 146:317-325</t>
  </si>
  <si>
    <t>10.1016/j.geoderma.2008.06.012</t>
  </si>
  <si>
    <t>Natural and management-induced dynamics of hydraulic conductivity along a cover-cropped field slope</t>
  </si>
  <si>
    <t>effects of cover crops and soil texture</t>
  </si>
  <si>
    <t>Bridge and Bell 1994. Aust. J. Soil Res., 32: 1253-1273</t>
  </si>
  <si>
    <t>10.1071/sr9941253</t>
  </si>
  <si>
    <t>Effect of cropping on the physical fertility of krasnozems</t>
  </si>
  <si>
    <t>virgin soil had higher K than cropped soil (+lower bulk density and higher SOM)</t>
  </si>
  <si>
    <t>Buttle&amp;MacDonald 2000 Hydrol Proc. 14: 831-838</t>
  </si>
  <si>
    <t>10.1002/(SICI)1099-1085(20000415)14:5&lt;831::AID-HYP974&gt;3.0.CO;2-T</t>
  </si>
  <si>
    <t>Soil macroporosity and infiltration characteristics of a forest podzol</t>
  </si>
  <si>
    <t>forest soils in western Canada</t>
  </si>
  <si>
    <t>Caldwell et al., 2008, Geophys. Res. Letters, 35, L19406, doi:10.1029/2008GL 035095</t>
  </si>
  <si>
    <t>10.1029/2008GL035095</t>
  </si>
  <si>
    <t>Spatial structure of hydraulic properties from canopy to interspace in the Mojave Desert</t>
  </si>
  <si>
    <t>desert</t>
  </si>
  <si>
    <t>Cameira et al. 2003. Soil &amp; Tillage Research. 70:131-140</t>
  </si>
  <si>
    <t>10.1016/s0167-1987(02)00154-x</t>
  </si>
  <si>
    <t>Soil macropore dynamics affected by tillage and irrigation for a silty loam alluvial soil in southern Portugal</t>
  </si>
  <si>
    <t>effects of tillage systems and irrigation</t>
  </si>
  <si>
    <t>Carey et al. 2007. Hydrological Processes. 21:2560-2571</t>
  </si>
  <si>
    <t>10.1002/hyp.6795</t>
  </si>
  <si>
    <t>Field and laboratory estimates of pore size properties and hydraulic characteristics for subarctic organic soils</t>
  </si>
  <si>
    <t>near-sat. K in tundra peat</t>
  </si>
  <si>
    <t>Carter and Steed 1992. Aust. J. Soil Res., 30:505-516</t>
  </si>
  <si>
    <t>10.1071/sr9920505</t>
  </si>
  <si>
    <t>The effects of direct drilling and stubble retention on hydraulic properties at the surface of duplex soils in north-eastern Victoria</t>
  </si>
  <si>
    <t>Casanova et al. 2000. Hydrol. Proc. 14:155-164</t>
  </si>
  <si>
    <t>10.1002/(sici)1099-1085(200001)14:1&lt;155::aid-hyp917&gt;3.0.co;2-j</t>
  </si>
  <si>
    <t>Influence of aspect and slope gradient on hydraulic conductivity measured by tension infiltrometer</t>
  </si>
  <si>
    <t>effects of aspect: higher SOM (and clay content) and K on south-facing slopes than north-facing</t>
  </si>
  <si>
    <t>Castellini et al., 2006, Adv. Geoecology, 38, 124-131</t>
  </si>
  <si>
    <t>CT&gt;RT on a vertisol in Italy</t>
  </si>
  <si>
    <t>Castellini and Ventrella, 2012. Soil &amp; Tillage Research, 124, 47-56</t>
  </si>
  <si>
    <t>10.1016/j.still.2012.04.008</t>
  </si>
  <si>
    <t>Impact of conventional and minimum tillage on soil hydraulic conductivity in typical cropping system in Southern Italy</t>
  </si>
  <si>
    <t>no difference between CT and MT for a vertisol in southern Italy</t>
  </si>
  <si>
    <t>Cey, E. et al 2009. J. Contam. Hydrol. 107: 45-57</t>
  </si>
  <si>
    <t>10.1016/j.jconhyd.2009.03.004</t>
  </si>
  <si>
    <t>Influence of macroporosity on preferential solute and colloid transport in unsaturated field soils</t>
  </si>
  <si>
    <t>Comegna et al. 2006. WIT Transactions on Ecology and Environment 96, 341-353</t>
  </si>
  <si>
    <t>Cook,1994. Soil &amp; Tillage Research, 28, 239-252</t>
  </si>
  <si>
    <t>10.1016/0167-1987(94)90133-3</t>
  </si>
  <si>
    <t>Effects of gypsum slotting on the hydraulic properties of a red-brown earth</t>
  </si>
  <si>
    <t>effects of gypsum application on subsoil K</t>
  </si>
  <si>
    <t>Coquet et al. 2005. Geoderma. 126:181-191</t>
  </si>
  <si>
    <t>10.1016/j.geoderma.2004.09.014</t>
  </si>
  <si>
    <t>Vertical variation of near-saturated hydraulic conductivity in three soil profiles</t>
  </si>
  <si>
    <t>vertical variation in K in three soil profiles</t>
  </si>
  <si>
    <t>Costantini et al., 1995, Aust. J. Soil Research, 33, 1041-1052</t>
  </si>
  <si>
    <t>10.1071/sr9951041</t>
  </si>
  <si>
    <t>Evaluation of the potential to dispose of sewage-sludge.  1. Soil hydraulic and overland-flow properties of Pinus plantations in Queensland</t>
  </si>
  <si>
    <t>water repellent forest soil. Litter layer removed and surfactant added to permeameter water</t>
  </si>
  <si>
    <t>Coutadeur et al. 2002. Adv. Geoecology, 35, 211-218</t>
  </si>
  <si>
    <t>Coutadeur et al. 2002. European J Soil Science 53:619-628</t>
  </si>
  <si>
    <t>10.1046/j.1365-2389.2002.00473.x</t>
  </si>
  <si>
    <t>Variation of hydraulic conductivity in a tilled soil</t>
  </si>
  <si>
    <t>variation of K within tilled topsoil (seedbed&gt;untilled&gt;ploughed&gt;wheeltracks)</t>
  </si>
  <si>
    <t>Dann et al., 2009. Vadose Zone J., 8, 651-663</t>
  </si>
  <si>
    <t>10.2136/vzj2008.0174</t>
  </si>
  <si>
    <t>Characterization and Estimation of Hydraulic Properties in an Alluvial Gravel Vadose Zone</t>
  </si>
  <si>
    <t>deep alluvial gravel</t>
  </si>
  <si>
    <t>Daraghmeh et al. 2008. Soil Sci Soc Amer J 72:1728-1737</t>
  </si>
  <si>
    <t>10.2136/sssaj2007.0292</t>
  </si>
  <si>
    <t>Near-Saturated Hydraulic Properties in the Surface Layer of a Sandy Loam Soil under Conventional and Reduced Tillage</t>
  </si>
  <si>
    <t>temporal variation in K in tilled soil</t>
  </si>
  <si>
    <t>Das Gupta et al. 2006. Soil Sci Soc Amer J 70:1872-1881</t>
  </si>
  <si>
    <t>10.2136/sssaj2006.0201</t>
  </si>
  <si>
    <t>Soil Hydraulic Conductivities and their Spatial and Temporal Variations in a Vertisol</t>
  </si>
  <si>
    <t>Dorel et al., 2000. Soil Use and Management, 16, 133-140</t>
  </si>
  <si>
    <t>10.1111/j.1475-2743.2000.tb00188.x</t>
  </si>
  <si>
    <t>Porosity and soil water properties of Caribbean volcanic ash soils</t>
  </si>
  <si>
    <t>volcanic ash soils under banana plantations, undisturbed and with frequent re-planting</t>
  </si>
  <si>
    <t>Dunn and Phillips 1991. Soil Sci. Soc. Am. J., 55:817-823</t>
  </si>
  <si>
    <t>10.2136/sssaj1991.03615995005500030031x</t>
  </si>
  <si>
    <t>Macroporosity of a Well-Drained Soil under No-Till and Conventional Tillage</t>
  </si>
  <si>
    <t>NT had larger K than CT in one year, but smaller in another!</t>
  </si>
  <si>
    <t>Etana A. et al. 2013. Geoderma, 192:430-436</t>
  </si>
  <si>
    <t>10.1016/j.geoderma.2012.08.015</t>
  </si>
  <si>
    <t>Persistent subsoil compaction and its effects on preferential flow patterns in a loamy till soil</t>
  </si>
  <si>
    <t>long-term compaction effects: reduced K very near saturation</t>
  </si>
  <si>
    <t>Etana A. unpubl.</t>
  </si>
  <si>
    <t>Everts and Kanwar 1992. Trans. ASAE 36:423-428</t>
  </si>
  <si>
    <t>10.13031/2013.28354</t>
  </si>
  <si>
    <t>Interpreting Tension-infiltrometer Data for Quantifying Soil Macropores: Some Practical Considerations</t>
  </si>
  <si>
    <t>Foley et al. 2006. Aust. J. Soil Res. 2006:701-710</t>
  </si>
  <si>
    <t>10.1071/sr05195</t>
  </si>
  <si>
    <t>Improved measurement of conductivity on swelling clay soils using a modified disc permeameter method</t>
  </si>
  <si>
    <t>problems in swelling clay soil. Failure to reach steady-state.</t>
  </si>
  <si>
    <t>Frey et al. 2012. Soil Sci. Soc. Am. J., 76:350-360</t>
  </si>
  <si>
    <t>10.2136/sssaj2011.0194</t>
  </si>
  <si>
    <t>Spatial and Temporal Influences on Hydraulic Properties in Macroporous Tile-Drained Soil</t>
  </si>
  <si>
    <t>Fuentes et al. 2004. Soil Sci Soc Am J. 68:1679-1688</t>
  </si>
  <si>
    <t>10.2136/sssaj2004.1679</t>
  </si>
  <si>
    <t>Hydraulic Properties in a Silt Loam Soil under Natural Prairie, Conventional Till, and No‐Till</t>
  </si>
  <si>
    <t>effects of land use (natural grassland vs. cultivated, P and NT). Natural grass has higher K</t>
  </si>
  <si>
    <t>Ghafoor A. et al. 2013 Journal of Hydrology 492:190–199</t>
  </si>
  <si>
    <t>10.1016/j.jhydrol.2013.03.046</t>
  </si>
  <si>
    <t>Soil properties and susceptibility to preferential solute transport in tilled topsoil at the catchment scale</t>
  </si>
  <si>
    <t>watershed scale (1300 ha)</t>
  </si>
  <si>
    <t>Ghiberto et al., 2007. Agric. Water Management, 88: 192-200</t>
  </si>
  <si>
    <t>10.1016/j.agwat.2006.10.013</t>
  </si>
  <si>
    <t>Hydraulic conductivity of Molisolls irrigated with sodic-bicarbonated waters in Santa Fe (Argentine)</t>
  </si>
  <si>
    <t>K decreased by irrigation with water of high sodicity</t>
  </si>
  <si>
    <t>Gómez et al. 2001. Soil Sci Soc Am J. 65:291-299</t>
  </si>
  <si>
    <t>10.2136/sssaj2001.652291x</t>
  </si>
  <si>
    <t>Analysis of Infiltration and Runoff in an Olive Orchard under No-Till</t>
  </si>
  <si>
    <t>olive orchard</t>
  </si>
  <si>
    <t>Greenwood et al. 1997. Austral J Exper Agric. 37:413?419</t>
  </si>
  <si>
    <t>10.1071/ea96131</t>
  </si>
  <si>
    <t>Long-term stocking rate effects on soil physical properties</t>
  </si>
  <si>
    <t>effects of sheep stocking density</t>
  </si>
  <si>
    <t>Greenwood et al. 1998. Soil Use &amp; Management, 14, 19-24</t>
  </si>
  <si>
    <t>10.1111/j.1475-2743.1998.tb00605.x</t>
  </si>
  <si>
    <t>Changes to soil physical properties after grazing exclusion</t>
  </si>
  <si>
    <t>Greenwood et al. 2006. Aust. J. Exp. Agric. 46:307-317</t>
  </si>
  <si>
    <t>10.1071/EA04095</t>
  </si>
  <si>
    <t>Improved soil and irrigation management for forage production 1. Site establishment and soil physical properties</t>
  </si>
  <si>
    <t>effects of gypsum application and drainage on subsoil K</t>
  </si>
  <si>
    <t>Heddadj &amp; Gascuel-Odoux. 1999. Eur J Soil Sci. 50:275-283</t>
  </si>
  <si>
    <t>10.1046/j.1365-2389.1999.00232.x</t>
  </si>
  <si>
    <t>Topographic and seasonal variations of unsaturated hydraulic conductivity as measured by tension disc infiltrometers at the field scale</t>
  </si>
  <si>
    <t>effects of topographic postion (small) and temporal changes in tilled soil during growing season</t>
  </si>
  <si>
    <t>Heppell et al 2000. Journal of Hydrology 227: 236-256</t>
  </si>
  <si>
    <t>10.1016/s0022-1694(99)00189-4</t>
  </si>
  <si>
    <t>Variations in the hydrology of an underdrained clay hillslope</t>
  </si>
  <si>
    <t>Hu et al. 2008. Sci. Agric., 65, 268-276</t>
  </si>
  <si>
    <t>10.1590/s0103-90162008000300007</t>
  </si>
  <si>
    <t>Spatial variability of soil hydraulic properties on a steep slope in the loess plateau of China</t>
  </si>
  <si>
    <t>geostatistical analysis</t>
  </si>
  <si>
    <t>Hu et al. 2009. Geoderma 149:355-366</t>
  </si>
  <si>
    <t>10.1016/j.geoderma.2008.12.016</t>
  </si>
  <si>
    <t>Temporal changes of soil hydraulic properties under different land uses</t>
  </si>
  <si>
    <t>temporal changes in K under different landuses in China (no sig. LU effects except at 15 cm tension)</t>
  </si>
  <si>
    <t>Husain et al., 2002. Adv. in Geoecology, 35, 227-236</t>
  </si>
  <si>
    <t>Infiltration measurements for determining effects of land use change on soil hydraulic properities in Indonesia</t>
  </si>
  <si>
    <t>effects of land use in the tropics (Indonesia)</t>
  </si>
  <si>
    <t>Imhoff et al 2010. Geoderma 158: 268-274</t>
  </si>
  <si>
    <t>10.1016/j.geoderma.2010.05.005</t>
  </si>
  <si>
    <t>Porosity characterization of Argiudolls under different management systems in the Argentine Flat Pampa</t>
  </si>
  <si>
    <t>NT had larger K than CT for two soils in Argentina</t>
  </si>
  <si>
    <t>Jacques et al. 2002. Water Resources Res., 38(7) 1120 10.1029/2001WR000595</t>
  </si>
  <si>
    <t>10.1029/2001WR000595</t>
  </si>
  <si>
    <t>Comparison of alternative methods for deriving hydraulic properties and scaling factors from single-disc tension infiltrometer measurements</t>
  </si>
  <si>
    <t>different calculation methods for K</t>
  </si>
  <si>
    <t>Jarvis N., et al., 2008. Geoderma 143: 223-230</t>
  </si>
  <si>
    <t>10.1016/j.geoderma.2007.11.015</t>
  </si>
  <si>
    <t>Water repellency, near-saturated infiltration and preferential solute transport in a macroporous clay soil</t>
  </si>
  <si>
    <t>K for clay soil under grassland and arable (water repellency under grass)</t>
  </si>
  <si>
    <t>Jarvis, N. 2008. Vadose Zone Journal, 7, 1302-1310 and references therein</t>
  </si>
  <si>
    <t>10.2136/vzj2008.0065</t>
  </si>
  <si>
    <t>Near-Saturated Hydraulic Properties of Macroporous Soils</t>
  </si>
  <si>
    <t>unpubl. Data. Site details in Jarvis et al. 2010. Eur. J. Soil Sci., 61, 24-34</t>
  </si>
  <si>
    <t>clay soil under grassland</t>
  </si>
  <si>
    <t>Joel and Messing 2001. Arid Land Res. &amp; Manag., 15: 371-384</t>
  </si>
  <si>
    <t>10.1080/153249801753127651</t>
  </si>
  <si>
    <t>Infiltration Rate and Hydraulic Conductivity Measured with Rain Simulator and Disc Permeameter on Sloping Arid Land</t>
  </si>
  <si>
    <t>semi-desert in Chile</t>
  </si>
  <si>
    <t>Kashkuli and Tangsir 2011. World Applied Sci. J., 14: 1107-1114</t>
  </si>
  <si>
    <t>Comparison of Two Efficient Methods for the Estimation of Field Unsaturated; Hydraulic Conductivity from Disc Permeameter Measurements</t>
  </si>
  <si>
    <t>effects of estimation method (single slope vs. piecewise)</t>
  </si>
  <si>
    <t>Kumar et al 2012. Agroforestry Systems, 84, 325-336</t>
  </si>
  <si>
    <t>10.1007/s10457-011-9474-4</t>
  </si>
  <si>
    <t>Water infiltration influenced by agroforestry and grass buffers for a grazed pasture system</t>
  </si>
  <si>
    <t>grazed pasture had lower K than grass buffer and agroforestry strips</t>
  </si>
  <si>
    <t>Lamparter et al., 2006. J. Plant Nutrition &amp; Soil Sci., 169, 38-46</t>
  </si>
  <si>
    <t>10.1002/jpln.200521743</t>
  </si>
  <si>
    <t>Effect of subcritical hydrophobicity in a sandy soil on water infiltration and mobile water content</t>
  </si>
  <si>
    <t>effects of sub-critical water repellency on K in sandy forest soil</t>
  </si>
  <si>
    <t>Lampurlanes &amp; Cantero-Martinez. 2006. Soil &amp; Tillage Res. 85:13?26</t>
  </si>
  <si>
    <t>10.1016/j.still.2004.11.006</t>
  </si>
  <si>
    <t>Hydraulic conductivity, residue cover and soil surface roughness under different tillage systems in semiarid conditions</t>
  </si>
  <si>
    <t>effects of tillage system for barley cropped in semi-arid Spain (lower K under NT)</t>
  </si>
  <si>
    <t>Lehrsch &amp; Kincaid. 2001. Proc. Preferential Flow Water. Honolulu, Hawaii, USA, ASAE. Pp 283-286</t>
  </si>
  <si>
    <t>10.13031/2013.2111</t>
  </si>
  <si>
    <t>Sprinkler Droplet Energy Effects on Infiltration and Near-Surface, Unsaturated Hydraulic Conductivity</t>
  </si>
  <si>
    <t>Lin and McInnes 1995. Soil Sci., 159: 375-382</t>
  </si>
  <si>
    <t>10.1097/00010694-199506000-00002</t>
  </si>
  <si>
    <t>WATER FLOW IN CLAY SOIL BENEATH A TENSION INFILTROMETER</t>
  </si>
  <si>
    <t>Lin et al. 1996. Trans. ASAE, 39, 131-133</t>
  </si>
  <si>
    <t>10.13031/2013.27490</t>
  </si>
  <si>
    <t>Effective Porosity and Flow Rate with Infiltration at Low Tensions into a Well-structured Subsoil</t>
  </si>
  <si>
    <t>vertisol subsoil</t>
  </si>
  <si>
    <t>Logsdon et a. 1992. Soil &amp; Tillage Res., 23: 95-110</t>
  </si>
  <si>
    <t>10.1016/0167-1987(92)90007-x</t>
  </si>
  <si>
    <t>Persistence of subsoil compaction from heavy axle loads</t>
  </si>
  <si>
    <t>persistence of compaction effects on K near saturation</t>
  </si>
  <si>
    <t>Logsdon 1999. Characterization and measurement of the hydraulic properties of unsaturated soils. Eds. M.T. van Genuchten, F. Leij and L. Wu (and references therein)</t>
  </si>
  <si>
    <t>Mandal et al., 2005. J. Indian Soc. Soil Sci., 53:296-301</t>
  </si>
  <si>
    <t>Tension infiltration for estimating pore distribution of alfisols under different land management systems</t>
  </si>
  <si>
    <t>land use effects on near-sat.K (India): forest&gt;grassland&gt;cultivated (no diff. at 15 cm tension)</t>
  </si>
  <si>
    <t>Mecke et al. 2000. Soil Sci Soc Am J. 64:485-492</t>
  </si>
  <si>
    <t>10.2136/sssaj2000.642485x</t>
  </si>
  <si>
    <t>Prediction of Near-Saturated Hydraulic Conductivity in Three Podzolic Boreal Forest Soils</t>
  </si>
  <si>
    <t>forest podzol</t>
  </si>
  <si>
    <t>Miller et al. 1998. Canadian J. Soil Sci., 78, 643-648</t>
  </si>
  <si>
    <t>10.4141/s97-061</t>
  </si>
  <si>
    <t>Unsaturated hydraulic conductivity of conventional and conservation tillage soils in southern Alberta</t>
  </si>
  <si>
    <t>tillage effects (NT&lt;RT&lt;CT)</t>
  </si>
  <si>
    <t>Miller et al. 2002. J. Environ. Qual. 31:989?996</t>
  </si>
  <si>
    <t>10.2134/jeq2002.9890</t>
  </si>
  <si>
    <t>Hydrological Properties of a Clay Loam Soil after Long-Term Cattle Manure Application</t>
  </si>
  <si>
    <t>long-term manure increased Ks but no effect on K at tensions &gt;=3cm</t>
  </si>
  <si>
    <t>Miller et al. 2008. J. Environ. Qual. 37:1589?1598</t>
  </si>
  <si>
    <t>10.2134/jeq2007.0422</t>
  </si>
  <si>
    <t>Physical and Chemical Properties of Feedlot Pen Surfaces Located on Moderately Coarse- and Moderately Fine-Textured Soils in Southern Alberta</t>
  </si>
  <si>
    <t>K at cattle feedlots</t>
  </si>
  <si>
    <t>Mohanty et al., 1994. Water Resources Research, 30, 2489-2498</t>
  </si>
  <si>
    <t>10.1029/94wr01052</t>
  </si>
  <si>
    <t>Spatial analysis of hydraulic conductivity measured using disc infiltrometers</t>
  </si>
  <si>
    <t>Moosavi and Sepaskhah. 2012. Arch. Agron. &amp; Soil Science, 58, 631-656</t>
  </si>
  <si>
    <t>10.1080/03650340.2010.533659</t>
  </si>
  <si>
    <t>Spatial variability of physico-chemical properties and hydraulic characteristics of a gravelly calcareous soil</t>
  </si>
  <si>
    <t>spatial variation and geostatistical analysis</t>
  </si>
  <si>
    <t>Moreno et al. 1995 Agric. Water Manag., 27:25-44.</t>
  </si>
  <si>
    <t>10.1016/0378-3774(95)01128-6</t>
  </si>
  <si>
    <t>Water movement and salt leaching in drained and irrigated marsh soils of southwest Spain</t>
  </si>
  <si>
    <t>vertisol in southern Spain (surface and 30 cm depth)</t>
  </si>
  <si>
    <t>Moreno et al., 1997. Soil &amp; Tillage Res., 41:25-42</t>
  </si>
  <si>
    <t>10.1016/s0167-1987(96)01083-5</t>
  </si>
  <si>
    <t>Soil physical properties, water depletion and crop development under traditional and conservation tillage in southern Spain</t>
  </si>
  <si>
    <t>RT had larger K than CT in one year, but smaller in another!</t>
  </si>
  <si>
    <t>Moret, D. and Arrue, J.L. 2005, Adv. Geoecology, 36, 197-204</t>
  </si>
  <si>
    <t>Moret &amp; Arrúe. 2007. Soil Sci Soc Am J. 71:500-506</t>
  </si>
  <si>
    <t>10.2136/sssaj2006.0128</t>
  </si>
  <si>
    <t>Characterizing Soil Water-Conducting Macro and Mesoporosity as Influenced by Tillage Using Tension Infiltrometry</t>
  </si>
  <si>
    <t>effects of tillage system: NT &lt; RT and CT</t>
  </si>
  <si>
    <t>Moret &amp; Arrúe. 2007. Soil &amp; Tillage Research 96:103-113</t>
  </si>
  <si>
    <t>10.1016/j.still.2007.04.003</t>
  </si>
  <si>
    <t>Dynamics of soil hydraulic properties during fallow as affected by tillage</t>
  </si>
  <si>
    <t>K in tillage systems during fallow periods in Spain (NT&lt; RT and CT)</t>
  </si>
  <si>
    <t>Nyamadzawo et al. 2008. Agroforestry Systems. 72:161-168</t>
  </si>
  <si>
    <t>10.1007/s10457-007-9057-6</t>
  </si>
  <si>
    <t>Residual effects of fallows on selected soil hydraulic properties in a kaolinitic soil subjected to conventional tillage (CT) and no tillage (NT)</t>
  </si>
  <si>
    <t>effects of fallows on near-sat. K in Zimbabwe</t>
  </si>
  <si>
    <t>Nyman et al., 2010. Hydrological Proc., 24, 2871-2887</t>
  </si>
  <si>
    <t>10.1002/hyp.7701</t>
  </si>
  <si>
    <t>Synergistic effects of water repellency and macropore flow on the hydraulic conductivity of a burned forest soil, south-east Australia</t>
  </si>
  <si>
    <t>effects of sub-critical water repellency on K in clay loam forest soil in Australia</t>
  </si>
  <si>
    <t>Okom et al. 2000. Austral J Soil Res. 38:1131?1142</t>
  </si>
  <si>
    <t>10.1071/sr99071</t>
  </si>
  <si>
    <t>Field measured mobile water fraction for soils of contrasting texture</t>
  </si>
  <si>
    <t>Palomo et al. 2002. Agric. Water Management, 55, 15-35</t>
  </si>
  <si>
    <t>10.1016/s0378-3774(01)00182-2</t>
  </si>
  <si>
    <t>Determining water consumption in olive orchards using the water balance approach</t>
  </si>
  <si>
    <t>sandy loam under olive trees. Profile data including subsoil down to 1m</t>
  </si>
  <si>
    <t>Rachman et al. 2004. Soil Sci. Soc. Am. J., 68:2000-2006</t>
  </si>
  <si>
    <t>10.2136/sssaj2004.2000</t>
  </si>
  <si>
    <t>Influence of Stiff-Stemmed Grass Hedge Systems on Infiltration</t>
  </si>
  <si>
    <t>in-field grass buffer strips had higher K at 5 and 10 cm tension than cropped soil</t>
  </si>
  <si>
    <t>Radford et al., 2000. Soil &amp; Tillage Research, 54: 155-170</t>
  </si>
  <si>
    <t>10.1016/s0167-1987(00)00091-x</t>
  </si>
  <si>
    <t>Changes in the properties of a Vertisol and responses of wheat after compaction with harvester traffic</t>
  </si>
  <si>
    <t>compaction from harvester traffic reduced K very near saturation</t>
  </si>
  <si>
    <t>Ramos et al. 2006. Vadose Zone J. 5:684-696</t>
  </si>
  <si>
    <t>10.2136/vzj2005.0076</t>
  </si>
  <si>
    <t>Estimation of Soil Hydraulic Properties from Numerical Inversion of Tension Disk Infiltrometer Data</t>
  </si>
  <si>
    <t>inverse method</t>
  </si>
  <si>
    <t>Raoof et al., 2009. J. Food, Agriculture &amp; Environ., 7, 861-864</t>
  </si>
  <si>
    <t>Estimating saturated and unsaturated hydraulic conductivity and sorptivity coefficient in transient state in sloping lands</t>
  </si>
  <si>
    <t>effects of slope</t>
  </si>
  <si>
    <t>Reynolds et al. 1995. Soil &amp; Tillage Research. 33:117-131</t>
  </si>
  <si>
    <t>10.1016/0167-1987(94)00437-j</t>
  </si>
  <si>
    <t>Characterisation of water transmission properties in tilled and untilled soils using tension infiltrometers</t>
  </si>
  <si>
    <t>effects of no-till vs. ploughing &amp; interactions with soil type (NT &gt; P on one soil, but less on the other two!)</t>
  </si>
  <si>
    <t>Sanou et al. 2010. Soil Use &amp; Management, 26: 75-81</t>
  </si>
  <si>
    <t>10.1111/j.1475-2743.2009.00250.x</t>
  </si>
  <si>
    <t>Soil infiltrability and water content as affected by Baobab (Adansonia digitata L.) and Néré (Parkia biglobosa (Jacq.) Benth.) trees in farmed parklands of West Africa</t>
  </si>
  <si>
    <t>effects of isolated trees in parkland savanna (Burkina Faso) on K</t>
  </si>
  <si>
    <t>Sarmah et al., 1996. Soil &amp; Tillage Res., 38:17-33</t>
  </si>
  <si>
    <t>10.1016/0167-1987(96)01018-5</t>
  </si>
  <si>
    <t>Repair of the structure of a compacted Vertisol via wet/dry cycles</t>
  </si>
  <si>
    <t>Sauer and Logsdon 2002. Soil Sci. Soc. Am. J., 66:1947-1956</t>
  </si>
  <si>
    <t>10.2136/sssaj2002.1947</t>
  </si>
  <si>
    <t>Hydraulic and Physical Properties of Stony Soils in a Small Watershed</t>
  </si>
  <si>
    <t>watershed scale (147 ha)</t>
  </si>
  <si>
    <t>Schneider et al., 2009. J. Environ. Qual., 38, 772-781</t>
  </si>
  <si>
    <t>10.2134/jeq2008.0098</t>
  </si>
  <si>
    <t>Effect of Urban Waste Compost Application on Soil Near-Saturated Hydraulic Conductivity</t>
  </si>
  <si>
    <t>effects of compost amendment</t>
  </si>
  <si>
    <t>Schwartz &amp; Evett. 2002. Soil Sci Soc Am J. 66:1409-1423</t>
  </si>
  <si>
    <t>10.2136/sssaj2002.1409</t>
  </si>
  <si>
    <t>Estimating Hydraulic Properties of a Fine-textured Soil Using a Disc Infiltrometer</t>
  </si>
  <si>
    <t>Schwartz et al. 2003. Geoderma. 116:47-60</t>
  </si>
  <si>
    <t>10.1016/s0016-7061(03)00093-4</t>
  </si>
  <si>
    <t>Soil hydraulic properties of cropland compared with reestablished and native grassland</t>
  </si>
  <si>
    <t>effects of natural grassland vs. cropland on fine-textured soils (lower K at higher tensions!)</t>
  </si>
  <si>
    <t>Schwärzel &amp; Punzel. 2007. Soil Sci Soc Am J.  71:1438-1447</t>
  </si>
  <si>
    <t>10.2136/sssaj2006.0104</t>
  </si>
  <si>
    <t>Hood Infiltrometer-A New Type of Tension Infiltrometer</t>
  </si>
  <si>
    <t>Schwärzel et al. 2011. Vadose Zone Journal 10:354-366</t>
  </si>
  <si>
    <t>10.2136/vzj2010.0035</t>
  </si>
  <si>
    <t>Soil Hydraulic Properties of Recently Tilled Soil under Cropping Rotation Compared with Two-Year Pasture</t>
  </si>
  <si>
    <t>recently tilled soil had 4 times larger K than 2-year pasture</t>
  </si>
  <si>
    <t>Schwen et al 2011. Soil Sci. Soc. Am. J., 75: 822-831</t>
  </si>
  <si>
    <t>10.2136/sssaj2010.0257</t>
  </si>
  <si>
    <t>Hydraulic Properties and the Water-Conducting Porosity as Affected by Subsurface Compaction using Tension Infiltrometers</t>
  </si>
  <si>
    <t>compaction effects: reduced K very near saturation, more water-conducting mesopores</t>
  </si>
  <si>
    <t>Schwen et al 2011, Soil &amp; Tillage Res., 113, 89-98</t>
  </si>
  <si>
    <t>10.1016/j.still.2011.02.005</t>
  </si>
  <si>
    <t>Temporal dynamics of soil hydraulic properties and the water-conducting porosity under different tillage</t>
  </si>
  <si>
    <t>temporal variation in K under different tillage systems (CT&gt;RT&gt;NT)</t>
  </si>
  <si>
    <t>Shouse&amp;Mohanty. 1998. Water Reources Research. 34:1195-1205</t>
  </si>
  <si>
    <t>10.1029/98wr00318</t>
  </si>
  <si>
    <t>Scaling of near-saturated hydraulic conductivity measured using disc infiltrometers</t>
  </si>
  <si>
    <t>similar media scaling of near-sat.K</t>
  </si>
  <si>
    <t>Simunek et al. 1998. Geoderma. 86:61?81</t>
  </si>
  <si>
    <t>10.1016/s0016-7061(98)00035-4</t>
  </si>
  <si>
    <t>Using an inverse method to estimate the hydraulic properties of crusted soils from tension-disc infiltrometer data</t>
  </si>
  <si>
    <t>no difference between inverse method and Woodings solution</t>
  </si>
  <si>
    <t>Smettem et al. 1991. J. Hydrol., 122:235-252</t>
  </si>
  <si>
    <t>10.1016/0022-1694(91)90180-p</t>
  </si>
  <si>
    <t>The influence of macropores on runoff generation from a hillslope soil with a contrasting textural class</t>
  </si>
  <si>
    <t>Somaratne and Smettem, 1993. Soil &amp; Tillage Res., 26: 115-125</t>
  </si>
  <si>
    <t>10.1016/0167-1987(93)90038-q</t>
  </si>
  <si>
    <t>Effect of cultivation and raindrop impact on the surface hydraulic properties of an Alfisol under wheat</t>
  </si>
  <si>
    <t>raindrop impact reduced K. Steeper K(h) for CT vs NT early season, no difference after consolidation</t>
  </si>
  <si>
    <t>Spongrova et al. 2009 Vadose Zone Journal 8, 810-817</t>
  </si>
  <si>
    <t>10.2136/vzj2008.0135</t>
  </si>
  <si>
    <t>Development of an Automated Tension Infiltrometer for Field Use</t>
  </si>
  <si>
    <t>Tamoh &amp; Maslouhi. 2004. Comptes Rendus Geoscience 336:535-545</t>
  </si>
  <si>
    <t>10.1016/j.crte.2003.04.001</t>
  </si>
  <si>
    <t>Mesures in situ par infiltrométrie des propriétés hydrodynamiques des sols de Mnasra (Maroc)</t>
  </si>
  <si>
    <t>Timlin et al. 1994. Soil Sci Soc Am J. 58:278-284</t>
  </si>
  <si>
    <t>10.2136/sssaj1994.03615995005800020003x</t>
  </si>
  <si>
    <t>Comparison of Three Field Methods to Characterize Apparent Macropore Conductivity</t>
  </si>
  <si>
    <t>Trojan and Linden 1998. Soil Sci. Soc. Am. J., 62:1687-1692</t>
  </si>
  <si>
    <t>10.2136/sssaj1998.03615995006200060029x</t>
  </si>
  <si>
    <t>Macroporosity and Hydraulic Properties of Earthworm-Affected Soils as Influenced by Tillage and Residue Management</t>
  </si>
  <si>
    <t>Turpin et al.1999. Aust. J. Soil Res. 37:75-89</t>
  </si>
  <si>
    <t>10.1071/s97108</t>
  </si>
  <si>
    <t>Water and bromide movement in a Vertosol under four fallow management systems</t>
  </si>
  <si>
    <t>Vertisol</t>
  </si>
  <si>
    <t>Vandervaere et al. 1997.Journal of Hydrology. 188-189: 203-223</t>
  </si>
  <si>
    <t>10.1016/s0022-1694(96)03160-5</t>
  </si>
  <si>
    <t>Estimating hydraulic conductivity of crusted soils using disc infiltrometers and minitensiometers</t>
  </si>
  <si>
    <t>effects of land use and crusting on K (in the Sahel)</t>
  </si>
  <si>
    <t>Ventrella et al. 2005. Geoderma 124:267-277</t>
  </si>
  <si>
    <t>10.1016/j.geoderma.2004.05.005</t>
  </si>
  <si>
    <t>Estimating hydraulic conductivity of a fine-textured soil using tension infiltrometry</t>
  </si>
  <si>
    <t>clay soil. Woodings solution overestimates at high tensions because steady-state not reached</t>
  </si>
  <si>
    <t>Verbist et al. 2009. Soil Sci Soc Am J. 73:471-484</t>
  </si>
  <si>
    <t>10.2136/sssaj2008.0066</t>
  </si>
  <si>
    <t>Hydraulic Conductivity as Influenced by Stoniness in Degraded Drylands of Chile</t>
  </si>
  <si>
    <t>evaluate infiltration in heterogeneous stony soils</t>
  </si>
  <si>
    <t>Watson &amp; Luxmoore, 1986. Soil Sci. Soc. Am. J., 50:578-582</t>
  </si>
  <si>
    <t>10.2136/sssaj1986.03615995005000030007x</t>
  </si>
  <si>
    <t>Estimating Macroporosity in a Forest Watershed by use of a Tension Infiltrometer</t>
  </si>
  <si>
    <t>Whitbread et al 2000. Soil &amp; Tillage Res., 54: 77-89</t>
  </si>
  <si>
    <t>10.1016/s0167-1987(99)00113-0</t>
  </si>
  <si>
    <t>Managing legume leys, residues and fertilisers to enhance the sustainability of wheat cropping systems in Australia</t>
  </si>
  <si>
    <t>cropped soil had lower K than virgin soil. Returning stubble increased SOM and near-sat. K</t>
  </si>
  <si>
    <t>Wienhold &amp; Trooien 1998. Soil Sci., 163, 853-858</t>
  </si>
  <si>
    <t>10.1097/00010694-199811000-00002</t>
  </si>
  <si>
    <t>IRRIGATION WATER EFFECTS ON INFILTRATION RATE IN THE NORTHERN GREAT PLAINS</t>
  </si>
  <si>
    <t>Wu et al. 1992. Soil &amp; Tillage Res., 25:17-33</t>
  </si>
  <si>
    <t>10.1016/0167-1987(92)90059-k</t>
  </si>
  <si>
    <t>Tillage effects on measured soil hydraulic properties</t>
  </si>
  <si>
    <t>K at 3 to 15 cm tension similar for NT and CT</t>
  </si>
  <si>
    <t>Yoon et al. 2007. Soil &amp; Tillage Research 97:107?116</t>
  </si>
  <si>
    <t>10.1016/j.still.2007.09.003</t>
  </si>
  <si>
    <t>Estimating soil water retention in a selected range of soil pores using tension disc infiltrometer data</t>
  </si>
  <si>
    <t>Zeinalzadeh et al 2011. J. Food, Agriculture &amp; Environ., 9: 693-698</t>
  </si>
  <si>
    <t>Temporal variation of soil hydraulic parameters under different land uses</t>
  </si>
  <si>
    <t>temporal variations of K under different land uses (orchard, arable, bare soil)</t>
  </si>
  <si>
    <t>Zhou et al. 2008. Catena. 73:180-188</t>
  </si>
  <si>
    <t>10.1016/j.catena.2007.09.009</t>
  </si>
  <si>
    <t>Surface soil hydraulic properties in four soil series under different land uses and their temporal changes</t>
  </si>
  <si>
    <t>land use effects on near-sat.K on 3 soil types</t>
  </si>
  <si>
    <t>Zohrabi et al. 2012. Adv. Env. Biol. 6: 881-885</t>
  </si>
  <si>
    <t>Estimating unsaturated hydraulic conductivity and retention curve from tension disc infiltrometer data in sandy soil</t>
  </si>
  <si>
    <t>de Lima et al., 2002. Advances in Geoecology 35, 247-257</t>
  </si>
  <si>
    <t>effects of different cropping systems</t>
  </si>
  <si>
    <t>Matula, S., M. Miháliková, J. Lufinková, and K. Báťková. 2015. “The Role of the Initial Soil Water Content in the Determination of Unsaturated Soil Hydraulic Conductivity Using a Tension Infiltrometer.” Plant, Soil and Environment 61 (No. 11): 515–21. https://doi.org/10.17221/527/2015-PSE.</t>
  </si>
  <si>
    <t>10.17221/527/2015-pse</t>
  </si>
  <si>
    <t>The role of the initial soil water content in the determination of unsaturated soil hydraulic conductivity using a tension infiltrometer</t>
  </si>
  <si>
    <t>role of initial WC in tension infiltrometer</t>
  </si>
  <si>
    <t>Kuhwald, M., M. Blaschek, J. Brunotte, and R. Duttmann. 2017. “Comparing Soil Physical Properties from Continuous Conventional Tillage with Long-Term Reduced Tillage Affected by One-Time Inversion.” Soil Use and Management 33 (4): 611–19. https://doi.org/10.1111/sum.12372.</t>
  </si>
  <si>
    <t>10.1111/sum.12372</t>
  </si>
  <si>
    <t>Comparing soil physical properties from continuous conventional tillage with long-term reduced tillage affected by one-time inversion</t>
  </si>
  <si>
    <t>tillage and traffic for Ks and Kunsat</t>
  </si>
  <si>
    <t>Greenwood, 2017, Bachelor thesis, Lincoln University, New Zealand</t>
  </si>
  <si>
    <t>Land use and tillage effects on soil saturated hydraulic conductivity: Does infiltration method matter?</t>
  </si>
  <si>
    <t>Bachelor thesis</t>
  </si>
  <si>
    <t>Keskinen et al., 2019, Agricultural and Food  Science, 28: 70-83</t>
  </si>
  <si>
    <t>10.23986/afsci.79329</t>
  </si>
  <si>
    <t>Variations in near-saturated hydraulic conductivity of arable mineral topsoils in south-western and central-eastern Finland</t>
  </si>
  <si>
    <t>Iovino, Massimo, Mirko Castellini, Vincenzo Bagarello, and Giuseppe Giordano. 2016. “Using Static and Dynamic Indicators to Evaluate Soil Physical Quality in a Sicilian Area.” Land Degradation &amp; Development 27 (2): 200–210. https://doi.org/10.1002/ldr.2263.</t>
  </si>
  <si>
    <t>10.1002/ldr.2263</t>
  </si>
  <si>
    <t>Using Static and Dynamic Indicators to Evaluate Soil Physical Quality in a Sicilian Area</t>
  </si>
  <si>
    <t xml:space="preserve">different tension and different crops </t>
  </si>
  <si>
    <t>Hyväluoma, Jari, Mari Räty, Janne Kaseva, and Riikka Keskinen. 2020. “Changes over Time in Near-Saturated Hydraulic Conductivity of Peat Soil Following Reclamation for Agriculture.” Hydrological Processes 34 (2): 237–43. https://doi.org/10.1002/hyp.13578.</t>
  </si>
  <si>
    <t>10.1002/hyp.13578</t>
  </si>
  <si>
    <t>Changes over time in near‐saturated hydraulic conductivity of peat soil following reclamation for agriculture</t>
  </si>
  <si>
    <t>space for time experiment</t>
  </si>
  <si>
    <t>Bagarello, V., G. Baiamonte, M. Castellini, S. Di Prima, and M. Iovino. 2014. “A Comparison between the Single Ring Pressure Infiltrometer and Simplified Falling Head Techniques.” Hydrological Processes 28 (18): 4843–53. https://doi.org/10.1002/hyp.9980.</t>
  </si>
  <si>
    <t>10.1002/hyp.9980</t>
  </si>
  <si>
    <t>A comparison between the single ring pressure infiltrometer and simplified falling head techniques</t>
  </si>
  <si>
    <t>different landuse and multipotential K</t>
  </si>
  <si>
    <t>Bottinelli, N., S. Menasseri-Aubry, D. Cluzeau, and V. Hallaire. 2013. “Response of Soil Structure and Hydraulic Conductivity to Reduced Tillage and Animal Manure in a Temperate Loamy Soil.” Soil Use and Management 29 (3): 401–9. https://doi.org/10.1111/sum.12049.</t>
  </si>
  <si>
    <t>10.1111/sum.12049</t>
  </si>
  <si>
    <t>Response of soil structure and hydraulic conductivity to reduced tillage and animal manure in a temperate loamy soil</t>
  </si>
  <si>
    <t>Bodner, G., P. Scholl, W. Loiskandl, and H. -P. Kaul. 2013. “Environmental and Management Influences on Temporal Variability of near Saturated Soil Hydraulic Properties.” Geoderma 204–205 (August): 120–29. https://doi.org/10.1016/j.geoderma.2013.04.015.</t>
  </si>
  <si>
    <t>10.1016/j.geoderma.2013.04.015</t>
  </si>
  <si>
    <t>Environmental and management influences on temporal variability of near saturated soil hydraulic properties</t>
  </si>
  <si>
    <t>timeserie of Kunsat with lots of tension!!</t>
  </si>
  <si>
    <t>Báťková, Kamila, Markéta Miháliková, and Svatopluk Matula. 2020. “Hydraulic Properties of a Cultivated Soil in Temperate Continental Climate Determined by Mini Disk Infiltrometer.” Water 12 (3): 843. https://doi.org/10.3390/w12030843.</t>
  </si>
  <si>
    <t>10.3390/w12030843</t>
  </si>
  <si>
    <t>Hydraulic Properties of a Cultivated Soil in Temperate Continental Climate Determined by Mini Disk Infiltrometer</t>
  </si>
  <si>
    <t>comparison of minidisk and hood, extensive dataset in graph</t>
  </si>
  <si>
    <t>Alagna, V., V. Bagarello, S. Di Prima, and M. Iovino. 2016. “Determining Hydraulic Properties of a Loam Soil by Alternative Infiltrometer Techniques: Hydraulic Properties of a Loam Soil by Infiltrometer Techniques.” Hydrological Processes 30 (2): 263–75. https://doi.org/10.1002/hyp.10607.</t>
  </si>
  <si>
    <t>10.1002/hyp.10607</t>
  </si>
  <si>
    <t>Determining hydraulic properties of a loam soil by alternative infiltrometer techniques</t>
  </si>
  <si>
    <t>compare different fitting method</t>
  </si>
  <si>
    <t>Holden, Joseph, Catherine Wearing, Sheila Palmer, Benjamin Jackson, Kerrylyn Johnston, and Lee E. Brown. 2014. “Fire Decreases Near-Surface Hydraulic Conductivity and Macropore Flow in Blanket Peat: FIRE AND BLANKET PEAT HYDROLOGY.” Hydrological Processes 28 (5): 2868–76. https://doi.org/10.1002/hyp.9875.</t>
  </si>
  <si>
    <t>10.1002/hyp.9875</t>
  </si>
  <si>
    <t>Fire decreases near-surface hydraulic conductivity and macropore flow in blanket peat</t>
  </si>
  <si>
    <t>K after burning at two tensions</t>
  </si>
  <si>
    <t>De Boever, Maarten, Donald Gabriels, Mohamed Ouessar, and Wim Cornelis. 2016. “Influence of Acacia Trees on Near‐Surface Soil Hydraulic Properties in Arid Tunisia.” Land Degradation &amp; Development 27 (8): 1805–12. https://doi.org/10.1002/ldr.2302.</t>
  </si>
  <si>
    <t>10.1002/ldr.2302</t>
  </si>
  <si>
    <t>Influence of Acacia Trees on Near‐Surface Soil Hydraulic Properties in Arid Tunisia</t>
  </si>
  <si>
    <t>influence of acacia tree canopy on Kunsat</t>
  </si>
  <si>
    <t>Costa, J. L., V. Aparicio, and A. Cerdà. 2015. “Soil Physical Quality Changes under Different Management Systems after 10 Years in the Argentine Humid Pampa.” Solid Earth 6 (1): 361–71. https://doi.org/10.5194/se-6-361-2015.</t>
  </si>
  <si>
    <t>10.5194/se-6-361-2015</t>
  </si>
  <si>
    <t>Soil physical quality changes under different management systems after 10 years in the Argentine humid pampa</t>
  </si>
  <si>
    <t>Fashi, Fereshte Haghighi, Manouchehr Gorji, and Forood Sharifi. 2019. “THE USE OF SOIL HYDRAULIC PROPERTIES AS INDICATORS FOR ASSESSING THE IMPACT OF MANAGEMENT PRACTICES UNDER SEMI-ARID CLIMATES.” Environmental Engineering and Management Journal 18 (5): 1057–66. https://doi.org/10.30638/eemj.2019.102.</t>
  </si>
  <si>
    <t>10.30638/eemj.2019.102</t>
  </si>
  <si>
    <t>THE USE OF SOIL HYDRAULIC PROPERTIES AS INDICATORS FOR ASSESSING THE IMPACT OF MANAGEMENT PRACTICES UNDER SEMI-ARID CLIMATES</t>
  </si>
  <si>
    <t>lot's of treatments</t>
  </si>
  <si>
    <t>Hardie, Marcus, Brent Clothier, Sally Bound, Garth Oliver, and Dugald Close. 2014. “Does Biochar Influence Soil Physical Properties and Soil Water Availability?” Plant Soil, 15.</t>
  </si>
  <si>
    <t>10.1007/s11104-013-1980-x</t>
  </si>
  <si>
    <t>Does biochar influence soil physical properties and soil water availability?</t>
  </si>
  <si>
    <t>biochar in apple orchard</t>
  </si>
  <si>
    <t>Kabir, Eftekhar Baranian. 2020. “Effects of Land-Use/Cover Change on Soil Hydraulic Properties and Pore Characteristics in a Semi-Arid Region of Central Iran,” 10.</t>
  </si>
  <si>
    <t>10.1016/j.still.2019.104478</t>
  </si>
  <si>
    <t>Effects of land-use/cover change on soil hydraulic properties and pore characteristics in a semi-arid region of central Iran</t>
  </si>
  <si>
    <t>landuse change on hydraulic conductivity</t>
  </si>
  <si>
    <t>Hallam, Jamal. 2020. “Effect of Earthworms on Soil Physico-Hydraulic and Chemical Properties, Herbage Production, and Wheat Growth on Arable Land Converted to Ley.” Science of the Total Environment, 14.</t>
  </si>
  <si>
    <t>10.1016/j.scitotenv.2019.136491</t>
  </si>
  <si>
    <t>Effect of earthworms on soil physico-hydraulic and chemical properties, herbage production, and wheat growth on arable land converted to ley</t>
  </si>
  <si>
    <t>lot's of data! impact of earthworms, frozen soil coumns</t>
  </si>
  <si>
    <t>Kelishadi, H. 2014. “Near-Saturated Soil Hydraulic Properties as Influenced by Land Use Management Systems in Koohrang Region of Central Zagros, Iran,” 9.</t>
  </si>
  <si>
    <t>10.1016/j.geoderma.2013.08.008</t>
  </si>
  <si>
    <t>Near-saturated soil hydraulic properties as influenced by land use management systems in Koohrang region of central Zagros, Iran</t>
  </si>
  <si>
    <t>Lozano, Luis Alberto, Carlos Germán Soracco, Vicente S Buda, and Roberto Raúl Filgueira. 2014. “STABILIZATION OF SOIL HYDRAULIC PROPERTIES UNDER A LONG TERM NO-TILL SYSTEM(1),” 12.</t>
  </si>
  <si>
    <t>10.1590/s0100-06832014000400024</t>
  </si>
  <si>
    <t>Stabilization of soil hydraulic properties under a long term no-till system</t>
  </si>
  <si>
    <t>pampas!</t>
  </si>
  <si>
    <t>Lozano-Baez, Sergio Esteban, Miguel Cooper, Ricardo Ribeiro Rodrigues, Laurent Lassabatere, and Mirko Castellini. 2020. “Assessing Water Inﬁltration and Soil Water Repellency in Brazilian Atlantic Forest Soils,” 14.</t>
  </si>
  <si>
    <t>10.5194/egusphere-egu2020-22580</t>
  </si>
  <si>
    <t>Assessing Water Infiltration and Soil Water Repellency in Brazilian Atlantic Forest Soils</t>
  </si>
  <si>
    <t>Sandin, Koestle, Jarvis, Larsbo. 2017. "Post-tillage evolution of structural pore space and saturated and
near-saturated hydraulic conductivity in a clay loam soil" 8.</t>
  </si>
  <si>
    <t>10.1016/j.still.2016.08.004</t>
  </si>
  <si>
    <t>Post-tillage evolution of structural pore space and saturated and near-saturated hydraulic conductivity in a clay loam soil</t>
  </si>
  <si>
    <t>bulk density can be calulated from imaged porosity</t>
  </si>
  <si>
    <t>Miller, Beasley, Dury, Larney, Hao, Chanasyk. 2018. "Influence of long-term feedlot manure amendments on soil hydraulic conductivity, water-stable aggregates, and soil thermal properties during the growing season" 15.</t>
  </si>
  <si>
    <t>10.1139/cjss-2017-0061</t>
  </si>
  <si>
    <t>Influence of long-term feedlot manure amendments on soil hydraulic conductivity, water-stable aggregates, and soil thermal properties during the growing season</t>
  </si>
  <si>
    <t>Mirzavand, Moosavi, Sameni, Afzalinia, Karimian. 2016. "Effects of soil tillage systems and plant residue management
on unsaturated hydraulic conductivity of soil in wheat-corn rotation" 20.</t>
  </si>
  <si>
    <t>10.22069/jwfst.2016.3190</t>
  </si>
  <si>
    <t>Effects of soil tillage systems and plant residue management</t>
  </si>
  <si>
    <t>mostly written in arabic, translated with google</t>
  </si>
  <si>
    <t>Rienzner, Gandolfi. 2014. "Investigation of spatial and temporal variability of saturated soil
hydraulic conductivity at the field-scale" 13.</t>
  </si>
  <si>
    <t>10.1016/j.still.2013.08.012</t>
  </si>
  <si>
    <t>on unsaturated hydraulic conductivity of soil in wheat-corn rotation</t>
  </si>
  <si>
    <t>Pulido, Penning, Timm, Gabriels, Cornelis. 2014. "Visual examinations and soil physical and hydraulic properties for assessing soil structural quality of soils with contrasting textures and land uses" 9.</t>
  </si>
  <si>
    <t>10.1016/j.still.2014.02.009</t>
  </si>
  <si>
    <t>Visual examinations and soil physical and hydraulic properties for assessing soil structural quality of soils with contrasting textures and land uses</t>
  </si>
  <si>
    <t>Soracco Lozano, Villareal, Palancar, Collazo, Sarli, Filgueira. 2015. "EFFECTS OF COMPACTION due to machinery TRAFFIC ON SOIL PORE CONFIGURATION" 8.</t>
  </si>
  <si>
    <t>10.1590/01000683rbcs20140359</t>
  </si>
  <si>
    <t>EFFECTS OF COMPACTION DUE TO MACHINERY TRAFFIC ON SOIL PORE CONFIGURATION</t>
  </si>
  <si>
    <t>Soracco, Villarreal, Melani, Oderiz, Salazar, Otero, Irizar, Lozano. 2019. "Hydraulic conductivity and pore connectivity. Effects of conventional and no-till systems determined using a simple laboratory device" 9.</t>
  </si>
  <si>
    <t>10.1016/j.geoderma.2018.10.045</t>
  </si>
  <si>
    <t>Hydraulic conductivity and pore connectivity. Effects of conventional and no-till systems determined using a simple laboratory device</t>
  </si>
  <si>
    <t>Wanniarachchi, Cheema, Thomas, Kavanagh, Galagedara. 2019. "Impact of Soil Amendments on the Hydraulic Conductivity of Boreal Agricultural Podzols" 12.</t>
  </si>
  <si>
    <t>10.3390/agriculture9060133</t>
  </si>
  <si>
    <t>Impact of Soil Amendments on the Hydraulic Conductivity of Boreal Agricultural Podzols</t>
  </si>
  <si>
    <t>Zeng, Wang, Zhang, Zhan. 2013. "Temporal changes in soil hydraulic conductivity with different soil types and irrigation methods" 10.</t>
  </si>
  <si>
    <t>10.1016/j.geoderma.2012.10.013</t>
  </si>
  <si>
    <t>Temporal changes in soil hydraulic conductivity with different soil types and irrigation methods</t>
  </si>
  <si>
    <t>Zhang, Li, Jiang, Peng, Liu, Zhao. 2013. "Changes in some soil properties induced by re-conversion of cropland into grassland in the semiarid steppe zone of Inner Mongolia, China" 18.</t>
  </si>
  <si>
    <t>10.1007/s11104-013-1772-3</t>
  </si>
  <si>
    <t>Changes in some soil properties induced by re-conversion of cropland into grassland in the semiarid steppe zone of Inner Mongolia, China</t>
  </si>
  <si>
    <t>Zhang, Lin, Wang, Peng. 2016. "Temporal change in soil macropores measured using tension infiltrometer under different land uses and slope positions in subtropical China" 10.</t>
  </si>
  <si>
    <t>10.1007/s11368-015-1295-z</t>
  </si>
  <si>
    <t>Temporal change in soil macropores measured using tension infiltrometer under different land uses and slope positions in subtropical China</t>
  </si>
  <si>
    <t>Zhang, Zhao, Li, Jia, Kang. 2021. "Contribution of soil macropores to water infiltration across different land use types in a desert–oasis ecoregion" 10.</t>
  </si>
  <si>
    <t>10.1002/ldr.3823</t>
  </si>
  <si>
    <t>Contribution of soil macropores to water infiltration across different land use types in a desert–oasis ecoregion</t>
  </si>
  <si>
    <t>Zhao, Xining, Pute Wu, Xiaodong Gao, Lei Tian, and Hongchen Li. 2014. “Changes of Soil Hydraulic Properties under Early-Stage Natural Vegetation Recovering on the Loess Plateau of China.” CATENA 113 (February): 386–91. https://doi.org/10.1016/j.catena.2013.08.023.</t>
  </si>
  <si>
    <t>10.1016/j.catena.2013.08.023</t>
  </si>
  <si>
    <t>Changes of soil hydraulic properties under early-stage natural vegetation recovering on the Loess Plateau of China</t>
  </si>
  <si>
    <t>Hardie, Doyle, Cotching, Mattern, Lisson. 2012. "Influence of antecedent soil moisture on hydraulic conductivity in a series of texture-contrast soils" 13.</t>
  </si>
  <si>
    <t>10.1002/hyp.8325</t>
  </si>
  <si>
    <t>Influence of antecedent soil moisture on hydraulic conductivity in a series of texture-contrast soils</t>
  </si>
  <si>
    <t>Beibei, Zhou, Wang Quanjiu, and Wu Xiangbo. n.d. “Optimal Disc Tension Infiltrometer Estimation Techniques for Hydraulic Properties of Soil under Different Land Uses.” Biol Eng 9: 7.</t>
  </si>
  <si>
    <t xml:space="preserve"> 10.3965/j.ijabe.20160904.2161</t>
  </si>
  <si>
    <t>Optimal disc tension infiltrometer estimation techniques for hydraulic properties of soil under different land uses</t>
  </si>
  <si>
    <t>Yusuf, Ejieji, Baiyeri. 2018. "DETERMINATION OF SORPTIVITY, INFILTRATION RATE AND HYDRAULIC CONDUCTIVITY OF SOIL USING A TENSION INFILTROMETER" 10.</t>
  </si>
  <si>
    <t>Determination of sorptivity, infiltration rate and hydraulic conductivity of soil using a tension infiltrometer</t>
  </si>
  <si>
    <t>Yusuf, Obalowu, Akinleye, Adio-Yusuf. 2020. "Determination of Sorptivity, Infiltration Rate and Hydraulic Conductivity of Loamy Sand using Tension Infiltrometer and Double-Ring Infiltrometer" 7.</t>
  </si>
  <si>
    <t>10.46792/fuoyejet.v5i2.501</t>
  </si>
  <si>
    <t>Determination of Sorptivity, Infiltration Rate and Hydraulic Conductivity of Loamy Sand using Tension Infiltrometer and Double-Ring Infiltrometer</t>
  </si>
  <si>
    <t>Fasinmirin, Johnson Toyin, Idowu Ezekiel Olorunfemi, and Fasilat Olakuleyin. 2018. “Strength and Hydraulics Characteristics Variations within a Tropical Alfisol in Southwestern Nigeria under Different Land Use Management.” Soil and Tillage Research 182 (October): 45–56. https://doi.org/10.1016/j.still.2018.04.017.</t>
  </si>
  <si>
    <t>10.1016/j.still.2018.04.017</t>
  </si>
  <si>
    <t>Strength and hydraulics characteristics variations within a tropical Alfisol in Southwestern Nigeria under different land use management</t>
  </si>
  <si>
    <t>Lopes, Vanessa Schiavon, Irene Maria Cardoso, Osmar Rosa Fernandes, Genelício Crusoé Rocha, Felipe Nogueira Bello Simas, Waldênia de Melo Moura, Felipe Carvalho Santana, Gustavo Vieira Veloso, and José Maria Rodrigues da Luz. 2020. “The Establishment of a Secondary Forest in a Degraded Pasture to Improve Hydraulic Properties of the Soil.” Soil and Tillage Research 198 (April): 104538. https://doi.org/10.1016/j.still.2019.104538.</t>
  </si>
  <si>
    <t>10.1016/j.still.2019.104538</t>
  </si>
  <si>
    <t>The establishment of a secondary forest in a degraded pasture to improve hydraulic properties of the soil</t>
  </si>
  <si>
    <t>Khetdan, Channarong, Natthapol Chittamart, Saowanuch Tawornpruek, Thanuchai Kongkaew, Wattanai Onsamrarn, and Sarah Garré. 2017. “Influence of Rock Fragments on Hydraulic Properties of Ultisols in Ratchaburi Province, Thailand.” Geoderma Regional 10 (September): 21–28. https://doi.org/10.1016/j.geodrs.2017.04.001.</t>
  </si>
  <si>
    <t>10.1016/j.geodrs.2017.04.001</t>
  </si>
  <si>
    <t>Influence of rock fragments on hydraulic properties of Ultisols in Ratchaburi Province, Thailand</t>
  </si>
  <si>
    <t>Rahbeh. 2019. "Characterization of preferential flow in soils near Zarqa river (Jordan) using in situ tension infiltrometer measurements" 26.</t>
  </si>
  <si>
    <t>10.7717/peerj.8057</t>
  </si>
  <si>
    <t>Characterization of preferential flow in soils near Zarqa river (Jordan) using in situ tension infiltrometer measurements</t>
  </si>
  <si>
    <t>Zhang, Z B, H Zhou, Q G Zhao, H Lin, and X Peng. 2014. “Characteristics of Cracks in Two Paddy Soils and Their Impacts on Preferential Flow,” 8.</t>
  </si>
  <si>
    <t>10.1016/j.geoderma.2013.07.026</t>
  </si>
  <si>
    <t>Characteristics of cracks in two paddy soils and their impacts on preferential flow</t>
  </si>
  <si>
    <t>Yu, Dong, Young, Li, Yang. 2014. "On Evaluating Characteristics of the Solute Transport in the Arid Vadose Zone" 13.</t>
  </si>
  <si>
    <t>10.1111/gwat.12026</t>
  </si>
  <si>
    <t>On Evaluating Characteristics of the Solute Transport in the Arid Vadose Zone</t>
  </si>
  <si>
    <t>Zeng, Zhang, Wang, Chen, Joswaik. 2013. "Impact of alpine meadow degradation on soil hydraulic properties over the Qinghai-Tibetan Plateau" 9.</t>
  </si>
  <si>
    <t>10.1016/j.jhydrol.2012.11.058</t>
  </si>
  <si>
    <t>Impact of alpine meadow degradation on soil hydraulic properties over the Qinghai-Tibetan Plateau</t>
  </si>
  <si>
    <t>Wang Lin, Wim Cornelis, unpublished experiment data</t>
  </si>
  <si>
    <t>Mats Larsbo, Maria Sandin, Nick Jarvis, Ararso Etana, Jenny Kreuger. "Surface Runoff of Pesticides from a Clay Loam Field in Sweden" 2016. Journal of Environmental Quality  45:1367–13745:1367</t>
  </si>
  <si>
    <t>10.2134/jeq2015.10.0528</t>
  </si>
  <si>
    <t>Surface Runoff of Pesticides from a Clay Loam Field in Sweden</t>
  </si>
  <si>
    <t xml:space="preserve">Lionel Alletto, Valérie Pot, Simon Giuliano, Mathieu Costes, François Perdrieux, Eric Justes. "Temporal variation in soil physical properties improves the water dynamics modeling in a conventionally-tilled soil" 2015. Geoderma. </t>
  </si>
  <si>
    <t>10.1016/j.geoderma.2014.12.006</t>
  </si>
  <si>
    <t>Temporal variation in soil physical properties improves the water dynamics modeling in a conventionally-tilled soil</t>
  </si>
  <si>
    <t>LocID</t>
  </si>
  <si>
    <t>Latitude</t>
  </si>
  <si>
    <t>Longitude</t>
  </si>
  <si>
    <t>Precipitation</t>
  </si>
  <si>
    <t>LocComments</t>
  </si>
  <si>
    <t>Czech University of Life Science Prague</t>
  </si>
  <si>
    <t>exact location not known (on Christchurch Lincoln University paddock 2.4)</t>
  </si>
  <si>
    <t>100 m above sea level</t>
  </si>
  <si>
    <t>10 sites in sicily but not position reported, random position in western sicily</t>
  </si>
  <si>
    <t>from digitalized graph</t>
  </si>
  <si>
    <t>digitized from graph. loc approx because avg of 4 sites</t>
  </si>
  <si>
    <t>digitized from graph</t>
  </si>
  <si>
    <t>large site. only min coord taken. digitized from graph</t>
  </si>
  <si>
    <t>from digitized graph</t>
  </si>
  <si>
    <t>site location from fig1</t>
  </si>
  <si>
    <t>coordinates not given. estimated by information about location</t>
  </si>
  <si>
    <t>Lat reported as -2.785. but that is nowhere near reported Tasmania University; think it is a typo and they meant -42.785</t>
  </si>
  <si>
    <t>type in paper for 107.88</t>
  </si>
  <si>
    <t>approximative location from experimental station</t>
  </si>
  <si>
    <t>coordinates and percipitation given in range. mean taken</t>
  </si>
  <si>
    <t>AnnualMeanTemperature</t>
  </si>
  <si>
    <t>MeanTemperatureofWarmestQuarter</t>
  </si>
  <si>
    <t>MeanTemperatureofColdestQuarter</t>
  </si>
  <si>
    <t>AnnualPrecipitation</t>
  </si>
  <si>
    <t>PrecipitationofWettestMonth</t>
  </si>
  <si>
    <t>PrecipitationofDriestMonth</t>
  </si>
  <si>
    <t>PrecipitationSeasonality</t>
  </si>
  <si>
    <t>PrecipitationofWettestQuarter</t>
  </si>
  <si>
    <t>PrecipitationofDriestQuarter</t>
  </si>
  <si>
    <t>PrecipitationofWarmestQuarter</t>
  </si>
  <si>
    <t>PrecipitationofColdestQuarter</t>
  </si>
  <si>
    <t>MeanDiurnalRange</t>
  </si>
  <si>
    <t>TemperatureSeasonality</t>
  </si>
  <si>
    <t>MaxTemperatureofWarmestMonth</t>
  </si>
  <si>
    <t>MinTemperatureofColdestMonth</t>
  </si>
  <si>
    <t>TemperatureAnnualRange</t>
  </si>
  <si>
    <t>MeanTemperatureofWettestQuarter</t>
  </si>
  <si>
    <t>MeanTemperatureofDriestQuarter</t>
  </si>
  <si>
    <t>Isothermality</t>
  </si>
  <si>
    <t>Elevation</t>
  </si>
  <si>
    <t>AverageAridityIndex</t>
  </si>
  <si>
    <t>AverageAnnualEvapoTranspiration</t>
  </si>
  <si>
    <t>AridityClass</t>
  </si>
  <si>
    <t>Arid</t>
  </si>
  <si>
    <t>Dry sub-humid</t>
  </si>
  <si>
    <t>Humid</t>
  </si>
  <si>
    <t>Semi-Arid</t>
  </si>
  <si>
    <t>Hyper Arid</t>
  </si>
  <si>
    <t>MTFID</t>
  </si>
  <si>
    <t>Month1</t>
  </si>
  <si>
    <t>Month2</t>
  </si>
  <si>
    <t>Season</t>
  </si>
  <si>
    <t>YearExp</t>
  </si>
  <si>
    <t>Reps</t>
  </si>
  <si>
    <t>SE</t>
  </si>
  <si>
    <t>SD</t>
  </si>
  <si>
    <t>Method</t>
  </si>
  <si>
    <t>Direction</t>
  </si>
  <si>
    <t>Tmin</t>
  </si>
  <si>
    <t>Tmax</t>
  </si>
  <si>
    <t>UpperD_m</t>
  </si>
  <si>
    <t>Diameter</t>
  </si>
  <si>
    <t>Diameter2</t>
  </si>
  <si>
    <t>Diameter3</t>
  </si>
  <si>
    <t>Comment</t>
  </si>
  <si>
    <t>summer</t>
  </si>
  <si>
    <t>Steady-state constant  regression</t>
  </si>
  <si>
    <t>Dry to wet</t>
  </si>
  <si>
    <t>spring</t>
  </si>
  <si>
    <t>Steady-state piecewise</t>
  </si>
  <si>
    <t>Wet to dry</t>
  </si>
  <si>
    <t>Transient</t>
  </si>
  <si>
    <t>Other</t>
  </si>
  <si>
    <t>autumn</t>
  </si>
  <si>
    <t>winter</t>
  </si>
  <si>
    <t>Steady-state  multi-disc</t>
  </si>
  <si>
    <t>1D column</t>
  </si>
  <si>
    <t>data corresponds to mean of 5 replicates; K was estimated from infiltration rates digitized from figure</t>
  </si>
  <si>
    <t>data need to be digitized from figure</t>
  </si>
  <si>
    <t>data digitized from figure</t>
  </si>
  <si>
    <t>meas done in the 'second half of 2010'</t>
  </si>
  <si>
    <t>meas at -6 cm looks like an outlier.. but this is how it is published; meas done in the 'second half of 2010'</t>
  </si>
  <si>
    <t>DISC software</t>
  </si>
  <si>
    <t>steady-state constant regression</t>
  </si>
  <si>
    <t>diameter is not mentioned in article, searched for infiltrometer brand</t>
  </si>
  <si>
    <t>diameter from shared data (seems a bit small, maybe typo and they mean 10,75 in radius; same value is reported in SWIG)</t>
  </si>
  <si>
    <t>measured at different horizons; but no information about depth or texture given; taken from the graph not same as h from text; assumed at 0</t>
  </si>
  <si>
    <t>measured at different horizons; but no information about depth or texture given; taken from the graph not same as h from text; assumed at 0.2 from picture</t>
  </si>
  <si>
    <t>unclear - reference method</t>
  </si>
  <si>
    <t>mention 10 and 15 cm radius so we took the mean</t>
  </si>
  <si>
    <t>9,5 cm is diameter of bubble tower, before the infiltration they drove a 27,5 cm steel cylinder in the soil to ensure downward flow, but they didnt report the disc diameter</t>
  </si>
  <si>
    <t>upper layer of loose soil removed, not written but approx. 2 cm</t>
  </si>
  <si>
    <t>Ks</t>
  </si>
  <si>
    <t>Kunsat</t>
  </si>
  <si>
    <t>slope</t>
  </si>
  <si>
    <t>R2</t>
  </si>
  <si>
    <t>Hmin</t>
  </si>
  <si>
    <t>intercept</t>
  </si>
  <si>
    <t>K1</t>
  </si>
  <si>
    <t>K2</t>
  </si>
  <si>
    <t>K3</t>
  </si>
  <si>
    <t>K4</t>
  </si>
  <si>
    <t>K5</t>
  </si>
  <si>
    <t>K6</t>
  </si>
  <si>
    <t>K7</t>
  </si>
  <si>
    <t>K8</t>
  </si>
  <si>
    <t>K9</t>
  </si>
  <si>
    <t>K10</t>
  </si>
  <si>
    <t>SSPID</t>
  </si>
  <si>
    <t>TextureClass</t>
  </si>
  <si>
    <t>SoilTextureUSDA</t>
  </si>
  <si>
    <t>SoilTextureFAO</t>
  </si>
  <si>
    <t>SoilType</t>
  </si>
  <si>
    <t>SoilTypeClass</t>
  </si>
  <si>
    <t>SoilTypeWRB</t>
  </si>
  <si>
    <t>ClayContent</t>
  </si>
  <si>
    <t>SiltContent</t>
  </si>
  <si>
    <t>SandContent</t>
  </si>
  <si>
    <t>BulkDensity</t>
  </si>
  <si>
    <t>SoilOrganicCarbon</t>
  </si>
  <si>
    <t>Comments</t>
  </si>
  <si>
    <t>fine (clay, silty clay, clay loam, silty clay loam)</t>
  </si>
  <si>
    <t>clay loam</t>
  </si>
  <si>
    <t>medium</t>
  </si>
  <si>
    <t>Orthic Dark Brown Chernozems (Typic Haplustolls)</t>
  </si>
  <si>
    <t>Chernozems</t>
  </si>
  <si>
    <t>fine</t>
  </si>
  <si>
    <t>medium-fine (silt loam, silt)</t>
  </si>
  <si>
    <t>silt loam</t>
  </si>
  <si>
    <t>Dark Brown Chernozems (Typic Ustolls)</t>
  </si>
  <si>
    <t>medium (sandy loam, loam, sandy clay loam, sandy clay)</t>
  </si>
  <si>
    <t>sandy loam</t>
  </si>
  <si>
    <t>Eutric Fluvisol</t>
  </si>
  <si>
    <t>Fluvisols</t>
  </si>
  <si>
    <t>coarse (sand, loamy sand)</t>
  </si>
  <si>
    <t>loamy sand</t>
  </si>
  <si>
    <t>coarse</t>
  </si>
  <si>
    <t>Haplic podzols</t>
  </si>
  <si>
    <t>Podzols</t>
  </si>
  <si>
    <t>Texture properties log-interpolated</t>
  </si>
  <si>
    <t>clay</t>
  </si>
  <si>
    <t>Typic Epiaquert</t>
  </si>
  <si>
    <t>Vertisols</t>
  </si>
  <si>
    <t>Typic Rhodoxeralf</t>
  </si>
  <si>
    <t>Solonetz</t>
  </si>
  <si>
    <t>Texture properties from Bagarello and Provenzano. 1996</t>
  </si>
  <si>
    <t>sandy clay loam</t>
  </si>
  <si>
    <t>Alfisols (lixisols)</t>
  </si>
  <si>
    <t>Lixisols</t>
  </si>
  <si>
    <t>ox plough 15 - 20 cm</t>
  </si>
  <si>
    <t>different solpes used in experiment</t>
  </si>
  <si>
    <t>Typic Haploquoll, Typic Hapludoll, Aquic Hapludoll</t>
  </si>
  <si>
    <t>in field</t>
  </si>
  <si>
    <t>on top of hill</t>
  </si>
  <si>
    <t>Torrertic Paleustoll</t>
  </si>
  <si>
    <t>silty clay loam</t>
  </si>
  <si>
    <t>Calcic Cambisol</t>
  </si>
  <si>
    <t>Cambisols</t>
  </si>
  <si>
    <t>morainic Agrudalf</t>
  </si>
  <si>
    <t>Luvisols</t>
  </si>
  <si>
    <t>Durinodic Xeric Haplocalcid</t>
  </si>
  <si>
    <t>Calcisols</t>
  </si>
  <si>
    <t>Xeric Torriorthent</t>
  </si>
  <si>
    <t>Regosols</t>
  </si>
  <si>
    <t>high banks</t>
  </si>
  <si>
    <t>Orthic Luvisol</t>
  </si>
  <si>
    <t>organic</t>
  </si>
  <si>
    <t>peat</t>
  </si>
  <si>
    <t>Histosols</t>
  </si>
  <si>
    <t>sphangnum and peat</t>
  </si>
  <si>
    <t>Typic Endoaquoll</t>
  </si>
  <si>
    <t>Texture properties and OC from Gregorich et al, 1993</t>
  </si>
  <si>
    <t>OC and bulk density from Sauer et al. 1990</t>
  </si>
  <si>
    <t>Typic Hapludults</t>
  </si>
  <si>
    <t>Nitisols</t>
  </si>
  <si>
    <t>&gt; current crop unknown since values are averaged</t>
  </si>
  <si>
    <t>loam</t>
  </si>
  <si>
    <t>Typic Hapludalf</t>
  </si>
  <si>
    <t>Ultic Hapludalf</t>
  </si>
  <si>
    <t>Xerollic Calciorthid</t>
  </si>
  <si>
    <t>Solonchaks</t>
  </si>
  <si>
    <t>Texture and OC from Lopez et al., 1996</t>
  </si>
  <si>
    <t>Distric and Aquic Eutrochrepts</t>
  </si>
  <si>
    <t>brown chromosol, red ferrosol, brown ferrosol</t>
  </si>
  <si>
    <t>Ferralsols</t>
  </si>
  <si>
    <t>Albaquic Paleudalf</t>
  </si>
  <si>
    <t>Calcixerollic Xerochrept</t>
  </si>
  <si>
    <t>below canopy</t>
  </si>
  <si>
    <t>Fluventic Xerochrept</t>
  </si>
  <si>
    <t>sand</t>
  </si>
  <si>
    <t>69 kg N / ha</t>
  </si>
  <si>
    <t>Haplic Phaeozem</t>
  </si>
  <si>
    <t>Phaeozems</t>
  </si>
  <si>
    <t>&gt; averaged acros different ferilization experiments</t>
  </si>
  <si>
    <t>Dark Brown Chernozems (Typic Borolls)</t>
  </si>
  <si>
    <t>feedlod experiment</t>
  </si>
  <si>
    <t>Alfisols, Inceptisols, Entisols</t>
  </si>
  <si>
    <t>Cambisol</t>
  </si>
  <si>
    <t>Got texture information from Bagarello and iovino; 2003</t>
  </si>
  <si>
    <t>Got texture information from Bagarello and iovino; 2004</t>
  </si>
  <si>
    <t>Got texture information from Bagarello and iovino; 2005</t>
  </si>
  <si>
    <t>Got texture information from Bagarello and iovino; 2006</t>
  </si>
  <si>
    <t>Black Vertosol</t>
  </si>
  <si>
    <t>Gleyic Luvisol</t>
  </si>
  <si>
    <t>Haplic Fluvisol</t>
  </si>
  <si>
    <t>silty clay</t>
  </si>
  <si>
    <t>&gt; couldnt find publications</t>
  </si>
  <si>
    <t>n = 24 - 76</t>
  </si>
  <si>
    <t xml:space="preserve">n = 2-6 </t>
  </si>
  <si>
    <t>Ust-Sandic Entisol</t>
  </si>
  <si>
    <t>20 cm plough,Texture properties log-interpolated</t>
  </si>
  <si>
    <t>Vertic Haploxerept</t>
  </si>
  <si>
    <t>Orthic Luvisiol</t>
  </si>
  <si>
    <t>Fluventic Xerorthents</t>
  </si>
  <si>
    <t>Haplic Cambisol</t>
  </si>
  <si>
    <t>2 year crop, pasture rythem</t>
  </si>
  <si>
    <t>Typic or Distric Eutrochrepts</t>
  </si>
  <si>
    <t>Typic Hapludoll</t>
  </si>
  <si>
    <t>Typic Paleudults, Typic Fragiudults, Ultic Hapludalfs</t>
  </si>
  <si>
    <t>Dystric Ustochrept</t>
  </si>
  <si>
    <t>Lyvic Phaeozem</t>
  </si>
  <si>
    <t>Aquic or typic Paleudalf</t>
  </si>
  <si>
    <t>no fertilizer</t>
  </si>
  <si>
    <t>N Experiment</t>
  </si>
  <si>
    <t>FYM application</t>
  </si>
  <si>
    <t>calcic and chromic luvisol</t>
  </si>
  <si>
    <t>continous corn before one rotation was applied</t>
  </si>
  <si>
    <t>red chromosol</t>
  </si>
  <si>
    <t>measurment of distance to tree trunk</t>
  </si>
  <si>
    <t>control</t>
  </si>
  <si>
    <t>Typic haploxeralf</t>
  </si>
  <si>
    <t>Aquic Hapludoll (Haplic Phaeozem)</t>
  </si>
  <si>
    <t>Typic Hapludalf (Orthic Luvisol)</t>
  </si>
  <si>
    <t>Chromic Vertisol</t>
  </si>
  <si>
    <t>Pellic Vertisol</t>
  </si>
  <si>
    <t>Udic chromusterts or Udic Pellusterts</t>
  </si>
  <si>
    <t>Calcic Rhodoxeralf</t>
  </si>
  <si>
    <t>krasnozems and euchrozems</t>
  </si>
  <si>
    <t>Entisol</t>
  </si>
  <si>
    <t>Dark Brown Chernozem (Typic Haploboroll)</t>
  </si>
  <si>
    <t>&gt; manure incorporated 10 cm</t>
  </si>
  <si>
    <t>downslope</t>
  </si>
  <si>
    <t>Udifluvent</t>
  </si>
  <si>
    <t>measurment between trees</t>
  </si>
  <si>
    <t>Mollic Endogleyic Luvisol</t>
  </si>
  <si>
    <t>Inceptisols (Typic Xerochrepts)</t>
  </si>
  <si>
    <t>north facing, low slope</t>
  </si>
  <si>
    <t>north facing, medium slope</t>
  </si>
  <si>
    <t>north facing, high slope</t>
  </si>
  <si>
    <t>south facing, low slope</t>
  </si>
  <si>
    <t>south facing, medium slope</t>
  </si>
  <si>
    <t>south facing, high slope</t>
  </si>
  <si>
    <t>consolidated</t>
  </si>
  <si>
    <t>disturbed soil; moulboard plow</t>
  </si>
  <si>
    <t>structureless soil, rototilled</t>
  </si>
  <si>
    <t>untreatened &gt;1 year</t>
  </si>
  <si>
    <t>calculation method ankeny</t>
  </si>
  <si>
    <t>calculation method white</t>
  </si>
  <si>
    <t>orthic humo-ferric and orthic ferro-humic podzol</t>
  </si>
  <si>
    <t>subsoiling (55cm)</t>
  </si>
  <si>
    <t>subsoiling (55cm) / measuring at depth of 30 cm</t>
  </si>
  <si>
    <t>40 % gravel</t>
  </si>
  <si>
    <t>~53% residue cover</t>
  </si>
  <si>
    <t>1.5 m radius around tree plowed by farmer,Texture properties log-interpolated</t>
  </si>
  <si>
    <t>Glossic Fluvisol</t>
  </si>
  <si>
    <t> </t>
  </si>
  <si>
    <t>Hapludolls and Argiudolls</t>
  </si>
  <si>
    <t>Gleysols, gleyic Podzols, Podzols</t>
  </si>
  <si>
    <t>&gt; dense understory vegetation</t>
  </si>
  <si>
    <t>Dark Brown Chernozem</t>
  </si>
  <si>
    <t>water quality from river</t>
  </si>
  <si>
    <t>water quality from ground water</t>
  </si>
  <si>
    <t>Typic Hapludalfs</t>
  </si>
  <si>
    <t>Histisols</t>
  </si>
  <si>
    <t>peat soil, drained</t>
  </si>
  <si>
    <t>slope, shaded side</t>
  </si>
  <si>
    <t>slope, sunny side</t>
  </si>
  <si>
    <t>&gt; former grazed low</t>
  </si>
  <si>
    <t>&gt; former grazed medium</t>
  </si>
  <si>
    <t>&gt; former grazed high</t>
  </si>
  <si>
    <t>Mollic Andosol</t>
  </si>
  <si>
    <t>Andosols</t>
  </si>
  <si>
    <t>Haplic Nitisol</t>
  </si>
  <si>
    <t>Chromic Hapluderts</t>
  </si>
  <si>
    <t>Chernozem (Typic Vermudoll)</t>
  </si>
  <si>
    <t>Vertic Haplustept</t>
  </si>
  <si>
    <t>Xerochrept</t>
  </si>
  <si>
    <t>plough pan 20 cm, cover 34%, drainage experiment</t>
  </si>
  <si>
    <t>slope -0</t>
  </si>
  <si>
    <t>slope -10</t>
  </si>
  <si>
    <t>slope -20</t>
  </si>
  <si>
    <t>slope -30</t>
  </si>
  <si>
    <t>slope -40</t>
  </si>
  <si>
    <t>Chromic Hapludert</t>
  </si>
  <si>
    <t>&gt; former crops in agricultural use: cotton, maize, sorghum</t>
  </si>
  <si>
    <t>fine (loam)</t>
  </si>
  <si>
    <t>Haplic chernozem</t>
  </si>
  <si>
    <t>fine (silt loam)</t>
  </si>
  <si>
    <t>Luvisol</t>
  </si>
  <si>
    <t>winter wheat (Triticum aestivum L.), sugar beet (Beta vulgaris L.), winter wheat, winter wheat, sugar beet and oats (Avena sativa L.)]</t>
  </si>
  <si>
    <t>oats had been cropped, measurements were taken immediately before plowing</t>
  </si>
  <si>
    <t>peas had been cropped after the oat, measurement soon after pea sowing</t>
  </si>
  <si>
    <t>change of LU: from grassland to tillage</t>
  </si>
  <si>
    <t>fine (clay)</t>
  </si>
  <si>
    <t>Typic Haploxererts</t>
  </si>
  <si>
    <t>space4time experiment</t>
  </si>
  <si>
    <t>medium (sandy loam)</t>
  </si>
  <si>
    <t>fine (silty clay loam)</t>
  </si>
  <si>
    <t>fine (sandy loam)</t>
  </si>
  <si>
    <t>fine (sandy clay loam)</t>
  </si>
  <si>
    <t>fine (loamy)</t>
  </si>
  <si>
    <t>Humic Cambisol</t>
  </si>
  <si>
    <t>fine (silty loam)</t>
  </si>
  <si>
    <t>Chernosem</t>
  </si>
  <si>
    <t>before harvest</t>
  </si>
  <si>
    <t>after sowing rapeseed</t>
  </si>
  <si>
    <t>at rapeseed flowering</t>
  </si>
  <si>
    <t>half a year after wildfire</t>
  </si>
  <si>
    <t>medium (sandy, sandy-loam to loamy)</t>
  </si>
  <si>
    <t>Typic Argiudoll and Petrocalcic Argiudoll</t>
  </si>
  <si>
    <t>data are averaged of 2004 and 2007; taken in the wheat stubble after harvest,SOC given in g.m-2</t>
  </si>
  <si>
    <t>fine (clay loam)</t>
  </si>
  <si>
    <t>Planosol</t>
  </si>
  <si>
    <t>Planosols</t>
  </si>
  <si>
    <t>medium (sandy clay loam)</t>
  </si>
  <si>
    <t>Calcic Kastanozem</t>
  </si>
  <si>
    <t>Kastanozems</t>
  </si>
  <si>
    <t>rangeland</t>
  </si>
  <si>
    <t>rangeland with too much grazing</t>
  </si>
  <si>
    <t>rangeland converted to farmland</t>
  </si>
  <si>
    <t>rangeland converted to farmland than abandonned</t>
  </si>
  <si>
    <t>Luvic Phaeozem</t>
  </si>
  <si>
    <t>added a 0 for the soil texture for site 2 otherwise doesn't make sense</t>
  </si>
  <si>
    <t>Ultisols and Entisols</t>
  </si>
  <si>
    <t>bulk density calculated based on given imaged porosity</t>
  </si>
  <si>
    <t>Orthic Dark Brown chernozem</t>
  </si>
  <si>
    <t>write about tillage but are not specific,SOC is without amendment, DB digitized</t>
  </si>
  <si>
    <t>sandy clay</t>
  </si>
  <si>
    <t>say 'after first and second crop' -&gt; inferred as 'after harvest'</t>
  </si>
  <si>
    <t>Endoskeleti-Fluvic Luvisol</t>
  </si>
  <si>
    <t>data from table in dataset folder (avg from CM01 to CM05)</t>
  </si>
  <si>
    <t>medium (silt loam)</t>
  </si>
  <si>
    <t>Typic Argiudoll</t>
  </si>
  <si>
    <t>last tillage 2 years ago but was managend under CT till experiment</t>
  </si>
  <si>
    <t>Abruptic Argiudoll</t>
  </si>
  <si>
    <t>bulk density not reported, calculated based of porosity</t>
  </si>
  <si>
    <t>Entic Haplustoll</t>
  </si>
  <si>
    <t>coarse (loamy sand)</t>
  </si>
  <si>
    <t>podzolic soil</t>
  </si>
  <si>
    <t>spring disc plough</t>
  </si>
  <si>
    <t>meas. done in furrow which are dug each year (heavy soil disturbance)</t>
  </si>
  <si>
    <t>Calcic-orthic Aridisol</t>
  </si>
  <si>
    <t>Gypsisols</t>
  </si>
  <si>
    <t>SOC = 0.5*SOM</t>
  </si>
  <si>
    <t>re-conversion to grassland 2000</t>
  </si>
  <si>
    <t>slope of 12%</t>
  </si>
  <si>
    <t>re-conversion to grassland 2004</t>
  </si>
  <si>
    <t>re-conversion to grassland 2006</t>
  </si>
  <si>
    <t>Ultisols</t>
  </si>
  <si>
    <t>Acrisols, Alisols</t>
  </si>
  <si>
    <t>slope 6%,bulk density not reported, calculated based of porosity, texture class not reported</t>
  </si>
  <si>
    <t>slope 6%,bulk density not measured, average used, texture class not reported</t>
  </si>
  <si>
    <t>coarse (sand)</t>
  </si>
  <si>
    <t>anthrosols, fluvisols, regosols</t>
  </si>
  <si>
    <t>Anthrosols, Fluvisols, Regosols</t>
  </si>
  <si>
    <t>inorganic fertilization</t>
  </si>
  <si>
    <t>inorganic and manure fertilization</t>
  </si>
  <si>
    <t>Solodic Planosol</t>
  </si>
  <si>
    <t>&gt; values averaged across different locations with different landuses, 3/4 locations are grassland</t>
  </si>
  <si>
    <t>Inceptisols</t>
  </si>
  <si>
    <t>field was abandonned (nbCropRotation = 0)</t>
  </si>
  <si>
    <t>Cumuli-Ustic Isohumosols</t>
  </si>
  <si>
    <t>land under fallow for 15 years,bulk density not reported, calculated based of porosity</t>
  </si>
  <si>
    <t>land under fallow for 4 years,bulk density not reported, calculated based of porosity</t>
  </si>
  <si>
    <t>medium (sandy clay loam to gravely clay)</t>
  </si>
  <si>
    <t>Kanhaplic Haplustult</t>
  </si>
  <si>
    <t>BD roughly estimated from graph</t>
  </si>
  <si>
    <t>fine (silt clay loam)</t>
  </si>
  <si>
    <t>landuse is averaged across samples,only OM reported, SOC is OM/2</t>
  </si>
  <si>
    <t>medium (sand clay loam)</t>
  </si>
  <si>
    <t>Ultisol</t>
  </si>
  <si>
    <t>disposal of hazardous chemical waste,bulk density not for every sample reported, averaged in this case</t>
  </si>
  <si>
    <t>0-10 cm, no degradation,only OM reported, SOC is OM/2; texture not reported</t>
  </si>
  <si>
    <t>0-10 cm, medium degradation,only OM reported, SOC is OM/2; texture not reported</t>
  </si>
  <si>
    <t>0-10 cm, extreme degradation,only OM reported, SOC is OM/2; texture not reported</t>
  </si>
  <si>
    <t>40-50 cm, no degradation,only OM reported, SOC is OM/2; texture not reported</t>
  </si>
  <si>
    <t>40-50 cm, medium degradation,only OM reported, SOC is OM/2; texture not reported</t>
  </si>
  <si>
    <t>40-50 cm, extreme degradation,only OM reported, SOC is OM/2; texture not reported</t>
  </si>
  <si>
    <t>medium (loamy sand)</t>
  </si>
  <si>
    <t>bulk density used from Sandin2017, that uses samples from same field/experiment of year 2013</t>
  </si>
  <si>
    <t>bulk density used from Sandin2017, that uses samples from same field/experiment of year 2014</t>
  </si>
  <si>
    <t>bulk density used from Sandin2017, that uses samples from same field/experiment of year 2015</t>
  </si>
  <si>
    <t>bulk density used from Sandin2017, that uses samples from same field/experiment of year 2016</t>
  </si>
  <si>
    <t>bulk density used from Sandin2017, that uses samples from same field/experiment of year 2017</t>
  </si>
  <si>
    <t>stagnic Luvisol</t>
  </si>
  <si>
    <t>texture averaged across the two plots</t>
  </si>
  <si>
    <t>untilled layer is 20 deep but on CT treatmen</t>
  </si>
  <si>
    <t>Landuse</t>
  </si>
  <si>
    <t>LanduseClass</t>
  </si>
  <si>
    <t>Tillage</t>
  </si>
  <si>
    <t>TillageClass</t>
  </si>
  <si>
    <t>NbOfCropRotation</t>
  </si>
  <si>
    <t>CurrentCrop</t>
  </si>
  <si>
    <t>CropClass</t>
  </si>
  <si>
    <t>CropRotation</t>
  </si>
  <si>
    <t>CoverCrop</t>
  </si>
  <si>
    <t>CoverCropClass</t>
  </si>
  <si>
    <t>Residue</t>
  </si>
  <si>
    <t>ResidueClass</t>
  </si>
  <si>
    <t>Grazing</t>
  </si>
  <si>
    <t>GrazingClass</t>
  </si>
  <si>
    <t>Irrigation</t>
  </si>
  <si>
    <t>IrrigationClass</t>
  </si>
  <si>
    <t>Compaction</t>
  </si>
  <si>
    <t>CompactionClass</t>
  </si>
  <si>
    <t>OtherAmendments</t>
  </si>
  <si>
    <t>AmendmentClass</t>
  </si>
  <si>
    <t>SamplingTime</t>
  </si>
  <si>
    <t>SamplingTimeClass</t>
  </si>
  <si>
    <t>grassland</t>
  </si>
  <si>
    <t>No-till</t>
  </si>
  <si>
    <t>natural</t>
  </si>
  <si>
    <t/>
  </si>
  <si>
    <t>grassland (brom)</t>
  </si>
  <si>
    <t>Arable</t>
  </si>
  <si>
    <t>Conventional tillage</t>
  </si>
  <si>
    <t>canola</t>
  </si>
  <si>
    <t>Wheat, Canola, "Fallow"</t>
  </si>
  <si>
    <t>after harvest</t>
  </si>
  <si>
    <t>Wheat/Barley, "Fallow"</t>
  </si>
  <si>
    <t>straw</t>
  </si>
  <si>
    <t>arable/ Experimental Farm</t>
  </si>
  <si>
    <t>Maize</t>
  </si>
  <si>
    <t>yes</t>
  </si>
  <si>
    <t>Irrigation (level basin)</t>
  </si>
  <si>
    <t>after tillage (may)</t>
  </si>
  <si>
    <t>after first irrigation (june)</t>
  </si>
  <si>
    <t>after second irrigation (july)</t>
  </si>
  <si>
    <t>after fourth irrigation (august)</t>
  </si>
  <si>
    <t>after harvest (september)</t>
  </si>
  <si>
    <t>Minimum Tillage</t>
  </si>
  <si>
    <t>Forest</t>
  </si>
  <si>
    <t>grain sorghum</t>
  </si>
  <si>
    <t>Grain Sorghum</t>
  </si>
  <si>
    <t>irrigated</t>
  </si>
  <si>
    <t>Orchard</t>
  </si>
  <si>
    <t>No-Till</t>
  </si>
  <si>
    <t>Citrus</t>
  </si>
  <si>
    <t>fall</t>
  </si>
  <si>
    <t>Fallow, Maize, Maize, Maize, Maize</t>
  </si>
  <si>
    <t>no</t>
  </si>
  <si>
    <t>after cropping season</t>
  </si>
  <si>
    <t>A. angustissima</t>
  </si>
  <si>
    <t>S. sesban</t>
  </si>
  <si>
    <t>fallow</t>
  </si>
  <si>
    <t>Wheat/Barley , "Fallow"</t>
  </si>
  <si>
    <t>during planting season</t>
  </si>
  <si>
    <t>inter-row</t>
  </si>
  <si>
    <t>native pasture</t>
  </si>
  <si>
    <t>seedbed</t>
  </si>
  <si>
    <t>may/june</t>
  </si>
  <si>
    <t>wheel track</t>
  </si>
  <si>
    <t>arable</t>
  </si>
  <si>
    <t>Winter wheat</t>
  </si>
  <si>
    <t>Winter Wheat</t>
  </si>
  <si>
    <t>untrafficked</t>
  </si>
  <si>
    <t>may</t>
  </si>
  <si>
    <t>october</t>
  </si>
  <si>
    <t>December</t>
  </si>
  <si>
    <t>april</t>
  </si>
  <si>
    <t>june</t>
  </si>
  <si>
    <t>Reduced tillage</t>
  </si>
  <si>
    <t>trafficked</t>
  </si>
  <si>
    <t>december</t>
  </si>
  <si>
    <t>"Fallow"/Millet</t>
  </si>
  <si>
    <t>during rain season</t>
  </si>
  <si>
    <t>sugar beet</t>
  </si>
  <si>
    <t>Sugar Beet, "Fallow"</t>
  </si>
  <si>
    <t>Fall</t>
  </si>
  <si>
    <t>Apricote</t>
  </si>
  <si>
    <t>drip irrigation</t>
  </si>
  <si>
    <t>High banks</t>
  </si>
  <si>
    <t>herbicide</t>
  </si>
  <si>
    <t xml:space="preserve">Tillage </t>
  </si>
  <si>
    <t>march</t>
  </si>
  <si>
    <t xml:space="preserve">march </t>
  </si>
  <si>
    <t>Winter Wheat, Sorghum</t>
  </si>
  <si>
    <t>Yes</t>
  </si>
  <si>
    <t>after tillage</t>
  </si>
  <si>
    <t>arable / grassland</t>
  </si>
  <si>
    <t>lightly grazed</t>
  </si>
  <si>
    <t>heavily grazed</t>
  </si>
  <si>
    <t>moderately grazed</t>
  </si>
  <si>
    <t>maize</t>
  </si>
  <si>
    <t>soil cover</t>
  </si>
  <si>
    <t>70 days after planting (minimize effect)</t>
  </si>
  <si>
    <t>50 days after planting (minimize effect)</t>
  </si>
  <si>
    <t>80 days after planting (minimize effect)</t>
  </si>
  <si>
    <t>May</t>
  </si>
  <si>
    <t>Maize, Maize, Alfalfa</t>
  </si>
  <si>
    <t>pasture site</t>
  </si>
  <si>
    <t>October</t>
  </si>
  <si>
    <t>arable/ Experimental Farm (Dryland)</t>
  </si>
  <si>
    <t>Winter Barley, Fallow</t>
  </si>
  <si>
    <t>hebicide</t>
  </si>
  <si>
    <t>maize, fallow</t>
  </si>
  <si>
    <t>before seeding</t>
  </si>
  <si>
    <t>fertilization</t>
  </si>
  <si>
    <t>April/May</t>
  </si>
  <si>
    <t>Olive</t>
  </si>
  <si>
    <t>Grasland</t>
  </si>
  <si>
    <t>spring wheat</t>
  </si>
  <si>
    <t>Winter Wheat, Spring Wheat, Spring Pea</t>
  </si>
  <si>
    <t>winter wheat</t>
  </si>
  <si>
    <t>Winter Wheat, Spring Wheat, Lentli / Winter Wheat, Spring Barley, Spring Peas</t>
  </si>
  <si>
    <t>November</t>
  </si>
  <si>
    <t>April</t>
  </si>
  <si>
    <t>spring pea</t>
  </si>
  <si>
    <t>June</t>
  </si>
  <si>
    <t>September</t>
  </si>
  <si>
    <t>barley</t>
  </si>
  <si>
    <t>Barley</t>
  </si>
  <si>
    <t>3 months after converting to fallow</t>
  </si>
  <si>
    <t>Winter Wheat/Winter Barely , Fallow</t>
  </si>
  <si>
    <t>burnt (no)</t>
  </si>
  <si>
    <t>fertilization(N)</t>
  </si>
  <si>
    <t>January (after harvest)</t>
  </si>
  <si>
    <t>stobble</t>
  </si>
  <si>
    <t>Fallow</t>
  </si>
  <si>
    <t>nutrient exp</t>
  </si>
  <si>
    <t>after harvest (August)</t>
  </si>
  <si>
    <t>Potatoes, Maize, Sugar Beet</t>
  </si>
  <si>
    <t>phacelia</t>
  </si>
  <si>
    <t>Phacelia, Spring Barley</t>
  </si>
  <si>
    <t>hairy vetch</t>
  </si>
  <si>
    <t>Hairy Vetch, Spring Barley</t>
  </si>
  <si>
    <t>rye</t>
  </si>
  <si>
    <t>Rye Grass, Srping Barley</t>
  </si>
  <si>
    <t>mustard</t>
  </si>
  <si>
    <t>Mustard, Srping Barley</t>
  </si>
  <si>
    <t>feedlot</t>
  </si>
  <si>
    <t>No-Till ???</t>
  </si>
  <si>
    <t>yes ??</t>
  </si>
  <si>
    <t>no-till</t>
  </si>
  <si>
    <t xml:space="preserve">flat area </t>
  </si>
  <si>
    <t xml:space="preserve">arable/ Experimental Farm </t>
  </si>
  <si>
    <t>Irrigated (center-pivot system)</t>
  </si>
  <si>
    <t>september</t>
  </si>
  <si>
    <t>before tillage</t>
  </si>
  <si>
    <t>herbicides</t>
  </si>
  <si>
    <t>rain event (yes)</t>
  </si>
  <si>
    <t>in fallow phase</t>
  </si>
  <si>
    <t>oats</t>
  </si>
  <si>
    <t>after harrowing</t>
  </si>
  <si>
    <t>midseason</t>
  </si>
  <si>
    <t>preharvest</t>
  </si>
  <si>
    <t>Cereals, Rape, Sugar Beet</t>
  </si>
  <si>
    <t>spring-sown oats</t>
  </si>
  <si>
    <t>presowing</t>
  </si>
  <si>
    <t>bare strip (orchard)</t>
  </si>
  <si>
    <t>Apple</t>
  </si>
  <si>
    <t>after plowing</t>
  </si>
  <si>
    <t>needlegrass</t>
  </si>
  <si>
    <t>Needlegrass</t>
  </si>
  <si>
    <t>45 - 70% vegetation cover</t>
  </si>
  <si>
    <t>July</t>
  </si>
  <si>
    <t>August</t>
  </si>
  <si>
    <t>Alfalfa</t>
  </si>
  <si>
    <t>May (before cutting)</t>
  </si>
  <si>
    <t>June (before cutting)</t>
  </si>
  <si>
    <t>July (before cutting)</t>
  </si>
  <si>
    <t>August (before cutting)</t>
  </si>
  <si>
    <t>soybean</t>
  </si>
  <si>
    <t>Soybean</t>
  </si>
  <si>
    <t>5 - 70% vegetation cover</t>
  </si>
  <si>
    <t>peashrub</t>
  </si>
  <si>
    <t>Peashrub</t>
  </si>
  <si>
    <t>vineyard</t>
  </si>
  <si>
    <t>vine</t>
  </si>
  <si>
    <t>citrus</t>
  </si>
  <si>
    <t>irrigation</t>
  </si>
  <si>
    <t>turfgrass</t>
  </si>
  <si>
    <t>red clover</t>
  </si>
  <si>
    <t>Carrot, Bean, Linseed, Pea, Red Clover, Pea, Onion, Red Clover</t>
  </si>
  <si>
    <t>seedbed preperation</t>
  </si>
  <si>
    <t>2 weeks after seedbed prep</t>
  </si>
  <si>
    <t>wheat</t>
  </si>
  <si>
    <t>Rye Grass, Pea, Bean, Wheat, Sweet Corn, Pea, Red Clover, Radish Seed, Wheat</t>
  </si>
  <si>
    <t>forest</t>
  </si>
  <si>
    <t>yellow-poplay/oak</t>
  </si>
  <si>
    <t>two weeks after corn emerged (June)</t>
  </si>
  <si>
    <t>earthworms</t>
  </si>
  <si>
    <t>incorporated</t>
  </si>
  <si>
    <t>no earthworms</t>
  </si>
  <si>
    <t>no till</t>
  </si>
  <si>
    <t>surface</t>
  </si>
  <si>
    <t>hardwood</t>
  </si>
  <si>
    <t>august</t>
  </si>
  <si>
    <t>tall fescue</t>
  </si>
  <si>
    <t>corn</t>
  </si>
  <si>
    <t>barely</t>
  </si>
  <si>
    <t>crop maturity</t>
  </si>
  <si>
    <t>untreated</t>
  </si>
  <si>
    <t>loosened</t>
  </si>
  <si>
    <t>light</t>
  </si>
  <si>
    <t>heavy</t>
  </si>
  <si>
    <t>Wheat, Sunflower</t>
  </si>
  <si>
    <t>rainfed</t>
  </si>
  <si>
    <t>herbicides, N fetrtilization</t>
  </si>
  <si>
    <t>end of crop season</t>
  </si>
  <si>
    <t>sunflower</t>
  </si>
  <si>
    <t>beginning of crop season</t>
  </si>
  <si>
    <t>mulch</t>
  </si>
  <si>
    <t>Corn, Wheat/Soybean</t>
  </si>
  <si>
    <t>Wheat/Soybean</t>
  </si>
  <si>
    <t>Corn,Soybean,Wheat/Soybean</t>
  </si>
  <si>
    <t xml:space="preserve">no fertilizaion </t>
  </si>
  <si>
    <t>before harvest (August)</t>
  </si>
  <si>
    <t>ash, sycamore</t>
  </si>
  <si>
    <t>Ash, Sycamore</t>
  </si>
  <si>
    <t>grass, weed, herbs</t>
  </si>
  <si>
    <t>grass, herbs</t>
  </si>
  <si>
    <t>Grass, Herbs</t>
  </si>
  <si>
    <t>Winter Wheat, Soybean</t>
  </si>
  <si>
    <t>during harvest?</t>
  </si>
  <si>
    <t>Wheat, Peas, Wheat, Lupin, Wheat</t>
  </si>
  <si>
    <t>retained</t>
  </si>
  <si>
    <t>november</t>
  </si>
  <si>
    <t>grassland (managed)</t>
  </si>
  <si>
    <t>rye grass</t>
  </si>
  <si>
    <t>Rye Grass</t>
  </si>
  <si>
    <t>sprinkler</t>
  </si>
  <si>
    <t>deep ripping / gypsum</t>
  </si>
  <si>
    <t>drainage</t>
  </si>
  <si>
    <t>parkland</t>
  </si>
  <si>
    <t>andansonia digitata L. / parkia biglobosa (fruits)</t>
  </si>
  <si>
    <t>Andansonia Digitata L. / Parkia Biglobosa (Fruits)</t>
  </si>
  <si>
    <t>maybe</t>
  </si>
  <si>
    <t>february</t>
  </si>
  <si>
    <t>grass</t>
  </si>
  <si>
    <t>Grass</t>
  </si>
  <si>
    <t>native pasture site</t>
  </si>
  <si>
    <t xml:space="preserve">maybe </t>
  </si>
  <si>
    <t>unfertilized</t>
  </si>
  <si>
    <t>Maize, Soybean</t>
  </si>
  <si>
    <t>cornstalk</t>
  </si>
  <si>
    <t>manure fertilization</t>
  </si>
  <si>
    <t>during crop season</t>
  </si>
  <si>
    <t>february (prior to cultivation)</t>
  </si>
  <si>
    <t>Lucerne, Lucerne, Lucerne, Wheat, Wheat, Wheat</t>
  </si>
  <si>
    <t>Clover, Wheat</t>
  </si>
  <si>
    <t>Snail Medic, Wheat</t>
  </si>
  <si>
    <t>Chickpea, Wheat</t>
  </si>
  <si>
    <t>Wheat</t>
  </si>
  <si>
    <t>Fallow, Wheat</t>
  </si>
  <si>
    <t>planted row</t>
  </si>
  <si>
    <t>summer (prior to cultivation)</t>
  </si>
  <si>
    <t>naural pastue</t>
  </si>
  <si>
    <t>moderately</t>
  </si>
  <si>
    <t>sparse vegetation</t>
  </si>
  <si>
    <t>summer (after dry season)</t>
  </si>
  <si>
    <t>post harvest</t>
  </si>
  <si>
    <t>grasland</t>
  </si>
  <si>
    <t xml:space="preserve">during dry cycle </t>
  </si>
  <si>
    <t>conventional tillage</t>
  </si>
  <si>
    <t>cotton</t>
  </si>
  <si>
    <t>furrow irrigation</t>
  </si>
  <si>
    <t>bed</t>
  </si>
  <si>
    <t>no tillage</t>
  </si>
  <si>
    <t>prior to ploughing</t>
  </si>
  <si>
    <t>lucerne</t>
  </si>
  <si>
    <t>Medic, Wheat</t>
  </si>
  <si>
    <t>january</t>
  </si>
  <si>
    <t>Sorghum, Castor</t>
  </si>
  <si>
    <t>buffel grass</t>
  </si>
  <si>
    <t>subabul</t>
  </si>
  <si>
    <t>creosotebush</t>
  </si>
  <si>
    <t>canopy</t>
  </si>
  <si>
    <t>interspace (canopy)</t>
  </si>
  <si>
    <t>desert thorn</t>
  </si>
  <si>
    <t>Barley, Canola, Barley, Triticale</t>
  </si>
  <si>
    <t>dryland</t>
  </si>
  <si>
    <t>manure (0)</t>
  </si>
  <si>
    <t>field season</t>
  </si>
  <si>
    <t>manure (30)</t>
  </si>
  <si>
    <t>manure (60)</t>
  </si>
  <si>
    <t>manure (90)</t>
  </si>
  <si>
    <t>triticale</t>
  </si>
  <si>
    <t>Barley, Canola, Maize, Maize</t>
  </si>
  <si>
    <t>manure (120)</t>
  </si>
  <si>
    <t>manure (180)</t>
  </si>
  <si>
    <t>Wheat, Lucerne</t>
  </si>
  <si>
    <t>pre sowing</t>
  </si>
  <si>
    <t>low</t>
  </si>
  <si>
    <t>winter barley</t>
  </si>
  <si>
    <t>Winter Barley, Winter Wheat</t>
  </si>
  <si>
    <t>Drainage</t>
  </si>
  <si>
    <t>cereals, rape, potatoes, peas</t>
  </si>
  <si>
    <t>uncompacted</t>
  </si>
  <si>
    <t>before cultivation (june)</t>
  </si>
  <si>
    <t>chisel plow</t>
  </si>
  <si>
    <t>arable/grassland</t>
  </si>
  <si>
    <t>timothy</t>
  </si>
  <si>
    <t>Timothy/Meadow Fescue</t>
  </si>
  <si>
    <t>oilseed</t>
  </si>
  <si>
    <t>Cereals, Oilsseeds</t>
  </si>
  <si>
    <t>after seeding</t>
  </si>
  <si>
    <t>Sugar Beet</t>
  </si>
  <si>
    <t>at harvest (fall)</t>
  </si>
  <si>
    <t>compacted</t>
  </si>
  <si>
    <t>compacted (8Y)</t>
  </si>
  <si>
    <t>compacted (1Y)</t>
  </si>
  <si>
    <t xml:space="preserve">Acacia caven </t>
  </si>
  <si>
    <t>periodically</t>
  </si>
  <si>
    <t>spring/summer</t>
  </si>
  <si>
    <t>Acacia caven</t>
  </si>
  <si>
    <t>Barley, Fallow</t>
  </si>
  <si>
    <t>herbicied</t>
  </si>
  <si>
    <t>after rototiller</t>
  </si>
  <si>
    <t>onion/soybean</t>
  </si>
  <si>
    <t>Onion/Soybean</t>
  </si>
  <si>
    <t>manure high, high water content</t>
  </si>
  <si>
    <t>after ploughing</t>
  </si>
  <si>
    <t>manure, high water content</t>
  </si>
  <si>
    <t>chemical fertilization , high water content</t>
  </si>
  <si>
    <t>manure high, low water content</t>
  </si>
  <si>
    <t>manure, low water content</t>
  </si>
  <si>
    <t>chemical fertilization , low water content</t>
  </si>
  <si>
    <t>without wheel track</t>
  </si>
  <si>
    <t>forrest</t>
  </si>
  <si>
    <t>conifers</t>
  </si>
  <si>
    <t>straw/stubble</t>
  </si>
  <si>
    <t>no irrigation</t>
  </si>
  <si>
    <t xml:space="preserve"> two weeks after plowing (spring)</t>
  </si>
  <si>
    <t>Seedbed preperation</t>
  </si>
  <si>
    <t>Cotton</t>
  </si>
  <si>
    <t xml:space="preserve">drainage, fertilization, plastic mulch </t>
  </si>
  <si>
    <t>pivot sprinkler</t>
  </si>
  <si>
    <t>seedbed -two passages</t>
  </si>
  <si>
    <t>seedbed -one passage</t>
  </si>
  <si>
    <t>row</t>
  </si>
  <si>
    <t xml:space="preserve">barley </t>
  </si>
  <si>
    <t>surface irrigation</t>
  </si>
  <si>
    <t xml:space="preserve">vegetation cover  &gt; 10% </t>
  </si>
  <si>
    <t>vegetation cover  &gt; 10%</t>
  </si>
  <si>
    <t>july</t>
  </si>
  <si>
    <t>august (during harvest)</t>
  </si>
  <si>
    <t>fertilization, vegetation cover  &gt; 10%</t>
  </si>
  <si>
    <t>june (after irrigation)</t>
  </si>
  <si>
    <t>Bare</t>
  </si>
  <si>
    <t>Winter Wheat, Maize</t>
  </si>
  <si>
    <t>sowing lines</t>
  </si>
  <si>
    <t>SGW-compost</t>
  </si>
  <si>
    <t>january (after plowing)</t>
  </si>
  <si>
    <t xml:space="preserve">MSW-compost </t>
  </si>
  <si>
    <t>no compost</t>
  </si>
  <si>
    <t>unwheeled inter-rows</t>
  </si>
  <si>
    <t>wheeled inter-rows</t>
  </si>
  <si>
    <t>alcaparra shrubs</t>
  </si>
  <si>
    <t>sometimes</t>
  </si>
  <si>
    <t>yes (3years)</t>
  </si>
  <si>
    <t>yes (30years)</t>
  </si>
  <si>
    <t>sprinklers</t>
  </si>
  <si>
    <t>after compaction</t>
  </si>
  <si>
    <t>pine</t>
  </si>
  <si>
    <t>gypsum slot</t>
  </si>
  <si>
    <t>Spring Wheat, Fallow</t>
  </si>
  <si>
    <t>alfalfa</t>
  </si>
  <si>
    <t>flood irrigation</t>
  </si>
  <si>
    <t xml:space="preserve">double irrigation, flood irrigation </t>
  </si>
  <si>
    <t xml:space="preserve">triplle irrigation, flood irrigation </t>
  </si>
  <si>
    <t>agroforestry</t>
  </si>
  <si>
    <t>cottonwoord trees</t>
  </si>
  <si>
    <t>tall fescue, red clover</t>
  </si>
  <si>
    <t>rotationally</t>
  </si>
  <si>
    <t>contoinously</t>
  </si>
  <si>
    <t>plant row</t>
  </si>
  <si>
    <t>may (during planting season)</t>
  </si>
  <si>
    <t>inter-row, traffic</t>
  </si>
  <si>
    <t>pinus</t>
  </si>
  <si>
    <t>sludge</t>
  </si>
  <si>
    <t>alipne ash</t>
  </si>
  <si>
    <t xml:space="preserve">september </t>
  </si>
  <si>
    <t>purple medic</t>
  </si>
  <si>
    <t>Rice, Fallow, Fallow</t>
  </si>
  <si>
    <t xml:space="preserve">Rice </t>
  </si>
  <si>
    <t>Rice, Soybean, Maize</t>
  </si>
  <si>
    <t>Rice, Rye Grass</t>
  </si>
  <si>
    <t>phalaris</t>
  </si>
  <si>
    <t>banana plantation</t>
  </si>
  <si>
    <t>banana</t>
  </si>
  <si>
    <t>tillage</t>
  </si>
  <si>
    <t>before tillage (august)</t>
  </si>
  <si>
    <t>direct seeding</t>
  </si>
  <si>
    <t>after tillage (october)</t>
  </si>
  <si>
    <t>during crop season (december)</t>
  </si>
  <si>
    <t>during crop season (april)</t>
  </si>
  <si>
    <t>before harvest (may)</t>
  </si>
  <si>
    <t>after harvest (july)</t>
  </si>
  <si>
    <t>before harvest (june)</t>
  </si>
  <si>
    <t>none saline water</t>
  </si>
  <si>
    <t>saline water</t>
  </si>
  <si>
    <t>orchard</t>
  </si>
  <si>
    <t>olive</t>
  </si>
  <si>
    <t>fertilization, tree (34%)</t>
  </si>
  <si>
    <t>coconut plantation</t>
  </si>
  <si>
    <t>coconut</t>
  </si>
  <si>
    <t>calopogonium sereallium</t>
  </si>
  <si>
    <t>secondary tropical forest</t>
  </si>
  <si>
    <t>durum wheat</t>
  </si>
  <si>
    <t>Durum Wheat, Bean</t>
  </si>
  <si>
    <t>Durum Wheat</t>
  </si>
  <si>
    <t>winter durum wheat</t>
  </si>
  <si>
    <t>Winter Durum Wheat, Grain Legumes</t>
  </si>
  <si>
    <t xml:space="preserve"> Experimental Farm </t>
  </si>
  <si>
    <t>grasses</t>
  </si>
  <si>
    <t>abandoned agricultural plot</t>
  </si>
  <si>
    <t>bermuda grass / buncgrass</t>
  </si>
  <si>
    <t>Permanent grass</t>
  </si>
  <si>
    <t>conventional</t>
  </si>
  <si>
    <t>traffic</t>
  </si>
  <si>
    <t>reduced tillage1</t>
  </si>
  <si>
    <t>reduced tillage2</t>
  </si>
  <si>
    <t>untraffic</t>
  </si>
  <si>
    <t>peas</t>
  </si>
  <si>
    <t>crop residues incorporated</t>
  </si>
  <si>
    <t>after sowing</t>
  </si>
  <si>
    <t>oat</t>
  </si>
  <si>
    <t>unknown cereals</t>
  </si>
  <si>
    <t>reduced tillage</t>
  </si>
  <si>
    <t>vetch; durum wheat</t>
  </si>
  <si>
    <t>moderate from spring-summer</t>
  </si>
  <si>
    <t>woodland</t>
  </si>
  <si>
    <t>eucalyptus plantation</t>
  </si>
  <si>
    <t>barley and wheat</t>
  </si>
  <si>
    <t>?no</t>
  </si>
  <si>
    <t>probably no</t>
  </si>
  <si>
    <t>annual</t>
  </si>
  <si>
    <t>grape</t>
  </si>
  <si>
    <t>olive grove</t>
  </si>
  <si>
    <t>various</t>
  </si>
  <si>
    <t>maize, winter wheat, rapeseed, winter wheat + phacelia tanacetifolia between wheat and maize</t>
  </si>
  <si>
    <t>all residue left on the field (straw as well)</t>
  </si>
  <si>
    <t>manure</t>
  </si>
  <si>
    <t>mineral</t>
  </si>
  <si>
    <t>plowing</t>
  </si>
  <si>
    <t>reduced</t>
  </si>
  <si>
    <t>non-inversion plowing</t>
  </si>
  <si>
    <t xml:space="preserve">plowing </t>
  </si>
  <si>
    <t>mustard/rey</t>
  </si>
  <si>
    <t>durum wheat (2010), pea (2011), durum wheat (2012)</t>
  </si>
  <si>
    <t>fallow or mustard or rye</t>
  </si>
  <si>
    <t>yes from cc if any</t>
  </si>
  <si>
    <t>pea</t>
  </si>
  <si>
    <t>pea, winter wheat (2008), oil seed rape (2009), winter wheat</t>
  </si>
  <si>
    <t>oil seed rape</t>
  </si>
  <si>
    <t>grass (campus)</t>
  </si>
  <si>
    <t>spontaneous herbaceous vegentation</t>
  </si>
  <si>
    <t>peatland</t>
  </si>
  <si>
    <t>calluna, eriophorum spp, sphagnum spp</t>
  </si>
  <si>
    <t>N/A</t>
  </si>
  <si>
    <t>light sheet grazing</t>
  </si>
  <si>
    <t>forest steppe</t>
  </si>
  <si>
    <t>Acacia trees and herbaceous species</t>
  </si>
  <si>
    <t>no grazing</t>
  </si>
  <si>
    <t>wheat, corn, sunflower</t>
  </si>
  <si>
    <t>no till? (just one year, before it was CT)</t>
  </si>
  <si>
    <t>no residue</t>
  </si>
  <si>
    <t>30 % residue</t>
  </si>
  <si>
    <t>no till?</t>
  </si>
  <si>
    <t>100% residue left</t>
  </si>
  <si>
    <t>apple</t>
  </si>
  <si>
    <t>apple orchard</t>
  </si>
  <si>
    <t>no residue?</t>
  </si>
  <si>
    <t>herbaceous vegetation</t>
  </si>
  <si>
    <t>residue left</t>
  </si>
  <si>
    <t>grass-clover ley</t>
  </si>
  <si>
    <t>after grazing period</t>
  </si>
  <si>
    <t>none</t>
  </si>
  <si>
    <t>pasture</t>
  </si>
  <si>
    <t>bromus sp. (grass)</t>
  </si>
  <si>
    <t>maize, soybean, wheat+soybean</t>
  </si>
  <si>
    <t>remnant forest</t>
  </si>
  <si>
    <t>after sowing (may)</t>
  </si>
  <si>
    <t>during planting season (june)</t>
  </si>
  <si>
    <t>during planting season (july)</t>
  </si>
  <si>
    <t>during planting season (august)</t>
  </si>
  <si>
    <t>wheel tracks</t>
  </si>
  <si>
    <t>straw (incorporated)</t>
  </si>
  <si>
    <t>fertilization (composted manure + straw)</t>
  </si>
  <si>
    <t>during planting season/after sowing (june)</t>
  </si>
  <si>
    <t>wood chips (incorporated)</t>
  </si>
  <si>
    <t>fertilization (composted manure + woodchips)</t>
  </si>
  <si>
    <t>fertilization (stockpiled manure + straw)</t>
  </si>
  <si>
    <t>fertilization (stockpiled manure + wood chips)</t>
  </si>
  <si>
    <t>during planting season/after sowing (May)</t>
  </si>
  <si>
    <t>fertilization (stockpiled manure + woodchips)</t>
  </si>
  <si>
    <t>maize, wheat</t>
  </si>
  <si>
    <t>yes (source far away)</t>
  </si>
  <si>
    <t>fertilization (slurry), herbicieds</t>
  </si>
  <si>
    <t>after harvest (septmeber)</t>
  </si>
  <si>
    <t>during fallow</t>
  </si>
  <si>
    <t>yes (source medium away)</t>
  </si>
  <si>
    <t>yes (source close)</t>
  </si>
  <si>
    <t>well drained</t>
  </si>
  <si>
    <t>maize, winter wheat</t>
  </si>
  <si>
    <t>moderatley well drained</t>
  </si>
  <si>
    <t>during planting season (June)</t>
  </si>
  <si>
    <t>maize, wheat/soybean, winter cover crop</t>
  </si>
  <si>
    <t>beforer tillage</t>
  </si>
  <si>
    <t>no fertilization, plastic sheets</t>
  </si>
  <si>
    <t>during growing season</t>
  </si>
  <si>
    <t>inorganic nitrogen, plastic sheets</t>
  </si>
  <si>
    <t>inorganic nitrogen, manure, plastic sheets</t>
  </si>
  <si>
    <t>inorganic nitrogen, black carbon, plastic sheets</t>
  </si>
  <si>
    <t>inorganic nitrogen, black carbon, manure, plastic sheets</t>
  </si>
  <si>
    <t>furrows dug each year</t>
  </si>
  <si>
    <t xml:space="preserve">after harvest </t>
  </si>
  <si>
    <t>pasture/grasland</t>
  </si>
  <si>
    <t>Stipa krylovii</t>
  </si>
  <si>
    <t>plant (59%)</t>
  </si>
  <si>
    <t>re-conversion to grassland 2000, plant (60%)</t>
  </si>
  <si>
    <t>plant (75%)</t>
  </si>
  <si>
    <t>Cleistogenes squarrosa</t>
  </si>
  <si>
    <t>re-conversion to grassland 2004, plant (55%)</t>
  </si>
  <si>
    <t>Artemisia sieversiana</t>
  </si>
  <si>
    <t>oats/flax</t>
  </si>
  <si>
    <t>melon</t>
  </si>
  <si>
    <t>interrow</t>
  </si>
  <si>
    <t>plantation</t>
  </si>
  <si>
    <t>shrubland</t>
  </si>
  <si>
    <t>Haloxylon ammodendron</t>
  </si>
  <si>
    <t>Populus gansuensis</t>
  </si>
  <si>
    <t>Medicago sativa Linn</t>
  </si>
  <si>
    <t>during growing season (1 month after plowing)</t>
  </si>
  <si>
    <t>velvet, tussock grass, barley</t>
  </si>
  <si>
    <t xml:space="preserve"> conventional tillage</t>
  </si>
  <si>
    <t>phaseolus vulgaris</t>
  </si>
  <si>
    <t>unknon</t>
  </si>
  <si>
    <t>artemisia scoparia</t>
  </si>
  <si>
    <t>artemisia scoparia, salsola collina</t>
  </si>
  <si>
    <t>artemisia scoparia, heteropapus altaicus</t>
  </si>
  <si>
    <t>Bothriochloa ischemum, Artemisia gmelinii, Lespedeza davurica</t>
  </si>
  <si>
    <t>Artemisia gmelinii, Artemisia giraldii, Lespedeza davurica</t>
  </si>
  <si>
    <t>poplar</t>
  </si>
  <si>
    <t>during plantation</t>
  </si>
  <si>
    <t>maize and cow pea (not sure in rotation)</t>
  </si>
  <si>
    <t>palm oil</t>
  </si>
  <si>
    <t>grasses, citrus</t>
  </si>
  <si>
    <t>animal trampling</t>
  </si>
  <si>
    <t>trees</t>
  </si>
  <si>
    <t>during crop</t>
  </si>
  <si>
    <t>rock fragment 4% volume</t>
  </si>
  <si>
    <t>rock fragment 12% volume</t>
  </si>
  <si>
    <t>rock fragment 26% volume</t>
  </si>
  <si>
    <t>rock fragment 62% volume</t>
  </si>
  <si>
    <t>barley, vegetables, citrus</t>
  </si>
  <si>
    <t>rice</t>
  </si>
  <si>
    <t>alternative flooding</t>
  </si>
  <si>
    <t>after rice harvest</t>
  </si>
  <si>
    <t>continuous flooding</t>
  </si>
  <si>
    <t>creosote bush</t>
  </si>
  <si>
    <t>close to plants</t>
  </si>
  <si>
    <t>alpine meadow</t>
  </si>
  <si>
    <t>Kobresia pygmaea</t>
  </si>
  <si>
    <t>Poa spp., Festuca sp.</t>
  </si>
  <si>
    <t>cauliflower</t>
  </si>
  <si>
    <t>potatoes, cauliflower</t>
  </si>
  <si>
    <t>pre-planting</t>
  </si>
  <si>
    <t>after cauliflower planting</t>
  </si>
  <si>
    <t>before TWW irrigation</t>
  </si>
  <si>
    <t>after TWW irrigation</t>
  </si>
  <si>
    <t>during harvest</t>
  </si>
  <si>
    <t>h (cm)</t>
  </si>
  <si>
    <t>K</t>
  </si>
  <si>
    <t>units reported</t>
  </si>
  <si>
    <t>K (mm.h-1)</t>
  </si>
  <si>
    <t>n</t>
  </si>
  <si>
    <t>comment</t>
  </si>
  <si>
    <t>m.s-1</t>
  </si>
  <si>
    <t>Matula2015HIdry</t>
  </si>
  <si>
    <t>Matula2015HImed</t>
  </si>
  <si>
    <t>Matula2015HIwet</t>
  </si>
  <si>
    <t>log(mm.day-1)</t>
  </si>
  <si>
    <t>log10(mm.h-1)</t>
  </si>
  <si>
    <t>Ivino2016_C_L0</t>
  </si>
  <si>
    <t>mm.h-1</t>
  </si>
  <si>
    <t>Ivino2016_G_L0</t>
  </si>
  <si>
    <t>Ivino2016_W_L0</t>
  </si>
  <si>
    <t>cm.s-1</t>
  </si>
  <si>
    <t>batkova2020_CT_HI_jun2008</t>
  </si>
  <si>
    <t>batkova2020_NT_HI_jun2008</t>
  </si>
  <si>
    <t>batkova2020_RT_HI_jun2008</t>
  </si>
  <si>
    <t>batkova2020_CT_HI_sep2008</t>
  </si>
  <si>
    <t>batkova2020_NT_HI_sep2008</t>
  </si>
  <si>
    <t>batkova2020_RT_HI_sep2008</t>
  </si>
  <si>
    <t>batkova2020_CT_HI_apr2009</t>
  </si>
  <si>
    <t>batkova2020_NT_HI_apr2009</t>
  </si>
  <si>
    <t>batkova2020_RT_HI_apr2009</t>
  </si>
  <si>
    <t>batkova2020_CT_HI_jun2009</t>
  </si>
  <si>
    <t>batkova2020_NT_HI_jun2009</t>
  </si>
  <si>
    <t>batkova2020_RT_HI_jun2009</t>
  </si>
  <si>
    <t>n varied between 16 and 19</t>
  </si>
  <si>
    <t>cm.min-1</t>
  </si>
  <si>
    <t>close to 0 but graph not in logscale</t>
  </si>
  <si>
    <t>cm.day-1</t>
  </si>
  <si>
    <t>log in the graph is wrong, it's not log value</t>
  </si>
  <si>
    <t xml:space="preserve">averaged across (169,9966829, 212,4276223, 79,90656718, 117,3092037)
</t>
  </si>
  <si>
    <t xml:space="preserve">averaged across (16,78087726, 18,10402761, 14,29873252, 14,33194972)
</t>
  </si>
  <si>
    <t xml:space="preserve">averaged across (21,36093911, 3,621260576, 13,12253837, 109,9932231
)
</t>
  </si>
  <si>
    <t xml:space="preserve">averaged across (17,30322676, 4,002068689, 6,996880644, 35,92069915)
</t>
  </si>
  <si>
    <t xml:space="preserve">averaged across (71,65974859, 119,7089368, 195,3124937, 207,1692385)
</t>
  </si>
  <si>
    <t xml:space="preserve">averaged across (19,5912658, 194,8877653, 127,6018703, 34,85590268
)
</t>
  </si>
  <si>
    <t xml:space="preserve">averaged across (5,112449919, 38,9661834, 54,24275756, 165,3114347)
</t>
  </si>
  <si>
    <t>averaged across (18,1908652231775, 17,802806021372, 12,3990166234654, 8,24136821594809
)</t>
  </si>
  <si>
    <t>averaged across (5,39554597749408, 5,39554597749408, 4,00769370451698, 2,23272983147511)</t>
  </si>
  <si>
    <t>averaged across (21,36093911, 3,621260576, 13,12253837, 109,9932231
)</t>
  </si>
  <si>
    <t>averaged across (2,95448887268272, 1,24928758199027, 2,61884880889076, 6,47939498009015)</t>
  </si>
  <si>
    <t>averaged across (10,14861989, 10,14272575, 12,34344668, 10,59487733)</t>
  </si>
  <si>
    <t>averaged across (6,466080063, 8,822208192, 7,164284312, 6,517963639)</t>
  </si>
  <si>
    <t>averaged across (2,2139553, 3,375382314, 7,194744734, 5,127531356)</t>
  </si>
  <si>
    <t>µm.s-1</t>
  </si>
  <si>
    <t>µm.s-1/0.277 = mm.h-1</t>
  </si>
  <si>
    <t>10-7m.s-1</t>
  </si>
  <si>
    <t>in document it is noted as 10 ^7 m.s-1 but I think it is a typo</t>
  </si>
  <si>
    <t>cm/h</t>
  </si>
  <si>
    <t>probably reported in cm/h, when transforming the Ks the data is similar to the one reported in the article</t>
  </si>
  <si>
    <t>cm/s</t>
  </si>
  <si>
    <t>cm/min</t>
  </si>
  <si>
    <t>mm/h</t>
  </si>
  <si>
    <t>Log m/s</t>
  </si>
  <si>
    <t>mm/hr</t>
  </si>
  <si>
    <t>kPa = 10 cmH20; n=4-7 for 4 sites</t>
  </si>
  <si>
    <t>strange values for 2005</t>
  </si>
  <si>
    <t>?</t>
  </si>
  <si>
    <t>mm.h-2</t>
  </si>
  <si>
    <t>mm.h-3</t>
  </si>
  <si>
    <t>mm.h-4</t>
  </si>
  <si>
    <t>mm.h-5</t>
  </si>
  <si>
    <t>mm.h-6</t>
  </si>
  <si>
    <t>mm.h-7</t>
  </si>
  <si>
    <t>mm.h-8</t>
  </si>
  <si>
    <t>mm.h-9</t>
  </si>
  <si>
    <t>mm.h-10</t>
  </si>
  <si>
    <t>mm.h-11</t>
  </si>
  <si>
    <t>mm.h-12</t>
  </si>
  <si>
    <t>mm.h-13</t>
  </si>
  <si>
    <t>mm.h-14</t>
  </si>
  <si>
    <t>mm.h-15</t>
  </si>
  <si>
    <t>mm.h-16</t>
  </si>
  <si>
    <t>mm.h-17</t>
  </si>
  <si>
    <t>cm/hr</t>
  </si>
  <si>
    <t>digitized from plot, based on a fit, infiltration data also available</t>
  </si>
  <si>
    <t>digitized from plot</t>
  </si>
  <si>
    <t>10-4 cm.s-1</t>
  </si>
  <si>
    <t>averaged across (42,2130442, 24,71478643, 5,256770349, 12,32991351)</t>
  </si>
  <si>
    <t>averaged across (9,598447089, 96,67147634, 96,11089234, 104,7799205)</t>
  </si>
  <si>
    <t>averaged across (24,30813644, 1,480986713, 52,84376809, 201,1340668)</t>
  </si>
  <si>
    <t>averaged across (25,27752078, 25,27752078, 5,191958983, 8,372579148)</t>
  </si>
  <si>
    <t>averaged across (209,4706069, 1,980826517, 0,932917419, 27,35062667)</t>
  </si>
  <si>
    <t>averaged across (2,122791282, 2,028545149, 1,968066847, 1,598314054)</t>
  </si>
  <si>
    <t>averaged across (0,857558178, 0,641545092, 1,645710613, 1,024008583)</t>
  </si>
  <si>
    <t>averaged across (0,262882482, 0,23059957, 0,197030879, 1,220985497)</t>
  </si>
  <si>
    <t>averaged across (1,383597422, 1,383597422, 1,387357235, 1,355366407)</t>
  </si>
  <si>
    <t>averaged across (0,551603465, 0,23059957, 0,326250199, 0,379271277)</t>
  </si>
  <si>
    <t>cm.h-1</t>
  </si>
  <si>
    <t>Rules</t>
  </si>
  <si>
    <t>Question</t>
  </si>
  <si>
    <t>Extraction rule</t>
  </si>
  <si>
    <t>Classify rule</t>
  </si>
  <si>
    <t>Inferring rule</t>
  </si>
  <si>
    <t>Landuse_class</t>
  </si>
  <si>
    <t>What is the landuse?</t>
  </si>
  <si>
    <t>as reported</t>
  </si>
  <si>
    <t>grouped</t>
  </si>
  <si>
    <t>NA</t>
  </si>
  <si>
    <t>Tillage_class</t>
  </si>
  <si>
    <t>What is the tillage?</t>
  </si>
  <si>
    <t>classfied in no-till, reduced tillage, conventional tillage</t>
  </si>
  <si>
    <t>if depth &gt; 30 --&gt; no till</t>
  </si>
  <si>
    <t>Nb of crop rotation</t>
  </si>
  <si>
    <t>How many crops are in the crop rotation?</t>
  </si>
  <si>
    <t>if arable, number of rotation, if not arable, 0</t>
  </si>
  <si>
    <t>unknown -&gt; 0</t>
  </si>
  <si>
    <t>&gt; differencation between perinnial (0) and continous crops (1)</t>
  </si>
  <si>
    <t>Crop_class</t>
  </si>
  <si>
    <t>What is the current cropt?</t>
  </si>
  <si>
    <t>as reported, crop currently growing</t>
  </si>
  <si>
    <t>grouped by crop</t>
  </si>
  <si>
    <t xml:space="preserve">feature besides crop roation about current crop to have an idea about direct impact e.g. fallow or vegetables </t>
  </si>
  <si>
    <t>Crop Rotation</t>
  </si>
  <si>
    <t>What is the crop rotation if any?</t>
  </si>
  <si>
    <t>as reported, all crops in the rotation cycle</t>
  </si>
  <si>
    <t>on hot with marked groups; also include current crop (if no information about rotation is given)</t>
  </si>
  <si>
    <t>&gt; Croproation with trees???</t>
  </si>
  <si>
    <t>Where there any cover crops between cash crops?</t>
  </si>
  <si>
    <t>if forest or pasture: 'yes', if arable with cc: 'yes', if arable without cc: 'no', if fallow : 'no', if arable and not specified, default to 'no'</t>
  </si>
  <si>
    <t xml:space="preserve">unknown + no (excat) = no </t>
  </si>
  <si>
    <t>Were the residue left on the surface or incoported?</t>
  </si>
  <si>
    <t>as reported, residue are above ground part of the crop that could have been harvested but were not (e.g. straw, corn stalk, mulch, but not stubble)</t>
  </si>
  <si>
    <t>if forest or pasture: 'natural', if arable with cc: 'yes', if arable without cc: 'no', if fallow : 'no', if arable and not specified, default to 'no', if burned : 'no', if incorporated: 'yes', if just stubble: 'no'</t>
  </si>
  <si>
    <t>Is there any animal grazing the experiment?</t>
  </si>
  <si>
    <t>as reported, if animal on the field</t>
  </si>
  <si>
    <t>if grazed: 'yes', if not grazed: 'no', default to 'no' if unknown</t>
  </si>
  <si>
    <t>Is there irrigation applied in the field?</t>
  </si>
  <si>
    <t>if unknown: 'rainfed', everyting not irrigated is 'rainfed'</t>
  </si>
  <si>
    <t>if irrigation == unknown &amp;&amp; landuse== arable|pasture &amp;&amp; percipitaion &lt; 500 &amp;&amp; aridity &lt; 0.8 --&gt; yes elif percipiation &gt; 800 &amp;&amp; aridity &gt;0.7 --&gt; rainfed else no</t>
  </si>
  <si>
    <t>Compaction_class</t>
  </si>
  <si>
    <t>Was the sampling location intentionnaly compacted?</t>
  </si>
  <si>
    <t>if unknown/not stated: 'not compacted'</t>
  </si>
  <si>
    <t xml:space="preserve">if tillage == No till &amp;&amp; BD &gt; 1.5 --&gt; compacted </t>
  </si>
  <si>
    <t>amendment_class</t>
  </si>
  <si>
    <t>Was any amendment applied?</t>
  </si>
  <si>
    <t xml:space="preserve">one hot with marked groups </t>
  </si>
  <si>
    <t>samplin time_class</t>
  </si>
  <si>
    <t>Were the measurements taken after disturbance (tillage, sowing), after compaction (traffic, compaction) or without disturbance (during growth season)?</t>
  </si>
  <si>
    <t>if after tillage, sowing : 'after disturbance', if during growth season or after harvest: 'no impact', if compaction/grazing: 'after compaction'</t>
  </si>
  <si>
    <t>if crop == vegetable (sugar beet)  &amp;&amp;  time == after/during harvest --&gt; after disturbance elif landuse == arable|orchard|vineyard &amp;&amp;  time==after/during harvest --&gt; after compaction</t>
  </si>
  <si>
    <t>if tillage == No till &amp;&amp; time == after seeding --&gt; after compaction else --&gt; after disturbance</t>
  </si>
  <si>
    <t>Common names of soils (General texture)</t>
  </si>
  <si>
    <t>Sand</t>
  </si>
  <si>
    <t>Silt</t>
  </si>
  <si>
    <t>Clay</t>
  </si>
  <si>
    <t>Textural class</t>
  </si>
  <si>
    <t>Sandy soils (Coarse texture)</t>
  </si>
  <si>
    <t>86-100</t>
  </si>
  <si>
    <t>0-14</t>
  </si>
  <si>
    <t>0-10</t>
  </si>
  <si>
    <t>70-86</t>
  </si>
  <si>
    <t>0-30</t>
  </si>
  <si>
    <t>0-15</t>
  </si>
  <si>
    <t>Loamy sand</t>
  </si>
  <si>
    <t>Loamy soils (Moderately coarse texture)</t>
  </si>
  <si>
    <t>50-70</t>
  </si>
  <si>
    <t>0-50</t>
  </si>
  <si>
    <t>0-20</t>
  </si>
  <si>
    <t>Sandy loam</t>
  </si>
  <si>
    <t>Loamy soils (Medium texture)</t>
  </si>
  <si>
    <t>23-52</t>
  </si>
  <si>
    <t>28-50</t>
  </si>
  <si>
    <t>7-27</t>
  </si>
  <si>
    <t>Loam</t>
  </si>
  <si>
    <t>20-50</t>
  </si>
  <si>
    <t>74-88</t>
  </si>
  <si>
    <t>0-27</t>
  </si>
  <si>
    <t>Silty loam</t>
  </si>
  <si>
    <t>88-100</t>
  </si>
  <si>
    <t>0-12</t>
  </si>
  <si>
    <t>Loamy soils (Moderately fine texture)</t>
  </si>
  <si>
    <t>20-45</t>
  </si>
  <si>
    <t>15-52</t>
  </si>
  <si>
    <t>27-40</t>
  </si>
  <si>
    <t>Clay loam</t>
  </si>
  <si>
    <t>45-80</t>
  </si>
  <si>
    <t>0-28</t>
  </si>
  <si>
    <t>20-35</t>
  </si>
  <si>
    <t>Sandy clay loam</t>
  </si>
  <si>
    <t>40-73</t>
  </si>
  <si>
    <t>Silty clay loam</t>
  </si>
  <si>
    <t>Clayey soils (Fine texture)</t>
  </si>
  <si>
    <t>45-65</t>
  </si>
  <si>
    <t>35-55</t>
  </si>
  <si>
    <t>Sandy clay</t>
  </si>
  <si>
    <t>40-60</t>
  </si>
  <si>
    <t>Silty clay</t>
  </si>
  <si>
    <t>0-45</t>
  </si>
  <si>
    <t>0-40</t>
  </si>
  <si>
    <t>40-100</t>
  </si>
  <si>
    <t>LanduseCount</t>
  </si>
  <si>
    <t>TillageCount</t>
  </si>
  <si>
    <t>CurrentCropCount</t>
  </si>
  <si>
    <t>CoverCropCount</t>
  </si>
  <si>
    <t>ResidueCount</t>
  </si>
  <si>
    <t>GrazingCount</t>
  </si>
  <si>
    <t>IrrigationCount</t>
  </si>
  <si>
    <t>CompactionCount</t>
  </si>
  <si>
    <t>Amendmentcount</t>
  </si>
  <si>
    <t>SamplingTimeCount</t>
  </si>
  <si>
    <t>Explanation</t>
  </si>
  <si>
    <t>The first column, contains an array formula that gets all unique values from a given column. The '...Class' column contains the classfication. We use match() to return the index of the matching row and then index() to get the corresponding class.</t>
  </si>
  <si>
    <t>rape</t>
  </si>
  <si>
    <t>no impact</t>
  </si>
  <si>
    <t>not compacted</t>
  </si>
  <si>
    <t>positive impact</t>
  </si>
  <si>
    <t>cereals</t>
  </si>
  <si>
    <t>woodland/plantation</t>
  </si>
  <si>
    <t>fruits/trees</t>
  </si>
  <si>
    <t>shrub</t>
  </si>
  <si>
    <t>bare</t>
  </si>
  <si>
    <t>legume</t>
  </si>
  <si>
    <t>grass/herbs</t>
  </si>
  <si>
    <t>soilTextureUSDA</t>
  </si>
  <si>
    <t>soilTextureUSDACount</t>
  </si>
  <si>
    <t>soilTextureFAO</t>
  </si>
  <si>
    <t>soilTextureFAOCount</t>
  </si>
  <si>
    <t>soilTypeClass</t>
  </si>
  <si>
    <t>soilTypeClassCount</t>
  </si>
  <si>
    <t>RepsCount</t>
  </si>
  <si>
    <t>YearExpCount</t>
  </si>
  <si>
    <t>LanduseClassCount</t>
  </si>
  <si>
    <t>TillageClassCount</t>
  </si>
  <si>
    <t>NbOfCropRotationCount</t>
  </si>
  <si>
    <t>CropClassCount</t>
  </si>
  <si>
    <t>IrrigationClassCount</t>
  </si>
  <si>
    <t>CompactionClassCount</t>
  </si>
  <si>
    <t>AmendmentClassCount</t>
  </si>
  <si>
    <t>SamplingTimeClassCount</t>
  </si>
  <si>
    <t>sheet</t>
  </si>
  <si>
    <t>column</t>
  </si>
  <si>
    <t>unit</t>
  </si>
  <si>
    <t>description</t>
  </si>
  <si>
    <t>version</t>
  </si>
  <si>
    <t>semantic</t>
  </si>
  <si>
    <t>v1.3.0</t>
  </si>
  <si>
    <t>experiments</t>
  </si>
  <si>
    <t>-</t>
  </si>
  <si>
    <t>experiment ID; running number</t>
  </si>
  <si>
    <t>This sheet serves as a relational combination of all other sheets</t>
  </si>
  <si>
    <t xml:space="preserve">Name of Experiment </t>
  </si>
  <si>
    <t>Reference Tag</t>
  </si>
  <si>
    <t>Location Tag</t>
  </si>
  <si>
    <t>Climate Tag</t>
  </si>
  <si>
    <t>Method Tag</t>
  </si>
  <si>
    <t>MethodTargetFit Tag</t>
  </si>
  <si>
    <t>SoilPropertie Tag</t>
  </si>
  <si>
    <t>SoilManagement Tag</t>
  </si>
  <si>
    <t>Name of the person who added the data set</t>
  </si>
  <si>
    <t>Name of the person who checked the added data set</t>
  </si>
  <si>
    <t>reference</t>
  </si>
  <si>
    <t>Reference ID</t>
  </si>
  <si>
    <t>This sheet serves as an overview over the articles used in the database</t>
  </si>
  <si>
    <t>Author names, article name, journal name, Year published</t>
  </si>
  <si>
    <t>comments reagrding the article</t>
  </si>
  <si>
    <t>locations</t>
  </si>
  <si>
    <t>Location ID</t>
  </si>
  <si>
    <t>This sheet serves as an overview on the sampling locations and climatic conditions</t>
  </si>
  <si>
    <t xml:space="preserve">Latitude of the sampling location in decimal degrees </t>
  </si>
  <si>
    <t>Longitude of the sampling location in decimal degrees</t>
  </si>
  <si>
    <t>mm.year-1</t>
  </si>
  <si>
    <t>Annual Precipitation of the sampling location</t>
  </si>
  <si>
    <t xml:space="preserve">comments regarding the locations </t>
  </si>
  <si>
    <t>climate</t>
  </si>
  <si>
    <t>°C</t>
  </si>
  <si>
    <t>annual mean temperature of the location</t>
  </si>
  <si>
    <t>mean temperature of the warmest quater of the sampling location</t>
  </si>
  <si>
    <t>mean temperature of the coldest quater of the sampling location</t>
  </si>
  <si>
    <t>annual precipitation of the sampling location</t>
  </si>
  <si>
    <t>mm</t>
  </si>
  <si>
    <t>mean precipitaion of the wettes month of the sampling location</t>
  </si>
  <si>
    <t>mean precipitaion of the driest month of the sampling location</t>
  </si>
  <si>
    <t>Coefficient of Variation of the precipitation</t>
  </si>
  <si>
    <t>-&gt; variables based on BioClim data with 30 sec resolution (~1km2)</t>
  </si>
  <si>
    <t>mean precipitaion of the wettes quater of the sampling location</t>
  </si>
  <si>
    <t>mean precipitaion of the driest quater of the sampling location</t>
  </si>
  <si>
    <t>mean precipitaion of the warmest quater of the sampling location</t>
  </si>
  <si>
    <t>mean precipitaion of the coldest quater of the sampling location</t>
  </si>
  <si>
    <t>mean of monhly temperature differences (TempMax - TempMin)</t>
  </si>
  <si>
    <t>mean diurnal range / temperature annual range</t>
  </si>
  <si>
    <t>standard deviation of temperature</t>
  </si>
  <si>
    <t>maximal temperature in the warmest month</t>
  </si>
  <si>
    <t>minimal temperature in the coldest month</t>
  </si>
  <si>
    <t>temperature annual range</t>
  </si>
  <si>
    <t>mean temperature of the wettest quater of the sampling location</t>
  </si>
  <si>
    <t>mean temperature of the driest quater of the sampling location</t>
  </si>
  <si>
    <t>elevation</t>
  </si>
  <si>
    <t>m</t>
  </si>
  <si>
    <t>elevation of sampling location</t>
  </si>
  <si>
    <t>Average Aridity of the sampling location</t>
  </si>
  <si>
    <t>mm.day-1</t>
  </si>
  <si>
    <t>evapotranspiration for reference crop</t>
  </si>
  <si>
    <t>classification based on aridity (UNEP 1997)</t>
  </si>
  <si>
    <t>method</t>
  </si>
  <si>
    <t>MethodTargetFit ID</t>
  </si>
  <si>
    <t>Number of the month the sampling startet (1-12)</t>
  </si>
  <si>
    <t>Number of the month the sampling ended (1-12)</t>
  </si>
  <si>
    <t>-&gt; variables based on Global Aridity Index and Potential Evapo-Transpiration (ET0)
Climate Database v2</t>
  </si>
  <si>
    <t>season when the sampling took place (winter, spring, summer, fall)</t>
  </si>
  <si>
    <t>number of repetions averaged in the measurement</t>
  </si>
  <si>
    <t>year of the sampling</t>
  </si>
  <si>
    <t>method used for the infiltration measurments</t>
  </si>
  <si>
    <t>direction of the applied tensions (wet to dry / dry to wet)</t>
  </si>
  <si>
    <t>This sheet serves as an overview on the measuremnts and calculation of the different hydraulic conductivities</t>
  </si>
  <si>
    <t>minimal tension used in the measurment</t>
  </si>
  <si>
    <t>maximal tension used in the measurment</t>
  </si>
  <si>
    <t xml:space="preserve">depth of measurment </t>
  </si>
  <si>
    <t>cm</t>
  </si>
  <si>
    <t>main diameter of the infiltrometer used</t>
  </si>
  <si>
    <t>diameter of the infiltrometer ring (in case of  double ring infiltrometers)</t>
  </si>
  <si>
    <t>comment on the K measurments</t>
  </si>
  <si>
    <t>modelFit</t>
  </si>
  <si>
    <t xml:space="preserve">saturated hydraulic conduytivity calculated </t>
  </si>
  <si>
    <t xml:space="preserve">unsaturated hydraulic conductivity calculated for a tension of -10 cm </t>
  </si>
  <si>
    <t>solpe of the K-function</t>
  </si>
  <si>
    <t>R2 of the K model fit</t>
  </si>
  <si>
    <t>Tension equivalent to largest pore in soil; plateau of the fit</t>
  </si>
  <si>
    <t>Intercept of model fitting line with the Y Axis = saturated hydraulic conductivity</t>
  </si>
  <si>
    <t xml:space="preserve">unsaturated hydraulic conductivity calculated for a tension of -1 cm </t>
  </si>
  <si>
    <t xml:space="preserve">unsaturated hydraulic conductivity calculated for a tension of -2 cm </t>
  </si>
  <si>
    <t xml:space="preserve">unsaturated hydraulic conductivity calculated for a tension of -3 cm </t>
  </si>
  <si>
    <t xml:space="preserve">unsaturated hydraulic conductivity calculated for a tension of -4 cm </t>
  </si>
  <si>
    <t xml:space="preserve">unsaturated hydraulic conductivity calculated for a tension of -5 cm </t>
  </si>
  <si>
    <t xml:space="preserve">unsaturated hydraulic conductivity calculated for a tension of -6 cm </t>
  </si>
  <si>
    <t xml:space="preserve">unsaturated hydraulic conductivity calculated for a tension of -7 cm </t>
  </si>
  <si>
    <t xml:space="preserve">unsaturated hydraulic conductivity calculated for a tension of -8 cm </t>
  </si>
  <si>
    <t xml:space="preserve">unsaturated hydraulic conductivity calculated for a tension of -9 cm </t>
  </si>
  <si>
    <t>soilProperties</t>
  </si>
  <si>
    <t>SoilSitePropertie ID</t>
  </si>
  <si>
    <t>Textural class (sand, silt, clay etc. and coarse, medium, fine); classification described in rules sheet</t>
  </si>
  <si>
    <t>USDA textures (sand, silt, clay, ...)</t>
  </si>
  <si>
    <t>FAO textures (coarse, medium, fine)</t>
  </si>
  <si>
    <t>WRB or USDA soil type as reported</t>
  </si>
  <si>
    <t>classified</t>
  </si>
  <si>
    <t>This sheet serves as an overview on the soil properties and the management practies apllied on the sampling site</t>
  </si>
  <si>
    <t>kg.kg-1</t>
  </si>
  <si>
    <t>clay content</t>
  </si>
  <si>
    <t>silt content</t>
  </si>
  <si>
    <t>sand content</t>
  </si>
  <si>
    <t>g.cm-3</t>
  </si>
  <si>
    <t>bulk density, if only porosity is given, then bulk density is (1 - porosity) * 2.65</t>
  </si>
  <si>
    <t>soil organic carbon, if soil organic matter (SOM) given, we do SOC = 0.5 * SOM</t>
  </si>
  <si>
    <t>soilManagement</t>
  </si>
  <si>
    <t>landuse reported in artilce</t>
  </si>
  <si>
    <t>landuse classification made in this database</t>
  </si>
  <si>
    <t>tillage reported in article</t>
  </si>
  <si>
    <t>tillage classification amde in this database</t>
  </si>
  <si>
    <t>number of crop rotations applied to the sampling field</t>
  </si>
  <si>
    <t>name of the current crop/plant in the given rotation</t>
  </si>
  <si>
    <t>classficiation of the current crops/plants</t>
  </si>
  <si>
    <t>crop roation used on the sampling site</t>
  </si>
  <si>
    <t>cover crop used (when given with specific name)</t>
  </si>
  <si>
    <t>classification of use of cover crops</t>
  </si>
  <si>
    <t>residue management practice used on the sampling side</t>
  </si>
  <si>
    <t xml:space="preserve">classificaion of the residue management practices </t>
  </si>
  <si>
    <t>grazing inetnsity of the sampling side</t>
  </si>
  <si>
    <t>classification of the grazing practices</t>
  </si>
  <si>
    <t>irrigation emthods used on the sampling site</t>
  </si>
  <si>
    <t>classification of the irrigation methods</t>
  </si>
  <si>
    <t>state of comaption of the sampling site</t>
  </si>
  <si>
    <t>classification of the compaction</t>
  </si>
  <si>
    <t xml:space="preserve">list of other amendments used </t>
  </si>
  <si>
    <t xml:space="preserve">sampling time in relation to management practies </t>
  </si>
  <si>
    <t>classification of the sampling time</t>
  </si>
  <si>
    <t>comments on management practices and soil properties</t>
  </si>
  <si>
    <t>rawData</t>
  </si>
  <si>
    <t>MethodTargetFit raw data ID</t>
  </si>
  <si>
    <t>apllied tensions in the measurments</t>
  </si>
  <si>
    <t>measured unsaturated hydraulic conductivity in the units reported</t>
  </si>
  <si>
    <t>units of reported unsaturated hydraulic conductivity</t>
  </si>
  <si>
    <t>Kunsat (mm.h-1)</t>
  </si>
  <si>
    <t>transformed unsaturated hydraulic conductivity</t>
  </si>
  <si>
    <t>number of repetions averaged in the measurment</t>
  </si>
  <si>
    <t>comment of K measurments</t>
  </si>
  <si>
    <t>SoilSitePropertiesClass</t>
  </si>
  <si>
    <t>This sheet serves as an copy of the SoilSiteProperties only containing the classified values</t>
  </si>
  <si>
    <t>LanduseClassification</t>
  </si>
  <si>
    <t>This sheet serves as an overview on the different land use classifications made</t>
  </si>
  <si>
    <t>rules</t>
  </si>
  <si>
    <t>This sheet servesa as an overview on the different rules to fill certain unknown values and classfiy the soil texture</t>
  </si>
  <si>
    <t>classification</t>
  </si>
  <si>
    <t>Automatic class assignement for unique items in columns of soilSitePropertiesOrg</t>
  </si>
  <si>
    <t>distribution</t>
  </si>
  <si>
    <t>Statistical distribution (histogram) of classified values</t>
  </si>
  <si>
    <t>ReferenceDOI</t>
  </si>
  <si>
    <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</si>
</sst>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7">
    <font>
      <sz val="11"/>
      <color theme="1"/>
      <name val="Calibri"/>
      <family val="2"/>
      <scheme val="minor"/>
    </font>
    <font>
      <sz val="11"/>
      <color rgb="FF000000"/>
      <name val="Calibri"/>
      <family val="2"/>
    </font>
    <font>
      <sz val="11"/>
      <name val="Calibri"/>
      <family val="2"/>
    </font>
    <font>
      <sz val="11"/>
      <color rgb="FFFF0000"/>
      <name val="Calibri"/>
      <family val="2"/>
    </font>
    <font>
      <sz val="11"/>
      <color rgb="FF000000"/>
      <name val="Calibri"/>
    </font>
    <font>
      <sz val="11"/>
      <color rgb="FFFF0000"/>
      <name val="Calibri"/>
    </font>
    <font>
      <sz val="11"/>
      <name val="Calibri"/>
    </font>
    <font>
      <b/>
      <sz val="11"/>
      <color rgb="FF000000"/>
      <name val="Calibri"/>
      <family val="2"/>
    </font>
    <font>
      <sz val="14"/>
      <color rgb="FF000000"/>
      <name val="Calibri"/>
      <family val="2"/>
    </font>
    <font>
      <b/>
      <sz val="14"/>
      <color rgb="FF000000"/>
      <name val="Calibri"/>
      <family val="2"/>
    </font>
    <font>
      <sz val="11"/>
      <color rgb="FF444444"/>
      <name val="Calibri"/>
      <family val="2"/>
      <charset val="1"/>
    </font>
    <font>
      <sz val="11"/>
      <color rgb="FF000000"/>
      <name val="Calibri"/>
      <charset val="1"/>
    </font>
    <font>
      <sz val="10"/>
      <color rgb="FF000000"/>
      <name val="Courier New"/>
      <charset val="1"/>
    </font>
    <font>
      <b/>
      <sz val="11"/>
      <color theme="1"/>
      <name val="Calibri"/>
      <family val="2"/>
      <scheme val="minor"/>
    </font>
    <font>
      <b/>
      <sz val="11"/>
      <color rgb="FF000000"/>
      <name val="Calibri"/>
    </font>
    <font>
      <sz val="14"/>
      <color rgb="FF000000"/>
      <name val="Calibri"/>
      <charset val="1"/>
    </font>
    <font>
      <b/>
      <sz val="11"/>
      <color rgb="FF000000"/>
      <name val="Calibri"/>
      <charset val="1"/>
    </font>
  </fonts>
  <fills count="21">
    <fill>
      <patternFill patternType="none"/>
    </fill>
    <fill>
      <patternFill patternType="gray125"/>
    </fill>
    <fill>
      <patternFill patternType="solid">
        <fgColor rgb="FFEB8DB8"/>
        <bgColor rgb="FF000000"/>
      </patternFill>
    </fill>
    <fill>
      <patternFill patternType="solid">
        <fgColor rgb="FFBFBFBF"/>
        <bgColor rgb="FF000000"/>
      </patternFill>
    </fill>
    <fill>
      <patternFill patternType="solid">
        <fgColor rgb="FFFFFF00"/>
        <bgColor rgb="FF000000"/>
      </patternFill>
    </fill>
    <fill>
      <patternFill patternType="solid">
        <fgColor rgb="FF70AD47"/>
        <bgColor rgb="FF000000"/>
      </patternFill>
    </fill>
    <fill>
      <patternFill patternType="solid">
        <fgColor rgb="FFFFC000"/>
        <bgColor rgb="FF000000"/>
      </patternFill>
    </fill>
    <fill>
      <patternFill patternType="solid">
        <fgColor rgb="FFFF0000"/>
        <bgColor rgb="FF000000"/>
      </patternFill>
    </fill>
    <fill>
      <patternFill patternType="solid">
        <fgColor rgb="FFFFC000"/>
        <bgColor indexed="64"/>
      </patternFill>
    </fill>
    <fill>
      <patternFill patternType="solid">
        <fgColor rgb="FFF8CBAD"/>
        <bgColor rgb="FF000000"/>
      </patternFill>
    </fill>
    <fill>
      <patternFill patternType="solid">
        <fgColor rgb="FFFFFF00"/>
        <bgColor indexed="64"/>
      </patternFill>
    </fill>
    <fill>
      <patternFill patternType="solid">
        <fgColor rgb="FFBDD7EE"/>
        <bgColor indexed="64"/>
      </patternFill>
    </fill>
    <fill>
      <patternFill patternType="solid">
        <fgColor rgb="FFE2EFDA"/>
        <bgColor indexed="64"/>
      </patternFill>
    </fill>
    <fill>
      <patternFill patternType="solid">
        <fgColor rgb="FFFF0000"/>
        <bgColor indexed="64"/>
      </patternFill>
    </fill>
    <fill>
      <patternFill patternType="solid">
        <fgColor rgb="FFBDD7EE"/>
        <bgColor rgb="FF000000"/>
      </patternFill>
    </fill>
    <fill>
      <patternFill patternType="solid">
        <fgColor rgb="FFC6E0B4"/>
        <bgColor rgb="FF000000"/>
      </patternFill>
    </fill>
    <fill>
      <patternFill patternType="solid">
        <fgColor rgb="FFFFE699"/>
        <bgColor rgb="FF000000"/>
      </patternFill>
    </fill>
    <fill>
      <patternFill patternType="solid">
        <fgColor rgb="FFFFFFFF"/>
        <bgColor rgb="FF000000"/>
      </patternFill>
    </fill>
    <fill>
      <patternFill patternType="solid">
        <fgColor rgb="FFF2F2F2"/>
        <bgColor rgb="FF000000"/>
      </patternFill>
    </fill>
    <fill>
      <patternFill patternType="solid">
        <fgColor rgb="FFF2F2F2"/>
        <bgColor indexed="64"/>
      </patternFill>
    </fill>
    <fill>
      <patternFill patternType="solid">
        <fgColor rgb="FFFFFFFF"/>
        <bgColor indexed="64"/>
      </patternFill>
    </fill>
  </fills>
  <borders count="16">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indexed="64"/>
      </top>
      <bottom/>
      <diagonal/>
    </border>
    <border>
      <left/>
      <right style="thin">
        <color rgb="FF000000"/>
      </right>
      <top style="thin">
        <color indexed="64"/>
      </top>
      <bottom/>
      <diagonal/>
    </border>
    <border>
      <left/>
      <right style="thin">
        <color indexed="64"/>
      </right>
      <top/>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s>
  <cellStyleXfs count="1">
    <xf numFmtId="0" fontId="0" fillId="0" borderId="0"/>
  </cellStyleXfs>
  <cellXfs count="96">
    <xf numFmtId="0" fontId="0" fillId="0" borderId="0" xfId="0"/>
    <xf numFmtId="0" fontId="0" fillId="8" borderId="0" xfId="0" applyFill="1"/>
    <xf numFmtId="0" fontId="4" fillId="8" borderId="0" xfId="0" applyFont="1" applyFill="1"/>
    <xf numFmtId="11" fontId="0" fillId="0" borderId="0" xfId="0" applyNumberFormat="1"/>
    <xf numFmtId="0" fontId="1" fillId="0" borderId="0" xfId="0" applyFont="1" applyAlignment="1">
      <alignment wrapText="1"/>
    </xf>
    <xf numFmtId="2" fontId="0" fillId="0" borderId="0" xfId="0" applyNumberFormat="1"/>
    <xf numFmtId="0" fontId="1" fillId="0" borderId="0" xfId="0" applyFont="1"/>
    <xf numFmtId="0" fontId="0" fillId="0" borderId="0" xfId="0" applyAlignment="1">
      <alignment wrapText="1"/>
    </xf>
    <xf numFmtId="0" fontId="4" fillId="0" borderId="0" xfId="0" applyFont="1" applyAlignment="1">
      <alignment wrapText="1"/>
    </xf>
    <xf numFmtId="0" fontId="4" fillId="0" borderId="0" xfId="0" applyFont="1"/>
    <xf numFmtId="0" fontId="4" fillId="6" borderId="0" xfId="0" applyFont="1" applyFill="1"/>
    <xf numFmtId="0" fontId="4" fillId="2" borderId="0" xfId="0" applyFont="1" applyFill="1"/>
    <xf numFmtId="0" fontId="6" fillId="3" borderId="0" xfId="0" applyFont="1" applyFill="1"/>
    <xf numFmtId="0" fontId="4" fillId="4" borderId="0" xfId="0" applyFont="1" applyFill="1"/>
    <xf numFmtId="0" fontId="4" fillId="5" borderId="0" xfId="0" applyFont="1" applyFill="1"/>
    <xf numFmtId="0" fontId="0" fillId="10" borderId="0" xfId="0" applyFill="1"/>
    <xf numFmtId="0" fontId="6" fillId="0" borderId="0" xfId="0" applyFont="1"/>
    <xf numFmtId="0" fontId="4" fillId="0" borderId="0" xfId="0" quotePrefix="1" applyFont="1"/>
    <xf numFmtId="0" fontId="5" fillId="0" borderId="0" xfId="0" applyFont="1"/>
    <xf numFmtId="0" fontId="4" fillId="7" borderId="0" xfId="0" quotePrefix="1" applyFont="1" applyFill="1"/>
    <xf numFmtId="0" fontId="6" fillId="7" borderId="0" xfId="0" applyFont="1" applyFill="1"/>
    <xf numFmtId="0" fontId="6" fillId="0" borderId="0" xfId="0" quotePrefix="1" applyFont="1"/>
    <xf numFmtId="0" fontId="2" fillId="0" borderId="0" xfId="0" applyFont="1"/>
    <xf numFmtId="0" fontId="1" fillId="0" borderId="0" xfId="0" quotePrefix="1" applyFont="1"/>
    <xf numFmtId="0" fontId="9" fillId="0" borderId="0" xfId="0" applyFont="1"/>
    <xf numFmtId="0" fontId="1" fillId="0" borderId="1" xfId="0" applyFont="1" applyBorder="1"/>
    <xf numFmtId="0" fontId="1" fillId="0" borderId="2" xfId="0" applyFont="1" applyBorder="1"/>
    <xf numFmtId="0" fontId="1" fillId="0" borderId="5" xfId="0" applyFont="1" applyBorder="1"/>
    <xf numFmtId="49" fontId="1" fillId="0" borderId="5" xfId="0" applyNumberFormat="1" applyFont="1" applyBorder="1"/>
    <xf numFmtId="0" fontId="7" fillId="0" borderId="0" xfId="0" applyFont="1"/>
    <xf numFmtId="0" fontId="4" fillId="11" borderId="0" xfId="0" applyFont="1" applyFill="1"/>
    <xf numFmtId="0" fontId="0" fillId="12" borderId="0" xfId="0" applyFill="1"/>
    <xf numFmtId="0" fontId="1" fillId="0" borderId="3" xfId="0" applyFont="1" applyBorder="1"/>
    <xf numFmtId="0" fontId="0" fillId="13" borderId="0" xfId="0" applyFill="1"/>
    <xf numFmtId="11" fontId="1" fillId="0" borderId="0" xfId="0" applyNumberFormat="1" applyFont="1"/>
    <xf numFmtId="0" fontId="1" fillId="6" borderId="0" xfId="0" applyFont="1" applyFill="1"/>
    <xf numFmtId="0" fontId="1" fillId="4" borderId="0" xfId="0" applyFont="1" applyFill="1"/>
    <xf numFmtId="0" fontId="12" fillId="0" borderId="0" xfId="0" applyFont="1"/>
    <xf numFmtId="0" fontId="1" fillId="6" borderId="9" xfId="0" applyFont="1" applyFill="1" applyBorder="1"/>
    <xf numFmtId="0" fontId="1" fillId="6" borderId="10" xfId="0" applyFont="1" applyFill="1" applyBorder="1"/>
    <xf numFmtId="0" fontId="7" fillId="6" borderId="9" xfId="0" applyFont="1" applyFill="1" applyBorder="1"/>
    <xf numFmtId="0" fontId="7" fillId="6" borderId="10" xfId="0" applyFont="1" applyFill="1" applyBorder="1"/>
    <xf numFmtId="0" fontId="1" fillId="7" borderId="0" xfId="0" applyFont="1" applyFill="1"/>
    <xf numFmtId="0" fontId="9" fillId="0" borderId="1" xfId="0" applyFont="1" applyBorder="1"/>
    <xf numFmtId="0" fontId="9" fillId="0" borderId="2" xfId="0" applyFont="1" applyBorder="1"/>
    <xf numFmtId="0" fontId="1" fillId="6" borderId="4" xfId="0" applyFont="1" applyFill="1" applyBorder="1"/>
    <xf numFmtId="0" fontId="1" fillId="6" borderId="8" xfId="0" applyFont="1" applyFill="1" applyBorder="1"/>
    <xf numFmtId="0" fontId="1" fillId="0" borderId="4" xfId="0" applyFont="1" applyBorder="1"/>
    <xf numFmtId="0" fontId="1" fillId="0" borderId="8" xfId="0" applyFont="1" applyBorder="1"/>
    <xf numFmtId="0" fontId="1" fillId="14" borderId="8" xfId="0" applyFont="1" applyFill="1" applyBorder="1"/>
    <xf numFmtId="0" fontId="1" fillId="15" borderId="8" xfId="0" applyFont="1" applyFill="1" applyBorder="1"/>
    <xf numFmtId="0" fontId="1" fillId="16" borderId="8" xfId="0" applyFont="1" applyFill="1" applyBorder="1"/>
    <xf numFmtId="0" fontId="1" fillId="9" borderId="8" xfId="0" applyFont="1" applyFill="1" applyBorder="1"/>
    <xf numFmtId="0" fontId="1" fillId="0" borderId="6" xfId="0" applyFont="1" applyBorder="1"/>
    <xf numFmtId="0" fontId="1" fillId="0" borderId="11" xfId="0" applyFont="1" applyBorder="1"/>
    <xf numFmtId="0" fontId="1" fillId="15" borderId="12" xfId="0" applyFont="1" applyFill="1" applyBorder="1"/>
    <xf numFmtId="0" fontId="1" fillId="0" borderId="12" xfId="0" applyFont="1" applyBorder="1"/>
    <xf numFmtId="0" fontId="1" fillId="0" borderId="13" xfId="0" applyFont="1" applyBorder="1"/>
    <xf numFmtId="0" fontId="1" fillId="0" borderId="7" xfId="0" applyFont="1" applyBorder="1"/>
    <xf numFmtId="0" fontId="10" fillId="0" borderId="8" xfId="0" applyFont="1" applyBorder="1" applyAlignment="1">
      <alignment wrapText="1"/>
    </xf>
    <xf numFmtId="0" fontId="1" fillId="0" borderId="0" xfId="0" quotePrefix="1" applyFont="1" applyAlignment="1">
      <alignment wrapText="1"/>
    </xf>
    <xf numFmtId="0" fontId="11" fillId="0" borderId="8" xfId="0" applyFont="1" applyBorder="1" applyAlignment="1">
      <alignment wrapText="1"/>
    </xf>
    <xf numFmtId="0" fontId="1" fillId="0" borderId="14" xfId="0" applyFont="1" applyBorder="1"/>
    <xf numFmtId="0" fontId="1" fillId="0" borderId="15" xfId="0" applyFont="1" applyBorder="1"/>
    <xf numFmtId="0" fontId="9" fillId="0" borderId="2" xfId="0" applyFont="1" applyBorder="1" applyAlignment="1">
      <alignment horizontal="center"/>
    </xf>
    <xf numFmtId="0" fontId="1" fillId="6" borderId="8" xfId="0" applyFont="1" applyFill="1" applyBorder="1" applyAlignment="1">
      <alignment horizontal="center"/>
    </xf>
    <xf numFmtId="0" fontId="1" fillId="0" borderId="8" xfId="0" quotePrefix="1" applyFont="1" applyBorder="1" applyAlignment="1">
      <alignment horizontal="center"/>
    </xf>
    <xf numFmtId="0" fontId="1" fillId="0" borderId="8" xfId="0" applyFont="1" applyBorder="1" applyAlignment="1">
      <alignment horizontal="center"/>
    </xf>
    <xf numFmtId="0" fontId="1" fillId="0" borderId="5" xfId="0" quotePrefix="1" applyFont="1" applyBorder="1" applyAlignment="1">
      <alignment horizontal="center"/>
    </xf>
    <xf numFmtId="0" fontId="1" fillId="0" borderId="12" xfId="0" applyFont="1" applyBorder="1" applyAlignment="1">
      <alignment horizontal="center"/>
    </xf>
    <xf numFmtId="0" fontId="1" fillId="0" borderId="13" xfId="0" applyFont="1" applyBorder="1" applyAlignment="1">
      <alignment horizontal="center"/>
    </xf>
    <xf numFmtId="0" fontId="1" fillId="0" borderId="0" xfId="0" applyFont="1" applyAlignment="1">
      <alignment horizontal="center" wrapText="1"/>
    </xf>
    <xf numFmtId="0" fontId="1" fillId="0" borderId="4" xfId="0" applyFont="1" applyBorder="1" applyAlignment="1">
      <alignment horizontal="center"/>
    </xf>
    <xf numFmtId="0" fontId="1" fillId="0" borderId="4" xfId="0" quotePrefix="1" applyFont="1" applyBorder="1" applyAlignment="1">
      <alignment horizontal="center"/>
    </xf>
    <xf numFmtId="0" fontId="1" fillId="0" borderId="7" xfId="0" quotePrefix="1" applyFont="1" applyBorder="1" applyAlignment="1">
      <alignment horizontal="center"/>
    </xf>
    <xf numFmtId="0" fontId="1" fillId="0" borderId="15" xfId="0" applyFont="1" applyBorder="1" applyAlignment="1">
      <alignment horizontal="center"/>
    </xf>
    <xf numFmtId="0" fontId="1" fillId="0" borderId="2" xfId="0" quotePrefix="1" applyFont="1" applyBorder="1" applyAlignment="1">
      <alignment horizontal="center"/>
    </xf>
    <xf numFmtId="0" fontId="0" fillId="0" borderId="0" xfId="0" applyAlignment="1">
      <alignment horizontal="center"/>
    </xf>
    <xf numFmtId="0" fontId="8" fillId="17" borderId="0" xfId="0" applyFont="1" applyFill="1"/>
    <xf numFmtId="0" fontId="1" fillId="18" borderId="0" xfId="0" applyFont="1" applyFill="1"/>
    <xf numFmtId="0" fontId="1" fillId="17" borderId="0" xfId="0" applyFont="1" applyFill="1"/>
    <xf numFmtId="0" fontId="7" fillId="18" borderId="0" xfId="0" applyFont="1" applyFill="1"/>
    <xf numFmtId="0" fontId="3" fillId="17" borderId="0" xfId="0" applyFont="1" applyFill="1"/>
    <xf numFmtId="0" fontId="1" fillId="18" borderId="0" xfId="0" quotePrefix="1" applyFont="1" applyFill="1" applyAlignment="1">
      <alignment horizontal="center"/>
    </xf>
    <xf numFmtId="164" fontId="1" fillId="0" borderId="0" xfId="0" applyNumberFormat="1" applyFont="1"/>
    <xf numFmtId="0" fontId="13" fillId="0" borderId="0" xfId="0" applyFont="1"/>
    <xf numFmtId="0" fontId="14" fillId="6" borderId="10" xfId="0" applyFont="1" applyFill="1" applyBorder="1"/>
    <xf numFmtId="165" fontId="4" fillId="0" borderId="0" xfId="0" applyNumberFormat="1" applyFont="1"/>
    <xf numFmtId="0" fontId="11" fillId="19" borderId="0" xfId="0" applyFont="1" applyFill="1"/>
    <xf numFmtId="0" fontId="11" fillId="19" borderId="0" xfId="0" quotePrefix="1" applyFont="1" applyFill="1"/>
    <xf numFmtId="0" fontId="16" fillId="19" borderId="0" xfId="0" applyFont="1" applyFill="1"/>
    <xf numFmtId="0" fontId="11" fillId="20" borderId="0" xfId="0" applyFont="1" applyFill="1"/>
    <xf numFmtId="0" fontId="1" fillId="0" borderId="4" xfId="0" applyFont="1" applyBorder="1" applyAlignment="1"/>
    <xf numFmtId="0" fontId="1" fillId="0" borderId="3" xfId="0" applyFont="1" applyBorder="1" applyAlignment="1"/>
    <xf numFmtId="0" fontId="15" fillId="8" borderId="0" xfId="0" applyFont="1" applyFill="1" applyAlignment="1"/>
    <xf numFmtId="0" fontId="8" fillId="6" borderId="0" xfId="0" applyFont="1" applyFill="1" applyAlignme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persons/person.xml><?xml version="1.0" encoding="utf-8"?>
<personList xmlns="http://schemas.microsoft.com/office/spreadsheetml/2018/threadedcomments" xmlns:x="http://schemas.openxmlformats.org/spreadsheetml/2006/main">
  <person displayName="lalbrecht10" id="{5C1DA031-C678-45E9-ABEE-70509687CA86}" userId="S::lalbrecht10_gmx.de#ext#@ilvo.onmicrosoft.com::9ad123ef-d09e-4c57-a436-fe3ae90424d8"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327" dT="2021-09-02T07:52:30.20" personId="{5C1DA031-C678-45E9-ABEE-70509687CA86}" id="{276A0BEE-668C-4449-8EA8-2906FC6D5839}">
    <text xml:space="preserve">quite high </text>
  </threadedComment>
  <threadedComment ref="M626" dT="2021-09-02T07:53:20.39" personId="{5C1DA031-C678-45E9-ABEE-70509687CA86}" id="{B0634631-BA95-40F5-AF33-F53B9F67616D}">
    <text>high</text>
  </threadedComment>
</ThreadedComments>
</file>

<file path=xl/threadedComments/threadedComment2.xml><?xml version="1.0" encoding="utf-8"?>
<ThreadedComments xmlns="http://schemas.microsoft.com/office/spreadsheetml/2018/threadedcomments" xmlns:x="http://schemas.openxmlformats.org/spreadsheetml/2006/main">
  <threadedComment ref="G141" dT="2021-08-09T14:00:09.14" personId="{5C1DA031-C678-45E9-ABEE-70509687CA86}" id="{52709908-91BD-4018-8690-FF9BCF8064B8}">
    <text>9 instead of 3 for 3x3</text>
  </threadedComment>
</ThreadedComment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298"/>
  <sheetViews>
    <sheetView workbookViewId="0">
      <pane ySplit="1" topLeftCell="D670" activePane="bottomLeft" state="frozen"/>
      <selection pane="bottomLeft" activeCell="D670" sqref="D670"/>
    </sheetView>
  </sheetViews>
  <sheetFormatPr defaultColWidth="9.140625" defaultRowHeight="15"/>
  <cols>
    <col min="2" max="2" width="28.85546875" bestFit="1" customWidth="1"/>
    <col min="3" max="3" width="27.5703125" customWidth="1"/>
    <col min="4" max="4" width="30" bestFit="1" customWidth="1"/>
    <col min="5" max="5" width="24.5703125" customWidth="1"/>
    <col min="6" max="6" width="28.85546875" bestFit="1" customWidth="1"/>
    <col min="7" max="7" width="22.140625" customWidth="1"/>
    <col min="8" max="8" width="16.42578125" customWidth="1"/>
  </cols>
  <sheetData>
    <row r="1" spans="1:11">
      <c r="A1" s="35" t="s">
        <v>0</v>
      </c>
      <c r="B1" s="35" t="s">
        <v>1</v>
      </c>
      <c r="C1" s="35" t="s">
        <v>2</v>
      </c>
      <c r="D1" s="35" t="s">
        <v>3</v>
      </c>
      <c r="E1" s="35" t="s">
        <v>4</v>
      </c>
      <c r="F1" s="35" t="s">
        <v>5</v>
      </c>
      <c r="G1" s="35" t="s">
        <v>6</v>
      </c>
      <c r="H1" s="35" t="s">
        <v>7</v>
      </c>
      <c r="I1" s="35" t="s">
        <v>8</v>
      </c>
      <c r="J1" s="35" t="s">
        <v>9</v>
      </c>
      <c r="K1" s="35" t="s">
        <v>10</v>
      </c>
    </row>
    <row r="2" spans="1:11">
      <c r="A2" s="6">
        <v>1</v>
      </c>
      <c r="B2" s="6" t="s">
        <v>11</v>
      </c>
      <c r="C2" s="6" t="s">
        <v>12</v>
      </c>
      <c r="D2" s="6" t="s">
        <v>12</v>
      </c>
      <c r="E2" s="6" t="s">
        <v>12</v>
      </c>
      <c r="F2" s="6" t="s">
        <v>11</v>
      </c>
      <c r="G2" s="6" t="s">
        <v>11</v>
      </c>
      <c r="H2" s="6" t="s">
        <v>11</v>
      </c>
      <c r="I2" s="6" t="s">
        <v>11</v>
      </c>
      <c r="J2" s="6" t="s">
        <v>13</v>
      </c>
      <c r="K2" s="6" t="s">
        <v>14</v>
      </c>
    </row>
    <row r="3" spans="1:11">
      <c r="A3" s="6">
        <v>2</v>
      </c>
      <c r="B3" s="6" t="s">
        <v>15</v>
      </c>
      <c r="C3" s="6" t="s">
        <v>12</v>
      </c>
      <c r="D3" s="6" t="s">
        <v>12</v>
      </c>
      <c r="E3" s="6" t="s">
        <v>12</v>
      </c>
      <c r="F3" s="6" t="s">
        <v>15</v>
      </c>
      <c r="G3" s="6" t="s">
        <v>15</v>
      </c>
      <c r="H3" s="6" t="s">
        <v>15</v>
      </c>
      <c r="I3" s="6" t="s">
        <v>15</v>
      </c>
      <c r="J3" s="6" t="s">
        <v>13</v>
      </c>
      <c r="K3" s="6" t="s">
        <v>14</v>
      </c>
    </row>
    <row r="4" spans="1:11">
      <c r="A4" s="6">
        <v>3</v>
      </c>
      <c r="B4" s="6" t="s">
        <v>16</v>
      </c>
      <c r="C4" s="6" t="s">
        <v>12</v>
      </c>
      <c r="D4" s="6" t="s">
        <v>12</v>
      </c>
      <c r="E4" s="6" t="s">
        <v>12</v>
      </c>
      <c r="F4" s="6" t="s">
        <v>16</v>
      </c>
      <c r="G4" s="6" t="s">
        <v>16</v>
      </c>
      <c r="H4" s="6" t="s">
        <v>16</v>
      </c>
      <c r="I4" s="6" t="s">
        <v>16</v>
      </c>
      <c r="J4" s="6" t="s">
        <v>13</v>
      </c>
      <c r="K4" s="6" t="s">
        <v>14</v>
      </c>
    </row>
    <row r="5" spans="1:11">
      <c r="A5" s="6">
        <v>4</v>
      </c>
      <c r="B5" s="6" t="s">
        <v>17</v>
      </c>
      <c r="C5" s="6" t="s">
        <v>18</v>
      </c>
      <c r="D5" s="6" t="s">
        <v>18</v>
      </c>
      <c r="E5" s="6" t="s">
        <v>18</v>
      </c>
      <c r="F5" s="6" t="s">
        <v>17</v>
      </c>
      <c r="G5" s="6" t="s">
        <v>17</v>
      </c>
      <c r="H5" s="6" t="s">
        <v>17</v>
      </c>
      <c r="I5" s="6" t="s">
        <v>17</v>
      </c>
      <c r="J5" s="6" t="s">
        <v>13</v>
      </c>
      <c r="K5" s="6" t="s">
        <v>14</v>
      </c>
    </row>
    <row r="6" spans="1:11">
      <c r="A6" s="6">
        <v>5</v>
      </c>
      <c r="B6" s="6" t="s">
        <v>19</v>
      </c>
      <c r="C6" s="6" t="s">
        <v>20</v>
      </c>
      <c r="D6" s="6" t="s">
        <v>20</v>
      </c>
      <c r="E6" s="6" t="s">
        <v>20</v>
      </c>
      <c r="F6" s="6" t="s">
        <v>19</v>
      </c>
      <c r="G6" s="6" t="s">
        <v>19</v>
      </c>
      <c r="H6" s="6" t="s">
        <v>19</v>
      </c>
      <c r="I6" s="6" t="s">
        <v>19</v>
      </c>
      <c r="J6" s="6" t="s">
        <v>13</v>
      </c>
      <c r="K6" s="6" t="s">
        <v>14</v>
      </c>
    </row>
    <row r="7" spans="1:11">
      <c r="A7" s="6">
        <v>6</v>
      </c>
      <c r="B7" s="6" t="s">
        <v>21</v>
      </c>
      <c r="C7" s="6" t="s">
        <v>20</v>
      </c>
      <c r="D7" s="6" t="s">
        <v>20</v>
      </c>
      <c r="E7" s="6" t="s">
        <v>20</v>
      </c>
      <c r="F7" s="6" t="s">
        <v>21</v>
      </c>
      <c r="G7" s="6" t="s">
        <v>21</v>
      </c>
      <c r="H7" s="6" t="s">
        <v>21</v>
      </c>
      <c r="I7" s="6" t="s">
        <v>21</v>
      </c>
      <c r="J7" s="6" t="s">
        <v>13</v>
      </c>
      <c r="K7" s="6" t="s">
        <v>14</v>
      </c>
    </row>
    <row r="8" spans="1:11">
      <c r="A8" s="6">
        <v>7</v>
      </c>
      <c r="B8" s="6" t="s">
        <v>22</v>
      </c>
      <c r="C8" s="6" t="s">
        <v>20</v>
      </c>
      <c r="D8" s="6" t="s">
        <v>20</v>
      </c>
      <c r="E8" s="6" t="s">
        <v>20</v>
      </c>
      <c r="F8" s="6" t="s">
        <v>22</v>
      </c>
      <c r="G8" s="6" t="s">
        <v>22</v>
      </c>
      <c r="H8" s="6" t="s">
        <v>22</v>
      </c>
      <c r="I8" s="6" t="s">
        <v>22</v>
      </c>
      <c r="J8" s="6" t="s">
        <v>13</v>
      </c>
      <c r="K8" s="6" t="s">
        <v>14</v>
      </c>
    </row>
    <row r="9" spans="1:11">
      <c r="A9" s="6">
        <v>8</v>
      </c>
      <c r="B9" s="6" t="s">
        <v>23</v>
      </c>
      <c r="C9" s="6" t="s">
        <v>20</v>
      </c>
      <c r="D9" s="6" t="s">
        <v>20</v>
      </c>
      <c r="E9" s="6" t="s">
        <v>20</v>
      </c>
      <c r="F9" s="6" t="s">
        <v>23</v>
      </c>
      <c r="G9" s="6" t="s">
        <v>23</v>
      </c>
      <c r="H9" s="6" t="s">
        <v>23</v>
      </c>
      <c r="I9" s="6" t="s">
        <v>23</v>
      </c>
      <c r="J9" s="6" t="s">
        <v>13</v>
      </c>
      <c r="K9" s="6" t="s">
        <v>14</v>
      </c>
    </row>
    <row r="10" spans="1:11">
      <c r="A10" s="6">
        <v>9</v>
      </c>
      <c r="B10" s="6" t="s">
        <v>24</v>
      </c>
      <c r="C10" s="6" t="s">
        <v>20</v>
      </c>
      <c r="D10" s="6" t="s">
        <v>20</v>
      </c>
      <c r="E10" s="6" t="s">
        <v>20</v>
      </c>
      <c r="F10" s="6" t="s">
        <v>24</v>
      </c>
      <c r="G10" s="6" t="s">
        <v>24</v>
      </c>
      <c r="H10" s="6" t="s">
        <v>24</v>
      </c>
      <c r="I10" s="6" t="s">
        <v>24</v>
      </c>
      <c r="J10" s="6" t="s">
        <v>13</v>
      </c>
      <c r="K10" s="6" t="s">
        <v>14</v>
      </c>
    </row>
    <row r="11" spans="1:11">
      <c r="A11" s="6">
        <v>10</v>
      </c>
      <c r="B11" s="6" t="s">
        <v>25</v>
      </c>
      <c r="C11" s="6" t="s">
        <v>20</v>
      </c>
      <c r="D11" s="6" t="s">
        <v>20</v>
      </c>
      <c r="E11" s="6" t="s">
        <v>20</v>
      </c>
      <c r="F11" s="6" t="s">
        <v>25</v>
      </c>
      <c r="G11" s="6" t="s">
        <v>25</v>
      </c>
      <c r="H11" s="6" t="s">
        <v>25</v>
      </c>
      <c r="I11" s="6" t="s">
        <v>25</v>
      </c>
      <c r="J11" s="6" t="s">
        <v>13</v>
      </c>
      <c r="K11" s="6" t="s">
        <v>14</v>
      </c>
    </row>
    <row r="12" spans="1:11">
      <c r="A12" s="6">
        <v>11</v>
      </c>
      <c r="B12" s="6" t="s">
        <v>26</v>
      </c>
      <c r="C12" s="6" t="s">
        <v>20</v>
      </c>
      <c r="D12" s="6" t="s">
        <v>20</v>
      </c>
      <c r="E12" s="6" t="s">
        <v>20</v>
      </c>
      <c r="F12" s="6" t="s">
        <v>26</v>
      </c>
      <c r="G12" s="6" t="s">
        <v>26</v>
      </c>
      <c r="H12" s="6" t="s">
        <v>26</v>
      </c>
      <c r="I12" s="6" t="s">
        <v>26</v>
      </c>
      <c r="J12" s="6" t="s">
        <v>13</v>
      </c>
      <c r="K12" s="6" t="s">
        <v>14</v>
      </c>
    </row>
    <row r="13" spans="1:11">
      <c r="A13" s="6">
        <v>12</v>
      </c>
      <c r="B13" s="6" t="s">
        <v>27</v>
      </c>
      <c r="C13" s="6" t="s">
        <v>20</v>
      </c>
      <c r="D13" s="6" t="s">
        <v>20</v>
      </c>
      <c r="E13" s="6" t="s">
        <v>20</v>
      </c>
      <c r="F13" s="6" t="s">
        <v>27</v>
      </c>
      <c r="G13" s="6" t="s">
        <v>27</v>
      </c>
      <c r="H13" s="6" t="s">
        <v>27</v>
      </c>
      <c r="I13" s="6" t="s">
        <v>27</v>
      </c>
      <c r="J13" s="6" t="s">
        <v>13</v>
      </c>
      <c r="K13" s="6" t="s">
        <v>14</v>
      </c>
    </row>
    <row r="14" spans="1:11">
      <c r="A14" s="6">
        <v>13</v>
      </c>
      <c r="B14" s="6" t="s">
        <v>28</v>
      </c>
      <c r="C14" s="6" t="s">
        <v>20</v>
      </c>
      <c r="D14" s="6" t="s">
        <v>20</v>
      </c>
      <c r="E14" s="6" t="s">
        <v>20</v>
      </c>
      <c r="F14" s="6" t="s">
        <v>28</v>
      </c>
      <c r="G14" s="6" t="s">
        <v>28</v>
      </c>
      <c r="H14" s="6" t="s">
        <v>28</v>
      </c>
      <c r="I14" s="6" t="s">
        <v>28</v>
      </c>
      <c r="J14" s="6" t="s">
        <v>13</v>
      </c>
      <c r="K14" s="6" t="s">
        <v>14</v>
      </c>
    </row>
    <row r="15" spans="1:11">
      <c r="A15" s="6">
        <v>14</v>
      </c>
      <c r="B15" s="6" t="s">
        <v>29</v>
      </c>
      <c r="C15" s="6" t="s">
        <v>20</v>
      </c>
      <c r="D15" s="6" t="s">
        <v>20</v>
      </c>
      <c r="E15" s="6" t="s">
        <v>20</v>
      </c>
      <c r="F15" s="6" t="s">
        <v>29</v>
      </c>
      <c r="G15" s="6" t="s">
        <v>29</v>
      </c>
      <c r="H15" s="6" t="s">
        <v>29</v>
      </c>
      <c r="I15" s="6" t="s">
        <v>29</v>
      </c>
      <c r="J15" s="6" t="s">
        <v>13</v>
      </c>
      <c r="K15" s="6" t="s">
        <v>14</v>
      </c>
    </row>
    <row r="16" spans="1:11">
      <c r="A16" s="6">
        <v>15</v>
      </c>
      <c r="B16" s="6" t="s">
        <v>30</v>
      </c>
      <c r="C16" s="6" t="s">
        <v>31</v>
      </c>
      <c r="D16" s="6" t="s">
        <v>31</v>
      </c>
      <c r="E16" s="6" t="s">
        <v>31</v>
      </c>
      <c r="F16" s="6" t="s">
        <v>30</v>
      </c>
      <c r="G16" s="6" t="s">
        <v>30</v>
      </c>
      <c r="H16" s="6" t="s">
        <v>30</v>
      </c>
      <c r="I16" s="6" t="s">
        <v>30</v>
      </c>
      <c r="J16" s="6" t="s">
        <v>13</v>
      </c>
      <c r="K16" s="6" t="s">
        <v>14</v>
      </c>
    </row>
    <row r="17" spans="1:11">
      <c r="A17" s="6">
        <v>16</v>
      </c>
      <c r="B17" s="6" t="s">
        <v>32</v>
      </c>
      <c r="C17" s="6" t="s">
        <v>31</v>
      </c>
      <c r="D17" s="6" t="s">
        <v>31</v>
      </c>
      <c r="E17" s="6" t="s">
        <v>31</v>
      </c>
      <c r="F17" s="6" t="s">
        <v>32</v>
      </c>
      <c r="G17" s="6" t="s">
        <v>32</v>
      </c>
      <c r="H17" s="6" t="s">
        <v>32</v>
      </c>
      <c r="I17" s="6" t="s">
        <v>32</v>
      </c>
      <c r="J17" s="6" t="s">
        <v>13</v>
      </c>
      <c r="K17" s="6" t="s">
        <v>14</v>
      </c>
    </row>
    <row r="18" spans="1:11">
      <c r="A18" s="6">
        <v>17</v>
      </c>
      <c r="B18" s="6" t="s">
        <v>33</v>
      </c>
      <c r="C18" s="6" t="s">
        <v>31</v>
      </c>
      <c r="D18" s="6" t="s">
        <v>31</v>
      </c>
      <c r="E18" s="6" t="s">
        <v>31</v>
      </c>
      <c r="F18" s="6" t="s">
        <v>33</v>
      </c>
      <c r="G18" s="6" t="s">
        <v>33</v>
      </c>
      <c r="H18" s="6" t="s">
        <v>33</v>
      </c>
      <c r="I18" s="6" t="s">
        <v>33</v>
      </c>
      <c r="J18" s="6" t="s">
        <v>13</v>
      </c>
      <c r="K18" s="6" t="s">
        <v>14</v>
      </c>
    </row>
    <row r="19" spans="1:11">
      <c r="A19" s="6">
        <v>18</v>
      </c>
      <c r="B19" s="6" t="s">
        <v>34</v>
      </c>
      <c r="C19" s="6" t="s">
        <v>31</v>
      </c>
      <c r="D19" s="6" t="s">
        <v>31</v>
      </c>
      <c r="E19" s="6" t="s">
        <v>31</v>
      </c>
      <c r="F19" s="6" t="s">
        <v>34</v>
      </c>
      <c r="G19" s="6" t="s">
        <v>34</v>
      </c>
      <c r="H19" s="6" t="s">
        <v>34</v>
      </c>
      <c r="I19" s="6" t="s">
        <v>34</v>
      </c>
      <c r="J19" s="6" t="s">
        <v>13</v>
      </c>
      <c r="K19" s="6" t="s">
        <v>14</v>
      </c>
    </row>
    <row r="20" spans="1:11">
      <c r="A20" s="6">
        <v>19</v>
      </c>
      <c r="B20" s="6" t="s">
        <v>35</v>
      </c>
      <c r="C20" s="6" t="s">
        <v>31</v>
      </c>
      <c r="D20" s="6" t="s">
        <v>31</v>
      </c>
      <c r="E20" s="6" t="s">
        <v>31</v>
      </c>
      <c r="F20" s="6" t="s">
        <v>35</v>
      </c>
      <c r="G20" s="6" t="s">
        <v>35</v>
      </c>
      <c r="H20" s="6" t="s">
        <v>35</v>
      </c>
      <c r="I20" s="6" t="s">
        <v>35</v>
      </c>
      <c r="J20" s="6" t="s">
        <v>13</v>
      </c>
      <c r="K20" s="6" t="s">
        <v>14</v>
      </c>
    </row>
    <row r="21" spans="1:11">
      <c r="A21" s="6">
        <v>20</v>
      </c>
      <c r="B21" s="6" t="s">
        <v>36</v>
      </c>
      <c r="C21" s="6" t="s">
        <v>31</v>
      </c>
      <c r="D21" s="6" t="s">
        <v>31</v>
      </c>
      <c r="E21" s="6" t="s">
        <v>31</v>
      </c>
      <c r="F21" s="6" t="s">
        <v>36</v>
      </c>
      <c r="G21" s="6" t="s">
        <v>36</v>
      </c>
      <c r="H21" s="6" t="s">
        <v>36</v>
      </c>
      <c r="I21" s="6" t="s">
        <v>36</v>
      </c>
      <c r="J21" s="6" t="s">
        <v>13</v>
      </c>
      <c r="K21" s="6" t="s">
        <v>14</v>
      </c>
    </row>
    <row r="22" spans="1:11">
      <c r="A22" s="6">
        <v>21</v>
      </c>
      <c r="B22" s="6" t="s">
        <v>37</v>
      </c>
      <c r="C22" s="6" t="s">
        <v>31</v>
      </c>
      <c r="D22" s="6" t="s">
        <v>31</v>
      </c>
      <c r="E22" s="6" t="s">
        <v>31</v>
      </c>
      <c r="F22" s="6" t="s">
        <v>37</v>
      </c>
      <c r="G22" s="6" t="s">
        <v>37</v>
      </c>
      <c r="H22" s="6" t="s">
        <v>37</v>
      </c>
      <c r="I22" s="6" t="s">
        <v>37</v>
      </c>
      <c r="J22" s="6" t="s">
        <v>13</v>
      </c>
      <c r="K22" s="6" t="s">
        <v>14</v>
      </c>
    </row>
    <row r="23" spans="1:11">
      <c r="A23" s="6">
        <v>22</v>
      </c>
      <c r="B23" s="6" t="s">
        <v>38</v>
      </c>
      <c r="C23" s="6" t="s">
        <v>31</v>
      </c>
      <c r="D23" s="6" t="s">
        <v>31</v>
      </c>
      <c r="E23" s="6" t="s">
        <v>31</v>
      </c>
      <c r="F23" s="6" t="s">
        <v>38</v>
      </c>
      <c r="G23" s="6" t="s">
        <v>38</v>
      </c>
      <c r="H23" s="6" t="s">
        <v>38</v>
      </c>
      <c r="I23" s="6" t="s">
        <v>38</v>
      </c>
      <c r="J23" s="6" t="s">
        <v>13</v>
      </c>
      <c r="K23" s="6" t="s">
        <v>14</v>
      </c>
    </row>
    <row r="24" spans="1:11">
      <c r="A24" s="6">
        <v>23</v>
      </c>
      <c r="B24" s="6" t="s">
        <v>39</v>
      </c>
      <c r="C24" s="6" t="s">
        <v>40</v>
      </c>
      <c r="D24" s="6" t="s">
        <v>40</v>
      </c>
      <c r="E24" s="6" t="s">
        <v>40</v>
      </c>
      <c r="F24" s="6" t="s">
        <v>39</v>
      </c>
      <c r="G24" s="6" t="s">
        <v>39</v>
      </c>
      <c r="H24" s="6" t="s">
        <v>39</v>
      </c>
      <c r="I24" s="6" t="s">
        <v>39</v>
      </c>
      <c r="J24" s="6" t="s">
        <v>13</v>
      </c>
      <c r="K24" s="6" t="s">
        <v>14</v>
      </c>
    </row>
    <row r="25" spans="1:11">
      <c r="A25" s="6">
        <v>24</v>
      </c>
      <c r="B25" s="6" t="s">
        <v>41</v>
      </c>
      <c r="C25" s="6" t="s">
        <v>42</v>
      </c>
      <c r="D25" s="6" t="s">
        <v>42</v>
      </c>
      <c r="E25" s="6" t="s">
        <v>42</v>
      </c>
      <c r="F25" s="6" t="s">
        <v>41</v>
      </c>
      <c r="G25" s="6" t="s">
        <v>41</v>
      </c>
      <c r="H25" s="6" t="s">
        <v>41</v>
      </c>
      <c r="I25" s="6" t="s">
        <v>41</v>
      </c>
      <c r="J25" s="6" t="s">
        <v>13</v>
      </c>
      <c r="K25" s="6" t="s">
        <v>14</v>
      </c>
    </row>
    <row r="26" spans="1:11">
      <c r="A26" s="6">
        <v>25</v>
      </c>
      <c r="B26" s="6" t="s">
        <v>43</v>
      </c>
      <c r="C26" s="6" t="s">
        <v>44</v>
      </c>
      <c r="D26" s="6" t="s">
        <v>44</v>
      </c>
      <c r="E26" s="6" t="s">
        <v>44</v>
      </c>
      <c r="F26" s="6" t="s">
        <v>43</v>
      </c>
      <c r="G26" s="6" t="s">
        <v>43</v>
      </c>
      <c r="H26" s="6" t="s">
        <v>43</v>
      </c>
      <c r="I26" s="6" t="s">
        <v>43</v>
      </c>
      <c r="J26" s="6" t="s">
        <v>13</v>
      </c>
      <c r="K26" s="6" t="s">
        <v>14</v>
      </c>
    </row>
    <row r="27" spans="1:11">
      <c r="A27" s="6">
        <v>26</v>
      </c>
      <c r="B27" s="6" t="s">
        <v>45</v>
      </c>
      <c r="C27" s="6" t="s">
        <v>44</v>
      </c>
      <c r="D27" s="6" t="s">
        <v>44</v>
      </c>
      <c r="E27" s="6" t="s">
        <v>44</v>
      </c>
      <c r="F27" s="6" t="s">
        <v>45</v>
      </c>
      <c r="G27" s="6" t="s">
        <v>45</v>
      </c>
      <c r="H27" s="6" t="s">
        <v>45</v>
      </c>
      <c r="I27" s="6" t="s">
        <v>45</v>
      </c>
      <c r="J27" s="6" t="s">
        <v>13</v>
      </c>
      <c r="K27" s="6" t="s">
        <v>14</v>
      </c>
    </row>
    <row r="28" spans="1:11">
      <c r="A28" s="6">
        <v>27</v>
      </c>
      <c r="B28" s="6" t="s">
        <v>46</v>
      </c>
      <c r="C28" s="6" t="s">
        <v>44</v>
      </c>
      <c r="D28" s="6" t="s">
        <v>44</v>
      </c>
      <c r="E28" s="6" t="s">
        <v>44</v>
      </c>
      <c r="F28" s="6" t="s">
        <v>46</v>
      </c>
      <c r="G28" s="6" t="s">
        <v>46</v>
      </c>
      <c r="H28" s="6" t="s">
        <v>46</v>
      </c>
      <c r="I28" s="6" t="s">
        <v>46</v>
      </c>
      <c r="J28" s="6" t="s">
        <v>13</v>
      </c>
      <c r="K28" s="6" t="s">
        <v>14</v>
      </c>
    </row>
    <row r="29" spans="1:11">
      <c r="A29" s="6">
        <v>28</v>
      </c>
      <c r="B29" s="6" t="s">
        <v>47</v>
      </c>
      <c r="C29" s="6" t="s">
        <v>44</v>
      </c>
      <c r="D29" s="6" t="s">
        <v>44</v>
      </c>
      <c r="E29" s="6" t="s">
        <v>44</v>
      </c>
      <c r="F29" s="6" t="s">
        <v>47</v>
      </c>
      <c r="G29" s="6" t="s">
        <v>47</v>
      </c>
      <c r="H29" s="6" t="s">
        <v>47</v>
      </c>
      <c r="I29" s="6" t="s">
        <v>47</v>
      </c>
      <c r="J29" s="6" t="s">
        <v>13</v>
      </c>
      <c r="K29" s="6" t="s">
        <v>14</v>
      </c>
    </row>
    <row r="30" spans="1:11">
      <c r="A30" s="6">
        <v>29</v>
      </c>
      <c r="B30" s="6" t="s">
        <v>48</v>
      </c>
      <c r="C30" s="6" t="s">
        <v>44</v>
      </c>
      <c r="D30" s="6" t="s">
        <v>44</v>
      </c>
      <c r="E30" s="6" t="s">
        <v>44</v>
      </c>
      <c r="F30" s="6" t="s">
        <v>48</v>
      </c>
      <c r="G30" s="6" t="s">
        <v>48</v>
      </c>
      <c r="H30" s="6" t="s">
        <v>48</v>
      </c>
      <c r="I30" s="6" t="s">
        <v>48</v>
      </c>
      <c r="J30" s="6" t="s">
        <v>13</v>
      </c>
      <c r="K30" s="6" t="s">
        <v>14</v>
      </c>
    </row>
    <row r="31" spans="1:11">
      <c r="A31" s="6">
        <v>30</v>
      </c>
      <c r="B31" s="6" t="s">
        <v>49</v>
      </c>
      <c r="C31" s="6" t="s">
        <v>44</v>
      </c>
      <c r="D31" s="6" t="s">
        <v>44</v>
      </c>
      <c r="E31" s="6" t="s">
        <v>44</v>
      </c>
      <c r="F31" s="6" t="s">
        <v>49</v>
      </c>
      <c r="G31" s="6" t="s">
        <v>49</v>
      </c>
      <c r="H31" s="6" t="s">
        <v>49</v>
      </c>
      <c r="I31" s="6" t="s">
        <v>49</v>
      </c>
      <c r="J31" s="6" t="s">
        <v>13</v>
      </c>
      <c r="K31" s="6" t="s">
        <v>14</v>
      </c>
    </row>
    <row r="32" spans="1:11">
      <c r="A32" s="6">
        <v>31</v>
      </c>
      <c r="B32" s="6" t="s">
        <v>50</v>
      </c>
      <c r="C32" s="6" t="s">
        <v>44</v>
      </c>
      <c r="D32" s="6" t="s">
        <v>44</v>
      </c>
      <c r="E32" s="6" t="s">
        <v>44</v>
      </c>
      <c r="F32" s="6" t="s">
        <v>50</v>
      </c>
      <c r="G32" s="6" t="s">
        <v>50</v>
      </c>
      <c r="H32" s="6" t="s">
        <v>50</v>
      </c>
      <c r="I32" s="6" t="s">
        <v>50</v>
      </c>
      <c r="J32" s="6" t="s">
        <v>13</v>
      </c>
      <c r="K32" s="6" t="s">
        <v>14</v>
      </c>
    </row>
    <row r="33" spans="1:11">
      <c r="A33" s="6">
        <v>32</v>
      </c>
      <c r="B33" s="6" t="s">
        <v>51</v>
      </c>
      <c r="C33" s="6" t="s">
        <v>44</v>
      </c>
      <c r="D33" s="6" t="s">
        <v>44</v>
      </c>
      <c r="E33" s="6" t="s">
        <v>44</v>
      </c>
      <c r="F33" s="6" t="s">
        <v>51</v>
      </c>
      <c r="G33" s="6" t="s">
        <v>51</v>
      </c>
      <c r="H33" s="6" t="s">
        <v>51</v>
      </c>
      <c r="I33" s="6" t="s">
        <v>51</v>
      </c>
      <c r="J33" s="6" t="s">
        <v>13</v>
      </c>
      <c r="K33" s="6" t="s">
        <v>14</v>
      </c>
    </row>
    <row r="34" spans="1:11">
      <c r="A34" s="6">
        <v>33</v>
      </c>
      <c r="B34" s="6" t="s">
        <v>52</v>
      </c>
      <c r="C34" s="6" t="s">
        <v>53</v>
      </c>
      <c r="D34" s="6" t="s">
        <v>53</v>
      </c>
      <c r="E34" s="6" t="s">
        <v>53</v>
      </c>
      <c r="F34" s="6" t="s">
        <v>52</v>
      </c>
      <c r="G34" s="6" t="s">
        <v>52</v>
      </c>
      <c r="H34" s="6" t="s">
        <v>52</v>
      </c>
      <c r="I34" s="6" t="s">
        <v>52</v>
      </c>
      <c r="J34" s="6" t="s">
        <v>13</v>
      </c>
      <c r="K34" s="6" t="s">
        <v>14</v>
      </c>
    </row>
    <row r="35" spans="1:11">
      <c r="A35" s="6">
        <v>34</v>
      </c>
      <c r="B35" s="6" t="s">
        <v>54</v>
      </c>
      <c r="C35" s="6" t="s">
        <v>55</v>
      </c>
      <c r="D35" s="6" t="s">
        <v>55</v>
      </c>
      <c r="E35" s="6" t="s">
        <v>55</v>
      </c>
      <c r="F35" s="6" t="s">
        <v>54</v>
      </c>
      <c r="G35" s="6" t="s">
        <v>54</v>
      </c>
      <c r="H35" s="6" t="s">
        <v>54</v>
      </c>
      <c r="I35" s="6" t="s">
        <v>54</v>
      </c>
      <c r="J35" s="6" t="s">
        <v>13</v>
      </c>
      <c r="K35" s="6" t="s">
        <v>14</v>
      </c>
    </row>
    <row r="36" spans="1:11">
      <c r="A36" s="6">
        <v>35</v>
      </c>
      <c r="B36" s="6" t="s">
        <v>56</v>
      </c>
      <c r="C36" s="6" t="s">
        <v>55</v>
      </c>
      <c r="D36" s="6" t="s">
        <v>55</v>
      </c>
      <c r="E36" s="6" t="s">
        <v>55</v>
      </c>
      <c r="F36" s="6" t="s">
        <v>56</v>
      </c>
      <c r="G36" s="6" t="s">
        <v>56</v>
      </c>
      <c r="H36" s="6" t="s">
        <v>56</v>
      </c>
      <c r="I36" s="6" t="s">
        <v>56</v>
      </c>
      <c r="J36" s="6" t="s">
        <v>13</v>
      </c>
      <c r="K36" s="6" t="s">
        <v>14</v>
      </c>
    </row>
    <row r="37" spans="1:11">
      <c r="A37" s="6">
        <v>36</v>
      </c>
      <c r="B37" s="6" t="s">
        <v>57</v>
      </c>
      <c r="C37" s="6" t="s">
        <v>58</v>
      </c>
      <c r="D37" s="6" t="s">
        <v>58</v>
      </c>
      <c r="E37" s="6" t="s">
        <v>58</v>
      </c>
      <c r="F37" s="6" t="s">
        <v>57</v>
      </c>
      <c r="G37" s="6" t="s">
        <v>57</v>
      </c>
      <c r="H37" s="6" t="s">
        <v>57</v>
      </c>
      <c r="I37" s="6" t="s">
        <v>57</v>
      </c>
      <c r="J37" s="6" t="s">
        <v>13</v>
      </c>
      <c r="K37" s="6" t="s">
        <v>14</v>
      </c>
    </row>
    <row r="38" spans="1:11">
      <c r="A38" s="6">
        <v>37</v>
      </c>
      <c r="B38" s="6" t="s">
        <v>59</v>
      </c>
      <c r="C38" s="6" t="s">
        <v>58</v>
      </c>
      <c r="D38" s="6" t="s">
        <v>58</v>
      </c>
      <c r="E38" s="6" t="s">
        <v>58</v>
      </c>
      <c r="F38" s="6" t="s">
        <v>59</v>
      </c>
      <c r="G38" s="6" t="s">
        <v>59</v>
      </c>
      <c r="H38" s="6" t="s">
        <v>59</v>
      </c>
      <c r="I38" s="6" t="s">
        <v>59</v>
      </c>
      <c r="J38" s="6" t="s">
        <v>13</v>
      </c>
      <c r="K38" s="6" t="s">
        <v>14</v>
      </c>
    </row>
    <row r="39" spans="1:11">
      <c r="A39" s="6">
        <v>38</v>
      </c>
      <c r="B39" s="6" t="s">
        <v>60</v>
      </c>
      <c r="C39" s="6" t="s">
        <v>58</v>
      </c>
      <c r="D39" s="6" t="s">
        <v>58</v>
      </c>
      <c r="E39" s="6" t="s">
        <v>58</v>
      </c>
      <c r="F39" s="6" t="s">
        <v>60</v>
      </c>
      <c r="G39" s="6" t="s">
        <v>60</v>
      </c>
      <c r="H39" s="6" t="s">
        <v>60</v>
      </c>
      <c r="I39" s="6" t="s">
        <v>60</v>
      </c>
      <c r="J39" s="6" t="s">
        <v>13</v>
      </c>
      <c r="K39" s="6" t="s">
        <v>14</v>
      </c>
    </row>
    <row r="40" spans="1:11">
      <c r="A40" s="6">
        <v>39</v>
      </c>
      <c r="B40" s="6" t="s">
        <v>61</v>
      </c>
      <c r="C40" s="6" t="s">
        <v>58</v>
      </c>
      <c r="D40" s="6" t="s">
        <v>58</v>
      </c>
      <c r="E40" s="6" t="s">
        <v>58</v>
      </c>
      <c r="F40" s="6" t="s">
        <v>61</v>
      </c>
      <c r="G40" s="6" t="s">
        <v>61</v>
      </c>
      <c r="H40" s="6" t="s">
        <v>61</v>
      </c>
      <c r="I40" s="6" t="s">
        <v>61</v>
      </c>
      <c r="J40" s="6" t="s">
        <v>13</v>
      </c>
      <c r="K40" s="6" t="s">
        <v>14</v>
      </c>
    </row>
    <row r="41" spans="1:11">
      <c r="A41" s="6">
        <v>40</v>
      </c>
      <c r="B41" s="6" t="s">
        <v>62</v>
      </c>
      <c r="C41" s="6" t="s">
        <v>63</v>
      </c>
      <c r="D41" s="6" t="s">
        <v>63</v>
      </c>
      <c r="E41" s="6" t="s">
        <v>63</v>
      </c>
      <c r="F41" s="6" t="s">
        <v>62</v>
      </c>
      <c r="G41" s="6" t="s">
        <v>62</v>
      </c>
      <c r="H41" s="6" t="s">
        <v>62</v>
      </c>
      <c r="I41" s="6" t="s">
        <v>62</v>
      </c>
      <c r="J41" s="6" t="s">
        <v>13</v>
      </c>
      <c r="K41" s="6" t="s">
        <v>14</v>
      </c>
    </row>
    <row r="42" spans="1:11">
      <c r="A42" s="6">
        <v>41</v>
      </c>
      <c r="B42" s="6" t="s">
        <v>64</v>
      </c>
      <c r="C42" s="6" t="s">
        <v>63</v>
      </c>
      <c r="D42" s="6" t="s">
        <v>63</v>
      </c>
      <c r="E42" s="6" t="s">
        <v>63</v>
      </c>
      <c r="F42" s="6" t="s">
        <v>64</v>
      </c>
      <c r="G42" s="6" t="s">
        <v>64</v>
      </c>
      <c r="H42" s="6" t="s">
        <v>64</v>
      </c>
      <c r="I42" s="6" t="s">
        <v>64</v>
      </c>
      <c r="J42" s="6" t="s">
        <v>13</v>
      </c>
      <c r="K42" s="6" t="s">
        <v>14</v>
      </c>
    </row>
    <row r="43" spans="1:11">
      <c r="A43" s="6">
        <v>42</v>
      </c>
      <c r="B43" s="6" t="s">
        <v>65</v>
      </c>
      <c r="C43" s="6" t="s">
        <v>63</v>
      </c>
      <c r="D43" s="6" t="s">
        <v>63</v>
      </c>
      <c r="E43" s="6" t="s">
        <v>63</v>
      </c>
      <c r="F43" s="6" t="s">
        <v>65</v>
      </c>
      <c r="G43" s="6" t="s">
        <v>65</v>
      </c>
      <c r="H43" s="6" t="s">
        <v>65</v>
      </c>
      <c r="I43" s="6" t="s">
        <v>65</v>
      </c>
      <c r="J43" s="6" t="s">
        <v>13</v>
      </c>
      <c r="K43" s="6" t="s">
        <v>14</v>
      </c>
    </row>
    <row r="44" spans="1:11">
      <c r="A44" s="6">
        <v>43</v>
      </c>
      <c r="B44" s="6" t="s">
        <v>66</v>
      </c>
      <c r="C44" s="6" t="s">
        <v>63</v>
      </c>
      <c r="D44" s="6" t="s">
        <v>63</v>
      </c>
      <c r="E44" s="6" t="s">
        <v>63</v>
      </c>
      <c r="F44" s="6" t="s">
        <v>66</v>
      </c>
      <c r="G44" s="6" t="s">
        <v>66</v>
      </c>
      <c r="H44" s="6" t="s">
        <v>66</v>
      </c>
      <c r="I44" s="6" t="s">
        <v>66</v>
      </c>
      <c r="J44" s="6" t="s">
        <v>13</v>
      </c>
      <c r="K44" s="6" t="s">
        <v>14</v>
      </c>
    </row>
    <row r="45" spans="1:11">
      <c r="A45" s="6">
        <v>44</v>
      </c>
      <c r="B45" s="6" t="s">
        <v>67</v>
      </c>
      <c r="C45" s="6" t="s">
        <v>63</v>
      </c>
      <c r="D45" s="6" t="s">
        <v>63</v>
      </c>
      <c r="E45" s="6" t="s">
        <v>63</v>
      </c>
      <c r="F45" s="6" t="s">
        <v>67</v>
      </c>
      <c r="G45" s="6" t="s">
        <v>67</v>
      </c>
      <c r="H45" s="6" t="s">
        <v>67</v>
      </c>
      <c r="I45" s="6" t="s">
        <v>67</v>
      </c>
      <c r="J45" s="6" t="s">
        <v>13</v>
      </c>
      <c r="K45" s="6" t="s">
        <v>14</v>
      </c>
    </row>
    <row r="46" spans="1:11">
      <c r="A46" s="6">
        <v>45</v>
      </c>
      <c r="B46" s="6" t="s">
        <v>68</v>
      </c>
      <c r="C46" s="6" t="s">
        <v>69</v>
      </c>
      <c r="D46" s="6" t="s">
        <v>69</v>
      </c>
      <c r="E46" s="6" t="s">
        <v>69</v>
      </c>
      <c r="F46" s="6" t="s">
        <v>68</v>
      </c>
      <c r="G46" s="6" t="s">
        <v>68</v>
      </c>
      <c r="H46" s="6" t="s">
        <v>68</v>
      </c>
      <c r="I46" s="6" t="s">
        <v>68</v>
      </c>
      <c r="J46" s="6" t="s">
        <v>70</v>
      </c>
      <c r="K46" s="6" t="s">
        <v>14</v>
      </c>
    </row>
    <row r="47" spans="1:11">
      <c r="A47" s="6">
        <v>46</v>
      </c>
      <c r="B47" s="6" t="s">
        <v>71</v>
      </c>
      <c r="C47" s="6" t="s">
        <v>69</v>
      </c>
      <c r="D47" s="6" t="s">
        <v>69</v>
      </c>
      <c r="E47" s="6" t="s">
        <v>69</v>
      </c>
      <c r="F47" s="6" t="s">
        <v>71</v>
      </c>
      <c r="G47" s="6" t="s">
        <v>71</v>
      </c>
      <c r="H47" s="6" t="s">
        <v>71</v>
      </c>
      <c r="I47" s="6" t="s">
        <v>71</v>
      </c>
      <c r="J47" s="6" t="s">
        <v>70</v>
      </c>
      <c r="K47" s="6" t="s">
        <v>14</v>
      </c>
    </row>
    <row r="48" spans="1:11">
      <c r="A48" s="6">
        <v>47</v>
      </c>
      <c r="B48" s="6" t="s">
        <v>72</v>
      </c>
      <c r="C48" s="6" t="s">
        <v>69</v>
      </c>
      <c r="D48" s="6" t="s">
        <v>69</v>
      </c>
      <c r="E48" s="6" t="s">
        <v>69</v>
      </c>
      <c r="F48" s="6" t="s">
        <v>72</v>
      </c>
      <c r="G48" s="6" t="s">
        <v>72</v>
      </c>
      <c r="H48" s="6" t="s">
        <v>72</v>
      </c>
      <c r="I48" s="6" t="s">
        <v>72</v>
      </c>
      <c r="J48" s="6" t="s">
        <v>70</v>
      </c>
      <c r="K48" s="6" t="s">
        <v>14</v>
      </c>
    </row>
    <row r="49" spans="1:11">
      <c r="A49" s="6">
        <v>48</v>
      </c>
      <c r="B49" s="6" t="s">
        <v>73</v>
      </c>
      <c r="C49" s="6" t="s">
        <v>69</v>
      </c>
      <c r="D49" s="6" t="s">
        <v>69</v>
      </c>
      <c r="E49" s="6" t="s">
        <v>69</v>
      </c>
      <c r="F49" s="6" t="s">
        <v>73</v>
      </c>
      <c r="G49" s="6" t="s">
        <v>73</v>
      </c>
      <c r="H49" s="6" t="s">
        <v>73</v>
      </c>
      <c r="I49" s="6" t="s">
        <v>73</v>
      </c>
      <c r="J49" s="6" t="s">
        <v>70</v>
      </c>
      <c r="K49" s="6" t="s">
        <v>14</v>
      </c>
    </row>
    <row r="50" spans="1:11">
      <c r="A50" s="6">
        <v>49</v>
      </c>
      <c r="B50" s="6" t="s">
        <v>74</v>
      </c>
      <c r="C50" s="6" t="s">
        <v>69</v>
      </c>
      <c r="D50" s="6" t="s">
        <v>69</v>
      </c>
      <c r="E50" s="6" t="s">
        <v>69</v>
      </c>
      <c r="F50" s="6" t="s">
        <v>74</v>
      </c>
      <c r="G50" s="6" t="s">
        <v>74</v>
      </c>
      <c r="H50" s="6" t="s">
        <v>74</v>
      </c>
      <c r="I50" s="6" t="s">
        <v>74</v>
      </c>
      <c r="J50" s="6" t="s">
        <v>70</v>
      </c>
      <c r="K50" s="6" t="s">
        <v>14</v>
      </c>
    </row>
    <row r="51" spans="1:11">
      <c r="A51" s="6">
        <v>50</v>
      </c>
      <c r="B51" s="6" t="s">
        <v>75</v>
      </c>
      <c r="C51" s="6" t="s">
        <v>69</v>
      </c>
      <c r="D51" s="6" t="s">
        <v>69</v>
      </c>
      <c r="E51" s="6" t="s">
        <v>69</v>
      </c>
      <c r="F51" s="6" t="s">
        <v>75</v>
      </c>
      <c r="G51" s="6" t="s">
        <v>75</v>
      </c>
      <c r="H51" s="6" t="s">
        <v>75</v>
      </c>
      <c r="I51" s="6" t="s">
        <v>75</v>
      </c>
      <c r="J51" s="6" t="s">
        <v>70</v>
      </c>
      <c r="K51" s="6" t="s">
        <v>14</v>
      </c>
    </row>
    <row r="52" spans="1:11">
      <c r="A52" s="6">
        <v>51</v>
      </c>
      <c r="B52" s="6" t="s">
        <v>76</v>
      </c>
      <c r="C52" s="6" t="s">
        <v>69</v>
      </c>
      <c r="D52" s="6" t="s">
        <v>69</v>
      </c>
      <c r="E52" s="6" t="s">
        <v>69</v>
      </c>
      <c r="F52" s="6" t="s">
        <v>76</v>
      </c>
      <c r="G52" s="6" t="s">
        <v>76</v>
      </c>
      <c r="H52" s="6" t="s">
        <v>76</v>
      </c>
      <c r="I52" s="6" t="s">
        <v>76</v>
      </c>
      <c r="J52" s="6" t="s">
        <v>70</v>
      </c>
      <c r="K52" s="6" t="s">
        <v>14</v>
      </c>
    </row>
    <row r="53" spans="1:11">
      <c r="A53" s="6">
        <v>52</v>
      </c>
      <c r="B53" s="6" t="s">
        <v>77</v>
      </c>
      <c r="C53" s="6" t="s">
        <v>69</v>
      </c>
      <c r="D53" s="6" t="s">
        <v>69</v>
      </c>
      <c r="E53" s="6" t="s">
        <v>69</v>
      </c>
      <c r="F53" s="6" t="s">
        <v>77</v>
      </c>
      <c r="G53" s="6" t="s">
        <v>77</v>
      </c>
      <c r="H53" s="6" t="s">
        <v>77</v>
      </c>
      <c r="I53" s="6" t="s">
        <v>77</v>
      </c>
      <c r="J53" s="6" t="s">
        <v>70</v>
      </c>
      <c r="K53" s="6" t="s">
        <v>14</v>
      </c>
    </row>
    <row r="54" spans="1:11">
      <c r="A54" s="6">
        <v>53</v>
      </c>
      <c r="B54" s="6" t="s">
        <v>78</v>
      </c>
      <c r="C54" s="6" t="s">
        <v>69</v>
      </c>
      <c r="D54" s="6" t="s">
        <v>69</v>
      </c>
      <c r="E54" s="6" t="s">
        <v>69</v>
      </c>
      <c r="F54" s="6" t="s">
        <v>78</v>
      </c>
      <c r="G54" s="6" t="s">
        <v>78</v>
      </c>
      <c r="H54" s="6" t="s">
        <v>78</v>
      </c>
      <c r="I54" s="6" t="s">
        <v>78</v>
      </c>
      <c r="J54" s="6" t="s">
        <v>70</v>
      </c>
      <c r="K54" s="6" t="s">
        <v>14</v>
      </c>
    </row>
    <row r="55" spans="1:11">
      <c r="A55" s="6">
        <v>54</v>
      </c>
      <c r="B55" s="6" t="s">
        <v>79</v>
      </c>
      <c r="C55" s="6" t="s">
        <v>69</v>
      </c>
      <c r="D55" s="6" t="s">
        <v>69</v>
      </c>
      <c r="E55" s="6" t="s">
        <v>69</v>
      </c>
      <c r="F55" s="6" t="s">
        <v>79</v>
      </c>
      <c r="G55" s="6" t="s">
        <v>79</v>
      </c>
      <c r="H55" s="6" t="s">
        <v>79</v>
      </c>
      <c r="I55" s="6" t="s">
        <v>79</v>
      </c>
      <c r="J55" s="6" t="s">
        <v>70</v>
      </c>
      <c r="K55" s="6" t="s">
        <v>14</v>
      </c>
    </row>
    <row r="56" spans="1:11">
      <c r="A56" s="6">
        <v>55</v>
      </c>
      <c r="B56" s="6" t="s">
        <v>80</v>
      </c>
      <c r="C56" s="6" t="s">
        <v>69</v>
      </c>
      <c r="D56" s="6" t="s">
        <v>69</v>
      </c>
      <c r="E56" s="6" t="s">
        <v>69</v>
      </c>
      <c r="F56" s="6" t="s">
        <v>80</v>
      </c>
      <c r="G56" s="6" t="s">
        <v>80</v>
      </c>
      <c r="H56" s="6" t="s">
        <v>80</v>
      </c>
      <c r="I56" s="6" t="s">
        <v>80</v>
      </c>
      <c r="J56" s="6" t="s">
        <v>70</v>
      </c>
      <c r="K56" s="6" t="s">
        <v>14</v>
      </c>
    </row>
    <row r="57" spans="1:11">
      <c r="A57" s="6">
        <v>56</v>
      </c>
      <c r="B57" s="6" t="s">
        <v>81</v>
      </c>
      <c r="C57" s="6" t="s">
        <v>69</v>
      </c>
      <c r="D57" s="6" t="s">
        <v>69</v>
      </c>
      <c r="E57" s="6" t="s">
        <v>69</v>
      </c>
      <c r="F57" s="6" t="s">
        <v>81</v>
      </c>
      <c r="G57" s="6" t="s">
        <v>81</v>
      </c>
      <c r="H57" s="6" t="s">
        <v>81</v>
      </c>
      <c r="I57" s="6" t="s">
        <v>81</v>
      </c>
      <c r="J57" s="6" t="s">
        <v>70</v>
      </c>
      <c r="K57" s="6" t="s">
        <v>14</v>
      </c>
    </row>
    <row r="58" spans="1:11">
      <c r="A58" s="6">
        <v>57</v>
      </c>
      <c r="B58" s="6" t="s">
        <v>82</v>
      </c>
      <c r="C58" s="6" t="s">
        <v>69</v>
      </c>
      <c r="D58" s="6" t="s">
        <v>69</v>
      </c>
      <c r="E58" s="6" t="s">
        <v>69</v>
      </c>
      <c r="F58" s="6" t="s">
        <v>82</v>
      </c>
      <c r="G58" s="6" t="s">
        <v>82</v>
      </c>
      <c r="H58" s="6" t="s">
        <v>82</v>
      </c>
      <c r="I58" s="6" t="s">
        <v>82</v>
      </c>
      <c r="J58" s="6" t="s">
        <v>70</v>
      </c>
      <c r="K58" s="6" t="s">
        <v>14</v>
      </c>
    </row>
    <row r="59" spans="1:11">
      <c r="A59" s="6">
        <v>58</v>
      </c>
      <c r="B59" s="6" t="s">
        <v>83</v>
      </c>
      <c r="C59" s="6" t="s">
        <v>69</v>
      </c>
      <c r="D59" s="6" t="s">
        <v>69</v>
      </c>
      <c r="E59" s="6" t="s">
        <v>69</v>
      </c>
      <c r="F59" s="6" t="s">
        <v>83</v>
      </c>
      <c r="G59" s="6" t="s">
        <v>83</v>
      </c>
      <c r="H59" s="6" t="s">
        <v>83</v>
      </c>
      <c r="I59" s="6" t="s">
        <v>83</v>
      </c>
      <c r="J59" s="6" t="s">
        <v>70</v>
      </c>
      <c r="K59" s="6" t="s">
        <v>14</v>
      </c>
    </row>
    <row r="60" spans="1:11">
      <c r="A60" s="6">
        <v>59</v>
      </c>
      <c r="B60" s="6" t="s">
        <v>84</v>
      </c>
      <c r="C60" s="6" t="s">
        <v>69</v>
      </c>
      <c r="D60" s="6" t="s">
        <v>69</v>
      </c>
      <c r="E60" s="6" t="s">
        <v>69</v>
      </c>
      <c r="F60" s="6" t="s">
        <v>84</v>
      </c>
      <c r="G60" s="6" t="s">
        <v>84</v>
      </c>
      <c r="H60" s="6" t="s">
        <v>84</v>
      </c>
      <c r="I60" s="6" t="s">
        <v>84</v>
      </c>
      <c r="J60" s="6" t="s">
        <v>70</v>
      </c>
      <c r="K60" s="6" t="s">
        <v>14</v>
      </c>
    </row>
    <row r="61" spans="1:11">
      <c r="A61" s="6">
        <v>60</v>
      </c>
      <c r="B61" s="6" t="s">
        <v>85</v>
      </c>
      <c r="C61" s="6" t="s">
        <v>69</v>
      </c>
      <c r="D61" s="6" t="s">
        <v>69</v>
      </c>
      <c r="E61" s="6" t="s">
        <v>69</v>
      </c>
      <c r="F61" s="6" t="s">
        <v>85</v>
      </c>
      <c r="G61" s="6" t="s">
        <v>85</v>
      </c>
      <c r="H61" s="6" t="s">
        <v>85</v>
      </c>
      <c r="I61" s="6" t="s">
        <v>85</v>
      </c>
      <c r="J61" s="6" t="s">
        <v>70</v>
      </c>
      <c r="K61" s="6" t="s">
        <v>14</v>
      </c>
    </row>
    <row r="62" spans="1:11">
      <c r="A62" s="6">
        <v>61</v>
      </c>
      <c r="B62" s="6" t="s">
        <v>86</v>
      </c>
      <c r="C62" s="6" t="s">
        <v>69</v>
      </c>
      <c r="D62" s="6" t="s">
        <v>69</v>
      </c>
      <c r="E62" s="6" t="s">
        <v>69</v>
      </c>
      <c r="F62" s="6" t="s">
        <v>86</v>
      </c>
      <c r="G62" s="6" t="s">
        <v>86</v>
      </c>
      <c r="H62" s="6" t="s">
        <v>86</v>
      </c>
      <c r="I62" s="6" t="s">
        <v>86</v>
      </c>
      <c r="J62" s="6" t="s">
        <v>70</v>
      </c>
      <c r="K62" s="6" t="s">
        <v>14</v>
      </c>
    </row>
    <row r="63" spans="1:11">
      <c r="A63" s="6">
        <v>62</v>
      </c>
      <c r="B63" s="6" t="s">
        <v>87</v>
      </c>
      <c r="C63" s="6" t="s">
        <v>69</v>
      </c>
      <c r="D63" s="6" t="s">
        <v>69</v>
      </c>
      <c r="E63" s="6" t="s">
        <v>69</v>
      </c>
      <c r="F63" s="6" t="s">
        <v>87</v>
      </c>
      <c r="G63" s="6" t="s">
        <v>87</v>
      </c>
      <c r="H63" s="6" t="s">
        <v>87</v>
      </c>
      <c r="I63" s="6" t="s">
        <v>87</v>
      </c>
      <c r="J63" s="6" t="s">
        <v>70</v>
      </c>
      <c r="K63" s="6" t="s">
        <v>14</v>
      </c>
    </row>
    <row r="64" spans="1:11">
      <c r="A64" s="6">
        <v>63</v>
      </c>
      <c r="B64" s="6" t="s">
        <v>88</v>
      </c>
      <c r="C64" s="6" t="s">
        <v>69</v>
      </c>
      <c r="D64" s="6" t="s">
        <v>69</v>
      </c>
      <c r="E64" s="6" t="s">
        <v>69</v>
      </c>
      <c r="F64" s="6" t="s">
        <v>88</v>
      </c>
      <c r="G64" s="6" t="s">
        <v>88</v>
      </c>
      <c r="H64" s="6" t="s">
        <v>88</v>
      </c>
      <c r="I64" s="6" t="s">
        <v>88</v>
      </c>
      <c r="J64" s="6" t="s">
        <v>70</v>
      </c>
      <c r="K64" s="6" t="s">
        <v>14</v>
      </c>
    </row>
    <row r="65" spans="1:11">
      <c r="A65" s="6">
        <v>64</v>
      </c>
      <c r="B65" s="6" t="s">
        <v>89</v>
      </c>
      <c r="C65" s="6" t="s">
        <v>69</v>
      </c>
      <c r="D65" s="6" t="s">
        <v>69</v>
      </c>
      <c r="E65" s="6" t="s">
        <v>69</v>
      </c>
      <c r="F65" s="6" t="s">
        <v>89</v>
      </c>
      <c r="G65" s="6" t="s">
        <v>89</v>
      </c>
      <c r="H65" s="6" t="s">
        <v>89</v>
      </c>
      <c r="I65" s="6" t="s">
        <v>89</v>
      </c>
      <c r="J65" s="6" t="s">
        <v>70</v>
      </c>
      <c r="K65" s="6" t="s">
        <v>14</v>
      </c>
    </row>
    <row r="66" spans="1:11">
      <c r="A66" s="6">
        <v>65</v>
      </c>
      <c r="B66" s="6" t="s">
        <v>90</v>
      </c>
      <c r="C66" s="6" t="s">
        <v>91</v>
      </c>
      <c r="D66" s="6" t="s">
        <v>91</v>
      </c>
      <c r="E66" s="6" t="s">
        <v>91</v>
      </c>
      <c r="F66" s="6" t="s">
        <v>90</v>
      </c>
      <c r="G66" s="6" t="s">
        <v>90</v>
      </c>
      <c r="H66" s="6" t="s">
        <v>90</v>
      </c>
      <c r="I66" s="6" t="s">
        <v>90</v>
      </c>
      <c r="J66" s="6" t="s">
        <v>13</v>
      </c>
      <c r="K66" s="6" t="s">
        <v>14</v>
      </c>
    </row>
    <row r="67" spans="1:11">
      <c r="A67" s="6">
        <v>66</v>
      </c>
      <c r="B67" s="6" t="s">
        <v>92</v>
      </c>
      <c r="C67" s="6" t="s">
        <v>91</v>
      </c>
      <c r="D67" s="6" t="s">
        <v>91</v>
      </c>
      <c r="E67" s="6" t="s">
        <v>91</v>
      </c>
      <c r="F67" s="6" t="s">
        <v>92</v>
      </c>
      <c r="G67" s="6" t="s">
        <v>92</v>
      </c>
      <c r="H67" s="6" t="s">
        <v>92</v>
      </c>
      <c r="I67" s="6" t="s">
        <v>92</v>
      </c>
      <c r="J67" s="6" t="s">
        <v>13</v>
      </c>
      <c r="K67" s="6" t="s">
        <v>14</v>
      </c>
    </row>
    <row r="68" spans="1:11">
      <c r="A68" s="6">
        <v>67</v>
      </c>
      <c r="B68" s="6" t="s">
        <v>93</v>
      </c>
      <c r="C68" s="6" t="s">
        <v>94</v>
      </c>
      <c r="D68" s="6" t="s">
        <v>94</v>
      </c>
      <c r="E68" s="6" t="s">
        <v>94</v>
      </c>
      <c r="F68" s="6" t="s">
        <v>93</v>
      </c>
      <c r="G68" s="6" t="s">
        <v>93</v>
      </c>
      <c r="H68" s="6" t="s">
        <v>93</v>
      </c>
      <c r="I68" s="6" t="s">
        <v>93</v>
      </c>
      <c r="J68" s="6" t="s">
        <v>13</v>
      </c>
      <c r="K68" s="6" t="s">
        <v>14</v>
      </c>
    </row>
    <row r="69" spans="1:11">
      <c r="A69" s="6">
        <v>68</v>
      </c>
      <c r="B69" s="6" t="s">
        <v>95</v>
      </c>
      <c r="C69" s="6" t="s">
        <v>94</v>
      </c>
      <c r="D69" s="6" t="s">
        <v>94</v>
      </c>
      <c r="E69" s="6" t="s">
        <v>94</v>
      </c>
      <c r="F69" s="6" t="s">
        <v>95</v>
      </c>
      <c r="G69" s="6" t="s">
        <v>95</v>
      </c>
      <c r="H69" s="6" t="s">
        <v>95</v>
      </c>
      <c r="I69" s="6" t="s">
        <v>95</v>
      </c>
      <c r="J69" s="6" t="s">
        <v>13</v>
      </c>
      <c r="K69" s="6" t="s">
        <v>14</v>
      </c>
    </row>
    <row r="70" spans="1:11">
      <c r="A70" s="6">
        <v>69</v>
      </c>
      <c r="B70" s="6" t="s">
        <v>96</v>
      </c>
      <c r="C70" s="6" t="s">
        <v>97</v>
      </c>
      <c r="D70" s="6" t="s">
        <v>97</v>
      </c>
      <c r="E70" s="6" t="s">
        <v>97</v>
      </c>
      <c r="F70" s="6" t="s">
        <v>96</v>
      </c>
      <c r="G70" s="6" t="s">
        <v>96</v>
      </c>
      <c r="H70" s="6" t="s">
        <v>96</v>
      </c>
      <c r="I70" s="6" t="s">
        <v>96</v>
      </c>
      <c r="J70" s="6" t="s">
        <v>13</v>
      </c>
      <c r="K70" s="6" t="s">
        <v>14</v>
      </c>
    </row>
    <row r="71" spans="1:11">
      <c r="A71" s="6">
        <v>70</v>
      </c>
      <c r="B71" s="6" t="s">
        <v>98</v>
      </c>
      <c r="C71" s="6" t="s">
        <v>97</v>
      </c>
      <c r="D71" s="6" t="s">
        <v>97</v>
      </c>
      <c r="E71" s="6" t="s">
        <v>97</v>
      </c>
      <c r="F71" s="6" t="s">
        <v>98</v>
      </c>
      <c r="G71" s="6" t="s">
        <v>98</v>
      </c>
      <c r="H71" s="6" t="s">
        <v>98</v>
      </c>
      <c r="I71" s="6" t="s">
        <v>98</v>
      </c>
      <c r="J71" s="6" t="s">
        <v>13</v>
      </c>
      <c r="K71" s="6" t="s">
        <v>14</v>
      </c>
    </row>
    <row r="72" spans="1:11">
      <c r="A72" s="6">
        <v>71</v>
      </c>
      <c r="B72" s="6" t="s">
        <v>99</v>
      </c>
      <c r="C72" s="6" t="s">
        <v>97</v>
      </c>
      <c r="D72" s="6" t="s">
        <v>97</v>
      </c>
      <c r="E72" s="6" t="s">
        <v>97</v>
      </c>
      <c r="F72" s="6" t="s">
        <v>99</v>
      </c>
      <c r="G72" s="6" t="s">
        <v>99</v>
      </c>
      <c r="H72" s="6" t="s">
        <v>99</v>
      </c>
      <c r="I72" s="6" t="s">
        <v>99</v>
      </c>
      <c r="J72" s="6" t="s">
        <v>13</v>
      </c>
      <c r="K72" s="6" t="s">
        <v>14</v>
      </c>
    </row>
    <row r="73" spans="1:11">
      <c r="A73" s="6">
        <v>72</v>
      </c>
      <c r="B73" s="6" t="s">
        <v>100</v>
      </c>
      <c r="C73" s="6" t="s">
        <v>101</v>
      </c>
      <c r="D73" s="6" t="s">
        <v>101</v>
      </c>
      <c r="E73" s="6" t="s">
        <v>101</v>
      </c>
      <c r="F73" s="6" t="s">
        <v>100</v>
      </c>
      <c r="G73" s="6" t="s">
        <v>100</v>
      </c>
      <c r="H73" s="6" t="s">
        <v>100</v>
      </c>
      <c r="I73" s="6" t="s">
        <v>100</v>
      </c>
      <c r="J73" s="6" t="s">
        <v>13</v>
      </c>
      <c r="K73" s="6" t="s">
        <v>14</v>
      </c>
    </row>
    <row r="74" spans="1:11">
      <c r="A74" s="6">
        <v>73</v>
      </c>
      <c r="B74" s="6" t="s">
        <v>102</v>
      </c>
      <c r="C74" s="6" t="s">
        <v>101</v>
      </c>
      <c r="D74" s="6" t="s">
        <v>101</v>
      </c>
      <c r="E74" s="6" t="s">
        <v>101</v>
      </c>
      <c r="F74" s="6" t="s">
        <v>102</v>
      </c>
      <c r="G74" s="6" t="s">
        <v>102</v>
      </c>
      <c r="H74" s="6" t="s">
        <v>102</v>
      </c>
      <c r="I74" s="6" t="s">
        <v>102</v>
      </c>
      <c r="J74" s="6" t="s">
        <v>13</v>
      </c>
      <c r="K74" s="6" t="s">
        <v>14</v>
      </c>
    </row>
    <row r="75" spans="1:11">
      <c r="A75" s="6">
        <v>74</v>
      </c>
      <c r="B75" s="6" t="s">
        <v>103</v>
      </c>
      <c r="C75" s="6" t="s">
        <v>101</v>
      </c>
      <c r="D75" s="6" t="s">
        <v>101</v>
      </c>
      <c r="E75" s="6" t="s">
        <v>101</v>
      </c>
      <c r="F75" s="6" t="s">
        <v>103</v>
      </c>
      <c r="G75" s="6" t="s">
        <v>103</v>
      </c>
      <c r="H75" s="6" t="s">
        <v>103</v>
      </c>
      <c r="I75" s="6" t="s">
        <v>103</v>
      </c>
      <c r="J75" s="6" t="s">
        <v>13</v>
      </c>
      <c r="K75" s="6" t="s">
        <v>14</v>
      </c>
    </row>
    <row r="76" spans="1:11">
      <c r="A76" s="6">
        <v>75</v>
      </c>
      <c r="B76" s="6" t="s">
        <v>104</v>
      </c>
      <c r="C76" s="6" t="s">
        <v>101</v>
      </c>
      <c r="D76" s="6" t="s">
        <v>101</v>
      </c>
      <c r="E76" s="6" t="s">
        <v>101</v>
      </c>
      <c r="F76" s="6" t="s">
        <v>104</v>
      </c>
      <c r="G76" s="6" t="s">
        <v>104</v>
      </c>
      <c r="H76" s="6" t="s">
        <v>104</v>
      </c>
      <c r="I76" s="6" t="s">
        <v>104</v>
      </c>
      <c r="J76" s="6" t="s">
        <v>13</v>
      </c>
      <c r="K76" s="6" t="s">
        <v>14</v>
      </c>
    </row>
    <row r="77" spans="1:11">
      <c r="A77" s="6">
        <v>76</v>
      </c>
      <c r="B77" s="6" t="s">
        <v>105</v>
      </c>
      <c r="C77" s="6" t="s">
        <v>101</v>
      </c>
      <c r="D77" s="6" t="s">
        <v>101</v>
      </c>
      <c r="E77" s="6" t="s">
        <v>101</v>
      </c>
      <c r="F77" s="6" t="s">
        <v>105</v>
      </c>
      <c r="G77" s="6" t="s">
        <v>105</v>
      </c>
      <c r="H77" s="6" t="s">
        <v>105</v>
      </c>
      <c r="I77" s="6" t="s">
        <v>105</v>
      </c>
      <c r="J77" s="6" t="s">
        <v>13</v>
      </c>
      <c r="K77" s="6" t="s">
        <v>14</v>
      </c>
    </row>
    <row r="78" spans="1:11">
      <c r="A78" s="6">
        <v>77</v>
      </c>
      <c r="B78" s="6" t="s">
        <v>106</v>
      </c>
      <c r="C78" s="6" t="s">
        <v>101</v>
      </c>
      <c r="D78" s="6" t="s">
        <v>101</v>
      </c>
      <c r="E78" s="6" t="s">
        <v>101</v>
      </c>
      <c r="F78" s="6" t="s">
        <v>106</v>
      </c>
      <c r="G78" s="6" t="s">
        <v>106</v>
      </c>
      <c r="H78" s="6" t="s">
        <v>106</v>
      </c>
      <c r="I78" s="6" t="s">
        <v>106</v>
      </c>
      <c r="J78" s="6" t="s">
        <v>13</v>
      </c>
      <c r="K78" s="6" t="s">
        <v>14</v>
      </c>
    </row>
    <row r="79" spans="1:11">
      <c r="A79" s="6">
        <v>78</v>
      </c>
      <c r="B79" s="6" t="s">
        <v>107</v>
      </c>
      <c r="C79" s="6" t="s">
        <v>101</v>
      </c>
      <c r="D79" s="6" t="s">
        <v>101</v>
      </c>
      <c r="E79" s="6" t="s">
        <v>101</v>
      </c>
      <c r="F79" s="6" t="s">
        <v>107</v>
      </c>
      <c r="G79" s="6" t="s">
        <v>107</v>
      </c>
      <c r="H79" s="6" t="s">
        <v>107</v>
      </c>
      <c r="I79" s="6" t="s">
        <v>107</v>
      </c>
      <c r="J79" s="6" t="s">
        <v>13</v>
      </c>
      <c r="K79" s="6" t="s">
        <v>14</v>
      </c>
    </row>
    <row r="80" spans="1:11">
      <c r="A80" s="6">
        <v>79</v>
      </c>
      <c r="B80" s="6" t="s">
        <v>108</v>
      </c>
      <c r="C80" s="6" t="s">
        <v>101</v>
      </c>
      <c r="D80" s="6" t="s">
        <v>101</v>
      </c>
      <c r="E80" s="6" t="s">
        <v>101</v>
      </c>
      <c r="F80" s="6" t="s">
        <v>108</v>
      </c>
      <c r="G80" s="6" t="s">
        <v>108</v>
      </c>
      <c r="H80" s="6" t="s">
        <v>108</v>
      </c>
      <c r="I80" s="6" t="s">
        <v>108</v>
      </c>
      <c r="J80" s="6" t="s">
        <v>13</v>
      </c>
      <c r="K80" s="6" t="s">
        <v>14</v>
      </c>
    </row>
    <row r="81" spans="1:11">
      <c r="A81" s="6">
        <v>80</v>
      </c>
      <c r="B81" s="6" t="s">
        <v>109</v>
      </c>
      <c r="C81" s="6" t="s">
        <v>101</v>
      </c>
      <c r="D81" s="6" t="s">
        <v>101</v>
      </c>
      <c r="E81" s="6" t="s">
        <v>101</v>
      </c>
      <c r="F81" s="6" t="s">
        <v>109</v>
      </c>
      <c r="G81" s="6" t="s">
        <v>109</v>
      </c>
      <c r="H81" s="6" t="s">
        <v>109</v>
      </c>
      <c r="I81" s="6" t="s">
        <v>109</v>
      </c>
      <c r="J81" s="6" t="s">
        <v>13</v>
      </c>
      <c r="K81" s="6" t="s">
        <v>14</v>
      </c>
    </row>
    <row r="82" spans="1:11">
      <c r="A82" s="6">
        <v>81</v>
      </c>
      <c r="B82" s="6" t="s">
        <v>110</v>
      </c>
      <c r="C82" s="6" t="s">
        <v>101</v>
      </c>
      <c r="D82" s="6" t="s">
        <v>101</v>
      </c>
      <c r="E82" s="6" t="s">
        <v>101</v>
      </c>
      <c r="F82" s="6" t="s">
        <v>110</v>
      </c>
      <c r="G82" s="6" t="s">
        <v>110</v>
      </c>
      <c r="H82" s="6" t="s">
        <v>110</v>
      </c>
      <c r="I82" s="6" t="s">
        <v>110</v>
      </c>
      <c r="J82" s="6" t="s">
        <v>13</v>
      </c>
      <c r="K82" s="6" t="s">
        <v>14</v>
      </c>
    </row>
    <row r="83" spans="1:11">
      <c r="A83" s="6">
        <v>82</v>
      </c>
      <c r="B83" s="6" t="s">
        <v>111</v>
      </c>
      <c r="C83" s="6" t="s">
        <v>101</v>
      </c>
      <c r="D83" s="6" t="s">
        <v>101</v>
      </c>
      <c r="E83" s="6" t="s">
        <v>101</v>
      </c>
      <c r="F83" s="6" t="s">
        <v>111</v>
      </c>
      <c r="G83" s="6" t="s">
        <v>111</v>
      </c>
      <c r="H83" s="6" t="s">
        <v>111</v>
      </c>
      <c r="I83" s="6" t="s">
        <v>111</v>
      </c>
      <c r="J83" s="6" t="s">
        <v>13</v>
      </c>
      <c r="K83" s="6" t="s">
        <v>14</v>
      </c>
    </row>
    <row r="84" spans="1:11">
      <c r="A84" s="6">
        <v>83</v>
      </c>
      <c r="B84" s="6" t="s">
        <v>112</v>
      </c>
      <c r="C84" s="6" t="s">
        <v>101</v>
      </c>
      <c r="D84" s="6" t="s">
        <v>101</v>
      </c>
      <c r="E84" s="6" t="s">
        <v>101</v>
      </c>
      <c r="F84" s="6" t="s">
        <v>112</v>
      </c>
      <c r="G84" s="6" t="s">
        <v>112</v>
      </c>
      <c r="H84" s="6" t="s">
        <v>112</v>
      </c>
      <c r="I84" s="6" t="s">
        <v>112</v>
      </c>
      <c r="J84" s="6" t="s">
        <v>13</v>
      </c>
      <c r="K84" s="6" t="s">
        <v>14</v>
      </c>
    </row>
    <row r="85" spans="1:11">
      <c r="A85" s="6">
        <v>84</v>
      </c>
      <c r="B85" s="6" t="s">
        <v>113</v>
      </c>
      <c r="C85" s="6" t="s">
        <v>101</v>
      </c>
      <c r="D85" s="6" t="s">
        <v>101</v>
      </c>
      <c r="E85" s="6" t="s">
        <v>101</v>
      </c>
      <c r="F85" s="6" t="s">
        <v>113</v>
      </c>
      <c r="G85" s="6" t="s">
        <v>113</v>
      </c>
      <c r="H85" s="6" t="s">
        <v>113</v>
      </c>
      <c r="I85" s="6" t="s">
        <v>113</v>
      </c>
      <c r="J85" s="6" t="s">
        <v>13</v>
      </c>
      <c r="K85" s="6" t="s">
        <v>14</v>
      </c>
    </row>
    <row r="86" spans="1:11">
      <c r="A86" s="6">
        <v>85</v>
      </c>
      <c r="B86" s="6" t="s">
        <v>114</v>
      </c>
      <c r="C86" s="6" t="s">
        <v>115</v>
      </c>
      <c r="D86" s="6" t="s">
        <v>115</v>
      </c>
      <c r="E86" s="6" t="s">
        <v>115</v>
      </c>
      <c r="F86" s="6" t="s">
        <v>114</v>
      </c>
      <c r="G86" s="6" t="s">
        <v>114</v>
      </c>
      <c r="H86" s="6" t="s">
        <v>114</v>
      </c>
      <c r="I86" s="6" t="s">
        <v>114</v>
      </c>
      <c r="J86" s="6" t="s">
        <v>13</v>
      </c>
      <c r="K86" s="6" t="s">
        <v>14</v>
      </c>
    </row>
    <row r="87" spans="1:11">
      <c r="A87" s="6">
        <v>86</v>
      </c>
      <c r="B87" s="6" t="s">
        <v>116</v>
      </c>
      <c r="C87" s="6" t="s">
        <v>115</v>
      </c>
      <c r="D87" s="6" t="s">
        <v>115</v>
      </c>
      <c r="E87" s="6" t="s">
        <v>115</v>
      </c>
      <c r="F87" s="6" t="s">
        <v>116</v>
      </c>
      <c r="G87" s="6" t="s">
        <v>116</v>
      </c>
      <c r="H87" s="6" t="s">
        <v>116</v>
      </c>
      <c r="I87" s="6" t="s">
        <v>116</v>
      </c>
      <c r="J87" s="6" t="s">
        <v>13</v>
      </c>
      <c r="K87" s="6" t="s">
        <v>14</v>
      </c>
    </row>
    <row r="88" spans="1:11">
      <c r="A88" s="6">
        <v>87</v>
      </c>
      <c r="B88" s="6" t="s">
        <v>117</v>
      </c>
      <c r="C88" s="6" t="s">
        <v>115</v>
      </c>
      <c r="D88" s="6" t="s">
        <v>115</v>
      </c>
      <c r="E88" s="6" t="s">
        <v>115</v>
      </c>
      <c r="F88" s="6" t="s">
        <v>117</v>
      </c>
      <c r="G88" s="6" t="s">
        <v>117</v>
      </c>
      <c r="H88" s="6" t="s">
        <v>117</v>
      </c>
      <c r="I88" s="6" t="s">
        <v>117</v>
      </c>
      <c r="J88" s="6" t="s">
        <v>13</v>
      </c>
      <c r="K88" s="6" t="s">
        <v>14</v>
      </c>
    </row>
    <row r="89" spans="1:11">
      <c r="A89" s="6">
        <v>88</v>
      </c>
      <c r="B89" s="6" t="s">
        <v>118</v>
      </c>
      <c r="C89" s="6" t="s">
        <v>115</v>
      </c>
      <c r="D89" s="6" t="s">
        <v>115</v>
      </c>
      <c r="E89" s="6" t="s">
        <v>115</v>
      </c>
      <c r="F89" s="6" t="s">
        <v>118</v>
      </c>
      <c r="G89" s="6" t="s">
        <v>118</v>
      </c>
      <c r="H89" s="6" t="s">
        <v>118</v>
      </c>
      <c r="I89" s="6" t="s">
        <v>118</v>
      </c>
      <c r="J89" s="6" t="s">
        <v>13</v>
      </c>
      <c r="K89" s="6" t="s">
        <v>14</v>
      </c>
    </row>
    <row r="90" spans="1:11">
      <c r="A90" s="6">
        <v>89</v>
      </c>
      <c r="B90" s="6" t="s">
        <v>119</v>
      </c>
      <c r="C90" s="6" t="s">
        <v>115</v>
      </c>
      <c r="D90" s="6" t="s">
        <v>115</v>
      </c>
      <c r="E90" s="6" t="s">
        <v>115</v>
      </c>
      <c r="F90" s="6" t="s">
        <v>119</v>
      </c>
      <c r="G90" s="6" t="s">
        <v>119</v>
      </c>
      <c r="H90" s="6" t="s">
        <v>119</v>
      </c>
      <c r="I90" s="6" t="s">
        <v>119</v>
      </c>
      <c r="J90" s="6" t="s">
        <v>13</v>
      </c>
      <c r="K90" s="6" t="s">
        <v>14</v>
      </c>
    </row>
    <row r="91" spans="1:11">
      <c r="A91" s="6">
        <v>90</v>
      </c>
      <c r="B91" s="6" t="s">
        <v>120</v>
      </c>
      <c r="C91" s="6" t="s">
        <v>115</v>
      </c>
      <c r="D91" s="6" t="s">
        <v>115</v>
      </c>
      <c r="E91" s="6" t="s">
        <v>115</v>
      </c>
      <c r="F91" s="6" t="s">
        <v>120</v>
      </c>
      <c r="G91" s="6" t="s">
        <v>120</v>
      </c>
      <c r="H91" s="6" t="s">
        <v>120</v>
      </c>
      <c r="I91" s="6" t="s">
        <v>120</v>
      </c>
      <c r="J91" s="6" t="s">
        <v>13</v>
      </c>
      <c r="K91" s="6" t="s">
        <v>14</v>
      </c>
    </row>
    <row r="92" spans="1:11">
      <c r="A92" s="6">
        <v>91</v>
      </c>
      <c r="B92" s="6" t="s">
        <v>121</v>
      </c>
      <c r="C92" s="6" t="s">
        <v>115</v>
      </c>
      <c r="D92" s="6" t="s">
        <v>115</v>
      </c>
      <c r="E92" s="6" t="s">
        <v>115</v>
      </c>
      <c r="F92" s="6" t="s">
        <v>121</v>
      </c>
      <c r="G92" s="6" t="s">
        <v>121</v>
      </c>
      <c r="H92" s="6" t="s">
        <v>121</v>
      </c>
      <c r="I92" s="6" t="s">
        <v>121</v>
      </c>
      <c r="J92" s="6" t="s">
        <v>13</v>
      </c>
      <c r="K92" s="6" t="s">
        <v>14</v>
      </c>
    </row>
    <row r="93" spans="1:11">
      <c r="A93" s="6">
        <v>92</v>
      </c>
      <c r="B93" s="6" t="s">
        <v>122</v>
      </c>
      <c r="C93" s="6" t="s">
        <v>115</v>
      </c>
      <c r="D93" s="6" t="s">
        <v>115</v>
      </c>
      <c r="E93" s="6" t="s">
        <v>115</v>
      </c>
      <c r="F93" s="6" t="s">
        <v>122</v>
      </c>
      <c r="G93" s="6" t="s">
        <v>122</v>
      </c>
      <c r="H93" s="6" t="s">
        <v>122</v>
      </c>
      <c r="I93" s="6" t="s">
        <v>122</v>
      </c>
      <c r="J93" s="6" t="s">
        <v>13</v>
      </c>
      <c r="K93" s="6" t="s">
        <v>14</v>
      </c>
    </row>
    <row r="94" spans="1:11">
      <c r="A94" s="6">
        <v>93</v>
      </c>
      <c r="B94" s="6" t="s">
        <v>123</v>
      </c>
      <c r="C94" s="6" t="s">
        <v>115</v>
      </c>
      <c r="D94" s="6" t="s">
        <v>115</v>
      </c>
      <c r="E94" s="6" t="s">
        <v>115</v>
      </c>
      <c r="F94" s="6" t="s">
        <v>123</v>
      </c>
      <c r="G94" s="6" t="s">
        <v>123</v>
      </c>
      <c r="H94" s="6" t="s">
        <v>123</v>
      </c>
      <c r="I94" s="6" t="s">
        <v>123</v>
      </c>
      <c r="J94" s="6" t="s">
        <v>13</v>
      </c>
      <c r="K94" s="6" t="s">
        <v>14</v>
      </c>
    </row>
    <row r="95" spans="1:11">
      <c r="A95" s="6">
        <v>94</v>
      </c>
      <c r="B95" s="6" t="s">
        <v>124</v>
      </c>
      <c r="C95" s="6" t="s">
        <v>125</v>
      </c>
      <c r="D95" s="6" t="s">
        <v>125</v>
      </c>
      <c r="E95" s="6" t="s">
        <v>125</v>
      </c>
      <c r="F95" s="6" t="s">
        <v>124</v>
      </c>
      <c r="G95" s="6" t="s">
        <v>124</v>
      </c>
      <c r="H95" s="6" t="s">
        <v>124</v>
      </c>
      <c r="I95" s="6" t="s">
        <v>124</v>
      </c>
      <c r="J95" s="6" t="s">
        <v>13</v>
      </c>
      <c r="K95" s="6" t="s">
        <v>14</v>
      </c>
    </row>
    <row r="96" spans="1:11">
      <c r="A96" s="6">
        <v>95</v>
      </c>
      <c r="B96" s="6" t="s">
        <v>126</v>
      </c>
      <c r="C96" s="6" t="s">
        <v>127</v>
      </c>
      <c r="D96" s="6" t="s">
        <v>128</v>
      </c>
      <c r="E96" s="6" t="s">
        <v>128</v>
      </c>
      <c r="F96" s="6" t="s">
        <v>126</v>
      </c>
      <c r="G96" s="6" t="s">
        <v>126</v>
      </c>
      <c r="H96" s="6" t="s">
        <v>126</v>
      </c>
      <c r="I96" s="6" t="s">
        <v>126</v>
      </c>
      <c r="J96" s="6" t="s">
        <v>13</v>
      </c>
      <c r="K96" s="6" t="s">
        <v>14</v>
      </c>
    </row>
    <row r="97" spans="1:11">
      <c r="A97" s="6">
        <v>96</v>
      </c>
      <c r="B97" s="6" t="s">
        <v>129</v>
      </c>
      <c r="C97" s="6" t="s">
        <v>127</v>
      </c>
      <c r="D97" s="6" t="s">
        <v>128</v>
      </c>
      <c r="E97" s="6" t="s">
        <v>128</v>
      </c>
      <c r="F97" s="6" t="s">
        <v>129</v>
      </c>
      <c r="G97" s="6" t="s">
        <v>129</v>
      </c>
      <c r="H97" s="6" t="s">
        <v>129</v>
      </c>
      <c r="I97" s="6" t="s">
        <v>129</v>
      </c>
      <c r="J97" s="6" t="s">
        <v>13</v>
      </c>
      <c r="K97" s="6" t="s">
        <v>14</v>
      </c>
    </row>
    <row r="98" spans="1:11">
      <c r="A98" s="6">
        <v>97</v>
      </c>
      <c r="B98" s="6" t="s">
        <v>130</v>
      </c>
      <c r="C98" s="6" t="s">
        <v>127</v>
      </c>
      <c r="D98" s="6" t="s">
        <v>131</v>
      </c>
      <c r="E98" s="6" t="s">
        <v>131</v>
      </c>
      <c r="F98" s="6" t="s">
        <v>130</v>
      </c>
      <c r="G98" s="6" t="s">
        <v>130</v>
      </c>
      <c r="H98" s="6" t="s">
        <v>130</v>
      </c>
      <c r="I98" s="6" t="s">
        <v>130</v>
      </c>
      <c r="J98" s="6" t="s">
        <v>13</v>
      </c>
      <c r="K98" s="6" t="s">
        <v>14</v>
      </c>
    </row>
    <row r="99" spans="1:11">
      <c r="A99" s="6">
        <v>98</v>
      </c>
      <c r="B99" s="6" t="s">
        <v>132</v>
      </c>
      <c r="C99" s="6" t="s">
        <v>127</v>
      </c>
      <c r="D99" s="6" t="s">
        <v>131</v>
      </c>
      <c r="E99" s="6" t="s">
        <v>131</v>
      </c>
      <c r="F99" s="6" t="s">
        <v>132</v>
      </c>
      <c r="G99" s="6" t="s">
        <v>132</v>
      </c>
      <c r="H99" s="6" t="s">
        <v>132</v>
      </c>
      <c r="I99" s="6" t="s">
        <v>132</v>
      </c>
      <c r="J99" s="6" t="s">
        <v>13</v>
      </c>
      <c r="K99" s="6" t="s">
        <v>14</v>
      </c>
    </row>
    <row r="100" spans="1:11">
      <c r="A100" s="6">
        <v>99</v>
      </c>
      <c r="B100" s="6" t="s">
        <v>133</v>
      </c>
      <c r="C100" s="6" t="s">
        <v>127</v>
      </c>
      <c r="D100" s="6" t="s">
        <v>134</v>
      </c>
      <c r="E100" s="6" t="s">
        <v>134</v>
      </c>
      <c r="F100" s="6" t="s">
        <v>133</v>
      </c>
      <c r="G100" s="6" t="s">
        <v>133</v>
      </c>
      <c r="H100" s="6" t="s">
        <v>133</v>
      </c>
      <c r="I100" s="6" t="s">
        <v>133</v>
      </c>
      <c r="J100" s="6" t="s">
        <v>13</v>
      </c>
      <c r="K100" s="6" t="s">
        <v>14</v>
      </c>
    </row>
    <row r="101" spans="1:11">
      <c r="A101" s="6">
        <v>100</v>
      </c>
      <c r="B101" s="6" t="s">
        <v>135</v>
      </c>
      <c r="C101" s="6" t="s">
        <v>127</v>
      </c>
      <c r="D101" s="6" t="s">
        <v>134</v>
      </c>
      <c r="E101" s="6" t="s">
        <v>134</v>
      </c>
      <c r="F101" s="6" t="s">
        <v>135</v>
      </c>
      <c r="G101" s="6" t="s">
        <v>135</v>
      </c>
      <c r="H101" s="6" t="s">
        <v>135</v>
      </c>
      <c r="I101" s="6" t="s">
        <v>135</v>
      </c>
      <c r="J101" s="6" t="s">
        <v>13</v>
      </c>
      <c r="K101" s="6" t="s">
        <v>14</v>
      </c>
    </row>
    <row r="102" spans="1:11">
      <c r="A102" s="6">
        <v>101</v>
      </c>
      <c r="B102" s="6" t="s">
        <v>136</v>
      </c>
      <c r="C102" s="6" t="s">
        <v>137</v>
      </c>
      <c r="D102" s="6" t="s">
        <v>138</v>
      </c>
      <c r="E102" s="6" t="s">
        <v>138</v>
      </c>
      <c r="F102" s="6" t="s">
        <v>136</v>
      </c>
      <c r="G102" s="6" t="s">
        <v>136</v>
      </c>
      <c r="H102" s="6" t="s">
        <v>136</v>
      </c>
      <c r="I102" s="6" t="s">
        <v>136</v>
      </c>
      <c r="J102" s="6" t="s">
        <v>13</v>
      </c>
      <c r="K102" s="6" t="s">
        <v>14</v>
      </c>
    </row>
    <row r="103" spans="1:11">
      <c r="A103" s="6">
        <v>102</v>
      </c>
      <c r="B103" s="6" t="s">
        <v>139</v>
      </c>
      <c r="C103" s="6" t="s">
        <v>137</v>
      </c>
      <c r="D103" s="6" t="s">
        <v>138</v>
      </c>
      <c r="E103" s="6" t="s">
        <v>138</v>
      </c>
      <c r="F103" s="6" t="s">
        <v>139</v>
      </c>
      <c r="G103" s="6" t="s">
        <v>139</v>
      </c>
      <c r="H103" s="6" t="s">
        <v>139</v>
      </c>
      <c r="I103" s="6" t="s">
        <v>139</v>
      </c>
      <c r="J103" s="6" t="s">
        <v>13</v>
      </c>
      <c r="K103" s="6" t="s">
        <v>14</v>
      </c>
    </row>
    <row r="104" spans="1:11">
      <c r="A104" s="6">
        <v>103</v>
      </c>
      <c r="B104" s="6" t="s">
        <v>140</v>
      </c>
      <c r="C104" s="6" t="s">
        <v>137</v>
      </c>
      <c r="D104" s="6" t="s">
        <v>138</v>
      </c>
      <c r="E104" s="6" t="s">
        <v>138</v>
      </c>
      <c r="F104" s="6" t="s">
        <v>140</v>
      </c>
      <c r="G104" s="6" t="s">
        <v>140</v>
      </c>
      <c r="H104" s="6" t="s">
        <v>140</v>
      </c>
      <c r="I104" s="6" t="s">
        <v>140</v>
      </c>
      <c r="J104" s="6" t="s">
        <v>13</v>
      </c>
      <c r="K104" s="6" t="s">
        <v>14</v>
      </c>
    </row>
    <row r="105" spans="1:11">
      <c r="A105" s="6">
        <v>104</v>
      </c>
      <c r="B105" s="6" t="s">
        <v>141</v>
      </c>
      <c r="C105" s="6" t="s">
        <v>137</v>
      </c>
      <c r="D105" s="6" t="s">
        <v>138</v>
      </c>
      <c r="E105" s="6" t="s">
        <v>138</v>
      </c>
      <c r="F105" s="6" t="s">
        <v>141</v>
      </c>
      <c r="G105" s="6" t="s">
        <v>141</v>
      </c>
      <c r="H105" s="6" t="s">
        <v>141</v>
      </c>
      <c r="I105" s="6" t="s">
        <v>141</v>
      </c>
      <c r="J105" s="6" t="s">
        <v>13</v>
      </c>
      <c r="K105" s="6" t="s">
        <v>14</v>
      </c>
    </row>
    <row r="106" spans="1:11">
      <c r="A106" s="6">
        <v>105</v>
      </c>
      <c r="B106" s="6" t="s">
        <v>142</v>
      </c>
      <c r="C106" s="6" t="s">
        <v>137</v>
      </c>
      <c r="D106" s="6" t="s">
        <v>138</v>
      </c>
      <c r="E106" s="6" t="s">
        <v>138</v>
      </c>
      <c r="F106" s="6" t="s">
        <v>142</v>
      </c>
      <c r="G106" s="6" t="s">
        <v>142</v>
      </c>
      <c r="H106" s="6" t="s">
        <v>142</v>
      </c>
      <c r="I106" s="6" t="s">
        <v>142</v>
      </c>
      <c r="J106" s="6" t="s">
        <v>13</v>
      </c>
      <c r="K106" s="6" t="s">
        <v>14</v>
      </c>
    </row>
    <row r="107" spans="1:11">
      <c r="A107" s="6">
        <v>106</v>
      </c>
      <c r="B107" s="6" t="s">
        <v>143</v>
      </c>
      <c r="C107" s="6" t="s">
        <v>137</v>
      </c>
      <c r="D107" s="6" t="s">
        <v>138</v>
      </c>
      <c r="E107" s="6" t="s">
        <v>138</v>
      </c>
      <c r="F107" s="6" t="s">
        <v>143</v>
      </c>
      <c r="G107" s="6" t="s">
        <v>143</v>
      </c>
      <c r="H107" s="6" t="s">
        <v>143</v>
      </c>
      <c r="I107" s="6" t="s">
        <v>143</v>
      </c>
      <c r="J107" s="6" t="s">
        <v>13</v>
      </c>
      <c r="K107" s="6" t="s">
        <v>14</v>
      </c>
    </row>
    <row r="108" spans="1:11">
      <c r="A108" s="6">
        <v>107</v>
      </c>
      <c r="B108" s="6" t="s">
        <v>144</v>
      </c>
      <c r="C108" s="6" t="s">
        <v>137</v>
      </c>
      <c r="D108" s="6" t="s">
        <v>138</v>
      </c>
      <c r="E108" s="6" t="s">
        <v>138</v>
      </c>
      <c r="F108" s="6" t="s">
        <v>144</v>
      </c>
      <c r="G108" s="6" t="s">
        <v>144</v>
      </c>
      <c r="H108" s="6" t="s">
        <v>144</v>
      </c>
      <c r="I108" s="6" t="s">
        <v>144</v>
      </c>
      <c r="J108" s="6" t="s">
        <v>13</v>
      </c>
      <c r="K108" s="6" t="s">
        <v>14</v>
      </c>
    </row>
    <row r="109" spans="1:11">
      <c r="A109" s="6">
        <v>108</v>
      </c>
      <c r="B109" s="6" t="s">
        <v>145</v>
      </c>
      <c r="C109" s="6" t="s">
        <v>137</v>
      </c>
      <c r="D109" s="6" t="s">
        <v>138</v>
      </c>
      <c r="E109" s="6" t="s">
        <v>138</v>
      </c>
      <c r="F109" s="6" t="s">
        <v>145</v>
      </c>
      <c r="G109" s="6" t="s">
        <v>145</v>
      </c>
      <c r="H109" s="6" t="s">
        <v>145</v>
      </c>
      <c r="I109" s="6" t="s">
        <v>145</v>
      </c>
      <c r="J109" s="6" t="s">
        <v>13</v>
      </c>
      <c r="K109" s="6" t="s">
        <v>14</v>
      </c>
    </row>
    <row r="110" spans="1:11">
      <c r="A110" s="6">
        <v>109</v>
      </c>
      <c r="B110" s="6" t="s">
        <v>146</v>
      </c>
      <c r="C110" s="6" t="s">
        <v>137</v>
      </c>
      <c r="D110" s="6" t="s">
        <v>147</v>
      </c>
      <c r="E110" s="6" t="s">
        <v>147</v>
      </c>
      <c r="F110" s="6" t="s">
        <v>146</v>
      </c>
      <c r="G110" s="6" t="s">
        <v>146</v>
      </c>
      <c r="H110" s="6" t="s">
        <v>146</v>
      </c>
      <c r="I110" s="6" t="s">
        <v>146</v>
      </c>
      <c r="J110" s="6" t="s">
        <v>13</v>
      </c>
      <c r="K110" s="6" t="s">
        <v>14</v>
      </c>
    </row>
    <row r="111" spans="1:11">
      <c r="A111" s="6">
        <v>110</v>
      </c>
      <c r="B111" s="6" t="s">
        <v>148</v>
      </c>
      <c r="C111" s="6" t="s">
        <v>137</v>
      </c>
      <c r="D111" s="6" t="s">
        <v>147</v>
      </c>
      <c r="E111" s="6" t="s">
        <v>147</v>
      </c>
      <c r="F111" s="6" t="s">
        <v>148</v>
      </c>
      <c r="G111" s="6" t="s">
        <v>148</v>
      </c>
      <c r="H111" s="6" t="s">
        <v>148</v>
      </c>
      <c r="I111" s="6" t="s">
        <v>148</v>
      </c>
      <c r="J111" s="6" t="s">
        <v>13</v>
      </c>
      <c r="K111" s="6" t="s">
        <v>14</v>
      </c>
    </row>
    <row r="112" spans="1:11">
      <c r="A112" s="6">
        <v>111</v>
      </c>
      <c r="B112" s="6" t="s">
        <v>149</v>
      </c>
      <c r="C112" s="6" t="s">
        <v>137</v>
      </c>
      <c r="D112" s="6" t="s">
        <v>147</v>
      </c>
      <c r="E112" s="6" t="s">
        <v>147</v>
      </c>
      <c r="F112" s="6" t="s">
        <v>149</v>
      </c>
      <c r="G112" s="6" t="s">
        <v>149</v>
      </c>
      <c r="H112" s="6" t="s">
        <v>149</v>
      </c>
      <c r="I112" s="6" t="s">
        <v>149</v>
      </c>
      <c r="J112" s="6" t="s">
        <v>13</v>
      </c>
      <c r="K112" s="6" t="s">
        <v>14</v>
      </c>
    </row>
    <row r="113" spans="1:11">
      <c r="A113" s="6">
        <v>112</v>
      </c>
      <c r="B113" s="6" t="s">
        <v>150</v>
      </c>
      <c r="C113" s="6" t="s">
        <v>137</v>
      </c>
      <c r="D113" s="6" t="s">
        <v>147</v>
      </c>
      <c r="E113" s="6" t="s">
        <v>147</v>
      </c>
      <c r="F113" s="6" t="s">
        <v>150</v>
      </c>
      <c r="G113" s="6" t="s">
        <v>150</v>
      </c>
      <c r="H113" s="6" t="s">
        <v>150</v>
      </c>
      <c r="I113" s="6" t="s">
        <v>150</v>
      </c>
      <c r="J113" s="6" t="s">
        <v>13</v>
      </c>
      <c r="K113" s="6" t="s">
        <v>14</v>
      </c>
    </row>
    <row r="114" spans="1:11">
      <c r="A114" s="6">
        <v>113</v>
      </c>
      <c r="B114" s="6" t="s">
        <v>151</v>
      </c>
      <c r="C114" s="6" t="s">
        <v>137</v>
      </c>
      <c r="D114" s="6" t="s">
        <v>147</v>
      </c>
      <c r="E114" s="6" t="s">
        <v>147</v>
      </c>
      <c r="F114" s="6" t="s">
        <v>151</v>
      </c>
      <c r="G114" s="6" t="s">
        <v>151</v>
      </c>
      <c r="H114" s="6" t="s">
        <v>151</v>
      </c>
      <c r="I114" s="6" t="s">
        <v>151</v>
      </c>
      <c r="J114" s="6" t="s">
        <v>13</v>
      </c>
      <c r="K114" s="6" t="s">
        <v>14</v>
      </c>
    </row>
    <row r="115" spans="1:11">
      <c r="A115" s="6">
        <v>114</v>
      </c>
      <c r="B115" s="6" t="s">
        <v>152</v>
      </c>
      <c r="C115" s="6" t="s">
        <v>137</v>
      </c>
      <c r="D115" s="6" t="s">
        <v>147</v>
      </c>
      <c r="E115" s="6" t="s">
        <v>147</v>
      </c>
      <c r="F115" s="6" t="s">
        <v>152</v>
      </c>
      <c r="G115" s="6" t="s">
        <v>152</v>
      </c>
      <c r="H115" s="6" t="s">
        <v>152</v>
      </c>
      <c r="I115" s="6" t="s">
        <v>152</v>
      </c>
      <c r="J115" s="6" t="s">
        <v>13</v>
      </c>
      <c r="K115" s="6" t="s">
        <v>14</v>
      </c>
    </row>
    <row r="116" spans="1:11">
      <c r="A116" s="6">
        <v>115</v>
      </c>
      <c r="B116" s="6" t="s">
        <v>153</v>
      </c>
      <c r="C116" s="6" t="s">
        <v>137</v>
      </c>
      <c r="D116" s="6" t="s">
        <v>147</v>
      </c>
      <c r="E116" s="6" t="s">
        <v>147</v>
      </c>
      <c r="F116" s="6" t="s">
        <v>153</v>
      </c>
      <c r="G116" s="6" t="s">
        <v>153</v>
      </c>
      <c r="H116" s="6" t="s">
        <v>153</v>
      </c>
      <c r="I116" s="6" t="s">
        <v>153</v>
      </c>
      <c r="J116" s="6" t="s">
        <v>13</v>
      </c>
      <c r="K116" s="6" t="s">
        <v>14</v>
      </c>
    </row>
    <row r="117" spans="1:11">
      <c r="A117" s="6">
        <v>116</v>
      </c>
      <c r="B117" s="6" t="s">
        <v>154</v>
      </c>
      <c r="C117" s="6" t="s">
        <v>137</v>
      </c>
      <c r="D117" s="6" t="s">
        <v>147</v>
      </c>
      <c r="E117" s="6" t="s">
        <v>147</v>
      </c>
      <c r="F117" s="6" t="s">
        <v>154</v>
      </c>
      <c r="G117" s="6" t="s">
        <v>154</v>
      </c>
      <c r="H117" s="6" t="s">
        <v>154</v>
      </c>
      <c r="I117" s="6" t="s">
        <v>154</v>
      </c>
      <c r="J117" s="6" t="s">
        <v>13</v>
      </c>
      <c r="K117" s="6" t="s">
        <v>14</v>
      </c>
    </row>
    <row r="118" spans="1:11">
      <c r="A118" s="6">
        <v>117</v>
      </c>
      <c r="B118" s="6" t="s">
        <v>155</v>
      </c>
      <c r="C118" s="6" t="s">
        <v>137</v>
      </c>
      <c r="D118" s="6" t="s">
        <v>156</v>
      </c>
      <c r="E118" s="6" t="s">
        <v>156</v>
      </c>
      <c r="F118" s="6" t="s">
        <v>155</v>
      </c>
      <c r="G118" s="6" t="s">
        <v>155</v>
      </c>
      <c r="H118" s="6" t="s">
        <v>155</v>
      </c>
      <c r="I118" s="6" t="s">
        <v>155</v>
      </c>
      <c r="J118" s="6" t="s">
        <v>13</v>
      </c>
      <c r="K118" s="6" t="s">
        <v>14</v>
      </c>
    </row>
    <row r="119" spans="1:11">
      <c r="A119" s="6">
        <v>118</v>
      </c>
      <c r="B119" s="6" t="s">
        <v>157</v>
      </c>
      <c r="C119" s="6" t="s">
        <v>137</v>
      </c>
      <c r="D119" s="6" t="s">
        <v>156</v>
      </c>
      <c r="E119" s="6" t="s">
        <v>156</v>
      </c>
      <c r="F119" s="6" t="s">
        <v>157</v>
      </c>
      <c r="G119" s="6" t="s">
        <v>157</v>
      </c>
      <c r="H119" s="6" t="s">
        <v>157</v>
      </c>
      <c r="I119" s="6" t="s">
        <v>157</v>
      </c>
      <c r="J119" s="6" t="s">
        <v>13</v>
      </c>
      <c r="K119" s="6" t="s">
        <v>14</v>
      </c>
    </row>
    <row r="120" spans="1:11">
      <c r="A120" s="6">
        <v>119</v>
      </c>
      <c r="B120" s="6" t="s">
        <v>158</v>
      </c>
      <c r="C120" s="6" t="s">
        <v>137</v>
      </c>
      <c r="D120" s="6" t="s">
        <v>156</v>
      </c>
      <c r="E120" s="6" t="s">
        <v>156</v>
      </c>
      <c r="F120" s="6" t="s">
        <v>158</v>
      </c>
      <c r="G120" s="6" t="s">
        <v>158</v>
      </c>
      <c r="H120" s="6" t="s">
        <v>158</v>
      </c>
      <c r="I120" s="6" t="s">
        <v>158</v>
      </c>
      <c r="J120" s="6" t="s">
        <v>13</v>
      </c>
      <c r="K120" s="6" t="s">
        <v>14</v>
      </c>
    </row>
    <row r="121" spans="1:11">
      <c r="A121" s="6">
        <v>120</v>
      </c>
      <c r="B121" s="6" t="s">
        <v>159</v>
      </c>
      <c r="C121" s="6" t="s">
        <v>137</v>
      </c>
      <c r="D121" s="6" t="s">
        <v>156</v>
      </c>
      <c r="E121" s="6" t="s">
        <v>156</v>
      </c>
      <c r="F121" s="6" t="s">
        <v>159</v>
      </c>
      <c r="G121" s="6" t="s">
        <v>159</v>
      </c>
      <c r="H121" s="6" t="s">
        <v>159</v>
      </c>
      <c r="I121" s="6" t="s">
        <v>159</v>
      </c>
      <c r="J121" s="6" t="s">
        <v>13</v>
      </c>
      <c r="K121" s="6" t="s">
        <v>14</v>
      </c>
    </row>
    <row r="122" spans="1:11">
      <c r="A122" s="6">
        <v>121</v>
      </c>
      <c r="B122" s="6" t="s">
        <v>160</v>
      </c>
      <c r="C122" s="6" t="s">
        <v>137</v>
      </c>
      <c r="D122" s="6" t="s">
        <v>156</v>
      </c>
      <c r="E122" s="6" t="s">
        <v>156</v>
      </c>
      <c r="F122" s="6" t="s">
        <v>160</v>
      </c>
      <c r="G122" s="6" t="s">
        <v>160</v>
      </c>
      <c r="H122" s="6" t="s">
        <v>160</v>
      </c>
      <c r="I122" s="6" t="s">
        <v>160</v>
      </c>
      <c r="J122" s="6" t="s">
        <v>13</v>
      </c>
      <c r="K122" s="6" t="s">
        <v>14</v>
      </c>
    </row>
    <row r="123" spans="1:11">
      <c r="A123" s="6">
        <v>122</v>
      </c>
      <c r="B123" s="6" t="s">
        <v>161</v>
      </c>
      <c r="C123" s="6" t="s">
        <v>137</v>
      </c>
      <c r="D123" s="6" t="s">
        <v>156</v>
      </c>
      <c r="E123" s="6" t="s">
        <v>156</v>
      </c>
      <c r="F123" s="6" t="s">
        <v>161</v>
      </c>
      <c r="G123" s="6" t="s">
        <v>161</v>
      </c>
      <c r="H123" s="6" t="s">
        <v>161</v>
      </c>
      <c r="I123" s="6" t="s">
        <v>161</v>
      </c>
      <c r="J123" s="6" t="s">
        <v>13</v>
      </c>
      <c r="K123" s="6" t="s">
        <v>14</v>
      </c>
    </row>
    <row r="124" spans="1:11">
      <c r="A124" s="6">
        <v>123</v>
      </c>
      <c r="B124" s="6" t="s">
        <v>162</v>
      </c>
      <c r="C124" s="6" t="s">
        <v>137</v>
      </c>
      <c r="D124" s="6" t="s">
        <v>156</v>
      </c>
      <c r="E124" s="6" t="s">
        <v>156</v>
      </c>
      <c r="F124" s="6" t="s">
        <v>162</v>
      </c>
      <c r="G124" s="6" t="s">
        <v>162</v>
      </c>
      <c r="H124" s="6" t="s">
        <v>162</v>
      </c>
      <c r="I124" s="6" t="s">
        <v>162</v>
      </c>
      <c r="J124" s="6" t="s">
        <v>13</v>
      </c>
      <c r="K124" s="6" t="s">
        <v>14</v>
      </c>
    </row>
    <row r="125" spans="1:11">
      <c r="A125" s="6">
        <v>124</v>
      </c>
      <c r="B125" s="6" t="s">
        <v>163</v>
      </c>
      <c r="C125" s="6" t="s">
        <v>137</v>
      </c>
      <c r="D125" s="6" t="s">
        <v>156</v>
      </c>
      <c r="E125" s="6" t="s">
        <v>156</v>
      </c>
      <c r="F125" s="6" t="s">
        <v>163</v>
      </c>
      <c r="G125" s="6" t="s">
        <v>163</v>
      </c>
      <c r="H125" s="6" t="s">
        <v>163</v>
      </c>
      <c r="I125" s="6" t="s">
        <v>163</v>
      </c>
      <c r="J125" s="6" t="s">
        <v>13</v>
      </c>
      <c r="K125" s="6" t="s">
        <v>14</v>
      </c>
    </row>
    <row r="126" spans="1:11">
      <c r="A126" s="6">
        <v>125</v>
      </c>
      <c r="B126" s="6" t="s">
        <v>164</v>
      </c>
      <c r="C126" s="6" t="s">
        <v>165</v>
      </c>
      <c r="D126" s="6" t="s">
        <v>165</v>
      </c>
      <c r="E126" s="6" t="s">
        <v>165</v>
      </c>
      <c r="F126" s="6" t="s">
        <v>164</v>
      </c>
      <c r="G126" s="6" t="s">
        <v>164</v>
      </c>
      <c r="H126" s="6" t="s">
        <v>164</v>
      </c>
      <c r="I126" s="6" t="s">
        <v>164</v>
      </c>
      <c r="J126" s="6" t="s">
        <v>13</v>
      </c>
      <c r="K126" s="6" t="s">
        <v>14</v>
      </c>
    </row>
    <row r="127" spans="1:11">
      <c r="A127" s="6">
        <v>126</v>
      </c>
      <c r="B127" s="6" t="s">
        <v>166</v>
      </c>
      <c r="C127" s="6" t="s">
        <v>165</v>
      </c>
      <c r="D127" s="6" t="s">
        <v>165</v>
      </c>
      <c r="E127" s="6" t="s">
        <v>165</v>
      </c>
      <c r="F127" s="6" t="s">
        <v>166</v>
      </c>
      <c r="G127" s="6" t="s">
        <v>166</v>
      </c>
      <c r="H127" s="6" t="s">
        <v>166</v>
      </c>
      <c r="I127" s="6" t="s">
        <v>166</v>
      </c>
      <c r="J127" s="6" t="s">
        <v>13</v>
      </c>
      <c r="K127" s="6" t="s">
        <v>14</v>
      </c>
    </row>
    <row r="128" spans="1:11">
      <c r="A128" s="6">
        <v>127</v>
      </c>
      <c r="B128" s="6" t="s">
        <v>167</v>
      </c>
      <c r="C128" s="6" t="s">
        <v>165</v>
      </c>
      <c r="D128" s="6" t="s">
        <v>165</v>
      </c>
      <c r="E128" s="6" t="s">
        <v>165</v>
      </c>
      <c r="F128" s="6" t="s">
        <v>167</v>
      </c>
      <c r="G128" s="6" t="s">
        <v>167</v>
      </c>
      <c r="H128" s="6" t="s">
        <v>167</v>
      </c>
      <c r="I128" s="6" t="s">
        <v>167</v>
      </c>
      <c r="J128" s="6" t="s">
        <v>13</v>
      </c>
      <c r="K128" s="6" t="s">
        <v>14</v>
      </c>
    </row>
    <row r="129" spans="1:11">
      <c r="A129" s="6">
        <v>128</v>
      </c>
      <c r="B129" s="6" t="s">
        <v>168</v>
      </c>
      <c r="C129" s="6" t="s">
        <v>169</v>
      </c>
      <c r="D129" s="6" t="s">
        <v>169</v>
      </c>
      <c r="E129" s="6" t="s">
        <v>169</v>
      </c>
      <c r="F129" s="6" t="s">
        <v>168</v>
      </c>
      <c r="G129" s="6" t="s">
        <v>168</v>
      </c>
      <c r="H129" s="6" t="s">
        <v>168</v>
      </c>
      <c r="I129" s="6" t="s">
        <v>168</v>
      </c>
      <c r="J129" s="6" t="s">
        <v>13</v>
      </c>
      <c r="K129" s="6" t="s">
        <v>14</v>
      </c>
    </row>
    <row r="130" spans="1:11">
      <c r="A130" s="6">
        <v>129</v>
      </c>
      <c r="B130" s="6" t="s">
        <v>170</v>
      </c>
      <c r="C130" s="6" t="s">
        <v>169</v>
      </c>
      <c r="D130" s="6" t="s">
        <v>169</v>
      </c>
      <c r="E130" s="6" t="s">
        <v>169</v>
      </c>
      <c r="F130" s="6" t="s">
        <v>170</v>
      </c>
      <c r="G130" s="6" t="s">
        <v>170</v>
      </c>
      <c r="H130" s="6" t="s">
        <v>170</v>
      </c>
      <c r="I130" s="6" t="s">
        <v>170</v>
      </c>
      <c r="J130" s="6" t="s">
        <v>13</v>
      </c>
      <c r="K130" s="6" t="s">
        <v>14</v>
      </c>
    </row>
    <row r="131" spans="1:11">
      <c r="A131" s="6">
        <v>130</v>
      </c>
      <c r="B131" s="6" t="s">
        <v>171</v>
      </c>
      <c r="C131" s="6" t="s">
        <v>169</v>
      </c>
      <c r="D131" s="6" t="s">
        <v>169</v>
      </c>
      <c r="E131" s="6" t="s">
        <v>169</v>
      </c>
      <c r="F131" s="6" t="s">
        <v>171</v>
      </c>
      <c r="G131" s="6" t="s">
        <v>171</v>
      </c>
      <c r="H131" s="6" t="s">
        <v>171</v>
      </c>
      <c r="I131" s="6" t="s">
        <v>171</v>
      </c>
      <c r="J131" s="6" t="s">
        <v>13</v>
      </c>
      <c r="K131" s="6" t="s">
        <v>14</v>
      </c>
    </row>
    <row r="132" spans="1:11">
      <c r="A132" s="6">
        <v>131</v>
      </c>
      <c r="B132" s="6" t="s">
        <v>172</v>
      </c>
      <c r="C132" s="6" t="s">
        <v>169</v>
      </c>
      <c r="D132" s="6" t="s">
        <v>169</v>
      </c>
      <c r="E132" s="6" t="s">
        <v>169</v>
      </c>
      <c r="F132" s="6" t="s">
        <v>172</v>
      </c>
      <c r="G132" s="6" t="s">
        <v>172</v>
      </c>
      <c r="H132" s="6" t="s">
        <v>172</v>
      </c>
      <c r="I132" s="6" t="s">
        <v>172</v>
      </c>
      <c r="J132" s="6" t="s">
        <v>13</v>
      </c>
      <c r="K132" s="6" t="s">
        <v>14</v>
      </c>
    </row>
    <row r="133" spans="1:11">
      <c r="A133" s="6">
        <v>132</v>
      </c>
      <c r="B133" s="6" t="s">
        <v>173</v>
      </c>
      <c r="C133" s="6" t="s">
        <v>169</v>
      </c>
      <c r="D133" s="6" t="s">
        <v>169</v>
      </c>
      <c r="E133" s="6" t="s">
        <v>169</v>
      </c>
      <c r="F133" s="6" t="s">
        <v>173</v>
      </c>
      <c r="G133" s="6" t="s">
        <v>173</v>
      </c>
      <c r="H133" s="6" t="s">
        <v>173</v>
      </c>
      <c r="I133" s="6" t="s">
        <v>173</v>
      </c>
      <c r="J133" s="6" t="s">
        <v>13</v>
      </c>
      <c r="K133" s="6" t="s">
        <v>14</v>
      </c>
    </row>
    <row r="134" spans="1:11">
      <c r="A134" s="6">
        <v>133</v>
      </c>
      <c r="B134" s="6" t="s">
        <v>174</v>
      </c>
      <c r="C134" s="6" t="s">
        <v>169</v>
      </c>
      <c r="D134" s="6" t="s">
        <v>169</v>
      </c>
      <c r="E134" s="6" t="s">
        <v>169</v>
      </c>
      <c r="F134" s="6" t="s">
        <v>174</v>
      </c>
      <c r="G134" s="6" t="s">
        <v>174</v>
      </c>
      <c r="H134" s="6" t="s">
        <v>174</v>
      </c>
      <c r="I134" s="6" t="s">
        <v>174</v>
      </c>
      <c r="J134" s="6" t="s">
        <v>13</v>
      </c>
      <c r="K134" s="6" t="s">
        <v>14</v>
      </c>
    </row>
    <row r="135" spans="1:11">
      <c r="A135" s="6">
        <v>134</v>
      </c>
      <c r="B135" s="6" t="s">
        <v>175</v>
      </c>
      <c r="C135" s="6" t="s">
        <v>176</v>
      </c>
      <c r="D135" s="6" t="s">
        <v>176</v>
      </c>
      <c r="E135" s="6" t="s">
        <v>176</v>
      </c>
      <c r="F135" s="6" t="s">
        <v>175</v>
      </c>
      <c r="G135" s="6" t="s">
        <v>175</v>
      </c>
      <c r="H135" s="6" t="s">
        <v>175</v>
      </c>
      <c r="I135" s="6" t="s">
        <v>175</v>
      </c>
      <c r="J135" s="6" t="s">
        <v>13</v>
      </c>
      <c r="K135" s="6" t="s">
        <v>14</v>
      </c>
    </row>
    <row r="136" spans="1:11">
      <c r="A136" s="6">
        <v>135</v>
      </c>
      <c r="B136" s="6" t="s">
        <v>177</v>
      </c>
      <c r="C136" s="6" t="s">
        <v>178</v>
      </c>
      <c r="D136" s="6" t="s">
        <v>178</v>
      </c>
      <c r="E136" s="6" t="s">
        <v>178</v>
      </c>
      <c r="F136" s="6" t="s">
        <v>177</v>
      </c>
      <c r="G136" s="6" t="s">
        <v>177</v>
      </c>
      <c r="H136" s="6" t="s">
        <v>177</v>
      </c>
      <c r="I136" s="6" t="s">
        <v>177</v>
      </c>
      <c r="J136" s="6" t="s">
        <v>13</v>
      </c>
      <c r="K136" s="6" t="s">
        <v>14</v>
      </c>
    </row>
    <row r="137" spans="1:11">
      <c r="A137" s="6">
        <v>136</v>
      </c>
      <c r="B137" s="6" t="s">
        <v>179</v>
      </c>
      <c r="C137" s="6" t="s">
        <v>178</v>
      </c>
      <c r="D137" s="6" t="s">
        <v>178</v>
      </c>
      <c r="E137" s="6" t="s">
        <v>178</v>
      </c>
      <c r="F137" s="6" t="s">
        <v>179</v>
      </c>
      <c r="G137" s="6" t="s">
        <v>179</v>
      </c>
      <c r="H137" s="6" t="s">
        <v>179</v>
      </c>
      <c r="I137" s="6" t="s">
        <v>179</v>
      </c>
      <c r="J137" s="6" t="s">
        <v>13</v>
      </c>
      <c r="K137" s="6" t="s">
        <v>14</v>
      </c>
    </row>
    <row r="138" spans="1:11">
      <c r="A138" s="6">
        <v>137</v>
      </c>
      <c r="B138" s="6" t="s">
        <v>180</v>
      </c>
      <c r="C138" s="6" t="s">
        <v>178</v>
      </c>
      <c r="D138" s="6" t="s">
        <v>178</v>
      </c>
      <c r="E138" s="6" t="s">
        <v>178</v>
      </c>
      <c r="F138" s="6" t="s">
        <v>180</v>
      </c>
      <c r="G138" s="6" t="s">
        <v>180</v>
      </c>
      <c r="H138" s="6" t="s">
        <v>180</v>
      </c>
      <c r="I138" s="6" t="s">
        <v>180</v>
      </c>
      <c r="J138" s="6" t="s">
        <v>13</v>
      </c>
      <c r="K138" s="6" t="s">
        <v>14</v>
      </c>
    </row>
    <row r="139" spans="1:11">
      <c r="A139" s="6">
        <v>138</v>
      </c>
      <c r="B139" s="6" t="s">
        <v>181</v>
      </c>
      <c r="C139" s="6" t="s">
        <v>178</v>
      </c>
      <c r="D139" s="6" t="s">
        <v>178</v>
      </c>
      <c r="E139" s="6" t="s">
        <v>178</v>
      </c>
      <c r="F139" s="6" t="s">
        <v>181</v>
      </c>
      <c r="G139" s="6" t="s">
        <v>181</v>
      </c>
      <c r="H139" s="6" t="s">
        <v>181</v>
      </c>
      <c r="I139" s="6" t="s">
        <v>181</v>
      </c>
      <c r="J139" s="6" t="s">
        <v>13</v>
      </c>
      <c r="K139" s="6" t="s">
        <v>14</v>
      </c>
    </row>
    <row r="140" spans="1:11">
      <c r="A140" s="6">
        <v>139</v>
      </c>
      <c r="B140" s="6" t="s">
        <v>182</v>
      </c>
      <c r="C140" s="6" t="s">
        <v>183</v>
      </c>
      <c r="D140" s="6" t="s">
        <v>183</v>
      </c>
      <c r="E140" s="6" t="s">
        <v>183</v>
      </c>
      <c r="F140" s="6" t="s">
        <v>182</v>
      </c>
      <c r="G140" s="6" t="s">
        <v>182</v>
      </c>
      <c r="H140" s="6" t="s">
        <v>182</v>
      </c>
      <c r="I140" s="6" t="s">
        <v>182</v>
      </c>
      <c r="J140" s="6" t="s">
        <v>13</v>
      </c>
      <c r="K140" s="6" t="s">
        <v>14</v>
      </c>
    </row>
    <row r="141" spans="1:11">
      <c r="A141" s="6">
        <v>140</v>
      </c>
      <c r="B141" s="6" t="s">
        <v>184</v>
      </c>
      <c r="C141" s="6" t="s">
        <v>185</v>
      </c>
      <c r="D141" s="6" t="s">
        <v>185</v>
      </c>
      <c r="E141" s="6" t="s">
        <v>185</v>
      </c>
      <c r="F141" s="6" t="s">
        <v>184</v>
      </c>
      <c r="G141" s="6" t="s">
        <v>184</v>
      </c>
      <c r="H141" s="6" t="s">
        <v>184</v>
      </c>
      <c r="I141" s="6" t="s">
        <v>184</v>
      </c>
      <c r="J141" s="6" t="s">
        <v>13</v>
      </c>
      <c r="K141" s="6" t="s">
        <v>14</v>
      </c>
    </row>
    <row r="142" spans="1:11">
      <c r="A142" s="6">
        <v>141</v>
      </c>
      <c r="B142" s="6" t="s">
        <v>186</v>
      </c>
      <c r="C142" s="6" t="s">
        <v>185</v>
      </c>
      <c r="D142" s="6" t="s">
        <v>185</v>
      </c>
      <c r="E142" s="6" t="s">
        <v>185</v>
      </c>
      <c r="F142" s="6" t="s">
        <v>186</v>
      </c>
      <c r="G142" s="6" t="s">
        <v>186</v>
      </c>
      <c r="H142" s="6" t="s">
        <v>186</v>
      </c>
      <c r="I142" s="6" t="s">
        <v>186</v>
      </c>
      <c r="J142" s="6" t="s">
        <v>13</v>
      </c>
      <c r="K142" s="6" t="s">
        <v>14</v>
      </c>
    </row>
    <row r="143" spans="1:11">
      <c r="A143" s="6">
        <v>142</v>
      </c>
      <c r="B143" s="6" t="s">
        <v>187</v>
      </c>
      <c r="C143" s="6" t="s">
        <v>188</v>
      </c>
      <c r="D143" s="6" t="s">
        <v>188</v>
      </c>
      <c r="E143" s="6" t="s">
        <v>188</v>
      </c>
      <c r="F143" s="6" t="s">
        <v>187</v>
      </c>
      <c r="G143" s="6" t="s">
        <v>187</v>
      </c>
      <c r="H143" s="6" t="s">
        <v>187</v>
      </c>
      <c r="I143" s="6" t="s">
        <v>187</v>
      </c>
      <c r="J143" s="6" t="s">
        <v>13</v>
      </c>
      <c r="K143" s="6" t="s">
        <v>14</v>
      </c>
    </row>
    <row r="144" spans="1:11">
      <c r="A144" s="6">
        <v>143</v>
      </c>
      <c r="B144" s="6" t="s">
        <v>189</v>
      </c>
      <c r="C144" s="6" t="s">
        <v>188</v>
      </c>
      <c r="D144" s="6" t="s">
        <v>188</v>
      </c>
      <c r="E144" s="6" t="s">
        <v>188</v>
      </c>
      <c r="F144" s="6" t="s">
        <v>189</v>
      </c>
      <c r="G144" s="6" t="s">
        <v>189</v>
      </c>
      <c r="H144" s="6" t="s">
        <v>189</v>
      </c>
      <c r="I144" s="6" t="s">
        <v>189</v>
      </c>
      <c r="J144" s="6" t="s">
        <v>13</v>
      </c>
      <c r="K144" s="6" t="s">
        <v>14</v>
      </c>
    </row>
    <row r="145" spans="1:11">
      <c r="A145" s="6">
        <v>144</v>
      </c>
      <c r="B145" s="6" t="s">
        <v>190</v>
      </c>
      <c r="C145" s="6" t="s">
        <v>188</v>
      </c>
      <c r="D145" s="6" t="s">
        <v>188</v>
      </c>
      <c r="E145" s="6" t="s">
        <v>188</v>
      </c>
      <c r="F145" s="6" t="s">
        <v>190</v>
      </c>
      <c r="G145" s="6" t="s">
        <v>190</v>
      </c>
      <c r="H145" s="6" t="s">
        <v>190</v>
      </c>
      <c r="I145" s="6" t="s">
        <v>190</v>
      </c>
      <c r="J145" s="6" t="s">
        <v>13</v>
      </c>
      <c r="K145" s="6" t="s">
        <v>14</v>
      </c>
    </row>
    <row r="146" spans="1:11">
      <c r="A146" s="6">
        <v>145</v>
      </c>
      <c r="B146" s="6" t="s">
        <v>191</v>
      </c>
      <c r="C146" s="6" t="s">
        <v>188</v>
      </c>
      <c r="D146" s="6" t="s">
        <v>188</v>
      </c>
      <c r="E146" s="6" t="s">
        <v>188</v>
      </c>
      <c r="F146" s="6" t="s">
        <v>191</v>
      </c>
      <c r="G146" s="6" t="s">
        <v>191</v>
      </c>
      <c r="H146" s="6" t="s">
        <v>191</v>
      </c>
      <c r="I146" s="6" t="s">
        <v>191</v>
      </c>
      <c r="J146" s="6" t="s">
        <v>13</v>
      </c>
      <c r="K146" s="6" t="s">
        <v>14</v>
      </c>
    </row>
    <row r="147" spans="1:11">
      <c r="A147" s="6">
        <v>146</v>
      </c>
      <c r="B147" s="6" t="s">
        <v>192</v>
      </c>
      <c r="C147" s="6" t="s">
        <v>188</v>
      </c>
      <c r="D147" s="6" t="s">
        <v>188</v>
      </c>
      <c r="E147" s="6" t="s">
        <v>188</v>
      </c>
      <c r="F147" s="6" t="s">
        <v>192</v>
      </c>
      <c r="G147" s="6" t="s">
        <v>192</v>
      </c>
      <c r="H147" s="6" t="s">
        <v>192</v>
      </c>
      <c r="I147" s="6" t="s">
        <v>192</v>
      </c>
      <c r="J147" s="6" t="s">
        <v>13</v>
      </c>
      <c r="K147" s="6" t="s">
        <v>14</v>
      </c>
    </row>
    <row r="148" spans="1:11">
      <c r="A148" s="6">
        <v>147</v>
      </c>
      <c r="B148" s="6" t="s">
        <v>193</v>
      </c>
      <c r="C148" s="6" t="s">
        <v>188</v>
      </c>
      <c r="D148" s="6" t="s">
        <v>188</v>
      </c>
      <c r="E148" s="6" t="s">
        <v>188</v>
      </c>
      <c r="F148" s="6" t="s">
        <v>193</v>
      </c>
      <c r="G148" s="6" t="s">
        <v>193</v>
      </c>
      <c r="H148" s="6" t="s">
        <v>193</v>
      </c>
      <c r="I148" s="6" t="s">
        <v>193</v>
      </c>
      <c r="J148" s="6" t="s">
        <v>13</v>
      </c>
      <c r="K148" s="6" t="s">
        <v>14</v>
      </c>
    </row>
    <row r="149" spans="1:11">
      <c r="A149" s="6">
        <v>148</v>
      </c>
      <c r="B149" s="6" t="s">
        <v>194</v>
      </c>
      <c r="C149" s="6" t="s">
        <v>188</v>
      </c>
      <c r="D149" s="6" t="s">
        <v>188</v>
      </c>
      <c r="E149" s="6" t="s">
        <v>188</v>
      </c>
      <c r="F149" s="6" t="s">
        <v>194</v>
      </c>
      <c r="G149" s="6" t="s">
        <v>194</v>
      </c>
      <c r="H149" s="6" t="s">
        <v>194</v>
      </c>
      <c r="I149" s="6" t="s">
        <v>194</v>
      </c>
      <c r="J149" s="6" t="s">
        <v>13</v>
      </c>
      <c r="K149" s="6" t="s">
        <v>14</v>
      </c>
    </row>
    <row r="150" spans="1:11">
      <c r="A150" s="6">
        <v>149</v>
      </c>
      <c r="B150" s="6" t="s">
        <v>195</v>
      </c>
      <c r="C150" s="6" t="s">
        <v>188</v>
      </c>
      <c r="D150" s="6" t="s">
        <v>188</v>
      </c>
      <c r="E150" s="6" t="s">
        <v>188</v>
      </c>
      <c r="F150" s="6" t="s">
        <v>195</v>
      </c>
      <c r="G150" s="6" t="s">
        <v>195</v>
      </c>
      <c r="H150" s="6" t="s">
        <v>195</v>
      </c>
      <c r="I150" s="6" t="s">
        <v>195</v>
      </c>
      <c r="J150" s="6" t="s">
        <v>13</v>
      </c>
      <c r="K150" s="6" t="s">
        <v>14</v>
      </c>
    </row>
    <row r="151" spans="1:11">
      <c r="A151" s="6">
        <v>150</v>
      </c>
      <c r="B151" s="6" t="s">
        <v>196</v>
      </c>
      <c r="C151" s="6" t="s">
        <v>188</v>
      </c>
      <c r="D151" s="6" t="s">
        <v>188</v>
      </c>
      <c r="E151" s="6" t="s">
        <v>188</v>
      </c>
      <c r="F151" s="6" t="s">
        <v>196</v>
      </c>
      <c r="G151" s="6" t="s">
        <v>196</v>
      </c>
      <c r="H151" s="6" t="s">
        <v>196</v>
      </c>
      <c r="I151" s="6" t="s">
        <v>196</v>
      </c>
      <c r="J151" s="6" t="s">
        <v>13</v>
      </c>
      <c r="K151" s="6" t="s">
        <v>14</v>
      </c>
    </row>
    <row r="152" spans="1:11">
      <c r="A152" s="6">
        <v>151</v>
      </c>
      <c r="B152" s="6" t="s">
        <v>197</v>
      </c>
      <c r="C152" s="6" t="s">
        <v>188</v>
      </c>
      <c r="D152" s="6" t="s">
        <v>188</v>
      </c>
      <c r="E152" s="6" t="s">
        <v>188</v>
      </c>
      <c r="F152" s="6" t="s">
        <v>197</v>
      </c>
      <c r="G152" s="6" t="s">
        <v>197</v>
      </c>
      <c r="H152" s="6" t="s">
        <v>197</v>
      </c>
      <c r="I152" s="6" t="s">
        <v>197</v>
      </c>
      <c r="J152" s="6" t="s">
        <v>13</v>
      </c>
      <c r="K152" s="6" t="s">
        <v>14</v>
      </c>
    </row>
    <row r="153" spans="1:11">
      <c r="A153" s="6">
        <v>152</v>
      </c>
      <c r="B153" s="6" t="s">
        <v>198</v>
      </c>
      <c r="C153" s="6" t="s">
        <v>188</v>
      </c>
      <c r="D153" s="6" t="s">
        <v>188</v>
      </c>
      <c r="E153" s="6" t="s">
        <v>188</v>
      </c>
      <c r="F153" s="6" t="s">
        <v>198</v>
      </c>
      <c r="G153" s="6" t="s">
        <v>198</v>
      </c>
      <c r="H153" s="6" t="s">
        <v>198</v>
      </c>
      <c r="I153" s="6" t="s">
        <v>198</v>
      </c>
      <c r="J153" s="6" t="s">
        <v>13</v>
      </c>
      <c r="K153" s="6" t="s">
        <v>14</v>
      </c>
    </row>
    <row r="154" spans="1:11">
      <c r="A154" s="6">
        <v>153</v>
      </c>
      <c r="B154" s="6" t="s">
        <v>199</v>
      </c>
      <c r="C154" s="6" t="s">
        <v>188</v>
      </c>
      <c r="D154" s="6" t="s">
        <v>188</v>
      </c>
      <c r="E154" s="6" t="s">
        <v>188</v>
      </c>
      <c r="F154" s="6" t="s">
        <v>199</v>
      </c>
      <c r="G154" s="6" t="s">
        <v>199</v>
      </c>
      <c r="H154" s="6" t="s">
        <v>199</v>
      </c>
      <c r="I154" s="6" t="s">
        <v>199</v>
      </c>
      <c r="J154" s="6" t="s">
        <v>13</v>
      </c>
      <c r="K154" s="6" t="s">
        <v>14</v>
      </c>
    </row>
    <row r="155" spans="1:11">
      <c r="A155" s="6">
        <v>154</v>
      </c>
      <c r="B155" s="6" t="s">
        <v>200</v>
      </c>
      <c r="C155" s="6" t="s">
        <v>188</v>
      </c>
      <c r="D155" s="6" t="s">
        <v>188</v>
      </c>
      <c r="E155" s="6" t="s">
        <v>188</v>
      </c>
      <c r="F155" s="6" t="s">
        <v>200</v>
      </c>
      <c r="G155" s="6" t="s">
        <v>200</v>
      </c>
      <c r="H155" s="6" t="s">
        <v>200</v>
      </c>
      <c r="I155" s="6" t="s">
        <v>200</v>
      </c>
      <c r="J155" s="6" t="s">
        <v>13</v>
      </c>
      <c r="K155" s="6" t="s">
        <v>14</v>
      </c>
    </row>
    <row r="156" spans="1:11">
      <c r="A156" s="6">
        <v>155</v>
      </c>
      <c r="B156" s="6" t="s">
        <v>201</v>
      </c>
      <c r="C156" s="6" t="s">
        <v>188</v>
      </c>
      <c r="D156" s="6" t="s">
        <v>188</v>
      </c>
      <c r="E156" s="6" t="s">
        <v>188</v>
      </c>
      <c r="F156" s="6" t="s">
        <v>201</v>
      </c>
      <c r="G156" s="6" t="s">
        <v>201</v>
      </c>
      <c r="H156" s="6" t="s">
        <v>201</v>
      </c>
      <c r="I156" s="6" t="s">
        <v>201</v>
      </c>
      <c r="J156" s="6" t="s">
        <v>13</v>
      </c>
      <c r="K156" s="6" t="s">
        <v>14</v>
      </c>
    </row>
    <row r="157" spans="1:11">
      <c r="A157" s="6">
        <v>156</v>
      </c>
      <c r="B157" s="6" t="s">
        <v>202</v>
      </c>
      <c r="C157" s="6" t="s">
        <v>188</v>
      </c>
      <c r="D157" s="6" t="s">
        <v>188</v>
      </c>
      <c r="E157" s="6" t="s">
        <v>188</v>
      </c>
      <c r="F157" s="6" t="s">
        <v>202</v>
      </c>
      <c r="G157" s="6" t="s">
        <v>202</v>
      </c>
      <c r="H157" s="6" t="s">
        <v>202</v>
      </c>
      <c r="I157" s="6" t="s">
        <v>202</v>
      </c>
      <c r="J157" s="6" t="s">
        <v>13</v>
      </c>
      <c r="K157" s="6" t="s">
        <v>14</v>
      </c>
    </row>
    <row r="158" spans="1:11">
      <c r="A158" s="6">
        <v>157</v>
      </c>
      <c r="B158" s="6" t="s">
        <v>203</v>
      </c>
      <c r="C158" s="6" t="s">
        <v>188</v>
      </c>
      <c r="D158" s="6" t="s">
        <v>188</v>
      </c>
      <c r="E158" s="6" t="s">
        <v>188</v>
      </c>
      <c r="F158" s="6" t="s">
        <v>203</v>
      </c>
      <c r="G158" s="6" t="s">
        <v>203</v>
      </c>
      <c r="H158" s="6" t="s">
        <v>203</v>
      </c>
      <c r="I158" s="6" t="s">
        <v>203</v>
      </c>
      <c r="J158" s="6" t="s">
        <v>13</v>
      </c>
      <c r="K158" s="6" t="s">
        <v>14</v>
      </c>
    </row>
    <row r="159" spans="1:11">
      <c r="A159" s="6">
        <v>158</v>
      </c>
      <c r="B159" s="6" t="s">
        <v>204</v>
      </c>
      <c r="C159" s="6" t="s">
        <v>188</v>
      </c>
      <c r="D159" s="6" t="s">
        <v>188</v>
      </c>
      <c r="E159" s="6" t="s">
        <v>188</v>
      </c>
      <c r="F159" s="6" t="s">
        <v>204</v>
      </c>
      <c r="G159" s="6" t="s">
        <v>204</v>
      </c>
      <c r="H159" s="6" t="s">
        <v>204</v>
      </c>
      <c r="I159" s="6" t="s">
        <v>204</v>
      </c>
      <c r="J159" s="6" t="s">
        <v>13</v>
      </c>
      <c r="K159" s="6" t="s">
        <v>14</v>
      </c>
    </row>
    <row r="160" spans="1:11">
      <c r="A160" s="6">
        <v>159</v>
      </c>
      <c r="B160" s="6" t="s">
        <v>205</v>
      </c>
      <c r="C160" s="6" t="s">
        <v>188</v>
      </c>
      <c r="D160" s="6" t="s">
        <v>188</v>
      </c>
      <c r="E160" s="6" t="s">
        <v>188</v>
      </c>
      <c r="F160" s="6" t="s">
        <v>205</v>
      </c>
      <c r="G160" s="6" t="s">
        <v>205</v>
      </c>
      <c r="H160" s="6" t="s">
        <v>205</v>
      </c>
      <c r="I160" s="6" t="s">
        <v>205</v>
      </c>
      <c r="J160" s="6" t="s">
        <v>13</v>
      </c>
      <c r="K160" s="6" t="s">
        <v>14</v>
      </c>
    </row>
    <row r="161" spans="1:11">
      <c r="A161" s="6">
        <v>160</v>
      </c>
      <c r="B161" s="6" t="s">
        <v>206</v>
      </c>
      <c r="C161" s="6" t="s">
        <v>188</v>
      </c>
      <c r="D161" s="6" t="s">
        <v>188</v>
      </c>
      <c r="E161" s="6" t="s">
        <v>188</v>
      </c>
      <c r="F161" s="6" t="s">
        <v>206</v>
      </c>
      <c r="G161" s="6" t="s">
        <v>206</v>
      </c>
      <c r="H161" s="6" t="s">
        <v>206</v>
      </c>
      <c r="I161" s="6" t="s">
        <v>206</v>
      </c>
      <c r="J161" s="6" t="s">
        <v>13</v>
      </c>
      <c r="K161" s="6" t="s">
        <v>14</v>
      </c>
    </row>
    <row r="162" spans="1:11">
      <c r="A162" s="6">
        <v>161</v>
      </c>
      <c r="B162" s="6" t="s">
        <v>207</v>
      </c>
      <c r="C162" s="6" t="s">
        <v>188</v>
      </c>
      <c r="D162" s="6" t="s">
        <v>188</v>
      </c>
      <c r="E162" s="6" t="s">
        <v>188</v>
      </c>
      <c r="F162" s="6" t="s">
        <v>207</v>
      </c>
      <c r="G162" s="6" t="s">
        <v>207</v>
      </c>
      <c r="H162" s="6" t="s">
        <v>207</v>
      </c>
      <c r="I162" s="6" t="s">
        <v>207</v>
      </c>
      <c r="J162" s="6" t="s">
        <v>13</v>
      </c>
      <c r="K162" s="6" t="s">
        <v>14</v>
      </c>
    </row>
    <row r="163" spans="1:11">
      <c r="A163" s="6">
        <v>162</v>
      </c>
      <c r="B163" s="6" t="s">
        <v>208</v>
      </c>
      <c r="C163" s="6" t="s">
        <v>188</v>
      </c>
      <c r="D163" s="6" t="s">
        <v>188</v>
      </c>
      <c r="E163" s="6" t="s">
        <v>188</v>
      </c>
      <c r="F163" s="6" t="s">
        <v>208</v>
      </c>
      <c r="G163" s="6" t="s">
        <v>208</v>
      </c>
      <c r="H163" s="6" t="s">
        <v>208</v>
      </c>
      <c r="I163" s="6" t="s">
        <v>208</v>
      </c>
      <c r="J163" s="6" t="s">
        <v>13</v>
      </c>
      <c r="K163" s="6" t="s">
        <v>14</v>
      </c>
    </row>
    <row r="164" spans="1:11">
      <c r="A164" s="6">
        <v>163</v>
      </c>
      <c r="B164" s="6" t="s">
        <v>209</v>
      </c>
      <c r="C164" s="6" t="s">
        <v>188</v>
      </c>
      <c r="D164" s="6" t="s">
        <v>188</v>
      </c>
      <c r="E164" s="6" t="s">
        <v>188</v>
      </c>
      <c r="F164" s="6" t="s">
        <v>209</v>
      </c>
      <c r="G164" s="6" t="s">
        <v>209</v>
      </c>
      <c r="H164" s="6" t="s">
        <v>209</v>
      </c>
      <c r="I164" s="6" t="s">
        <v>209</v>
      </c>
      <c r="J164" s="6" t="s">
        <v>13</v>
      </c>
      <c r="K164" s="6" t="s">
        <v>14</v>
      </c>
    </row>
    <row r="165" spans="1:11">
      <c r="A165" s="6">
        <v>164</v>
      </c>
      <c r="B165" s="6" t="s">
        <v>210</v>
      </c>
      <c r="C165" s="6" t="s">
        <v>188</v>
      </c>
      <c r="D165" s="6" t="s">
        <v>188</v>
      </c>
      <c r="E165" s="6" t="s">
        <v>188</v>
      </c>
      <c r="F165" s="6" t="s">
        <v>210</v>
      </c>
      <c r="G165" s="6" t="s">
        <v>210</v>
      </c>
      <c r="H165" s="6" t="s">
        <v>210</v>
      </c>
      <c r="I165" s="6" t="s">
        <v>210</v>
      </c>
      <c r="J165" s="6" t="s">
        <v>13</v>
      </c>
      <c r="K165" s="6" t="s">
        <v>14</v>
      </c>
    </row>
    <row r="166" spans="1:11">
      <c r="A166" s="6">
        <v>165</v>
      </c>
      <c r="B166" s="6" t="s">
        <v>211</v>
      </c>
      <c r="C166" s="6" t="s">
        <v>188</v>
      </c>
      <c r="D166" s="6" t="s">
        <v>188</v>
      </c>
      <c r="E166" s="6" t="s">
        <v>188</v>
      </c>
      <c r="F166" s="6" t="s">
        <v>211</v>
      </c>
      <c r="G166" s="6" t="s">
        <v>211</v>
      </c>
      <c r="H166" s="6" t="s">
        <v>211</v>
      </c>
      <c r="I166" s="6" t="s">
        <v>211</v>
      </c>
      <c r="J166" s="6" t="s">
        <v>13</v>
      </c>
      <c r="K166" s="6" t="s">
        <v>14</v>
      </c>
    </row>
    <row r="167" spans="1:11">
      <c r="A167" s="6">
        <v>166</v>
      </c>
      <c r="B167" s="6" t="s">
        <v>212</v>
      </c>
      <c r="C167" s="6" t="s">
        <v>188</v>
      </c>
      <c r="D167" s="6" t="s">
        <v>188</v>
      </c>
      <c r="E167" s="6" t="s">
        <v>188</v>
      </c>
      <c r="F167" s="6" t="s">
        <v>212</v>
      </c>
      <c r="G167" s="6" t="s">
        <v>212</v>
      </c>
      <c r="H167" s="6" t="s">
        <v>212</v>
      </c>
      <c r="I167" s="6" t="s">
        <v>212</v>
      </c>
      <c r="J167" s="6" t="s">
        <v>13</v>
      </c>
      <c r="K167" s="6" t="s">
        <v>14</v>
      </c>
    </row>
    <row r="168" spans="1:11">
      <c r="A168" s="6">
        <v>167</v>
      </c>
      <c r="B168" s="6" t="s">
        <v>213</v>
      </c>
      <c r="C168" s="6" t="s">
        <v>188</v>
      </c>
      <c r="D168" s="6" t="s">
        <v>188</v>
      </c>
      <c r="E168" s="6" t="s">
        <v>188</v>
      </c>
      <c r="F168" s="6" t="s">
        <v>213</v>
      </c>
      <c r="G168" s="6" t="s">
        <v>213</v>
      </c>
      <c r="H168" s="6" t="s">
        <v>213</v>
      </c>
      <c r="I168" s="6" t="s">
        <v>213</v>
      </c>
      <c r="J168" s="6" t="s">
        <v>13</v>
      </c>
      <c r="K168" s="6" t="s">
        <v>14</v>
      </c>
    </row>
    <row r="169" spans="1:11">
      <c r="A169" s="6">
        <v>168</v>
      </c>
      <c r="B169" s="6" t="s">
        <v>214</v>
      </c>
      <c r="C169" s="6" t="s">
        <v>188</v>
      </c>
      <c r="D169" s="6" t="s">
        <v>188</v>
      </c>
      <c r="E169" s="6" t="s">
        <v>188</v>
      </c>
      <c r="F169" s="6" t="s">
        <v>214</v>
      </c>
      <c r="G169" s="6" t="s">
        <v>214</v>
      </c>
      <c r="H169" s="6" t="s">
        <v>214</v>
      </c>
      <c r="I169" s="6" t="s">
        <v>214</v>
      </c>
      <c r="J169" s="6" t="s">
        <v>13</v>
      </c>
      <c r="K169" s="6" t="s">
        <v>14</v>
      </c>
    </row>
    <row r="170" spans="1:11">
      <c r="A170" s="6">
        <v>169</v>
      </c>
      <c r="B170" s="6" t="s">
        <v>215</v>
      </c>
      <c r="C170" s="6" t="s">
        <v>188</v>
      </c>
      <c r="D170" s="6" t="s">
        <v>188</v>
      </c>
      <c r="E170" s="6" t="s">
        <v>188</v>
      </c>
      <c r="F170" s="6" t="s">
        <v>215</v>
      </c>
      <c r="G170" s="6" t="s">
        <v>215</v>
      </c>
      <c r="H170" s="6" t="s">
        <v>215</v>
      </c>
      <c r="I170" s="6" t="s">
        <v>215</v>
      </c>
      <c r="J170" s="6" t="s">
        <v>13</v>
      </c>
      <c r="K170" s="6" t="s">
        <v>14</v>
      </c>
    </row>
    <row r="171" spans="1:11">
      <c r="A171" s="6">
        <v>170</v>
      </c>
      <c r="B171" s="6" t="s">
        <v>216</v>
      </c>
      <c r="C171" s="6" t="s">
        <v>188</v>
      </c>
      <c r="D171" s="6" t="s">
        <v>188</v>
      </c>
      <c r="E171" s="6" t="s">
        <v>188</v>
      </c>
      <c r="F171" s="6" t="s">
        <v>216</v>
      </c>
      <c r="G171" s="6" t="s">
        <v>216</v>
      </c>
      <c r="H171" s="6" t="s">
        <v>216</v>
      </c>
      <c r="I171" s="6" t="s">
        <v>216</v>
      </c>
      <c r="J171" s="6" t="s">
        <v>13</v>
      </c>
      <c r="K171" s="6" t="s">
        <v>14</v>
      </c>
    </row>
    <row r="172" spans="1:11">
      <c r="A172" s="6">
        <v>171</v>
      </c>
      <c r="B172" s="6" t="s">
        <v>217</v>
      </c>
      <c r="C172" s="6" t="s">
        <v>188</v>
      </c>
      <c r="D172" s="6" t="s">
        <v>188</v>
      </c>
      <c r="E172" s="6" t="s">
        <v>188</v>
      </c>
      <c r="F172" s="6" t="s">
        <v>217</v>
      </c>
      <c r="G172" s="6" t="s">
        <v>217</v>
      </c>
      <c r="H172" s="6" t="s">
        <v>217</v>
      </c>
      <c r="I172" s="6" t="s">
        <v>217</v>
      </c>
      <c r="J172" s="6" t="s">
        <v>13</v>
      </c>
      <c r="K172" s="6" t="s">
        <v>14</v>
      </c>
    </row>
    <row r="173" spans="1:11">
      <c r="A173" s="6">
        <v>172</v>
      </c>
      <c r="B173" s="6" t="s">
        <v>218</v>
      </c>
      <c r="C173" s="6" t="s">
        <v>188</v>
      </c>
      <c r="D173" s="6" t="s">
        <v>188</v>
      </c>
      <c r="E173" s="6" t="s">
        <v>188</v>
      </c>
      <c r="F173" s="6" t="s">
        <v>218</v>
      </c>
      <c r="G173" s="6" t="s">
        <v>218</v>
      </c>
      <c r="H173" s="6" t="s">
        <v>218</v>
      </c>
      <c r="I173" s="6" t="s">
        <v>218</v>
      </c>
      <c r="J173" s="6" t="s">
        <v>13</v>
      </c>
      <c r="K173" s="6" t="s">
        <v>14</v>
      </c>
    </row>
    <row r="174" spans="1:11">
      <c r="A174" s="6">
        <v>173</v>
      </c>
      <c r="B174" s="6" t="s">
        <v>219</v>
      </c>
      <c r="C174" s="6" t="s">
        <v>188</v>
      </c>
      <c r="D174" s="6" t="s">
        <v>188</v>
      </c>
      <c r="E174" s="6" t="s">
        <v>188</v>
      </c>
      <c r="F174" s="6" t="s">
        <v>219</v>
      </c>
      <c r="G174" s="6" t="s">
        <v>219</v>
      </c>
      <c r="H174" s="6" t="s">
        <v>219</v>
      </c>
      <c r="I174" s="6" t="s">
        <v>219</v>
      </c>
      <c r="J174" s="6" t="s">
        <v>13</v>
      </c>
      <c r="K174" s="6" t="s">
        <v>14</v>
      </c>
    </row>
    <row r="175" spans="1:11">
      <c r="A175" s="6">
        <v>174</v>
      </c>
      <c r="B175" s="6" t="s">
        <v>220</v>
      </c>
      <c r="C175" s="6" t="s">
        <v>188</v>
      </c>
      <c r="D175" s="6" t="s">
        <v>188</v>
      </c>
      <c r="E175" s="6" t="s">
        <v>188</v>
      </c>
      <c r="F175" s="6" t="s">
        <v>220</v>
      </c>
      <c r="G175" s="6" t="s">
        <v>220</v>
      </c>
      <c r="H175" s="6" t="s">
        <v>220</v>
      </c>
      <c r="I175" s="6" t="s">
        <v>220</v>
      </c>
      <c r="J175" s="6" t="s">
        <v>13</v>
      </c>
      <c r="K175" s="6" t="s">
        <v>14</v>
      </c>
    </row>
    <row r="176" spans="1:11">
      <c r="A176" s="6">
        <v>175</v>
      </c>
      <c r="B176" s="6" t="s">
        <v>221</v>
      </c>
      <c r="C176" s="6" t="s">
        <v>188</v>
      </c>
      <c r="D176" s="6" t="s">
        <v>188</v>
      </c>
      <c r="E176" s="6" t="s">
        <v>188</v>
      </c>
      <c r="F176" s="6" t="s">
        <v>221</v>
      </c>
      <c r="G176" s="6" t="s">
        <v>221</v>
      </c>
      <c r="H176" s="6" t="s">
        <v>221</v>
      </c>
      <c r="I176" s="6" t="s">
        <v>221</v>
      </c>
      <c r="J176" s="6" t="s">
        <v>13</v>
      </c>
      <c r="K176" s="6" t="s">
        <v>14</v>
      </c>
    </row>
    <row r="177" spans="1:11">
      <c r="A177" s="6">
        <v>176</v>
      </c>
      <c r="B177" s="6" t="s">
        <v>222</v>
      </c>
      <c r="C177" s="6" t="s">
        <v>188</v>
      </c>
      <c r="D177" s="6" t="s">
        <v>188</v>
      </c>
      <c r="E177" s="6" t="s">
        <v>188</v>
      </c>
      <c r="F177" s="6" t="s">
        <v>222</v>
      </c>
      <c r="G177" s="6" t="s">
        <v>222</v>
      </c>
      <c r="H177" s="6" t="s">
        <v>222</v>
      </c>
      <c r="I177" s="6" t="s">
        <v>222</v>
      </c>
      <c r="J177" s="6" t="s">
        <v>13</v>
      </c>
      <c r="K177" s="6" t="s">
        <v>14</v>
      </c>
    </row>
    <row r="178" spans="1:11">
      <c r="A178" s="6">
        <v>177</v>
      </c>
      <c r="B178" s="6" t="s">
        <v>223</v>
      </c>
      <c r="C178" s="6" t="s">
        <v>188</v>
      </c>
      <c r="D178" s="6" t="s">
        <v>188</v>
      </c>
      <c r="E178" s="6" t="s">
        <v>188</v>
      </c>
      <c r="F178" s="6" t="s">
        <v>223</v>
      </c>
      <c r="G178" s="6" t="s">
        <v>223</v>
      </c>
      <c r="H178" s="6" t="s">
        <v>223</v>
      </c>
      <c r="I178" s="6" t="s">
        <v>223</v>
      </c>
      <c r="J178" s="6" t="s">
        <v>13</v>
      </c>
      <c r="K178" s="6" t="s">
        <v>14</v>
      </c>
    </row>
    <row r="179" spans="1:11">
      <c r="A179" s="6">
        <v>178</v>
      </c>
      <c r="B179" s="6" t="s">
        <v>224</v>
      </c>
      <c r="C179" s="6" t="s">
        <v>225</v>
      </c>
      <c r="D179" s="6" t="s">
        <v>225</v>
      </c>
      <c r="E179" s="6" t="s">
        <v>225</v>
      </c>
      <c r="F179" s="6" t="s">
        <v>224</v>
      </c>
      <c r="G179" s="6" t="s">
        <v>224</v>
      </c>
      <c r="H179" s="6" t="s">
        <v>224</v>
      </c>
      <c r="I179" s="6" t="s">
        <v>224</v>
      </c>
      <c r="J179" s="6" t="s">
        <v>13</v>
      </c>
      <c r="K179" s="6" t="s">
        <v>14</v>
      </c>
    </row>
    <row r="180" spans="1:11">
      <c r="A180" s="6">
        <v>179</v>
      </c>
      <c r="B180" s="6" t="s">
        <v>226</v>
      </c>
      <c r="C180" s="6" t="s">
        <v>225</v>
      </c>
      <c r="D180" s="6" t="s">
        <v>225</v>
      </c>
      <c r="E180" s="6" t="s">
        <v>225</v>
      </c>
      <c r="F180" s="6" t="s">
        <v>226</v>
      </c>
      <c r="G180" s="6" t="s">
        <v>226</v>
      </c>
      <c r="H180" s="6" t="s">
        <v>226</v>
      </c>
      <c r="I180" s="6" t="s">
        <v>226</v>
      </c>
      <c r="J180" s="6" t="s">
        <v>13</v>
      </c>
      <c r="K180" s="6" t="s">
        <v>14</v>
      </c>
    </row>
    <row r="181" spans="1:11">
      <c r="A181" s="6">
        <v>180</v>
      </c>
      <c r="B181" s="6" t="s">
        <v>227</v>
      </c>
      <c r="C181" s="6" t="s">
        <v>225</v>
      </c>
      <c r="D181" s="6" t="s">
        <v>225</v>
      </c>
      <c r="E181" s="6" t="s">
        <v>225</v>
      </c>
      <c r="F181" s="6" t="s">
        <v>227</v>
      </c>
      <c r="G181" s="6" t="s">
        <v>227</v>
      </c>
      <c r="H181" s="6" t="s">
        <v>227</v>
      </c>
      <c r="I181" s="6" t="s">
        <v>227</v>
      </c>
      <c r="J181" s="6" t="s">
        <v>13</v>
      </c>
      <c r="K181" s="6" t="s">
        <v>14</v>
      </c>
    </row>
    <row r="182" spans="1:11">
      <c r="A182" s="6">
        <v>181</v>
      </c>
      <c r="B182" s="6" t="s">
        <v>228</v>
      </c>
      <c r="C182" s="6" t="s">
        <v>229</v>
      </c>
      <c r="D182" s="6" t="s">
        <v>230</v>
      </c>
      <c r="E182" s="6" t="s">
        <v>230</v>
      </c>
      <c r="F182" s="6" t="s">
        <v>228</v>
      </c>
      <c r="G182" s="6" t="s">
        <v>228</v>
      </c>
      <c r="H182" s="6" t="s">
        <v>228</v>
      </c>
      <c r="I182" s="6" t="s">
        <v>228</v>
      </c>
      <c r="J182" s="6" t="s">
        <v>13</v>
      </c>
      <c r="K182" s="6" t="s">
        <v>14</v>
      </c>
    </row>
    <row r="183" spans="1:11">
      <c r="A183" s="6">
        <v>182</v>
      </c>
      <c r="B183" s="6" t="s">
        <v>231</v>
      </c>
      <c r="C183" s="6" t="s">
        <v>229</v>
      </c>
      <c r="D183" s="6" t="s">
        <v>230</v>
      </c>
      <c r="E183" s="6" t="s">
        <v>230</v>
      </c>
      <c r="F183" s="6" t="s">
        <v>231</v>
      </c>
      <c r="G183" s="6" t="s">
        <v>231</v>
      </c>
      <c r="H183" s="6" t="s">
        <v>231</v>
      </c>
      <c r="I183" s="6" t="s">
        <v>231</v>
      </c>
      <c r="J183" s="6" t="s">
        <v>13</v>
      </c>
      <c r="K183" s="6" t="s">
        <v>14</v>
      </c>
    </row>
    <row r="184" spans="1:11">
      <c r="A184" s="6">
        <v>183</v>
      </c>
      <c r="B184" s="6" t="s">
        <v>232</v>
      </c>
      <c r="C184" s="6" t="s">
        <v>229</v>
      </c>
      <c r="D184" s="6" t="s">
        <v>230</v>
      </c>
      <c r="E184" s="6" t="s">
        <v>230</v>
      </c>
      <c r="F184" s="6" t="s">
        <v>232</v>
      </c>
      <c r="G184" s="6" t="s">
        <v>232</v>
      </c>
      <c r="H184" s="6" t="s">
        <v>232</v>
      </c>
      <c r="I184" s="6" t="s">
        <v>232</v>
      </c>
      <c r="J184" s="6" t="s">
        <v>13</v>
      </c>
      <c r="K184" s="6" t="s">
        <v>14</v>
      </c>
    </row>
    <row r="185" spans="1:11">
      <c r="A185" s="6">
        <v>184</v>
      </c>
      <c r="B185" s="6" t="s">
        <v>233</v>
      </c>
      <c r="C185" s="6" t="s">
        <v>229</v>
      </c>
      <c r="D185" s="6" t="s">
        <v>234</v>
      </c>
      <c r="E185" s="6" t="s">
        <v>234</v>
      </c>
      <c r="F185" s="6" t="s">
        <v>233</v>
      </c>
      <c r="G185" s="6" t="s">
        <v>233</v>
      </c>
      <c r="H185" s="6" t="s">
        <v>233</v>
      </c>
      <c r="I185" s="6" t="s">
        <v>233</v>
      </c>
      <c r="J185" s="6" t="s">
        <v>13</v>
      </c>
      <c r="K185" s="6" t="s">
        <v>14</v>
      </c>
    </row>
    <row r="186" spans="1:11">
      <c r="A186" s="6">
        <v>185</v>
      </c>
      <c r="B186" s="6" t="s">
        <v>235</v>
      </c>
      <c r="C186" s="6" t="s">
        <v>229</v>
      </c>
      <c r="D186" s="6" t="s">
        <v>234</v>
      </c>
      <c r="E186" s="6" t="s">
        <v>234</v>
      </c>
      <c r="F186" s="6" t="s">
        <v>235</v>
      </c>
      <c r="G186" s="6" t="s">
        <v>235</v>
      </c>
      <c r="H186" s="6" t="s">
        <v>235</v>
      </c>
      <c r="I186" s="6" t="s">
        <v>235</v>
      </c>
      <c r="J186" s="6" t="s">
        <v>13</v>
      </c>
      <c r="K186" s="6" t="s">
        <v>14</v>
      </c>
    </row>
    <row r="187" spans="1:11">
      <c r="A187" s="6">
        <v>186</v>
      </c>
      <c r="B187" s="6" t="s">
        <v>236</v>
      </c>
      <c r="C187" s="6" t="s">
        <v>229</v>
      </c>
      <c r="D187" s="6" t="s">
        <v>234</v>
      </c>
      <c r="E187" s="6" t="s">
        <v>234</v>
      </c>
      <c r="F187" s="6" t="s">
        <v>236</v>
      </c>
      <c r="G187" s="6" t="s">
        <v>236</v>
      </c>
      <c r="H187" s="6" t="s">
        <v>236</v>
      </c>
      <c r="I187" s="6" t="s">
        <v>236</v>
      </c>
      <c r="J187" s="6" t="s">
        <v>13</v>
      </c>
      <c r="K187" s="6" t="s">
        <v>14</v>
      </c>
    </row>
    <row r="188" spans="1:11">
      <c r="A188" s="6">
        <v>187</v>
      </c>
      <c r="B188" s="6" t="s">
        <v>237</v>
      </c>
      <c r="C188" s="6" t="s">
        <v>229</v>
      </c>
      <c r="D188" s="6" t="s">
        <v>234</v>
      </c>
      <c r="E188" s="6" t="s">
        <v>234</v>
      </c>
      <c r="F188" s="6" t="s">
        <v>237</v>
      </c>
      <c r="G188" s="6" t="s">
        <v>237</v>
      </c>
      <c r="H188" s="6" t="s">
        <v>237</v>
      </c>
      <c r="I188" s="6" t="s">
        <v>237</v>
      </c>
      <c r="J188" s="6" t="s">
        <v>13</v>
      </c>
      <c r="K188" s="6" t="s">
        <v>14</v>
      </c>
    </row>
    <row r="189" spans="1:11">
      <c r="A189" s="6">
        <v>188</v>
      </c>
      <c r="B189" s="6" t="s">
        <v>238</v>
      </c>
      <c r="C189" s="6" t="s">
        <v>229</v>
      </c>
      <c r="D189" s="6" t="s">
        <v>234</v>
      </c>
      <c r="E189" s="6" t="s">
        <v>234</v>
      </c>
      <c r="F189" s="6" t="s">
        <v>238</v>
      </c>
      <c r="G189" s="6" t="s">
        <v>238</v>
      </c>
      <c r="H189" s="6" t="s">
        <v>238</v>
      </c>
      <c r="I189" s="6" t="s">
        <v>238</v>
      </c>
      <c r="J189" s="6" t="s">
        <v>13</v>
      </c>
      <c r="K189" s="6" t="s">
        <v>14</v>
      </c>
    </row>
    <row r="190" spans="1:11">
      <c r="A190" s="6">
        <v>189</v>
      </c>
      <c r="B190" s="6" t="s">
        <v>239</v>
      </c>
      <c r="C190" s="6" t="s">
        <v>240</v>
      </c>
      <c r="D190" s="6" t="s">
        <v>240</v>
      </c>
      <c r="E190" s="6" t="s">
        <v>240</v>
      </c>
      <c r="F190" s="6" t="s">
        <v>239</v>
      </c>
      <c r="G190" s="6" t="s">
        <v>239</v>
      </c>
      <c r="H190" s="6" t="s">
        <v>239</v>
      </c>
      <c r="I190" s="6" t="s">
        <v>239</v>
      </c>
      <c r="J190" s="6" t="s">
        <v>13</v>
      </c>
      <c r="K190" s="6" t="s">
        <v>14</v>
      </c>
    </row>
    <row r="191" spans="1:11">
      <c r="A191" s="6">
        <v>190</v>
      </c>
      <c r="B191" s="6" t="s">
        <v>241</v>
      </c>
      <c r="C191" s="6" t="s">
        <v>240</v>
      </c>
      <c r="D191" s="6" t="s">
        <v>240</v>
      </c>
      <c r="E191" s="6" t="s">
        <v>240</v>
      </c>
      <c r="F191" s="6" t="s">
        <v>241</v>
      </c>
      <c r="G191" s="6" t="s">
        <v>241</v>
      </c>
      <c r="H191" s="6" t="s">
        <v>241</v>
      </c>
      <c r="I191" s="6" t="s">
        <v>241</v>
      </c>
      <c r="J191" s="6" t="s">
        <v>13</v>
      </c>
      <c r="K191" s="6" t="s">
        <v>14</v>
      </c>
    </row>
    <row r="192" spans="1:11">
      <c r="A192" s="6">
        <v>191</v>
      </c>
      <c r="B192" s="6" t="s">
        <v>242</v>
      </c>
      <c r="C192" s="6" t="s">
        <v>240</v>
      </c>
      <c r="D192" s="6" t="s">
        <v>240</v>
      </c>
      <c r="E192" s="6" t="s">
        <v>240</v>
      </c>
      <c r="F192" s="6" t="s">
        <v>242</v>
      </c>
      <c r="G192" s="6" t="s">
        <v>242</v>
      </c>
      <c r="H192" s="6" t="s">
        <v>242</v>
      </c>
      <c r="I192" s="6" t="s">
        <v>242</v>
      </c>
      <c r="J192" s="6" t="s">
        <v>13</v>
      </c>
      <c r="K192" s="6" t="s">
        <v>14</v>
      </c>
    </row>
    <row r="193" spans="1:11">
      <c r="A193" s="6">
        <v>192</v>
      </c>
      <c r="B193" s="6" t="s">
        <v>243</v>
      </c>
      <c r="C193" s="6" t="s">
        <v>240</v>
      </c>
      <c r="D193" s="6" t="s">
        <v>240</v>
      </c>
      <c r="E193" s="6" t="s">
        <v>240</v>
      </c>
      <c r="F193" s="6" t="s">
        <v>243</v>
      </c>
      <c r="G193" s="6" t="s">
        <v>243</v>
      </c>
      <c r="H193" s="6" t="s">
        <v>243</v>
      </c>
      <c r="I193" s="6" t="s">
        <v>243</v>
      </c>
      <c r="J193" s="6" t="s">
        <v>13</v>
      </c>
      <c r="K193" s="6" t="s">
        <v>14</v>
      </c>
    </row>
    <row r="194" spans="1:11">
      <c r="A194" s="6">
        <v>193</v>
      </c>
      <c r="B194" s="6" t="s">
        <v>244</v>
      </c>
      <c r="C194" s="6" t="s">
        <v>245</v>
      </c>
      <c r="D194" s="6" t="s">
        <v>245</v>
      </c>
      <c r="E194" s="6" t="s">
        <v>245</v>
      </c>
      <c r="F194" s="6" t="s">
        <v>244</v>
      </c>
      <c r="G194" s="6" t="s">
        <v>244</v>
      </c>
      <c r="H194" s="6" t="s">
        <v>244</v>
      </c>
      <c r="I194" s="6" t="s">
        <v>244</v>
      </c>
      <c r="J194" s="6" t="s">
        <v>13</v>
      </c>
      <c r="K194" s="6" t="s">
        <v>14</v>
      </c>
    </row>
    <row r="195" spans="1:11">
      <c r="A195" s="6">
        <v>194</v>
      </c>
      <c r="B195" s="6" t="s">
        <v>246</v>
      </c>
      <c r="C195" s="6" t="s">
        <v>245</v>
      </c>
      <c r="D195" s="6" t="s">
        <v>245</v>
      </c>
      <c r="E195" s="6" t="s">
        <v>245</v>
      </c>
      <c r="F195" s="6" t="s">
        <v>246</v>
      </c>
      <c r="G195" s="6" t="s">
        <v>246</v>
      </c>
      <c r="H195" s="6" t="s">
        <v>246</v>
      </c>
      <c r="I195" s="6" t="s">
        <v>246</v>
      </c>
      <c r="J195" s="6" t="s">
        <v>13</v>
      </c>
      <c r="K195" s="6" t="s">
        <v>14</v>
      </c>
    </row>
    <row r="196" spans="1:11">
      <c r="A196" s="6">
        <v>195</v>
      </c>
      <c r="B196" s="6" t="s">
        <v>247</v>
      </c>
      <c r="C196" s="6" t="s">
        <v>245</v>
      </c>
      <c r="D196" s="6" t="s">
        <v>245</v>
      </c>
      <c r="E196" s="6" t="s">
        <v>245</v>
      </c>
      <c r="F196" s="6" t="s">
        <v>247</v>
      </c>
      <c r="G196" s="6" t="s">
        <v>247</v>
      </c>
      <c r="H196" s="6" t="s">
        <v>247</v>
      </c>
      <c r="I196" s="6" t="s">
        <v>247</v>
      </c>
      <c r="J196" s="6" t="s">
        <v>13</v>
      </c>
      <c r="K196" s="6" t="s">
        <v>14</v>
      </c>
    </row>
    <row r="197" spans="1:11">
      <c r="A197" s="6">
        <v>196</v>
      </c>
      <c r="B197" s="6" t="s">
        <v>248</v>
      </c>
      <c r="C197" s="6" t="s">
        <v>245</v>
      </c>
      <c r="D197" s="6" t="s">
        <v>245</v>
      </c>
      <c r="E197" s="6" t="s">
        <v>245</v>
      </c>
      <c r="F197" s="6" t="s">
        <v>248</v>
      </c>
      <c r="G197" s="6" t="s">
        <v>248</v>
      </c>
      <c r="H197" s="6" t="s">
        <v>248</v>
      </c>
      <c r="I197" s="6" t="s">
        <v>248</v>
      </c>
      <c r="J197" s="6" t="s">
        <v>13</v>
      </c>
      <c r="K197" s="6" t="s">
        <v>14</v>
      </c>
    </row>
    <row r="198" spans="1:11">
      <c r="A198" s="6">
        <v>197</v>
      </c>
      <c r="B198" s="6" t="s">
        <v>249</v>
      </c>
      <c r="C198" s="6" t="s">
        <v>245</v>
      </c>
      <c r="D198" s="6" t="s">
        <v>245</v>
      </c>
      <c r="E198" s="6" t="s">
        <v>245</v>
      </c>
      <c r="F198" s="6" t="s">
        <v>249</v>
      </c>
      <c r="G198" s="6" t="s">
        <v>249</v>
      </c>
      <c r="H198" s="6" t="s">
        <v>249</v>
      </c>
      <c r="I198" s="6" t="s">
        <v>249</v>
      </c>
      <c r="J198" s="6" t="s">
        <v>13</v>
      </c>
      <c r="K198" s="6" t="s">
        <v>14</v>
      </c>
    </row>
    <row r="199" spans="1:11">
      <c r="A199" s="6">
        <v>198</v>
      </c>
      <c r="B199" s="6" t="s">
        <v>250</v>
      </c>
      <c r="C199" s="6" t="s">
        <v>245</v>
      </c>
      <c r="D199" s="6" t="s">
        <v>245</v>
      </c>
      <c r="E199" s="6" t="s">
        <v>245</v>
      </c>
      <c r="F199" s="6" t="s">
        <v>250</v>
      </c>
      <c r="G199" s="6" t="s">
        <v>250</v>
      </c>
      <c r="H199" s="6" t="s">
        <v>250</v>
      </c>
      <c r="I199" s="6" t="s">
        <v>250</v>
      </c>
      <c r="J199" s="6" t="s">
        <v>13</v>
      </c>
      <c r="K199" s="6" t="s">
        <v>14</v>
      </c>
    </row>
    <row r="200" spans="1:11">
      <c r="A200" s="6">
        <v>199</v>
      </c>
      <c r="B200" s="6" t="s">
        <v>251</v>
      </c>
      <c r="C200" s="6" t="s">
        <v>245</v>
      </c>
      <c r="D200" s="6" t="s">
        <v>245</v>
      </c>
      <c r="E200" s="6" t="s">
        <v>245</v>
      </c>
      <c r="F200" s="6" t="s">
        <v>251</v>
      </c>
      <c r="G200" s="6" t="s">
        <v>251</v>
      </c>
      <c r="H200" s="6" t="s">
        <v>251</v>
      </c>
      <c r="I200" s="6" t="s">
        <v>251</v>
      </c>
      <c r="J200" s="6" t="s">
        <v>13</v>
      </c>
      <c r="K200" s="6" t="s">
        <v>14</v>
      </c>
    </row>
    <row r="201" spans="1:11">
      <c r="A201" s="6">
        <v>200</v>
      </c>
      <c r="B201" s="6" t="s">
        <v>252</v>
      </c>
      <c r="C201" s="6" t="s">
        <v>245</v>
      </c>
      <c r="D201" s="6" t="s">
        <v>245</v>
      </c>
      <c r="E201" s="6" t="s">
        <v>245</v>
      </c>
      <c r="F201" s="6" t="s">
        <v>252</v>
      </c>
      <c r="G201" s="6" t="s">
        <v>252</v>
      </c>
      <c r="H201" s="6" t="s">
        <v>252</v>
      </c>
      <c r="I201" s="6" t="s">
        <v>252</v>
      </c>
      <c r="J201" s="6" t="s">
        <v>13</v>
      </c>
      <c r="K201" s="6" t="s">
        <v>14</v>
      </c>
    </row>
    <row r="202" spans="1:11">
      <c r="A202" s="6">
        <v>201</v>
      </c>
      <c r="B202" s="6" t="s">
        <v>253</v>
      </c>
      <c r="C202" s="6" t="s">
        <v>245</v>
      </c>
      <c r="D202" s="6" t="s">
        <v>245</v>
      </c>
      <c r="E202" s="6" t="s">
        <v>245</v>
      </c>
      <c r="F202" s="6" t="s">
        <v>253</v>
      </c>
      <c r="G202" s="6" t="s">
        <v>253</v>
      </c>
      <c r="H202" s="6" t="s">
        <v>253</v>
      </c>
      <c r="I202" s="6" t="s">
        <v>253</v>
      </c>
      <c r="J202" s="6" t="s">
        <v>13</v>
      </c>
      <c r="K202" s="6" t="s">
        <v>14</v>
      </c>
    </row>
    <row r="203" spans="1:11">
      <c r="A203" s="6">
        <v>202</v>
      </c>
      <c r="B203" s="6" t="s">
        <v>254</v>
      </c>
      <c r="C203" s="6" t="s">
        <v>245</v>
      </c>
      <c r="D203" s="6" t="s">
        <v>245</v>
      </c>
      <c r="E203" s="6" t="s">
        <v>245</v>
      </c>
      <c r="F203" s="6" t="s">
        <v>254</v>
      </c>
      <c r="G203" s="6" t="s">
        <v>254</v>
      </c>
      <c r="H203" s="6" t="s">
        <v>254</v>
      </c>
      <c r="I203" s="6" t="s">
        <v>254</v>
      </c>
      <c r="J203" s="6" t="s">
        <v>13</v>
      </c>
      <c r="K203" s="6" t="s">
        <v>14</v>
      </c>
    </row>
    <row r="204" spans="1:11">
      <c r="A204" s="6">
        <v>203</v>
      </c>
      <c r="B204" s="6" t="s">
        <v>255</v>
      </c>
      <c r="C204" s="6" t="s">
        <v>245</v>
      </c>
      <c r="D204" s="6" t="s">
        <v>245</v>
      </c>
      <c r="E204" s="6" t="s">
        <v>245</v>
      </c>
      <c r="F204" s="6" t="s">
        <v>255</v>
      </c>
      <c r="G204" s="6" t="s">
        <v>255</v>
      </c>
      <c r="H204" s="6" t="s">
        <v>255</v>
      </c>
      <c r="I204" s="6" t="s">
        <v>255</v>
      </c>
      <c r="J204" s="6" t="s">
        <v>13</v>
      </c>
      <c r="K204" s="6" t="s">
        <v>14</v>
      </c>
    </row>
    <row r="205" spans="1:11">
      <c r="A205" s="6">
        <v>204</v>
      </c>
      <c r="B205" s="6" t="s">
        <v>256</v>
      </c>
      <c r="C205" s="6" t="s">
        <v>245</v>
      </c>
      <c r="D205" s="6" t="s">
        <v>245</v>
      </c>
      <c r="E205" s="6" t="s">
        <v>245</v>
      </c>
      <c r="F205" s="6" t="s">
        <v>256</v>
      </c>
      <c r="G205" s="6" t="s">
        <v>256</v>
      </c>
      <c r="H205" s="6" t="s">
        <v>256</v>
      </c>
      <c r="I205" s="6" t="s">
        <v>256</v>
      </c>
      <c r="J205" s="6" t="s">
        <v>13</v>
      </c>
      <c r="K205" s="6" t="s">
        <v>14</v>
      </c>
    </row>
    <row r="206" spans="1:11">
      <c r="A206" s="6">
        <v>205</v>
      </c>
      <c r="B206" s="6" t="s">
        <v>257</v>
      </c>
      <c r="C206" s="6" t="s">
        <v>245</v>
      </c>
      <c r="D206" s="6" t="s">
        <v>245</v>
      </c>
      <c r="E206" s="6" t="s">
        <v>245</v>
      </c>
      <c r="F206" s="6" t="s">
        <v>257</v>
      </c>
      <c r="G206" s="6" t="s">
        <v>257</v>
      </c>
      <c r="H206" s="6" t="s">
        <v>257</v>
      </c>
      <c r="I206" s="6" t="s">
        <v>257</v>
      </c>
      <c r="J206" s="6" t="s">
        <v>13</v>
      </c>
      <c r="K206" s="6" t="s">
        <v>14</v>
      </c>
    </row>
    <row r="207" spans="1:11">
      <c r="A207" s="6">
        <v>206</v>
      </c>
      <c r="B207" s="6" t="s">
        <v>258</v>
      </c>
      <c r="C207" s="6" t="s">
        <v>245</v>
      </c>
      <c r="D207" s="6" t="s">
        <v>245</v>
      </c>
      <c r="E207" s="6" t="s">
        <v>245</v>
      </c>
      <c r="F207" s="6" t="s">
        <v>258</v>
      </c>
      <c r="G207" s="6" t="s">
        <v>258</v>
      </c>
      <c r="H207" s="6" t="s">
        <v>258</v>
      </c>
      <c r="I207" s="6" t="s">
        <v>258</v>
      </c>
      <c r="J207" s="6" t="s">
        <v>13</v>
      </c>
      <c r="K207" s="6" t="s">
        <v>14</v>
      </c>
    </row>
    <row r="208" spans="1:11">
      <c r="A208" s="6">
        <v>207</v>
      </c>
      <c r="B208" s="6" t="s">
        <v>259</v>
      </c>
      <c r="C208" s="6" t="s">
        <v>245</v>
      </c>
      <c r="D208" s="6" t="s">
        <v>245</v>
      </c>
      <c r="E208" s="6" t="s">
        <v>245</v>
      </c>
      <c r="F208" s="6" t="s">
        <v>259</v>
      </c>
      <c r="G208" s="6" t="s">
        <v>259</v>
      </c>
      <c r="H208" s="6" t="s">
        <v>259</v>
      </c>
      <c r="I208" s="6" t="s">
        <v>259</v>
      </c>
      <c r="J208" s="6" t="s">
        <v>13</v>
      </c>
      <c r="K208" s="6" t="s">
        <v>14</v>
      </c>
    </row>
    <row r="209" spans="1:11">
      <c r="A209" s="6">
        <v>208</v>
      </c>
      <c r="B209" s="6" t="s">
        <v>260</v>
      </c>
      <c r="C209" s="6" t="s">
        <v>245</v>
      </c>
      <c r="D209" s="6" t="s">
        <v>245</v>
      </c>
      <c r="E209" s="6" t="s">
        <v>245</v>
      </c>
      <c r="F209" s="6" t="s">
        <v>260</v>
      </c>
      <c r="G209" s="6" t="s">
        <v>260</v>
      </c>
      <c r="H209" s="6" t="s">
        <v>260</v>
      </c>
      <c r="I209" s="6" t="s">
        <v>260</v>
      </c>
      <c r="J209" s="6" t="s">
        <v>13</v>
      </c>
      <c r="K209" s="6" t="s">
        <v>14</v>
      </c>
    </row>
    <row r="210" spans="1:11">
      <c r="A210" s="6">
        <v>209</v>
      </c>
      <c r="B210" s="6" t="s">
        <v>261</v>
      </c>
      <c r="C210" s="6" t="s">
        <v>245</v>
      </c>
      <c r="D210" s="6" t="s">
        <v>245</v>
      </c>
      <c r="E210" s="6" t="s">
        <v>245</v>
      </c>
      <c r="F210" s="6" t="s">
        <v>261</v>
      </c>
      <c r="G210" s="6" t="s">
        <v>261</v>
      </c>
      <c r="H210" s="6" t="s">
        <v>261</v>
      </c>
      <c r="I210" s="6" t="s">
        <v>261</v>
      </c>
      <c r="J210" s="6" t="s">
        <v>13</v>
      </c>
      <c r="K210" s="6" t="s">
        <v>14</v>
      </c>
    </row>
    <row r="211" spans="1:11">
      <c r="A211" s="6">
        <v>210</v>
      </c>
      <c r="B211" s="6" t="s">
        <v>262</v>
      </c>
      <c r="C211" s="6" t="s">
        <v>245</v>
      </c>
      <c r="D211" s="6" t="s">
        <v>245</v>
      </c>
      <c r="E211" s="6" t="s">
        <v>245</v>
      </c>
      <c r="F211" s="6" t="s">
        <v>262</v>
      </c>
      <c r="G211" s="6" t="s">
        <v>262</v>
      </c>
      <c r="H211" s="6" t="s">
        <v>262</v>
      </c>
      <c r="I211" s="6" t="s">
        <v>262</v>
      </c>
      <c r="J211" s="6" t="s">
        <v>13</v>
      </c>
      <c r="K211" s="6" t="s">
        <v>14</v>
      </c>
    </row>
    <row r="212" spans="1:11">
      <c r="A212" s="6">
        <v>211</v>
      </c>
      <c r="B212" s="6" t="s">
        <v>263</v>
      </c>
      <c r="C212" s="6" t="s">
        <v>245</v>
      </c>
      <c r="D212" s="6" t="s">
        <v>245</v>
      </c>
      <c r="E212" s="6" t="s">
        <v>245</v>
      </c>
      <c r="F212" s="6" t="s">
        <v>263</v>
      </c>
      <c r="G212" s="6" t="s">
        <v>263</v>
      </c>
      <c r="H212" s="6" t="s">
        <v>263</v>
      </c>
      <c r="I212" s="6" t="s">
        <v>263</v>
      </c>
      <c r="J212" s="6" t="s">
        <v>13</v>
      </c>
      <c r="K212" s="6" t="s">
        <v>14</v>
      </c>
    </row>
    <row r="213" spans="1:11">
      <c r="A213" s="6">
        <v>212</v>
      </c>
      <c r="B213" s="6" t="s">
        <v>264</v>
      </c>
      <c r="C213" s="6" t="s">
        <v>245</v>
      </c>
      <c r="D213" s="6" t="s">
        <v>245</v>
      </c>
      <c r="E213" s="6" t="s">
        <v>245</v>
      </c>
      <c r="F213" s="6" t="s">
        <v>264</v>
      </c>
      <c r="G213" s="6" t="s">
        <v>264</v>
      </c>
      <c r="H213" s="6" t="s">
        <v>264</v>
      </c>
      <c r="I213" s="6" t="s">
        <v>264</v>
      </c>
      <c r="J213" s="6" t="s">
        <v>13</v>
      </c>
      <c r="K213" s="6" t="s">
        <v>14</v>
      </c>
    </row>
    <row r="214" spans="1:11">
      <c r="A214" s="6">
        <v>213</v>
      </c>
      <c r="B214" s="6" t="s">
        <v>265</v>
      </c>
      <c r="C214" s="6" t="s">
        <v>245</v>
      </c>
      <c r="D214" s="6" t="s">
        <v>245</v>
      </c>
      <c r="E214" s="6" t="s">
        <v>245</v>
      </c>
      <c r="F214" s="6" t="s">
        <v>265</v>
      </c>
      <c r="G214" s="6" t="s">
        <v>265</v>
      </c>
      <c r="H214" s="6" t="s">
        <v>265</v>
      </c>
      <c r="I214" s="6" t="s">
        <v>265</v>
      </c>
      <c r="J214" s="6" t="s">
        <v>13</v>
      </c>
      <c r="K214" s="6" t="s">
        <v>14</v>
      </c>
    </row>
    <row r="215" spans="1:11">
      <c r="A215" s="6">
        <v>214</v>
      </c>
      <c r="B215" s="6" t="s">
        <v>266</v>
      </c>
      <c r="C215" s="6" t="s">
        <v>245</v>
      </c>
      <c r="D215" s="6" t="s">
        <v>245</v>
      </c>
      <c r="E215" s="6" t="s">
        <v>245</v>
      </c>
      <c r="F215" s="6" t="s">
        <v>266</v>
      </c>
      <c r="G215" s="6" t="s">
        <v>266</v>
      </c>
      <c r="H215" s="6" t="s">
        <v>266</v>
      </c>
      <c r="I215" s="6" t="s">
        <v>266</v>
      </c>
      <c r="J215" s="6" t="s">
        <v>13</v>
      </c>
      <c r="K215" s="6" t="s">
        <v>14</v>
      </c>
    </row>
    <row r="216" spans="1:11">
      <c r="A216" s="6">
        <v>215</v>
      </c>
      <c r="B216" s="6" t="s">
        <v>267</v>
      </c>
      <c r="C216" s="6" t="s">
        <v>245</v>
      </c>
      <c r="D216" s="6" t="s">
        <v>245</v>
      </c>
      <c r="E216" s="6" t="s">
        <v>245</v>
      </c>
      <c r="F216" s="6" t="s">
        <v>267</v>
      </c>
      <c r="G216" s="6" t="s">
        <v>267</v>
      </c>
      <c r="H216" s="6" t="s">
        <v>267</v>
      </c>
      <c r="I216" s="6" t="s">
        <v>267</v>
      </c>
      <c r="J216" s="6" t="s">
        <v>13</v>
      </c>
      <c r="K216" s="6" t="s">
        <v>14</v>
      </c>
    </row>
    <row r="217" spans="1:11">
      <c r="A217" s="6">
        <v>216</v>
      </c>
      <c r="B217" s="6" t="s">
        <v>268</v>
      </c>
      <c r="C217" s="6" t="s">
        <v>245</v>
      </c>
      <c r="D217" s="6" t="s">
        <v>245</v>
      </c>
      <c r="E217" s="6" t="s">
        <v>245</v>
      </c>
      <c r="F217" s="6" t="s">
        <v>268</v>
      </c>
      <c r="G217" s="6" t="s">
        <v>268</v>
      </c>
      <c r="H217" s="6" t="s">
        <v>268</v>
      </c>
      <c r="I217" s="6" t="s">
        <v>268</v>
      </c>
      <c r="J217" s="6" t="s">
        <v>13</v>
      </c>
      <c r="K217" s="6" t="s">
        <v>14</v>
      </c>
    </row>
    <row r="218" spans="1:11">
      <c r="A218" s="6">
        <v>217</v>
      </c>
      <c r="B218" s="6" t="s">
        <v>269</v>
      </c>
      <c r="C218" s="6" t="s">
        <v>245</v>
      </c>
      <c r="D218" s="6" t="s">
        <v>245</v>
      </c>
      <c r="E218" s="6" t="s">
        <v>245</v>
      </c>
      <c r="F218" s="6" t="s">
        <v>269</v>
      </c>
      <c r="G218" s="6" t="s">
        <v>269</v>
      </c>
      <c r="H218" s="6" t="s">
        <v>269</v>
      </c>
      <c r="I218" s="6" t="s">
        <v>269</v>
      </c>
      <c r="J218" s="6" t="s">
        <v>13</v>
      </c>
      <c r="K218" s="6" t="s">
        <v>14</v>
      </c>
    </row>
    <row r="219" spans="1:11">
      <c r="A219" s="6">
        <v>218</v>
      </c>
      <c r="B219" s="6" t="s">
        <v>270</v>
      </c>
      <c r="C219" s="6" t="s">
        <v>245</v>
      </c>
      <c r="D219" s="6" t="s">
        <v>245</v>
      </c>
      <c r="E219" s="6" t="s">
        <v>245</v>
      </c>
      <c r="F219" s="6" t="s">
        <v>270</v>
      </c>
      <c r="G219" s="6" t="s">
        <v>270</v>
      </c>
      <c r="H219" s="6" t="s">
        <v>270</v>
      </c>
      <c r="I219" s="6" t="s">
        <v>270</v>
      </c>
      <c r="J219" s="6" t="s">
        <v>13</v>
      </c>
      <c r="K219" s="6" t="s">
        <v>14</v>
      </c>
    </row>
    <row r="220" spans="1:11">
      <c r="A220" s="6">
        <v>219</v>
      </c>
      <c r="B220" s="6" t="s">
        <v>271</v>
      </c>
      <c r="C220" s="6" t="s">
        <v>245</v>
      </c>
      <c r="D220" s="6" t="s">
        <v>245</v>
      </c>
      <c r="E220" s="6" t="s">
        <v>245</v>
      </c>
      <c r="F220" s="6" t="s">
        <v>271</v>
      </c>
      <c r="G220" s="6" t="s">
        <v>271</v>
      </c>
      <c r="H220" s="6" t="s">
        <v>271</v>
      </c>
      <c r="I220" s="6" t="s">
        <v>271</v>
      </c>
      <c r="J220" s="6" t="s">
        <v>13</v>
      </c>
      <c r="K220" s="6" t="s">
        <v>14</v>
      </c>
    </row>
    <row r="221" spans="1:11">
      <c r="A221" s="6">
        <v>220</v>
      </c>
      <c r="B221" s="6" t="s">
        <v>272</v>
      </c>
      <c r="C221" s="6" t="s">
        <v>245</v>
      </c>
      <c r="D221" s="6" t="s">
        <v>245</v>
      </c>
      <c r="E221" s="6" t="s">
        <v>245</v>
      </c>
      <c r="F221" s="6" t="s">
        <v>272</v>
      </c>
      <c r="G221" s="6" t="s">
        <v>272</v>
      </c>
      <c r="H221" s="6" t="s">
        <v>272</v>
      </c>
      <c r="I221" s="6" t="s">
        <v>272</v>
      </c>
      <c r="J221" s="6" t="s">
        <v>13</v>
      </c>
      <c r="K221" s="6" t="s">
        <v>14</v>
      </c>
    </row>
    <row r="222" spans="1:11">
      <c r="A222" s="6">
        <v>221</v>
      </c>
      <c r="B222" s="6" t="s">
        <v>273</v>
      </c>
      <c r="C222" s="6" t="s">
        <v>274</v>
      </c>
      <c r="D222" s="6" t="s">
        <v>274</v>
      </c>
      <c r="E222" s="6" t="s">
        <v>274</v>
      </c>
      <c r="F222" s="6" t="s">
        <v>273</v>
      </c>
      <c r="G222" s="6" t="s">
        <v>273</v>
      </c>
      <c r="H222" s="6" t="s">
        <v>273</v>
      </c>
      <c r="I222" s="6" t="s">
        <v>273</v>
      </c>
      <c r="J222" s="6" t="s">
        <v>13</v>
      </c>
      <c r="K222" s="6" t="s">
        <v>14</v>
      </c>
    </row>
    <row r="223" spans="1:11">
      <c r="A223" s="6">
        <v>222</v>
      </c>
      <c r="B223" s="6" t="s">
        <v>275</v>
      </c>
      <c r="C223" s="6" t="s">
        <v>274</v>
      </c>
      <c r="D223" s="6" t="s">
        <v>274</v>
      </c>
      <c r="E223" s="6" t="s">
        <v>274</v>
      </c>
      <c r="F223" s="6" t="s">
        <v>275</v>
      </c>
      <c r="G223" s="6" t="s">
        <v>275</v>
      </c>
      <c r="H223" s="6" t="s">
        <v>275</v>
      </c>
      <c r="I223" s="6" t="s">
        <v>275</v>
      </c>
      <c r="J223" s="6" t="s">
        <v>13</v>
      </c>
      <c r="K223" s="6" t="s">
        <v>14</v>
      </c>
    </row>
    <row r="224" spans="1:11">
      <c r="A224" s="6">
        <v>223</v>
      </c>
      <c r="B224" s="6" t="s">
        <v>276</v>
      </c>
      <c r="C224" s="6" t="s">
        <v>277</v>
      </c>
      <c r="D224" s="6" t="s">
        <v>277</v>
      </c>
      <c r="E224" s="6" t="s">
        <v>277</v>
      </c>
      <c r="F224" s="6" t="s">
        <v>276</v>
      </c>
      <c r="G224" s="6" t="s">
        <v>276</v>
      </c>
      <c r="H224" s="6" t="s">
        <v>276</v>
      </c>
      <c r="I224" s="6" t="s">
        <v>276</v>
      </c>
      <c r="J224" s="6" t="s">
        <v>13</v>
      </c>
      <c r="K224" s="6" t="s">
        <v>14</v>
      </c>
    </row>
    <row r="225" spans="1:11">
      <c r="A225" s="6">
        <v>224</v>
      </c>
      <c r="B225" s="6" t="s">
        <v>278</v>
      </c>
      <c r="C225" s="6" t="s">
        <v>277</v>
      </c>
      <c r="D225" s="6" t="s">
        <v>277</v>
      </c>
      <c r="E225" s="6" t="s">
        <v>277</v>
      </c>
      <c r="F225" s="6" t="s">
        <v>278</v>
      </c>
      <c r="G225" s="6" t="s">
        <v>278</v>
      </c>
      <c r="H225" s="6" t="s">
        <v>278</v>
      </c>
      <c r="I225" s="6" t="s">
        <v>278</v>
      </c>
      <c r="J225" s="6" t="s">
        <v>13</v>
      </c>
      <c r="K225" s="6" t="s">
        <v>14</v>
      </c>
    </row>
    <row r="226" spans="1:11">
      <c r="A226" s="6">
        <v>225</v>
      </c>
      <c r="B226" s="6" t="s">
        <v>279</v>
      </c>
      <c r="C226" s="6" t="s">
        <v>277</v>
      </c>
      <c r="D226" s="6" t="s">
        <v>277</v>
      </c>
      <c r="E226" s="6" t="s">
        <v>277</v>
      </c>
      <c r="F226" s="6" t="s">
        <v>279</v>
      </c>
      <c r="G226" s="6" t="s">
        <v>279</v>
      </c>
      <c r="H226" s="6" t="s">
        <v>279</v>
      </c>
      <c r="I226" s="6" t="s">
        <v>279</v>
      </c>
      <c r="J226" s="6" t="s">
        <v>13</v>
      </c>
      <c r="K226" s="6" t="s">
        <v>14</v>
      </c>
    </row>
    <row r="227" spans="1:11">
      <c r="A227" s="6">
        <v>226</v>
      </c>
      <c r="B227" s="6" t="s">
        <v>280</v>
      </c>
      <c r="C227" s="6" t="s">
        <v>277</v>
      </c>
      <c r="D227" s="6" t="s">
        <v>277</v>
      </c>
      <c r="E227" s="6" t="s">
        <v>277</v>
      </c>
      <c r="F227" s="6" t="s">
        <v>280</v>
      </c>
      <c r="G227" s="6" t="s">
        <v>280</v>
      </c>
      <c r="H227" s="6" t="s">
        <v>280</v>
      </c>
      <c r="I227" s="6" t="s">
        <v>280</v>
      </c>
      <c r="J227" s="6" t="s">
        <v>13</v>
      </c>
      <c r="K227" s="6" t="s">
        <v>14</v>
      </c>
    </row>
    <row r="228" spans="1:11">
      <c r="A228" s="6">
        <v>227</v>
      </c>
      <c r="B228" s="6" t="s">
        <v>281</v>
      </c>
      <c r="C228" s="6" t="s">
        <v>277</v>
      </c>
      <c r="D228" s="6" t="s">
        <v>277</v>
      </c>
      <c r="E228" s="6" t="s">
        <v>277</v>
      </c>
      <c r="F228" s="6" t="s">
        <v>281</v>
      </c>
      <c r="G228" s="6" t="s">
        <v>281</v>
      </c>
      <c r="H228" s="6" t="s">
        <v>281</v>
      </c>
      <c r="I228" s="6" t="s">
        <v>281</v>
      </c>
      <c r="J228" s="6" t="s">
        <v>13</v>
      </c>
      <c r="K228" s="6" t="s">
        <v>14</v>
      </c>
    </row>
    <row r="229" spans="1:11">
      <c r="A229" s="6">
        <v>228</v>
      </c>
      <c r="B229" s="6" t="s">
        <v>282</v>
      </c>
      <c r="C229" s="6" t="s">
        <v>277</v>
      </c>
      <c r="D229" s="6" t="s">
        <v>277</v>
      </c>
      <c r="E229" s="6" t="s">
        <v>277</v>
      </c>
      <c r="F229" s="6" t="s">
        <v>282</v>
      </c>
      <c r="G229" s="6" t="s">
        <v>282</v>
      </c>
      <c r="H229" s="6" t="s">
        <v>282</v>
      </c>
      <c r="I229" s="6" t="s">
        <v>282</v>
      </c>
      <c r="J229" s="6" t="s">
        <v>13</v>
      </c>
      <c r="K229" s="6" t="s">
        <v>14</v>
      </c>
    </row>
    <row r="230" spans="1:11">
      <c r="A230" s="6">
        <v>229</v>
      </c>
      <c r="B230" s="6" t="s">
        <v>283</v>
      </c>
      <c r="C230" s="6" t="s">
        <v>277</v>
      </c>
      <c r="D230" s="6" t="s">
        <v>277</v>
      </c>
      <c r="E230" s="6" t="s">
        <v>277</v>
      </c>
      <c r="F230" s="6" t="s">
        <v>283</v>
      </c>
      <c r="G230" s="6" t="s">
        <v>283</v>
      </c>
      <c r="H230" s="6" t="s">
        <v>283</v>
      </c>
      <c r="I230" s="6" t="s">
        <v>283</v>
      </c>
      <c r="J230" s="6" t="s">
        <v>13</v>
      </c>
      <c r="K230" s="6" t="s">
        <v>14</v>
      </c>
    </row>
    <row r="231" spans="1:11">
      <c r="A231" s="6">
        <v>230</v>
      </c>
      <c r="B231" s="6" t="s">
        <v>284</v>
      </c>
      <c r="C231" s="6" t="s">
        <v>277</v>
      </c>
      <c r="D231" s="6" t="s">
        <v>277</v>
      </c>
      <c r="E231" s="6" t="s">
        <v>277</v>
      </c>
      <c r="F231" s="6" t="s">
        <v>284</v>
      </c>
      <c r="G231" s="6" t="s">
        <v>284</v>
      </c>
      <c r="H231" s="6" t="s">
        <v>284</v>
      </c>
      <c r="I231" s="6" t="s">
        <v>284</v>
      </c>
      <c r="J231" s="6" t="s">
        <v>13</v>
      </c>
      <c r="K231" s="6" t="s">
        <v>14</v>
      </c>
    </row>
    <row r="232" spans="1:11">
      <c r="A232" s="6">
        <v>231</v>
      </c>
      <c r="B232" s="6" t="s">
        <v>285</v>
      </c>
      <c r="C232" s="6" t="s">
        <v>277</v>
      </c>
      <c r="D232" s="6" t="s">
        <v>277</v>
      </c>
      <c r="E232" s="6" t="s">
        <v>277</v>
      </c>
      <c r="F232" s="6" t="s">
        <v>285</v>
      </c>
      <c r="G232" s="6" t="s">
        <v>285</v>
      </c>
      <c r="H232" s="6" t="s">
        <v>285</v>
      </c>
      <c r="I232" s="6" t="s">
        <v>285</v>
      </c>
      <c r="J232" s="6" t="s">
        <v>13</v>
      </c>
      <c r="K232" s="6" t="s">
        <v>14</v>
      </c>
    </row>
    <row r="233" spans="1:11">
      <c r="A233" s="6">
        <v>232</v>
      </c>
      <c r="B233" s="6" t="s">
        <v>286</v>
      </c>
      <c r="C233" s="6" t="s">
        <v>277</v>
      </c>
      <c r="D233" s="6" t="s">
        <v>277</v>
      </c>
      <c r="E233" s="6" t="s">
        <v>277</v>
      </c>
      <c r="F233" s="6" t="s">
        <v>286</v>
      </c>
      <c r="G233" s="6" t="s">
        <v>286</v>
      </c>
      <c r="H233" s="6" t="s">
        <v>286</v>
      </c>
      <c r="I233" s="6" t="s">
        <v>286</v>
      </c>
      <c r="J233" s="6" t="s">
        <v>13</v>
      </c>
      <c r="K233" s="6" t="s">
        <v>14</v>
      </c>
    </row>
    <row r="234" spans="1:11">
      <c r="A234" s="6">
        <v>233</v>
      </c>
      <c r="B234" s="6" t="s">
        <v>287</v>
      </c>
      <c r="C234" s="6" t="s">
        <v>277</v>
      </c>
      <c r="D234" s="6" t="s">
        <v>277</v>
      </c>
      <c r="E234" s="6" t="s">
        <v>277</v>
      </c>
      <c r="F234" s="6" t="s">
        <v>287</v>
      </c>
      <c r="G234" s="6" t="s">
        <v>287</v>
      </c>
      <c r="H234" s="6" t="s">
        <v>287</v>
      </c>
      <c r="I234" s="6" t="s">
        <v>287</v>
      </c>
      <c r="J234" s="6" t="s">
        <v>13</v>
      </c>
      <c r="K234" s="6" t="s">
        <v>14</v>
      </c>
    </row>
    <row r="235" spans="1:11">
      <c r="A235" s="6">
        <v>234</v>
      </c>
      <c r="B235" s="6" t="s">
        <v>288</v>
      </c>
      <c r="C235" s="6" t="s">
        <v>277</v>
      </c>
      <c r="D235" s="6" t="s">
        <v>277</v>
      </c>
      <c r="E235" s="6" t="s">
        <v>277</v>
      </c>
      <c r="F235" s="6" t="s">
        <v>288</v>
      </c>
      <c r="G235" s="6" t="s">
        <v>288</v>
      </c>
      <c r="H235" s="6" t="s">
        <v>288</v>
      </c>
      <c r="I235" s="6" t="s">
        <v>288</v>
      </c>
      <c r="J235" s="6" t="s">
        <v>13</v>
      </c>
      <c r="K235" s="6" t="s">
        <v>14</v>
      </c>
    </row>
    <row r="236" spans="1:11">
      <c r="A236" s="6">
        <v>235</v>
      </c>
      <c r="B236" s="6" t="s">
        <v>289</v>
      </c>
      <c r="C236" s="6" t="s">
        <v>277</v>
      </c>
      <c r="D236" s="6" t="s">
        <v>277</v>
      </c>
      <c r="E236" s="6" t="s">
        <v>277</v>
      </c>
      <c r="F236" s="6" t="s">
        <v>289</v>
      </c>
      <c r="G236" s="6" t="s">
        <v>289</v>
      </c>
      <c r="H236" s="6" t="s">
        <v>289</v>
      </c>
      <c r="I236" s="6" t="s">
        <v>289</v>
      </c>
      <c r="J236" s="6" t="s">
        <v>13</v>
      </c>
      <c r="K236" s="6" t="s">
        <v>14</v>
      </c>
    </row>
    <row r="237" spans="1:11">
      <c r="A237" s="6">
        <v>236</v>
      </c>
      <c r="B237" s="6" t="s">
        <v>290</v>
      </c>
      <c r="C237" s="6" t="s">
        <v>277</v>
      </c>
      <c r="D237" s="6" t="s">
        <v>277</v>
      </c>
      <c r="E237" s="6" t="s">
        <v>277</v>
      </c>
      <c r="F237" s="6" t="s">
        <v>290</v>
      </c>
      <c r="G237" s="6" t="s">
        <v>290</v>
      </c>
      <c r="H237" s="6" t="s">
        <v>290</v>
      </c>
      <c r="I237" s="6" t="s">
        <v>290</v>
      </c>
      <c r="J237" s="6" t="s">
        <v>13</v>
      </c>
      <c r="K237" s="6" t="s">
        <v>14</v>
      </c>
    </row>
    <row r="238" spans="1:11">
      <c r="A238" s="6">
        <v>237</v>
      </c>
      <c r="B238" s="6" t="s">
        <v>291</v>
      </c>
      <c r="C238" s="6" t="s">
        <v>277</v>
      </c>
      <c r="D238" s="6" t="s">
        <v>277</v>
      </c>
      <c r="E238" s="6" t="s">
        <v>277</v>
      </c>
      <c r="F238" s="6" t="s">
        <v>291</v>
      </c>
      <c r="G238" s="6" t="s">
        <v>291</v>
      </c>
      <c r="H238" s="6" t="s">
        <v>291</v>
      </c>
      <c r="I238" s="6" t="s">
        <v>291</v>
      </c>
      <c r="J238" s="6" t="s">
        <v>13</v>
      </c>
      <c r="K238" s="6" t="s">
        <v>14</v>
      </c>
    </row>
    <row r="239" spans="1:11">
      <c r="A239" s="6">
        <v>238</v>
      </c>
      <c r="B239" s="6" t="s">
        <v>292</v>
      </c>
      <c r="C239" s="6" t="s">
        <v>293</v>
      </c>
      <c r="D239" s="6" t="s">
        <v>293</v>
      </c>
      <c r="E239" s="6" t="s">
        <v>293</v>
      </c>
      <c r="F239" s="6" t="s">
        <v>292</v>
      </c>
      <c r="G239" s="6" t="s">
        <v>292</v>
      </c>
      <c r="H239" s="6" t="s">
        <v>292</v>
      </c>
      <c r="I239" s="6" t="s">
        <v>292</v>
      </c>
      <c r="J239" s="6" t="s">
        <v>13</v>
      </c>
      <c r="K239" s="6" t="s">
        <v>14</v>
      </c>
    </row>
    <row r="240" spans="1:11">
      <c r="A240" s="6">
        <v>239</v>
      </c>
      <c r="B240" s="6" t="s">
        <v>294</v>
      </c>
      <c r="C240" s="6" t="s">
        <v>293</v>
      </c>
      <c r="D240" s="6" t="s">
        <v>293</v>
      </c>
      <c r="E240" s="6" t="s">
        <v>293</v>
      </c>
      <c r="F240" s="6" t="s">
        <v>294</v>
      </c>
      <c r="G240" s="6" t="s">
        <v>294</v>
      </c>
      <c r="H240" s="6" t="s">
        <v>294</v>
      </c>
      <c r="I240" s="6" t="s">
        <v>294</v>
      </c>
      <c r="J240" s="6" t="s">
        <v>13</v>
      </c>
      <c r="K240" s="6" t="s">
        <v>14</v>
      </c>
    </row>
    <row r="241" spans="1:11">
      <c r="A241" s="6">
        <v>240</v>
      </c>
      <c r="B241" s="6" t="s">
        <v>295</v>
      </c>
      <c r="C241" s="6" t="s">
        <v>293</v>
      </c>
      <c r="D241" s="6" t="s">
        <v>293</v>
      </c>
      <c r="E241" s="6" t="s">
        <v>293</v>
      </c>
      <c r="F241" s="6" t="s">
        <v>295</v>
      </c>
      <c r="G241" s="6" t="s">
        <v>295</v>
      </c>
      <c r="H241" s="6" t="s">
        <v>295</v>
      </c>
      <c r="I241" s="6" t="s">
        <v>295</v>
      </c>
      <c r="J241" s="6" t="s">
        <v>13</v>
      </c>
      <c r="K241" s="6" t="s">
        <v>14</v>
      </c>
    </row>
    <row r="242" spans="1:11">
      <c r="A242" s="6">
        <v>241</v>
      </c>
      <c r="B242" s="6" t="s">
        <v>296</v>
      </c>
      <c r="C242" s="6" t="s">
        <v>293</v>
      </c>
      <c r="D242" s="6" t="s">
        <v>293</v>
      </c>
      <c r="E242" s="6" t="s">
        <v>293</v>
      </c>
      <c r="F242" s="6" t="s">
        <v>296</v>
      </c>
      <c r="G242" s="6" t="s">
        <v>296</v>
      </c>
      <c r="H242" s="6" t="s">
        <v>296</v>
      </c>
      <c r="I242" s="6" t="s">
        <v>296</v>
      </c>
      <c r="J242" s="6" t="s">
        <v>13</v>
      </c>
      <c r="K242" s="6" t="s">
        <v>14</v>
      </c>
    </row>
    <row r="243" spans="1:11">
      <c r="A243" s="6">
        <v>242</v>
      </c>
      <c r="B243" s="6" t="s">
        <v>297</v>
      </c>
      <c r="C243" s="6" t="s">
        <v>293</v>
      </c>
      <c r="D243" s="6" t="s">
        <v>293</v>
      </c>
      <c r="E243" s="6" t="s">
        <v>293</v>
      </c>
      <c r="F243" s="6" t="s">
        <v>297</v>
      </c>
      <c r="G243" s="6" t="s">
        <v>297</v>
      </c>
      <c r="H243" s="6" t="s">
        <v>297</v>
      </c>
      <c r="I243" s="6" t="s">
        <v>297</v>
      </c>
      <c r="J243" s="6" t="s">
        <v>13</v>
      </c>
      <c r="K243" s="6" t="s">
        <v>14</v>
      </c>
    </row>
    <row r="244" spans="1:11">
      <c r="A244" s="6">
        <v>243</v>
      </c>
      <c r="B244" s="6" t="s">
        <v>298</v>
      </c>
      <c r="C244" s="6" t="s">
        <v>293</v>
      </c>
      <c r="D244" s="6" t="s">
        <v>293</v>
      </c>
      <c r="E244" s="6" t="s">
        <v>293</v>
      </c>
      <c r="F244" s="6" t="s">
        <v>298</v>
      </c>
      <c r="G244" s="6" t="s">
        <v>298</v>
      </c>
      <c r="H244" s="6" t="s">
        <v>298</v>
      </c>
      <c r="I244" s="6" t="s">
        <v>298</v>
      </c>
      <c r="J244" s="6" t="s">
        <v>13</v>
      </c>
      <c r="K244" s="6" t="s">
        <v>14</v>
      </c>
    </row>
    <row r="245" spans="1:11">
      <c r="A245" s="6">
        <v>244</v>
      </c>
      <c r="B245" s="6" t="s">
        <v>299</v>
      </c>
      <c r="C245" s="6" t="s">
        <v>293</v>
      </c>
      <c r="D245" s="6" t="s">
        <v>293</v>
      </c>
      <c r="E245" s="6" t="s">
        <v>293</v>
      </c>
      <c r="F245" s="6" t="s">
        <v>299</v>
      </c>
      <c r="G245" s="6" t="s">
        <v>299</v>
      </c>
      <c r="H245" s="6" t="s">
        <v>299</v>
      </c>
      <c r="I245" s="6" t="s">
        <v>299</v>
      </c>
      <c r="J245" s="6" t="s">
        <v>13</v>
      </c>
      <c r="K245" s="6" t="s">
        <v>14</v>
      </c>
    </row>
    <row r="246" spans="1:11">
      <c r="A246" s="6">
        <v>245</v>
      </c>
      <c r="B246" s="6" t="s">
        <v>300</v>
      </c>
      <c r="C246" s="6" t="s">
        <v>293</v>
      </c>
      <c r="D246" s="6" t="s">
        <v>293</v>
      </c>
      <c r="E246" s="6" t="s">
        <v>293</v>
      </c>
      <c r="F246" s="6" t="s">
        <v>300</v>
      </c>
      <c r="G246" s="6" t="s">
        <v>300</v>
      </c>
      <c r="H246" s="6" t="s">
        <v>300</v>
      </c>
      <c r="I246" s="6" t="s">
        <v>300</v>
      </c>
      <c r="J246" s="6" t="s">
        <v>13</v>
      </c>
      <c r="K246" s="6" t="s">
        <v>14</v>
      </c>
    </row>
    <row r="247" spans="1:11">
      <c r="A247" s="6">
        <v>246</v>
      </c>
      <c r="B247" s="6" t="s">
        <v>301</v>
      </c>
      <c r="C247" s="6" t="s">
        <v>293</v>
      </c>
      <c r="D247" s="6" t="s">
        <v>293</v>
      </c>
      <c r="E247" s="6" t="s">
        <v>293</v>
      </c>
      <c r="F247" s="6" t="s">
        <v>301</v>
      </c>
      <c r="G247" s="6" t="s">
        <v>301</v>
      </c>
      <c r="H247" s="6" t="s">
        <v>301</v>
      </c>
      <c r="I247" s="6" t="s">
        <v>301</v>
      </c>
      <c r="J247" s="6" t="s">
        <v>13</v>
      </c>
      <c r="K247" s="6" t="s">
        <v>14</v>
      </c>
    </row>
    <row r="248" spans="1:11">
      <c r="A248" s="6">
        <v>247</v>
      </c>
      <c r="B248" s="6" t="s">
        <v>302</v>
      </c>
      <c r="C248" s="6" t="s">
        <v>303</v>
      </c>
      <c r="D248" s="6" t="s">
        <v>303</v>
      </c>
      <c r="E248" s="6" t="s">
        <v>303</v>
      </c>
      <c r="F248" s="6" t="s">
        <v>302</v>
      </c>
      <c r="G248" s="6" t="s">
        <v>302</v>
      </c>
      <c r="H248" s="6" t="s">
        <v>302</v>
      </c>
      <c r="I248" s="6" t="s">
        <v>302</v>
      </c>
      <c r="J248" s="6" t="s">
        <v>13</v>
      </c>
      <c r="K248" s="6" t="s">
        <v>14</v>
      </c>
    </row>
    <row r="249" spans="1:11">
      <c r="A249" s="6">
        <v>248</v>
      </c>
      <c r="B249" s="6" t="s">
        <v>304</v>
      </c>
      <c r="C249" s="6" t="s">
        <v>305</v>
      </c>
      <c r="D249" s="6" t="s">
        <v>305</v>
      </c>
      <c r="E249" s="6" t="s">
        <v>305</v>
      </c>
      <c r="F249" s="6" t="s">
        <v>304</v>
      </c>
      <c r="G249" s="6" t="s">
        <v>304</v>
      </c>
      <c r="H249" s="6" t="s">
        <v>304</v>
      </c>
      <c r="I249" s="6" t="s">
        <v>304</v>
      </c>
      <c r="J249" s="6" t="s">
        <v>13</v>
      </c>
      <c r="K249" s="6" t="s">
        <v>14</v>
      </c>
    </row>
    <row r="250" spans="1:11">
      <c r="A250" s="6">
        <v>249</v>
      </c>
      <c r="B250" s="6" t="s">
        <v>306</v>
      </c>
      <c r="C250" s="6" t="s">
        <v>307</v>
      </c>
      <c r="D250" s="6" t="s">
        <v>307</v>
      </c>
      <c r="E250" s="6" t="s">
        <v>307</v>
      </c>
      <c r="F250" s="6" t="s">
        <v>306</v>
      </c>
      <c r="G250" s="6" t="s">
        <v>306</v>
      </c>
      <c r="H250" s="6" t="s">
        <v>306</v>
      </c>
      <c r="I250" s="6" t="s">
        <v>306</v>
      </c>
      <c r="J250" s="6" t="s">
        <v>13</v>
      </c>
      <c r="K250" s="6" t="s">
        <v>14</v>
      </c>
    </row>
    <row r="251" spans="1:11">
      <c r="A251" s="6">
        <v>250</v>
      </c>
      <c r="B251" s="6" t="s">
        <v>308</v>
      </c>
      <c r="C251" s="6" t="s">
        <v>307</v>
      </c>
      <c r="D251" s="6" t="s">
        <v>307</v>
      </c>
      <c r="E251" s="6" t="s">
        <v>307</v>
      </c>
      <c r="F251" s="6" t="s">
        <v>308</v>
      </c>
      <c r="G251" s="6" t="s">
        <v>308</v>
      </c>
      <c r="H251" s="6" t="s">
        <v>308</v>
      </c>
      <c r="I251" s="6" t="s">
        <v>308</v>
      </c>
      <c r="J251" s="6" t="s">
        <v>13</v>
      </c>
      <c r="K251" s="6" t="s">
        <v>14</v>
      </c>
    </row>
    <row r="252" spans="1:11">
      <c r="A252" s="6">
        <v>251</v>
      </c>
      <c r="B252" s="6" t="s">
        <v>309</v>
      </c>
      <c r="C252" s="6" t="s">
        <v>307</v>
      </c>
      <c r="D252" s="6" t="s">
        <v>307</v>
      </c>
      <c r="E252" s="6" t="s">
        <v>307</v>
      </c>
      <c r="F252" s="6" t="s">
        <v>309</v>
      </c>
      <c r="G252" s="6" t="s">
        <v>309</v>
      </c>
      <c r="H252" s="6" t="s">
        <v>309</v>
      </c>
      <c r="I252" s="6" t="s">
        <v>309</v>
      </c>
      <c r="J252" s="6" t="s">
        <v>13</v>
      </c>
      <c r="K252" s="6" t="s">
        <v>14</v>
      </c>
    </row>
    <row r="253" spans="1:11">
      <c r="A253" s="6">
        <v>252</v>
      </c>
      <c r="B253" s="6" t="s">
        <v>310</v>
      </c>
      <c r="C253" s="6" t="s">
        <v>307</v>
      </c>
      <c r="D253" s="6" t="s">
        <v>307</v>
      </c>
      <c r="E253" s="6" t="s">
        <v>307</v>
      </c>
      <c r="F253" s="6" t="s">
        <v>310</v>
      </c>
      <c r="G253" s="6" t="s">
        <v>310</v>
      </c>
      <c r="H253" s="6" t="s">
        <v>310</v>
      </c>
      <c r="I253" s="6" t="s">
        <v>310</v>
      </c>
      <c r="J253" s="6" t="s">
        <v>13</v>
      </c>
      <c r="K253" s="6" t="s">
        <v>14</v>
      </c>
    </row>
    <row r="254" spans="1:11">
      <c r="A254" s="6">
        <v>253</v>
      </c>
      <c r="B254" s="6" t="s">
        <v>311</v>
      </c>
      <c r="C254" s="6" t="s">
        <v>312</v>
      </c>
      <c r="D254" s="6" t="s">
        <v>312</v>
      </c>
      <c r="E254" s="6" t="s">
        <v>312</v>
      </c>
      <c r="F254" s="6" t="s">
        <v>311</v>
      </c>
      <c r="G254" s="6" t="s">
        <v>311</v>
      </c>
      <c r="H254" s="6" t="s">
        <v>311</v>
      </c>
      <c r="I254" s="6" t="s">
        <v>311</v>
      </c>
      <c r="J254" s="6" t="s">
        <v>13</v>
      </c>
      <c r="K254" s="6" t="s">
        <v>14</v>
      </c>
    </row>
    <row r="255" spans="1:11">
      <c r="A255" s="6">
        <v>254</v>
      </c>
      <c r="B255" s="6" t="s">
        <v>313</v>
      </c>
      <c r="C255" s="6" t="s">
        <v>314</v>
      </c>
      <c r="D255" s="6" t="s">
        <v>314</v>
      </c>
      <c r="E255" s="6" t="s">
        <v>314</v>
      </c>
      <c r="F255" s="6" t="s">
        <v>313</v>
      </c>
      <c r="G255" s="6" t="s">
        <v>313</v>
      </c>
      <c r="H255" s="6" t="s">
        <v>313</v>
      </c>
      <c r="I255" s="6" t="s">
        <v>313</v>
      </c>
      <c r="J255" s="6" t="s">
        <v>13</v>
      </c>
      <c r="K255" s="6" t="s">
        <v>14</v>
      </c>
    </row>
    <row r="256" spans="1:11">
      <c r="A256" s="6">
        <v>255</v>
      </c>
      <c r="B256" s="6" t="s">
        <v>315</v>
      </c>
      <c r="C256" s="6" t="s">
        <v>314</v>
      </c>
      <c r="D256" s="6" t="s">
        <v>314</v>
      </c>
      <c r="E256" s="6" t="s">
        <v>314</v>
      </c>
      <c r="F256" s="6" t="s">
        <v>315</v>
      </c>
      <c r="G256" s="6" t="s">
        <v>315</v>
      </c>
      <c r="H256" s="6" t="s">
        <v>315</v>
      </c>
      <c r="I256" s="6" t="s">
        <v>315</v>
      </c>
      <c r="J256" s="6" t="s">
        <v>13</v>
      </c>
      <c r="K256" s="6" t="s">
        <v>14</v>
      </c>
    </row>
    <row r="257" spans="1:11">
      <c r="A257" s="6">
        <v>256</v>
      </c>
      <c r="B257" s="6" t="s">
        <v>316</v>
      </c>
      <c r="C257" s="6" t="s">
        <v>314</v>
      </c>
      <c r="D257" s="6" t="s">
        <v>314</v>
      </c>
      <c r="E257" s="6" t="s">
        <v>314</v>
      </c>
      <c r="F257" s="6" t="s">
        <v>316</v>
      </c>
      <c r="G257" s="6" t="s">
        <v>316</v>
      </c>
      <c r="H257" s="6" t="s">
        <v>316</v>
      </c>
      <c r="I257" s="6" t="s">
        <v>316</v>
      </c>
      <c r="J257" s="6" t="s">
        <v>13</v>
      </c>
      <c r="K257" s="6" t="s">
        <v>14</v>
      </c>
    </row>
    <row r="258" spans="1:11">
      <c r="A258" s="6">
        <v>257</v>
      </c>
      <c r="B258" s="6" t="s">
        <v>317</v>
      </c>
      <c r="C258" s="6" t="s">
        <v>314</v>
      </c>
      <c r="D258" s="6" t="s">
        <v>314</v>
      </c>
      <c r="E258" s="6" t="s">
        <v>314</v>
      </c>
      <c r="F258" s="6" t="s">
        <v>317</v>
      </c>
      <c r="G258" s="6" t="s">
        <v>317</v>
      </c>
      <c r="H258" s="6" t="s">
        <v>317</v>
      </c>
      <c r="I258" s="6" t="s">
        <v>317</v>
      </c>
      <c r="J258" s="6" t="s">
        <v>13</v>
      </c>
      <c r="K258" s="6" t="s">
        <v>14</v>
      </c>
    </row>
    <row r="259" spans="1:11">
      <c r="A259" s="6">
        <v>258</v>
      </c>
      <c r="B259" s="6" t="s">
        <v>318</v>
      </c>
      <c r="C259" s="6" t="s">
        <v>319</v>
      </c>
      <c r="D259" s="6" t="s">
        <v>319</v>
      </c>
      <c r="E259" s="6" t="s">
        <v>319</v>
      </c>
      <c r="F259" s="6" t="s">
        <v>318</v>
      </c>
      <c r="G259" s="6" t="s">
        <v>318</v>
      </c>
      <c r="H259" s="6" t="s">
        <v>318</v>
      </c>
      <c r="I259" s="6" t="s">
        <v>318</v>
      </c>
      <c r="J259" s="6" t="s">
        <v>13</v>
      </c>
      <c r="K259" s="6" t="s">
        <v>14</v>
      </c>
    </row>
    <row r="260" spans="1:11">
      <c r="A260" s="6">
        <v>259</v>
      </c>
      <c r="B260" s="6" t="s">
        <v>320</v>
      </c>
      <c r="C260" s="6" t="s">
        <v>319</v>
      </c>
      <c r="D260" s="6" t="s">
        <v>319</v>
      </c>
      <c r="E260" s="6" t="s">
        <v>319</v>
      </c>
      <c r="F260" s="6" t="s">
        <v>320</v>
      </c>
      <c r="G260" s="6" t="s">
        <v>320</v>
      </c>
      <c r="H260" s="6" t="s">
        <v>320</v>
      </c>
      <c r="I260" s="6" t="s">
        <v>320</v>
      </c>
      <c r="J260" s="6" t="s">
        <v>13</v>
      </c>
      <c r="K260" s="6" t="s">
        <v>14</v>
      </c>
    </row>
    <row r="261" spans="1:11">
      <c r="A261" s="6">
        <v>260</v>
      </c>
      <c r="B261" s="6" t="s">
        <v>321</v>
      </c>
      <c r="C261" s="6" t="s">
        <v>319</v>
      </c>
      <c r="D261" s="6" t="s">
        <v>319</v>
      </c>
      <c r="E261" s="6" t="s">
        <v>319</v>
      </c>
      <c r="F261" s="6" t="s">
        <v>321</v>
      </c>
      <c r="G261" s="6" t="s">
        <v>321</v>
      </c>
      <c r="H261" s="6" t="s">
        <v>321</v>
      </c>
      <c r="I261" s="6" t="s">
        <v>321</v>
      </c>
      <c r="J261" s="6" t="s">
        <v>13</v>
      </c>
      <c r="K261" s="6" t="s">
        <v>14</v>
      </c>
    </row>
    <row r="262" spans="1:11">
      <c r="A262" s="6">
        <v>261</v>
      </c>
      <c r="B262" s="6" t="s">
        <v>322</v>
      </c>
      <c r="C262" s="6" t="s">
        <v>323</v>
      </c>
      <c r="D262" s="6" t="s">
        <v>323</v>
      </c>
      <c r="E262" s="6" t="s">
        <v>323</v>
      </c>
      <c r="F262" s="6" t="s">
        <v>322</v>
      </c>
      <c r="G262" s="6" t="s">
        <v>322</v>
      </c>
      <c r="H262" s="6" t="s">
        <v>322</v>
      </c>
      <c r="I262" s="6" t="s">
        <v>322</v>
      </c>
      <c r="J262" s="6" t="s">
        <v>13</v>
      </c>
      <c r="K262" s="6" t="s">
        <v>14</v>
      </c>
    </row>
    <row r="263" spans="1:11">
      <c r="A263" s="6">
        <v>262</v>
      </c>
      <c r="B263" s="6" t="s">
        <v>324</v>
      </c>
      <c r="C263" s="6" t="s">
        <v>323</v>
      </c>
      <c r="D263" s="6" t="s">
        <v>323</v>
      </c>
      <c r="E263" s="6" t="s">
        <v>323</v>
      </c>
      <c r="F263" s="6" t="s">
        <v>324</v>
      </c>
      <c r="G263" s="6" t="s">
        <v>324</v>
      </c>
      <c r="H263" s="6" t="s">
        <v>324</v>
      </c>
      <c r="I263" s="6" t="s">
        <v>324</v>
      </c>
      <c r="J263" s="6" t="s">
        <v>13</v>
      </c>
      <c r="K263" s="6" t="s">
        <v>14</v>
      </c>
    </row>
    <row r="264" spans="1:11">
      <c r="A264" s="6">
        <v>263</v>
      </c>
      <c r="B264" s="6" t="s">
        <v>325</v>
      </c>
      <c r="C264" s="6" t="s">
        <v>323</v>
      </c>
      <c r="D264" s="6" t="s">
        <v>323</v>
      </c>
      <c r="E264" s="6" t="s">
        <v>323</v>
      </c>
      <c r="F264" s="6" t="s">
        <v>325</v>
      </c>
      <c r="G264" s="6" t="s">
        <v>325</v>
      </c>
      <c r="H264" s="6" t="s">
        <v>325</v>
      </c>
      <c r="I264" s="6" t="s">
        <v>325</v>
      </c>
      <c r="J264" s="6" t="s">
        <v>13</v>
      </c>
      <c r="K264" s="6" t="s">
        <v>14</v>
      </c>
    </row>
    <row r="265" spans="1:11">
      <c r="A265" s="6">
        <v>264</v>
      </c>
      <c r="B265" s="6" t="s">
        <v>326</v>
      </c>
      <c r="C265" s="6" t="s">
        <v>323</v>
      </c>
      <c r="D265" s="6" t="s">
        <v>323</v>
      </c>
      <c r="E265" s="6" t="s">
        <v>323</v>
      </c>
      <c r="F265" s="6" t="s">
        <v>326</v>
      </c>
      <c r="G265" s="6" t="s">
        <v>326</v>
      </c>
      <c r="H265" s="6" t="s">
        <v>326</v>
      </c>
      <c r="I265" s="6" t="s">
        <v>326</v>
      </c>
      <c r="J265" s="6" t="s">
        <v>13</v>
      </c>
      <c r="K265" s="6" t="s">
        <v>14</v>
      </c>
    </row>
    <row r="266" spans="1:11">
      <c r="A266" s="6">
        <v>265</v>
      </c>
      <c r="B266" s="6" t="s">
        <v>327</v>
      </c>
      <c r="C266" s="6" t="s">
        <v>323</v>
      </c>
      <c r="D266" s="6" t="s">
        <v>323</v>
      </c>
      <c r="E266" s="6" t="s">
        <v>323</v>
      </c>
      <c r="F266" s="6" t="s">
        <v>327</v>
      </c>
      <c r="G266" s="6" t="s">
        <v>327</v>
      </c>
      <c r="H266" s="6" t="s">
        <v>327</v>
      </c>
      <c r="I266" s="6" t="s">
        <v>327</v>
      </c>
      <c r="J266" s="6" t="s">
        <v>13</v>
      </c>
      <c r="K266" s="6" t="s">
        <v>14</v>
      </c>
    </row>
    <row r="267" spans="1:11">
      <c r="A267" s="6">
        <v>266</v>
      </c>
      <c r="B267" s="6" t="s">
        <v>328</v>
      </c>
      <c r="C267" s="6" t="s">
        <v>323</v>
      </c>
      <c r="D267" s="6" t="s">
        <v>323</v>
      </c>
      <c r="E267" s="6" t="s">
        <v>323</v>
      </c>
      <c r="F267" s="6" t="s">
        <v>328</v>
      </c>
      <c r="G267" s="6" t="s">
        <v>328</v>
      </c>
      <c r="H267" s="6" t="s">
        <v>328</v>
      </c>
      <c r="I267" s="6" t="s">
        <v>328</v>
      </c>
      <c r="J267" s="6" t="s">
        <v>13</v>
      </c>
      <c r="K267" s="6" t="s">
        <v>14</v>
      </c>
    </row>
    <row r="268" spans="1:11">
      <c r="A268" s="6">
        <v>267</v>
      </c>
      <c r="B268" s="6" t="s">
        <v>329</v>
      </c>
      <c r="C268" s="6" t="s">
        <v>323</v>
      </c>
      <c r="D268" s="6" t="s">
        <v>323</v>
      </c>
      <c r="E268" s="6" t="s">
        <v>323</v>
      </c>
      <c r="F268" s="6" t="s">
        <v>329</v>
      </c>
      <c r="G268" s="6" t="s">
        <v>329</v>
      </c>
      <c r="H268" s="6" t="s">
        <v>329</v>
      </c>
      <c r="I268" s="6" t="s">
        <v>329</v>
      </c>
      <c r="J268" s="6" t="s">
        <v>13</v>
      </c>
      <c r="K268" s="6" t="s">
        <v>14</v>
      </c>
    </row>
    <row r="269" spans="1:11">
      <c r="A269" s="6">
        <v>268</v>
      </c>
      <c r="B269" s="6" t="s">
        <v>330</v>
      </c>
      <c r="C269" s="6" t="s">
        <v>323</v>
      </c>
      <c r="D269" s="6" t="s">
        <v>323</v>
      </c>
      <c r="E269" s="6" t="s">
        <v>323</v>
      </c>
      <c r="F269" s="6" t="s">
        <v>330</v>
      </c>
      <c r="G269" s="6" t="s">
        <v>330</v>
      </c>
      <c r="H269" s="6" t="s">
        <v>330</v>
      </c>
      <c r="I269" s="6" t="s">
        <v>330</v>
      </c>
      <c r="J269" s="6" t="s">
        <v>13</v>
      </c>
      <c r="K269" s="6" t="s">
        <v>14</v>
      </c>
    </row>
    <row r="270" spans="1:11">
      <c r="A270" s="6">
        <v>269</v>
      </c>
      <c r="B270" s="6" t="s">
        <v>331</v>
      </c>
      <c r="C270" s="6" t="s">
        <v>332</v>
      </c>
      <c r="D270" s="6" t="s">
        <v>333</v>
      </c>
      <c r="E270" s="6" t="s">
        <v>333</v>
      </c>
      <c r="F270" s="6" t="s">
        <v>331</v>
      </c>
      <c r="G270" s="6" t="s">
        <v>331</v>
      </c>
      <c r="H270" s="6" t="s">
        <v>331</v>
      </c>
      <c r="I270" s="6" t="s">
        <v>331</v>
      </c>
      <c r="J270" s="6" t="s">
        <v>13</v>
      </c>
      <c r="K270" s="6" t="s">
        <v>14</v>
      </c>
    </row>
    <row r="271" spans="1:11">
      <c r="A271" s="6">
        <v>270</v>
      </c>
      <c r="B271" s="6" t="s">
        <v>334</v>
      </c>
      <c r="C271" s="6" t="s">
        <v>332</v>
      </c>
      <c r="D271" s="6" t="s">
        <v>333</v>
      </c>
      <c r="E271" s="6" t="s">
        <v>333</v>
      </c>
      <c r="F271" s="6" t="s">
        <v>334</v>
      </c>
      <c r="G271" s="6" t="s">
        <v>334</v>
      </c>
      <c r="H271" s="6" t="s">
        <v>334</v>
      </c>
      <c r="I271" s="6" t="s">
        <v>334</v>
      </c>
      <c r="J271" s="6" t="s">
        <v>13</v>
      </c>
      <c r="K271" s="6" t="s">
        <v>14</v>
      </c>
    </row>
    <row r="272" spans="1:11">
      <c r="A272" s="6">
        <v>271</v>
      </c>
      <c r="B272" s="6" t="s">
        <v>335</v>
      </c>
      <c r="C272" s="6" t="s">
        <v>332</v>
      </c>
      <c r="D272" s="6" t="s">
        <v>333</v>
      </c>
      <c r="E272" s="6" t="s">
        <v>333</v>
      </c>
      <c r="F272" s="6" t="s">
        <v>335</v>
      </c>
      <c r="G272" s="6" t="s">
        <v>335</v>
      </c>
      <c r="H272" s="6" t="s">
        <v>335</v>
      </c>
      <c r="I272" s="6" t="s">
        <v>335</v>
      </c>
      <c r="J272" s="6" t="s">
        <v>13</v>
      </c>
      <c r="K272" s="6" t="s">
        <v>14</v>
      </c>
    </row>
    <row r="273" spans="1:11">
      <c r="A273" s="6">
        <v>272</v>
      </c>
      <c r="B273" s="6" t="s">
        <v>336</v>
      </c>
      <c r="C273" s="6" t="s">
        <v>332</v>
      </c>
      <c r="D273" s="6" t="s">
        <v>333</v>
      </c>
      <c r="E273" s="6" t="s">
        <v>333</v>
      </c>
      <c r="F273" s="6" t="s">
        <v>336</v>
      </c>
      <c r="G273" s="6" t="s">
        <v>336</v>
      </c>
      <c r="H273" s="6" t="s">
        <v>336</v>
      </c>
      <c r="I273" s="6" t="s">
        <v>336</v>
      </c>
      <c r="J273" s="6" t="s">
        <v>13</v>
      </c>
      <c r="K273" s="6" t="s">
        <v>14</v>
      </c>
    </row>
    <row r="274" spans="1:11">
      <c r="A274" s="6">
        <v>273</v>
      </c>
      <c r="B274" s="6" t="s">
        <v>337</v>
      </c>
      <c r="C274" s="6" t="s">
        <v>332</v>
      </c>
      <c r="D274" s="6" t="s">
        <v>338</v>
      </c>
      <c r="E274" s="6" t="s">
        <v>338</v>
      </c>
      <c r="F274" s="6" t="s">
        <v>337</v>
      </c>
      <c r="G274" s="6" t="s">
        <v>337</v>
      </c>
      <c r="H274" s="6" t="s">
        <v>337</v>
      </c>
      <c r="I274" s="6" t="s">
        <v>337</v>
      </c>
      <c r="J274" s="6" t="s">
        <v>13</v>
      </c>
      <c r="K274" s="6" t="s">
        <v>14</v>
      </c>
    </row>
    <row r="275" spans="1:11">
      <c r="A275" s="6">
        <v>274</v>
      </c>
      <c r="B275" s="6" t="s">
        <v>339</v>
      </c>
      <c r="C275" s="6" t="s">
        <v>332</v>
      </c>
      <c r="D275" s="6" t="s">
        <v>338</v>
      </c>
      <c r="E275" s="6" t="s">
        <v>338</v>
      </c>
      <c r="F275" s="6" t="s">
        <v>339</v>
      </c>
      <c r="G275" s="6" t="s">
        <v>339</v>
      </c>
      <c r="H275" s="6" t="s">
        <v>339</v>
      </c>
      <c r="I275" s="6" t="s">
        <v>339</v>
      </c>
      <c r="J275" s="6" t="s">
        <v>13</v>
      </c>
      <c r="K275" s="6" t="s">
        <v>14</v>
      </c>
    </row>
    <row r="276" spans="1:11">
      <c r="A276" s="6">
        <v>275</v>
      </c>
      <c r="B276" s="6" t="s">
        <v>340</v>
      </c>
      <c r="C276" s="6" t="s">
        <v>332</v>
      </c>
      <c r="D276" s="6" t="s">
        <v>341</v>
      </c>
      <c r="E276" s="6" t="s">
        <v>341</v>
      </c>
      <c r="F276" s="6" t="s">
        <v>340</v>
      </c>
      <c r="G276" s="6" t="s">
        <v>340</v>
      </c>
      <c r="H276" s="6" t="s">
        <v>340</v>
      </c>
      <c r="I276" s="6" t="s">
        <v>340</v>
      </c>
      <c r="J276" s="6" t="s">
        <v>13</v>
      </c>
      <c r="K276" s="6" t="s">
        <v>14</v>
      </c>
    </row>
    <row r="277" spans="1:11">
      <c r="A277" s="6">
        <v>276</v>
      </c>
      <c r="B277" s="6" t="s">
        <v>342</v>
      </c>
      <c r="C277" s="6" t="s">
        <v>332</v>
      </c>
      <c r="D277" s="6" t="s">
        <v>341</v>
      </c>
      <c r="E277" s="6" t="s">
        <v>341</v>
      </c>
      <c r="F277" s="6" t="s">
        <v>342</v>
      </c>
      <c r="G277" s="6" t="s">
        <v>342</v>
      </c>
      <c r="H277" s="6" t="s">
        <v>342</v>
      </c>
      <c r="I277" s="6" t="s">
        <v>342</v>
      </c>
      <c r="J277" s="6" t="s">
        <v>13</v>
      </c>
      <c r="K277" s="6" t="s">
        <v>14</v>
      </c>
    </row>
    <row r="278" spans="1:11">
      <c r="A278" s="6">
        <v>277</v>
      </c>
      <c r="B278" s="6" t="s">
        <v>343</v>
      </c>
      <c r="C278" s="6" t="s">
        <v>332</v>
      </c>
      <c r="D278" s="6" t="s">
        <v>341</v>
      </c>
      <c r="E278" s="6" t="s">
        <v>341</v>
      </c>
      <c r="F278" s="6" t="s">
        <v>343</v>
      </c>
      <c r="G278" s="6" t="s">
        <v>343</v>
      </c>
      <c r="H278" s="6" t="s">
        <v>343</v>
      </c>
      <c r="I278" s="6" t="s">
        <v>343</v>
      </c>
      <c r="J278" s="6" t="s">
        <v>13</v>
      </c>
      <c r="K278" s="6" t="s">
        <v>14</v>
      </c>
    </row>
    <row r="279" spans="1:11">
      <c r="A279" s="6">
        <v>278</v>
      </c>
      <c r="B279" s="6" t="s">
        <v>344</v>
      </c>
      <c r="C279" s="6" t="s">
        <v>332</v>
      </c>
      <c r="D279" s="6" t="s">
        <v>345</v>
      </c>
      <c r="E279" s="6" t="s">
        <v>345</v>
      </c>
      <c r="F279" s="6" t="s">
        <v>344</v>
      </c>
      <c r="G279" s="6" t="s">
        <v>344</v>
      </c>
      <c r="H279" s="6" t="s">
        <v>344</v>
      </c>
      <c r="I279" s="6" t="s">
        <v>344</v>
      </c>
      <c r="J279" s="6" t="s">
        <v>13</v>
      </c>
      <c r="K279" s="6" t="s">
        <v>14</v>
      </c>
    </row>
    <row r="280" spans="1:11">
      <c r="A280" s="6">
        <v>279</v>
      </c>
      <c r="B280" s="6" t="s">
        <v>346</v>
      </c>
      <c r="C280" s="6" t="s">
        <v>332</v>
      </c>
      <c r="D280" s="6" t="s">
        <v>345</v>
      </c>
      <c r="E280" s="6" t="s">
        <v>345</v>
      </c>
      <c r="F280" s="6" t="s">
        <v>346</v>
      </c>
      <c r="G280" s="6" t="s">
        <v>346</v>
      </c>
      <c r="H280" s="6" t="s">
        <v>346</v>
      </c>
      <c r="I280" s="6" t="s">
        <v>346</v>
      </c>
      <c r="J280" s="6" t="s">
        <v>13</v>
      </c>
      <c r="K280" s="6" t="s">
        <v>14</v>
      </c>
    </row>
    <row r="281" spans="1:11">
      <c r="A281" s="6">
        <v>280</v>
      </c>
      <c r="B281" s="6" t="s">
        <v>347</v>
      </c>
      <c r="C281" s="6" t="s">
        <v>332</v>
      </c>
      <c r="D281" s="6" t="s">
        <v>345</v>
      </c>
      <c r="E281" s="6" t="s">
        <v>345</v>
      </c>
      <c r="F281" s="6" t="s">
        <v>347</v>
      </c>
      <c r="G281" s="6" t="s">
        <v>347</v>
      </c>
      <c r="H281" s="6" t="s">
        <v>347</v>
      </c>
      <c r="I281" s="6" t="s">
        <v>347</v>
      </c>
      <c r="J281" s="6" t="s">
        <v>13</v>
      </c>
      <c r="K281" s="6" t="s">
        <v>14</v>
      </c>
    </row>
    <row r="282" spans="1:11">
      <c r="A282" s="6">
        <v>281</v>
      </c>
      <c r="B282" s="6" t="s">
        <v>348</v>
      </c>
      <c r="C282" s="6" t="s">
        <v>332</v>
      </c>
      <c r="D282" s="6" t="s">
        <v>349</v>
      </c>
      <c r="E282" s="6" t="s">
        <v>349</v>
      </c>
      <c r="F282" s="6" t="s">
        <v>348</v>
      </c>
      <c r="G282" s="6" t="s">
        <v>348</v>
      </c>
      <c r="H282" s="6" t="s">
        <v>348</v>
      </c>
      <c r="I282" s="6" t="s">
        <v>348</v>
      </c>
      <c r="J282" s="6" t="s">
        <v>13</v>
      </c>
      <c r="K282" s="6" t="s">
        <v>14</v>
      </c>
    </row>
    <row r="283" spans="1:11">
      <c r="A283" s="6">
        <v>282</v>
      </c>
      <c r="B283" s="6" t="s">
        <v>350</v>
      </c>
      <c r="C283" s="6" t="s">
        <v>332</v>
      </c>
      <c r="D283" s="6" t="s">
        <v>351</v>
      </c>
      <c r="E283" s="6" t="s">
        <v>351</v>
      </c>
      <c r="F283" s="6" t="s">
        <v>350</v>
      </c>
      <c r="G283" s="6" t="s">
        <v>350</v>
      </c>
      <c r="H283" s="6" t="s">
        <v>350</v>
      </c>
      <c r="I283" s="6" t="s">
        <v>350</v>
      </c>
      <c r="J283" s="6" t="s">
        <v>13</v>
      </c>
      <c r="K283" s="6" t="s">
        <v>14</v>
      </c>
    </row>
    <row r="284" spans="1:11">
      <c r="A284" s="6">
        <v>283</v>
      </c>
      <c r="B284" s="6" t="s">
        <v>352</v>
      </c>
      <c r="C284" s="6" t="s">
        <v>332</v>
      </c>
      <c r="D284" s="6" t="s">
        <v>353</v>
      </c>
      <c r="E284" s="6" t="s">
        <v>353</v>
      </c>
      <c r="F284" s="6" t="s">
        <v>352</v>
      </c>
      <c r="G284" s="6" t="s">
        <v>352</v>
      </c>
      <c r="H284" s="6" t="s">
        <v>352</v>
      </c>
      <c r="I284" s="6" t="s">
        <v>352</v>
      </c>
      <c r="J284" s="6" t="s">
        <v>13</v>
      </c>
      <c r="K284" s="6" t="s">
        <v>14</v>
      </c>
    </row>
    <row r="285" spans="1:11">
      <c r="A285" s="6">
        <v>284</v>
      </c>
      <c r="B285" s="6" t="s">
        <v>354</v>
      </c>
      <c r="C285" s="6" t="s">
        <v>332</v>
      </c>
      <c r="D285" s="6" t="s">
        <v>355</v>
      </c>
      <c r="E285" s="6" t="s">
        <v>355</v>
      </c>
      <c r="F285" s="6" t="s">
        <v>354</v>
      </c>
      <c r="G285" s="6" t="s">
        <v>354</v>
      </c>
      <c r="H285" s="6" t="s">
        <v>354</v>
      </c>
      <c r="I285" s="6" t="s">
        <v>354</v>
      </c>
      <c r="J285" s="6" t="s">
        <v>13</v>
      </c>
      <c r="K285" s="6" t="s">
        <v>14</v>
      </c>
    </row>
    <row r="286" spans="1:11">
      <c r="A286" s="6">
        <v>285</v>
      </c>
      <c r="B286" s="6" t="s">
        <v>356</v>
      </c>
      <c r="C286" s="6" t="s">
        <v>332</v>
      </c>
      <c r="D286" s="6" t="s">
        <v>357</v>
      </c>
      <c r="E286" s="6" t="s">
        <v>357</v>
      </c>
      <c r="F286" s="6" t="s">
        <v>356</v>
      </c>
      <c r="G286" s="6" t="s">
        <v>356</v>
      </c>
      <c r="H286" s="6" t="s">
        <v>356</v>
      </c>
      <c r="I286" s="6" t="s">
        <v>356</v>
      </c>
      <c r="J286" s="6" t="s">
        <v>13</v>
      </c>
      <c r="K286" s="6" t="s">
        <v>14</v>
      </c>
    </row>
    <row r="287" spans="1:11">
      <c r="A287" s="6">
        <v>286</v>
      </c>
      <c r="B287" s="6" t="s">
        <v>358</v>
      </c>
      <c r="C287" s="6" t="s">
        <v>359</v>
      </c>
      <c r="D287" s="6" t="s">
        <v>359</v>
      </c>
      <c r="E287" s="6" t="s">
        <v>359</v>
      </c>
      <c r="F287" s="6" t="s">
        <v>358</v>
      </c>
      <c r="G287" s="6" t="s">
        <v>358</v>
      </c>
      <c r="H287" s="6" t="s">
        <v>358</v>
      </c>
      <c r="I287" s="6" t="s">
        <v>358</v>
      </c>
      <c r="J287" s="6" t="s">
        <v>13</v>
      </c>
      <c r="K287" s="6" t="s">
        <v>14</v>
      </c>
    </row>
    <row r="288" spans="1:11">
      <c r="A288" s="6">
        <v>287</v>
      </c>
      <c r="B288" s="6" t="s">
        <v>360</v>
      </c>
      <c r="C288" s="6" t="s">
        <v>359</v>
      </c>
      <c r="D288" s="6" t="s">
        <v>359</v>
      </c>
      <c r="E288" s="6" t="s">
        <v>359</v>
      </c>
      <c r="F288" s="6" t="s">
        <v>360</v>
      </c>
      <c r="G288" s="6" t="s">
        <v>360</v>
      </c>
      <c r="H288" s="6" t="s">
        <v>360</v>
      </c>
      <c r="I288" s="6" t="s">
        <v>360</v>
      </c>
      <c r="J288" s="6" t="s">
        <v>13</v>
      </c>
      <c r="K288" s="6" t="s">
        <v>14</v>
      </c>
    </row>
    <row r="289" spans="1:11">
      <c r="A289" s="6">
        <v>288</v>
      </c>
      <c r="B289" s="6" t="s">
        <v>361</v>
      </c>
      <c r="C289" s="6" t="s">
        <v>359</v>
      </c>
      <c r="D289" s="6" t="s">
        <v>359</v>
      </c>
      <c r="E289" s="6" t="s">
        <v>359</v>
      </c>
      <c r="F289" s="6" t="s">
        <v>361</v>
      </c>
      <c r="G289" s="6" t="s">
        <v>361</v>
      </c>
      <c r="H289" s="6" t="s">
        <v>361</v>
      </c>
      <c r="I289" s="6" t="s">
        <v>361</v>
      </c>
      <c r="J289" s="6" t="s">
        <v>13</v>
      </c>
      <c r="K289" s="6" t="s">
        <v>14</v>
      </c>
    </row>
    <row r="290" spans="1:11">
      <c r="A290" s="6">
        <v>289</v>
      </c>
      <c r="B290" s="6" t="s">
        <v>362</v>
      </c>
      <c r="C290" s="6" t="s">
        <v>359</v>
      </c>
      <c r="D290" s="6" t="s">
        <v>359</v>
      </c>
      <c r="E290" s="6" t="s">
        <v>359</v>
      </c>
      <c r="F290" s="6" t="s">
        <v>362</v>
      </c>
      <c r="G290" s="6" t="s">
        <v>362</v>
      </c>
      <c r="H290" s="6" t="s">
        <v>362</v>
      </c>
      <c r="I290" s="6" t="s">
        <v>362</v>
      </c>
      <c r="J290" s="6" t="s">
        <v>13</v>
      </c>
      <c r="K290" s="6" t="s">
        <v>14</v>
      </c>
    </row>
    <row r="291" spans="1:11">
      <c r="A291" s="6">
        <v>290</v>
      </c>
      <c r="B291" s="6" t="s">
        <v>363</v>
      </c>
      <c r="C291" s="6" t="s">
        <v>359</v>
      </c>
      <c r="D291" s="6" t="s">
        <v>359</v>
      </c>
      <c r="E291" s="6" t="s">
        <v>359</v>
      </c>
      <c r="F291" s="6" t="s">
        <v>363</v>
      </c>
      <c r="G291" s="6" t="s">
        <v>363</v>
      </c>
      <c r="H291" s="6" t="s">
        <v>363</v>
      </c>
      <c r="I291" s="6" t="s">
        <v>363</v>
      </c>
      <c r="J291" s="6" t="s">
        <v>13</v>
      </c>
      <c r="K291" s="6" t="s">
        <v>14</v>
      </c>
    </row>
    <row r="292" spans="1:11">
      <c r="A292" s="6">
        <v>291</v>
      </c>
      <c r="B292" s="6" t="s">
        <v>364</v>
      </c>
      <c r="C292" s="6" t="s">
        <v>359</v>
      </c>
      <c r="D292" s="6" t="s">
        <v>359</v>
      </c>
      <c r="E292" s="6" t="s">
        <v>359</v>
      </c>
      <c r="F292" s="6" t="s">
        <v>364</v>
      </c>
      <c r="G292" s="6" t="s">
        <v>364</v>
      </c>
      <c r="H292" s="6" t="s">
        <v>364</v>
      </c>
      <c r="I292" s="6" t="s">
        <v>364</v>
      </c>
      <c r="J292" s="6" t="s">
        <v>13</v>
      </c>
      <c r="K292" s="6" t="s">
        <v>14</v>
      </c>
    </row>
    <row r="293" spans="1:11">
      <c r="A293" s="6">
        <v>292</v>
      </c>
      <c r="B293" s="6" t="s">
        <v>365</v>
      </c>
      <c r="C293" s="6" t="s">
        <v>359</v>
      </c>
      <c r="D293" s="6" t="s">
        <v>359</v>
      </c>
      <c r="E293" s="6" t="s">
        <v>359</v>
      </c>
      <c r="F293" s="6" t="s">
        <v>365</v>
      </c>
      <c r="G293" s="6" t="s">
        <v>365</v>
      </c>
      <c r="H293" s="6" t="s">
        <v>365</v>
      </c>
      <c r="I293" s="6" t="s">
        <v>365</v>
      </c>
      <c r="J293" s="6" t="s">
        <v>13</v>
      </c>
      <c r="K293" s="6" t="s">
        <v>14</v>
      </c>
    </row>
    <row r="294" spans="1:11">
      <c r="A294" s="6">
        <v>293</v>
      </c>
      <c r="B294" s="6" t="s">
        <v>366</v>
      </c>
      <c r="C294" s="6" t="s">
        <v>359</v>
      </c>
      <c r="D294" s="6" t="s">
        <v>359</v>
      </c>
      <c r="E294" s="6" t="s">
        <v>359</v>
      </c>
      <c r="F294" s="6" t="s">
        <v>366</v>
      </c>
      <c r="G294" s="6" t="s">
        <v>366</v>
      </c>
      <c r="H294" s="6" t="s">
        <v>366</v>
      </c>
      <c r="I294" s="6" t="s">
        <v>366</v>
      </c>
      <c r="J294" s="6" t="s">
        <v>13</v>
      </c>
      <c r="K294" s="6" t="s">
        <v>14</v>
      </c>
    </row>
    <row r="295" spans="1:11">
      <c r="A295" s="6">
        <v>294</v>
      </c>
      <c r="B295" s="6" t="s">
        <v>367</v>
      </c>
      <c r="C295" s="6" t="s">
        <v>359</v>
      </c>
      <c r="D295" s="6" t="s">
        <v>359</v>
      </c>
      <c r="E295" s="6" t="s">
        <v>359</v>
      </c>
      <c r="F295" s="6" t="s">
        <v>367</v>
      </c>
      <c r="G295" s="6" t="s">
        <v>367</v>
      </c>
      <c r="H295" s="6" t="s">
        <v>367</v>
      </c>
      <c r="I295" s="6" t="s">
        <v>367</v>
      </c>
      <c r="J295" s="6" t="s">
        <v>13</v>
      </c>
      <c r="K295" s="6" t="s">
        <v>14</v>
      </c>
    </row>
    <row r="296" spans="1:11">
      <c r="A296" s="6">
        <v>295</v>
      </c>
      <c r="B296" s="6" t="s">
        <v>368</v>
      </c>
      <c r="C296" s="6" t="s">
        <v>359</v>
      </c>
      <c r="D296" s="6" t="s">
        <v>359</v>
      </c>
      <c r="E296" s="6" t="s">
        <v>359</v>
      </c>
      <c r="F296" s="6" t="s">
        <v>368</v>
      </c>
      <c r="G296" s="6" t="s">
        <v>368</v>
      </c>
      <c r="H296" s="6" t="s">
        <v>368</v>
      </c>
      <c r="I296" s="6" t="s">
        <v>368</v>
      </c>
      <c r="J296" s="6" t="s">
        <v>13</v>
      </c>
      <c r="K296" s="6" t="s">
        <v>14</v>
      </c>
    </row>
    <row r="297" spans="1:11">
      <c r="A297" s="6">
        <v>296</v>
      </c>
      <c r="B297" s="6" t="s">
        <v>369</v>
      </c>
      <c r="C297" s="6" t="s">
        <v>359</v>
      </c>
      <c r="D297" s="6" t="s">
        <v>359</v>
      </c>
      <c r="E297" s="6" t="s">
        <v>359</v>
      </c>
      <c r="F297" s="6" t="s">
        <v>369</v>
      </c>
      <c r="G297" s="6" t="s">
        <v>369</v>
      </c>
      <c r="H297" s="6" t="s">
        <v>369</v>
      </c>
      <c r="I297" s="6" t="s">
        <v>369</v>
      </c>
      <c r="J297" s="6" t="s">
        <v>13</v>
      </c>
      <c r="K297" s="6" t="s">
        <v>14</v>
      </c>
    </row>
    <row r="298" spans="1:11">
      <c r="A298" s="6">
        <v>297</v>
      </c>
      <c r="B298" s="6" t="s">
        <v>370</v>
      </c>
      <c r="C298" s="6" t="s">
        <v>359</v>
      </c>
      <c r="D298" s="6" t="s">
        <v>359</v>
      </c>
      <c r="E298" s="6" t="s">
        <v>359</v>
      </c>
      <c r="F298" s="6" t="s">
        <v>370</v>
      </c>
      <c r="G298" s="6" t="s">
        <v>370</v>
      </c>
      <c r="H298" s="6" t="s">
        <v>370</v>
      </c>
      <c r="I298" s="6" t="s">
        <v>370</v>
      </c>
      <c r="J298" s="6" t="s">
        <v>13</v>
      </c>
      <c r="K298" s="6" t="s">
        <v>14</v>
      </c>
    </row>
    <row r="299" spans="1:11">
      <c r="A299" s="6">
        <v>298</v>
      </c>
      <c r="B299" s="6" t="s">
        <v>371</v>
      </c>
      <c r="C299" s="6" t="s">
        <v>359</v>
      </c>
      <c r="D299" s="6" t="s">
        <v>359</v>
      </c>
      <c r="E299" s="6" t="s">
        <v>359</v>
      </c>
      <c r="F299" s="6" t="s">
        <v>371</v>
      </c>
      <c r="G299" s="6" t="s">
        <v>371</v>
      </c>
      <c r="H299" s="6" t="s">
        <v>371</v>
      </c>
      <c r="I299" s="6" t="s">
        <v>371</v>
      </c>
      <c r="J299" s="6" t="s">
        <v>13</v>
      </c>
      <c r="K299" s="6" t="s">
        <v>14</v>
      </c>
    </row>
    <row r="300" spans="1:11">
      <c r="A300" s="6">
        <v>299</v>
      </c>
      <c r="B300" s="6" t="s">
        <v>372</v>
      </c>
      <c r="C300" s="6" t="s">
        <v>359</v>
      </c>
      <c r="D300" s="6" t="s">
        <v>359</v>
      </c>
      <c r="E300" s="6" t="s">
        <v>359</v>
      </c>
      <c r="F300" s="6" t="s">
        <v>372</v>
      </c>
      <c r="G300" s="6" t="s">
        <v>372</v>
      </c>
      <c r="H300" s="6" t="s">
        <v>372</v>
      </c>
      <c r="I300" s="6" t="s">
        <v>372</v>
      </c>
      <c r="J300" s="6" t="s">
        <v>13</v>
      </c>
      <c r="K300" s="6" t="s">
        <v>14</v>
      </c>
    </row>
    <row r="301" spans="1:11">
      <c r="A301" s="6">
        <v>300</v>
      </c>
      <c r="B301" s="6" t="s">
        <v>373</v>
      </c>
      <c r="C301" s="6" t="s">
        <v>359</v>
      </c>
      <c r="D301" s="6" t="s">
        <v>359</v>
      </c>
      <c r="E301" s="6" t="s">
        <v>359</v>
      </c>
      <c r="F301" s="6" t="s">
        <v>373</v>
      </c>
      <c r="G301" s="6" t="s">
        <v>373</v>
      </c>
      <c r="H301" s="6" t="s">
        <v>373</v>
      </c>
      <c r="I301" s="6" t="s">
        <v>373</v>
      </c>
      <c r="J301" s="6" t="s">
        <v>13</v>
      </c>
      <c r="K301" s="6" t="s">
        <v>14</v>
      </c>
    </row>
    <row r="302" spans="1:11">
      <c r="A302" s="6">
        <v>301</v>
      </c>
      <c r="B302" s="6" t="s">
        <v>374</v>
      </c>
      <c r="C302" s="6" t="s">
        <v>359</v>
      </c>
      <c r="D302" s="6" t="s">
        <v>359</v>
      </c>
      <c r="E302" s="6" t="s">
        <v>359</v>
      </c>
      <c r="F302" s="6" t="s">
        <v>374</v>
      </c>
      <c r="G302" s="6" t="s">
        <v>374</v>
      </c>
      <c r="H302" s="6" t="s">
        <v>374</v>
      </c>
      <c r="I302" s="6" t="s">
        <v>374</v>
      </c>
      <c r="J302" s="6" t="s">
        <v>13</v>
      </c>
      <c r="K302" s="6" t="s">
        <v>14</v>
      </c>
    </row>
    <row r="303" spans="1:11">
      <c r="A303" s="6">
        <v>302</v>
      </c>
      <c r="B303" s="6" t="s">
        <v>375</v>
      </c>
      <c r="C303" s="6" t="s">
        <v>376</v>
      </c>
      <c r="D303" s="6" t="s">
        <v>376</v>
      </c>
      <c r="E303" s="6" t="s">
        <v>376</v>
      </c>
      <c r="F303" s="6" t="s">
        <v>375</v>
      </c>
      <c r="G303" s="6" t="s">
        <v>375</v>
      </c>
      <c r="H303" s="6" t="s">
        <v>375</v>
      </c>
      <c r="I303" s="6" t="s">
        <v>375</v>
      </c>
      <c r="J303" s="6" t="s">
        <v>13</v>
      </c>
      <c r="K303" s="6" t="s">
        <v>14</v>
      </c>
    </row>
    <row r="304" spans="1:11">
      <c r="A304" s="6">
        <v>303</v>
      </c>
      <c r="B304" s="6" t="s">
        <v>377</v>
      </c>
      <c r="C304" s="6" t="s">
        <v>376</v>
      </c>
      <c r="D304" s="6" t="s">
        <v>376</v>
      </c>
      <c r="E304" s="6" t="s">
        <v>376</v>
      </c>
      <c r="F304" s="6" t="s">
        <v>377</v>
      </c>
      <c r="G304" s="6" t="s">
        <v>377</v>
      </c>
      <c r="H304" s="6" t="s">
        <v>377</v>
      </c>
      <c r="I304" s="6" t="s">
        <v>377</v>
      </c>
      <c r="J304" s="6" t="s">
        <v>13</v>
      </c>
      <c r="K304" s="6" t="s">
        <v>14</v>
      </c>
    </row>
    <row r="305" spans="1:11">
      <c r="A305" s="6">
        <v>304</v>
      </c>
      <c r="B305" s="6" t="s">
        <v>378</v>
      </c>
      <c r="C305" s="6" t="s">
        <v>376</v>
      </c>
      <c r="D305" s="6" t="s">
        <v>376</v>
      </c>
      <c r="E305" s="6" t="s">
        <v>376</v>
      </c>
      <c r="F305" s="6" t="s">
        <v>378</v>
      </c>
      <c r="G305" s="6" t="s">
        <v>378</v>
      </c>
      <c r="H305" s="6" t="s">
        <v>378</v>
      </c>
      <c r="I305" s="6" t="s">
        <v>378</v>
      </c>
      <c r="J305" s="6" t="s">
        <v>13</v>
      </c>
      <c r="K305" s="6" t="s">
        <v>14</v>
      </c>
    </row>
    <row r="306" spans="1:11">
      <c r="A306" s="6">
        <v>305</v>
      </c>
      <c r="B306" s="6" t="s">
        <v>379</v>
      </c>
      <c r="C306" s="6" t="s">
        <v>380</v>
      </c>
      <c r="D306" s="6" t="s">
        <v>380</v>
      </c>
      <c r="E306" s="6" t="s">
        <v>380</v>
      </c>
      <c r="F306" s="6" t="s">
        <v>379</v>
      </c>
      <c r="G306" s="6" t="s">
        <v>379</v>
      </c>
      <c r="H306" s="6" t="s">
        <v>379</v>
      </c>
      <c r="I306" s="6" t="s">
        <v>379</v>
      </c>
      <c r="J306" s="6" t="s">
        <v>13</v>
      </c>
      <c r="K306" s="6" t="s">
        <v>14</v>
      </c>
    </row>
    <row r="307" spans="1:11">
      <c r="A307" s="6">
        <v>306</v>
      </c>
      <c r="B307" s="6" t="s">
        <v>381</v>
      </c>
      <c r="C307" s="6" t="s">
        <v>382</v>
      </c>
      <c r="D307" s="6" t="s">
        <v>382</v>
      </c>
      <c r="E307" s="6" t="s">
        <v>382</v>
      </c>
      <c r="F307" s="6" t="s">
        <v>381</v>
      </c>
      <c r="G307" s="6" t="s">
        <v>381</v>
      </c>
      <c r="H307" s="6" t="s">
        <v>381</v>
      </c>
      <c r="I307" s="6" t="s">
        <v>381</v>
      </c>
      <c r="J307" s="6" t="s">
        <v>13</v>
      </c>
      <c r="K307" s="6" t="s">
        <v>14</v>
      </c>
    </row>
    <row r="308" spans="1:11">
      <c r="A308" s="6">
        <v>307</v>
      </c>
      <c r="B308" s="6" t="s">
        <v>383</v>
      </c>
      <c r="C308" s="6" t="s">
        <v>384</v>
      </c>
      <c r="D308" s="6" t="s">
        <v>384</v>
      </c>
      <c r="E308" s="6" t="s">
        <v>384</v>
      </c>
      <c r="F308" s="6" t="s">
        <v>383</v>
      </c>
      <c r="G308" s="6" t="s">
        <v>383</v>
      </c>
      <c r="H308" s="6" t="s">
        <v>383</v>
      </c>
      <c r="I308" s="6" t="s">
        <v>383</v>
      </c>
      <c r="J308" s="6" t="s">
        <v>13</v>
      </c>
      <c r="K308" s="6" t="s">
        <v>14</v>
      </c>
    </row>
    <row r="309" spans="1:11">
      <c r="A309" s="6">
        <v>308</v>
      </c>
      <c r="B309" s="6" t="s">
        <v>385</v>
      </c>
      <c r="C309" s="6" t="s">
        <v>386</v>
      </c>
      <c r="D309" s="6" t="s">
        <v>386</v>
      </c>
      <c r="E309" s="6" t="s">
        <v>386</v>
      </c>
      <c r="F309" s="6" t="s">
        <v>385</v>
      </c>
      <c r="G309" s="6" t="s">
        <v>385</v>
      </c>
      <c r="H309" s="6" t="s">
        <v>385</v>
      </c>
      <c r="I309" s="6" t="s">
        <v>385</v>
      </c>
      <c r="J309" s="6" t="s">
        <v>13</v>
      </c>
      <c r="K309" s="6" t="s">
        <v>14</v>
      </c>
    </row>
    <row r="310" spans="1:11">
      <c r="A310" s="6">
        <v>309</v>
      </c>
      <c r="B310" s="6" t="s">
        <v>387</v>
      </c>
      <c r="C310" s="6" t="s">
        <v>386</v>
      </c>
      <c r="D310" s="6" t="s">
        <v>386</v>
      </c>
      <c r="E310" s="6" t="s">
        <v>386</v>
      </c>
      <c r="F310" s="6" t="s">
        <v>387</v>
      </c>
      <c r="G310" s="6" t="s">
        <v>387</v>
      </c>
      <c r="H310" s="6" t="s">
        <v>387</v>
      </c>
      <c r="I310" s="6" t="s">
        <v>387</v>
      </c>
      <c r="J310" s="6" t="s">
        <v>13</v>
      </c>
      <c r="K310" s="6" t="s">
        <v>14</v>
      </c>
    </row>
    <row r="311" spans="1:11">
      <c r="A311" s="6">
        <v>310</v>
      </c>
      <c r="B311" s="6" t="s">
        <v>388</v>
      </c>
      <c r="C311" s="6" t="s">
        <v>389</v>
      </c>
      <c r="D311" s="6" t="s">
        <v>389</v>
      </c>
      <c r="E311" s="6" t="s">
        <v>389</v>
      </c>
      <c r="F311" s="6" t="s">
        <v>388</v>
      </c>
      <c r="G311" s="6" t="s">
        <v>388</v>
      </c>
      <c r="H311" s="6" t="s">
        <v>388</v>
      </c>
      <c r="I311" s="6" t="s">
        <v>388</v>
      </c>
      <c r="J311" s="6" t="s">
        <v>13</v>
      </c>
      <c r="K311" s="6" t="s">
        <v>14</v>
      </c>
    </row>
    <row r="312" spans="1:11">
      <c r="A312" s="6">
        <v>311</v>
      </c>
      <c r="B312" s="6" t="s">
        <v>390</v>
      </c>
      <c r="C312" s="6" t="s">
        <v>391</v>
      </c>
      <c r="D312" s="6" t="s">
        <v>391</v>
      </c>
      <c r="E312" s="6" t="s">
        <v>391</v>
      </c>
      <c r="F312" s="6" t="s">
        <v>390</v>
      </c>
      <c r="G312" s="6" t="s">
        <v>390</v>
      </c>
      <c r="H312" s="6" t="s">
        <v>390</v>
      </c>
      <c r="I312" s="6" t="s">
        <v>390</v>
      </c>
      <c r="J312" s="6" t="s">
        <v>13</v>
      </c>
      <c r="K312" s="6" t="s">
        <v>14</v>
      </c>
    </row>
    <row r="313" spans="1:11">
      <c r="A313" s="6">
        <v>312</v>
      </c>
      <c r="B313" s="6" t="s">
        <v>392</v>
      </c>
      <c r="C313" s="6" t="s">
        <v>391</v>
      </c>
      <c r="D313" s="6" t="s">
        <v>391</v>
      </c>
      <c r="E313" s="6" t="s">
        <v>391</v>
      </c>
      <c r="F313" s="6" t="s">
        <v>392</v>
      </c>
      <c r="G313" s="6" t="s">
        <v>392</v>
      </c>
      <c r="H313" s="6" t="s">
        <v>392</v>
      </c>
      <c r="I313" s="6" t="s">
        <v>392</v>
      </c>
      <c r="J313" s="6" t="s">
        <v>13</v>
      </c>
      <c r="K313" s="6" t="s">
        <v>14</v>
      </c>
    </row>
    <row r="314" spans="1:11">
      <c r="A314" s="6">
        <v>313</v>
      </c>
      <c r="B314" s="6" t="s">
        <v>393</v>
      </c>
      <c r="C314" s="6" t="s">
        <v>391</v>
      </c>
      <c r="D314" s="6" t="s">
        <v>391</v>
      </c>
      <c r="E314" s="6" t="s">
        <v>391</v>
      </c>
      <c r="F314" s="6" t="s">
        <v>393</v>
      </c>
      <c r="G314" s="6" t="s">
        <v>393</v>
      </c>
      <c r="H314" s="6" t="s">
        <v>393</v>
      </c>
      <c r="I314" s="6" t="s">
        <v>393</v>
      </c>
      <c r="J314" s="6" t="s">
        <v>13</v>
      </c>
      <c r="K314" s="6" t="s">
        <v>14</v>
      </c>
    </row>
    <row r="315" spans="1:11">
      <c r="A315" s="6">
        <v>314</v>
      </c>
      <c r="B315" s="6" t="s">
        <v>394</v>
      </c>
      <c r="C315" s="6" t="s">
        <v>391</v>
      </c>
      <c r="D315" s="6" t="s">
        <v>391</v>
      </c>
      <c r="E315" s="6" t="s">
        <v>391</v>
      </c>
      <c r="F315" s="6" t="s">
        <v>394</v>
      </c>
      <c r="G315" s="6" t="s">
        <v>394</v>
      </c>
      <c r="H315" s="6" t="s">
        <v>394</v>
      </c>
      <c r="I315" s="6" t="s">
        <v>394</v>
      </c>
      <c r="J315" s="6" t="s">
        <v>13</v>
      </c>
      <c r="K315" s="6" t="s">
        <v>14</v>
      </c>
    </row>
    <row r="316" spans="1:11">
      <c r="A316" s="6">
        <v>315</v>
      </c>
      <c r="B316" s="6" t="s">
        <v>395</v>
      </c>
      <c r="C316" s="6" t="s">
        <v>391</v>
      </c>
      <c r="D316" s="6" t="s">
        <v>391</v>
      </c>
      <c r="E316" s="6" t="s">
        <v>391</v>
      </c>
      <c r="F316" s="6" t="s">
        <v>395</v>
      </c>
      <c r="G316" s="6" t="s">
        <v>395</v>
      </c>
      <c r="H316" s="6" t="s">
        <v>395</v>
      </c>
      <c r="I316" s="6" t="s">
        <v>395</v>
      </c>
      <c r="J316" s="6" t="s">
        <v>13</v>
      </c>
      <c r="K316" s="6" t="s">
        <v>14</v>
      </c>
    </row>
    <row r="317" spans="1:11">
      <c r="A317" s="6">
        <v>316</v>
      </c>
      <c r="B317" s="6" t="s">
        <v>396</v>
      </c>
      <c r="C317" s="6" t="s">
        <v>391</v>
      </c>
      <c r="D317" s="6" t="s">
        <v>391</v>
      </c>
      <c r="E317" s="6" t="s">
        <v>391</v>
      </c>
      <c r="F317" s="6" t="s">
        <v>396</v>
      </c>
      <c r="G317" s="6" t="s">
        <v>396</v>
      </c>
      <c r="H317" s="6" t="s">
        <v>396</v>
      </c>
      <c r="I317" s="6" t="s">
        <v>396</v>
      </c>
      <c r="J317" s="6" t="s">
        <v>13</v>
      </c>
      <c r="K317" s="6" t="s">
        <v>14</v>
      </c>
    </row>
    <row r="318" spans="1:11">
      <c r="A318" s="6">
        <v>317</v>
      </c>
      <c r="B318" s="6" t="s">
        <v>397</v>
      </c>
      <c r="C318" s="6" t="s">
        <v>391</v>
      </c>
      <c r="D318" s="6" t="s">
        <v>391</v>
      </c>
      <c r="E318" s="6" t="s">
        <v>391</v>
      </c>
      <c r="F318" s="6" t="s">
        <v>397</v>
      </c>
      <c r="G318" s="6" t="s">
        <v>397</v>
      </c>
      <c r="H318" s="6" t="s">
        <v>397</v>
      </c>
      <c r="I318" s="6" t="s">
        <v>397</v>
      </c>
      <c r="J318" s="6" t="s">
        <v>13</v>
      </c>
      <c r="K318" s="6" t="s">
        <v>14</v>
      </c>
    </row>
    <row r="319" spans="1:11">
      <c r="A319" s="6">
        <v>318</v>
      </c>
      <c r="B319" s="6" t="s">
        <v>398</v>
      </c>
      <c r="C319" s="6" t="s">
        <v>391</v>
      </c>
      <c r="D319" s="6" t="s">
        <v>391</v>
      </c>
      <c r="E319" s="6" t="s">
        <v>391</v>
      </c>
      <c r="F319" s="6" t="s">
        <v>398</v>
      </c>
      <c r="G319" s="6" t="s">
        <v>398</v>
      </c>
      <c r="H319" s="6" t="s">
        <v>398</v>
      </c>
      <c r="I319" s="6" t="s">
        <v>398</v>
      </c>
      <c r="J319" s="6" t="s">
        <v>13</v>
      </c>
      <c r="K319" s="6" t="s">
        <v>14</v>
      </c>
    </row>
    <row r="320" spans="1:11">
      <c r="A320" s="6">
        <v>319</v>
      </c>
      <c r="B320" s="6" t="s">
        <v>399</v>
      </c>
      <c r="C320" s="6" t="s">
        <v>400</v>
      </c>
      <c r="D320" s="6" t="s">
        <v>400</v>
      </c>
      <c r="E320" s="6" t="s">
        <v>400</v>
      </c>
      <c r="F320" s="6" t="s">
        <v>399</v>
      </c>
      <c r="G320" s="6" t="s">
        <v>399</v>
      </c>
      <c r="H320" s="6" t="s">
        <v>399</v>
      </c>
      <c r="I320" s="6" t="s">
        <v>399</v>
      </c>
      <c r="J320" s="6" t="s">
        <v>13</v>
      </c>
      <c r="K320" s="6" t="s">
        <v>14</v>
      </c>
    </row>
    <row r="321" spans="1:11">
      <c r="A321" s="6">
        <v>320</v>
      </c>
      <c r="B321" s="6" t="s">
        <v>401</v>
      </c>
      <c r="C321" s="6" t="s">
        <v>400</v>
      </c>
      <c r="D321" s="6" t="s">
        <v>400</v>
      </c>
      <c r="E321" s="6" t="s">
        <v>400</v>
      </c>
      <c r="F321" s="6" t="s">
        <v>401</v>
      </c>
      <c r="G321" s="6" t="s">
        <v>401</v>
      </c>
      <c r="H321" s="6" t="s">
        <v>401</v>
      </c>
      <c r="I321" s="6" t="s">
        <v>401</v>
      </c>
      <c r="J321" s="6" t="s">
        <v>13</v>
      </c>
      <c r="K321" s="6" t="s">
        <v>14</v>
      </c>
    </row>
    <row r="322" spans="1:11">
      <c r="A322" s="6">
        <v>321</v>
      </c>
      <c r="B322" s="6" t="s">
        <v>402</v>
      </c>
      <c r="C322" s="6" t="s">
        <v>400</v>
      </c>
      <c r="D322" s="6" t="s">
        <v>400</v>
      </c>
      <c r="E322" s="6" t="s">
        <v>400</v>
      </c>
      <c r="F322" s="6" t="s">
        <v>402</v>
      </c>
      <c r="G322" s="6" t="s">
        <v>402</v>
      </c>
      <c r="H322" s="6" t="s">
        <v>402</v>
      </c>
      <c r="I322" s="6" t="s">
        <v>402</v>
      </c>
      <c r="J322" s="6" t="s">
        <v>13</v>
      </c>
      <c r="K322" s="6" t="s">
        <v>14</v>
      </c>
    </row>
    <row r="323" spans="1:11">
      <c r="A323" s="6">
        <v>322</v>
      </c>
      <c r="B323" s="6" t="s">
        <v>403</v>
      </c>
      <c r="C323" s="6" t="s">
        <v>400</v>
      </c>
      <c r="D323" s="6" t="s">
        <v>400</v>
      </c>
      <c r="E323" s="6" t="s">
        <v>400</v>
      </c>
      <c r="F323" s="6" t="s">
        <v>403</v>
      </c>
      <c r="G323" s="6" t="s">
        <v>403</v>
      </c>
      <c r="H323" s="6" t="s">
        <v>403</v>
      </c>
      <c r="I323" s="6" t="s">
        <v>403</v>
      </c>
      <c r="J323" s="6" t="s">
        <v>13</v>
      </c>
      <c r="K323" s="6" t="s">
        <v>14</v>
      </c>
    </row>
    <row r="324" spans="1:11">
      <c r="A324" s="6">
        <v>323</v>
      </c>
      <c r="B324" s="6" t="s">
        <v>404</v>
      </c>
      <c r="C324" s="6" t="s">
        <v>400</v>
      </c>
      <c r="D324" s="6" t="s">
        <v>400</v>
      </c>
      <c r="E324" s="6" t="s">
        <v>400</v>
      </c>
      <c r="F324" s="6" t="s">
        <v>404</v>
      </c>
      <c r="G324" s="6" t="s">
        <v>404</v>
      </c>
      <c r="H324" s="6" t="s">
        <v>404</v>
      </c>
      <c r="I324" s="6" t="s">
        <v>404</v>
      </c>
      <c r="J324" s="6" t="s">
        <v>13</v>
      </c>
      <c r="K324" s="6" t="s">
        <v>14</v>
      </c>
    </row>
    <row r="325" spans="1:11">
      <c r="A325" s="6">
        <v>324</v>
      </c>
      <c r="B325" s="6" t="s">
        <v>405</v>
      </c>
      <c r="C325" s="6" t="s">
        <v>406</v>
      </c>
      <c r="D325" s="6" t="s">
        <v>406</v>
      </c>
      <c r="E325" s="6" t="s">
        <v>406</v>
      </c>
      <c r="F325" s="6" t="s">
        <v>405</v>
      </c>
      <c r="G325" s="6" t="s">
        <v>405</v>
      </c>
      <c r="H325" s="6" t="s">
        <v>405</v>
      </c>
      <c r="I325" s="6" t="s">
        <v>405</v>
      </c>
      <c r="J325" s="6" t="s">
        <v>13</v>
      </c>
      <c r="K325" s="6" t="s">
        <v>14</v>
      </c>
    </row>
    <row r="326" spans="1:11">
      <c r="A326" s="6">
        <v>325</v>
      </c>
      <c r="B326" s="6" t="s">
        <v>407</v>
      </c>
      <c r="C326" s="6" t="s">
        <v>406</v>
      </c>
      <c r="D326" s="6" t="s">
        <v>406</v>
      </c>
      <c r="E326" s="6" t="s">
        <v>406</v>
      </c>
      <c r="F326" s="6" t="s">
        <v>407</v>
      </c>
      <c r="G326" s="6" t="s">
        <v>407</v>
      </c>
      <c r="H326" s="6" t="s">
        <v>407</v>
      </c>
      <c r="I326" s="6" t="s">
        <v>407</v>
      </c>
      <c r="J326" s="6" t="s">
        <v>13</v>
      </c>
      <c r="K326" s="6" t="s">
        <v>14</v>
      </c>
    </row>
    <row r="327" spans="1:11">
      <c r="A327" s="6">
        <v>326</v>
      </c>
      <c r="B327" s="6" t="s">
        <v>408</v>
      </c>
      <c r="C327" s="6" t="s">
        <v>409</v>
      </c>
      <c r="D327" s="6" t="s">
        <v>409</v>
      </c>
      <c r="E327" s="6" t="s">
        <v>409</v>
      </c>
      <c r="F327" s="6" t="s">
        <v>408</v>
      </c>
      <c r="G327" s="6" t="s">
        <v>408</v>
      </c>
      <c r="H327" s="6" t="s">
        <v>408</v>
      </c>
      <c r="I327" s="6" t="s">
        <v>408</v>
      </c>
      <c r="J327" s="6" t="s">
        <v>13</v>
      </c>
      <c r="K327" s="6" t="s">
        <v>14</v>
      </c>
    </row>
    <row r="328" spans="1:11">
      <c r="A328" s="6">
        <v>327</v>
      </c>
      <c r="B328" s="6" t="s">
        <v>410</v>
      </c>
      <c r="C328" s="6" t="s">
        <v>409</v>
      </c>
      <c r="D328" s="6" t="s">
        <v>409</v>
      </c>
      <c r="E328" s="6" t="s">
        <v>409</v>
      </c>
      <c r="F328" s="6" t="s">
        <v>410</v>
      </c>
      <c r="G328" s="6" t="s">
        <v>410</v>
      </c>
      <c r="H328" s="6" t="s">
        <v>410</v>
      </c>
      <c r="I328" s="6" t="s">
        <v>410</v>
      </c>
      <c r="J328" s="6" t="s">
        <v>13</v>
      </c>
      <c r="K328" s="6" t="s">
        <v>14</v>
      </c>
    </row>
    <row r="329" spans="1:11">
      <c r="A329" s="6">
        <v>328</v>
      </c>
      <c r="B329" s="6" t="s">
        <v>411</v>
      </c>
      <c r="C329" s="6" t="s">
        <v>412</v>
      </c>
      <c r="D329" s="6" t="s">
        <v>412</v>
      </c>
      <c r="E329" s="6" t="s">
        <v>412</v>
      </c>
      <c r="F329" s="6" t="s">
        <v>411</v>
      </c>
      <c r="G329" s="6" t="s">
        <v>411</v>
      </c>
      <c r="H329" s="6" t="s">
        <v>411</v>
      </c>
      <c r="I329" s="6" t="s">
        <v>411</v>
      </c>
      <c r="J329" s="6" t="s">
        <v>13</v>
      </c>
      <c r="K329" s="6" t="s">
        <v>14</v>
      </c>
    </row>
    <row r="330" spans="1:11">
      <c r="A330" s="6">
        <v>329</v>
      </c>
      <c r="B330" s="6" t="s">
        <v>413</v>
      </c>
      <c r="C330" s="6" t="s">
        <v>412</v>
      </c>
      <c r="D330" s="6" t="s">
        <v>412</v>
      </c>
      <c r="E330" s="6" t="s">
        <v>412</v>
      </c>
      <c r="F330" s="6" t="s">
        <v>413</v>
      </c>
      <c r="G330" s="6" t="s">
        <v>413</v>
      </c>
      <c r="H330" s="6" t="s">
        <v>413</v>
      </c>
      <c r="I330" s="6" t="s">
        <v>413</v>
      </c>
      <c r="J330" s="6" t="s">
        <v>13</v>
      </c>
      <c r="K330" s="6" t="s">
        <v>14</v>
      </c>
    </row>
    <row r="331" spans="1:11">
      <c r="A331" s="6">
        <v>330</v>
      </c>
      <c r="B331" s="6" t="s">
        <v>414</v>
      </c>
      <c r="C331" s="6" t="s">
        <v>412</v>
      </c>
      <c r="D331" s="6" t="s">
        <v>412</v>
      </c>
      <c r="E331" s="6" t="s">
        <v>412</v>
      </c>
      <c r="F331" s="6" t="s">
        <v>414</v>
      </c>
      <c r="G331" s="6" t="s">
        <v>414</v>
      </c>
      <c r="H331" s="6" t="s">
        <v>414</v>
      </c>
      <c r="I331" s="6" t="s">
        <v>414</v>
      </c>
      <c r="J331" s="6" t="s">
        <v>13</v>
      </c>
      <c r="K331" s="6" t="s">
        <v>14</v>
      </c>
    </row>
    <row r="332" spans="1:11">
      <c r="A332" s="6">
        <v>331</v>
      </c>
      <c r="B332" s="6" t="s">
        <v>415</v>
      </c>
      <c r="C332" s="6" t="s">
        <v>412</v>
      </c>
      <c r="D332" s="6" t="s">
        <v>412</v>
      </c>
      <c r="E332" s="6" t="s">
        <v>412</v>
      </c>
      <c r="F332" s="6" t="s">
        <v>415</v>
      </c>
      <c r="G332" s="6" t="s">
        <v>415</v>
      </c>
      <c r="H332" s="6" t="s">
        <v>415</v>
      </c>
      <c r="I332" s="6" t="s">
        <v>415</v>
      </c>
      <c r="J332" s="6" t="s">
        <v>13</v>
      </c>
      <c r="K332" s="6" t="s">
        <v>14</v>
      </c>
    </row>
    <row r="333" spans="1:11">
      <c r="A333" s="6">
        <v>332</v>
      </c>
      <c r="B333" s="6" t="s">
        <v>416</v>
      </c>
      <c r="C333" s="6" t="s">
        <v>412</v>
      </c>
      <c r="D333" s="6" t="s">
        <v>412</v>
      </c>
      <c r="E333" s="6" t="s">
        <v>412</v>
      </c>
      <c r="F333" s="6" t="s">
        <v>416</v>
      </c>
      <c r="G333" s="6" t="s">
        <v>416</v>
      </c>
      <c r="H333" s="6" t="s">
        <v>416</v>
      </c>
      <c r="I333" s="6" t="s">
        <v>416</v>
      </c>
      <c r="J333" s="6" t="s">
        <v>13</v>
      </c>
      <c r="K333" s="6" t="s">
        <v>14</v>
      </c>
    </row>
    <row r="334" spans="1:11">
      <c r="A334" s="6">
        <v>333</v>
      </c>
      <c r="B334" s="6" t="s">
        <v>417</v>
      </c>
      <c r="C334" s="6" t="s">
        <v>412</v>
      </c>
      <c r="D334" s="6" t="s">
        <v>412</v>
      </c>
      <c r="E334" s="6" t="s">
        <v>412</v>
      </c>
      <c r="F334" s="6" t="s">
        <v>417</v>
      </c>
      <c r="G334" s="6" t="s">
        <v>417</v>
      </c>
      <c r="H334" s="6" t="s">
        <v>417</v>
      </c>
      <c r="I334" s="6" t="s">
        <v>417</v>
      </c>
      <c r="J334" s="6" t="s">
        <v>13</v>
      </c>
      <c r="K334" s="6" t="s">
        <v>14</v>
      </c>
    </row>
    <row r="335" spans="1:11">
      <c r="A335" s="6">
        <v>334</v>
      </c>
      <c r="B335" s="6" t="s">
        <v>418</v>
      </c>
      <c r="C335" s="6" t="s">
        <v>419</v>
      </c>
      <c r="D335" s="6" t="s">
        <v>419</v>
      </c>
      <c r="E335" s="6" t="s">
        <v>419</v>
      </c>
      <c r="F335" s="6" t="s">
        <v>418</v>
      </c>
      <c r="G335" s="6" t="s">
        <v>418</v>
      </c>
      <c r="H335" s="6" t="s">
        <v>418</v>
      </c>
      <c r="I335" s="6" t="s">
        <v>418</v>
      </c>
      <c r="J335" s="6" t="s">
        <v>13</v>
      </c>
      <c r="K335" s="6" t="s">
        <v>14</v>
      </c>
    </row>
    <row r="336" spans="1:11">
      <c r="A336" s="6">
        <v>335</v>
      </c>
      <c r="B336" s="6" t="s">
        <v>420</v>
      </c>
      <c r="C336" s="6" t="s">
        <v>419</v>
      </c>
      <c r="D336" s="6" t="s">
        <v>419</v>
      </c>
      <c r="E336" s="6" t="s">
        <v>419</v>
      </c>
      <c r="F336" s="6" t="s">
        <v>420</v>
      </c>
      <c r="G336" s="6" t="s">
        <v>420</v>
      </c>
      <c r="H336" s="6" t="s">
        <v>420</v>
      </c>
      <c r="I336" s="6" t="s">
        <v>420</v>
      </c>
      <c r="J336" s="6" t="s">
        <v>13</v>
      </c>
      <c r="K336" s="6" t="s">
        <v>14</v>
      </c>
    </row>
    <row r="337" spans="1:11">
      <c r="A337" s="6">
        <v>336</v>
      </c>
      <c r="B337" s="6" t="s">
        <v>421</v>
      </c>
      <c r="C337" s="6" t="s">
        <v>419</v>
      </c>
      <c r="D337" s="6" t="s">
        <v>419</v>
      </c>
      <c r="E337" s="6" t="s">
        <v>419</v>
      </c>
      <c r="F337" s="6" t="s">
        <v>421</v>
      </c>
      <c r="G337" s="6" t="s">
        <v>421</v>
      </c>
      <c r="H337" s="6" t="s">
        <v>421</v>
      </c>
      <c r="I337" s="6" t="s">
        <v>421</v>
      </c>
      <c r="J337" s="6" t="s">
        <v>13</v>
      </c>
      <c r="K337" s="6" t="s">
        <v>14</v>
      </c>
    </row>
    <row r="338" spans="1:11">
      <c r="A338" s="6">
        <v>337</v>
      </c>
      <c r="B338" s="6" t="s">
        <v>422</v>
      </c>
      <c r="C338" s="6" t="s">
        <v>419</v>
      </c>
      <c r="D338" s="6" t="s">
        <v>419</v>
      </c>
      <c r="E338" s="6" t="s">
        <v>419</v>
      </c>
      <c r="F338" s="6" t="s">
        <v>422</v>
      </c>
      <c r="G338" s="6" t="s">
        <v>422</v>
      </c>
      <c r="H338" s="6" t="s">
        <v>422</v>
      </c>
      <c r="I338" s="6" t="s">
        <v>422</v>
      </c>
      <c r="J338" s="6" t="s">
        <v>13</v>
      </c>
      <c r="K338" s="6" t="s">
        <v>14</v>
      </c>
    </row>
    <row r="339" spans="1:11">
      <c r="A339" s="6">
        <v>338</v>
      </c>
      <c r="B339" s="6" t="s">
        <v>423</v>
      </c>
      <c r="C339" s="6" t="s">
        <v>424</v>
      </c>
      <c r="D339" s="6" t="s">
        <v>425</v>
      </c>
      <c r="E339" s="6" t="s">
        <v>425</v>
      </c>
      <c r="F339" s="6" t="s">
        <v>423</v>
      </c>
      <c r="G339" s="6" t="s">
        <v>423</v>
      </c>
      <c r="H339" s="6" t="s">
        <v>423</v>
      </c>
      <c r="I339" s="6" t="s">
        <v>423</v>
      </c>
      <c r="J339" s="6" t="s">
        <v>13</v>
      </c>
      <c r="K339" s="6" t="s">
        <v>14</v>
      </c>
    </row>
    <row r="340" spans="1:11">
      <c r="A340" s="6">
        <v>339</v>
      </c>
      <c r="B340" s="6" t="s">
        <v>426</v>
      </c>
      <c r="C340" s="6" t="s">
        <v>424</v>
      </c>
      <c r="D340" s="6" t="s">
        <v>425</v>
      </c>
      <c r="E340" s="6" t="s">
        <v>425</v>
      </c>
      <c r="F340" s="6" t="s">
        <v>426</v>
      </c>
      <c r="G340" s="6" t="s">
        <v>426</v>
      </c>
      <c r="H340" s="6" t="s">
        <v>426</v>
      </c>
      <c r="I340" s="6" t="s">
        <v>426</v>
      </c>
      <c r="J340" s="6" t="s">
        <v>13</v>
      </c>
      <c r="K340" s="6" t="s">
        <v>14</v>
      </c>
    </row>
    <row r="341" spans="1:11">
      <c r="A341" s="6">
        <v>340</v>
      </c>
      <c r="B341" s="6" t="s">
        <v>427</v>
      </c>
      <c r="C341" s="6" t="s">
        <v>424</v>
      </c>
      <c r="D341" s="6" t="s">
        <v>428</v>
      </c>
      <c r="E341" s="6" t="s">
        <v>428</v>
      </c>
      <c r="F341" s="6" t="s">
        <v>427</v>
      </c>
      <c r="G341" s="6" t="s">
        <v>427</v>
      </c>
      <c r="H341" s="6" t="s">
        <v>427</v>
      </c>
      <c r="I341" s="6" t="s">
        <v>427</v>
      </c>
      <c r="J341" s="6" t="s">
        <v>13</v>
      </c>
      <c r="K341" s="6" t="s">
        <v>14</v>
      </c>
    </row>
    <row r="342" spans="1:11">
      <c r="A342" s="6">
        <v>341</v>
      </c>
      <c r="B342" s="6" t="s">
        <v>429</v>
      </c>
      <c r="C342" s="6" t="s">
        <v>424</v>
      </c>
      <c r="D342" s="6" t="s">
        <v>428</v>
      </c>
      <c r="E342" s="6" t="s">
        <v>428</v>
      </c>
      <c r="F342" s="6" t="s">
        <v>429</v>
      </c>
      <c r="G342" s="6" t="s">
        <v>429</v>
      </c>
      <c r="H342" s="6" t="s">
        <v>429</v>
      </c>
      <c r="I342" s="6" t="s">
        <v>429</v>
      </c>
      <c r="J342" s="6" t="s">
        <v>13</v>
      </c>
      <c r="K342" s="6" t="s">
        <v>14</v>
      </c>
    </row>
    <row r="343" spans="1:11">
      <c r="A343" s="6">
        <v>342</v>
      </c>
      <c r="B343" s="6" t="s">
        <v>430</v>
      </c>
      <c r="C343" s="6" t="s">
        <v>431</v>
      </c>
      <c r="D343" s="6" t="s">
        <v>431</v>
      </c>
      <c r="E343" s="6" t="s">
        <v>431</v>
      </c>
      <c r="F343" s="6" t="s">
        <v>430</v>
      </c>
      <c r="G343" s="6" t="s">
        <v>430</v>
      </c>
      <c r="H343" s="6" t="s">
        <v>430</v>
      </c>
      <c r="I343" s="6" t="s">
        <v>430</v>
      </c>
      <c r="J343" s="6" t="s">
        <v>13</v>
      </c>
      <c r="K343" s="6" t="s">
        <v>14</v>
      </c>
    </row>
    <row r="344" spans="1:11">
      <c r="A344" s="6">
        <v>343</v>
      </c>
      <c r="B344" s="6" t="s">
        <v>432</v>
      </c>
      <c r="C344" s="6" t="s">
        <v>431</v>
      </c>
      <c r="D344" s="6" t="s">
        <v>431</v>
      </c>
      <c r="E344" s="6" t="s">
        <v>431</v>
      </c>
      <c r="F344" s="6" t="s">
        <v>432</v>
      </c>
      <c r="G344" s="6" t="s">
        <v>432</v>
      </c>
      <c r="H344" s="6" t="s">
        <v>432</v>
      </c>
      <c r="I344" s="6" t="s">
        <v>432</v>
      </c>
      <c r="J344" s="6" t="s">
        <v>13</v>
      </c>
      <c r="K344" s="6" t="s">
        <v>14</v>
      </c>
    </row>
    <row r="345" spans="1:11">
      <c r="A345" s="6">
        <v>344</v>
      </c>
      <c r="B345" s="6" t="s">
        <v>433</v>
      </c>
      <c r="C345" s="6" t="s">
        <v>431</v>
      </c>
      <c r="D345" s="6" t="s">
        <v>431</v>
      </c>
      <c r="E345" s="6" t="s">
        <v>431</v>
      </c>
      <c r="F345" s="6" t="s">
        <v>433</v>
      </c>
      <c r="G345" s="6" t="s">
        <v>433</v>
      </c>
      <c r="H345" s="6" t="s">
        <v>433</v>
      </c>
      <c r="I345" s="6" t="s">
        <v>433</v>
      </c>
      <c r="J345" s="6" t="s">
        <v>13</v>
      </c>
      <c r="K345" s="6" t="s">
        <v>14</v>
      </c>
    </row>
    <row r="346" spans="1:11">
      <c r="A346" s="6">
        <v>345</v>
      </c>
      <c r="B346" s="6" t="s">
        <v>434</v>
      </c>
      <c r="C346" s="6" t="s">
        <v>431</v>
      </c>
      <c r="D346" s="6" t="s">
        <v>431</v>
      </c>
      <c r="E346" s="6" t="s">
        <v>431</v>
      </c>
      <c r="F346" s="6" t="s">
        <v>434</v>
      </c>
      <c r="G346" s="6" t="s">
        <v>434</v>
      </c>
      <c r="H346" s="6" t="s">
        <v>434</v>
      </c>
      <c r="I346" s="6" t="s">
        <v>434</v>
      </c>
      <c r="J346" s="6" t="s">
        <v>13</v>
      </c>
      <c r="K346" s="6" t="s">
        <v>14</v>
      </c>
    </row>
    <row r="347" spans="1:11">
      <c r="A347" s="6">
        <v>346</v>
      </c>
      <c r="B347" s="6" t="s">
        <v>435</v>
      </c>
      <c r="C347" s="6" t="s">
        <v>431</v>
      </c>
      <c r="D347" s="6" t="s">
        <v>431</v>
      </c>
      <c r="E347" s="6" t="s">
        <v>431</v>
      </c>
      <c r="F347" s="6" t="s">
        <v>435</v>
      </c>
      <c r="G347" s="6" t="s">
        <v>435</v>
      </c>
      <c r="H347" s="6" t="s">
        <v>435</v>
      </c>
      <c r="I347" s="6" t="s">
        <v>435</v>
      </c>
      <c r="J347" s="6" t="s">
        <v>13</v>
      </c>
      <c r="K347" s="6" t="s">
        <v>14</v>
      </c>
    </row>
    <row r="348" spans="1:11">
      <c r="A348" s="6">
        <v>347</v>
      </c>
      <c r="B348" s="6" t="s">
        <v>436</v>
      </c>
      <c r="C348" s="6" t="s">
        <v>431</v>
      </c>
      <c r="D348" s="6" t="s">
        <v>431</v>
      </c>
      <c r="E348" s="6" t="s">
        <v>431</v>
      </c>
      <c r="F348" s="6" t="s">
        <v>436</v>
      </c>
      <c r="G348" s="6" t="s">
        <v>436</v>
      </c>
      <c r="H348" s="6" t="s">
        <v>436</v>
      </c>
      <c r="I348" s="6" t="s">
        <v>436</v>
      </c>
      <c r="J348" s="6" t="s">
        <v>13</v>
      </c>
      <c r="K348" s="6" t="s">
        <v>14</v>
      </c>
    </row>
    <row r="349" spans="1:11">
      <c r="A349" s="6">
        <v>348</v>
      </c>
      <c r="B349" s="6" t="s">
        <v>437</v>
      </c>
      <c r="C349" s="6" t="s">
        <v>431</v>
      </c>
      <c r="D349" s="6" t="s">
        <v>431</v>
      </c>
      <c r="E349" s="6" t="s">
        <v>431</v>
      </c>
      <c r="F349" s="6" t="s">
        <v>437</v>
      </c>
      <c r="G349" s="6" t="s">
        <v>437</v>
      </c>
      <c r="H349" s="6" t="s">
        <v>437</v>
      </c>
      <c r="I349" s="6" t="s">
        <v>437</v>
      </c>
      <c r="J349" s="6" t="s">
        <v>13</v>
      </c>
      <c r="K349" s="6" t="s">
        <v>14</v>
      </c>
    </row>
    <row r="350" spans="1:11">
      <c r="A350" s="6">
        <v>349</v>
      </c>
      <c r="B350" s="6" t="s">
        <v>438</v>
      </c>
      <c r="C350" s="6" t="s">
        <v>431</v>
      </c>
      <c r="D350" s="6" t="s">
        <v>431</v>
      </c>
      <c r="E350" s="6" t="s">
        <v>431</v>
      </c>
      <c r="F350" s="6" t="s">
        <v>438</v>
      </c>
      <c r="G350" s="6" t="s">
        <v>438</v>
      </c>
      <c r="H350" s="6" t="s">
        <v>438</v>
      </c>
      <c r="I350" s="6" t="s">
        <v>438</v>
      </c>
      <c r="J350" s="6" t="s">
        <v>13</v>
      </c>
      <c r="K350" s="6" t="s">
        <v>14</v>
      </c>
    </row>
    <row r="351" spans="1:11">
      <c r="A351" s="6">
        <v>350</v>
      </c>
      <c r="B351" s="6" t="s">
        <v>439</v>
      </c>
      <c r="C351" s="6" t="s">
        <v>431</v>
      </c>
      <c r="D351" s="6" t="s">
        <v>431</v>
      </c>
      <c r="E351" s="6" t="s">
        <v>431</v>
      </c>
      <c r="F351" s="6" t="s">
        <v>439</v>
      </c>
      <c r="G351" s="6" t="s">
        <v>439</v>
      </c>
      <c r="H351" s="6" t="s">
        <v>439</v>
      </c>
      <c r="I351" s="6" t="s">
        <v>439</v>
      </c>
      <c r="J351" s="6" t="s">
        <v>13</v>
      </c>
      <c r="K351" s="6" t="s">
        <v>14</v>
      </c>
    </row>
    <row r="352" spans="1:11">
      <c r="A352" s="6">
        <v>351</v>
      </c>
      <c r="B352" s="6" t="s">
        <v>440</v>
      </c>
      <c r="C352" s="6" t="s">
        <v>431</v>
      </c>
      <c r="D352" s="6" t="s">
        <v>431</v>
      </c>
      <c r="E352" s="6" t="s">
        <v>431</v>
      </c>
      <c r="F352" s="6" t="s">
        <v>440</v>
      </c>
      <c r="G352" s="6" t="s">
        <v>440</v>
      </c>
      <c r="H352" s="6" t="s">
        <v>440</v>
      </c>
      <c r="I352" s="6" t="s">
        <v>440</v>
      </c>
      <c r="J352" s="6" t="s">
        <v>13</v>
      </c>
      <c r="K352" s="6" t="s">
        <v>14</v>
      </c>
    </row>
    <row r="353" spans="1:11">
      <c r="A353" s="6">
        <v>352</v>
      </c>
      <c r="B353" s="6" t="s">
        <v>441</v>
      </c>
      <c r="C353" s="6" t="s">
        <v>431</v>
      </c>
      <c r="D353" s="6" t="s">
        <v>431</v>
      </c>
      <c r="E353" s="6" t="s">
        <v>431</v>
      </c>
      <c r="F353" s="6" t="s">
        <v>441</v>
      </c>
      <c r="G353" s="6" t="s">
        <v>441</v>
      </c>
      <c r="H353" s="6" t="s">
        <v>441</v>
      </c>
      <c r="I353" s="6" t="s">
        <v>441</v>
      </c>
      <c r="J353" s="6" t="s">
        <v>13</v>
      </c>
      <c r="K353" s="6" t="s">
        <v>14</v>
      </c>
    </row>
    <row r="354" spans="1:11">
      <c r="A354" s="6">
        <v>353</v>
      </c>
      <c r="B354" s="6" t="s">
        <v>442</v>
      </c>
      <c r="C354" s="6" t="s">
        <v>431</v>
      </c>
      <c r="D354" s="6" t="s">
        <v>431</v>
      </c>
      <c r="E354" s="6" t="s">
        <v>431</v>
      </c>
      <c r="F354" s="6" t="s">
        <v>442</v>
      </c>
      <c r="G354" s="6" t="s">
        <v>442</v>
      </c>
      <c r="H354" s="6" t="s">
        <v>442</v>
      </c>
      <c r="I354" s="6" t="s">
        <v>442</v>
      </c>
      <c r="J354" s="6" t="s">
        <v>13</v>
      </c>
      <c r="K354" s="6" t="s">
        <v>14</v>
      </c>
    </row>
    <row r="355" spans="1:11">
      <c r="A355" s="6">
        <v>354</v>
      </c>
      <c r="B355" s="6" t="s">
        <v>443</v>
      </c>
      <c r="C355" s="6" t="s">
        <v>431</v>
      </c>
      <c r="D355" s="6" t="s">
        <v>431</v>
      </c>
      <c r="E355" s="6" t="s">
        <v>431</v>
      </c>
      <c r="F355" s="6" t="s">
        <v>443</v>
      </c>
      <c r="G355" s="6" t="s">
        <v>443</v>
      </c>
      <c r="H355" s="6" t="s">
        <v>443</v>
      </c>
      <c r="I355" s="6" t="s">
        <v>443</v>
      </c>
      <c r="J355" s="6" t="s">
        <v>13</v>
      </c>
      <c r="K355" s="6" t="s">
        <v>14</v>
      </c>
    </row>
    <row r="356" spans="1:11">
      <c r="A356" s="6">
        <v>355</v>
      </c>
      <c r="B356" s="6" t="s">
        <v>444</v>
      </c>
      <c r="C356" s="6" t="s">
        <v>445</v>
      </c>
      <c r="D356" s="6" t="s">
        <v>445</v>
      </c>
      <c r="E356" s="6" t="s">
        <v>445</v>
      </c>
      <c r="F356" s="6" t="s">
        <v>444</v>
      </c>
      <c r="G356" s="6" t="s">
        <v>444</v>
      </c>
      <c r="H356" s="6" t="s">
        <v>444</v>
      </c>
      <c r="I356" s="6" t="s">
        <v>444</v>
      </c>
      <c r="J356" s="6" t="s">
        <v>13</v>
      </c>
      <c r="K356" s="6" t="s">
        <v>14</v>
      </c>
    </row>
    <row r="357" spans="1:11">
      <c r="A357" s="6">
        <v>356</v>
      </c>
      <c r="B357" s="6" t="s">
        <v>446</v>
      </c>
      <c r="C357" s="6" t="s">
        <v>445</v>
      </c>
      <c r="D357" s="6" t="s">
        <v>445</v>
      </c>
      <c r="E357" s="6" t="s">
        <v>445</v>
      </c>
      <c r="F357" s="6" t="s">
        <v>446</v>
      </c>
      <c r="G357" s="6" t="s">
        <v>446</v>
      </c>
      <c r="H357" s="6" t="s">
        <v>446</v>
      </c>
      <c r="I357" s="6" t="s">
        <v>446</v>
      </c>
      <c r="J357" s="6" t="s">
        <v>13</v>
      </c>
      <c r="K357" s="6" t="s">
        <v>14</v>
      </c>
    </row>
    <row r="358" spans="1:11">
      <c r="A358" s="6">
        <v>357</v>
      </c>
      <c r="B358" s="6" t="s">
        <v>447</v>
      </c>
      <c r="C358" s="6" t="s">
        <v>445</v>
      </c>
      <c r="D358" s="6" t="s">
        <v>445</v>
      </c>
      <c r="E358" s="6" t="s">
        <v>445</v>
      </c>
      <c r="F358" s="6" t="s">
        <v>447</v>
      </c>
      <c r="G358" s="6" t="s">
        <v>447</v>
      </c>
      <c r="H358" s="6" t="s">
        <v>447</v>
      </c>
      <c r="I358" s="6" t="s">
        <v>447</v>
      </c>
      <c r="J358" s="6" t="s">
        <v>13</v>
      </c>
      <c r="K358" s="6" t="s">
        <v>14</v>
      </c>
    </row>
    <row r="359" spans="1:11">
      <c r="A359" s="6">
        <v>358</v>
      </c>
      <c r="B359" s="6" t="s">
        <v>448</v>
      </c>
      <c r="C359" s="6" t="s">
        <v>445</v>
      </c>
      <c r="D359" s="6" t="s">
        <v>445</v>
      </c>
      <c r="E359" s="6" t="s">
        <v>445</v>
      </c>
      <c r="F359" s="6" t="s">
        <v>448</v>
      </c>
      <c r="G359" s="6" t="s">
        <v>448</v>
      </c>
      <c r="H359" s="6" t="s">
        <v>448</v>
      </c>
      <c r="I359" s="6" t="s">
        <v>448</v>
      </c>
      <c r="J359" s="6" t="s">
        <v>13</v>
      </c>
      <c r="K359" s="6" t="s">
        <v>14</v>
      </c>
    </row>
    <row r="360" spans="1:11">
      <c r="A360" s="6">
        <v>359</v>
      </c>
      <c r="B360" s="6" t="s">
        <v>449</v>
      </c>
      <c r="C360" s="6" t="s">
        <v>445</v>
      </c>
      <c r="D360" s="6" t="s">
        <v>445</v>
      </c>
      <c r="E360" s="6" t="s">
        <v>445</v>
      </c>
      <c r="F360" s="6" t="s">
        <v>449</v>
      </c>
      <c r="G360" s="6" t="s">
        <v>449</v>
      </c>
      <c r="H360" s="6" t="s">
        <v>449</v>
      </c>
      <c r="I360" s="6" t="s">
        <v>449</v>
      </c>
      <c r="J360" s="6" t="s">
        <v>13</v>
      </c>
      <c r="K360" s="6" t="s">
        <v>14</v>
      </c>
    </row>
    <row r="361" spans="1:11">
      <c r="A361" s="6">
        <v>360</v>
      </c>
      <c r="B361" s="6" t="s">
        <v>450</v>
      </c>
      <c r="C361" s="6" t="s">
        <v>451</v>
      </c>
      <c r="D361" s="6" t="s">
        <v>451</v>
      </c>
      <c r="E361" s="6" t="s">
        <v>451</v>
      </c>
      <c r="F361" s="6" t="s">
        <v>450</v>
      </c>
      <c r="G361" s="6" t="s">
        <v>450</v>
      </c>
      <c r="H361" s="6" t="s">
        <v>450</v>
      </c>
      <c r="I361" s="6" t="s">
        <v>450</v>
      </c>
      <c r="J361" s="6" t="s">
        <v>13</v>
      </c>
      <c r="K361" s="6" t="s">
        <v>14</v>
      </c>
    </row>
    <row r="362" spans="1:11">
      <c r="A362" s="6">
        <v>361</v>
      </c>
      <c r="B362" s="6" t="s">
        <v>452</v>
      </c>
      <c r="C362" s="6" t="s">
        <v>451</v>
      </c>
      <c r="D362" s="6" t="s">
        <v>451</v>
      </c>
      <c r="E362" s="6" t="s">
        <v>451</v>
      </c>
      <c r="F362" s="6" t="s">
        <v>452</v>
      </c>
      <c r="G362" s="6" t="s">
        <v>452</v>
      </c>
      <c r="H362" s="6" t="s">
        <v>452</v>
      </c>
      <c r="I362" s="6" t="s">
        <v>452</v>
      </c>
      <c r="J362" s="6" t="s">
        <v>13</v>
      </c>
      <c r="K362" s="6" t="s">
        <v>14</v>
      </c>
    </row>
    <row r="363" spans="1:11">
      <c r="A363" s="6">
        <v>362</v>
      </c>
      <c r="B363" s="6" t="s">
        <v>453</v>
      </c>
      <c r="C363" s="6" t="s">
        <v>451</v>
      </c>
      <c r="D363" s="6" t="s">
        <v>451</v>
      </c>
      <c r="E363" s="6" t="s">
        <v>451</v>
      </c>
      <c r="F363" s="6" t="s">
        <v>453</v>
      </c>
      <c r="G363" s="6" t="s">
        <v>453</v>
      </c>
      <c r="H363" s="6" t="s">
        <v>453</v>
      </c>
      <c r="I363" s="6" t="s">
        <v>453</v>
      </c>
      <c r="J363" s="6" t="s">
        <v>13</v>
      </c>
      <c r="K363" s="6" t="s">
        <v>14</v>
      </c>
    </row>
    <row r="364" spans="1:11">
      <c r="A364" s="6">
        <v>363</v>
      </c>
      <c r="B364" s="6" t="s">
        <v>454</v>
      </c>
      <c r="C364" s="6" t="s">
        <v>455</v>
      </c>
      <c r="D364" s="6" t="s">
        <v>455</v>
      </c>
      <c r="E364" s="6" t="s">
        <v>455</v>
      </c>
      <c r="F364" s="6" t="s">
        <v>454</v>
      </c>
      <c r="G364" s="6" t="s">
        <v>454</v>
      </c>
      <c r="H364" s="6" t="s">
        <v>454</v>
      </c>
      <c r="I364" s="6" t="s">
        <v>454</v>
      </c>
      <c r="J364" s="6" t="s">
        <v>13</v>
      </c>
      <c r="K364" s="6" t="s">
        <v>14</v>
      </c>
    </row>
    <row r="365" spans="1:11">
      <c r="A365" s="6">
        <v>364</v>
      </c>
      <c r="B365" s="6" t="s">
        <v>456</v>
      </c>
      <c r="C365" s="6" t="s">
        <v>455</v>
      </c>
      <c r="D365" s="6" t="s">
        <v>455</v>
      </c>
      <c r="E365" s="6" t="s">
        <v>455</v>
      </c>
      <c r="F365" s="6" t="s">
        <v>456</v>
      </c>
      <c r="G365" s="6" t="s">
        <v>456</v>
      </c>
      <c r="H365" s="6" t="s">
        <v>456</v>
      </c>
      <c r="I365" s="6" t="s">
        <v>456</v>
      </c>
      <c r="J365" s="6" t="s">
        <v>13</v>
      </c>
      <c r="K365" s="6" t="s">
        <v>14</v>
      </c>
    </row>
    <row r="366" spans="1:11">
      <c r="A366" s="6">
        <v>365</v>
      </c>
      <c r="B366" s="6" t="s">
        <v>457</v>
      </c>
      <c r="C366" s="6" t="s">
        <v>455</v>
      </c>
      <c r="D366" s="6" t="s">
        <v>455</v>
      </c>
      <c r="E366" s="6" t="s">
        <v>455</v>
      </c>
      <c r="F366" s="6" t="s">
        <v>457</v>
      </c>
      <c r="G366" s="6" t="s">
        <v>457</v>
      </c>
      <c r="H366" s="6" t="s">
        <v>457</v>
      </c>
      <c r="I366" s="6" t="s">
        <v>457</v>
      </c>
      <c r="J366" s="6" t="s">
        <v>13</v>
      </c>
      <c r="K366" s="6" t="s">
        <v>14</v>
      </c>
    </row>
    <row r="367" spans="1:11">
      <c r="A367" s="6">
        <v>366</v>
      </c>
      <c r="B367" s="6" t="s">
        <v>458</v>
      </c>
      <c r="C367" s="6" t="s">
        <v>455</v>
      </c>
      <c r="D367" s="6" t="s">
        <v>455</v>
      </c>
      <c r="E367" s="6" t="s">
        <v>455</v>
      </c>
      <c r="F367" s="6" t="s">
        <v>458</v>
      </c>
      <c r="G367" s="6" t="s">
        <v>458</v>
      </c>
      <c r="H367" s="6" t="s">
        <v>458</v>
      </c>
      <c r="I367" s="6" t="s">
        <v>458</v>
      </c>
      <c r="J367" s="6" t="s">
        <v>13</v>
      </c>
      <c r="K367" s="6" t="s">
        <v>14</v>
      </c>
    </row>
    <row r="368" spans="1:11">
      <c r="A368" s="6">
        <v>367</v>
      </c>
      <c r="B368" s="6" t="s">
        <v>459</v>
      </c>
      <c r="C368" s="6" t="s">
        <v>455</v>
      </c>
      <c r="D368" s="6" t="s">
        <v>455</v>
      </c>
      <c r="E368" s="6" t="s">
        <v>455</v>
      </c>
      <c r="F368" s="6" t="s">
        <v>459</v>
      </c>
      <c r="G368" s="6" t="s">
        <v>459</v>
      </c>
      <c r="H368" s="6" t="s">
        <v>459</v>
      </c>
      <c r="I368" s="6" t="s">
        <v>459</v>
      </c>
      <c r="J368" s="6" t="s">
        <v>13</v>
      </c>
      <c r="K368" s="6" t="s">
        <v>14</v>
      </c>
    </row>
    <row r="369" spans="1:11">
      <c r="A369" s="6">
        <v>368</v>
      </c>
      <c r="B369" s="6" t="s">
        <v>460</v>
      </c>
      <c r="C369" s="6" t="s">
        <v>455</v>
      </c>
      <c r="D369" s="6" t="s">
        <v>455</v>
      </c>
      <c r="E369" s="6" t="s">
        <v>455</v>
      </c>
      <c r="F369" s="6" t="s">
        <v>460</v>
      </c>
      <c r="G369" s="6" t="s">
        <v>460</v>
      </c>
      <c r="H369" s="6" t="s">
        <v>460</v>
      </c>
      <c r="I369" s="6" t="s">
        <v>460</v>
      </c>
      <c r="J369" s="6" t="s">
        <v>13</v>
      </c>
      <c r="K369" s="6" t="s">
        <v>14</v>
      </c>
    </row>
    <row r="370" spans="1:11">
      <c r="A370" s="6">
        <v>369</v>
      </c>
      <c r="B370" s="6" t="s">
        <v>461</v>
      </c>
      <c r="C370" s="6" t="s">
        <v>455</v>
      </c>
      <c r="D370" s="6" t="s">
        <v>455</v>
      </c>
      <c r="E370" s="6" t="s">
        <v>455</v>
      </c>
      <c r="F370" s="6" t="s">
        <v>461</v>
      </c>
      <c r="G370" s="6" t="s">
        <v>461</v>
      </c>
      <c r="H370" s="6" t="s">
        <v>461</v>
      </c>
      <c r="I370" s="6" t="s">
        <v>461</v>
      </c>
      <c r="J370" s="6" t="s">
        <v>13</v>
      </c>
      <c r="K370" s="6" t="s">
        <v>14</v>
      </c>
    </row>
    <row r="371" spans="1:11">
      <c r="A371" s="6">
        <v>370</v>
      </c>
      <c r="B371" s="6" t="s">
        <v>462</v>
      </c>
      <c r="C371" s="6" t="s">
        <v>455</v>
      </c>
      <c r="D371" s="6" t="s">
        <v>455</v>
      </c>
      <c r="E371" s="6" t="s">
        <v>455</v>
      </c>
      <c r="F371" s="6" t="s">
        <v>462</v>
      </c>
      <c r="G371" s="6" t="s">
        <v>462</v>
      </c>
      <c r="H371" s="6" t="s">
        <v>462</v>
      </c>
      <c r="I371" s="6" t="s">
        <v>462</v>
      </c>
      <c r="J371" s="6" t="s">
        <v>13</v>
      </c>
      <c r="K371" s="6" t="s">
        <v>14</v>
      </c>
    </row>
    <row r="372" spans="1:11">
      <c r="A372" s="6">
        <v>371</v>
      </c>
      <c r="B372" s="6" t="s">
        <v>463</v>
      </c>
      <c r="C372" s="6" t="s">
        <v>455</v>
      </c>
      <c r="D372" s="6" t="s">
        <v>455</v>
      </c>
      <c r="E372" s="6" t="s">
        <v>455</v>
      </c>
      <c r="F372" s="6" t="s">
        <v>463</v>
      </c>
      <c r="G372" s="6" t="s">
        <v>463</v>
      </c>
      <c r="H372" s="6" t="s">
        <v>463</v>
      </c>
      <c r="I372" s="6" t="s">
        <v>463</v>
      </c>
      <c r="J372" s="6" t="s">
        <v>13</v>
      </c>
      <c r="K372" s="6" t="s">
        <v>14</v>
      </c>
    </row>
    <row r="373" spans="1:11">
      <c r="A373" s="6">
        <v>372</v>
      </c>
      <c r="B373" s="6" t="s">
        <v>464</v>
      </c>
      <c r="C373" s="6" t="s">
        <v>455</v>
      </c>
      <c r="D373" s="6" t="s">
        <v>455</v>
      </c>
      <c r="E373" s="6" t="s">
        <v>455</v>
      </c>
      <c r="F373" s="6" t="s">
        <v>464</v>
      </c>
      <c r="G373" s="6" t="s">
        <v>464</v>
      </c>
      <c r="H373" s="6" t="s">
        <v>464</v>
      </c>
      <c r="I373" s="6" t="s">
        <v>464</v>
      </c>
      <c r="J373" s="6" t="s">
        <v>13</v>
      </c>
      <c r="K373" s="6" t="s">
        <v>14</v>
      </c>
    </row>
    <row r="374" spans="1:11">
      <c r="A374" s="6">
        <v>373</v>
      </c>
      <c r="B374" s="6" t="s">
        <v>465</v>
      </c>
      <c r="C374" s="6" t="s">
        <v>455</v>
      </c>
      <c r="D374" s="6" t="s">
        <v>455</v>
      </c>
      <c r="E374" s="6" t="s">
        <v>455</v>
      </c>
      <c r="F374" s="6" t="s">
        <v>465</v>
      </c>
      <c r="G374" s="6" t="s">
        <v>465</v>
      </c>
      <c r="H374" s="6" t="s">
        <v>465</v>
      </c>
      <c r="I374" s="6" t="s">
        <v>465</v>
      </c>
      <c r="J374" s="6" t="s">
        <v>13</v>
      </c>
      <c r="K374" s="6" t="s">
        <v>14</v>
      </c>
    </row>
    <row r="375" spans="1:11">
      <c r="A375" s="6">
        <v>374</v>
      </c>
      <c r="B375" s="6" t="s">
        <v>466</v>
      </c>
      <c r="C375" s="6" t="s">
        <v>455</v>
      </c>
      <c r="D375" s="6" t="s">
        <v>455</v>
      </c>
      <c r="E375" s="6" t="s">
        <v>455</v>
      </c>
      <c r="F375" s="6" t="s">
        <v>466</v>
      </c>
      <c r="G375" s="6" t="s">
        <v>466</v>
      </c>
      <c r="H375" s="6" t="s">
        <v>466</v>
      </c>
      <c r="I375" s="6" t="s">
        <v>466</v>
      </c>
      <c r="J375" s="6" t="s">
        <v>13</v>
      </c>
      <c r="K375" s="6" t="s">
        <v>14</v>
      </c>
    </row>
    <row r="376" spans="1:11">
      <c r="A376" s="6">
        <v>375</v>
      </c>
      <c r="B376" s="6" t="s">
        <v>467</v>
      </c>
      <c r="C376" s="6" t="s">
        <v>468</v>
      </c>
      <c r="D376" s="6" t="s">
        <v>468</v>
      </c>
      <c r="E376" s="6" t="s">
        <v>468</v>
      </c>
      <c r="F376" s="6" t="s">
        <v>467</v>
      </c>
      <c r="G376" s="6" t="s">
        <v>467</v>
      </c>
      <c r="H376" s="6" t="s">
        <v>467</v>
      </c>
      <c r="I376" s="6" t="s">
        <v>467</v>
      </c>
      <c r="J376" s="6" t="s">
        <v>13</v>
      </c>
      <c r="K376" s="6" t="s">
        <v>14</v>
      </c>
    </row>
    <row r="377" spans="1:11">
      <c r="A377" s="6">
        <v>376</v>
      </c>
      <c r="B377" s="6" t="s">
        <v>469</v>
      </c>
      <c r="C377" s="6" t="s">
        <v>468</v>
      </c>
      <c r="D377" s="6" t="s">
        <v>468</v>
      </c>
      <c r="E377" s="6" t="s">
        <v>468</v>
      </c>
      <c r="F377" s="6" t="s">
        <v>469</v>
      </c>
      <c r="G377" s="6" t="s">
        <v>469</v>
      </c>
      <c r="H377" s="6" t="s">
        <v>469</v>
      </c>
      <c r="I377" s="6" t="s">
        <v>469</v>
      </c>
      <c r="J377" s="6" t="s">
        <v>13</v>
      </c>
      <c r="K377" s="6" t="s">
        <v>14</v>
      </c>
    </row>
    <row r="378" spans="1:11">
      <c r="A378" s="6">
        <v>377</v>
      </c>
      <c r="B378" s="6" t="s">
        <v>470</v>
      </c>
      <c r="C378" s="6" t="s">
        <v>468</v>
      </c>
      <c r="D378" s="6" t="s">
        <v>468</v>
      </c>
      <c r="E378" s="6" t="s">
        <v>468</v>
      </c>
      <c r="F378" s="6" t="s">
        <v>470</v>
      </c>
      <c r="G378" s="6" t="s">
        <v>470</v>
      </c>
      <c r="H378" s="6" t="s">
        <v>470</v>
      </c>
      <c r="I378" s="6" t="s">
        <v>470</v>
      </c>
      <c r="J378" s="6" t="s">
        <v>13</v>
      </c>
      <c r="K378" s="6" t="s">
        <v>14</v>
      </c>
    </row>
    <row r="379" spans="1:11">
      <c r="A379" s="6">
        <v>378</v>
      </c>
      <c r="B379" s="6" t="s">
        <v>471</v>
      </c>
      <c r="C379" s="6" t="s">
        <v>468</v>
      </c>
      <c r="D379" s="6" t="s">
        <v>468</v>
      </c>
      <c r="E379" s="6" t="s">
        <v>468</v>
      </c>
      <c r="F379" s="6" t="s">
        <v>471</v>
      </c>
      <c r="G379" s="6" t="s">
        <v>471</v>
      </c>
      <c r="H379" s="6" t="s">
        <v>471</v>
      </c>
      <c r="I379" s="6" t="s">
        <v>471</v>
      </c>
      <c r="J379" s="6" t="s">
        <v>13</v>
      </c>
      <c r="K379" s="6" t="s">
        <v>14</v>
      </c>
    </row>
    <row r="380" spans="1:11">
      <c r="A380" s="6">
        <v>379</v>
      </c>
      <c r="B380" s="6" t="s">
        <v>472</v>
      </c>
      <c r="C380" s="6" t="s">
        <v>473</v>
      </c>
      <c r="D380" s="6" t="s">
        <v>473</v>
      </c>
      <c r="E380" s="6" t="s">
        <v>473</v>
      </c>
      <c r="F380" s="6" t="s">
        <v>472</v>
      </c>
      <c r="G380" s="6" t="s">
        <v>472</v>
      </c>
      <c r="H380" s="6" t="s">
        <v>472</v>
      </c>
      <c r="I380" s="6" t="s">
        <v>472</v>
      </c>
      <c r="J380" s="6" t="s">
        <v>13</v>
      </c>
      <c r="K380" s="6" t="s">
        <v>14</v>
      </c>
    </row>
    <row r="381" spans="1:11">
      <c r="A381" s="6">
        <v>380</v>
      </c>
      <c r="B381" s="6" t="s">
        <v>474</v>
      </c>
      <c r="C381" s="6" t="s">
        <v>475</v>
      </c>
      <c r="D381" s="6" t="s">
        <v>476</v>
      </c>
      <c r="E381" s="6" t="s">
        <v>476</v>
      </c>
      <c r="F381" s="6" t="s">
        <v>474</v>
      </c>
      <c r="G381" s="6" t="s">
        <v>474</v>
      </c>
      <c r="H381" s="6" t="s">
        <v>474</v>
      </c>
      <c r="I381" s="6" t="s">
        <v>474</v>
      </c>
      <c r="J381" s="6" t="s">
        <v>13</v>
      </c>
      <c r="K381" s="6" t="s">
        <v>14</v>
      </c>
    </row>
    <row r="382" spans="1:11">
      <c r="A382" s="6">
        <v>381</v>
      </c>
      <c r="B382" s="6" t="s">
        <v>477</v>
      </c>
      <c r="C382" s="6" t="s">
        <v>475</v>
      </c>
      <c r="D382" s="6" t="s">
        <v>478</v>
      </c>
      <c r="E382" s="6" t="s">
        <v>478</v>
      </c>
      <c r="F382" s="6" t="s">
        <v>477</v>
      </c>
      <c r="G382" s="6" t="s">
        <v>477</v>
      </c>
      <c r="H382" s="6" t="s">
        <v>477</v>
      </c>
      <c r="I382" s="6" t="s">
        <v>477</v>
      </c>
      <c r="J382" s="6" t="s">
        <v>13</v>
      </c>
      <c r="K382" s="6" t="s">
        <v>14</v>
      </c>
    </row>
    <row r="383" spans="1:11">
      <c r="A383" s="6">
        <v>382</v>
      </c>
      <c r="B383" s="6" t="s">
        <v>479</v>
      </c>
      <c r="C383" s="6" t="s">
        <v>475</v>
      </c>
      <c r="D383" s="6" t="s">
        <v>478</v>
      </c>
      <c r="E383" s="6" t="s">
        <v>478</v>
      </c>
      <c r="F383" s="6" t="s">
        <v>479</v>
      </c>
      <c r="G383" s="6" t="s">
        <v>479</v>
      </c>
      <c r="H383" s="6" t="s">
        <v>479</v>
      </c>
      <c r="I383" s="6" t="s">
        <v>479</v>
      </c>
      <c r="J383" s="6" t="s">
        <v>13</v>
      </c>
      <c r="K383" s="6" t="s">
        <v>14</v>
      </c>
    </row>
    <row r="384" spans="1:11">
      <c r="A384" s="6">
        <v>383</v>
      </c>
      <c r="B384" s="6" t="s">
        <v>480</v>
      </c>
      <c r="C384" s="6" t="s">
        <v>475</v>
      </c>
      <c r="D384" s="6" t="s">
        <v>481</v>
      </c>
      <c r="E384" s="6" t="s">
        <v>481</v>
      </c>
      <c r="F384" s="6" t="s">
        <v>480</v>
      </c>
      <c r="G384" s="6" t="s">
        <v>480</v>
      </c>
      <c r="H384" s="6" t="s">
        <v>480</v>
      </c>
      <c r="I384" s="6" t="s">
        <v>480</v>
      </c>
      <c r="J384" s="6" t="s">
        <v>13</v>
      </c>
      <c r="K384" s="6" t="s">
        <v>14</v>
      </c>
    </row>
    <row r="385" spans="1:11">
      <c r="A385" s="6">
        <v>384</v>
      </c>
      <c r="B385" s="6" t="s">
        <v>482</v>
      </c>
      <c r="C385" s="6" t="s">
        <v>475</v>
      </c>
      <c r="D385" s="6" t="s">
        <v>481</v>
      </c>
      <c r="E385" s="6" t="s">
        <v>481</v>
      </c>
      <c r="F385" s="6" t="s">
        <v>482</v>
      </c>
      <c r="G385" s="6" t="s">
        <v>482</v>
      </c>
      <c r="H385" s="6" t="s">
        <v>482</v>
      </c>
      <c r="I385" s="6" t="s">
        <v>482</v>
      </c>
      <c r="J385" s="6" t="s">
        <v>13</v>
      </c>
      <c r="K385" s="6" t="s">
        <v>14</v>
      </c>
    </row>
    <row r="386" spans="1:11">
      <c r="A386" s="6">
        <v>385</v>
      </c>
      <c r="B386" s="6" t="s">
        <v>483</v>
      </c>
      <c r="C386" s="6" t="s">
        <v>484</v>
      </c>
      <c r="D386" s="6" t="s">
        <v>484</v>
      </c>
      <c r="E386" s="6" t="s">
        <v>484</v>
      </c>
      <c r="F386" s="6" t="s">
        <v>483</v>
      </c>
      <c r="G386" s="6" t="s">
        <v>483</v>
      </c>
      <c r="H386" s="6" t="s">
        <v>483</v>
      </c>
      <c r="I386" s="6" t="s">
        <v>483</v>
      </c>
      <c r="J386" s="6" t="s">
        <v>13</v>
      </c>
      <c r="K386" s="6" t="s">
        <v>14</v>
      </c>
    </row>
    <row r="387" spans="1:11">
      <c r="A387" s="6">
        <v>386</v>
      </c>
      <c r="B387" s="6" t="s">
        <v>485</v>
      </c>
      <c r="C387" s="6" t="s">
        <v>486</v>
      </c>
      <c r="D387" s="6" t="s">
        <v>486</v>
      </c>
      <c r="E387" s="6" t="s">
        <v>486</v>
      </c>
      <c r="F387" s="6" t="s">
        <v>485</v>
      </c>
      <c r="G387" s="6" t="s">
        <v>485</v>
      </c>
      <c r="H387" s="6" t="s">
        <v>485</v>
      </c>
      <c r="I387" s="6" t="s">
        <v>485</v>
      </c>
      <c r="J387" s="6" t="s">
        <v>13</v>
      </c>
      <c r="K387" s="6" t="s">
        <v>14</v>
      </c>
    </row>
    <row r="388" spans="1:11">
      <c r="A388" s="6">
        <v>387</v>
      </c>
      <c r="B388" s="6" t="s">
        <v>487</v>
      </c>
      <c r="C388" s="6" t="s">
        <v>486</v>
      </c>
      <c r="D388" s="6" t="s">
        <v>486</v>
      </c>
      <c r="E388" s="6" t="s">
        <v>486</v>
      </c>
      <c r="F388" s="6" t="s">
        <v>487</v>
      </c>
      <c r="G388" s="6" t="s">
        <v>487</v>
      </c>
      <c r="H388" s="6" t="s">
        <v>487</v>
      </c>
      <c r="I388" s="6" t="s">
        <v>487</v>
      </c>
      <c r="J388" s="6" t="s">
        <v>13</v>
      </c>
      <c r="K388" s="6" t="s">
        <v>14</v>
      </c>
    </row>
    <row r="389" spans="1:11">
      <c r="A389" s="6">
        <v>388</v>
      </c>
      <c r="B389" s="6" t="s">
        <v>488</v>
      </c>
      <c r="C389" s="6" t="s">
        <v>486</v>
      </c>
      <c r="D389" s="6" t="s">
        <v>486</v>
      </c>
      <c r="E389" s="6" t="s">
        <v>486</v>
      </c>
      <c r="F389" s="6" t="s">
        <v>488</v>
      </c>
      <c r="G389" s="6" t="s">
        <v>488</v>
      </c>
      <c r="H389" s="6" t="s">
        <v>488</v>
      </c>
      <c r="I389" s="6" t="s">
        <v>488</v>
      </c>
      <c r="J389" s="6" t="s">
        <v>13</v>
      </c>
      <c r="K389" s="6" t="s">
        <v>14</v>
      </c>
    </row>
    <row r="390" spans="1:11">
      <c r="A390" s="6">
        <v>389</v>
      </c>
      <c r="B390" s="6" t="s">
        <v>489</v>
      </c>
      <c r="C390" s="6" t="s">
        <v>486</v>
      </c>
      <c r="D390" s="6" t="s">
        <v>486</v>
      </c>
      <c r="E390" s="6" t="s">
        <v>486</v>
      </c>
      <c r="F390" s="6" t="s">
        <v>489</v>
      </c>
      <c r="G390" s="6" t="s">
        <v>489</v>
      </c>
      <c r="H390" s="6" t="s">
        <v>489</v>
      </c>
      <c r="I390" s="6" t="s">
        <v>489</v>
      </c>
      <c r="J390" s="6" t="s">
        <v>13</v>
      </c>
      <c r="K390" s="6" t="s">
        <v>14</v>
      </c>
    </row>
    <row r="391" spans="1:11">
      <c r="A391" s="6">
        <v>390</v>
      </c>
      <c r="B391" s="6" t="s">
        <v>490</v>
      </c>
      <c r="C391" s="6" t="s">
        <v>486</v>
      </c>
      <c r="D391" s="6" t="s">
        <v>486</v>
      </c>
      <c r="E391" s="6" t="s">
        <v>486</v>
      </c>
      <c r="F391" s="6" t="s">
        <v>490</v>
      </c>
      <c r="G391" s="6" t="s">
        <v>490</v>
      </c>
      <c r="H391" s="6" t="s">
        <v>490</v>
      </c>
      <c r="I391" s="6" t="s">
        <v>490</v>
      </c>
      <c r="J391" s="6" t="s">
        <v>13</v>
      </c>
      <c r="K391" s="6" t="s">
        <v>14</v>
      </c>
    </row>
    <row r="392" spans="1:11">
      <c r="A392" s="6">
        <v>391</v>
      </c>
      <c r="B392" s="6" t="s">
        <v>491</v>
      </c>
      <c r="C392" s="6" t="s">
        <v>486</v>
      </c>
      <c r="D392" s="6" t="s">
        <v>486</v>
      </c>
      <c r="E392" s="6" t="s">
        <v>486</v>
      </c>
      <c r="F392" s="6" t="s">
        <v>491</v>
      </c>
      <c r="G392" s="6" t="s">
        <v>491</v>
      </c>
      <c r="H392" s="6" t="s">
        <v>491</v>
      </c>
      <c r="I392" s="6" t="s">
        <v>491</v>
      </c>
      <c r="J392" s="6" t="s">
        <v>13</v>
      </c>
      <c r="K392" s="6" t="s">
        <v>14</v>
      </c>
    </row>
    <row r="393" spans="1:11">
      <c r="A393" s="6">
        <v>392</v>
      </c>
      <c r="B393" s="6" t="s">
        <v>492</v>
      </c>
      <c r="C393" s="6" t="s">
        <v>486</v>
      </c>
      <c r="D393" s="6" t="s">
        <v>486</v>
      </c>
      <c r="E393" s="6" t="s">
        <v>486</v>
      </c>
      <c r="F393" s="6" t="s">
        <v>492</v>
      </c>
      <c r="G393" s="6" t="s">
        <v>492</v>
      </c>
      <c r="H393" s="6" t="s">
        <v>492</v>
      </c>
      <c r="I393" s="6" t="s">
        <v>492</v>
      </c>
      <c r="J393" s="6" t="s">
        <v>13</v>
      </c>
      <c r="K393" s="6" t="s">
        <v>14</v>
      </c>
    </row>
    <row r="394" spans="1:11">
      <c r="A394" s="6">
        <v>393</v>
      </c>
      <c r="B394" s="6" t="s">
        <v>493</v>
      </c>
      <c r="C394" s="6" t="s">
        <v>486</v>
      </c>
      <c r="D394" s="6" t="s">
        <v>486</v>
      </c>
      <c r="E394" s="6" t="s">
        <v>486</v>
      </c>
      <c r="F394" s="6" t="s">
        <v>493</v>
      </c>
      <c r="G394" s="6" t="s">
        <v>493</v>
      </c>
      <c r="H394" s="6" t="s">
        <v>493</v>
      </c>
      <c r="I394" s="6" t="s">
        <v>493</v>
      </c>
      <c r="J394" s="6" t="s">
        <v>13</v>
      </c>
      <c r="K394" s="6" t="s">
        <v>14</v>
      </c>
    </row>
    <row r="395" spans="1:11">
      <c r="A395" s="6">
        <v>394</v>
      </c>
      <c r="B395" s="6" t="s">
        <v>494</v>
      </c>
      <c r="C395" s="6" t="s">
        <v>486</v>
      </c>
      <c r="D395" s="6" t="s">
        <v>486</v>
      </c>
      <c r="E395" s="6" t="s">
        <v>486</v>
      </c>
      <c r="F395" s="6" t="s">
        <v>494</v>
      </c>
      <c r="G395" s="6" t="s">
        <v>494</v>
      </c>
      <c r="H395" s="6" t="s">
        <v>494</v>
      </c>
      <c r="I395" s="6" t="s">
        <v>494</v>
      </c>
      <c r="J395" s="6" t="s">
        <v>13</v>
      </c>
      <c r="K395" s="6" t="s">
        <v>14</v>
      </c>
    </row>
    <row r="396" spans="1:11">
      <c r="A396" s="6">
        <v>395</v>
      </c>
      <c r="B396" s="6" t="s">
        <v>495</v>
      </c>
      <c r="C396" s="6" t="s">
        <v>486</v>
      </c>
      <c r="D396" s="6" t="s">
        <v>486</v>
      </c>
      <c r="E396" s="6" t="s">
        <v>486</v>
      </c>
      <c r="F396" s="6" t="s">
        <v>495</v>
      </c>
      <c r="G396" s="6" t="s">
        <v>495</v>
      </c>
      <c r="H396" s="6" t="s">
        <v>495</v>
      </c>
      <c r="I396" s="6" t="s">
        <v>495</v>
      </c>
      <c r="J396" s="6" t="s">
        <v>13</v>
      </c>
      <c r="K396" s="6" t="s">
        <v>14</v>
      </c>
    </row>
    <row r="397" spans="1:11">
      <c r="A397" s="6">
        <v>396</v>
      </c>
      <c r="B397" s="6" t="s">
        <v>496</v>
      </c>
      <c r="C397" s="6" t="s">
        <v>486</v>
      </c>
      <c r="D397" s="6" t="s">
        <v>486</v>
      </c>
      <c r="E397" s="6" t="s">
        <v>486</v>
      </c>
      <c r="F397" s="6" t="s">
        <v>496</v>
      </c>
      <c r="G397" s="6" t="s">
        <v>496</v>
      </c>
      <c r="H397" s="6" t="s">
        <v>496</v>
      </c>
      <c r="I397" s="6" t="s">
        <v>496</v>
      </c>
      <c r="J397" s="6" t="s">
        <v>13</v>
      </c>
      <c r="K397" s="6" t="s">
        <v>14</v>
      </c>
    </row>
    <row r="398" spans="1:11">
      <c r="A398" s="6">
        <v>397</v>
      </c>
      <c r="B398" s="6" t="s">
        <v>497</v>
      </c>
      <c r="C398" s="6" t="s">
        <v>486</v>
      </c>
      <c r="D398" s="6" t="s">
        <v>486</v>
      </c>
      <c r="E398" s="6" t="s">
        <v>486</v>
      </c>
      <c r="F398" s="6" t="s">
        <v>497</v>
      </c>
      <c r="G398" s="6" t="s">
        <v>497</v>
      </c>
      <c r="H398" s="6" t="s">
        <v>497</v>
      </c>
      <c r="I398" s="6" t="s">
        <v>497</v>
      </c>
      <c r="J398" s="6" t="s">
        <v>13</v>
      </c>
      <c r="K398" s="6" t="s">
        <v>14</v>
      </c>
    </row>
    <row r="399" spans="1:11">
      <c r="A399" s="6">
        <v>398</v>
      </c>
      <c r="B399" s="6" t="s">
        <v>498</v>
      </c>
      <c r="C399" s="6" t="s">
        <v>486</v>
      </c>
      <c r="D399" s="6" t="s">
        <v>486</v>
      </c>
      <c r="E399" s="6" t="s">
        <v>486</v>
      </c>
      <c r="F399" s="6" t="s">
        <v>498</v>
      </c>
      <c r="G399" s="6" t="s">
        <v>498</v>
      </c>
      <c r="H399" s="6" t="s">
        <v>498</v>
      </c>
      <c r="I399" s="6" t="s">
        <v>498</v>
      </c>
      <c r="J399" s="6" t="s">
        <v>13</v>
      </c>
      <c r="K399" s="6" t="s">
        <v>14</v>
      </c>
    </row>
    <row r="400" spans="1:11">
      <c r="A400" s="6">
        <v>399</v>
      </c>
      <c r="B400" s="6" t="s">
        <v>499</v>
      </c>
      <c r="C400" s="6" t="s">
        <v>486</v>
      </c>
      <c r="D400" s="6" t="s">
        <v>486</v>
      </c>
      <c r="E400" s="6" t="s">
        <v>486</v>
      </c>
      <c r="F400" s="6" t="s">
        <v>499</v>
      </c>
      <c r="G400" s="6" t="s">
        <v>499</v>
      </c>
      <c r="H400" s="6" t="s">
        <v>499</v>
      </c>
      <c r="I400" s="6" t="s">
        <v>499</v>
      </c>
      <c r="J400" s="6" t="s">
        <v>13</v>
      </c>
      <c r="K400" s="6" t="s">
        <v>14</v>
      </c>
    </row>
    <row r="401" spans="1:11">
      <c r="A401" s="6">
        <v>400</v>
      </c>
      <c r="B401" s="6" t="s">
        <v>500</v>
      </c>
      <c r="C401" s="6" t="s">
        <v>501</v>
      </c>
      <c r="D401" s="6" t="s">
        <v>501</v>
      </c>
      <c r="E401" s="6" t="s">
        <v>501</v>
      </c>
      <c r="F401" s="6" t="s">
        <v>500</v>
      </c>
      <c r="G401" s="6" t="s">
        <v>500</v>
      </c>
      <c r="H401" s="6" t="s">
        <v>500</v>
      </c>
      <c r="I401" s="6" t="s">
        <v>500</v>
      </c>
      <c r="J401" s="6" t="s">
        <v>13</v>
      </c>
      <c r="K401" s="6" t="s">
        <v>14</v>
      </c>
    </row>
    <row r="402" spans="1:11">
      <c r="A402" s="6">
        <v>401</v>
      </c>
      <c r="B402" s="6" t="s">
        <v>502</v>
      </c>
      <c r="C402" s="6" t="s">
        <v>501</v>
      </c>
      <c r="D402" s="6" t="s">
        <v>501</v>
      </c>
      <c r="E402" s="6" t="s">
        <v>501</v>
      </c>
      <c r="F402" s="6" t="s">
        <v>502</v>
      </c>
      <c r="G402" s="6" t="s">
        <v>502</v>
      </c>
      <c r="H402" s="6" t="s">
        <v>502</v>
      </c>
      <c r="I402" s="6" t="s">
        <v>502</v>
      </c>
      <c r="J402" s="6" t="s">
        <v>13</v>
      </c>
      <c r="K402" s="6" t="s">
        <v>14</v>
      </c>
    </row>
    <row r="403" spans="1:11">
      <c r="A403" s="6">
        <v>402</v>
      </c>
      <c r="B403" s="6" t="s">
        <v>503</v>
      </c>
      <c r="C403" s="6" t="s">
        <v>501</v>
      </c>
      <c r="D403" s="6" t="s">
        <v>501</v>
      </c>
      <c r="E403" s="6" t="s">
        <v>501</v>
      </c>
      <c r="F403" s="6" t="s">
        <v>503</v>
      </c>
      <c r="G403" s="6" t="s">
        <v>503</v>
      </c>
      <c r="H403" s="6" t="s">
        <v>503</v>
      </c>
      <c r="I403" s="6" t="s">
        <v>503</v>
      </c>
      <c r="J403" s="6" t="s">
        <v>13</v>
      </c>
      <c r="K403" s="6" t="s">
        <v>14</v>
      </c>
    </row>
    <row r="404" spans="1:11">
      <c r="A404" s="6">
        <v>403</v>
      </c>
      <c r="B404" s="6" t="s">
        <v>504</v>
      </c>
      <c r="C404" s="6" t="s">
        <v>501</v>
      </c>
      <c r="D404" s="6" t="s">
        <v>501</v>
      </c>
      <c r="E404" s="6" t="s">
        <v>501</v>
      </c>
      <c r="F404" s="6" t="s">
        <v>504</v>
      </c>
      <c r="G404" s="6" t="s">
        <v>504</v>
      </c>
      <c r="H404" s="6" t="s">
        <v>504</v>
      </c>
      <c r="I404" s="6" t="s">
        <v>504</v>
      </c>
      <c r="J404" s="6" t="s">
        <v>13</v>
      </c>
      <c r="K404" s="6" t="s">
        <v>14</v>
      </c>
    </row>
    <row r="405" spans="1:11">
      <c r="A405" s="6">
        <v>404</v>
      </c>
      <c r="B405" s="6" t="s">
        <v>505</v>
      </c>
      <c r="C405" s="6" t="s">
        <v>501</v>
      </c>
      <c r="D405" s="6" t="s">
        <v>501</v>
      </c>
      <c r="E405" s="6" t="s">
        <v>501</v>
      </c>
      <c r="F405" s="6" t="s">
        <v>505</v>
      </c>
      <c r="G405" s="6" t="s">
        <v>505</v>
      </c>
      <c r="H405" s="6" t="s">
        <v>505</v>
      </c>
      <c r="I405" s="6" t="s">
        <v>505</v>
      </c>
      <c r="J405" s="6" t="s">
        <v>13</v>
      </c>
      <c r="K405" s="6" t="s">
        <v>14</v>
      </c>
    </row>
    <row r="406" spans="1:11">
      <c r="A406" s="6">
        <v>405</v>
      </c>
      <c r="B406" s="6" t="s">
        <v>506</v>
      </c>
      <c r="C406" s="6" t="s">
        <v>501</v>
      </c>
      <c r="D406" s="6" t="s">
        <v>501</v>
      </c>
      <c r="E406" s="6" t="s">
        <v>501</v>
      </c>
      <c r="F406" s="6" t="s">
        <v>506</v>
      </c>
      <c r="G406" s="6" t="s">
        <v>506</v>
      </c>
      <c r="H406" s="6" t="s">
        <v>506</v>
      </c>
      <c r="I406" s="6" t="s">
        <v>506</v>
      </c>
      <c r="J406" s="6" t="s">
        <v>13</v>
      </c>
      <c r="K406" s="6" t="s">
        <v>14</v>
      </c>
    </row>
    <row r="407" spans="1:11">
      <c r="A407" s="6">
        <v>406</v>
      </c>
      <c r="B407" s="6" t="s">
        <v>507</v>
      </c>
      <c r="C407" s="6" t="s">
        <v>501</v>
      </c>
      <c r="D407" s="6" t="s">
        <v>501</v>
      </c>
      <c r="E407" s="6" t="s">
        <v>501</v>
      </c>
      <c r="F407" s="6" t="s">
        <v>507</v>
      </c>
      <c r="G407" s="6" t="s">
        <v>507</v>
      </c>
      <c r="H407" s="6" t="s">
        <v>507</v>
      </c>
      <c r="I407" s="6" t="s">
        <v>507</v>
      </c>
      <c r="J407" s="6" t="s">
        <v>13</v>
      </c>
      <c r="K407" s="6" t="s">
        <v>14</v>
      </c>
    </row>
    <row r="408" spans="1:11">
      <c r="A408" s="6">
        <v>407</v>
      </c>
      <c r="B408" s="6" t="s">
        <v>508</v>
      </c>
      <c r="C408" s="6" t="s">
        <v>501</v>
      </c>
      <c r="D408" s="6" t="s">
        <v>501</v>
      </c>
      <c r="E408" s="6" t="s">
        <v>501</v>
      </c>
      <c r="F408" s="6" t="s">
        <v>508</v>
      </c>
      <c r="G408" s="6" t="s">
        <v>508</v>
      </c>
      <c r="H408" s="6" t="s">
        <v>508</v>
      </c>
      <c r="I408" s="6" t="s">
        <v>508</v>
      </c>
      <c r="J408" s="6" t="s">
        <v>13</v>
      </c>
      <c r="K408" s="6" t="s">
        <v>14</v>
      </c>
    </row>
    <row r="409" spans="1:11">
      <c r="A409" s="6">
        <v>408</v>
      </c>
      <c r="B409" s="6" t="s">
        <v>509</v>
      </c>
      <c r="C409" s="6" t="s">
        <v>501</v>
      </c>
      <c r="D409" s="6" t="s">
        <v>501</v>
      </c>
      <c r="E409" s="6" t="s">
        <v>501</v>
      </c>
      <c r="F409" s="6" t="s">
        <v>509</v>
      </c>
      <c r="G409" s="6" t="s">
        <v>509</v>
      </c>
      <c r="H409" s="6" t="s">
        <v>509</v>
      </c>
      <c r="I409" s="6" t="s">
        <v>509</v>
      </c>
      <c r="J409" s="6" t="s">
        <v>13</v>
      </c>
      <c r="K409" s="6" t="s">
        <v>14</v>
      </c>
    </row>
    <row r="410" spans="1:11">
      <c r="A410" s="6">
        <v>409</v>
      </c>
      <c r="B410" s="6" t="s">
        <v>510</v>
      </c>
      <c r="C410" s="6" t="s">
        <v>501</v>
      </c>
      <c r="D410" s="6" t="s">
        <v>501</v>
      </c>
      <c r="E410" s="6" t="s">
        <v>501</v>
      </c>
      <c r="F410" s="6" t="s">
        <v>510</v>
      </c>
      <c r="G410" s="6" t="s">
        <v>510</v>
      </c>
      <c r="H410" s="6" t="s">
        <v>510</v>
      </c>
      <c r="I410" s="6" t="s">
        <v>510</v>
      </c>
      <c r="J410" s="6" t="s">
        <v>13</v>
      </c>
      <c r="K410" s="6" t="s">
        <v>14</v>
      </c>
    </row>
    <row r="411" spans="1:11">
      <c r="A411" s="6">
        <v>410</v>
      </c>
      <c r="B411" s="6" t="s">
        <v>511</v>
      </c>
      <c r="C411" s="6" t="s">
        <v>501</v>
      </c>
      <c r="D411" s="6" t="s">
        <v>501</v>
      </c>
      <c r="E411" s="6" t="s">
        <v>501</v>
      </c>
      <c r="F411" s="6" t="s">
        <v>511</v>
      </c>
      <c r="G411" s="6" t="s">
        <v>511</v>
      </c>
      <c r="H411" s="6" t="s">
        <v>511</v>
      </c>
      <c r="I411" s="6" t="s">
        <v>511</v>
      </c>
      <c r="J411" s="6" t="s">
        <v>13</v>
      </c>
      <c r="K411" s="6" t="s">
        <v>14</v>
      </c>
    </row>
    <row r="412" spans="1:11">
      <c r="A412" s="6">
        <v>411</v>
      </c>
      <c r="B412" s="6" t="s">
        <v>512</v>
      </c>
      <c r="C412" s="6" t="s">
        <v>501</v>
      </c>
      <c r="D412" s="6" t="s">
        <v>501</v>
      </c>
      <c r="E412" s="6" t="s">
        <v>501</v>
      </c>
      <c r="F412" s="6" t="s">
        <v>512</v>
      </c>
      <c r="G412" s="6" t="s">
        <v>512</v>
      </c>
      <c r="H412" s="6" t="s">
        <v>512</v>
      </c>
      <c r="I412" s="6" t="s">
        <v>512</v>
      </c>
      <c r="J412" s="6" t="s">
        <v>13</v>
      </c>
      <c r="K412" s="6" t="s">
        <v>14</v>
      </c>
    </row>
    <row r="413" spans="1:11">
      <c r="A413" s="6">
        <v>412</v>
      </c>
      <c r="B413" s="6" t="s">
        <v>513</v>
      </c>
      <c r="C413" s="6" t="s">
        <v>514</v>
      </c>
      <c r="D413" s="6" t="s">
        <v>515</v>
      </c>
      <c r="E413" s="6" t="s">
        <v>515</v>
      </c>
      <c r="F413" s="6" t="s">
        <v>513</v>
      </c>
      <c r="G413" s="6" t="s">
        <v>513</v>
      </c>
      <c r="H413" s="6" t="s">
        <v>513</v>
      </c>
      <c r="I413" s="6" t="s">
        <v>513</v>
      </c>
      <c r="J413" s="6" t="s">
        <v>13</v>
      </c>
      <c r="K413" s="6" t="s">
        <v>14</v>
      </c>
    </row>
    <row r="414" spans="1:11">
      <c r="A414" s="6">
        <v>413</v>
      </c>
      <c r="B414" s="6" t="s">
        <v>516</v>
      </c>
      <c r="C414" s="6" t="s">
        <v>514</v>
      </c>
      <c r="D414" s="6" t="s">
        <v>515</v>
      </c>
      <c r="E414" s="6" t="s">
        <v>515</v>
      </c>
      <c r="F414" s="6" t="s">
        <v>516</v>
      </c>
      <c r="G414" s="6" t="s">
        <v>516</v>
      </c>
      <c r="H414" s="6" t="s">
        <v>516</v>
      </c>
      <c r="I414" s="6" t="s">
        <v>516</v>
      </c>
      <c r="J414" s="6" t="s">
        <v>13</v>
      </c>
      <c r="K414" s="6" t="s">
        <v>14</v>
      </c>
    </row>
    <row r="415" spans="1:11">
      <c r="A415" s="6">
        <v>414</v>
      </c>
      <c r="B415" s="6" t="s">
        <v>517</v>
      </c>
      <c r="C415" s="6" t="s">
        <v>514</v>
      </c>
      <c r="D415" s="6" t="s">
        <v>518</v>
      </c>
      <c r="E415" s="6" t="s">
        <v>518</v>
      </c>
      <c r="F415" s="6" t="s">
        <v>517</v>
      </c>
      <c r="G415" s="6" t="s">
        <v>517</v>
      </c>
      <c r="H415" s="6" t="s">
        <v>517</v>
      </c>
      <c r="I415" s="6" t="s">
        <v>517</v>
      </c>
      <c r="J415" s="6" t="s">
        <v>13</v>
      </c>
      <c r="K415" s="6" t="s">
        <v>14</v>
      </c>
    </row>
    <row r="416" spans="1:11">
      <c r="A416" s="6">
        <v>415</v>
      </c>
      <c r="B416" s="6" t="s">
        <v>519</v>
      </c>
      <c r="C416" s="6" t="s">
        <v>514</v>
      </c>
      <c r="D416" s="6" t="s">
        <v>518</v>
      </c>
      <c r="E416" s="6" t="s">
        <v>518</v>
      </c>
      <c r="F416" s="6" t="s">
        <v>519</v>
      </c>
      <c r="G416" s="6" t="s">
        <v>519</v>
      </c>
      <c r="H416" s="6" t="s">
        <v>519</v>
      </c>
      <c r="I416" s="6" t="s">
        <v>519</v>
      </c>
      <c r="J416" s="6" t="s">
        <v>13</v>
      </c>
      <c r="K416" s="6" t="s">
        <v>14</v>
      </c>
    </row>
    <row r="417" spans="1:11">
      <c r="A417" s="6">
        <v>416</v>
      </c>
      <c r="B417" s="6" t="s">
        <v>520</v>
      </c>
      <c r="C417" s="6" t="s">
        <v>521</v>
      </c>
      <c r="D417" s="6" t="s">
        <v>522</v>
      </c>
      <c r="E417" s="6" t="s">
        <v>522</v>
      </c>
      <c r="F417" s="6" t="s">
        <v>520</v>
      </c>
      <c r="G417" s="6" t="s">
        <v>520</v>
      </c>
      <c r="H417" s="6" t="s">
        <v>520</v>
      </c>
      <c r="I417" s="6" t="s">
        <v>520</v>
      </c>
      <c r="J417" s="6" t="s">
        <v>13</v>
      </c>
      <c r="K417" s="6" t="s">
        <v>14</v>
      </c>
    </row>
    <row r="418" spans="1:11">
      <c r="A418" s="6">
        <v>417</v>
      </c>
      <c r="B418" s="6" t="s">
        <v>523</v>
      </c>
      <c r="C418" s="6" t="s">
        <v>521</v>
      </c>
      <c r="D418" s="6" t="s">
        <v>524</v>
      </c>
      <c r="E418" s="6" t="s">
        <v>524</v>
      </c>
      <c r="F418" s="6" t="s">
        <v>523</v>
      </c>
      <c r="G418" s="6" t="s">
        <v>523</v>
      </c>
      <c r="H418" s="6" t="s">
        <v>523</v>
      </c>
      <c r="I418" s="6" t="s">
        <v>523</v>
      </c>
      <c r="J418" s="6" t="s">
        <v>13</v>
      </c>
      <c r="K418" s="6" t="s">
        <v>14</v>
      </c>
    </row>
    <row r="419" spans="1:11">
      <c r="A419" s="6">
        <v>418</v>
      </c>
      <c r="B419" s="6" t="s">
        <v>525</v>
      </c>
      <c r="C419" s="6" t="s">
        <v>526</v>
      </c>
      <c r="D419" s="6" t="s">
        <v>526</v>
      </c>
      <c r="E419" s="6" t="s">
        <v>526</v>
      </c>
      <c r="F419" s="6" t="s">
        <v>525</v>
      </c>
      <c r="G419" s="6" t="s">
        <v>525</v>
      </c>
      <c r="H419" s="6" t="s">
        <v>525</v>
      </c>
      <c r="I419" s="6" t="s">
        <v>525</v>
      </c>
      <c r="J419" s="6" t="s">
        <v>13</v>
      </c>
      <c r="K419" s="6" t="s">
        <v>14</v>
      </c>
    </row>
    <row r="420" spans="1:11">
      <c r="A420" s="6">
        <v>419</v>
      </c>
      <c r="B420" s="6" t="s">
        <v>527</v>
      </c>
      <c r="C420" s="6" t="s">
        <v>526</v>
      </c>
      <c r="D420" s="6" t="s">
        <v>526</v>
      </c>
      <c r="E420" s="6" t="s">
        <v>526</v>
      </c>
      <c r="F420" s="6" t="s">
        <v>527</v>
      </c>
      <c r="G420" s="6" t="s">
        <v>527</v>
      </c>
      <c r="H420" s="6" t="s">
        <v>527</v>
      </c>
      <c r="I420" s="6" t="s">
        <v>527</v>
      </c>
      <c r="J420" s="6" t="s">
        <v>13</v>
      </c>
      <c r="K420" s="6" t="s">
        <v>14</v>
      </c>
    </row>
    <row r="421" spans="1:11">
      <c r="A421" s="6">
        <v>420</v>
      </c>
      <c r="B421" s="6" t="s">
        <v>528</v>
      </c>
      <c r="C421" s="6" t="s">
        <v>529</v>
      </c>
      <c r="D421" s="6" t="s">
        <v>529</v>
      </c>
      <c r="E421" s="6" t="s">
        <v>529</v>
      </c>
      <c r="F421" s="6" t="s">
        <v>528</v>
      </c>
      <c r="G421" s="6" t="s">
        <v>528</v>
      </c>
      <c r="H421" s="6" t="s">
        <v>528</v>
      </c>
      <c r="I421" s="6" t="s">
        <v>528</v>
      </c>
      <c r="J421" s="6" t="s">
        <v>13</v>
      </c>
      <c r="K421" s="6" t="s">
        <v>14</v>
      </c>
    </row>
    <row r="422" spans="1:11">
      <c r="A422" s="6">
        <v>421</v>
      </c>
      <c r="B422" s="6" t="s">
        <v>530</v>
      </c>
      <c r="C422" s="6" t="s">
        <v>529</v>
      </c>
      <c r="D422" s="6" t="s">
        <v>529</v>
      </c>
      <c r="E422" s="6" t="s">
        <v>529</v>
      </c>
      <c r="F422" s="6" t="s">
        <v>530</v>
      </c>
      <c r="G422" s="6" t="s">
        <v>530</v>
      </c>
      <c r="H422" s="6" t="s">
        <v>530</v>
      </c>
      <c r="I422" s="6" t="s">
        <v>530</v>
      </c>
      <c r="J422" s="6" t="s">
        <v>13</v>
      </c>
      <c r="K422" s="6" t="s">
        <v>14</v>
      </c>
    </row>
    <row r="423" spans="1:11">
      <c r="A423" s="6">
        <v>422</v>
      </c>
      <c r="B423" s="6" t="s">
        <v>531</v>
      </c>
      <c r="C423" s="6" t="s">
        <v>529</v>
      </c>
      <c r="D423" s="6" t="s">
        <v>529</v>
      </c>
      <c r="E423" s="6" t="s">
        <v>529</v>
      </c>
      <c r="F423" s="6" t="s">
        <v>531</v>
      </c>
      <c r="G423" s="6" t="s">
        <v>531</v>
      </c>
      <c r="H423" s="6" t="s">
        <v>531</v>
      </c>
      <c r="I423" s="6" t="s">
        <v>531</v>
      </c>
      <c r="J423" s="6" t="s">
        <v>13</v>
      </c>
      <c r="K423" s="6" t="s">
        <v>14</v>
      </c>
    </row>
    <row r="424" spans="1:11">
      <c r="A424" s="6">
        <v>423</v>
      </c>
      <c r="B424" s="6" t="s">
        <v>532</v>
      </c>
      <c r="C424" s="6" t="s">
        <v>529</v>
      </c>
      <c r="D424" s="6" t="s">
        <v>529</v>
      </c>
      <c r="E424" s="6" t="s">
        <v>529</v>
      </c>
      <c r="F424" s="6" t="s">
        <v>532</v>
      </c>
      <c r="G424" s="6" t="s">
        <v>532</v>
      </c>
      <c r="H424" s="6" t="s">
        <v>532</v>
      </c>
      <c r="I424" s="6" t="s">
        <v>532</v>
      </c>
      <c r="J424" s="6" t="s">
        <v>13</v>
      </c>
      <c r="K424" s="6" t="s">
        <v>14</v>
      </c>
    </row>
    <row r="425" spans="1:11">
      <c r="A425" s="6">
        <v>424</v>
      </c>
      <c r="B425" s="6" t="s">
        <v>533</v>
      </c>
      <c r="C425" s="6" t="s">
        <v>534</v>
      </c>
      <c r="D425" s="6" t="s">
        <v>534</v>
      </c>
      <c r="E425" s="6" t="s">
        <v>534</v>
      </c>
      <c r="F425" s="6" t="s">
        <v>533</v>
      </c>
      <c r="G425" s="6" t="s">
        <v>533</v>
      </c>
      <c r="H425" s="6" t="s">
        <v>533</v>
      </c>
      <c r="I425" s="6" t="s">
        <v>533</v>
      </c>
      <c r="J425" s="6" t="s">
        <v>13</v>
      </c>
      <c r="K425" s="6" t="s">
        <v>14</v>
      </c>
    </row>
    <row r="426" spans="1:11">
      <c r="A426" s="6">
        <v>425</v>
      </c>
      <c r="B426" s="6" t="s">
        <v>535</v>
      </c>
      <c r="C426" s="6" t="s">
        <v>534</v>
      </c>
      <c r="D426" s="6" t="s">
        <v>534</v>
      </c>
      <c r="E426" s="6" t="s">
        <v>534</v>
      </c>
      <c r="F426" s="6" t="s">
        <v>535</v>
      </c>
      <c r="G426" s="6" t="s">
        <v>535</v>
      </c>
      <c r="H426" s="6" t="s">
        <v>535</v>
      </c>
      <c r="I426" s="6" t="s">
        <v>535</v>
      </c>
      <c r="J426" s="6" t="s">
        <v>13</v>
      </c>
      <c r="K426" s="6" t="s">
        <v>14</v>
      </c>
    </row>
    <row r="427" spans="1:11">
      <c r="A427" s="6">
        <v>426</v>
      </c>
      <c r="B427" s="6" t="s">
        <v>536</v>
      </c>
      <c r="C427" s="6" t="s">
        <v>537</v>
      </c>
      <c r="D427" s="6" t="s">
        <v>537</v>
      </c>
      <c r="E427" s="6" t="s">
        <v>537</v>
      </c>
      <c r="F427" s="6" t="s">
        <v>536</v>
      </c>
      <c r="G427" s="6" t="s">
        <v>536</v>
      </c>
      <c r="H427" s="6" t="s">
        <v>536</v>
      </c>
      <c r="I427" s="6" t="s">
        <v>536</v>
      </c>
      <c r="J427" s="6" t="s">
        <v>13</v>
      </c>
      <c r="K427" s="6" t="s">
        <v>14</v>
      </c>
    </row>
    <row r="428" spans="1:11">
      <c r="A428" s="6">
        <v>427</v>
      </c>
      <c r="B428" s="6" t="s">
        <v>538</v>
      </c>
      <c r="C428" s="6" t="s">
        <v>537</v>
      </c>
      <c r="D428" s="6" t="s">
        <v>537</v>
      </c>
      <c r="E428" s="6" t="s">
        <v>537</v>
      </c>
      <c r="F428" s="6" t="s">
        <v>538</v>
      </c>
      <c r="G428" s="6" t="s">
        <v>538</v>
      </c>
      <c r="H428" s="6" t="s">
        <v>538</v>
      </c>
      <c r="I428" s="6" t="s">
        <v>538</v>
      </c>
      <c r="J428" s="6" t="s">
        <v>13</v>
      </c>
      <c r="K428" s="6" t="s">
        <v>14</v>
      </c>
    </row>
    <row r="429" spans="1:11">
      <c r="A429" s="6">
        <v>428</v>
      </c>
      <c r="B429" s="6" t="s">
        <v>539</v>
      </c>
      <c r="C429" s="6" t="s">
        <v>537</v>
      </c>
      <c r="D429" s="6" t="s">
        <v>537</v>
      </c>
      <c r="E429" s="6" t="s">
        <v>537</v>
      </c>
      <c r="F429" s="6" t="s">
        <v>539</v>
      </c>
      <c r="G429" s="6" t="s">
        <v>539</v>
      </c>
      <c r="H429" s="6" t="s">
        <v>539</v>
      </c>
      <c r="I429" s="6" t="s">
        <v>539</v>
      </c>
      <c r="J429" s="6" t="s">
        <v>13</v>
      </c>
      <c r="K429" s="6" t="s">
        <v>14</v>
      </c>
    </row>
    <row r="430" spans="1:11">
      <c r="A430" s="6">
        <v>429</v>
      </c>
      <c r="B430" s="6" t="s">
        <v>540</v>
      </c>
      <c r="C430" s="6" t="s">
        <v>537</v>
      </c>
      <c r="D430" s="6" t="s">
        <v>537</v>
      </c>
      <c r="E430" s="6" t="s">
        <v>537</v>
      </c>
      <c r="F430" s="6" t="s">
        <v>540</v>
      </c>
      <c r="G430" s="6" t="s">
        <v>540</v>
      </c>
      <c r="H430" s="6" t="s">
        <v>540</v>
      </c>
      <c r="I430" s="6" t="s">
        <v>540</v>
      </c>
      <c r="J430" s="6" t="s">
        <v>13</v>
      </c>
      <c r="K430" s="6" t="s">
        <v>14</v>
      </c>
    </row>
    <row r="431" spans="1:11">
      <c r="A431" s="6">
        <v>430</v>
      </c>
      <c r="B431" s="6" t="s">
        <v>541</v>
      </c>
      <c r="C431" s="6" t="s">
        <v>537</v>
      </c>
      <c r="D431" s="6" t="s">
        <v>537</v>
      </c>
      <c r="E431" s="6" t="s">
        <v>537</v>
      </c>
      <c r="F431" s="6" t="s">
        <v>541</v>
      </c>
      <c r="G431" s="6" t="s">
        <v>541</v>
      </c>
      <c r="H431" s="6" t="s">
        <v>541</v>
      </c>
      <c r="I431" s="6" t="s">
        <v>541</v>
      </c>
      <c r="J431" s="6" t="s">
        <v>13</v>
      </c>
      <c r="K431" s="6" t="s">
        <v>14</v>
      </c>
    </row>
    <row r="432" spans="1:11">
      <c r="A432" s="6">
        <v>431</v>
      </c>
      <c r="B432" s="6" t="s">
        <v>542</v>
      </c>
      <c r="C432" s="6" t="s">
        <v>537</v>
      </c>
      <c r="D432" s="6" t="s">
        <v>537</v>
      </c>
      <c r="E432" s="6" t="s">
        <v>537</v>
      </c>
      <c r="F432" s="6" t="s">
        <v>542</v>
      </c>
      <c r="G432" s="6" t="s">
        <v>542</v>
      </c>
      <c r="H432" s="6" t="s">
        <v>542</v>
      </c>
      <c r="I432" s="6" t="s">
        <v>542</v>
      </c>
      <c r="J432" s="6" t="s">
        <v>13</v>
      </c>
      <c r="K432" s="6" t="s">
        <v>14</v>
      </c>
    </row>
    <row r="433" spans="1:11">
      <c r="A433" s="6">
        <v>432</v>
      </c>
      <c r="B433" s="6" t="s">
        <v>543</v>
      </c>
      <c r="C433" s="6" t="s">
        <v>537</v>
      </c>
      <c r="D433" s="6" t="s">
        <v>537</v>
      </c>
      <c r="E433" s="6" t="s">
        <v>537</v>
      </c>
      <c r="F433" s="6" t="s">
        <v>543</v>
      </c>
      <c r="G433" s="6" t="s">
        <v>543</v>
      </c>
      <c r="H433" s="6" t="s">
        <v>543</v>
      </c>
      <c r="I433" s="6" t="s">
        <v>543</v>
      </c>
      <c r="J433" s="6" t="s">
        <v>13</v>
      </c>
      <c r="K433" s="6" t="s">
        <v>14</v>
      </c>
    </row>
    <row r="434" spans="1:11">
      <c r="A434" s="6">
        <v>433</v>
      </c>
      <c r="B434" s="6" t="s">
        <v>544</v>
      </c>
      <c r="C434" s="6" t="s">
        <v>537</v>
      </c>
      <c r="D434" s="6" t="s">
        <v>537</v>
      </c>
      <c r="E434" s="6" t="s">
        <v>537</v>
      </c>
      <c r="F434" s="6" t="s">
        <v>544</v>
      </c>
      <c r="G434" s="6" t="s">
        <v>544</v>
      </c>
      <c r="H434" s="6" t="s">
        <v>544</v>
      </c>
      <c r="I434" s="6" t="s">
        <v>544</v>
      </c>
      <c r="J434" s="6" t="s">
        <v>13</v>
      </c>
      <c r="K434" s="6" t="s">
        <v>14</v>
      </c>
    </row>
    <row r="435" spans="1:11">
      <c r="A435" s="6">
        <v>434</v>
      </c>
      <c r="B435" s="6" t="s">
        <v>545</v>
      </c>
      <c r="C435" s="6" t="s">
        <v>537</v>
      </c>
      <c r="D435" s="6" t="s">
        <v>537</v>
      </c>
      <c r="E435" s="6" t="s">
        <v>537</v>
      </c>
      <c r="F435" s="6" t="s">
        <v>545</v>
      </c>
      <c r="G435" s="6" t="s">
        <v>545</v>
      </c>
      <c r="H435" s="6" t="s">
        <v>545</v>
      </c>
      <c r="I435" s="6" t="s">
        <v>545</v>
      </c>
      <c r="J435" s="6" t="s">
        <v>13</v>
      </c>
      <c r="K435" s="6" t="s">
        <v>14</v>
      </c>
    </row>
    <row r="436" spans="1:11">
      <c r="A436" s="6">
        <v>435</v>
      </c>
      <c r="B436" s="6" t="s">
        <v>546</v>
      </c>
      <c r="C436" s="6" t="s">
        <v>537</v>
      </c>
      <c r="D436" s="6" t="s">
        <v>537</v>
      </c>
      <c r="E436" s="6" t="s">
        <v>537</v>
      </c>
      <c r="F436" s="6" t="s">
        <v>546</v>
      </c>
      <c r="G436" s="6" t="s">
        <v>546</v>
      </c>
      <c r="H436" s="6" t="s">
        <v>546</v>
      </c>
      <c r="I436" s="6" t="s">
        <v>546</v>
      </c>
      <c r="J436" s="6" t="s">
        <v>13</v>
      </c>
      <c r="K436" s="6" t="s">
        <v>14</v>
      </c>
    </row>
    <row r="437" spans="1:11">
      <c r="A437" s="6">
        <v>436</v>
      </c>
      <c r="B437" s="6" t="s">
        <v>547</v>
      </c>
      <c r="C437" s="6" t="s">
        <v>537</v>
      </c>
      <c r="D437" s="6" t="s">
        <v>537</v>
      </c>
      <c r="E437" s="6" t="s">
        <v>537</v>
      </c>
      <c r="F437" s="6" t="s">
        <v>547</v>
      </c>
      <c r="G437" s="6" t="s">
        <v>547</v>
      </c>
      <c r="H437" s="6" t="s">
        <v>547</v>
      </c>
      <c r="I437" s="6" t="s">
        <v>547</v>
      </c>
      <c r="J437" s="6" t="s">
        <v>13</v>
      </c>
      <c r="K437" s="6" t="s">
        <v>14</v>
      </c>
    </row>
    <row r="438" spans="1:11">
      <c r="A438" s="6">
        <v>437</v>
      </c>
      <c r="B438" s="6" t="s">
        <v>548</v>
      </c>
      <c r="C438" s="6" t="s">
        <v>537</v>
      </c>
      <c r="D438" s="6" t="s">
        <v>537</v>
      </c>
      <c r="E438" s="6" t="s">
        <v>537</v>
      </c>
      <c r="F438" s="6" t="s">
        <v>548</v>
      </c>
      <c r="G438" s="6" t="s">
        <v>548</v>
      </c>
      <c r="H438" s="6" t="s">
        <v>548</v>
      </c>
      <c r="I438" s="6" t="s">
        <v>548</v>
      </c>
      <c r="J438" s="6" t="s">
        <v>13</v>
      </c>
      <c r="K438" s="6" t="s">
        <v>14</v>
      </c>
    </row>
    <row r="439" spans="1:11">
      <c r="A439" s="6">
        <v>438</v>
      </c>
      <c r="B439" s="6" t="s">
        <v>549</v>
      </c>
      <c r="C439" s="6" t="s">
        <v>537</v>
      </c>
      <c r="D439" s="6" t="s">
        <v>537</v>
      </c>
      <c r="E439" s="6" t="s">
        <v>537</v>
      </c>
      <c r="F439" s="6" t="s">
        <v>549</v>
      </c>
      <c r="G439" s="6" t="s">
        <v>549</v>
      </c>
      <c r="H439" s="6" t="s">
        <v>549</v>
      </c>
      <c r="I439" s="6" t="s">
        <v>549</v>
      </c>
      <c r="J439" s="6" t="s">
        <v>13</v>
      </c>
      <c r="K439" s="6" t="s">
        <v>14</v>
      </c>
    </row>
    <row r="440" spans="1:11">
      <c r="A440" s="6">
        <v>439</v>
      </c>
      <c r="B440" s="6" t="s">
        <v>550</v>
      </c>
      <c r="C440" s="6" t="s">
        <v>537</v>
      </c>
      <c r="D440" s="6" t="s">
        <v>537</v>
      </c>
      <c r="E440" s="6" t="s">
        <v>537</v>
      </c>
      <c r="F440" s="6" t="s">
        <v>550</v>
      </c>
      <c r="G440" s="6" t="s">
        <v>550</v>
      </c>
      <c r="H440" s="6" t="s">
        <v>550</v>
      </c>
      <c r="I440" s="6" t="s">
        <v>550</v>
      </c>
      <c r="J440" s="6" t="s">
        <v>13</v>
      </c>
      <c r="K440" s="6" t="s">
        <v>14</v>
      </c>
    </row>
    <row r="441" spans="1:11">
      <c r="A441" s="6">
        <v>440</v>
      </c>
      <c r="B441" s="6" t="s">
        <v>551</v>
      </c>
      <c r="C441" s="6" t="s">
        <v>552</v>
      </c>
      <c r="D441" s="6" t="s">
        <v>552</v>
      </c>
      <c r="E441" s="6" t="s">
        <v>552</v>
      </c>
      <c r="F441" s="6" t="s">
        <v>551</v>
      </c>
      <c r="G441" s="6" t="s">
        <v>551</v>
      </c>
      <c r="H441" s="6" t="s">
        <v>551</v>
      </c>
      <c r="I441" s="6" t="s">
        <v>551</v>
      </c>
      <c r="J441" s="6" t="s">
        <v>13</v>
      </c>
      <c r="K441" s="6" t="s">
        <v>14</v>
      </c>
    </row>
    <row r="442" spans="1:11">
      <c r="A442" s="6">
        <v>441</v>
      </c>
      <c r="B442" s="6" t="s">
        <v>553</v>
      </c>
      <c r="C442" s="6" t="s">
        <v>552</v>
      </c>
      <c r="D442" s="6" t="s">
        <v>552</v>
      </c>
      <c r="E442" s="6" t="s">
        <v>552</v>
      </c>
      <c r="F442" s="6" t="s">
        <v>553</v>
      </c>
      <c r="G442" s="6" t="s">
        <v>553</v>
      </c>
      <c r="H442" s="6" t="s">
        <v>553</v>
      </c>
      <c r="I442" s="6" t="s">
        <v>553</v>
      </c>
      <c r="J442" s="6" t="s">
        <v>13</v>
      </c>
      <c r="K442" s="6" t="s">
        <v>14</v>
      </c>
    </row>
    <row r="443" spans="1:11">
      <c r="A443" s="6">
        <v>442</v>
      </c>
      <c r="B443" s="6" t="s">
        <v>554</v>
      </c>
      <c r="C443" s="6" t="s">
        <v>552</v>
      </c>
      <c r="D443" s="6" t="s">
        <v>552</v>
      </c>
      <c r="E443" s="6" t="s">
        <v>552</v>
      </c>
      <c r="F443" s="6" t="s">
        <v>554</v>
      </c>
      <c r="G443" s="6" t="s">
        <v>554</v>
      </c>
      <c r="H443" s="6" t="s">
        <v>554</v>
      </c>
      <c r="I443" s="6" t="s">
        <v>554</v>
      </c>
      <c r="J443" s="6" t="s">
        <v>13</v>
      </c>
      <c r="K443" s="6" t="s">
        <v>14</v>
      </c>
    </row>
    <row r="444" spans="1:11">
      <c r="A444" s="6">
        <v>443</v>
      </c>
      <c r="B444" s="6" t="s">
        <v>555</v>
      </c>
      <c r="C444" s="6" t="s">
        <v>552</v>
      </c>
      <c r="D444" s="6" t="s">
        <v>552</v>
      </c>
      <c r="E444" s="6" t="s">
        <v>552</v>
      </c>
      <c r="F444" s="6" t="s">
        <v>555</v>
      </c>
      <c r="G444" s="6" t="s">
        <v>555</v>
      </c>
      <c r="H444" s="6" t="s">
        <v>555</v>
      </c>
      <c r="I444" s="6" t="s">
        <v>555</v>
      </c>
      <c r="J444" s="6" t="s">
        <v>13</v>
      </c>
      <c r="K444" s="6" t="s">
        <v>14</v>
      </c>
    </row>
    <row r="445" spans="1:11">
      <c r="A445" s="6">
        <v>444</v>
      </c>
      <c r="B445" s="6" t="s">
        <v>556</v>
      </c>
      <c r="C445" s="6" t="s">
        <v>557</v>
      </c>
      <c r="D445" s="6" t="s">
        <v>557</v>
      </c>
      <c r="E445" s="6" t="s">
        <v>557</v>
      </c>
      <c r="F445" s="6" t="s">
        <v>556</v>
      </c>
      <c r="G445" s="6" t="s">
        <v>556</v>
      </c>
      <c r="H445" s="6" t="s">
        <v>556</v>
      </c>
      <c r="I445" s="6" t="s">
        <v>556</v>
      </c>
      <c r="J445" s="6" t="s">
        <v>13</v>
      </c>
      <c r="K445" s="6" t="s">
        <v>14</v>
      </c>
    </row>
    <row r="446" spans="1:11">
      <c r="A446" s="6">
        <v>445</v>
      </c>
      <c r="B446" s="6" t="s">
        <v>558</v>
      </c>
      <c r="C446" s="6" t="s">
        <v>557</v>
      </c>
      <c r="D446" s="6" t="s">
        <v>557</v>
      </c>
      <c r="E446" s="6" t="s">
        <v>557</v>
      </c>
      <c r="F446" s="6" t="s">
        <v>558</v>
      </c>
      <c r="G446" s="6" t="s">
        <v>558</v>
      </c>
      <c r="H446" s="6" t="s">
        <v>558</v>
      </c>
      <c r="I446" s="6" t="s">
        <v>558</v>
      </c>
      <c r="J446" s="6" t="s">
        <v>13</v>
      </c>
      <c r="K446" s="6" t="s">
        <v>14</v>
      </c>
    </row>
    <row r="447" spans="1:11">
      <c r="A447" s="6">
        <v>446</v>
      </c>
      <c r="B447" s="6" t="s">
        <v>559</v>
      </c>
      <c r="C447" s="6" t="s">
        <v>557</v>
      </c>
      <c r="D447" s="6" t="s">
        <v>557</v>
      </c>
      <c r="E447" s="6" t="s">
        <v>557</v>
      </c>
      <c r="F447" s="6" t="s">
        <v>559</v>
      </c>
      <c r="G447" s="6" t="s">
        <v>559</v>
      </c>
      <c r="H447" s="6" t="s">
        <v>559</v>
      </c>
      <c r="I447" s="6" t="s">
        <v>559</v>
      </c>
      <c r="J447" s="6" t="s">
        <v>13</v>
      </c>
      <c r="K447" s="6" t="s">
        <v>14</v>
      </c>
    </row>
    <row r="448" spans="1:11">
      <c r="A448" s="6">
        <v>447</v>
      </c>
      <c r="B448" s="6" t="s">
        <v>560</v>
      </c>
      <c r="C448" s="6" t="s">
        <v>557</v>
      </c>
      <c r="D448" s="6" t="s">
        <v>557</v>
      </c>
      <c r="E448" s="6" t="s">
        <v>557</v>
      </c>
      <c r="F448" s="6" t="s">
        <v>560</v>
      </c>
      <c r="G448" s="6" t="s">
        <v>560</v>
      </c>
      <c r="H448" s="6" t="s">
        <v>560</v>
      </c>
      <c r="I448" s="6" t="s">
        <v>560</v>
      </c>
      <c r="J448" s="6" t="s">
        <v>13</v>
      </c>
      <c r="K448" s="6" t="s">
        <v>14</v>
      </c>
    </row>
    <row r="449" spans="1:11">
      <c r="A449" s="6">
        <v>448</v>
      </c>
      <c r="B449" s="6" t="s">
        <v>561</v>
      </c>
      <c r="C449" s="6" t="s">
        <v>562</v>
      </c>
      <c r="D449" s="6" t="s">
        <v>562</v>
      </c>
      <c r="E449" s="6" t="s">
        <v>562</v>
      </c>
      <c r="F449" s="6" t="s">
        <v>561</v>
      </c>
      <c r="G449" s="6" t="s">
        <v>561</v>
      </c>
      <c r="H449" s="6" t="s">
        <v>561</v>
      </c>
      <c r="I449" s="6" t="s">
        <v>561</v>
      </c>
      <c r="J449" s="6" t="s">
        <v>13</v>
      </c>
      <c r="K449" s="6" t="s">
        <v>14</v>
      </c>
    </row>
    <row r="450" spans="1:11">
      <c r="A450" s="6">
        <v>449</v>
      </c>
      <c r="B450" s="6" t="s">
        <v>563</v>
      </c>
      <c r="C450" s="6" t="s">
        <v>562</v>
      </c>
      <c r="D450" s="6" t="s">
        <v>562</v>
      </c>
      <c r="E450" s="6" t="s">
        <v>562</v>
      </c>
      <c r="F450" s="6" t="s">
        <v>563</v>
      </c>
      <c r="G450" s="6" t="s">
        <v>563</v>
      </c>
      <c r="H450" s="6" t="s">
        <v>563</v>
      </c>
      <c r="I450" s="6" t="s">
        <v>563</v>
      </c>
      <c r="J450" s="6" t="s">
        <v>13</v>
      </c>
      <c r="K450" s="6" t="s">
        <v>14</v>
      </c>
    </row>
    <row r="451" spans="1:11">
      <c r="A451" s="6">
        <v>450</v>
      </c>
      <c r="B451" s="6" t="s">
        <v>564</v>
      </c>
      <c r="C451" s="6" t="s">
        <v>562</v>
      </c>
      <c r="D451" s="6" t="s">
        <v>562</v>
      </c>
      <c r="E451" s="6" t="s">
        <v>562</v>
      </c>
      <c r="F451" s="6" t="s">
        <v>564</v>
      </c>
      <c r="G451" s="6" t="s">
        <v>564</v>
      </c>
      <c r="H451" s="6" t="s">
        <v>564</v>
      </c>
      <c r="I451" s="6" t="s">
        <v>564</v>
      </c>
      <c r="J451" s="6" t="s">
        <v>13</v>
      </c>
      <c r="K451" s="6" t="s">
        <v>14</v>
      </c>
    </row>
    <row r="452" spans="1:11">
      <c r="A452" s="6">
        <v>451</v>
      </c>
      <c r="B452" s="6" t="s">
        <v>565</v>
      </c>
      <c r="C452" s="6" t="s">
        <v>562</v>
      </c>
      <c r="D452" s="6" t="s">
        <v>562</v>
      </c>
      <c r="E452" s="6" t="s">
        <v>562</v>
      </c>
      <c r="F452" s="6" t="s">
        <v>565</v>
      </c>
      <c r="G452" s="6" t="s">
        <v>565</v>
      </c>
      <c r="H452" s="6" t="s">
        <v>565</v>
      </c>
      <c r="I452" s="6" t="s">
        <v>565</v>
      </c>
      <c r="J452" s="6" t="s">
        <v>13</v>
      </c>
      <c r="K452" s="6" t="s">
        <v>14</v>
      </c>
    </row>
    <row r="453" spans="1:11">
      <c r="A453" s="6">
        <v>452</v>
      </c>
      <c r="B453" s="6" t="s">
        <v>566</v>
      </c>
      <c r="C453" s="6" t="s">
        <v>562</v>
      </c>
      <c r="D453" s="6" t="s">
        <v>562</v>
      </c>
      <c r="E453" s="6" t="s">
        <v>562</v>
      </c>
      <c r="F453" s="6" t="s">
        <v>566</v>
      </c>
      <c r="G453" s="6" t="s">
        <v>566</v>
      </c>
      <c r="H453" s="6" t="s">
        <v>566</v>
      </c>
      <c r="I453" s="6" t="s">
        <v>566</v>
      </c>
      <c r="J453" s="6" t="s">
        <v>13</v>
      </c>
      <c r="K453" s="6" t="s">
        <v>14</v>
      </c>
    </row>
    <row r="454" spans="1:11">
      <c r="A454" s="6">
        <v>453</v>
      </c>
      <c r="B454" s="6" t="s">
        <v>567</v>
      </c>
      <c r="C454" s="6" t="s">
        <v>562</v>
      </c>
      <c r="D454" s="6" t="s">
        <v>562</v>
      </c>
      <c r="E454" s="6" t="s">
        <v>562</v>
      </c>
      <c r="F454" s="6" t="s">
        <v>567</v>
      </c>
      <c r="G454" s="6" t="s">
        <v>567</v>
      </c>
      <c r="H454" s="6" t="s">
        <v>567</v>
      </c>
      <c r="I454" s="6" t="s">
        <v>567</v>
      </c>
      <c r="J454" s="6" t="s">
        <v>13</v>
      </c>
      <c r="K454" s="6" t="s">
        <v>14</v>
      </c>
    </row>
    <row r="455" spans="1:11">
      <c r="A455" s="6">
        <v>454</v>
      </c>
      <c r="B455" s="6" t="s">
        <v>568</v>
      </c>
      <c r="C455" s="6" t="s">
        <v>562</v>
      </c>
      <c r="D455" s="6" t="s">
        <v>562</v>
      </c>
      <c r="E455" s="6" t="s">
        <v>562</v>
      </c>
      <c r="F455" s="6" t="s">
        <v>568</v>
      </c>
      <c r="G455" s="6" t="s">
        <v>568</v>
      </c>
      <c r="H455" s="6" t="s">
        <v>568</v>
      </c>
      <c r="I455" s="6" t="s">
        <v>568</v>
      </c>
      <c r="J455" s="6" t="s">
        <v>13</v>
      </c>
      <c r="K455" s="6" t="s">
        <v>14</v>
      </c>
    </row>
    <row r="456" spans="1:11">
      <c r="A456" s="6">
        <v>455</v>
      </c>
      <c r="B456" s="6" t="s">
        <v>569</v>
      </c>
      <c r="C456" s="6" t="s">
        <v>562</v>
      </c>
      <c r="D456" s="6" t="s">
        <v>562</v>
      </c>
      <c r="E456" s="6" t="s">
        <v>562</v>
      </c>
      <c r="F456" s="6" t="s">
        <v>569</v>
      </c>
      <c r="G456" s="6" t="s">
        <v>569</v>
      </c>
      <c r="H456" s="6" t="s">
        <v>569</v>
      </c>
      <c r="I456" s="6" t="s">
        <v>569</v>
      </c>
      <c r="J456" s="6" t="s">
        <v>13</v>
      </c>
      <c r="K456" s="6" t="s">
        <v>14</v>
      </c>
    </row>
    <row r="457" spans="1:11">
      <c r="A457" s="6">
        <v>456</v>
      </c>
      <c r="B457" s="6" t="s">
        <v>570</v>
      </c>
      <c r="C457" s="6" t="s">
        <v>562</v>
      </c>
      <c r="D457" s="6" t="s">
        <v>562</v>
      </c>
      <c r="E457" s="6" t="s">
        <v>562</v>
      </c>
      <c r="F457" s="6" t="s">
        <v>570</v>
      </c>
      <c r="G457" s="6" t="s">
        <v>570</v>
      </c>
      <c r="H457" s="6" t="s">
        <v>570</v>
      </c>
      <c r="I457" s="6" t="s">
        <v>570</v>
      </c>
      <c r="J457" s="6" t="s">
        <v>13</v>
      </c>
      <c r="K457" s="6" t="s">
        <v>14</v>
      </c>
    </row>
    <row r="458" spans="1:11">
      <c r="A458" s="6">
        <v>457</v>
      </c>
      <c r="B458" s="6" t="s">
        <v>571</v>
      </c>
      <c r="C458" s="6" t="s">
        <v>562</v>
      </c>
      <c r="D458" s="6" t="s">
        <v>562</v>
      </c>
      <c r="E458" s="6" t="s">
        <v>562</v>
      </c>
      <c r="F458" s="6" t="s">
        <v>571</v>
      </c>
      <c r="G458" s="6" t="s">
        <v>571</v>
      </c>
      <c r="H458" s="6" t="s">
        <v>571</v>
      </c>
      <c r="I458" s="6" t="s">
        <v>571</v>
      </c>
      <c r="J458" s="6" t="s">
        <v>13</v>
      </c>
      <c r="K458" s="6" t="s">
        <v>14</v>
      </c>
    </row>
    <row r="459" spans="1:11">
      <c r="A459" s="6">
        <v>458</v>
      </c>
      <c r="B459" s="6" t="s">
        <v>572</v>
      </c>
      <c r="C459" s="6" t="s">
        <v>562</v>
      </c>
      <c r="D459" s="6" t="s">
        <v>562</v>
      </c>
      <c r="E459" s="6" t="s">
        <v>562</v>
      </c>
      <c r="F459" s="6" t="s">
        <v>572</v>
      </c>
      <c r="G459" s="6" t="s">
        <v>572</v>
      </c>
      <c r="H459" s="6" t="s">
        <v>572</v>
      </c>
      <c r="I459" s="6" t="s">
        <v>572</v>
      </c>
      <c r="J459" s="6" t="s">
        <v>13</v>
      </c>
      <c r="K459" s="6" t="s">
        <v>14</v>
      </c>
    </row>
    <row r="460" spans="1:11">
      <c r="A460" s="6">
        <v>459</v>
      </c>
      <c r="B460" s="6" t="s">
        <v>573</v>
      </c>
      <c r="C460" s="6" t="s">
        <v>562</v>
      </c>
      <c r="D460" s="6" t="s">
        <v>562</v>
      </c>
      <c r="E460" s="6" t="s">
        <v>562</v>
      </c>
      <c r="F460" s="6" t="s">
        <v>573</v>
      </c>
      <c r="G460" s="6" t="s">
        <v>573</v>
      </c>
      <c r="H460" s="6" t="s">
        <v>573</v>
      </c>
      <c r="I460" s="6" t="s">
        <v>573</v>
      </c>
      <c r="J460" s="6" t="s">
        <v>13</v>
      </c>
      <c r="K460" s="6" t="s">
        <v>14</v>
      </c>
    </row>
    <row r="461" spans="1:11">
      <c r="A461" s="6">
        <v>460</v>
      </c>
      <c r="B461" s="6" t="s">
        <v>574</v>
      </c>
      <c r="C461" s="6" t="s">
        <v>562</v>
      </c>
      <c r="D461" s="6" t="s">
        <v>562</v>
      </c>
      <c r="E461" s="6" t="s">
        <v>562</v>
      </c>
      <c r="F461" s="6" t="s">
        <v>574</v>
      </c>
      <c r="G461" s="6" t="s">
        <v>574</v>
      </c>
      <c r="H461" s="6" t="s">
        <v>574</v>
      </c>
      <c r="I461" s="6" t="s">
        <v>574</v>
      </c>
      <c r="J461" s="6" t="s">
        <v>13</v>
      </c>
      <c r="K461" s="6" t="s">
        <v>14</v>
      </c>
    </row>
    <row r="462" spans="1:11">
      <c r="A462" s="6">
        <v>461</v>
      </c>
      <c r="B462" s="6" t="s">
        <v>575</v>
      </c>
      <c r="C462" s="6" t="s">
        <v>562</v>
      </c>
      <c r="D462" s="6" t="s">
        <v>562</v>
      </c>
      <c r="E462" s="6" t="s">
        <v>562</v>
      </c>
      <c r="F462" s="6" t="s">
        <v>575</v>
      </c>
      <c r="G462" s="6" t="s">
        <v>575</v>
      </c>
      <c r="H462" s="6" t="s">
        <v>575</v>
      </c>
      <c r="I462" s="6" t="s">
        <v>575</v>
      </c>
      <c r="J462" s="6" t="s">
        <v>13</v>
      </c>
      <c r="K462" s="6" t="s">
        <v>14</v>
      </c>
    </row>
    <row r="463" spans="1:11">
      <c r="A463" s="6">
        <v>462</v>
      </c>
      <c r="B463" s="6" t="s">
        <v>576</v>
      </c>
      <c r="C463" s="6" t="s">
        <v>562</v>
      </c>
      <c r="D463" s="6" t="s">
        <v>562</v>
      </c>
      <c r="E463" s="6" t="s">
        <v>562</v>
      </c>
      <c r="F463" s="6" t="s">
        <v>576</v>
      </c>
      <c r="G463" s="6" t="s">
        <v>576</v>
      </c>
      <c r="H463" s="6" t="s">
        <v>576</v>
      </c>
      <c r="I463" s="6" t="s">
        <v>576</v>
      </c>
      <c r="J463" s="6" t="s">
        <v>13</v>
      </c>
      <c r="K463" s="6" t="s">
        <v>14</v>
      </c>
    </row>
    <row r="464" spans="1:11">
      <c r="A464" s="6">
        <v>463</v>
      </c>
      <c r="B464" s="6" t="s">
        <v>577</v>
      </c>
      <c r="C464" s="6" t="s">
        <v>562</v>
      </c>
      <c r="D464" s="6" t="s">
        <v>562</v>
      </c>
      <c r="E464" s="6" t="s">
        <v>562</v>
      </c>
      <c r="F464" s="6" t="s">
        <v>577</v>
      </c>
      <c r="G464" s="6" t="s">
        <v>577</v>
      </c>
      <c r="H464" s="6" t="s">
        <v>577</v>
      </c>
      <c r="I464" s="6" t="s">
        <v>577</v>
      </c>
      <c r="J464" s="6" t="s">
        <v>13</v>
      </c>
      <c r="K464" s="6" t="s">
        <v>14</v>
      </c>
    </row>
    <row r="465" spans="1:11">
      <c r="A465" s="6">
        <v>464</v>
      </c>
      <c r="B465" s="6" t="s">
        <v>578</v>
      </c>
      <c r="C465" s="6" t="s">
        <v>579</v>
      </c>
      <c r="D465" s="6" t="s">
        <v>579</v>
      </c>
      <c r="E465" s="6" t="s">
        <v>579</v>
      </c>
      <c r="F465" s="6" t="s">
        <v>578</v>
      </c>
      <c r="G465" s="6" t="s">
        <v>578</v>
      </c>
      <c r="H465" s="6" t="s">
        <v>578</v>
      </c>
      <c r="I465" s="6" t="s">
        <v>578</v>
      </c>
      <c r="J465" s="6" t="s">
        <v>13</v>
      </c>
      <c r="K465" s="6" t="s">
        <v>14</v>
      </c>
    </row>
    <row r="466" spans="1:11">
      <c r="A466" s="6">
        <v>465</v>
      </c>
      <c r="B466" s="6" t="s">
        <v>580</v>
      </c>
      <c r="C466" s="6" t="s">
        <v>579</v>
      </c>
      <c r="D466" s="6" t="s">
        <v>579</v>
      </c>
      <c r="E466" s="6" t="s">
        <v>579</v>
      </c>
      <c r="F466" s="6" t="s">
        <v>580</v>
      </c>
      <c r="G466" s="6" t="s">
        <v>580</v>
      </c>
      <c r="H466" s="6" t="s">
        <v>580</v>
      </c>
      <c r="I466" s="6" t="s">
        <v>580</v>
      </c>
      <c r="J466" s="6" t="s">
        <v>13</v>
      </c>
      <c r="K466" s="6" t="s">
        <v>14</v>
      </c>
    </row>
    <row r="467" spans="1:11">
      <c r="A467" s="6">
        <v>466</v>
      </c>
      <c r="B467" s="6" t="s">
        <v>581</v>
      </c>
      <c r="C467" s="6" t="s">
        <v>579</v>
      </c>
      <c r="D467" s="6" t="s">
        <v>579</v>
      </c>
      <c r="E467" s="6" t="s">
        <v>579</v>
      </c>
      <c r="F467" s="6" t="s">
        <v>581</v>
      </c>
      <c r="G467" s="6" t="s">
        <v>581</v>
      </c>
      <c r="H467" s="6" t="s">
        <v>581</v>
      </c>
      <c r="I467" s="6" t="s">
        <v>581</v>
      </c>
      <c r="J467" s="6" t="s">
        <v>13</v>
      </c>
      <c r="K467" s="6" t="s">
        <v>14</v>
      </c>
    </row>
    <row r="468" spans="1:11">
      <c r="A468" s="6">
        <v>467</v>
      </c>
      <c r="B468" s="6" t="s">
        <v>582</v>
      </c>
      <c r="C468" s="6" t="s">
        <v>579</v>
      </c>
      <c r="D468" s="6" t="s">
        <v>579</v>
      </c>
      <c r="E468" s="6" t="s">
        <v>579</v>
      </c>
      <c r="F468" s="6" t="s">
        <v>582</v>
      </c>
      <c r="G468" s="6" t="s">
        <v>582</v>
      </c>
      <c r="H468" s="6" t="s">
        <v>582</v>
      </c>
      <c r="I468" s="6" t="s">
        <v>582</v>
      </c>
      <c r="J468" s="6" t="s">
        <v>13</v>
      </c>
      <c r="K468" s="6" t="s">
        <v>14</v>
      </c>
    </row>
    <row r="469" spans="1:11">
      <c r="A469" s="6">
        <v>468</v>
      </c>
      <c r="B469" s="6" t="s">
        <v>583</v>
      </c>
      <c r="C469" s="6" t="s">
        <v>579</v>
      </c>
      <c r="D469" s="6" t="s">
        <v>579</v>
      </c>
      <c r="E469" s="6" t="s">
        <v>579</v>
      </c>
      <c r="F469" s="6" t="s">
        <v>583</v>
      </c>
      <c r="G469" s="6" t="s">
        <v>583</v>
      </c>
      <c r="H469" s="6" t="s">
        <v>583</v>
      </c>
      <c r="I469" s="6" t="s">
        <v>583</v>
      </c>
      <c r="J469" s="6" t="s">
        <v>13</v>
      </c>
      <c r="K469" s="6" t="s">
        <v>14</v>
      </c>
    </row>
    <row r="470" spans="1:11">
      <c r="A470" s="6">
        <v>469</v>
      </c>
      <c r="B470" s="6" t="s">
        <v>584</v>
      </c>
      <c r="C470" s="6" t="s">
        <v>579</v>
      </c>
      <c r="D470" s="6" t="s">
        <v>579</v>
      </c>
      <c r="E470" s="6" t="s">
        <v>579</v>
      </c>
      <c r="F470" s="6" t="s">
        <v>584</v>
      </c>
      <c r="G470" s="6" t="s">
        <v>584</v>
      </c>
      <c r="H470" s="6" t="s">
        <v>584</v>
      </c>
      <c r="I470" s="6" t="s">
        <v>584</v>
      </c>
      <c r="J470" s="6" t="s">
        <v>13</v>
      </c>
      <c r="K470" s="6" t="s">
        <v>14</v>
      </c>
    </row>
    <row r="471" spans="1:11">
      <c r="A471" s="6">
        <v>470</v>
      </c>
      <c r="B471" s="6" t="s">
        <v>585</v>
      </c>
      <c r="C471" s="6" t="s">
        <v>579</v>
      </c>
      <c r="D471" s="6" t="s">
        <v>579</v>
      </c>
      <c r="E471" s="6" t="s">
        <v>579</v>
      </c>
      <c r="F471" s="6" t="s">
        <v>585</v>
      </c>
      <c r="G471" s="6" t="s">
        <v>585</v>
      </c>
      <c r="H471" s="6" t="s">
        <v>585</v>
      </c>
      <c r="I471" s="6" t="s">
        <v>585</v>
      </c>
      <c r="J471" s="6" t="s">
        <v>13</v>
      </c>
      <c r="K471" s="6" t="s">
        <v>14</v>
      </c>
    </row>
    <row r="472" spans="1:11">
      <c r="A472" s="6">
        <v>471</v>
      </c>
      <c r="B472" s="6" t="s">
        <v>586</v>
      </c>
      <c r="C472" s="6" t="s">
        <v>579</v>
      </c>
      <c r="D472" s="6" t="s">
        <v>579</v>
      </c>
      <c r="E472" s="6" t="s">
        <v>579</v>
      </c>
      <c r="F472" s="6" t="s">
        <v>586</v>
      </c>
      <c r="G472" s="6" t="s">
        <v>586</v>
      </c>
      <c r="H472" s="6" t="s">
        <v>586</v>
      </c>
      <c r="I472" s="6" t="s">
        <v>586</v>
      </c>
      <c r="J472" s="6" t="s">
        <v>13</v>
      </c>
      <c r="K472" s="6" t="s">
        <v>14</v>
      </c>
    </row>
    <row r="473" spans="1:11">
      <c r="A473" s="6">
        <v>472</v>
      </c>
      <c r="B473" s="6" t="s">
        <v>587</v>
      </c>
      <c r="C473" s="6" t="s">
        <v>579</v>
      </c>
      <c r="D473" s="6" t="s">
        <v>579</v>
      </c>
      <c r="E473" s="6" t="s">
        <v>579</v>
      </c>
      <c r="F473" s="6" t="s">
        <v>587</v>
      </c>
      <c r="G473" s="6" t="s">
        <v>587</v>
      </c>
      <c r="H473" s="6" t="s">
        <v>587</v>
      </c>
      <c r="I473" s="6" t="s">
        <v>587</v>
      </c>
      <c r="J473" s="6" t="s">
        <v>13</v>
      </c>
      <c r="K473" s="6" t="s">
        <v>14</v>
      </c>
    </row>
    <row r="474" spans="1:11">
      <c r="A474" s="6">
        <v>473</v>
      </c>
      <c r="B474" s="6" t="s">
        <v>588</v>
      </c>
      <c r="C474" s="6" t="s">
        <v>589</v>
      </c>
      <c r="D474" s="6" t="s">
        <v>589</v>
      </c>
      <c r="E474" s="6" t="s">
        <v>589</v>
      </c>
      <c r="F474" s="6" t="s">
        <v>588</v>
      </c>
      <c r="G474" s="6" t="s">
        <v>588</v>
      </c>
      <c r="H474" s="6" t="s">
        <v>588</v>
      </c>
      <c r="I474" s="6" t="s">
        <v>588</v>
      </c>
      <c r="J474" s="6" t="s">
        <v>13</v>
      </c>
      <c r="K474" s="6" t="s">
        <v>14</v>
      </c>
    </row>
    <row r="475" spans="1:11">
      <c r="A475" s="6">
        <v>474</v>
      </c>
      <c r="B475" s="6" t="s">
        <v>590</v>
      </c>
      <c r="C475" s="6" t="s">
        <v>591</v>
      </c>
      <c r="D475" s="6" t="s">
        <v>591</v>
      </c>
      <c r="E475" s="6" t="s">
        <v>591</v>
      </c>
      <c r="F475" s="6" t="s">
        <v>590</v>
      </c>
      <c r="G475" s="6" t="s">
        <v>590</v>
      </c>
      <c r="H475" s="6" t="s">
        <v>590</v>
      </c>
      <c r="I475" s="6" t="s">
        <v>590</v>
      </c>
      <c r="J475" s="6" t="s">
        <v>13</v>
      </c>
      <c r="K475" s="6" t="s">
        <v>14</v>
      </c>
    </row>
    <row r="476" spans="1:11">
      <c r="A476" s="6">
        <v>475</v>
      </c>
      <c r="B476" s="6" t="s">
        <v>592</v>
      </c>
      <c r="C476" s="6" t="s">
        <v>593</v>
      </c>
      <c r="D476" s="6" t="s">
        <v>593</v>
      </c>
      <c r="E476" s="6" t="s">
        <v>593</v>
      </c>
      <c r="F476" s="6" t="s">
        <v>592</v>
      </c>
      <c r="G476" s="6" t="s">
        <v>592</v>
      </c>
      <c r="H476" s="6" t="s">
        <v>592</v>
      </c>
      <c r="I476" s="6" t="s">
        <v>592</v>
      </c>
      <c r="J476" s="6" t="s">
        <v>13</v>
      </c>
      <c r="K476" s="6" t="s">
        <v>14</v>
      </c>
    </row>
    <row r="477" spans="1:11">
      <c r="A477" s="6">
        <v>476</v>
      </c>
      <c r="B477" s="6" t="s">
        <v>594</v>
      </c>
      <c r="C477" s="6" t="s">
        <v>593</v>
      </c>
      <c r="D477" s="6" t="s">
        <v>593</v>
      </c>
      <c r="E477" s="6" t="s">
        <v>593</v>
      </c>
      <c r="F477" s="6" t="s">
        <v>594</v>
      </c>
      <c r="G477" s="6" t="s">
        <v>594</v>
      </c>
      <c r="H477" s="6" t="s">
        <v>594</v>
      </c>
      <c r="I477" s="6" t="s">
        <v>594</v>
      </c>
      <c r="J477" s="6" t="s">
        <v>13</v>
      </c>
      <c r="K477" s="6" t="s">
        <v>14</v>
      </c>
    </row>
    <row r="478" spans="1:11">
      <c r="A478" s="6">
        <v>477</v>
      </c>
      <c r="B478" s="6" t="s">
        <v>595</v>
      </c>
      <c r="C478" s="6" t="s">
        <v>593</v>
      </c>
      <c r="D478" s="6" t="s">
        <v>593</v>
      </c>
      <c r="E478" s="6" t="s">
        <v>593</v>
      </c>
      <c r="F478" s="6" t="s">
        <v>595</v>
      </c>
      <c r="G478" s="6" t="s">
        <v>595</v>
      </c>
      <c r="H478" s="6" t="s">
        <v>595</v>
      </c>
      <c r="I478" s="6" t="s">
        <v>595</v>
      </c>
      <c r="J478" s="6" t="s">
        <v>13</v>
      </c>
      <c r="K478" s="6" t="s">
        <v>14</v>
      </c>
    </row>
    <row r="479" spans="1:11">
      <c r="A479" s="6">
        <v>478</v>
      </c>
      <c r="B479" s="6" t="s">
        <v>596</v>
      </c>
      <c r="C479" s="6" t="s">
        <v>593</v>
      </c>
      <c r="D479" s="6" t="s">
        <v>593</v>
      </c>
      <c r="E479" s="6" t="s">
        <v>593</v>
      </c>
      <c r="F479" s="6" t="s">
        <v>596</v>
      </c>
      <c r="G479" s="6" t="s">
        <v>596</v>
      </c>
      <c r="H479" s="6" t="s">
        <v>596</v>
      </c>
      <c r="I479" s="6" t="s">
        <v>596</v>
      </c>
      <c r="J479" s="6" t="s">
        <v>13</v>
      </c>
      <c r="K479" s="6" t="s">
        <v>14</v>
      </c>
    </row>
    <row r="480" spans="1:11">
      <c r="A480" s="6">
        <v>479</v>
      </c>
      <c r="B480" s="6" t="s">
        <v>597</v>
      </c>
      <c r="C480" s="6" t="s">
        <v>593</v>
      </c>
      <c r="D480" s="6" t="s">
        <v>593</v>
      </c>
      <c r="E480" s="6" t="s">
        <v>593</v>
      </c>
      <c r="F480" s="6" t="s">
        <v>597</v>
      </c>
      <c r="G480" s="6" t="s">
        <v>597</v>
      </c>
      <c r="H480" s="6" t="s">
        <v>597</v>
      </c>
      <c r="I480" s="6" t="s">
        <v>597</v>
      </c>
      <c r="J480" s="6" t="s">
        <v>13</v>
      </c>
      <c r="K480" s="6" t="s">
        <v>14</v>
      </c>
    </row>
    <row r="481" spans="1:11">
      <c r="A481" s="6">
        <v>480</v>
      </c>
      <c r="B481" s="6" t="s">
        <v>598</v>
      </c>
      <c r="C481" s="6" t="s">
        <v>593</v>
      </c>
      <c r="D481" s="6" t="s">
        <v>593</v>
      </c>
      <c r="E481" s="6" t="s">
        <v>593</v>
      </c>
      <c r="F481" s="6" t="s">
        <v>598</v>
      </c>
      <c r="G481" s="6" t="s">
        <v>598</v>
      </c>
      <c r="H481" s="6" t="s">
        <v>598</v>
      </c>
      <c r="I481" s="6" t="s">
        <v>598</v>
      </c>
      <c r="J481" s="6" t="s">
        <v>13</v>
      </c>
      <c r="K481" s="6" t="s">
        <v>14</v>
      </c>
    </row>
    <row r="482" spans="1:11">
      <c r="A482" s="6">
        <v>481</v>
      </c>
      <c r="B482" s="6" t="s">
        <v>599</v>
      </c>
      <c r="C482" s="6" t="s">
        <v>593</v>
      </c>
      <c r="D482" s="6" t="s">
        <v>593</v>
      </c>
      <c r="E482" s="6" t="s">
        <v>593</v>
      </c>
      <c r="F482" s="6" t="s">
        <v>599</v>
      </c>
      <c r="G482" s="6" t="s">
        <v>599</v>
      </c>
      <c r="H482" s="6" t="s">
        <v>599</v>
      </c>
      <c r="I482" s="6" t="s">
        <v>599</v>
      </c>
      <c r="J482" s="6" t="s">
        <v>13</v>
      </c>
      <c r="K482" s="6" t="s">
        <v>14</v>
      </c>
    </row>
    <row r="483" spans="1:11">
      <c r="A483" s="6">
        <v>482</v>
      </c>
      <c r="B483" s="6" t="s">
        <v>600</v>
      </c>
      <c r="C483" s="6" t="s">
        <v>593</v>
      </c>
      <c r="D483" s="6" t="s">
        <v>593</v>
      </c>
      <c r="E483" s="6" t="s">
        <v>593</v>
      </c>
      <c r="F483" s="6" t="s">
        <v>600</v>
      </c>
      <c r="G483" s="6" t="s">
        <v>600</v>
      </c>
      <c r="H483" s="6" t="s">
        <v>600</v>
      </c>
      <c r="I483" s="6" t="s">
        <v>600</v>
      </c>
      <c r="J483" s="6" t="s">
        <v>13</v>
      </c>
      <c r="K483" s="6" t="s">
        <v>14</v>
      </c>
    </row>
    <row r="484" spans="1:11">
      <c r="A484" s="6">
        <v>483</v>
      </c>
      <c r="B484" s="6" t="s">
        <v>601</v>
      </c>
      <c r="C484" s="6" t="s">
        <v>593</v>
      </c>
      <c r="D484" s="6" t="s">
        <v>593</v>
      </c>
      <c r="E484" s="6" t="s">
        <v>593</v>
      </c>
      <c r="F484" s="6" t="s">
        <v>601</v>
      </c>
      <c r="G484" s="6" t="s">
        <v>601</v>
      </c>
      <c r="H484" s="6" t="s">
        <v>601</v>
      </c>
      <c r="I484" s="6" t="s">
        <v>601</v>
      </c>
      <c r="J484" s="6" t="s">
        <v>13</v>
      </c>
      <c r="K484" s="6" t="s">
        <v>14</v>
      </c>
    </row>
    <row r="485" spans="1:11">
      <c r="A485" s="6">
        <v>484</v>
      </c>
      <c r="B485" s="6" t="s">
        <v>602</v>
      </c>
      <c r="C485" s="6" t="s">
        <v>593</v>
      </c>
      <c r="D485" s="6" t="s">
        <v>593</v>
      </c>
      <c r="E485" s="6" t="s">
        <v>593</v>
      </c>
      <c r="F485" s="6" t="s">
        <v>602</v>
      </c>
      <c r="G485" s="6" t="s">
        <v>602</v>
      </c>
      <c r="H485" s="6" t="s">
        <v>602</v>
      </c>
      <c r="I485" s="6" t="s">
        <v>602</v>
      </c>
      <c r="J485" s="6" t="s">
        <v>13</v>
      </c>
      <c r="K485" s="6" t="s">
        <v>14</v>
      </c>
    </row>
    <row r="486" spans="1:11">
      <c r="A486" s="6">
        <v>485</v>
      </c>
      <c r="B486" s="6" t="s">
        <v>603</v>
      </c>
      <c r="C486" s="6" t="s">
        <v>593</v>
      </c>
      <c r="D486" s="6" t="s">
        <v>593</v>
      </c>
      <c r="E486" s="6" t="s">
        <v>593</v>
      </c>
      <c r="F486" s="6" t="s">
        <v>603</v>
      </c>
      <c r="G486" s="6" t="s">
        <v>603</v>
      </c>
      <c r="H486" s="6" t="s">
        <v>603</v>
      </c>
      <c r="I486" s="6" t="s">
        <v>603</v>
      </c>
      <c r="J486" s="6" t="s">
        <v>13</v>
      </c>
      <c r="K486" s="6" t="s">
        <v>14</v>
      </c>
    </row>
    <row r="487" spans="1:11">
      <c r="A487" s="6">
        <v>486</v>
      </c>
      <c r="B487" s="6" t="s">
        <v>604</v>
      </c>
      <c r="C487" s="6" t="s">
        <v>593</v>
      </c>
      <c r="D487" s="6" t="s">
        <v>593</v>
      </c>
      <c r="E487" s="6" t="s">
        <v>593</v>
      </c>
      <c r="F487" s="6" t="s">
        <v>604</v>
      </c>
      <c r="G487" s="6" t="s">
        <v>604</v>
      </c>
      <c r="H487" s="6" t="s">
        <v>604</v>
      </c>
      <c r="I487" s="6" t="s">
        <v>604</v>
      </c>
      <c r="J487" s="6" t="s">
        <v>13</v>
      </c>
      <c r="K487" s="6" t="s">
        <v>14</v>
      </c>
    </row>
    <row r="488" spans="1:11">
      <c r="A488" s="6">
        <v>487</v>
      </c>
      <c r="B488" s="6" t="s">
        <v>605</v>
      </c>
      <c r="C488" s="6" t="s">
        <v>593</v>
      </c>
      <c r="D488" s="6" t="s">
        <v>593</v>
      </c>
      <c r="E488" s="6" t="s">
        <v>593</v>
      </c>
      <c r="F488" s="6" t="s">
        <v>605</v>
      </c>
      <c r="G488" s="6" t="s">
        <v>605</v>
      </c>
      <c r="H488" s="6" t="s">
        <v>605</v>
      </c>
      <c r="I488" s="6" t="s">
        <v>605</v>
      </c>
      <c r="J488" s="6" t="s">
        <v>13</v>
      </c>
      <c r="K488" s="6" t="s">
        <v>14</v>
      </c>
    </row>
    <row r="489" spans="1:11">
      <c r="A489" s="6">
        <v>488</v>
      </c>
      <c r="B489" s="6" t="s">
        <v>606</v>
      </c>
      <c r="C489" s="6" t="s">
        <v>593</v>
      </c>
      <c r="D489" s="6" t="s">
        <v>593</v>
      </c>
      <c r="E489" s="6" t="s">
        <v>593</v>
      </c>
      <c r="F489" s="6" t="s">
        <v>606</v>
      </c>
      <c r="G489" s="6" t="s">
        <v>606</v>
      </c>
      <c r="H489" s="6" t="s">
        <v>606</v>
      </c>
      <c r="I489" s="6" t="s">
        <v>606</v>
      </c>
      <c r="J489" s="6" t="s">
        <v>13</v>
      </c>
      <c r="K489" s="6" t="s">
        <v>14</v>
      </c>
    </row>
    <row r="490" spans="1:11">
      <c r="A490" s="6">
        <v>489</v>
      </c>
      <c r="B490" s="6" t="s">
        <v>607</v>
      </c>
      <c r="C490" s="6" t="s">
        <v>593</v>
      </c>
      <c r="D490" s="6" t="s">
        <v>593</v>
      </c>
      <c r="E490" s="6" t="s">
        <v>593</v>
      </c>
      <c r="F490" s="6" t="s">
        <v>607</v>
      </c>
      <c r="G490" s="6" t="s">
        <v>607</v>
      </c>
      <c r="H490" s="6" t="s">
        <v>607</v>
      </c>
      <c r="I490" s="6" t="s">
        <v>607</v>
      </c>
      <c r="J490" s="6" t="s">
        <v>13</v>
      </c>
      <c r="K490" s="6" t="s">
        <v>14</v>
      </c>
    </row>
    <row r="491" spans="1:11">
      <c r="A491" s="6">
        <v>490</v>
      </c>
      <c r="B491" s="6" t="s">
        <v>608</v>
      </c>
      <c r="C491" s="6" t="s">
        <v>593</v>
      </c>
      <c r="D491" s="6" t="s">
        <v>593</v>
      </c>
      <c r="E491" s="6" t="s">
        <v>593</v>
      </c>
      <c r="F491" s="6" t="s">
        <v>608</v>
      </c>
      <c r="G491" s="6" t="s">
        <v>608</v>
      </c>
      <c r="H491" s="6" t="s">
        <v>608</v>
      </c>
      <c r="I491" s="6" t="s">
        <v>608</v>
      </c>
      <c r="J491" s="6" t="s">
        <v>13</v>
      </c>
      <c r="K491" s="6" t="s">
        <v>14</v>
      </c>
    </row>
    <row r="492" spans="1:11">
      <c r="A492" s="6">
        <v>491</v>
      </c>
      <c r="B492" s="6" t="s">
        <v>609</v>
      </c>
      <c r="C492" s="6" t="s">
        <v>593</v>
      </c>
      <c r="D492" s="6" t="s">
        <v>593</v>
      </c>
      <c r="E492" s="6" t="s">
        <v>593</v>
      </c>
      <c r="F492" s="6" t="s">
        <v>609</v>
      </c>
      <c r="G492" s="6" t="s">
        <v>609</v>
      </c>
      <c r="H492" s="6" t="s">
        <v>609</v>
      </c>
      <c r="I492" s="6" t="s">
        <v>609</v>
      </c>
      <c r="J492" s="6" t="s">
        <v>13</v>
      </c>
      <c r="K492" s="6" t="s">
        <v>14</v>
      </c>
    </row>
    <row r="493" spans="1:11">
      <c r="A493" s="6">
        <v>492</v>
      </c>
      <c r="B493" s="6" t="s">
        <v>610</v>
      </c>
      <c r="C493" s="6" t="s">
        <v>593</v>
      </c>
      <c r="D493" s="6" t="s">
        <v>593</v>
      </c>
      <c r="E493" s="6" t="s">
        <v>593</v>
      </c>
      <c r="F493" s="6" t="s">
        <v>610</v>
      </c>
      <c r="G493" s="6" t="s">
        <v>610</v>
      </c>
      <c r="H493" s="6" t="s">
        <v>610</v>
      </c>
      <c r="I493" s="6" t="s">
        <v>610</v>
      </c>
      <c r="J493" s="6" t="s">
        <v>13</v>
      </c>
      <c r="K493" s="6" t="s">
        <v>14</v>
      </c>
    </row>
    <row r="494" spans="1:11">
      <c r="A494" s="6">
        <v>493</v>
      </c>
      <c r="B494" s="6" t="s">
        <v>611</v>
      </c>
      <c r="C494" s="6" t="s">
        <v>593</v>
      </c>
      <c r="D494" s="6" t="s">
        <v>593</v>
      </c>
      <c r="E494" s="6" t="s">
        <v>593</v>
      </c>
      <c r="F494" s="6" t="s">
        <v>611</v>
      </c>
      <c r="G494" s="6" t="s">
        <v>611</v>
      </c>
      <c r="H494" s="6" t="s">
        <v>611</v>
      </c>
      <c r="I494" s="6" t="s">
        <v>611</v>
      </c>
      <c r="J494" s="6" t="s">
        <v>13</v>
      </c>
      <c r="K494" s="6" t="s">
        <v>14</v>
      </c>
    </row>
    <row r="495" spans="1:11">
      <c r="A495" s="6">
        <v>494</v>
      </c>
      <c r="B495" s="6" t="s">
        <v>612</v>
      </c>
      <c r="C495" s="6" t="s">
        <v>593</v>
      </c>
      <c r="D495" s="6" t="s">
        <v>593</v>
      </c>
      <c r="E495" s="6" t="s">
        <v>593</v>
      </c>
      <c r="F495" s="6" t="s">
        <v>612</v>
      </c>
      <c r="G495" s="6" t="s">
        <v>612</v>
      </c>
      <c r="H495" s="6" t="s">
        <v>612</v>
      </c>
      <c r="I495" s="6" t="s">
        <v>612</v>
      </c>
      <c r="J495" s="6" t="s">
        <v>13</v>
      </c>
      <c r="K495" s="6" t="s">
        <v>14</v>
      </c>
    </row>
    <row r="496" spans="1:11">
      <c r="A496" s="6">
        <v>495</v>
      </c>
      <c r="B496" s="6" t="s">
        <v>613</v>
      </c>
      <c r="C496" s="6" t="s">
        <v>593</v>
      </c>
      <c r="D496" s="6" t="s">
        <v>593</v>
      </c>
      <c r="E496" s="6" t="s">
        <v>593</v>
      </c>
      <c r="F496" s="6" t="s">
        <v>613</v>
      </c>
      <c r="G496" s="6" t="s">
        <v>613</v>
      </c>
      <c r="H496" s="6" t="s">
        <v>613</v>
      </c>
      <c r="I496" s="6" t="s">
        <v>613</v>
      </c>
      <c r="J496" s="6" t="s">
        <v>13</v>
      </c>
      <c r="K496" s="6" t="s">
        <v>14</v>
      </c>
    </row>
    <row r="497" spans="1:11">
      <c r="A497" s="6">
        <v>496</v>
      </c>
      <c r="B497" s="6" t="s">
        <v>614</v>
      </c>
      <c r="C497" s="6" t="s">
        <v>593</v>
      </c>
      <c r="D497" s="6" t="s">
        <v>593</v>
      </c>
      <c r="E497" s="6" t="s">
        <v>593</v>
      </c>
      <c r="F497" s="6" t="s">
        <v>614</v>
      </c>
      <c r="G497" s="6" t="s">
        <v>614</v>
      </c>
      <c r="H497" s="6" t="s">
        <v>614</v>
      </c>
      <c r="I497" s="6" t="s">
        <v>614</v>
      </c>
      <c r="J497" s="6" t="s">
        <v>13</v>
      </c>
      <c r="K497" s="6" t="s">
        <v>14</v>
      </c>
    </row>
    <row r="498" spans="1:11">
      <c r="A498" s="6">
        <v>497</v>
      </c>
      <c r="B498" s="6" t="s">
        <v>615</v>
      </c>
      <c r="C498" s="6" t="s">
        <v>593</v>
      </c>
      <c r="D498" s="6" t="s">
        <v>593</v>
      </c>
      <c r="E498" s="6" t="s">
        <v>593</v>
      </c>
      <c r="F498" s="6" t="s">
        <v>615</v>
      </c>
      <c r="G498" s="6" t="s">
        <v>615</v>
      </c>
      <c r="H498" s="6" t="s">
        <v>615</v>
      </c>
      <c r="I498" s="6" t="s">
        <v>615</v>
      </c>
      <c r="J498" s="6" t="s">
        <v>13</v>
      </c>
      <c r="K498" s="6" t="s">
        <v>14</v>
      </c>
    </row>
    <row r="499" spans="1:11">
      <c r="A499" s="6">
        <v>498</v>
      </c>
      <c r="B499" s="6" t="s">
        <v>616</v>
      </c>
      <c r="C499" s="6" t="s">
        <v>593</v>
      </c>
      <c r="D499" s="6" t="s">
        <v>593</v>
      </c>
      <c r="E499" s="6" t="s">
        <v>593</v>
      </c>
      <c r="F499" s="6" t="s">
        <v>616</v>
      </c>
      <c r="G499" s="6" t="s">
        <v>616</v>
      </c>
      <c r="H499" s="6" t="s">
        <v>616</v>
      </c>
      <c r="I499" s="6" t="s">
        <v>616</v>
      </c>
      <c r="J499" s="6" t="s">
        <v>13</v>
      </c>
      <c r="K499" s="6" t="s">
        <v>14</v>
      </c>
    </row>
    <row r="500" spans="1:11">
      <c r="A500" s="6">
        <v>499</v>
      </c>
      <c r="B500" s="6" t="s">
        <v>617</v>
      </c>
      <c r="C500" s="6" t="s">
        <v>593</v>
      </c>
      <c r="D500" s="6" t="s">
        <v>593</v>
      </c>
      <c r="E500" s="6" t="s">
        <v>593</v>
      </c>
      <c r="F500" s="6" t="s">
        <v>617</v>
      </c>
      <c r="G500" s="6" t="s">
        <v>617</v>
      </c>
      <c r="H500" s="6" t="s">
        <v>617</v>
      </c>
      <c r="I500" s="6" t="s">
        <v>617</v>
      </c>
      <c r="J500" s="6" t="s">
        <v>13</v>
      </c>
      <c r="K500" s="6" t="s">
        <v>14</v>
      </c>
    </row>
    <row r="501" spans="1:11">
      <c r="A501" s="6">
        <v>500</v>
      </c>
      <c r="B501" s="6" t="s">
        <v>618</v>
      </c>
      <c r="C501" s="6" t="s">
        <v>593</v>
      </c>
      <c r="D501" s="6" t="s">
        <v>593</v>
      </c>
      <c r="E501" s="6" t="s">
        <v>593</v>
      </c>
      <c r="F501" s="6" t="s">
        <v>618</v>
      </c>
      <c r="G501" s="6" t="s">
        <v>618</v>
      </c>
      <c r="H501" s="6" t="s">
        <v>618</v>
      </c>
      <c r="I501" s="6" t="s">
        <v>618</v>
      </c>
      <c r="J501" s="6" t="s">
        <v>13</v>
      </c>
      <c r="K501" s="6" t="s">
        <v>14</v>
      </c>
    </row>
    <row r="502" spans="1:11">
      <c r="A502" s="6">
        <v>501</v>
      </c>
      <c r="B502" s="6" t="s">
        <v>619</v>
      </c>
      <c r="C502" s="6" t="s">
        <v>593</v>
      </c>
      <c r="D502" s="6" t="s">
        <v>593</v>
      </c>
      <c r="E502" s="6" t="s">
        <v>593</v>
      </c>
      <c r="F502" s="6" t="s">
        <v>619</v>
      </c>
      <c r="G502" s="6" t="s">
        <v>619</v>
      </c>
      <c r="H502" s="6" t="s">
        <v>619</v>
      </c>
      <c r="I502" s="6" t="s">
        <v>619</v>
      </c>
      <c r="J502" s="6" t="s">
        <v>13</v>
      </c>
      <c r="K502" s="6" t="s">
        <v>14</v>
      </c>
    </row>
    <row r="503" spans="1:11">
      <c r="A503" s="6">
        <v>502</v>
      </c>
      <c r="B503" s="6" t="s">
        <v>620</v>
      </c>
      <c r="C503" s="6" t="s">
        <v>593</v>
      </c>
      <c r="D503" s="6" t="s">
        <v>593</v>
      </c>
      <c r="E503" s="6" t="s">
        <v>593</v>
      </c>
      <c r="F503" s="6" t="s">
        <v>620</v>
      </c>
      <c r="G503" s="6" t="s">
        <v>620</v>
      </c>
      <c r="H503" s="6" t="s">
        <v>620</v>
      </c>
      <c r="I503" s="6" t="s">
        <v>620</v>
      </c>
      <c r="J503" s="6" t="s">
        <v>13</v>
      </c>
      <c r="K503" s="6" t="s">
        <v>14</v>
      </c>
    </row>
    <row r="504" spans="1:11">
      <c r="A504" s="6">
        <v>503</v>
      </c>
      <c r="B504" s="6" t="s">
        <v>621</v>
      </c>
      <c r="C504" s="6" t="s">
        <v>593</v>
      </c>
      <c r="D504" s="6" t="s">
        <v>593</v>
      </c>
      <c r="E504" s="6" t="s">
        <v>593</v>
      </c>
      <c r="F504" s="6" t="s">
        <v>621</v>
      </c>
      <c r="G504" s="6" t="s">
        <v>621</v>
      </c>
      <c r="H504" s="6" t="s">
        <v>621</v>
      </c>
      <c r="I504" s="6" t="s">
        <v>621</v>
      </c>
      <c r="J504" s="6" t="s">
        <v>13</v>
      </c>
      <c r="K504" s="6" t="s">
        <v>14</v>
      </c>
    </row>
    <row r="505" spans="1:11">
      <c r="A505" s="6">
        <v>504</v>
      </c>
      <c r="B505" s="6" t="s">
        <v>622</v>
      </c>
      <c r="C505" s="6" t="s">
        <v>593</v>
      </c>
      <c r="D505" s="6" t="s">
        <v>593</v>
      </c>
      <c r="E505" s="6" t="s">
        <v>593</v>
      </c>
      <c r="F505" s="6" t="s">
        <v>622</v>
      </c>
      <c r="G505" s="6" t="s">
        <v>622</v>
      </c>
      <c r="H505" s="6" t="s">
        <v>622</v>
      </c>
      <c r="I505" s="6" t="s">
        <v>622</v>
      </c>
      <c r="J505" s="6" t="s">
        <v>13</v>
      </c>
      <c r="K505" s="6" t="s">
        <v>14</v>
      </c>
    </row>
    <row r="506" spans="1:11">
      <c r="A506" s="6">
        <v>505</v>
      </c>
      <c r="B506" s="6" t="s">
        <v>623</v>
      </c>
      <c r="C506" s="6" t="s">
        <v>593</v>
      </c>
      <c r="D506" s="6" t="s">
        <v>593</v>
      </c>
      <c r="E506" s="6" t="s">
        <v>593</v>
      </c>
      <c r="F506" s="6" t="s">
        <v>623</v>
      </c>
      <c r="G506" s="6" t="s">
        <v>623</v>
      </c>
      <c r="H506" s="6" t="s">
        <v>623</v>
      </c>
      <c r="I506" s="6" t="s">
        <v>623</v>
      </c>
      <c r="J506" s="6" t="s">
        <v>13</v>
      </c>
      <c r="K506" s="6" t="s">
        <v>14</v>
      </c>
    </row>
    <row r="507" spans="1:11">
      <c r="A507" s="6">
        <v>506</v>
      </c>
      <c r="B507" s="6" t="s">
        <v>624</v>
      </c>
      <c r="C507" s="6" t="s">
        <v>593</v>
      </c>
      <c r="D507" s="6" t="s">
        <v>593</v>
      </c>
      <c r="E507" s="6" t="s">
        <v>593</v>
      </c>
      <c r="F507" s="6" t="s">
        <v>624</v>
      </c>
      <c r="G507" s="6" t="s">
        <v>624</v>
      </c>
      <c r="H507" s="6" t="s">
        <v>624</v>
      </c>
      <c r="I507" s="6" t="s">
        <v>624</v>
      </c>
      <c r="J507" s="6" t="s">
        <v>13</v>
      </c>
      <c r="K507" s="6" t="s">
        <v>14</v>
      </c>
    </row>
    <row r="508" spans="1:11">
      <c r="A508" s="6">
        <v>507</v>
      </c>
      <c r="B508" s="6" t="s">
        <v>625</v>
      </c>
      <c r="C508" s="6" t="s">
        <v>593</v>
      </c>
      <c r="D508" s="6" t="s">
        <v>593</v>
      </c>
      <c r="E508" s="6" t="s">
        <v>593</v>
      </c>
      <c r="F508" s="6" t="s">
        <v>625</v>
      </c>
      <c r="G508" s="6" t="s">
        <v>625</v>
      </c>
      <c r="H508" s="6" t="s">
        <v>625</v>
      </c>
      <c r="I508" s="6" t="s">
        <v>625</v>
      </c>
      <c r="J508" s="6" t="s">
        <v>13</v>
      </c>
      <c r="K508" s="6" t="s">
        <v>14</v>
      </c>
    </row>
    <row r="509" spans="1:11">
      <c r="A509" s="6">
        <v>508</v>
      </c>
      <c r="B509" s="6" t="s">
        <v>626</v>
      </c>
      <c r="C509" s="6" t="s">
        <v>593</v>
      </c>
      <c r="D509" s="6" t="s">
        <v>593</v>
      </c>
      <c r="E509" s="6" t="s">
        <v>593</v>
      </c>
      <c r="F509" s="6" t="s">
        <v>626</v>
      </c>
      <c r="G509" s="6" t="s">
        <v>626</v>
      </c>
      <c r="H509" s="6" t="s">
        <v>626</v>
      </c>
      <c r="I509" s="6" t="s">
        <v>626</v>
      </c>
      <c r="J509" s="6" t="s">
        <v>13</v>
      </c>
      <c r="K509" s="6" t="s">
        <v>14</v>
      </c>
    </row>
    <row r="510" spans="1:11">
      <c r="A510" s="6">
        <v>509</v>
      </c>
      <c r="B510" s="6" t="s">
        <v>627</v>
      </c>
      <c r="C510" s="6" t="s">
        <v>593</v>
      </c>
      <c r="D510" s="6" t="s">
        <v>593</v>
      </c>
      <c r="E510" s="6" t="s">
        <v>593</v>
      </c>
      <c r="F510" s="6" t="s">
        <v>627</v>
      </c>
      <c r="G510" s="6" t="s">
        <v>627</v>
      </c>
      <c r="H510" s="6" t="s">
        <v>627</v>
      </c>
      <c r="I510" s="6" t="s">
        <v>627</v>
      </c>
      <c r="J510" s="6" t="s">
        <v>13</v>
      </c>
      <c r="K510" s="6" t="s">
        <v>14</v>
      </c>
    </row>
    <row r="511" spans="1:11">
      <c r="A511" s="6">
        <v>510</v>
      </c>
      <c r="B511" s="6" t="s">
        <v>628</v>
      </c>
      <c r="C511" s="6" t="s">
        <v>593</v>
      </c>
      <c r="D511" s="6" t="s">
        <v>593</v>
      </c>
      <c r="E511" s="6" t="s">
        <v>593</v>
      </c>
      <c r="F511" s="6" t="s">
        <v>628</v>
      </c>
      <c r="G511" s="6" t="s">
        <v>628</v>
      </c>
      <c r="H511" s="6" t="s">
        <v>628</v>
      </c>
      <c r="I511" s="6" t="s">
        <v>628</v>
      </c>
      <c r="J511" s="6" t="s">
        <v>13</v>
      </c>
      <c r="K511" s="6" t="s">
        <v>14</v>
      </c>
    </row>
    <row r="512" spans="1:11">
      <c r="A512" s="6">
        <v>511</v>
      </c>
      <c r="B512" s="6" t="s">
        <v>629</v>
      </c>
      <c r="C512" s="6" t="s">
        <v>593</v>
      </c>
      <c r="D512" s="6" t="s">
        <v>593</v>
      </c>
      <c r="E512" s="6" t="s">
        <v>593</v>
      </c>
      <c r="F512" s="6" t="s">
        <v>629</v>
      </c>
      <c r="G512" s="6" t="s">
        <v>629</v>
      </c>
      <c r="H512" s="6" t="s">
        <v>629</v>
      </c>
      <c r="I512" s="6" t="s">
        <v>629</v>
      </c>
      <c r="J512" s="6" t="s">
        <v>13</v>
      </c>
      <c r="K512" s="6" t="s">
        <v>14</v>
      </c>
    </row>
    <row r="513" spans="1:11">
      <c r="A513" s="6">
        <v>512</v>
      </c>
      <c r="B513" s="6" t="s">
        <v>630</v>
      </c>
      <c r="C513" s="6" t="s">
        <v>593</v>
      </c>
      <c r="D513" s="6" t="s">
        <v>593</v>
      </c>
      <c r="E513" s="6" t="s">
        <v>593</v>
      </c>
      <c r="F513" s="6" t="s">
        <v>630</v>
      </c>
      <c r="G513" s="6" t="s">
        <v>630</v>
      </c>
      <c r="H513" s="6" t="s">
        <v>630</v>
      </c>
      <c r="I513" s="6" t="s">
        <v>630</v>
      </c>
      <c r="J513" s="6" t="s">
        <v>13</v>
      </c>
      <c r="K513" s="6" t="s">
        <v>14</v>
      </c>
    </row>
    <row r="514" spans="1:11">
      <c r="A514" s="6">
        <v>513</v>
      </c>
      <c r="B514" s="6" t="s">
        <v>631</v>
      </c>
      <c r="C514" s="6" t="s">
        <v>593</v>
      </c>
      <c r="D514" s="6" t="s">
        <v>593</v>
      </c>
      <c r="E514" s="6" t="s">
        <v>593</v>
      </c>
      <c r="F514" s="6" t="s">
        <v>631</v>
      </c>
      <c r="G514" s="6" t="s">
        <v>631</v>
      </c>
      <c r="H514" s="6" t="s">
        <v>631</v>
      </c>
      <c r="I514" s="6" t="s">
        <v>631</v>
      </c>
      <c r="J514" s="6" t="s">
        <v>13</v>
      </c>
      <c r="K514" s="6" t="s">
        <v>14</v>
      </c>
    </row>
    <row r="515" spans="1:11">
      <c r="A515" s="6">
        <v>514</v>
      </c>
      <c r="B515" s="6" t="s">
        <v>632</v>
      </c>
      <c r="C515" s="6" t="s">
        <v>593</v>
      </c>
      <c r="D515" s="6" t="s">
        <v>593</v>
      </c>
      <c r="E515" s="6" t="s">
        <v>593</v>
      </c>
      <c r="F515" s="6" t="s">
        <v>632</v>
      </c>
      <c r="G515" s="6" t="s">
        <v>632</v>
      </c>
      <c r="H515" s="6" t="s">
        <v>632</v>
      </c>
      <c r="I515" s="6" t="s">
        <v>632</v>
      </c>
      <c r="J515" s="6" t="s">
        <v>13</v>
      </c>
      <c r="K515" s="6" t="s">
        <v>14</v>
      </c>
    </row>
    <row r="516" spans="1:11">
      <c r="A516" s="6">
        <v>515</v>
      </c>
      <c r="B516" s="6" t="s">
        <v>633</v>
      </c>
      <c r="C516" s="6" t="s">
        <v>593</v>
      </c>
      <c r="D516" s="6" t="s">
        <v>593</v>
      </c>
      <c r="E516" s="6" t="s">
        <v>593</v>
      </c>
      <c r="F516" s="6" t="s">
        <v>633</v>
      </c>
      <c r="G516" s="6" t="s">
        <v>633</v>
      </c>
      <c r="H516" s="6" t="s">
        <v>633</v>
      </c>
      <c r="I516" s="6" t="s">
        <v>633</v>
      </c>
      <c r="J516" s="6" t="s">
        <v>13</v>
      </c>
      <c r="K516" s="6" t="s">
        <v>14</v>
      </c>
    </row>
    <row r="517" spans="1:11">
      <c r="A517" s="6">
        <v>516</v>
      </c>
      <c r="B517" s="6" t="s">
        <v>634</v>
      </c>
      <c r="C517" s="6" t="s">
        <v>593</v>
      </c>
      <c r="D517" s="6" t="s">
        <v>593</v>
      </c>
      <c r="E517" s="6" t="s">
        <v>593</v>
      </c>
      <c r="F517" s="6" t="s">
        <v>634</v>
      </c>
      <c r="G517" s="6" t="s">
        <v>634</v>
      </c>
      <c r="H517" s="6" t="s">
        <v>634</v>
      </c>
      <c r="I517" s="6" t="s">
        <v>634</v>
      </c>
      <c r="J517" s="6" t="s">
        <v>13</v>
      </c>
      <c r="K517" s="6" t="s">
        <v>14</v>
      </c>
    </row>
    <row r="518" spans="1:11">
      <c r="A518" s="6">
        <v>517</v>
      </c>
      <c r="B518" s="6" t="s">
        <v>635</v>
      </c>
      <c r="C518" s="6" t="s">
        <v>593</v>
      </c>
      <c r="D518" s="6" t="s">
        <v>593</v>
      </c>
      <c r="E518" s="6" t="s">
        <v>593</v>
      </c>
      <c r="F518" s="6" t="s">
        <v>635</v>
      </c>
      <c r="G518" s="6" t="s">
        <v>635</v>
      </c>
      <c r="H518" s="6" t="s">
        <v>635</v>
      </c>
      <c r="I518" s="6" t="s">
        <v>635</v>
      </c>
      <c r="J518" s="6" t="s">
        <v>13</v>
      </c>
      <c r="K518" s="6" t="s">
        <v>14</v>
      </c>
    </row>
    <row r="519" spans="1:11">
      <c r="A519" s="6">
        <v>518</v>
      </c>
      <c r="B519" s="6" t="s">
        <v>636</v>
      </c>
      <c r="C519" s="6" t="s">
        <v>593</v>
      </c>
      <c r="D519" s="6" t="s">
        <v>593</v>
      </c>
      <c r="E519" s="6" t="s">
        <v>593</v>
      </c>
      <c r="F519" s="6" t="s">
        <v>636</v>
      </c>
      <c r="G519" s="6" t="s">
        <v>636</v>
      </c>
      <c r="H519" s="6" t="s">
        <v>636</v>
      </c>
      <c r="I519" s="6" t="s">
        <v>636</v>
      </c>
      <c r="J519" s="6" t="s">
        <v>13</v>
      </c>
      <c r="K519" s="6" t="s">
        <v>14</v>
      </c>
    </row>
    <row r="520" spans="1:11">
      <c r="A520" s="6">
        <v>519</v>
      </c>
      <c r="B520" s="6" t="s">
        <v>637</v>
      </c>
      <c r="C520" s="6" t="s">
        <v>593</v>
      </c>
      <c r="D520" s="6" t="s">
        <v>593</v>
      </c>
      <c r="E520" s="6" t="s">
        <v>593</v>
      </c>
      <c r="F520" s="6" t="s">
        <v>637</v>
      </c>
      <c r="G520" s="6" t="s">
        <v>637</v>
      </c>
      <c r="H520" s="6" t="s">
        <v>637</v>
      </c>
      <c r="I520" s="6" t="s">
        <v>637</v>
      </c>
      <c r="J520" s="6" t="s">
        <v>13</v>
      </c>
      <c r="K520" s="6" t="s">
        <v>14</v>
      </c>
    </row>
    <row r="521" spans="1:11">
      <c r="A521" s="6">
        <v>520</v>
      </c>
      <c r="B521" s="6" t="s">
        <v>638</v>
      </c>
      <c r="C521" s="6" t="s">
        <v>639</v>
      </c>
      <c r="D521" s="6" t="s">
        <v>639</v>
      </c>
      <c r="E521" s="6" t="s">
        <v>639</v>
      </c>
      <c r="F521" s="6" t="s">
        <v>638</v>
      </c>
      <c r="G521" s="6" t="s">
        <v>638</v>
      </c>
      <c r="H521" s="6" t="s">
        <v>638</v>
      </c>
      <c r="I521" s="6" t="s">
        <v>638</v>
      </c>
      <c r="J521" s="6" t="s">
        <v>13</v>
      </c>
      <c r="K521" s="6" t="s">
        <v>14</v>
      </c>
    </row>
    <row r="522" spans="1:11">
      <c r="A522" s="6">
        <v>521</v>
      </c>
      <c r="B522" s="6" t="s">
        <v>640</v>
      </c>
      <c r="C522" s="6" t="s">
        <v>639</v>
      </c>
      <c r="D522" s="6" t="s">
        <v>639</v>
      </c>
      <c r="E522" s="6" t="s">
        <v>639</v>
      </c>
      <c r="F522" s="6" t="s">
        <v>640</v>
      </c>
      <c r="G522" s="6" t="s">
        <v>640</v>
      </c>
      <c r="H522" s="6" t="s">
        <v>640</v>
      </c>
      <c r="I522" s="6" t="s">
        <v>640</v>
      </c>
      <c r="J522" s="6" t="s">
        <v>13</v>
      </c>
      <c r="K522" s="6" t="s">
        <v>14</v>
      </c>
    </row>
    <row r="523" spans="1:11">
      <c r="A523" s="6">
        <v>522</v>
      </c>
      <c r="B523" s="6" t="s">
        <v>641</v>
      </c>
      <c r="C523" s="6" t="s">
        <v>639</v>
      </c>
      <c r="D523" s="6" t="s">
        <v>639</v>
      </c>
      <c r="E523" s="6" t="s">
        <v>639</v>
      </c>
      <c r="F523" s="6" t="s">
        <v>641</v>
      </c>
      <c r="G523" s="6" t="s">
        <v>641</v>
      </c>
      <c r="H523" s="6" t="s">
        <v>641</v>
      </c>
      <c r="I523" s="6" t="s">
        <v>641</v>
      </c>
      <c r="J523" s="6" t="s">
        <v>13</v>
      </c>
      <c r="K523" s="6" t="s">
        <v>14</v>
      </c>
    </row>
    <row r="524" spans="1:11">
      <c r="A524" s="6">
        <v>523</v>
      </c>
      <c r="B524" s="6" t="s">
        <v>642</v>
      </c>
      <c r="C524" s="6" t="s">
        <v>639</v>
      </c>
      <c r="D524" s="6" t="s">
        <v>639</v>
      </c>
      <c r="E524" s="6" t="s">
        <v>639</v>
      </c>
      <c r="F524" s="6" t="s">
        <v>642</v>
      </c>
      <c r="G524" s="6" t="s">
        <v>642</v>
      </c>
      <c r="H524" s="6" t="s">
        <v>642</v>
      </c>
      <c r="I524" s="6" t="s">
        <v>642</v>
      </c>
      <c r="J524" s="6" t="s">
        <v>13</v>
      </c>
      <c r="K524" s="6" t="s">
        <v>14</v>
      </c>
    </row>
    <row r="525" spans="1:11">
      <c r="A525" s="6">
        <v>524</v>
      </c>
      <c r="B525" s="6" t="s">
        <v>643</v>
      </c>
      <c r="C525" s="6" t="s">
        <v>644</v>
      </c>
      <c r="D525" s="6" t="s">
        <v>644</v>
      </c>
      <c r="E525" s="6" t="s">
        <v>644</v>
      </c>
      <c r="F525" s="6" t="s">
        <v>643</v>
      </c>
      <c r="G525" s="6" t="s">
        <v>643</v>
      </c>
      <c r="H525" s="6" t="s">
        <v>643</v>
      </c>
      <c r="I525" s="6" t="s">
        <v>643</v>
      </c>
      <c r="J525" s="6" t="s">
        <v>13</v>
      </c>
      <c r="K525" s="6" t="s">
        <v>14</v>
      </c>
    </row>
    <row r="526" spans="1:11">
      <c r="A526" s="6">
        <v>525</v>
      </c>
      <c r="B526" s="6" t="s">
        <v>645</v>
      </c>
      <c r="C526" s="6" t="s">
        <v>644</v>
      </c>
      <c r="D526" s="6" t="s">
        <v>644</v>
      </c>
      <c r="E526" s="6" t="s">
        <v>644</v>
      </c>
      <c r="F526" s="6" t="s">
        <v>645</v>
      </c>
      <c r="G526" s="6" t="s">
        <v>645</v>
      </c>
      <c r="H526" s="6" t="s">
        <v>645</v>
      </c>
      <c r="I526" s="6" t="s">
        <v>645</v>
      </c>
      <c r="J526" s="6" t="s">
        <v>13</v>
      </c>
      <c r="K526" s="6" t="s">
        <v>14</v>
      </c>
    </row>
    <row r="527" spans="1:11">
      <c r="A527" s="6">
        <v>526</v>
      </c>
      <c r="B527" s="6" t="s">
        <v>646</v>
      </c>
      <c r="C527" s="6" t="s">
        <v>647</v>
      </c>
      <c r="D527" s="6" t="s">
        <v>647</v>
      </c>
      <c r="E527" s="6" t="s">
        <v>647</v>
      </c>
      <c r="F527" s="6" t="s">
        <v>646</v>
      </c>
      <c r="G527" s="6" t="s">
        <v>646</v>
      </c>
      <c r="H527" s="6" t="s">
        <v>646</v>
      </c>
      <c r="I527" s="6" t="s">
        <v>646</v>
      </c>
      <c r="J527" s="6" t="s">
        <v>13</v>
      </c>
      <c r="K527" s="6" t="s">
        <v>14</v>
      </c>
    </row>
    <row r="528" spans="1:11">
      <c r="A528" s="6">
        <v>527</v>
      </c>
      <c r="B528" s="6" t="s">
        <v>648</v>
      </c>
      <c r="C528" s="6" t="s">
        <v>647</v>
      </c>
      <c r="D528" s="6" t="s">
        <v>647</v>
      </c>
      <c r="E528" s="6" t="s">
        <v>647</v>
      </c>
      <c r="F528" s="6" t="s">
        <v>648</v>
      </c>
      <c r="G528" s="6" t="s">
        <v>648</v>
      </c>
      <c r="H528" s="6" t="s">
        <v>648</v>
      </c>
      <c r="I528" s="6" t="s">
        <v>648</v>
      </c>
      <c r="J528" s="6" t="s">
        <v>13</v>
      </c>
      <c r="K528" s="6" t="s">
        <v>14</v>
      </c>
    </row>
    <row r="529" spans="1:11">
      <c r="A529" s="6">
        <v>528</v>
      </c>
      <c r="B529" s="6" t="s">
        <v>649</v>
      </c>
      <c r="C529" s="6" t="s">
        <v>650</v>
      </c>
      <c r="D529" s="6" t="s">
        <v>650</v>
      </c>
      <c r="E529" s="6" t="s">
        <v>650</v>
      </c>
      <c r="F529" s="6" t="s">
        <v>649</v>
      </c>
      <c r="G529" s="6" t="s">
        <v>649</v>
      </c>
      <c r="H529" s="6" t="s">
        <v>649</v>
      </c>
      <c r="I529" s="6" t="s">
        <v>649</v>
      </c>
      <c r="J529" s="6" t="s">
        <v>13</v>
      </c>
      <c r="K529" s="6" t="s">
        <v>14</v>
      </c>
    </row>
    <row r="530" spans="1:11">
      <c r="A530" s="6">
        <v>529</v>
      </c>
      <c r="B530" s="6" t="s">
        <v>651</v>
      </c>
      <c r="C530" s="6" t="s">
        <v>650</v>
      </c>
      <c r="D530" s="6" t="s">
        <v>650</v>
      </c>
      <c r="E530" s="6" t="s">
        <v>650</v>
      </c>
      <c r="F530" s="6" t="s">
        <v>651</v>
      </c>
      <c r="G530" s="6" t="s">
        <v>651</v>
      </c>
      <c r="H530" s="6" t="s">
        <v>651</v>
      </c>
      <c r="I530" s="6" t="s">
        <v>651</v>
      </c>
      <c r="J530" s="6" t="s">
        <v>13</v>
      </c>
      <c r="K530" s="6" t="s">
        <v>14</v>
      </c>
    </row>
    <row r="531" spans="1:11">
      <c r="A531" s="6">
        <v>530</v>
      </c>
      <c r="B531" s="6" t="s">
        <v>652</v>
      </c>
      <c r="C531" s="6" t="s">
        <v>653</v>
      </c>
      <c r="D531" s="6" t="s">
        <v>653</v>
      </c>
      <c r="E531" s="6" t="s">
        <v>653</v>
      </c>
      <c r="F531" s="6" t="s">
        <v>652</v>
      </c>
      <c r="G531" s="6" t="s">
        <v>652</v>
      </c>
      <c r="H531" s="6" t="s">
        <v>652</v>
      </c>
      <c r="I531" s="6" t="s">
        <v>652</v>
      </c>
      <c r="J531" s="6" t="s">
        <v>13</v>
      </c>
      <c r="K531" s="6" t="s">
        <v>14</v>
      </c>
    </row>
    <row r="532" spans="1:11">
      <c r="A532" s="6">
        <v>531</v>
      </c>
      <c r="B532" s="6" t="s">
        <v>654</v>
      </c>
      <c r="C532" s="6" t="s">
        <v>653</v>
      </c>
      <c r="D532" s="6" t="s">
        <v>653</v>
      </c>
      <c r="E532" s="6" t="s">
        <v>653</v>
      </c>
      <c r="F532" s="6" t="s">
        <v>654</v>
      </c>
      <c r="G532" s="6" t="s">
        <v>654</v>
      </c>
      <c r="H532" s="6" t="s">
        <v>654</v>
      </c>
      <c r="I532" s="6" t="s">
        <v>654</v>
      </c>
      <c r="J532" s="6" t="s">
        <v>13</v>
      </c>
      <c r="K532" s="6" t="s">
        <v>14</v>
      </c>
    </row>
    <row r="533" spans="1:11">
      <c r="A533" s="6">
        <v>532</v>
      </c>
      <c r="B533" s="6" t="s">
        <v>655</v>
      </c>
      <c r="C533" s="6" t="s">
        <v>653</v>
      </c>
      <c r="D533" s="6" t="s">
        <v>653</v>
      </c>
      <c r="E533" s="6" t="s">
        <v>653</v>
      </c>
      <c r="F533" s="6" t="s">
        <v>655</v>
      </c>
      <c r="G533" s="6" t="s">
        <v>655</v>
      </c>
      <c r="H533" s="6" t="s">
        <v>655</v>
      </c>
      <c r="I533" s="6" t="s">
        <v>655</v>
      </c>
      <c r="J533" s="6" t="s">
        <v>13</v>
      </c>
      <c r="K533" s="6" t="s">
        <v>14</v>
      </c>
    </row>
    <row r="534" spans="1:11">
      <c r="A534" s="6">
        <v>533</v>
      </c>
      <c r="B534" s="6" t="s">
        <v>656</v>
      </c>
      <c r="C534" s="6" t="s">
        <v>653</v>
      </c>
      <c r="D534" s="6" t="s">
        <v>653</v>
      </c>
      <c r="E534" s="6" t="s">
        <v>653</v>
      </c>
      <c r="F534" s="6" t="s">
        <v>656</v>
      </c>
      <c r="G534" s="6" t="s">
        <v>656</v>
      </c>
      <c r="H534" s="6" t="s">
        <v>656</v>
      </c>
      <c r="I534" s="6" t="s">
        <v>656</v>
      </c>
      <c r="J534" s="6" t="s">
        <v>13</v>
      </c>
      <c r="K534" s="6" t="s">
        <v>14</v>
      </c>
    </row>
    <row r="535" spans="1:11">
      <c r="A535" s="6">
        <v>534</v>
      </c>
      <c r="B535" s="6" t="s">
        <v>657</v>
      </c>
      <c r="C535" s="6" t="s">
        <v>653</v>
      </c>
      <c r="D535" s="6" t="s">
        <v>653</v>
      </c>
      <c r="E535" s="6" t="s">
        <v>653</v>
      </c>
      <c r="F535" s="6" t="s">
        <v>657</v>
      </c>
      <c r="G535" s="6" t="s">
        <v>657</v>
      </c>
      <c r="H535" s="6" t="s">
        <v>657</v>
      </c>
      <c r="I535" s="6" t="s">
        <v>657</v>
      </c>
      <c r="J535" s="6" t="s">
        <v>13</v>
      </c>
      <c r="K535" s="6" t="s">
        <v>14</v>
      </c>
    </row>
    <row r="536" spans="1:11">
      <c r="A536" s="6">
        <v>535</v>
      </c>
      <c r="B536" s="6" t="s">
        <v>658</v>
      </c>
      <c r="C536" s="6" t="s">
        <v>653</v>
      </c>
      <c r="D536" s="6" t="s">
        <v>653</v>
      </c>
      <c r="E536" s="6" t="s">
        <v>653</v>
      </c>
      <c r="F536" s="6" t="s">
        <v>658</v>
      </c>
      <c r="G536" s="6" t="s">
        <v>658</v>
      </c>
      <c r="H536" s="6" t="s">
        <v>658</v>
      </c>
      <c r="I536" s="6" t="s">
        <v>658</v>
      </c>
      <c r="J536" s="6" t="s">
        <v>13</v>
      </c>
      <c r="K536" s="6" t="s">
        <v>14</v>
      </c>
    </row>
    <row r="537" spans="1:11">
      <c r="A537" s="6">
        <v>536</v>
      </c>
      <c r="B537" s="6" t="s">
        <v>659</v>
      </c>
      <c r="C537" s="6" t="s">
        <v>660</v>
      </c>
      <c r="D537" s="6" t="s">
        <v>660</v>
      </c>
      <c r="E537" s="6" t="s">
        <v>660</v>
      </c>
      <c r="F537" s="6" t="s">
        <v>659</v>
      </c>
      <c r="G537" s="6" t="s">
        <v>659</v>
      </c>
      <c r="H537" s="6" t="s">
        <v>659</v>
      </c>
      <c r="I537" s="6" t="s">
        <v>659</v>
      </c>
      <c r="J537" s="6" t="s">
        <v>13</v>
      </c>
      <c r="K537" s="6" t="s">
        <v>14</v>
      </c>
    </row>
    <row r="538" spans="1:11">
      <c r="A538" s="6">
        <v>537</v>
      </c>
      <c r="B538" s="6" t="s">
        <v>661</v>
      </c>
      <c r="C538" s="6" t="s">
        <v>660</v>
      </c>
      <c r="D538" s="6" t="s">
        <v>660</v>
      </c>
      <c r="E538" s="6" t="s">
        <v>660</v>
      </c>
      <c r="F538" s="6" t="s">
        <v>661</v>
      </c>
      <c r="G538" s="6" t="s">
        <v>661</v>
      </c>
      <c r="H538" s="6" t="s">
        <v>661</v>
      </c>
      <c r="I538" s="6" t="s">
        <v>661</v>
      </c>
      <c r="J538" s="6" t="s">
        <v>13</v>
      </c>
      <c r="K538" s="6" t="s">
        <v>14</v>
      </c>
    </row>
    <row r="539" spans="1:11">
      <c r="A539" s="6">
        <v>538</v>
      </c>
      <c r="B539" s="6" t="s">
        <v>662</v>
      </c>
      <c r="C539" s="6" t="s">
        <v>660</v>
      </c>
      <c r="D539" s="6" t="s">
        <v>660</v>
      </c>
      <c r="E539" s="6" t="s">
        <v>660</v>
      </c>
      <c r="F539" s="6" t="s">
        <v>662</v>
      </c>
      <c r="G539" s="6" t="s">
        <v>662</v>
      </c>
      <c r="H539" s="6" t="s">
        <v>662</v>
      </c>
      <c r="I539" s="6" t="s">
        <v>662</v>
      </c>
      <c r="J539" s="6" t="s">
        <v>13</v>
      </c>
      <c r="K539" s="6" t="s">
        <v>14</v>
      </c>
    </row>
    <row r="540" spans="1:11">
      <c r="A540" s="6">
        <v>539</v>
      </c>
      <c r="B540" s="6" t="s">
        <v>663</v>
      </c>
      <c r="C540" s="6" t="s">
        <v>660</v>
      </c>
      <c r="D540" s="6" t="s">
        <v>660</v>
      </c>
      <c r="E540" s="6" t="s">
        <v>660</v>
      </c>
      <c r="F540" s="6" t="s">
        <v>663</v>
      </c>
      <c r="G540" s="6" t="s">
        <v>663</v>
      </c>
      <c r="H540" s="6" t="s">
        <v>663</v>
      </c>
      <c r="I540" s="6" t="s">
        <v>663</v>
      </c>
      <c r="J540" s="6" t="s">
        <v>13</v>
      </c>
      <c r="K540" s="6" t="s">
        <v>14</v>
      </c>
    </row>
    <row r="541" spans="1:11">
      <c r="A541" s="6">
        <v>540</v>
      </c>
      <c r="B541" s="6" t="s">
        <v>664</v>
      </c>
      <c r="C541" s="6" t="s">
        <v>660</v>
      </c>
      <c r="D541" s="6" t="s">
        <v>660</v>
      </c>
      <c r="E541" s="6" t="s">
        <v>660</v>
      </c>
      <c r="F541" s="6" t="s">
        <v>664</v>
      </c>
      <c r="G541" s="6" t="s">
        <v>664</v>
      </c>
      <c r="H541" s="6" t="s">
        <v>664</v>
      </c>
      <c r="I541" s="6" t="s">
        <v>664</v>
      </c>
      <c r="J541" s="6" t="s">
        <v>13</v>
      </c>
      <c r="K541" s="6" t="s">
        <v>14</v>
      </c>
    </row>
    <row r="542" spans="1:11">
      <c r="A542" s="6">
        <v>541</v>
      </c>
      <c r="B542" s="6" t="s">
        <v>665</v>
      </c>
      <c r="C542" s="6" t="s">
        <v>660</v>
      </c>
      <c r="D542" s="6" t="s">
        <v>660</v>
      </c>
      <c r="E542" s="6" t="s">
        <v>660</v>
      </c>
      <c r="F542" s="6" t="s">
        <v>665</v>
      </c>
      <c r="G542" s="6" t="s">
        <v>665</v>
      </c>
      <c r="H542" s="6" t="s">
        <v>665</v>
      </c>
      <c r="I542" s="6" t="s">
        <v>665</v>
      </c>
      <c r="J542" s="6" t="s">
        <v>13</v>
      </c>
      <c r="K542" s="6" t="s">
        <v>14</v>
      </c>
    </row>
    <row r="543" spans="1:11">
      <c r="A543" s="6">
        <v>542</v>
      </c>
      <c r="B543" s="6" t="s">
        <v>666</v>
      </c>
      <c r="C543" s="6" t="s">
        <v>667</v>
      </c>
      <c r="D543" s="6" t="s">
        <v>667</v>
      </c>
      <c r="E543" s="6" t="s">
        <v>667</v>
      </c>
      <c r="F543" s="6" t="s">
        <v>666</v>
      </c>
      <c r="G543" s="6" t="s">
        <v>666</v>
      </c>
      <c r="H543" s="6" t="s">
        <v>666</v>
      </c>
      <c r="I543" s="6" t="s">
        <v>666</v>
      </c>
      <c r="J543" s="6" t="s">
        <v>13</v>
      </c>
      <c r="K543" s="6" t="s">
        <v>14</v>
      </c>
    </row>
    <row r="544" spans="1:11">
      <c r="A544" s="6">
        <v>543</v>
      </c>
      <c r="B544" s="6" t="s">
        <v>668</v>
      </c>
      <c r="C544" s="6" t="s">
        <v>667</v>
      </c>
      <c r="D544" s="6" t="s">
        <v>667</v>
      </c>
      <c r="E544" s="6" t="s">
        <v>667</v>
      </c>
      <c r="F544" s="6" t="s">
        <v>668</v>
      </c>
      <c r="G544" s="6" t="s">
        <v>668</v>
      </c>
      <c r="H544" s="6" t="s">
        <v>668</v>
      </c>
      <c r="I544" s="6" t="s">
        <v>668</v>
      </c>
      <c r="J544" s="6" t="s">
        <v>13</v>
      </c>
      <c r="K544" s="6" t="s">
        <v>14</v>
      </c>
    </row>
    <row r="545" spans="1:11">
      <c r="A545" s="6">
        <v>544</v>
      </c>
      <c r="B545" s="6" t="s">
        <v>669</v>
      </c>
      <c r="C545" s="6" t="s">
        <v>667</v>
      </c>
      <c r="D545" s="6" t="s">
        <v>667</v>
      </c>
      <c r="E545" s="6" t="s">
        <v>667</v>
      </c>
      <c r="F545" s="6" t="s">
        <v>669</v>
      </c>
      <c r="G545" s="6" t="s">
        <v>669</v>
      </c>
      <c r="H545" s="6" t="s">
        <v>669</v>
      </c>
      <c r="I545" s="6" t="s">
        <v>669</v>
      </c>
      <c r="J545" s="6" t="s">
        <v>13</v>
      </c>
      <c r="K545" s="6" t="s">
        <v>14</v>
      </c>
    </row>
    <row r="546" spans="1:11">
      <c r="A546" s="6">
        <v>545</v>
      </c>
      <c r="B546" s="6" t="s">
        <v>670</v>
      </c>
      <c r="C546" s="6" t="s">
        <v>671</v>
      </c>
      <c r="D546" s="6" t="s">
        <v>671</v>
      </c>
      <c r="E546" s="6" t="s">
        <v>671</v>
      </c>
      <c r="F546" s="6" t="s">
        <v>670</v>
      </c>
      <c r="G546" s="6" t="s">
        <v>670</v>
      </c>
      <c r="H546" s="6" t="s">
        <v>670</v>
      </c>
      <c r="I546" s="6" t="s">
        <v>670</v>
      </c>
      <c r="J546" s="6" t="s">
        <v>13</v>
      </c>
      <c r="K546" s="6" t="s">
        <v>14</v>
      </c>
    </row>
    <row r="547" spans="1:11">
      <c r="A547" s="6">
        <v>546</v>
      </c>
      <c r="B547" s="6" t="s">
        <v>672</v>
      </c>
      <c r="C547" s="6" t="s">
        <v>671</v>
      </c>
      <c r="D547" s="6" t="s">
        <v>671</v>
      </c>
      <c r="E547" s="6" t="s">
        <v>671</v>
      </c>
      <c r="F547" s="6" t="s">
        <v>672</v>
      </c>
      <c r="G547" s="6" t="s">
        <v>672</v>
      </c>
      <c r="H547" s="6" t="s">
        <v>672</v>
      </c>
      <c r="I547" s="6" t="s">
        <v>672</v>
      </c>
      <c r="J547" s="6" t="s">
        <v>13</v>
      </c>
      <c r="K547" s="6" t="s">
        <v>14</v>
      </c>
    </row>
    <row r="548" spans="1:11">
      <c r="A548" s="6">
        <v>547</v>
      </c>
      <c r="B548" s="6" t="s">
        <v>673</v>
      </c>
      <c r="C548" s="6" t="s">
        <v>671</v>
      </c>
      <c r="D548" s="6" t="s">
        <v>671</v>
      </c>
      <c r="E548" s="6" t="s">
        <v>671</v>
      </c>
      <c r="F548" s="6" t="s">
        <v>673</v>
      </c>
      <c r="G548" s="6" t="s">
        <v>673</v>
      </c>
      <c r="H548" s="6" t="s">
        <v>673</v>
      </c>
      <c r="I548" s="6" t="s">
        <v>673</v>
      </c>
      <c r="J548" s="6" t="s">
        <v>13</v>
      </c>
      <c r="K548" s="6" t="s">
        <v>14</v>
      </c>
    </row>
    <row r="549" spans="1:11">
      <c r="A549" s="6">
        <v>548</v>
      </c>
      <c r="B549" s="6" t="s">
        <v>674</v>
      </c>
      <c r="C549" s="6" t="s">
        <v>671</v>
      </c>
      <c r="D549" s="6" t="s">
        <v>671</v>
      </c>
      <c r="E549" s="6" t="s">
        <v>671</v>
      </c>
      <c r="F549" s="6" t="s">
        <v>674</v>
      </c>
      <c r="G549" s="6" t="s">
        <v>674</v>
      </c>
      <c r="H549" s="6" t="s">
        <v>674</v>
      </c>
      <c r="I549" s="6" t="s">
        <v>674</v>
      </c>
      <c r="J549" s="6" t="s">
        <v>13</v>
      </c>
      <c r="K549" s="6" t="s">
        <v>14</v>
      </c>
    </row>
    <row r="550" spans="1:11">
      <c r="A550" s="6">
        <v>549</v>
      </c>
      <c r="B550" s="6" t="s">
        <v>675</v>
      </c>
      <c r="C550" s="6" t="s">
        <v>671</v>
      </c>
      <c r="D550" s="6" t="s">
        <v>671</v>
      </c>
      <c r="E550" s="6" t="s">
        <v>671</v>
      </c>
      <c r="F550" s="6" t="s">
        <v>675</v>
      </c>
      <c r="G550" s="6" t="s">
        <v>675</v>
      </c>
      <c r="H550" s="6" t="s">
        <v>675</v>
      </c>
      <c r="I550" s="6" t="s">
        <v>675</v>
      </c>
      <c r="J550" s="6" t="s">
        <v>13</v>
      </c>
      <c r="K550" s="6" t="s">
        <v>14</v>
      </c>
    </row>
    <row r="551" spans="1:11">
      <c r="A551" s="6">
        <v>550</v>
      </c>
      <c r="B551" s="6" t="s">
        <v>676</v>
      </c>
      <c r="C551" s="6" t="s">
        <v>671</v>
      </c>
      <c r="D551" s="6" t="s">
        <v>671</v>
      </c>
      <c r="E551" s="6" t="s">
        <v>671</v>
      </c>
      <c r="F551" s="6" t="s">
        <v>676</v>
      </c>
      <c r="G551" s="6" t="s">
        <v>676</v>
      </c>
      <c r="H551" s="6" t="s">
        <v>676</v>
      </c>
      <c r="I551" s="6" t="s">
        <v>676</v>
      </c>
      <c r="J551" s="6" t="s">
        <v>13</v>
      </c>
      <c r="K551" s="6" t="s">
        <v>14</v>
      </c>
    </row>
    <row r="552" spans="1:11">
      <c r="A552" s="6">
        <v>551</v>
      </c>
      <c r="B552" s="6" t="s">
        <v>677</v>
      </c>
      <c r="C552" s="6" t="s">
        <v>678</v>
      </c>
      <c r="D552" s="6" t="s">
        <v>678</v>
      </c>
      <c r="E552" s="6" t="s">
        <v>678</v>
      </c>
      <c r="F552" s="6" t="s">
        <v>677</v>
      </c>
      <c r="G552" s="6" t="s">
        <v>677</v>
      </c>
      <c r="H552" s="6" t="s">
        <v>677</v>
      </c>
      <c r="I552" s="6" t="s">
        <v>677</v>
      </c>
      <c r="J552" s="6" t="s">
        <v>13</v>
      </c>
      <c r="K552" s="6" t="s">
        <v>14</v>
      </c>
    </row>
    <row r="553" spans="1:11">
      <c r="A553" s="6">
        <v>552</v>
      </c>
      <c r="B553" s="6" t="s">
        <v>679</v>
      </c>
      <c r="C553" s="6" t="s">
        <v>678</v>
      </c>
      <c r="D553" s="6" t="s">
        <v>678</v>
      </c>
      <c r="E553" s="6" t="s">
        <v>678</v>
      </c>
      <c r="F553" s="6" t="s">
        <v>679</v>
      </c>
      <c r="G553" s="6" t="s">
        <v>679</v>
      </c>
      <c r="H553" s="6" t="s">
        <v>679</v>
      </c>
      <c r="I553" s="6" t="s">
        <v>679</v>
      </c>
      <c r="J553" s="6" t="s">
        <v>13</v>
      </c>
      <c r="K553" s="6" t="s">
        <v>14</v>
      </c>
    </row>
    <row r="554" spans="1:11">
      <c r="A554" s="6">
        <v>553</v>
      </c>
      <c r="B554" s="6" t="s">
        <v>680</v>
      </c>
      <c r="C554" s="6" t="s">
        <v>681</v>
      </c>
      <c r="D554" s="6" t="s">
        <v>681</v>
      </c>
      <c r="E554" s="6" t="s">
        <v>681</v>
      </c>
      <c r="F554" s="6" t="s">
        <v>680</v>
      </c>
      <c r="G554" s="6" t="s">
        <v>680</v>
      </c>
      <c r="H554" s="6" t="s">
        <v>680</v>
      </c>
      <c r="I554" s="6" t="s">
        <v>680</v>
      </c>
      <c r="J554" s="6" t="s">
        <v>13</v>
      </c>
      <c r="K554" s="6" t="s">
        <v>14</v>
      </c>
    </row>
    <row r="555" spans="1:11">
      <c r="A555" s="6">
        <v>554</v>
      </c>
      <c r="B555" s="6" t="s">
        <v>682</v>
      </c>
      <c r="C555" s="6" t="s">
        <v>681</v>
      </c>
      <c r="D555" s="6" t="s">
        <v>681</v>
      </c>
      <c r="E555" s="6" t="s">
        <v>681</v>
      </c>
      <c r="F555" s="6" t="s">
        <v>682</v>
      </c>
      <c r="G555" s="6" t="s">
        <v>682</v>
      </c>
      <c r="H555" s="6" t="s">
        <v>682</v>
      </c>
      <c r="I555" s="6" t="s">
        <v>682</v>
      </c>
      <c r="J555" s="6" t="s">
        <v>13</v>
      </c>
      <c r="K555" s="6" t="s">
        <v>14</v>
      </c>
    </row>
    <row r="556" spans="1:11">
      <c r="A556" s="6">
        <v>555</v>
      </c>
      <c r="B556" s="6" t="s">
        <v>683</v>
      </c>
      <c r="C556" s="6" t="s">
        <v>684</v>
      </c>
      <c r="D556" s="6" t="s">
        <v>684</v>
      </c>
      <c r="E556" s="6" t="s">
        <v>684</v>
      </c>
      <c r="F556" s="6" t="s">
        <v>683</v>
      </c>
      <c r="G556" s="6" t="s">
        <v>683</v>
      </c>
      <c r="H556" s="6" t="s">
        <v>683</v>
      </c>
      <c r="I556" s="6" t="s">
        <v>683</v>
      </c>
      <c r="J556" s="6" t="s">
        <v>13</v>
      </c>
      <c r="K556" s="6" t="s">
        <v>14</v>
      </c>
    </row>
    <row r="557" spans="1:11">
      <c r="A557" s="6">
        <v>556</v>
      </c>
      <c r="B557" s="6" t="s">
        <v>685</v>
      </c>
      <c r="C557" s="6" t="s">
        <v>684</v>
      </c>
      <c r="D557" s="6" t="s">
        <v>684</v>
      </c>
      <c r="E557" s="6" t="s">
        <v>684</v>
      </c>
      <c r="F557" s="6" t="s">
        <v>685</v>
      </c>
      <c r="G557" s="6" t="s">
        <v>685</v>
      </c>
      <c r="H557" s="6" t="s">
        <v>685</v>
      </c>
      <c r="I557" s="6" t="s">
        <v>685</v>
      </c>
      <c r="J557" s="6" t="s">
        <v>13</v>
      </c>
      <c r="K557" s="6" t="s">
        <v>14</v>
      </c>
    </row>
    <row r="558" spans="1:11">
      <c r="A558" s="6">
        <v>557</v>
      </c>
      <c r="B558" s="6" t="s">
        <v>686</v>
      </c>
      <c r="C558" s="6" t="s">
        <v>684</v>
      </c>
      <c r="D558" s="6" t="s">
        <v>684</v>
      </c>
      <c r="E558" s="6" t="s">
        <v>684</v>
      </c>
      <c r="F558" s="6" t="s">
        <v>686</v>
      </c>
      <c r="G558" s="6" t="s">
        <v>686</v>
      </c>
      <c r="H558" s="6" t="s">
        <v>686</v>
      </c>
      <c r="I558" s="6" t="s">
        <v>686</v>
      </c>
      <c r="J558" s="6" t="s">
        <v>13</v>
      </c>
      <c r="K558" s="6" t="s">
        <v>14</v>
      </c>
    </row>
    <row r="559" spans="1:11">
      <c r="A559" s="6">
        <v>558</v>
      </c>
      <c r="B559" s="6" t="s">
        <v>687</v>
      </c>
      <c r="C559" s="6" t="s">
        <v>684</v>
      </c>
      <c r="D559" s="6" t="s">
        <v>684</v>
      </c>
      <c r="E559" s="6" t="s">
        <v>684</v>
      </c>
      <c r="F559" s="6" t="s">
        <v>687</v>
      </c>
      <c r="G559" s="6" t="s">
        <v>687</v>
      </c>
      <c r="H559" s="6" t="s">
        <v>687</v>
      </c>
      <c r="I559" s="6" t="s">
        <v>687</v>
      </c>
      <c r="J559" s="6" t="s">
        <v>13</v>
      </c>
      <c r="K559" s="6" t="s">
        <v>14</v>
      </c>
    </row>
    <row r="560" spans="1:11">
      <c r="A560" s="6">
        <v>559</v>
      </c>
      <c r="B560" s="6" t="s">
        <v>688</v>
      </c>
      <c r="C560" s="6" t="s">
        <v>684</v>
      </c>
      <c r="D560" s="6" t="s">
        <v>684</v>
      </c>
      <c r="E560" s="6" t="s">
        <v>684</v>
      </c>
      <c r="F560" s="6" t="s">
        <v>688</v>
      </c>
      <c r="G560" s="6" t="s">
        <v>688</v>
      </c>
      <c r="H560" s="6" t="s">
        <v>688</v>
      </c>
      <c r="I560" s="6" t="s">
        <v>688</v>
      </c>
      <c r="J560" s="6" t="s">
        <v>13</v>
      </c>
      <c r="K560" s="6" t="s">
        <v>14</v>
      </c>
    </row>
    <row r="561" spans="1:11">
      <c r="A561" s="6">
        <v>560</v>
      </c>
      <c r="B561" s="6" t="s">
        <v>689</v>
      </c>
      <c r="C561" s="6" t="s">
        <v>690</v>
      </c>
      <c r="D561" s="6" t="s">
        <v>690</v>
      </c>
      <c r="E561" s="6" t="s">
        <v>690</v>
      </c>
      <c r="F561" s="6" t="s">
        <v>689</v>
      </c>
      <c r="G561" s="6" t="s">
        <v>689</v>
      </c>
      <c r="H561" s="6" t="s">
        <v>689</v>
      </c>
      <c r="I561" s="6" t="s">
        <v>689</v>
      </c>
      <c r="J561" s="6" t="s">
        <v>13</v>
      </c>
      <c r="K561" s="6" t="s">
        <v>14</v>
      </c>
    </row>
    <row r="562" spans="1:11">
      <c r="A562" s="6">
        <v>561</v>
      </c>
      <c r="B562" s="6" t="s">
        <v>691</v>
      </c>
      <c r="C562" s="6" t="s">
        <v>692</v>
      </c>
      <c r="D562" s="6" t="s">
        <v>692</v>
      </c>
      <c r="E562" s="6" t="s">
        <v>692</v>
      </c>
      <c r="F562" s="6" t="s">
        <v>691</v>
      </c>
      <c r="G562" s="6" t="s">
        <v>691</v>
      </c>
      <c r="H562" s="6" t="s">
        <v>691</v>
      </c>
      <c r="I562" s="6" t="s">
        <v>691</v>
      </c>
      <c r="J562" s="6" t="s">
        <v>13</v>
      </c>
      <c r="K562" s="6" t="s">
        <v>14</v>
      </c>
    </row>
    <row r="563" spans="1:11">
      <c r="A563" s="6">
        <v>562</v>
      </c>
      <c r="B563" s="6" t="s">
        <v>693</v>
      </c>
      <c r="C563" s="6" t="s">
        <v>692</v>
      </c>
      <c r="D563" s="6" t="s">
        <v>692</v>
      </c>
      <c r="E563" s="6" t="s">
        <v>692</v>
      </c>
      <c r="F563" s="6" t="s">
        <v>693</v>
      </c>
      <c r="G563" s="6" t="s">
        <v>693</v>
      </c>
      <c r="H563" s="6" t="s">
        <v>693</v>
      </c>
      <c r="I563" s="6" t="s">
        <v>693</v>
      </c>
      <c r="J563" s="6" t="s">
        <v>13</v>
      </c>
      <c r="K563" s="6" t="s">
        <v>14</v>
      </c>
    </row>
    <row r="564" spans="1:11">
      <c r="A564" s="6">
        <v>563</v>
      </c>
      <c r="B564" s="6" t="s">
        <v>694</v>
      </c>
      <c r="C564" s="6" t="s">
        <v>692</v>
      </c>
      <c r="D564" s="6" t="s">
        <v>692</v>
      </c>
      <c r="E564" s="6" t="s">
        <v>692</v>
      </c>
      <c r="F564" s="6" t="s">
        <v>694</v>
      </c>
      <c r="G564" s="6" t="s">
        <v>694</v>
      </c>
      <c r="H564" s="6" t="s">
        <v>694</v>
      </c>
      <c r="I564" s="6" t="s">
        <v>694</v>
      </c>
      <c r="J564" s="6" t="s">
        <v>13</v>
      </c>
      <c r="K564" s="6" t="s">
        <v>14</v>
      </c>
    </row>
    <row r="565" spans="1:11">
      <c r="A565" s="6">
        <v>564</v>
      </c>
      <c r="B565" s="6" t="s">
        <v>695</v>
      </c>
      <c r="C565" s="6" t="s">
        <v>692</v>
      </c>
      <c r="D565" s="6" t="s">
        <v>692</v>
      </c>
      <c r="E565" s="6" t="s">
        <v>692</v>
      </c>
      <c r="F565" s="6" t="s">
        <v>695</v>
      </c>
      <c r="G565" s="6" t="s">
        <v>695</v>
      </c>
      <c r="H565" s="6" t="s">
        <v>695</v>
      </c>
      <c r="I565" s="6" t="s">
        <v>695</v>
      </c>
      <c r="J565" s="6" t="s">
        <v>13</v>
      </c>
      <c r="K565" s="6" t="s">
        <v>14</v>
      </c>
    </row>
    <row r="566" spans="1:11">
      <c r="A566" s="6">
        <v>565</v>
      </c>
      <c r="B566" s="6" t="s">
        <v>696</v>
      </c>
      <c r="C566" s="6" t="s">
        <v>697</v>
      </c>
      <c r="D566" s="6" t="s">
        <v>697</v>
      </c>
      <c r="E566" s="6" t="s">
        <v>697</v>
      </c>
      <c r="F566" s="6" t="s">
        <v>696</v>
      </c>
      <c r="G566" s="6" t="s">
        <v>696</v>
      </c>
      <c r="H566" s="6" t="s">
        <v>696</v>
      </c>
      <c r="I566" s="6" t="s">
        <v>696</v>
      </c>
      <c r="J566" s="6" t="s">
        <v>13</v>
      </c>
      <c r="K566" s="6" t="s">
        <v>14</v>
      </c>
    </row>
    <row r="567" spans="1:11">
      <c r="A567" s="6">
        <v>566</v>
      </c>
      <c r="B567" s="6" t="s">
        <v>698</v>
      </c>
      <c r="C567" s="6" t="s">
        <v>697</v>
      </c>
      <c r="D567" s="6" t="s">
        <v>697</v>
      </c>
      <c r="E567" s="6" t="s">
        <v>697</v>
      </c>
      <c r="F567" s="6" t="s">
        <v>698</v>
      </c>
      <c r="G567" s="6" t="s">
        <v>698</v>
      </c>
      <c r="H567" s="6" t="s">
        <v>698</v>
      </c>
      <c r="I567" s="6" t="s">
        <v>698</v>
      </c>
      <c r="J567" s="6" t="s">
        <v>13</v>
      </c>
      <c r="K567" s="6" t="s">
        <v>14</v>
      </c>
    </row>
    <row r="568" spans="1:11">
      <c r="A568" s="6">
        <v>567</v>
      </c>
      <c r="B568" s="6" t="s">
        <v>699</v>
      </c>
      <c r="C568" s="6" t="s">
        <v>700</v>
      </c>
      <c r="D568" s="6" t="s">
        <v>700</v>
      </c>
      <c r="E568" s="6" t="s">
        <v>700</v>
      </c>
      <c r="F568" s="6" t="s">
        <v>699</v>
      </c>
      <c r="G568" s="6" t="s">
        <v>699</v>
      </c>
      <c r="H568" s="6" t="s">
        <v>699</v>
      </c>
      <c r="I568" s="6" t="s">
        <v>699</v>
      </c>
      <c r="J568" s="6" t="s">
        <v>13</v>
      </c>
      <c r="K568" s="6" t="s">
        <v>14</v>
      </c>
    </row>
    <row r="569" spans="1:11">
      <c r="A569" s="6">
        <v>568</v>
      </c>
      <c r="B569" s="6" t="s">
        <v>701</v>
      </c>
      <c r="C569" s="6" t="s">
        <v>702</v>
      </c>
      <c r="D569" s="6" t="s">
        <v>702</v>
      </c>
      <c r="E569" s="6" t="s">
        <v>702</v>
      </c>
      <c r="F569" s="6" t="s">
        <v>701</v>
      </c>
      <c r="G569" s="6" t="s">
        <v>701</v>
      </c>
      <c r="H569" s="6" t="s">
        <v>701</v>
      </c>
      <c r="I569" s="6" t="s">
        <v>701</v>
      </c>
      <c r="J569" s="6" t="s">
        <v>13</v>
      </c>
      <c r="K569" s="6" t="s">
        <v>14</v>
      </c>
    </row>
    <row r="570" spans="1:11">
      <c r="A570" s="6">
        <v>569</v>
      </c>
      <c r="B570" s="6" t="s">
        <v>703</v>
      </c>
      <c r="C570" s="6" t="s">
        <v>702</v>
      </c>
      <c r="D570" s="6" t="s">
        <v>702</v>
      </c>
      <c r="E570" s="6" t="s">
        <v>702</v>
      </c>
      <c r="F570" s="6" t="s">
        <v>703</v>
      </c>
      <c r="G570" s="6" t="s">
        <v>703</v>
      </c>
      <c r="H570" s="6" t="s">
        <v>703</v>
      </c>
      <c r="I570" s="6" t="s">
        <v>703</v>
      </c>
      <c r="J570" s="6" t="s">
        <v>13</v>
      </c>
      <c r="K570" s="6" t="s">
        <v>14</v>
      </c>
    </row>
    <row r="571" spans="1:11">
      <c r="A571" s="6">
        <v>570</v>
      </c>
      <c r="B571" s="6" t="s">
        <v>704</v>
      </c>
      <c r="C571" s="6" t="s">
        <v>702</v>
      </c>
      <c r="D571" s="6" t="s">
        <v>702</v>
      </c>
      <c r="E571" s="6" t="s">
        <v>702</v>
      </c>
      <c r="F571" s="6" t="s">
        <v>704</v>
      </c>
      <c r="G571" s="6" t="s">
        <v>704</v>
      </c>
      <c r="H571" s="6" t="s">
        <v>704</v>
      </c>
      <c r="I571" s="6" t="s">
        <v>704</v>
      </c>
      <c r="J571" s="6" t="s">
        <v>13</v>
      </c>
      <c r="K571" s="6" t="s">
        <v>14</v>
      </c>
    </row>
    <row r="572" spans="1:11">
      <c r="A572" s="6">
        <v>571</v>
      </c>
      <c r="B572" s="6" t="s">
        <v>705</v>
      </c>
      <c r="C572" s="6" t="s">
        <v>702</v>
      </c>
      <c r="D572" s="6" t="s">
        <v>702</v>
      </c>
      <c r="E572" s="6" t="s">
        <v>702</v>
      </c>
      <c r="F572" s="6" t="s">
        <v>705</v>
      </c>
      <c r="G572" s="6" t="s">
        <v>705</v>
      </c>
      <c r="H572" s="6" t="s">
        <v>705</v>
      </c>
      <c r="I572" s="6" t="s">
        <v>705</v>
      </c>
      <c r="J572" s="6" t="s">
        <v>13</v>
      </c>
      <c r="K572" s="6" t="s">
        <v>14</v>
      </c>
    </row>
    <row r="573" spans="1:11">
      <c r="A573" s="6">
        <v>572</v>
      </c>
      <c r="B573" s="6" t="s">
        <v>706</v>
      </c>
      <c r="C573" s="6" t="s">
        <v>702</v>
      </c>
      <c r="D573" s="6" t="s">
        <v>702</v>
      </c>
      <c r="E573" s="6" t="s">
        <v>702</v>
      </c>
      <c r="F573" s="6" t="s">
        <v>706</v>
      </c>
      <c r="G573" s="6" t="s">
        <v>706</v>
      </c>
      <c r="H573" s="6" t="s">
        <v>706</v>
      </c>
      <c r="I573" s="6" t="s">
        <v>706</v>
      </c>
      <c r="J573" s="6" t="s">
        <v>13</v>
      </c>
      <c r="K573" s="6" t="s">
        <v>14</v>
      </c>
    </row>
    <row r="574" spans="1:11">
      <c r="A574" s="6">
        <v>573</v>
      </c>
      <c r="B574" s="6" t="s">
        <v>707</v>
      </c>
      <c r="C574" s="6" t="s">
        <v>702</v>
      </c>
      <c r="D574" s="6" t="s">
        <v>702</v>
      </c>
      <c r="E574" s="6" t="s">
        <v>702</v>
      </c>
      <c r="F574" s="6" t="s">
        <v>707</v>
      </c>
      <c r="G574" s="6" t="s">
        <v>707</v>
      </c>
      <c r="H574" s="6" t="s">
        <v>707</v>
      </c>
      <c r="I574" s="6" t="s">
        <v>707</v>
      </c>
      <c r="J574" s="6" t="s">
        <v>13</v>
      </c>
      <c r="K574" s="6" t="s">
        <v>14</v>
      </c>
    </row>
    <row r="575" spans="1:11">
      <c r="A575" s="6">
        <v>574</v>
      </c>
      <c r="B575" s="6" t="s">
        <v>708</v>
      </c>
      <c r="C575" s="6" t="s">
        <v>702</v>
      </c>
      <c r="D575" s="6" t="s">
        <v>702</v>
      </c>
      <c r="E575" s="6" t="s">
        <v>702</v>
      </c>
      <c r="F575" s="6" t="s">
        <v>708</v>
      </c>
      <c r="G575" s="6" t="s">
        <v>708</v>
      </c>
      <c r="H575" s="6" t="s">
        <v>708</v>
      </c>
      <c r="I575" s="6" t="s">
        <v>708</v>
      </c>
      <c r="J575" s="6" t="s">
        <v>13</v>
      </c>
      <c r="K575" s="6" t="s">
        <v>14</v>
      </c>
    </row>
    <row r="576" spans="1:11">
      <c r="A576" s="6">
        <v>575</v>
      </c>
      <c r="B576" s="6" t="s">
        <v>709</v>
      </c>
      <c r="C576" s="6" t="s">
        <v>702</v>
      </c>
      <c r="D576" s="6" t="s">
        <v>702</v>
      </c>
      <c r="E576" s="6" t="s">
        <v>702</v>
      </c>
      <c r="F576" s="6" t="s">
        <v>709</v>
      </c>
      <c r="G576" s="6" t="s">
        <v>709</v>
      </c>
      <c r="H576" s="6" t="s">
        <v>709</v>
      </c>
      <c r="I576" s="6" t="s">
        <v>709</v>
      </c>
      <c r="J576" s="6" t="s">
        <v>13</v>
      </c>
      <c r="K576" s="6" t="s">
        <v>14</v>
      </c>
    </row>
    <row r="577" spans="1:11">
      <c r="A577" s="6">
        <v>576</v>
      </c>
      <c r="B577" s="6" t="s">
        <v>710</v>
      </c>
      <c r="C577" s="6" t="s">
        <v>702</v>
      </c>
      <c r="D577" s="6" t="s">
        <v>702</v>
      </c>
      <c r="E577" s="6" t="s">
        <v>702</v>
      </c>
      <c r="F577" s="6" t="s">
        <v>710</v>
      </c>
      <c r="G577" s="6" t="s">
        <v>710</v>
      </c>
      <c r="H577" s="6" t="s">
        <v>710</v>
      </c>
      <c r="I577" s="6" t="s">
        <v>710</v>
      </c>
      <c r="J577" s="6" t="s">
        <v>13</v>
      </c>
      <c r="K577" s="6" t="s">
        <v>14</v>
      </c>
    </row>
    <row r="578" spans="1:11">
      <c r="A578" s="6">
        <v>577</v>
      </c>
      <c r="B578" s="6" t="s">
        <v>711</v>
      </c>
      <c r="C578" s="6" t="s">
        <v>702</v>
      </c>
      <c r="D578" s="6" t="s">
        <v>702</v>
      </c>
      <c r="E578" s="6" t="s">
        <v>702</v>
      </c>
      <c r="F578" s="6" t="s">
        <v>711</v>
      </c>
      <c r="G578" s="6" t="s">
        <v>711</v>
      </c>
      <c r="H578" s="6" t="s">
        <v>711</v>
      </c>
      <c r="I578" s="6" t="s">
        <v>711</v>
      </c>
      <c r="J578" s="6" t="s">
        <v>13</v>
      </c>
      <c r="K578" s="6" t="s">
        <v>14</v>
      </c>
    </row>
    <row r="579" spans="1:11">
      <c r="A579" s="6">
        <v>578</v>
      </c>
      <c r="B579" s="6" t="s">
        <v>712</v>
      </c>
      <c r="C579" s="6" t="s">
        <v>702</v>
      </c>
      <c r="D579" s="6" t="s">
        <v>702</v>
      </c>
      <c r="E579" s="6" t="s">
        <v>702</v>
      </c>
      <c r="F579" s="6" t="s">
        <v>712</v>
      </c>
      <c r="G579" s="6" t="s">
        <v>712</v>
      </c>
      <c r="H579" s="6" t="s">
        <v>712</v>
      </c>
      <c r="I579" s="6" t="s">
        <v>712</v>
      </c>
      <c r="J579" s="6" t="s">
        <v>13</v>
      </c>
      <c r="K579" s="6" t="s">
        <v>14</v>
      </c>
    </row>
    <row r="580" spans="1:11">
      <c r="A580" s="6">
        <v>579</v>
      </c>
      <c r="B580" s="6" t="s">
        <v>713</v>
      </c>
      <c r="C580" s="6" t="s">
        <v>702</v>
      </c>
      <c r="D580" s="6" t="s">
        <v>702</v>
      </c>
      <c r="E580" s="6" t="s">
        <v>702</v>
      </c>
      <c r="F580" s="6" t="s">
        <v>713</v>
      </c>
      <c r="G580" s="6" t="s">
        <v>713</v>
      </c>
      <c r="H580" s="6" t="s">
        <v>713</v>
      </c>
      <c r="I580" s="6" t="s">
        <v>713</v>
      </c>
      <c r="J580" s="6" t="s">
        <v>13</v>
      </c>
      <c r="K580" s="6" t="s">
        <v>14</v>
      </c>
    </row>
    <row r="581" spans="1:11">
      <c r="A581" s="6">
        <v>580</v>
      </c>
      <c r="B581" s="6" t="s">
        <v>714</v>
      </c>
      <c r="C581" s="6" t="s">
        <v>702</v>
      </c>
      <c r="D581" s="6" t="s">
        <v>702</v>
      </c>
      <c r="E581" s="6" t="s">
        <v>702</v>
      </c>
      <c r="F581" s="6" t="s">
        <v>714</v>
      </c>
      <c r="G581" s="6" t="s">
        <v>714</v>
      </c>
      <c r="H581" s="6" t="s">
        <v>714</v>
      </c>
      <c r="I581" s="6" t="s">
        <v>714</v>
      </c>
      <c r="J581" s="6" t="s">
        <v>13</v>
      </c>
      <c r="K581" s="6" t="s">
        <v>14</v>
      </c>
    </row>
    <row r="582" spans="1:11">
      <c r="A582" s="6">
        <v>581</v>
      </c>
      <c r="B582" s="6" t="s">
        <v>715</v>
      </c>
      <c r="C582" s="6" t="s">
        <v>702</v>
      </c>
      <c r="D582" s="6" t="s">
        <v>702</v>
      </c>
      <c r="E582" s="6" t="s">
        <v>702</v>
      </c>
      <c r="F582" s="6" t="s">
        <v>715</v>
      </c>
      <c r="G582" s="6" t="s">
        <v>715</v>
      </c>
      <c r="H582" s="6" t="s">
        <v>715</v>
      </c>
      <c r="I582" s="6" t="s">
        <v>715</v>
      </c>
      <c r="J582" s="6" t="s">
        <v>13</v>
      </c>
      <c r="K582" s="6" t="s">
        <v>14</v>
      </c>
    </row>
    <row r="583" spans="1:11">
      <c r="A583" s="6">
        <v>582</v>
      </c>
      <c r="B583" s="6" t="s">
        <v>716</v>
      </c>
      <c r="C583" s="6" t="s">
        <v>702</v>
      </c>
      <c r="D583" s="6" t="s">
        <v>702</v>
      </c>
      <c r="E583" s="6" t="s">
        <v>702</v>
      </c>
      <c r="F583" s="6" t="s">
        <v>716</v>
      </c>
      <c r="G583" s="6" t="s">
        <v>716</v>
      </c>
      <c r="H583" s="6" t="s">
        <v>716</v>
      </c>
      <c r="I583" s="6" t="s">
        <v>716</v>
      </c>
      <c r="J583" s="6" t="s">
        <v>13</v>
      </c>
      <c r="K583" s="6" t="s">
        <v>14</v>
      </c>
    </row>
    <row r="584" spans="1:11">
      <c r="A584" s="6">
        <v>583</v>
      </c>
      <c r="B584" s="6" t="s">
        <v>717</v>
      </c>
      <c r="C584" s="6" t="s">
        <v>702</v>
      </c>
      <c r="D584" s="6" t="s">
        <v>702</v>
      </c>
      <c r="E584" s="6" t="s">
        <v>702</v>
      </c>
      <c r="F584" s="6" t="s">
        <v>717</v>
      </c>
      <c r="G584" s="6" t="s">
        <v>717</v>
      </c>
      <c r="H584" s="6" t="s">
        <v>717</v>
      </c>
      <c r="I584" s="6" t="s">
        <v>717</v>
      </c>
      <c r="J584" s="6" t="s">
        <v>13</v>
      </c>
      <c r="K584" s="6" t="s">
        <v>14</v>
      </c>
    </row>
    <row r="585" spans="1:11">
      <c r="A585" s="6">
        <v>584</v>
      </c>
      <c r="B585" s="6" t="s">
        <v>718</v>
      </c>
      <c r="C585" s="6" t="s">
        <v>702</v>
      </c>
      <c r="D585" s="6" t="s">
        <v>702</v>
      </c>
      <c r="E585" s="6" t="s">
        <v>702</v>
      </c>
      <c r="F585" s="6" t="s">
        <v>718</v>
      </c>
      <c r="G585" s="6" t="s">
        <v>718</v>
      </c>
      <c r="H585" s="6" t="s">
        <v>718</v>
      </c>
      <c r="I585" s="6" t="s">
        <v>718</v>
      </c>
      <c r="J585" s="6" t="s">
        <v>13</v>
      </c>
      <c r="K585" s="6" t="s">
        <v>14</v>
      </c>
    </row>
    <row r="586" spans="1:11">
      <c r="A586" s="6">
        <v>585</v>
      </c>
      <c r="B586" s="6" t="s">
        <v>719</v>
      </c>
      <c r="C586" s="6" t="s">
        <v>702</v>
      </c>
      <c r="D586" s="6" t="s">
        <v>702</v>
      </c>
      <c r="E586" s="6" t="s">
        <v>702</v>
      </c>
      <c r="F586" s="6" t="s">
        <v>719</v>
      </c>
      <c r="G586" s="6" t="s">
        <v>719</v>
      </c>
      <c r="H586" s="6" t="s">
        <v>719</v>
      </c>
      <c r="I586" s="6" t="s">
        <v>719</v>
      </c>
      <c r="J586" s="6" t="s">
        <v>13</v>
      </c>
      <c r="K586" s="6" t="s">
        <v>14</v>
      </c>
    </row>
    <row r="587" spans="1:11">
      <c r="A587" s="6">
        <v>586</v>
      </c>
      <c r="B587" s="6" t="s">
        <v>720</v>
      </c>
      <c r="C587" s="6" t="s">
        <v>702</v>
      </c>
      <c r="D587" s="6" t="s">
        <v>702</v>
      </c>
      <c r="E587" s="6" t="s">
        <v>702</v>
      </c>
      <c r="F587" s="6" t="s">
        <v>720</v>
      </c>
      <c r="G587" s="6" t="s">
        <v>720</v>
      </c>
      <c r="H587" s="6" t="s">
        <v>720</v>
      </c>
      <c r="I587" s="6" t="s">
        <v>720</v>
      </c>
      <c r="J587" s="6" t="s">
        <v>13</v>
      </c>
      <c r="K587" s="6" t="s">
        <v>14</v>
      </c>
    </row>
    <row r="588" spans="1:11">
      <c r="A588" s="6">
        <v>587</v>
      </c>
      <c r="B588" s="6" t="s">
        <v>721</v>
      </c>
      <c r="C588" s="6" t="s">
        <v>702</v>
      </c>
      <c r="D588" s="6" t="s">
        <v>702</v>
      </c>
      <c r="E588" s="6" t="s">
        <v>702</v>
      </c>
      <c r="F588" s="6" t="s">
        <v>721</v>
      </c>
      <c r="G588" s="6" t="s">
        <v>721</v>
      </c>
      <c r="H588" s="6" t="s">
        <v>721</v>
      </c>
      <c r="I588" s="6" t="s">
        <v>721</v>
      </c>
      <c r="J588" s="6" t="s">
        <v>13</v>
      </c>
      <c r="K588" s="6" t="s">
        <v>14</v>
      </c>
    </row>
    <row r="589" spans="1:11">
      <c r="A589" s="6">
        <v>588</v>
      </c>
      <c r="B589" s="6" t="s">
        <v>722</v>
      </c>
      <c r="C589" s="6" t="s">
        <v>702</v>
      </c>
      <c r="D589" s="6" t="s">
        <v>702</v>
      </c>
      <c r="E589" s="6" t="s">
        <v>702</v>
      </c>
      <c r="F589" s="6" t="s">
        <v>722</v>
      </c>
      <c r="G589" s="6" t="s">
        <v>722</v>
      </c>
      <c r="H589" s="6" t="s">
        <v>722</v>
      </c>
      <c r="I589" s="6" t="s">
        <v>722</v>
      </c>
      <c r="J589" s="6" t="s">
        <v>13</v>
      </c>
      <c r="K589" s="6" t="s">
        <v>14</v>
      </c>
    </row>
    <row r="590" spans="1:11">
      <c r="A590" s="6">
        <v>589</v>
      </c>
      <c r="B590" s="6" t="s">
        <v>723</v>
      </c>
      <c r="C590" s="6" t="s">
        <v>702</v>
      </c>
      <c r="D590" s="6" t="s">
        <v>702</v>
      </c>
      <c r="E590" s="6" t="s">
        <v>702</v>
      </c>
      <c r="F590" s="6" t="s">
        <v>723</v>
      </c>
      <c r="G590" s="6" t="s">
        <v>723</v>
      </c>
      <c r="H590" s="6" t="s">
        <v>723</v>
      </c>
      <c r="I590" s="6" t="s">
        <v>723</v>
      </c>
      <c r="J590" s="6" t="s">
        <v>13</v>
      </c>
      <c r="K590" s="6" t="s">
        <v>14</v>
      </c>
    </row>
    <row r="591" spans="1:11">
      <c r="A591" s="6">
        <v>590</v>
      </c>
      <c r="B591" s="6" t="s">
        <v>724</v>
      </c>
      <c r="C591" s="6" t="s">
        <v>702</v>
      </c>
      <c r="D591" s="6" t="s">
        <v>702</v>
      </c>
      <c r="E591" s="6" t="s">
        <v>702</v>
      </c>
      <c r="F591" s="6" t="s">
        <v>724</v>
      </c>
      <c r="G591" s="6" t="s">
        <v>724</v>
      </c>
      <c r="H591" s="6" t="s">
        <v>724</v>
      </c>
      <c r="I591" s="6" t="s">
        <v>724</v>
      </c>
      <c r="J591" s="6" t="s">
        <v>13</v>
      </c>
      <c r="K591" s="6" t="s">
        <v>14</v>
      </c>
    </row>
    <row r="592" spans="1:11">
      <c r="A592" s="6">
        <v>591</v>
      </c>
      <c r="B592" s="6" t="s">
        <v>725</v>
      </c>
      <c r="C592" s="6" t="s">
        <v>702</v>
      </c>
      <c r="D592" s="6" t="s">
        <v>702</v>
      </c>
      <c r="E592" s="6" t="s">
        <v>702</v>
      </c>
      <c r="F592" s="6" t="s">
        <v>725</v>
      </c>
      <c r="G592" s="6" t="s">
        <v>725</v>
      </c>
      <c r="H592" s="6" t="s">
        <v>725</v>
      </c>
      <c r="I592" s="6" t="s">
        <v>725</v>
      </c>
      <c r="J592" s="6" t="s">
        <v>13</v>
      </c>
      <c r="K592" s="6" t="s">
        <v>14</v>
      </c>
    </row>
    <row r="593" spans="1:11">
      <c r="A593" s="6">
        <v>592</v>
      </c>
      <c r="B593" s="6" t="s">
        <v>726</v>
      </c>
      <c r="C593" s="6" t="s">
        <v>702</v>
      </c>
      <c r="D593" s="6" t="s">
        <v>702</v>
      </c>
      <c r="E593" s="6" t="s">
        <v>702</v>
      </c>
      <c r="F593" s="6" t="s">
        <v>726</v>
      </c>
      <c r="G593" s="6" t="s">
        <v>726</v>
      </c>
      <c r="H593" s="6" t="s">
        <v>726</v>
      </c>
      <c r="I593" s="6" t="s">
        <v>726</v>
      </c>
      <c r="J593" s="6" t="s">
        <v>13</v>
      </c>
      <c r="K593" s="6" t="s">
        <v>14</v>
      </c>
    </row>
    <row r="594" spans="1:11">
      <c r="A594" s="6">
        <v>593</v>
      </c>
      <c r="B594" s="6" t="s">
        <v>727</v>
      </c>
      <c r="C594" s="6" t="s">
        <v>702</v>
      </c>
      <c r="D594" s="6" t="s">
        <v>702</v>
      </c>
      <c r="E594" s="6" t="s">
        <v>702</v>
      </c>
      <c r="F594" s="6" t="s">
        <v>727</v>
      </c>
      <c r="G594" s="6" t="s">
        <v>727</v>
      </c>
      <c r="H594" s="6" t="s">
        <v>727</v>
      </c>
      <c r="I594" s="6" t="s">
        <v>727</v>
      </c>
      <c r="J594" s="6" t="s">
        <v>13</v>
      </c>
      <c r="K594" s="6" t="s">
        <v>14</v>
      </c>
    </row>
    <row r="595" spans="1:11">
      <c r="A595" s="6">
        <v>594</v>
      </c>
      <c r="B595" s="6" t="s">
        <v>728</v>
      </c>
      <c r="C595" s="6" t="s">
        <v>702</v>
      </c>
      <c r="D595" s="6" t="s">
        <v>702</v>
      </c>
      <c r="E595" s="6" t="s">
        <v>702</v>
      </c>
      <c r="F595" s="6" t="s">
        <v>728</v>
      </c>
      <c r="G595" s="6" t="s">
        <v>728</v>
      </c>
      <c r="H595" s="6" t="s">
        <v>728</v>
      </c>
      <c r="I595" s="6" t="s">
        <v>728</v>
      </c>
      <c r="J595" s="6" t="s">
        <v>13</v>
      </c>
      <c r="K595" s="6" t="s">
        <v>14</v>
      </c>
    </row>
    <row r="596" spans="1:11">
      <c r="A596" s="6">
        <v>595</v>
      </c>
      <c r="B596" s="6" t="s">
        <v>729</v>
      </c>
      <c r="C596" s="6" t="s">
        <v>702</v>
      </c>
      <c r="D596" s="6" t="s">
        <v>702</v>
      </c>
      <c r="E596" s="6" t="s">
        <v>702</v>
      </c>
      <c r="F596" s="6" t="s">
        <v>729</v>
      </c>
      <c r="G596" s="6" t="s">
        <v>729</v>
      </c>
      <c r="H596" s="6" t="s">
        <v>729</v>
      </c>
      <c r="I596" s="6" t="s">
        <v>729</v>
      </c>
      <c r="J596" s="6" t="s">
        <v>13</v>
      </c>
      <c r="K596" s="6" t="s">
        <v>14</v>
      </c>
    </row>
    <row r="597" spans="1:11">
      <c r="A597" s="6">
        <v>596</v>
      </c>
      <c r="B597" s="6" t="s">
        <v>730</v>
      </c>
      <c r="C597" s="6" t="s">
        <v>702</v>
      </c>
      <c r="D597" s="6" t="s">
        <v>702</v>
      </c>
      <c r="E597" s="6" t="s">
        <v>702</v>
      </c>
      <c r="F597" s="6" t="s">
        <v>730</v>
      </c>
      <c r="G597" s="6" t="s">
        <v>730</v>
      </c>
      <c r="H597" s="6" t="s">
        <v>730</v>
      </c>
      <c r="I597" s="6" t="s">
        <v>730</v>
      </c>
      <c r="J597" s="6" t="s">
        <v>13</v>
      </c>
      <c r="K597" s="6" t="s">
        <v>14</v>
      </c>
    </row>
    <row r="598" spans="1:11">
      <c r="A598" s="6">
        <v>597</v>
      </c>
      <c r="B598" s="6" t="s">
        <v>731</v>
      </c>
      <c r="C598" s="6" t="s">
        <v>702</v>
      </c>
      <c r="D598" s="6" t="s">
        <v>702</v>
      </c>
      <c r="E598" s="6" t="s">
        <v>702</v>
      </c>
      <c r="F598" s="6" t="s">
        <v>731</v>
      </c>
      <c r="G598" s="6" t="s">
        <v>731</v>
      </c>
      <c r="H598" s="6" t="s">
        <v>731</v>
      </c>
      <c r="I598" s="6" t="s">
        <v>731</v>
      </c>
      <c r="J598" s="6" t="s">
        <v>13</v>
      </c>
      <c r="K598" s="6" t="s">
        <v>14</v>
      </c>
    </row>
    <row r="599" spans="1:11">
      <c r="A599" s="6">
        <v>598</v>
      </c>
      <c r="B599" s="6" t="s">
        <v>732</v>
      </c>
      <c r="C599" s="6" t="s">
        <v>702</v>
      </c>
      <c r="D599" s="6" t="s">
        <v>702</v>
      </c>
      <c r="E599" s="6" t="s">
        <v>702</v>
      </c>
      <c r="F599" s="6" t="s">
        <v>732</v>
      </c>
      <c r="G599" s="6" t="s">
        <v>732</v>
      </c>
      <c r="H599" s="6" t="s">
        <v>732</v>
      </c>
      <c r="I599" s="6" t="s">
        <v>732</v>
      </c>
      <c r="J599" s="6" t="s">
        <v>13</v>
      </c>
      <c r="K599" s="6" t="s">
        <v>14</v>
      </c>
    </row>
    <row r="600" spans="1:11">
      <c r="A600" s="6">
        <v>599</v>
      </c>
      <c r="B600" s="6" t="s">
        <v>733</v>
      </c>
      <c r="C600" s="6" t="s">
        <v>702</v>
      </c>
      <c r="D600" s="6" t="s">
        <v>702</v>
      </c>
      <c r="E600" s="6" t="s">
        <v>702</v>
      </c>
      <c r="F600" s="6" t="s">
        <v>733</v>
      </c>
      <c r="G600" s="6" t="s">
        <v>733</v>
      </c>
      <c r="H600" s="6" t="s">
        <v>733</v>
      </c>
      <c r="I600" s="6" t="s">
        <v>733</v>
      </c>
      <c r="J600" s="6" t="s">
        <v>13</v>
      </c>
      <c r="K600" s="6" t="s">
        <v>14</v>
      </c>
    </row>
    <row r="601" spans="1:11">
      <c r="A601" s="6">
        <v>600</v>
      </c>
      <c r="B601" s="6" t="s">
        <v>734</v>
      </c>
      <c r="C601" s="6" t="s">
        <v>702</v>
      </c>
      <c r="D601" s="6" t="s">
        <v>702</v>
      </c>
      <c r="E601" s="6" t="s">
        <v>702</v>
      </c>
      <c r="F601" s="6" t="s">
        <v>734</v>
      </c>
      <c r="G601" s="6" t="s">
        <v>734</v>
      </c>
      <c r="H601" s="6" t="s">
        <v>734</v>
      </c>
      <c r="I601" s="6" t="s">
        <v>734</v>
      </c>
      <c r="J601" s="6" t="s">
        <v>13</v>
      </c>
      <c r="K601" s="6" t="s">
        <v>14</v>
      </c>
    </row>
    <row r="602" spans="1:11">
      <c r="A602" s="6">
        <v>601</v>
      </c>
      <c r="B602" s="6" t="s">
        <v>735</v>
      </c>
      <c r="C602" s="6" t="s">
        <v>702</v>
      </c>
      <c r="D602" s="6" t="s">
        <v>702</v>
      </c>
      <c r="E602" s="6" t="s">
        <v>702</v>
      </c>
      <c r="F602" s="6" t="s">
        <v>735</v>
      </c>
      <c r="G602" s="6" t="s">
        <v>735</v>
      </c>
      <c r="H602" s="6" t="s">
        <v>735</v>
      </c>
      <c r="I602" s="6" t="s">
        <v>735</v>
      </c>
      <c r="J602" s="6" t="s">
        <v>13</v>
      </c>
      <c r="K602" s="6" t="s">
        <v>14</v>
      </c>
    </row>
    <row r="603" spans="1:11">
      <c r="A603" s="6">
        <v>602</v>
      </c>
      <c r="B603" s="6" t="s">
        <v>736</v>
      </c>
      <c r="C603" s="6" t="s">
        <v>702</v>
      </c>
      <c r="D603" s="6" t="s">
        <v>702</v>
      </c>
      <c r="E603" s="6" t="s">
        <v>702</v>
      </c>
      <c r="F603" s="6" t="s">
        <v>736</v>
      </c>
      <c r="G603" s="6" t="s">
        <v>736</v>
      </c>
      <c r="H603" s="6" t="s">
        <v>736</v>
      </c>
      <c r="I603" s="6" t="s">
        <v>736</v>
      </c>
      <c r="J603" s="6" t="s">
        <v>13</v>
      </c>
      <c r="K603" s="6" t="s">
        <v>14</v>
      </c>
    </row>
    <row r="604" spans="1:11">
      <c r="A604" s="6">
        <v>603</v>
      </c>
      <c r="B604" s="6" t="s">
        <v>737</v>
      </c>
      <c r="C604" s="6" t="s">
        <v>702</v>
      </c>
      <c r="D604" s="6" t="s">
        <v>702</v>
      </c>
      <c r="E604" s="6" t="s">
        <v>702</v>
      </c>
      <c r="F604" s="6" t="s">
        <v>737</v>
      </c>
      <c r="G604" s="6" t="s">
        <v>737</v>
      </c>
      <c r="H604" s="6" t="s">
        <v>737</v>
      </c>
      <c r="I604" s="6" t="s">
        <v>737</v>
      </c>
      <c r="J604" s="6" t="s">
        <v>13</v>
      </c>
      <c r="K604" s="6" t="s">
        <v>14</v>
      </c>
    </row>
    <row r="605" spans="1:11">
      <c r="A605" s="6">
        <v>604</v>
      </c>
      <c r="B605" s="6" t="s">
        <v>738</v>
      </c>
      <c r="C605" s="6" t="s">
        <v>739</v>
      </c>
      <c r="D605" s="6" t="s">
        <v>739</v>
      </c>
      <c r="E605" s="6" t="s">
        <v>739</v>
      </c>
      <c r="F605" s="6" t="s">
        <v>738</v>
      </c>
      <c r="G605" s="6" t="s">
        <v>738</v>
      </c>
      <c r="H605" s="6" t="s">
        <v>738</v>
      </c>
      <c r="I605" s="6" t="s">
        <v>738</v>
      </c>
      <c r="J605" s="6" t="s">
        <v>13</v>
      </c>
      <c r="K605" s="6" t="s">
        <v>14</v>
      </c>
    </row>
    <row r="606" spans="1:11">
      <c r="A606" s="6">
        <v>605</v>
      </c>
      <c r="B606" s="6" t="s">
        <v>740</v>
      </c>
      <c r="C606" s="6" t="s">
        <v>739</v>
      </c>
      <c r="D606" s="6" t="s">
        <v>739</v>
      </c>
      <c r="E606" s="6" t="s">
        <v>739</v>
      </c>
      <c r="F606" s="6" t="s">
        <v>740</v>
      </c>
      <c r="G606" s="6" t="s">
        <v>740</v>
      </c>
      <c r="H606" s="6" t="s">
        <v>740</v>
      </c>
      <c r="I606" s="6" t="s">
        <v>740</v>
      </c>
      <c r="J606" s="6" t="s">
        <v>13</v>
      </c>
      <c r="K606" s="6" t="s">
        <v>14</v>
      </c>
    </row>
    <row r="607" spans="1:11">
      <c r="A607" s="6">
        <v>606</v>
      </c>
      <c r="B607" s="6" t="s">
        <v>741</v>
      </c>
      <c r="C607" s="6" t="s">
        <v>739</v>
      </c>
      <c r="D607" s="6" t="s">
        <v>739</v>
      </c>
      <c r="E607" s="6" t="s">
        <v>739</v>
      </c>
      <c r="F607" s="6" t="s">
        <v>741</v>
      </c>
      <c r="G607" s="6" t="s">
        <v>741</v>
      </c>
      <c r="H607" s="6" t="s">
        <v>741</v>
      </c>
      <c r="I607" s="6" t="s">
        <v>741</v>
      </c>
      <c r="J607" s="6" t="s">
        <v>13</v>
      </c>
      <c r="K607" s="6" t="s">
        <v>14</v>
      </c>
    </row>
    <row r="608" spans="1:11">
      <c r="A608" s="6">
        <v>607</v>
      </c>
      <c r="B608" s="6" t="s">
        <v>742</v>
      </c>
      <c r="C608" s="6" t="s">
        <v>739</v>
      </c>
      <c r="D608" s="6" t="s">
        <v>739</v>
      </c>
      <c r="E608" s="6" t="s">
        <v>739</v>
      </c>
      <c r="F608" s="6" t="s">
        <v>742</v>
      </c>
      <c r="G608" s="6" t="s">
        <v>742</v>
      </c>
      <c r="H608" s="6" t="s">
        <v>742</v>
      </c>
      <c r="I608" s="6" t="s">
        <v>742</v>
      </c>
      <c r="J608" s="6" t="s">
        <v>13</v>
      </c>
      <c r="K608" s="6" t="s">
        <v>14</v>
      </c>
    </row>
    <row r="609" spans="1:11">
      <c r="A609" s="6">
        <v>608</v>
      </c>
      <c r="B609" s="6" t="s">
        <v>743</v>
      </c>
      <c r="C609" s="6" t="s">
        <v>739</v>
      </c>
      <c r="D609" s="6" t="s">
        <v>739</v>
      </c>
      <c r="E609" s="6" t="s">
        <v>739</v>
      </c>
      <c r="F609" s="6" t="s">
        <v>743</v>
      </c>
      <c r="G609" s="6" t="s">
        <v>743</v>
      </c>
      <c r="H609" s="6" t="s">
        <v>743</v>
      </c>
      <c r="I609" s="6" t="s">
        <v>743</v>
      </c>
      <c r="J609" s="6" t="s">
        <v>13</v>
      </c>
      <c r="K609" s="6" t="s">
        <v>14</v>
      </c>
    </row>
    <row r="610" spans="1:11">
      <c r="A610" s="6">
        <v>609</v>
      </c>
      <c r="B610" s="6" t="s">
        <v>744</v>
      </c>
      <c r="C610" s="6" t="s">
        <v>739</v>
      </c>
      <c r="D610" s="6" t="s">
        <v>739</v>
      </c>
      <c r="E610" s="6" t="s">
        <v>739</v>
      </c>
      <c r="F610" s="6" t="s">
        <v>744</v>
      </c>
      <c r="G610" s="6" t="s">
        <v>744</v>
      </c>
      <c r="H610" s="6" t="s">
        <v>744</v>
      </c>
      <c r="I610" s="6" t="s">
        <v>744</v>
      </c>
      <c r="J610" s="6" t="s">
        <v>13</v>
      </c>
      <c r="K610" s="6" t="s">
        <v>14</v>
      </c>
    </row>
    <row r="611" spans="1:11">
      <c r="A611" s="6">
        <v>610</v>
      </c>
      <c r="B611" s="6" t="s">
        <v>745</v>
      </c>
      <c r="C611" s="6" t="s">
        <v>739</v>
      </c>
      <c r="D611" s="6" t="s">
        <v>739</v>
      </c>
      <c r="E611" s="6" t="s">
        <v>739</v>
      </c>
      <c r="F611" s="6" t="s">
        <v>745</v>
      </c>
      <c r="G611" s="6" t="s">
        <v>745</v>
      </c>
      <c r="H611" s="6" t="s">
        <v>745</v>
      </c>
      <c r="I611" s="6" t="s">
        <v>745</v>
      </c>
      <c r="J611" s="6" t="s">
        <v>13</v>
      </c>
      <c r="K611" s="6" t="s">
        <v>14</v>
      </c>
    </row>
    <row r="612" spans="1:11">
      <c r="A612" s="6">
        <v>611</v>
      </c>
      <c r="B612" s="6" t="s">
        <v>746</v>
      </c>
      <c r="C612" s="6" t="s">
        <v>739</v>
      </c>
      <c r="D612" s="6" t="s">
        <v>739</v>
      </c>
      <c r="E612" s="6" t="s">
        <v>739</v>
      </c>
      <c r="F612" s="6" t="s">
        <v>746</v>
      </c>
      <c r="G612" s="6" t="s">
        <v>746</v>
      </c>
      <c r="H612" s="6" t="s">
        <v>746</v>
      </c>
      <c r="I612" s="6" t="s">
        <v>746</v>
      </c>
      <c r="J612" s="6" t="s">
        <v>13</v>
      </c>
      <c r="K612" s="6" t="s">
        <v>14</v>
      </c>
    </row>
    <row r="613" spans="1:11">
      <c r="A613" s="6">
        <v>612</v>
      </c>
      <c r="B613" s="6" t="s">
        <v>747</v>
      </c>
      <c r="C613" s="6" t="s">
        <v>739</v>
      </c>
      <c r="D613" s="6" t="s">
        <v>739</v>
      </c>
      <c r="E613" s="6" t="s">
        <v>739</v>
      </c>
      <c r="F613" s="6" t="s">
        <v>747</v>
      </c>
      <c r="G613" s="6" t="s">
        <v>747</v>
      </c>
      <c r="H613" s="6" t="s">
        <v>747</v>
      </c>
      <c r="I613" s="6" t="s">
        <v>747</v>
      </c>
      <c r="J613" s="6" t="s">
        <v>13</v>
      </c>
      <c r="K613" s="6" t="s">
        <v>14</v>
      </c>
    </row>
    <row r="614" spans="1:11">
      <c r="A614" s="6">
        <v>613</v>
      </c>
      <c r="B614" s="6" t="s">
        <v>748</v>
      </c>
      <c r="C614" s="6" t="s">
        <v>739</v>
      </c>
      <c r="D614" s="6" t="s">
        <v>739</v>
      </c>
      <c r="E614" s="6" t="s">
        <v>739</v>
      </c>
      <c r="F614" s="6" t="s">
        <v>748</v>
      </c>
      <c r="G614" s="6" t="s">
        <v>748</v>
      </c>
      <c r="H614" s="6" t="s">
        <v>748</v>
      </c>
      <c r="I614" s="6" t="s">
        <v>748</v>
      </c>
      <c r="J614" s="6" t="s">
        <v>13</v>
      </c>
      <c r="K614" s="6" t="s">
        <v>14</v>
      </c>
    </row>
    <row r="615" spans="1:11">
      <c r="A615" s="6">
        <v>614</v>
      </c>
      <c r="B615" s="6" t="s">
        <v>749</v>
      </c>
      <c r="C615" s="6" t="s">
        <v>739</v>
      </c>
      <c r="D615" s="6" t="s">
        <v>739</v>
      </c>
      <c r="E615" s="6" t="s">
        <v>739</v>
      </c>
      <c r="F615" s="6" t="s">
        <v>749</v>
      </c>
      <c r="G615" s="6" t="s">
        <v>749</v>
      </c>
      <c r="H615" s="6" t="s">
        <v>749</v>
      </c>
      <c r="I615" s="6" t="s">
        <v>749</v>
      </c>
      <c r="J615" s="6" t="s">
        <v>13</v>
      </c>
      <c r="K615" s="6" t="s">
        <v>14</v>
      </c>
    </row>
    <row r="616" spans="1:11">
      <c r="A616" s="6">
        <v>615</v>
      </c>
      <c r="B616" s="6" t="s">
        <v>750</v>
      </c>
      <c r="C616" s="6" t="s">
        <v>739</v>
      </c>
      <c r="D616" s="6" t="s">
        <v>739</v>
      </c>
      <c r="E616" s="6" t="s">
        <v>739</v>
      </c>
      <c r="F616" s="6" t="s">
        <v>750</v>
      </c>
      <c r="G616" s="6" t="s">
        <v>750</v>
      </c>
      <c r="H616" s="6" t="s">
        <v>750</v>
      </c>
      <c r="I616" s="6" t="s">
        <v>750</v>
      </c>
      <c r="J616" s="6" t="s">
        <v>13</v>
      </c>
      <c r="K616" s="6" t="s">
        <v>14</v>
      </c>
    </row>
    <row r="617" spans="1:11">
      <c r="A617" s="6">
        <v>616</v>
      </c>
      <c r="B617" s="6" t="s">
        <v>751</v>
      </c>
      <c r="C617" s="6" t="s">
        <v>752</v>
      </c>
      <c r="D617" s="6" t="s">
        <v>752</v>
      </c>
      <c r="E617" s="6" t="s">
        <v>752</v>
      </c>
      <c r="F617" s="6" t="s">
        <v>751</v>
      </c>
      <c r="G617" s="6" t="s">
        <v>751</v>
      </c>
      <c r="H617" s="6" t="s">
        <v>751</v>
      </c>
      <c r="I617" s="6" t="s">
        <v>751</v>
      </c>
      <c r="J617" s="6" t="s">
        <v>13</v>
      </c>
      <c r="K617" s="6" t="s">
        <v>14</v>
      </c>
    </row>
    <row r="618" spans="1:11">
      <c r="A618" s="6">
        <v>617</v>
      </c>
      <c r="B618" s="6" t="s">
        <v>753</v>
      </c>
      <c r="C618" s="6" t="s">
        <v>752</v>
      </c>
      <c r="D618" s="6" t="s">
        <v>752</v>
      </c>
      <c r="E618" s="6" t="s">
        <v>752</v>
      </c>
      <c r="F618" s="6" t="s">
        <v>753</v>
      </c>
      <c r="G618" s="6" t="s">
        <v>753</v>
      </c>
      <c r="H618" s="6" t="s">
        <v>753</v>
      </c>
      <c r="I618" s="6" t="s">
        <v>753</v>
      </c>
      <c r="J618" s="6" t="s">
        <v>13</v>
      </c>
      <c r="K618" s="6" t="s">
        <v>14</v>
      </c>
    </row>
    <row r="619" spans="1:11">
      <c r="A619" s="6">
        <v>618</v>
      </c>
      <c r="B619" s="6" t="s">
        <v>754</v>
      </c>
      <c r="C619" s="6" t="s">
        <v>752</v>
      </c>
      <c r="D619" s="6" t="s">
        <v>752</v>
      </c>
      <c r="E619" s="6" t="s">
        <v>752</v>
      </c>
      <c r="F619" s="6" t="s">
        <v>754</v>
      </c>
      <c r="G619" s="6" t="s">
        <v>754</v>
      </c>
      <c r="H619" s="6" t="s">
        <v>754</v>
      </c>
      <c r="I619" s="6" t="s">
        <v>754</v>
      </c>
      <c r="J619" s="6" t="s">
        <v>13</v>
      </c>
      <c r="K619" s="6" t="s">
        <v>14</v>
      </c>
    </row>
    <row r="620" spans="1:11">
      <c r="A620" s="6">
        <v>619</v>
      </c>
      <c r="B620" s="6" t="s">
        <v>755</v>
      </c>
      <c r="C620" s="6" t="s">
        <v>752</v>
      </c>
      <c r="D620" s="6" t="s">
        <v>752</v>
      </c>
      <c r="E620" s="6" t="s">
        <v>752</v>
      </c>
      <c r="F620" s="6" t="s">
        <v>755</v>
      </c>
      <c r="G620" s="6" t="s">
        <v>755</v>
      </c>
      <c r="H620" s="6" t="s">
        <v>755</v>
      </c>
      <c r="I620" s="6" t="s">
        <v>755</v>
      </c>
      <c r="J620" s="6" t="s">
        <v>13</v>
      </c>
      <c r="K620" s="6" t="s">
        <v>14</v>
      </c>
    </row>
    <row r="621" spans="1:11">
      <c r="A621" s="6">
        <v>620</v>
      </c>
      <c r="B621" s="6" t="s">
        <v>756</v>
      </c>
      <c r="C621" s="6" t="s">
        <v>752</v>
      </c>
      <c r="D621" s="6" t="s">
        <v>752</v>
      </c>
      <c r="E621" s="6" t="s">
        <v>752</v>
      </c>
      <c r="F621" s="6" t="s">
        <v>756</v>
      </c>
      <c r="G621" s="6" t="s">
        <v>756</v>
      </c>
      <c r="H621" s="6" t="s">
        <v>756</v>
      </c>
      <c r="I621" s="6" t="s">
        <v>756</v>
      </c>
      <c r="J621" s="6" t="s">
        <v>13</v>
      </c>
      <c r="K621" s="6" t="s">
        <v>14</v>
      </c>
    </row>
    <row r="622" spans="1:11">
      <c r="A622" s="6">
        <v>621</v>
      </c>
      <c r="B622" s="6" t="s">
        <v>757</v>
      </c>
      <c r="C622" s="6" t="s">
        <v>752</v>
      </c>
      <c r="D622" s="6" t="s">
        <v>752</v>
      </c>
      <c r="E622" s="6" t="s">
        <v>752</v>
      </c>
      <c r="F622" s="6" t="s">
        <v>757</v>
      </c>
      <c r="G622" s="6" t="s">
        <v>757</v>
      </c>
      <c r="H622" s="6" t="s">
        <v>757</v>
      </c>
      <c r="I622" s="6" t="s">
        <v>757</v>
      </c>
      <c r="J622" s="6" t="s">
        <v>13</v>
      </c>
      <c r="K622" s="6" t="s">
        <v>14</v>
      </c>
    </row>
    <row r="623" spans="1:11">
      <c r="A623" s="6">
        <v>622</v>
      </c>
      <c r="B623" s="6" t="s">
        <v>758</v>
      </c>
      <c r="C623" s="6" t="s">
        <v>752</v>
      </c>
      <c r="D623" s="6" t="s">
        <v>752</v>
      </c>
      <c r="E623" s="6" t="s">
        <v>752</v>
      </c>
      <c r="F623" s="6" t="s">
        <v>758</v>
      </c>
      <c r="G623" s="6" t="s">
        <v>758</v>
      </c>
      <c r="H623" s="6" t="s">
        <v>758</v>
      </c>
      <c r="I623" s="6" t="s">
        <v>758</v>
      </c>
      <c r="J623" s="6" t="s">
        <v>13</v>
      </c>
      <c r="K623" s="6" t="s">
        <v>14</v>
      </c>
    </row>
    <row r="624" spans="1:11">
      <c r="A624" s="6">
        <v>623</v>
      </c>
      <c r="B624" s="6" t="s">
        <v>759</v>
      </c>
      <c r="C624" s="6" t="s">
        <v>752</v>
      </c>
      <c r="D624" s="6" t="s">
        <v>752</v>
      </c>
      <c r="E624" s="6" t="s">
        <v>752</v>
      </c>
      <c r="F624" s="6" t="s">
        <v>759</v>
      </c>
      <c r="G624" s="6" t="s">
        <v>759</v>
      </c>
      <c r="H624" s="6" t="s">
        <v>759</v>
      </c>
      <c r="I624" s="6" t="s">
        <v>759</v>
      </c>
      <c r="J624" s="6" t="s">
        <v>13</v>
      </c>
      <c r="K624" s="6" t="s">
        <v>14</v>
      </c>
    </row>
    <row r="625" spans="1:11">
      <c r="A625" s="6">
        <v>624</v>
      </c>
      <c r="B625" s="6" t="s">
        <v>760</v>
      </c>
      <c r="C625" s="6" t="s">
        <v>752</v>
      </c>
      <c r="D625" s="6" t="s">
        <v>752</v>
      </c>
      <c r="E625" s="6" t="s">
        <v>752</v>
      </c>
      <c r="F625" s="6" t="s">
        <v>760</v>
      </c>
      <c r="G625" s="6" t="s">
        <v>760</v>
      </c>
      <c r="H625" s="6" t="s">
        <v>760</v>
      </c>
      <c r="I625" s="6" t="s">
        <v>760</v>
      </c>
      <c r="J625" s="6" t="s">
        <v>13</v>
      </c>
      <c r="K625" s="6" t="s">
        <v>14</v>
      </c>
    </row>
    <row r="626" spans="1:11">
      <c r="A626" s="6">
        <v>625</v>
      </c>
      <c r="B626" s="6" t="s">
        <v>761</v>
      </c>
      <c r="C626" s="6" t="s">
        <v>762</v>
      </c>
      <c r="D626" s="6" t="s">
        <v>762</v>
      </c>
      <c r="E626" s="6" t="s">
        <v>762</v>
      </c>
      <c r="F626" s="6" t="s">
        <v>761</v>
      </c>
      <c r="G626" s="6" t="s">
        <v>761</v>
      </c>
      <c r="H626" s="6" t="s">
        <v>761</v>
      </c>
      <c r="I626" s="6" t="s">
        <v>761</v>
      </c>
      <c r="J626" s="6" t="s">
        <v>13</v>
      </c>
      <c r="K626" s="6" t="s">
        <v>14</v>
      </c>
    </row>
    <row r="627" spans="1:11">
      <c r="A627" s="6">
        <v>626</v>
      </c>
      <c r="B627" s="6" t="s">
        <v>763</v>
      </c>
      <c r="C627" s="6" t="s">
        <v>762</v>
      </c>
      <c r="D627" s="6" t="s">
        <v>762</v>
      </c>
      <c r="E627" s="6" t="s">
        <v>762</v>
      </c>
      <c r="F627" s="6" t="s">
        <v>763</v>
      </c>
      <c r="G627" s="6" t="s">
        <v>763</v>
      </c>
      <c r="H627" s="6" t="s">
        <v>763</v>
      </c>
      <c r="I627" s="6" t="s">
        <v>763</v>
      </c>
      <c r="J627" s="6" t="s">
        <v>13</v>
      </c>
      <c r="K627" s="6" t="s">
        <v>14</v>
      </c>
    </row>
    <row r="628" spans="1:11">
      <c r="A628" s="6">
        <v>627</v>
      </c>
      <c r="B628" s="6" t="s">
        <v>764</v>
      </c>
      <c r="C628" s="6" t="s">
        <v>765</v>
      </c>
      <c r="D628" s="6" t="s">
        <v>766</v>
      </c>
      <c r="E628" s="6" t="s">
        <v>766</v>
      </c>
      <c r="F628" s="6" t="s">
        <v>764</v>
      </c>
      <c r="G628" s="6" t="s">
        <v>764</v>
      </c>
      <c r="H628" s="6" t="s">
        <v>764</v>
      </c>
      <c r="I628" s="6" t="s">
        <v>764</v>
      </c>
      <c r="J628" s="6" t="s">
        <v>13</v>
      </c>
      <c r="K628" s="6" t="s">
        <v>14</v>
      </c>
    </row>
    <row r="629" spans="1:11">
      <c r="A629" s="6">
        <v>628</v>
      </c>
      <c r="B629" s="6" t="s">
        <v>767</v>
      </c>
      <c r="C629" s="6" t="s">
        <v>765</v>
      </c>
      <c r="D629" s="6" t="s">
        <v>766</v>
      </c>
      <c r="E629" s="6" t="s">
        <v>766</v>
      </c>
      <c r="F629" s="6" t="s">
        <v>767</v>
      </c>
      <c r="G629" s="6" t="s">
        <v>767</v>
      </c>
      <c r="H629" s="6" t="s">
        <v>767</v>
      </c>
      <c r="I629" s="6" t="s">
        <v>767</v>
      </c>
      <c r="J629" s="6" t="s">
        <v>13</v>
      </c>
      <c r="K629" s="6" t="s">
        <v>14</v>
      </c>
    </row>
    <row r="630" spans="1:11">
      <c r="A630" s="6">
        <v>629</v>
      </c>
      <c r="B630" s="6" t="s">
        <v>768</v>
      </c>
      <c r="C630" s="6" t="s">
        <v>765</v>
      </c>
      <c r="D630" s="6" t="s">
        <v>766</v>
      </c>
      <c r="E630" s="6" t="s">
        <v>766</v>
      </c>
      <c r="F630" s="6" t="s">
        <v>768</v>
      </c>
      <c r="G630" s="6" t="s">
        <v>768</v>
      </c>
      <c r="H630" s="6" t="s">
        <v>768</v>
      </c>
      <c r="I630" s="6" t="s">
        <v>768</v>
      </c>
      <c r="J630" s="6" t="s">
        <v>13</v>
      </c>
      <c r="K630" s="6" t="s">
        <v>14</v>
      </c>
    </row>
    <row r="631" spans="1:11">
      <c r="A631" s="6">
        <v>630</v>
      </c>
      <c r="B631" s="6" t="s">
        <v>769</v>
      </c>
      <c r="C631" s="6" t="s">
        <v>765</v>
      </c>
      <c r="D631" s="6" t="s">
        <v>766</v>
      </c>
      <c r="E631" s="6" t="s">
        <v>766</v>
      </c>
      <c r="F631" s="6" t="s">
        <v>769</v>
      </c>
      <c r="G631" s="6" t="s">
        <v>769</v>
      </c>
      <c r="H631" s="6" t="s">
        <v>769</v>
      </c>
      <c r="I631" s="6" t="s">
        <v>769</v>
      </c>
      <c r="J631" s="6" t="s">
        <v>13</v>
      </c>
      <c r="K631" s="6" t="s">
        <v>14</v>
      </c>
    </row>
    <row r="632" spans="1:11">
      <c r="A632" s="6">
        <v>631</v>
      </c>
      <c r="B632" s="6" t="s">
        <v>770</v>
      </c>
      <c r="C632" s="6" t="s">
        <v>765</v>
      </c>
      <c r="D632" s="6" t="s">
        <v>766</v>
      </c>
      <c r="E632" s="6" t="s">
        <v>766</v>
      </c>
      <c r="F632" s="6" t="s">
        <v>770</v>
      </c>
      <c r="G632" s="6" t="s">
        <v>770</v>
      </c>
      <c r="H632" s="6" t="s">
        <v>770</v>
      </c>
      <c r="I632" s="6" t="s">
        <v>770</v>
      </c>
      <c r="J632" s="6" t="s">
        <v>13</v>
      </c>
      <c r="K632" s="6" t="s">
        <v>14</v>
      </c>
    </row>
    <row r="633" spans="1:11">
      <c r="A633" s="6">
        <v>632</v>
      </c>
      <c r="B633" s="6" t="s">
        <v>771</v>
      </c>
      <c r="C633" s="6" t="s">
        <v>765</v>
      </c>
      <c r="D633" s="6" t="s">
        <v>766</v>
      </c>
      <c r="E633" s="6" t="s">
        <v>766</v>
      </c>
      <c r="F633" s="6" t="s">
        <v>771</v>
      </c>
      <c r="G633" s="6" t="s">
        <v>771</v>
      </c>
      <c r="H633" s="6" t="s">
        <v>771</v>
      </c>
      <c r="I633" s="6" t="s">
        <v>771</v>
      </c>
      <c r="J633" s="6" t="s">
        <v>13</v>
      </c>
      <c r="K633" s="6" t="s">
        <v>14</v>
      </c>
    </row>
    <row r="634" spans="1:11">
      <c r="A634" s="6">
        <v>633</v>
      </c>
      <c r="B634" s="6" t="s">
        <v>772</v>
      </c>
      <c r="C634" s="6" t="s">
        <v>765</v>
      </c>
      <c r="D634" s="6" t="s">
        <v>773</v>
      </c>
      <c r="E634" s="6" t="s">
        <v>773</v>
      </c>
      <c r="F634" s="6" t="s">
        <v>772</v>
      </c>
      <c r="G634" s="6" t="s">
        <v>772</v>
      </c>
      <c r="H634" s="6" t="s">
        <v>772</v>
      </c>
      <c r="I634" s="6" t="s">
        <v>772</v>
      </c>
      <c r="J634" s="6" t="s">
        <v>13</v>
      </c>
      <c r="K634" s="6" t="s">
        <v>14</v>
      </c>
    </row>
    <row r="635" spans="1:11">
      <c r="A635" s="6">
        <v>634</v>
      </c>
      <c r="B635" s="6" t="s">
        <v>774</v>
      </c>
      <c r="C635" s="6" t="s">
        <v>765</v>
      </c>
      <c r="D635" s="6" t="s">
        <v>773</v>
      </c>
      <c r="E635" s="6" t="s">
        <v>773</v>
      </c>
      <c r="F635" s="6" t="s">
        <v>774</v>
      </c>
      <c r="G635" s="6" t="s">
        <v>774</v>
      </c>
      <c r="H635" s="6" t="s">
        <v>774</v>
      </c>
      <c r="I635" s="6" t="s">
        <v>774</v>
      </c>
      <c r="J635" s="6" t="s">
        <v>13</v>
      </c>
      <c r="K635" s="6" t="s">
        <v>14</v>
      </c>
    </row>
    <row r="636" spans="1:11">
      <c r="A636" s="6">
        <v>635</v>
      </c>
      <c r="B636" s="6" t="s">
        <v>775</v>
      </c>
      <c r="C636" s="6" t="s">
        <v>765</v>
      </c>
      <c r="D636" s="6" t="s">
        <v>773</v>
      </c>
      <c r="E636" s="6" t="s">
        <v>773</v>
      </c>
      <c r="F636" s="6" t="s">
        <v>775</v>
      </c>
      <c r="G636" s="6" t="s">
        <v>775</v>
      </c>
      <c r="H636" s="6" t="s">
        <v>775</v>
      </c>
      <c r="I636" s="6" t="s">
        <v>775</v>
      </c>
      <c r="J636" s="6" t="s">
        <v>13</v>
      </c>
      <c r="K636" s="6" t="s">
        <v>14</v>
      </c>
    </row>
    <row r="637" spans="1:11">
      <c r="A637" s="6">
        <v>636</v>
      </c>
      <c r="B637" s="6" t="s">
        <v>776</v>
      </c>
      <c r="C637" s="6" t="s">
        <v>765</v>
      </c>
      <c r="D637" s="6" t="s">
        <v>773</v>
      </c>
      <c r="E637" s="6" t="s">
        <v>773</v>
      </c>
      <c r="F637" s="6" t="s">
        <v>776</v>
      </c>
      <c r="G637" s="6" t="s">
        <v>776</v>
      </c>
      <c r="H637" s="6" t="s">
        <v>776</v>
      </c>
      <c r="I637" s="6" t="s">
        <v>776</v>
      </c>
      <c r="J637" s="6" t="s">
        <v>13</v>
      </c>
      <c r="K637" s="6" t="s">
        <v>14</v>
      </c>
    </row>
    <row r="638" spans="1:11">
      <c r="A638" s="6">
        <v>637</v>
      </c>
      <c r="B638" s="6" t="s">
        <v>777</v>
      </c>
      <c r="C638" s="6" t="s">
        <v>765</v>
      </c>
      <c r="D638" s="6" t="s">
        <v>773</v>
      </c>
      <c r="E638" s="6" t="s">
        <v>773</v>
      </c>
      <c r="F638" s="6" t="s">
        <v>777</v>
      </c>
      <c r="G638" s="6" t="s">
        <v>777</v>
      </c>
      <c r="H638" s="6" t="s">
        <v>777</v>
      </c>
      <c r="I638" s="6" t="s">
        <v>777</v>
      </c>
      <c r="J638" s="6" t="s">
        <v>13</v>
      </c>
      <c r="K638" s="6" t="s">
        <v>14</v>
      </c>
    </row>
    <row r="639" spans="1:11">
      <c r="A639" s="6">
        <v>638</v>
      </c>
      <c r="B639" s="6" t="s">
        <v>778</v>
      </c>
      <c r="C639" s="6" t="s">
        <v>765</v>
      </c>
      <c r="D639" s="6" t="s">
        <v>779</v>
      </c>
      <c r="E639" s="6" t="s">
        <v>779</v>
      </c>
      <c r="F639" s="6" t="s">
        <v>778</v>
      </c>
      <c r="G639" s="6" t="s">
        <v>778</v>
      </c>
      <c r="H639" s="6" t="s">
        <v>778</v>
      </c>
      <c r="I639" s="6" t="s">
        <v>778</v>
      </c>
      <c r="J639" s="6" t="s">
        <v>13</v>
      </c>
      <c r="K639" s="6" t="s">
        <v>14</v>
      </c>
    </row>
    <row r="640" spans="1:11">
      <c r="A640" s="6">
        <v>639</v>
      </c>
      <c r="B640" s="6" t="s">
        <v>780</v>
      </c>
      <c r="C640" s="6" t="s">
        <v>765</v>
      </c>
      <c r="D640" s="6" t="s">
        <v>779</v>
      </c>
      <c r="E640" s="6" t="s">
        <v>779</v>
      </c>
      <c r="F640" s="6" t="s">
        <v>780</v>
      </c>
      <c r="G640" s="6" t="s">
        <v>780</v>
      </c>
      <c r="H640" s="6" t="s">
        <v>780</v>
      </c>
      <c r="I640" s="6" t="s">
        <v>780</v>
      </c>
      <c r="J640" s="6" t="s">
        <v>13</v>
      </c>
      <c r="K640" s="6" t="s">
        <v>14</v>
      </c>
    </row>
    <row r="641" spans="1:11">
      <c r="A641" s="6">
        <v>640</v>
      </c>
      <c r="B641" s="6" t="s">
        <v>781</v>
      </c>
      <c r="C641" s="6" t="s">
        <v>765</v>
      </c>
      <c r="D641" s="6" t="s">
        <v>779</v>
      </c>
      <c r="E641" s="6" t="s">
        <v>779</v>
      </c>
      <c r="F641" s="6" t="s">
        <v>781</v>
      </c>
      <c r="G641" s="6" t="s">
        <v>781</v>
      </c>
      <c r="H641" s="6" t="s">
        <v>781</v>
      </c>
      <c r="I641" s="6" t="s">
        <v>781</v>
      </c>
      <c r="J641" s="6" t="s">
        <v>13</v>
      </c>
      <c r="K641" s="6" t="s">
        <v>14</v>
      </c>
    </row>
    <row r="642" spans="1:11">
      <c r="A642" s="6">
        <v>641</v>
      </c>
      <c r="B642" s="6" t="s">
        <v>782</v>
      </c>
      <c r="C642" s="6" t="s">
        <v>765</v>
      </c>
      <c r="D642" s="6" t="s">
        <v>779</v>
      </c>
      <c r="E642" s="6" t="s">
        <v>779</v>
      </c>
      <c r="F642" s="6" t="s">
        <v>782</v>
      </c>
      <c r="G642" s="6" t="s">
        <v>782</v>
      </c>
      <c r="H642" s="6" t="s">
        <v>782</v>
      </c>
      <c r="I642" s="6" t="s">
        <v>782</v>
      </c>
      <c r="J642" s="6" t="s">
        <v>13</v>
      </c>
      <c r="K642" s="6" t="s">
        <v>14</v>
      </c>
    </row>
    <row r="643" spans="1:11">
      <c r="A643" s="6">
        <v>642</v>
      </c>
      <c r="B643" s="6" t="s">
        <v>783</v>
      </c>
      <c r="C643" s="6" t="s">
        <v>784</v>
      </c>
      <c r="D643" s="6" t="s">
        <v>784</v>
      </c>
      <c r="E643" s="6" t="s">
        <v>784</v>
      </c>
      <c r="F643" s="6" t="s">
        <v>783</v>
      </c>
      <c r="G643" s="6" t="s">
        <v>783</v>
      </c>
      <c r="H643" s="6" t="s">
        <v>783</v>
      </c>
      <c r="I643" s="6" t="s">
        <v>783</v>
      </c>
      <c r="J643" s="6" t="s">
        <v>13</v>
      </c>
      <c r="K643" s="6" t="s">
        <v>14</v>
      </c>
    </row>
    <row r="644" spans="1:11">
      <c r="A644" s="6">
        <v>643</v>
      </c>
      <c r="B644" s="6" t="s">
        <v>785</v>
      </c>
      <c r="C644" s="6" t="s">
        <v>784</v>
      </c>
      <c r="D644" s="6" t="s">
        <v>784</v>
      </c>
      <c r="E644" s="6" t="s">
        <v>784</v>
      </c>
      <c r="F644" s="6" t="s">
        <v>785</v>
      </c>
      <c r="G644" s="6" t="s">
        <v>785</v>
      </c>
      <c r="H644" s="6" t="s">
        <v>785</v>
      </c>
      <c r="I644" s="6" t="s">
        <v>785</v>
      </c>
      <c r="J644" s="6" t="s">
        <v>13</v>
      </c>
      <c r="K644" s="6" t="s">
        <v>14</v>
      </c>
    </row>
    <row r="645" spans="1:11">
      <c r="A645" s="6">
        <v>644</v>
      </c>
      <c r="B645" s="6" t="s">
        <v>786</v>
      </c>
      <c r="C645" s="6" t="s">
        <v>784</v>
      </c>
      <c r="D645" s="6" t="s">
        <v>784</v>
      </c>
      <c r="E645" s="6" t="s">
        <v>784</v>
      </c>
      <c r="F645" s="6" t="s">
        <v>786</v>
      </c>
      <c r="G645" s="6" t="s">
        <v>786</v>
      </c>
      <c r="H645" s="6" t="s">
        <v>786</v>
      </c>
      <c r="I645" s="6" t="s">
        <v>786</v>
      </c>
      <c r="J645" s="6" t="s">
        <v>13</v>
      </c>
      <c r="K645" s="6" t="s">
        <v>14</v>
      </c>
    </row>
    <row r="646" spans="1:11">
      <c r="A646" s="6">
        <v>645</v>
      </c>
      <c r="B646" s="6" t="s">
        <v>787</v>
      </c>
      <c r="C646" s="6" t="s">
        <v>784</v>
      </c>
      <c r="D646" s="6" t="s">
        <v>784</v>
      </c>
      <c r="E646" s="6" t="s">
        <v>784</v>
      </c>
      <c r="F646" s="6" t="s">
        <v>787</v>
      </c>
      <c r="G646" s="6" t="s">
        <v>787</v>
      </c>
      <c r="H646" s="6" t="s">
        <v>787</v>
      </c>
      <c r="I646" s="6" t="s">
        <v>787</v>
      </c>
      <c r="J646" s="6" t="s">
        <v>13</v>
      </c>
      <c r="K646" s="6" t="s">
        <v>14</v>
      </c>
    </row>
    <row r="647" spans="1:11">
      <c r="A647" s="6">
        <v>646</v>
      </c>
      <c r="B647" s="6" t="s">
        <v>788</v>
      </c>
      <c r="C647" s="6" t="s">
        <v>789</v>
      </c>
      <c r="D647" s="6" t="s">
        <v>789</v>
      </c>
      <c r="E647" s="6" t="s">
        <v>789</v>
      </c>
      <c r="F647" s="6" t="s">
        <v>788</v>
      </c>
      <c r="G647" s="6" t="s">
        <v>788</v>
      </c>
      <c r="H647" s="6" t="s">
        <v>788</v>
      </c>
      <c r="I647" s="6" t="s">
        <v>788</v>
      </c>
      <c r="J647" s="6" t="s">
        <v>13</v>
      </c>
      <c r="K647" s="6" t="s">
        <v>14</v>
      </c>
    </row>
    <row r="648" spans="1:11">
      <c r="A648" s="6">
        <v>647</v>
      </c>
      <c r="B648" s="6" t="s">
        <v>790</v>
      </c>
      <c r="C648" s="6" t="s">
        <v>789</v>
      </c>
      <c r="D648" s="6" t="s">
        <v>789</v>
      </c>
      <c r="E648" s="6" t="s">
        <v>789</v>
      </c>
      <c r="F648" s="6" t="s">
        <v>790</v>
      </c>
      <c r="G648" s="6" t="s">
        <v>790</v>
      </c>
      <c r="H648" s="6" t="s">
        <v>790</v>
      </c>
      <c r="I648" s="6" t="s">
        <v>790</v>
      </c>
      <c r="J648" s="6" t="s">
        <v>13</v>
      </c>
      <c r="K648" s="6" t="s">
        <v>14</v>
      </c>
    </row>
    <row r="649" spans="1:11">
      <c r="A649" s="6">
        <v>648</v>
      </c>
      <c r="B649" s="6" t="s">
        <v>791</v>
      </c>
      <c r="C649" s="6" t="s">
        <v>789</v>
      </c>
      <c r="D649" s="6" t="s">
        <v>789</v>
      </c>
      <c r="E649" s="6" t="s">
        <v>789</v>
      </c>
      <c r="F649" s="6" t="s">
        <v>791</v>
      </c>
      <c r="G649" s="6" t="s">
        <v>791</v>
      </c>
      <c r="H649" s="6" t="s">
        <v>791</v>
      </c>
      <c r="I649" s="6" t="s">
        <v>791</v>
      </c>
      <c r="J649" s="6" t="s">
        <v>13</v>
      </c>
      <c r="K649" s="6" t="s">
        <v>14</v>
      </c>
    </row>
    <row r="650" spans="1:11">
      <c r="A650" s="6">
        <v>649</v>
      </c>
      <c r="B650" s="6" t="s">
        <v>792</v>
      </c>
      <c r="C650" s="6" t="s">
        <v>793</v>
      </c>
      <c r="D650" s="6" t="s">
        <v>793</v>
      </c>
      <c r="E650" s="6" t="s">
        <v>793</v>
      </c>
      <c r="F650" s="6" t="s">
        <v>792</v>
      </c>
      <c r="G650" s="6" t="s">
        <v>792</v>
      </c>
      <c r="H650" s="6" t="s">
        <v>792</v>
      </c>
      <c r="I650" s="6" t="s">
        <v>792</v>
      </c>
      <c r="J650" s="6" t="s">
        <v>13</v>
      </c>
      <c r="K650" s="6" t="s">
        <v>14</v>
      </c>
    </row>
    <row r="651" spans="1:11">
      <c r="A651" s="6">
        <v>650</v>
      </c>
      <c r="B651" s="6" t="s">
        <v>794</v>
      </c>
      <c r="C651" s="6" t="s">
        <v>793</v>
      </c>
      <c r="D651" s="6" t="s">
        <v>793</v>
      </c>
      <c r="E651" s="6" t="s">
        <v>793</v>
      </c>
      <c r="F651" s="6" t="s">
        <v>794</v>
      </c>
      <c r="G651" s="6" t="s">
        <v>794</v>
      </c>
      <c r="H651" s="6" t="s">
        <v>794</v>
      </c>
      <c r="I651" s="6" t="s">
        <v>794</v>
      </c>
      <c r="J651" s="6" t="s">
        <v>13</v>
      </c>
      <c r="K651" s="6" t="s">
        <v>14</v>
      </c>
    </row>
    <row r="652" spans="1:11">
      <c r="A652" s="6">
        <v>651</v>
      </c>
      <c r="B652" s="6" t="s">
        <v>795</v>
      </c>
      <c r="C652" s="6" t="s">
        <v>793</v>
      </c>
      <c r="D652" s="6" t="s">
        <v>793</v>
      </c>
      <c r="E652" s="6" t="s">
        <v>793</v>
      </c>
      <c r="F652" s="6" t="s">
        <v>795</v>
      </c>
      <c r="G652" s="6" t="s">
        <v>795</v>
      </c>
      <c r="H652" s="6" t="s">
        <v>795</v>
      </c>
      <c r="I652" s="6" t="s">
        <v>795</v>
      </c>
      <c r="J652" s="6" t="s">
        <v>13</v>
      </c>
      <c r="K652" s="6" t="s">
        <v>14</v>
      </c>
    </row>
    <row r="653" spans="1:11">
      <c r="A653" s="6">
        <v>652</v>
      </c>
      <c r="B653" s="6" t="s">
        <v>796</v>
      </c>
      <c r="C653" s="6" t="s">
        <v>797</v>
      </c>
      <c r="D653" s="6" t="s">
        <v>797</v>
      </c>
      <c r="E653" s="6" t="s">
        <v>797</v>
      </c>
      <c r="F653" s="6" t="s">
        <v>796</v>
      </c>
      <c r="G653" s="6" t="s">
        <v>796</v>
      </c>
      <c r="H653" s="6" t="s">
        <v>796</v>
      </c>
      <c r="I653" s="6" t="s">
        <v>796</v>
      </c>
      <c r="J653" s="6" t="s">
        <v>13</v>
      </c>
      <c r="K653" s="6" t="s">
        <v>14</v>
      </c>
    </row>
    <row r="654" spans="1:11">
      <c r="A654" s="6">
        <v>653</v>
      </c>
      <c r="B654" s="6" t="s">
        <v>798</v>
      </c>
      <c r="C654" s="6" t="s">
        <v>797</v>
      </c>
      <c r="D654" s="6" t="s">
        <v>797</v>
      </c>
      <c r="E654" s="6" t="s">
        <v>797</v>
      </c>
      <c r="F654" s="6" t="s">
        <v>798</v>
      </c>
      <c r="G654" s="6" t="s">
        <v>798</v>
      </c>
      <c r="H654" s="6" t="s">
        <v>798</v>
      </c>
      <c r="I654" s="6" t="s">
        <v>798</v>
      </c>
      <c r="J654" s="6" t="s">
        <v>13</v>
      </c>
      <c r="K654" s="6" t="s">
        <v>14</v>
      </c>
    </row>
    <row r="655" spans="1:11">
      <c r="A655" s="6">
        <v>654</v>
      </c>
      <c r="B655" s="6" t="s">
        <v>799</v>
      </c>
      <c r="C655" s="6" t="s">
        <v>797</v>
      </c>
      <c r="D655" s="6" t="s">
        <v>797</v>
      </c>
      <c r="E655" s="6" t="s">
        <v>797</v>
      </c>
      <c r="F655" s="6" t="s">
        <v>799</v>
      </c>
      <c r="G655" s="6" t="s">
        <v>799</v>
      </c>
      <c r="H655" s="6" t="s">
        <v>799</v>
      </c>
      <c r="I655" s="6" t="s">
        <v>799</v>
      </c>
      <c r="J655" s="6" t="s">
        <v>13</v>
      </c>
      <c r="K655" s="6" t="s">
        <v>14</v>
      </c>
    </row>
    <row r="656" spans="1:11">
      <c r="A656" s="6">
        <v>655</v>
      </c>
      <c r="B656" s="6" t="s">
        <v>800</v>
      </c>
      <c r="C656" s="6" t="s">
        <v>797</v>
      </c>
      <c r="D656" s="6" t="s">
        <v>797</v>
      </c>
      <c r="E656" s="6" t="s">
        <v>797</v>
      </c>
      <c r="F656" s="6" t="s">
        <v>800</v>
      </c>
      <c r="G656" s="6" t="s">
        <v>800</v>
      </c>
      <c r="H656" s="6" t="s">
        <v>800</v>
      </c>
      <c r="I656" s="6" t="s">
        <v>800</v>
      </c>
      <c r="J656" s="6" t="s">
        <v>13</v>
      </c>
      <c r="K656" s="6" t="s">
        <v>14</v>
      </c>
    </row>
    <row r="657" spans="1:11">
      <c r="A657" s="6">
        <v>656</v>
      </c>
      <c r="B657" s="6" t="s">
        <v>801</v>
      </c>
      <c r="C657" s="6" t="s">
        <v>797</v>
      </c>
      <c r="D657" s="6" t="s">
        <v>797</v>
      </c>
      <c r="E657" s="6" t="s">
        <v>797</v>
      </c>
      <c r="F657" s="6" t="s">
        <v>801</v>
      </c>
      <c r="G657" s="6" t="s">
        <v>801</v>
      </c>
      <c r="H657" s="6" t="s">
        <v>801</v>
      </c>
      <c r="I657" s="6" t="s">
        <v>801</v>
      </c>
      <c r="J657" s="6" t="s">
        <v>13</v>
      </c>
      <c r="K657" s="6" t="s">
        <v>14</v>
      </c>
    </row>
    <row r="658" spans="1:11">
      <c r="A658" s="6">
        <v>657</v>
      </c>
      <c r="B658" s="6" t="s">
        <v>802</v>
      </c>
      <c r="C658" s="6" t="s">
        <v>797</v>
      </c>
      <c r="D658" s="6" t="s">
        <v>797</v>
      </c>
      <c r="E658" s="6" t="s">
        <v>797</v>
      </c>
      <c r="F658" s="6" t="s">
        <v>802</v>
      </c>
      <c r="G658" s="6" t="s">
        <v>802</v>
      </c>
      <c r="H658" s="6" t="s">
        <v>802</v>
      </c>
      <c r="I658" s="6" t="s">
        <v>802</v>
      </c>
      <c r="J658" s="6" t="s">
        <v>13</v>
      </c>
      <c r="K658" s="6" t="s">
        <v>14</v>
      </c>
    </row>
    <row r="659" spans="1:11">
      <c r="A659" s="6">
        <v>658</v>
      </c>
      <c r="B659" s="6" t="s">
        <v>803</v>
      </c>
      <c r="C659" s="6" t="s">
        <v>804</v>
      </c>
      <c r="D659" s="6" t="s">
        <v>805</v>
      </c>
      <c r="E659" s="6" t="s">
        <v>805</v>
      </c>
      <c r="F659" s="6" t="s">
        <v>803</v>
      </c>
      <c r="G659" s="6" t="s">
        <v>803</v>
      </c>
      <c r="H659" s="6" t="s">
        <v>803</v>
      </c>
      <c r="I659" s="6" t="s">
        <v>803</v>
      </c>
      <c r="J659" s="6" t="s">
        <v>13</v>
      </c>
      <c r="K659" s="6" t="s">
        <v>14</v>
      </c>
    </row>
    <row r="660" spans="1:11">
      <c r="A660" s="6">
        <v>659</v>
      </c>
      <c r="B660" s="6" t="s">
        <v>806</v>
      </c>
      <c r="C660" s="6" t="s">
        <v>804</v>
      </c>
      <c r="D660" s="6" t="s">
        <v>805</v>
      </c>
      <c r="E660" s="6" t="s">
        <v>805</v>
      </c>
      <c r="F660" s="6" t="s">
        <v>806</v>
      </c>
      <c r="G660" s="6" t="s">
        <v>806</v>
      </c>
      <c r="H660" s="6" t="s">
        <v>806</v>
      </c>
      <c r="I660" s="6" t="s">
        <v>806</v>
      </c>
      <c r="J660" s="6" t="s">
        <v>13</v>
      </c>
      <c r="K660" s="6" t="s">
        <v>14</v>
      </c>
    </row>
    <row r="661" spans="1:11">
      <c r="A661" s="6">
        <v>660</v>
      </c>
      <c r="B661" s="6" t="s">
        <v>807</v>
      </c>
      <c r="C661" s="6" t="s">
        <v>804</v>
      </c>
      <c r="D661" s="6" t="s">
        <v>808</v>
      </c>
      <c r="E661" s="6" t="s">
        <v>808</v>
      </c>
      <c r="F661" s="6" t="s">
        <v>807</v>
      </c>
      <c r="G661" s="6" t="s">
        <v>807</v>
      </c>
      <c r="H661" s="6" t="s">
        <v>807</v>
      </c>
      <c r="I661" s="6" t="s">
        <v>807</v>
      </c>
      <c r="J661" s="6" t="s">
        <v>13</v>
      </c>
      <c r="K661" s="6" t="s">
        <v>14</v>
      </c>
    </row>
    <row r="662" spans="1:11">
      <c r="A662" s="6">
        <v>661</v>
      </c>
      <c r="B662" s="6" t="s">
        <v>809</v>
      </c>
      <c r="C662" s="6" t="s">
        <v>804</v>
      </c>
      <c r="D662" s="6" t="s">
        <v>808</v>
      </c>
      <c r="E662" s="6" t="s">
        <v>808</v>
      </c>
      <c r="F662" s="6" t="s">
        <v>809</v>
      </c>
      <c r="G662" s="6" t="s">
        <v>809</v>
      </c>
      <c r="H662" s="6" t="s">
        <v>809</v>
      </c>
      <c r="I662" s="6" t="s">
        <v>809</v>
      </c>
      <c r="J662" s="6" t="s">
        <v>13</v>
      </c>
      <c r="K662" s="6" t="s">
        <v>14</v>
      </c>
    </row>
    <row r="663" spans="1:11">
      <c r="A663" s="6">
        <v>662</v>
      </c>
      <c r="B663" s="6" t="s">
        <v>810</v>
      </c>
      <c r="C663" s="6" t="s">
        <v>804</v>
      </c>
      <c r="D663" s="6" t="s">
        <v>808</v>
      </c>
      <c r="E663" s="6" t="s">
        <v>808</v>
      </c>
      <c r="F663" s="6" t="s">
        <v>810</v>
      </c>
      <c r="G663" s="6" t="s">
        <v>810</v>
      </c>
      <c r="H663" s="6" t="s">
        <v>810</v>
      </c>
      <c r="I663" s="6" t="s">
        <v>810</v>
      </c>
      <c r="J663" s="6" t="s">
        <v>13</v>
      </c>
      <c r="K663" s="6" t="s">
        <v>14</v>
      </c>
    </row>
    <row r="664" spans="1:11">
      <c r="A664" s="6">
        <v>663</v>
      </c>
      <c r="B664" s="6" t="s">
        <v>811</v>
      </c>
      <c r="C664" s="6" t="s">
        <v>804</v>
      </c>
      <c r="D664" s="6" t="s">
        <v>808</v>
      </c>
      <c r="E664" s="6" t="s">
        <v>808</v>
      </c>
      <c r="F664" s="6" t="s">
        <v>811</v>
      </c>
      <c r="G664" s="6" t="s">
        <v>811</v>
      </c>
      <c r="H664" s="6" t="s">
        <v>811</v>
      </c>
      <c r="I664" s="6" t="s">
        <v>811</v>
      </c>
      <c r="J664" s="6" t="s">
        <v>13</v>
      </c>
      <c r="K664" s="6" t="s">
        <v>14</v>
      </c>
    </row>
    <row r="665" spans="1:11">
      <c r="A665" s="6">
        <v>664</v>
      </c>
      <c r="B665" s="6" t="s">
        <v>812</v>
      </c>
      <c r="C665" s="6" t="s">
        <v>813</v>
      </c>
      <c r="D665" s="6" t="s">
        <v>813</v>
      </c>
      <c r="E665" s="6" t="s">
        <v>813</v>
      </c>
      <c r="F665" s="6" t="s">
        <v>812</v>
      </c>
      <c r="G665" s="6" t="s">
        <v>812</v>
      </c>
      <c r="H665" s="6" t="s">
        <v>812</v>
      </c>
      <c r="I665" s="6" t="s">
        <v>812</v>
      </c>
      <c r="J665" s="6" t="s">
        <v>13</v>
      </c>
      <c r="K665" s="6" t="s">
        <v>14</v>
      </c>
    </row>
    <row r="666" spans="1:11">
      <c r="A666" s="6">
        <v>665</v>
      </c>
      <c r="B666" s="6" t="s">
        <v>814</v>
      </c>
      <c r="C666" s="6" t="s">
        <v>813</v>
      </c>
      <c r="D666" s="6" t="s">
        <v>813</v>
      </c>
      <c r="E666" s="6" t="s">
        <v>813</v>
      </c>
      <c r="F666" s="6" t="s">
        <v>814</v>
      </c>
      <c r="G666" s="6" t="s">
        <v>814</v>
      </c>
      <c r="H666" s="6" t="s">
        <v>814</v>
      </c>
      <c r="I666" s="6" t="s">
        <v>814</v>
      </c>
      <c r="J666" s="6" t="s">
        <v>13</v>
      </c>
      <c r="K666" s="6" t="s">
        <v>14</v>
      </c>
    </row>
    <row r="667" spans="1:11">
      <c r="A667" s="6">
        <v>666</v>
      </c>
      <c r="B667" s="6" t="s">
        <v>815</v>
      </c>
      <c r="C667" s="6" t="s">
        <v>813</v>
      </c>
      <c r="D667" s="6" t="s">
        <v>813</v>
      </c>
      <c r="E667" s="6" t="s">
        <v>813</v>
      </c>
      <c r="F667" s="6" t="s">
        <v>815</v>
      </c>
      <c r="G667" s="6" t="s">
        <v>815</v>
      </c>
      <c r="H667" s="6" t="s">
        <v>815</v>
      </c>
      <c r="I667" s="6" t="s">
        <v>815</v>
      </c>
      <c r="J667" s="6" t="s">
        <v>13</v>
      </c>
      <c r="K667" s="6" t="s">
        <v>14</v>
      </c>
    </row>
    <row r="668" spans="1:11">
      <c r="A668" s="6">
        <v>667</v>
      </c>
      <c r="B668" s="6" t="s">
        <v>816</v>
      </c>
      <c r="C668" s="6" t="s">
        <v>813</v>
      </c>
      <c r="D668" s="6" t="s">
        <v>813</v>
      </c>
      <c r="E668" s="6" t="s">
        <v>813</v>
      </c>
      <c r="F668" s="6" t="s">
        <v>816</v>
      </c>
      <c r="G668" s="6" t="s">
        <v>816</v>
      </c>
      <c r="H668" s="6" t="s">
        <v>816</v>
      </c>
      <c r="I668" s="6" t="s">
        <v>816</v>
      </c>
      <c r="J668" s="6" t="s">
        <v>13</v>
      </c>
      <c r="K668" s="6" t="s">
        <v>14</v>
      </c>
    </row>
    <row r="669" spans="1:11">
      <c r="A669" s="6">
        <v>668</v>
      </c>
      <c r="B669" s="6" t="s">
        <v>817</v>
      </c>
      <c r="C669" s="6" t="s">
        <v>818</v>
      </c>
      <c r="D669" s="6" t="s">
        <v>818</v>
      </c>
      <c r="E669" s="6" t="s">
        <v>818</v>
      </c>
      <c r="F669" s="6" t="s">
        <v>817</v>
      </c>
      <c r="G669" s="6" t="s">
        <v>817</v>
      </c>
      <c r="H669" s="6" t="s">
        <v>817</v>
      </c>
      <c r="I669" s="6" t="s">
        <v>817</v>
      </c>
      <c r="J669" s="6" t="s">
        <v>13</v>
      </c>
      <c r="K669" s="6" t="s">
        <v>14</v>
      </c>
    </row>
    <row r="670" spans="1:11">
      <c r="A670" s="6">
        <v>669</v>
      </c>
      <c r="B670" s="6" t="s">
        <v>819</v>
      </c>
      <c r="C670" s="6" t="s">
        <v>820</v>
      </c>
      <c r="D670" s="6" t="s">
        <v>820</v>
      </c>
      <c r="E670" s="6" t="s">
        <v>820</v>
      </c>
      <c r="F670" s="6" t="s">
        <v>819</v>
      </c>
      <c r="G670" s="6" t="s">
        <v>819</v>
      </c>
      <c r="H670" s="6" t="s">
        <v>819</v>
      </c>
      <c r="I670" s="6" t="s">
        <v>819</v>
      </c>
      <c r="J670" s="6" t="s">
        <v>13</v>
      </c>
      <c r="K670" s="6" t="s">
        <v>14</v>
      </c>
    </row>
    <row r="671" spans="1:11">
      <c r="A671" s="6">
        <v>670</v>
      </c>
      <c r="B671" s="6" t="s">
        <v>821</v>
      </c>
      <c r="C671" s="6" t="s">
        <v>820</v>
      </c>
      <c r="D671" s="6" t="s">
        <v>820</v>
      </c>
      <c r="E671" s="6" t="s">
        <v>820</v>
      </c>
      <c r="F671" s="6" t="s">
        <v>821</v>
      </c>
      <c r="G671" s="6" t="s">
        <v>821</v>
      </c>
      <c r="H671" s="6" t="s">
        <v>821</v>
      </c>
      <c r="I671" s="6" t="s">
        <v>821</v>
      </c>
      <c r="J671" s="6" t="s">
        <v>13</v>
      </c>
      <c r="K671" s="6" t="s">
        <v>14</v>
      </c>
    </row>
    <row r="672" spans="1:11">
      <c r="A672" s="6">
        <v>671</v>
      </c>
      <c r="B672" s="6" t="s">
        <v>822</v>
      </c>
      <c r="C672" s="6" t="s">
        <v>820</v>
      </c>
      <c r="D672" s="6" t="s">
        <v>820</v>
      </c>
      <c r="E672" s="6" t="s">
        <v>820</v>
      </c>
      <c r="F672" s="6" t="s">
        <v>822</v>
      </c>
      <c r="G672" s="6" t="s">
        <v>822</v>
      </c>
      <c r="H672" s="6" t="s">
        <v>822</v>
      </c>
      <c r="I672" s="6" t="s">
        <v>822</v>
      </c>
      <c r="J672" s="6" t="s">
        <v>13</v>
      </c>
      <c r="K672" s="6" t="s">
        <v>14</v>
      </c>
    </row>
    <row r="673" spans="1:11">
      <c r="A673" s="6">
        <v>672</v>
      </c>
      <c r="B673" s="6" t="s">
        <v>823</v>
      </c>
      <c r="C673" s="6" t="s">
        <v>824</v>
      </c>
      <c r="D673" s="6" t="s">
        <v>824</v>
      </c>
      <c r="E673" s="6" t="s">
        <v>824</v>
      </c>
      <c r="F673" s="6" t="s">
        <v>823</v>
      </c>
      <c r="G673" s="6" t="s">
        <v>823</v>
      </c>
      <c r="H673" s="6" t="s">
        <v>823</v>
      </c>
      <c r="I673" s="6" t="s">
        <v>823</v>
      </c>
      <c r="J673" s="6" t="s">
        <v>13</v>
      </c>
      <c r="K673" s="6" t="s">
        <v>14</v>
      </c>
    </row>
    <row r="674" spans="1:11">
      <c r="A674" s="6">
        <v>673</v>
      </c>
      <c r="B674" s="6" t="s">
        <v>825</v>
      </c>
      <c r="C674" s="6" t="s">
        <v>824</v>
      </c>
      <c r="D674" s="6" t="s">
        <v>824</v>
      </c>
      <c r="E674" s="6" t="s">
        <v>824</v>
      </c>
      <c r="F674" s="6" t="s">
        <v>825</v>
      </c>
      <c r="G674" s="6" t="s">
        <v>825</v>
      </c>
      <c r="H674" s="6" t="s">
        <v>825</v>
      </c>
      <c r="I674" s="6" t="s">
        <v>825</v>
      </c>
      <c r="J674" s="6" t="s">
        <v>13</v>
      </c>
      <c r="K674" s="6" t="s">
        <v>14</v>
      </c>
    </row>
    <row r="675" spans="1:11">
      <c r="A675" s="6">
        <v>674</v>
      </c>
      <c r="B675" s="6" t="s">
        <v>826</v>
      </c>
      <c r="C675" s="6" t="s">
        <v>824</v>
      </c>
      <c r="D675" s="6" t="s">
        <v>824</v>
      </c>
      <c r="E675" s="6" t="s">
        <v>824</v>
      </c>
      <c r="F675" s="6" t="s">
        <v>826</v>
      </c>
      <c r="G675" s="6" t="s">
        <v>826</v>
      </c>
      <c r="H675" s="6" t="s">
        <v>826</v>
      </c>
      <c r="I675" s="6" t="s">
        <v>826</v>
      </c>
      <c r="J675" s="6" t="s">
        <v>13</v>
      </c>
      <c r="K675" s="6" t="s">
        <v>14</v>
      </c>
    </row>
    <row r="676" spans="1:11">
      <c r="A676" s="6">
        <v>675</v>
      </c>
      <c r="B676" s="6" t="s">
        <v>827</v>
      </c>
      <c r="C676" s="6" t="s">
        <v>828</v>
      </c>
      <c r="D676" s="6" t="s">
        <v>828</v>
      </c>
      <c r="E676" s="6" t="s">
        <v>828</v>
      </c>
      <c r="F676" s="6" t="s">
        <v>827</v>
      </c>
      <c r="G676" s="6" t="s">
        <v>827</v>
      </c>
      <c r="H676" s="6" t="s">
        <v>827</v>
      </c>
      <c r="I676" s="6" t="s">
        <v>827</v>
      </c>
      <c r="J676" s="6" t="s">
        <v>13</v>
      </c>
      <c r="K676" s="6" t="s">
        <v>14</v>
      </c>
    </row>
    <row r="677" spans="1:11">
      <c r="A677" s="6">
        <v>676</v>
      </c>
      <c r="B677" s="6" t="s">
        <v>829</v>
      </c>
      <c r="C677" s="6" t="s">
        <v>830</v>
      </c>
      <c r="D677" s="6" t="s">
        <v>830</v>
      </c>
      <c r="E677" s="6" t="s">
        <v>830</v>
      </c>
      <c r="F677" s="6" t="s">
        <v>829</v>
      </c>
      <c r="G677" s="6" t="s">
        <v>829</v>
      </c>
      <c r="H677" s="6" t="s">
        <v>829</v>
      </c>
      <c r="I677" s="6" t="s">
        <v>829</v>
      </c>
      <c r="J677" s="6" t="s">
        <v>13</v>
      </c>
      <c r="K677" s="6" t="s">
        <v>14</v>
      </c>
    </row>
    <row r="678" spans="1:11">
      <c r="A678" s="6">
        <v>677</v>
      </c>
      <c r="B678" s="6" t="s">
        <v>831</v>
      </c>
      <c r="C678" s="6" t="s">
        <v>830</v>
      </c>
      <c r="D678" s="6" t="s">
        <v>830</v>
      </c>
      <c r="E678" s="6" t="s">
        <v>830</v>
      </c>
      <c r="F678" s="6" t="s">
        <v>831</v>
      </c>
      <c r="G678" s="6" t="s">
        <v>831</v>
      </c>
      <c r="H678" s="6" t="s">
        <v>831</v>
      </c>
      <c r="I678" s="6" t="s">
        <v>831</v>
      </c>
      <c r="J678" s="6" t="s">
        <v>13</v>
      </c>
      <c r="K678" s="6" t="s">
        <v>14</v>
      </c>
    </row>
    <row r="679" spans="1:11">
      <c r="A679" s="6">
        <v>678</v>
      </c>
      <c r="B679" s="36" t="s">
        <v>832</v>
      </c>
      <c r="C679" s="6" t="s">
        <v>833</v>
      </c>
      <c r="D679" s="6" t="s">
        <v>833</v>
      </c>
      <c r="E679" s="6" t="s">
        <v>833</v>
      </c>
      <c r="F679" s="6" t="s">
        <v>832</v>
      </c>
      <c r="G679" s="6" t="s">
        <v>832</v>
      </c>
      <c r="H679" s="6" t="s">
        <v>832</v>
      </c>
      <c r="I679" s="36" t="s">
        <v>832</v>
      </c>
      <c r="J679" s="6" t="s">
        <v>13</v>
      </c>
      <c r="K679" s="6" t="s">
        <v>14</v>
      </c>
    </row>
    <row r="680" spans="1:11">
      <c r="A680" s="6">
        <v>679</v>
      </c>
      <c r="B680" s="6" t="s">
        <v>834</v>
      </c>
      <c r="C680" s="6" t="s">
        <v>833</v>
      </c>
      <c r="D680" s="6" t="s">
        <v>833</v>
      </c>
      <c r="E680" s="6" t="s">
        <v>833</v>
      </c>
      <c r="F680" s="6" t="s">
        <v>834</v>
      </c>
      <c r="G680" s="6" t="s">
        <v>834</v>
      </c>
      <c r="H680" s="6" t="s">
        <v>834</v>
      </c>
      <c r="I680" s="6" t="s">
        <v>834</v>
      </c>
      <c r="J680" s="6" t="s">
        <v>13</v>
      </c>
      <c r="K680" s="6" t="s">
        <v>14</v>
      </c>
    </row>
    <row r="681" spans="1:11">
      <c r="A681" s="6">
        <v>680</v>
      </c>
      <c r="B681" s="6" t="s">
        <v>835</v>
      </c>
      <c r="C681" s="6" t="s">
        <v>836</v>
      </c>
      <c r="D681" s="6" t="s">
        <v>836</v>
      </c>
      <c r="E681" s="6" t="s">
        <v>836</v>
      </c>
      <c r="F681" s="6" t="s">
        <v>835</v>
      </c>
      <c r="G681" s="6" t="s">
        <v>835</v>
      </c>
      <c r="H681" s="6" t="s">
        <v>835</v>
      </c>
      <c r="I681" s="6" t="s">
        <v>835</v>
      </c>
      <c r="J681" s="6" t="s">
        <v>13</v>
      </c>
      <c r="K681" s="6" t="s">
        <v>14</v>
      </c>
    </row>
    <row r="682" spans="1:11">
      <c r="A682" s="6">
        <v>681</v>
      </c>
      <c r="B682" s="6" t="s">
        <v>837</v>
      </c>
      <c r="C682" s="6" t="s">
        <v>836</v>
      </c>
      <c r="D682" s="6" t="s">
        <v>836</v>
      </c>
      <c r="E682" s="6" t="s">
        <v>836</v>
      </c>
      <c r="F682" s="6" t="s">
        <v>837</v>
      </c>
      <c r="G682" s="6" t="s">
        <v>837</v>
      </c>
      <c r="H682" s="6" t="s">
        <v>837</v>
      </c>
      <c r="I682" s="6" t="s">
        <v>837</v>
      </c>
      <c r="J682" s="6" t="s">
        <v>13</v>
      </c>
      <c r="K682" s="6" t="s">
        <v>14</v>
      </c>
    </row>
    <row r="683" spans="1:11">
      <c r="A683" s="6">
        <v>682</v>
      </c>
      <c r="B683" s="6" t="s">
        <v>838</v>
      </c>
      <c r="C683" s="6" t="s">
        <v>836</v>
      </c>
      <c r="D683" s="6" t="s">
        <v>836</v>
      </c>
      <c r="E683" s="6" t="s">
        <v>836</v>
      </c>
      <c r="F683" s="6" t="s">
        <v>838</v>
      </c>
      <c r="G683" s="6" t="s">
        <v>838</v>
      </c>
      <c r="H683" s="6" t="s">
        <v>838</v>
      </c>
      <c r="I683" s="6" t="s">
        <v>838</v>
      </c>
      <c r="J683" s="6" t="s">
        <v>13</v>
      </c>
      <c r="K683" s="6" t="s">
        <v>14</v>
      </c>
    </row>
    <row r="684" spans="1:11">
      <c r="A684" s="6">
        <v>683</v>
      </c>
      <c r="B684" s="6" t="s">
        <v>839</v>
      </c>
      <c r="C684" s="6" t="s">
        <v>836</v>
      </c>
      <c r="D684" s="6" t="s">
        <v>836</v>
      </c>
      <c r="E684" s="6" t="s">
        <v>836</v>
      </c>
      <c r="F684" s="6" t="s">
        <v>839</v>
      </c>
      <c r="G684" s="6" t="s">
        <v>839</v>
      </c>
      <c r="H684" s="6" t="s">
        <v>839</v>
      </c>
      <c r="I684" s="6" t="s">
        <v>839</v>
      </c>
      <c r="J684" s="6" t="s">
        <v>13</v>
      </c>
      <c r="K684" s="6" t="s">
        <v>14</v>
      </c>
    </row>
    <row r="685" spans="1:11">
      <c r="A685" s="6">
        <v>684</v>
      </c>
      <c r="B685" s="6" t="s">
        <v>840</v>
      </c>
      <c r="C685" s="6" t="s">
        <v>836</v>
      </c>
      <c r="D685" s="6" t="s">
        <v>836</v>
      </c>
      <c r="E685" s="6" t="s">
        <v>836</v>
      </c>
      <c r="F685" s="6" t="s">
        <v>840</v>
      </c>
      <c r="G685" s="6" t="s">
        <v>840</v>
      </c>
      <c r="H685" s="6" t="s">
        <v>840</v>
      </c>
      <c r="I685" s="6" t="s">
        <v>840</v>
      </c>
      <c r="J685" s="6" t="s">
        <v>13</v>
      </c>
      <c r="K685" s="6" t="s">
        <v>14</v>
      </c>
    </row>
    <row r="686" spans="1:11">
      <c r="A686" s="6">
        <v>685</v>
      </c>
      <c r="B686" s="6" t="s">
        <v>841</v>
      </c>
      <c r="C686" s="6" t="s">
        <v>842</v>
      </c>
      <c r="D686" s="6" t="s">
        <v>842</v>
      </c>
      <c r="E686" s="6" t="s">
        <v>842</v>
      </c>
      <c r="F686" s="6" t="s">
        <v>841</v>
      </c>
      <c r="G686" s="6" t="s">
        <v>841</v>
      </c>
      <c r="H686" s="6" t="s">
        <v>841</v>
      </c>
      <c r="I686" s="6" t="s">
        <v>841</v>
      </c>
      <c r="J686" s="6" t="s">
        <v>13</v>
      </c>
      <c r="K686" s="6" t="s">
        <v>14</v>
      </c>
    </row>
    <row r="687" spans="1:11">
      <c r="A687" s="6">
        <v>686</v>
      </c>
      <c r="B687" s="6" t="s">
        <v>843</v>
      </c>
      <c r="C687" s="6" t="s">
        <v>842</v>
      </c>
      <c r="D687" s="6" t="s">
        <v>842</v>
      </c>
      <c r="E687" s="6" t="s">
        <v>842</v>
      </c>
      <c r="F687" s="6" t="s">
        <v>843</v>
      </c>
      <c r="G687" s="6" t="s">
        <v>843</v>
      </c>
      <c r="H687" s="6" t="s">
        <v>843</v>
      </c>
      <c r="I687" s="6" t="s">
        <v>843</v>
      </c>
      <c r="J687" s="6" t="s">
        <v>13</v>
      </c>
      <c r="K687" s="6" t="s">
        <v>14</v>
      </c>
    </row>
    <row r="688" spans="1:11">
      <c r="A688" s="6">
        <v>687</v>
      </c>
      <c r="B688" s="6" t="s">
        <v>844</v>
      </c>
      <c r="C688" s="6" t="s">
        <v>842</v>
      </c>
      <c r="D688" s="6" t="s">
        <v>842</v>
      </c>
      <c r="E688" s="6" t="s">
        <v>842</v>
      </c>
      <c r="F688" s="6" t="s">
        <v>844</v>
      </c>
      <c r="G688" s="6" t="s">
        <v>844</v>
      </c>
      <c r="H688" s="6" t="s">
        <v>844</v>
      </c>
      <c r="I688" s="6" t="s">
        <v>844</v>
      </c>
      <c r="J688" s="6" t="s">
        <v>13</v>
      </c>
      <c r="K688" s="6" t="s">
        <v>14</v>
      </c>
    </row>
    <row r="689" spans="1:11">
      <c r="A689" s="6">
        <v>688</v>
      </c>
      <c r="B689" s="6" t="s">
        <v>845</v>
      </c>
      <c r="C689" s="6" t="s">
        <v>842</v>
      </c>
      <c r="D689" s="6" t="s">
        <v>842</v>
      </c>
      <c r="E689" s="6" t="s">
        <v>842</v>
      </c>
      <c r="F689" s="6" t="s">
        <v>845</v>
      </c>
      <c r="G689" s="6" t="s">
        <v>845</v>
      </c>
      <c r="H689" s="6" t="s">
        <v>845</v>
      </c>
      <c r="I689" s="6" t="s">
        <v>845</v>
      </c>
      <c r="J689" s="6" t="s">
        <v>13</v>
      </c>
      <c r="K689" s="6" t="s">
        <v>14</v>
      </c>
    </row>
    <row r="690" spans="1:11">
      <c r="A690" s="6">
        <v>689</v>
      </c>
      <c r="B690" s="6" t="s">
        <v>846</v>
      </c>
      <c r="C690" s="6" t="s">
        <v>842</v>
      </c>
      <c r="D690" s="6" t="s">
        <v>842</v>
      </c>
      <c r="E690" s="6" t="s">
        <v>842</v>
      </c>
      <c r="F690" s="6" t="s">
        <v>846</v>
      </c>
      <c r="G690" s="6" t="s">
        <v>846</v>
      </c>
      <c r="H690" s="6" t="s">
        <v>846</v>
      </c>
      <c r="I690" s="6" t="s">
        <v>846</v>
      </c>
      <c r="J690" s="6" t="s">
        <v>13</v>
      </c>
      <c r="K690" s="6" t="s">
        <v>14</v>
      </c>
    </row>
    <row r="691" spans="1:11">
      <c r="A691" s="6">
        <v>690</v>
      </c>
      <c r="B691" s="6" t="s">
        <v>847</v>
      </c>
      <c r="C691" s="6" t="s">
        <v>842</v>
      </c>
      <c r="D691" s="6" t="s">
        <v>842</v>
      </c>
      <c r="E691" s="6" t="s">
        <v>842</v>
      </c>
      <c r="F691" s="6" t="s">
        <v>847</v>
      </c>
      <c r="G691" s="6" t="s">
        <v>847</v>
      </c>
      <c r="H691" s="6" t="s">
        <v>847</v>
      </c>
      <c r="I691" s="6" t="s">
        <v>847</v>
      </c>
      <c r="J691" s="6" t="s">
        <v>13</v>
      </c>
      <c r="K691" s="6" t="s">
        <v>14</v>
      </c>
    </row>
    <row r="692" spans="1:11">
      <c r="A692" s="6">
        <v>691</v>
      </c>
      <c r="B692" s="6" t="s">
        <v>848</v>
      </c>
      <c r="C692" s="6" t="s">
        <v>842</v>
      </c>
      <c r="D692" s="6" t="s">
        <v>842</v>
      </c>
      <c r="E692" s="6" t="s">
        <v>842</v>
      </c>
      <c r="F692" s="6" t="s">
        <v>848</v>
      </c>
      <c r="G692" s="6" t="s">
        <v>848</v>
      </c>
      <c r="H692" s="6" t="s">
        <v>848</v>
      </c>
      <c r="I692" s="6" t="s">
        <v>848</v>
      </c>
      <c r="J692" s="6" t="s">
        <v>13</v>
      </c>
      <c r="K692" s="6" t="s">
        <v>14</v>
      </c>
    </row>
    <row r="693" spans="1:11">
      <c r="A693" s="6">
        <v>692</v>
      </c>
      <c r="B693" s="6" t="s">
        <v>849</v>
      </c>
      <c r="C693" s="6" t="s">
        <v>842</v>
      </c>
      <c r="D693" s="6" t="s">
        <v>842</v>
      </c>
      <c r="E693" s="6" t="s">
        <v>842</v>
      </c>
      <c r="F693" s="6" t="s">
        <v>849</v>
      </c>
      <c r="G693" s="6" t="s">
        <v>849</v>
      </c>
      <c r="H693" s="6" t="s">
        <v>849</v>
      </c>
      <c r="I693" s="6" t="s">
        <v>849</v>
      </c>
      <c r="J693" s="6" t="s">
        <v>13</v>
      </c>
      <c r="K693" s="6" t="s">
        <v>14</v>
      </c>
    </row>
    <row r="694" spans="1:11">
      <c r="A694" s="6">
        <v>693</v>
      </c>
      <c r="B694" s="6" t="s">
        <v>850</v>
      </c>
      <c r="C694" s="6" t="s">
        <v>842</v>
      </c>
      <c r="D694" s="6" t="s">
        <v>842</v>
      </c>
      <c r="E694" s="6" t="s">
        <v>842</v>
      </c>
      <c r="F694" s="6" t="s">
        <v>850</v>
      </c>
      <c r="G694" s="6" t="s">
        <v>850</v>
      </c>
      <c r="H694" s="6" t="s">
        <v>850</v>
      </c>
      <c r="I694" s="6" t="s">
        <v>850</v>
      </c>
      <c r="J694" s="6" t="s">
        <v>13</v>
      </c>
      <c r="K694" s="6" t="s">
        <v>14</v>
      </c>
    </row>
    <row r="695" spans="1:11">
      <c r="A695" s="6">
        <v>694</v>
      </c>
      <c r="B695" s="6" t="s">
        <v>851</v>
      </c>
      <c r="C695" s="6" t="s">
        <v>842</v>
      </c>
      <c r="D695" s="6" t="s">
        <v>842</v>
      </c>
      <c r="E695" s="6" t="s">
        <v>842</v>
      </c>
      <c r="F695" s="6" t="s">
        <v>851</v>
      </c>
      <c r="G695" s="6" t="s">
        <v>851</v>
      </c>
      <c r="H695" s="6" t="s">
        <v>851</v>
      </c>
      <c r="I695" s="6" t="s">
        <v>851</v>
      </c>
      <c r="J695" s="6" t="s">
        <v>13</v>
      </c>
      <c r="K695" s="6" t="s">
        <v>14</v>
      </c>
    </row>
    <row r="696" spans="1:11">
      <c r="A696" s="6">
        <v>695</v>
      </c>
      <c r="B696" s="6" t="s">
        <v>852</v>
      </c>
      <c r="C696" s="6" t="s">
        <v>853</v>
      </c>
      <c r="D696" s="6" t="s">
        <v>853</v>
      </c>
      <c r="E696" s="6" t="s">
        <v>853</v>
      </c>
      <c r="F696" s="6" t="s">
        <v>852</v>
      </c>
      <c r="G696" s="6" t="s">
        <v>852</v>
      </c>
      <c r="H696" s="6" t="s">
        <v>852</v>
      </c>
      <c r="I696" s="6" t="s">
        <v>852</v>
      </c>
      <c r="J696" s="6" t="s">
        <v>13</v>
      </c>
      <c r="K696" s="6" t="s">
        <v>14</v>
      </c>
    </row>
    <row r="697" spans="1:11">
      <c r="A697" s="6">
        <v>696</v>
      </c>
      <c r="B697" s="6" t="s">
        <v>854</v>
      </c>
      <c r="C697" s="6" t="s">
        <v>853</v>
      </c>
      <c r="D697" s="6" t="s">
        <v>853</v>
      </c>
      <c r="E697" s="6" t="s">
        <v>853</v>
      </c>
      <c r="F697" s="6" t="s">
        <v>854</v>
      </c>
      <c r="G697" s="6" t="s">
        <v>854</v>
      </c>
      <c r="H697" s="6" t="s">
        <v>854</v>
      </c>
      <c r="I697" s="6" t="s">
        <v>854</v>
      </c>
      <c r="J697" s="6" t="s">
        <v>13</v>
      </c>
      <c r="K697" s="6" t="s">
        <v>14</v>
      </c>
    </row>
    <row r="698" spans="1:11">
      <c r="A698" s="6">
        <v>697</v>
      </c>
      <c r="B698" s="6" t="s">
        <v>855</v>
      </c>
      <c r="C698" s="6" t="s">
        <v>853</v>
      </c>
      <c r="D698" s="6" t="s">
        <v>853</v>
      </c>
      <c r="E698" s="6" t="s">
        <v>853</v>
      </c>
      <c r="F698" s="6" t="s">
        <v>855</v>
      </c>
      <c r="G698" s="6" t="s">
        <v>855</v>
      </c>
      <c r="H698" s="6" t="s">
        <v>855</v>
      </c>
      <c r="I698" s="6" t="s">
        <v>855</v>
      </c>
      <c r="J698" s="6" t="s">
        <v>13</v>
      </c>
      <c r="K698" s="6" t="s">
        <v>14</v>
      </c>
    </row>
    <row r="699" spans="1:11">
      <c r="A699" s="6">
        <v>698</v>
      </c>
      <c r="B699" s="6" t="s">
        <v>856</v>
      </c>
      <c r="C699" s="6" t="s">
        <v>853</v>
      </c>
      <c r="D699" s="6" t="s">
        <v>853</v>
      </c>
      <c r="E699" s="6" t="s">
        <v>853</v>
      </c>
      <c r="F699" s="6" t="s">
        <v>856</v>
      </c>
      <c r="G699" s="6" t="s">
        <v>856</v>
      </c>
      <c r="H699" s="6" t="s">
        <v>856</v>
      </c>
      <c r="I699" s="6" t="s">
        <v>856</v>
      </c>
      <c r="J699" s="6" t="s">
        <v>13</v>
      </c>
      <c r="K699" s="6" t="s">
        <v>14</v>
      </c>
    </row>
    <row r="700" spans="1:11">
      <c r="A700" s="6">
        <v>699</v>
      </c>
      <c r="B700" s="36" t="s">
        <v>832</v>
      </c>
      <c r="C700" s="6" t="s">
        <v>857</v>
      </c>
      <c r="D700" s="6" t="s">
        <v>857</v>
      </c>
      <c r="E700" s="6" t="s">
        <v>857</v>
      </c>
      <c r="F700" s="6" t="s">
        <v>858</v>
      </c>
      <c r="G700" s="6" t="s">
        <v>858</v>
      </c>
      <c r="H700" s="6" t="s">
        <v>858</v>
      </c>
      <c r="I700" s="6" t="s">
        <v>858</v>
      </c>
      <c r="J700" s="6" t="s">
        <v>13</v>
      </c>
      <c r="K700" s="6" t="s">
        <v>14</v>
      </c>
    </row>
    <row r="701" spans="1:11">
      <c r="A701" s="6">
        <v>700</v>
      </c>
      <c r="B701" s="6" t="s">
        <v>859</v>
      </c>
      <c r="C701" s="6" t="s">
        <v>860</v>
      </c>
      <c r="D701" s="6" t="s">
        <v>860</v>
      </c>
      <c r="E701" s="6" t="s">
        <v>860</v>
      </c>
      <c r="F701" s="6" t="s">
        <v>859</v>
      </c>
      <c r="G701" s="6" t="s">
        <v>859</v>
      </c>
      <c r="H701" s="6" t="s">
        <v>859</v>
      </c>
      <c r="I701" s="6" t="s">
        <v>859</v>
      </c>
      <c r="J701" s="6" t="s">
        <v>13</v>
      </c>
      <c r="K701" s="6" t="s">
        <v>14</v>
      </c>
    </row>
    <row r="702" spans="1:11">
      <c r="A702" s="6">
        <v>701</v>
      </c>
      <c r="B702" s="6" t="s">
        <v>861</v>
      </c>
      <c r="C702" s="6" t="s">
        <v>860</v>
      </c>
      <c r="D702" s="6" t="s">
        <v>860</v>
      </c>
      <c r="E702" s="6" t="s">
        <v>860</v>
      </c>
      <c r="F702" s="6" t="s">
        <v>861</v>
      </c>
      <c r="G702" s="6" t="s">
        <v>861</v>
      </c>
      <c r="H702" s="6" t="s">
        <v>861</v>
      </c>
      <c r="I702" s="6" t="s">
        <v>861</v>
      </c>
      <c r="J702" s="6" t="s">
        <v>13</v>
      </c>
      <c r="K702" s="6" t="s">
        <v>14</v>
      </c>
    </row>
    <row r="703" spans="1:11">
      <c r="A703" s="6">
        <v>702</v>
      </c>
      <c r="B703" s="6" t="s">
        <v>862</v>
      </c>
      <c r="C703" s="6" t="s">
        <v>860</v>
      </c>
      <c r="D703" s="6" t="s">
        <v>860</v>
      </c>
      <c r="E703" s="6" t="s">
        <v>860</v>
      </c>
      <c r="F703" s="6" t="s">
        <v>862</v>
      </c>
      <c r="G703" s="6" t="s">
        <v>862</v>
      </c>
      <c r="H703" s="6" t="s">
        <v>862</v>
      </c>
      <c r="I703" s="6" t="s">
        <v>862</v>
      </c>
      <c r="J703" s="6" t="s">
        <v>13</v>
      </c>
      <c r="K703" s="6" t="s">
        <v>14</v>
      </c>
    </row>
    <row r="704" spans="1:11">
      <c r="A704" s="6">
        <v>703</v>
      </c>
      <c r="B704" s="6" t="s">
        <v>863</v>
      </c>
      <c r="C704" s="6" t="s">
        <v>860</v>
      </c>
      <c r="D704" s="6" t="s">
        <v>860</v>
      </c>
      <c r="E704" s="6" t="s">
        <v>860</v>
      </c>
      <c r="F704" s="6" t="s">
        <v>863</v>
      </c>
      <c r="G704" s="6" t="s">
        <v>863</v>
      </c>
      <c r="H704" s="6" t="s">
        <v>863</v>
      </c>
      <c r="I704" s="6" t="s">
        <v>863</v>
      </c>
      <c r="J704" s="6" t="s">
        <v>13</v>
      </c>
      <c r="K704" s="6" t="s">
        <v>14</v>
      </c>
    </row>
    <row r="705" spans="1:11">
      <c r="A705" s="6">
        <v>704</v>
      </c>
      <c r="B705" s="6" t="s">
        <v>864</v>
      </c>
      <c r="C705" s="6" t="s">
        <v>860</v>
      </c>
      <c r="D705" s="6" t="s">
        <v>860</v>
      </c>
      <c r="E705" s="6" t="s">
        <v>860</v>
      </c>
      <c r="F705" s="6" t="s">
        <v>864</v>
      </c>
      <c r="G705" s="6" t="s">
        <v>864</v>
      </c>
      <c r="H705" s="6" t="s">
        <v>864</v>
      </c>
      <c r="I705" s="6" t="s">
        <v>864</v>
      </c>
      <c r="J705" s="6" t="s">
        <v>13</v>
      </c>
      <c r="K705" s="6" t="s">
        <v>14</v>
      </c>
    </row>
    <row r="706" spans="1:11">
      <c r="A706" s="6">
        <v>705</v>
      </c>
      <c r="B706" s="6" t="s">
        <v>865</v>
      </c>
      <c r="C706" s="6" t="s">
        <v>860</v>
      </c>
      <c r="D706" s="6" t="s">
        <v>860</v>
      </c>
      <c r="E706" s="6" t="s">
        <v>860</v>
      </c>
      <c r="F706" s="6" t="s">
        <v>865</v>
      </c>
      <c r="G706" s="6" t="s">
        <v>865</v>
      </c>
      <c r="H706" s="6" t="s">
        <v>865</v>
      </c>
      <c r="I706" s="6" t="s">
        <v>865</v>
      </c>
      <c r="J706" s="6" t="s">
        <v>13</v>
      </c>
      <c r="K706" s="6" t="s">
        <v>14</v>
      </c>
    </row>
    <row r="707" spans="1:11">
      <c r="A707" s="6">
        <v>706</v>
      </c>
      <c r="B707" s="6" t="s">
        <v>866</v>
      </c>
      <c r="C707" s="6" t="s">
        <v>860</v>
      </c>
      <c r="D707" s="6" t="s">
        <v>860</v>
      </c>
      <c r="E707" s="6" t="s">
        <v>860</v>
      </c>
      <c r="F707" s="6" t="s">
        <v>866</v>
      </c>
      <c r="G707" s="6" t="s">
        <v>866</v>
      </c>
      <c r="H707" s="6" t="s">
        <v>866</v>
      </c>
      <c r="I707" s="6" t="s">
        <v>866</v>
      </c>
      <c r="J707" s="6" t="s">
        <v>13</v>
      </c>
      <c r="K707" s="6" t="s">
        <v>14</v>
      </c>
    </row>
    <row r="708" spans="1:11">
      <c r="A708" s="6">
        <v>707</v>
      </c>
      <c r="B708" s="6" t="s">
        <v>867</v>
      </c>
      <c r="C708" s="6" t="s">
        <v>860</v>
      </c>
      <c r="D708" s="6" t="s">
        <v>860</v>
      </c>
      <c r="E708" s="6" t="s">
        <v>860</v>
      </c>
      <c r="F708" s="6" t="s">
        <v>867</v>
      </c>
      <c r="G708" s="6" t="s">
        <v>867</v>
      </c>
      <c r="H708" s="6" t="s">
        <v>867</v>
      </c>
      <c r="I708" s="6" t="s">
        <v>867</v>
      </c>
      <c r="J708" s="6" t="s">
        <v>13</v>
      </c>
      <c r="K708" s="6" t="s">
        <v>14</v>
      </c>
    </row>
    <row r="709" spans="1:11">
      <c r="A709" s="6">
        <v>708</v>
      </c>
      <c r="B709" s="6" t="s">
        <v>868</v>
      </c>
      <c r="C709" s="6" t="s">
        <v>860</v>
      </c>
      <c r="D709" s="6" t="s">
        <v>860</v>
      </c>
      <c r="E709" s="6" t="s">
        <v>860</v>
      </c>
      <c r="F709" s="6" t="s">
        <v>868</v>
      </c>
      <c r="G709" s="6" t="s">
        <v>868</v>
      </c>
      <c r="H709" s="6" t="s">
        <v>868</v>
      </c>
      <c r="I709" s="6" t="s">
        <v>868</v>
      </c>
      <c r="J709" s="6" t="s">
        <v>13</v>
      </c>
      <c r="K709" s="6" t="s">
        <v>14</v>
      </c>
    </row>
    <row r="710" spans="1:11">
      <c r="A710" s="6">
        <v>709</v>
      </c>
      <c r="B710" s="6" t="s">
        <v>869</v>
      </c>
      <c r="C710" s="6" t="s">
        <v>860</v>
      </c>
      <c r="D710" s="6" t="s">
        <v>860</v>
      </c>
      <c r="E710" s="6" t="s">
        <v>860</v>
      </c>
      <c r="F710" s="6" t="s">
        <v>869</v>
      </c>
      <c r="G710" s="6" t="s">
        <v>869</v>
      </c>
      <c r="H710" s="6" t="s">
        <v>869</v>
      </c>
      <c r="I710" s="6" t="s">
        <v>869</v>
      </c>
      <c r="J710" s="6" t="s">
        <v>13</v>
      </c>
      <c r="K710" s="6" t="s">
        <v>14</v>
      </c>
    </row>
    <row r="711" spans="1:11">
      <c r="A711" s="6">
        <v>710</v>
      </c>
      <c r="B711" s="6" t="s">
        <v>870</v>
      </c>
      <c r="C711" s="6" t="s">
        <v>860</v>
      </c>
      <c r="D711" s="6" t="s">
        <v>860</v>
      </c>
      <c r="E711" s="6" t="s">
        <v>860</v>
      </c>
      <c r="F711" s="6" t="s">
        <v>870</v>
      </c>
      <c r="G711" s="6" t="s">
        <v>870</v>
      </c>
      <c r="H711" s="6" t="s">
        <v>870</v>
      </c>
      <c r="I711" s="6" t="s">
        <v>870</v>
      </c>
      <c r="J711" s="6" t="s">
        <v>13</v>
      </c>
      <c r="K711" s="6" t="s">
        <v>14</v>
      </c>
    </row>
    <row r="712" spans="1:11">
      <c r="A712" s="6">
        <v>711</v>
      </c>
      <c r="B712" s="6" t="s">
        <v>871</v>
      </c>
      <c r="C712" s="6" t="s">
        <v>860</v>
      </c>
      <c r="D712" s="6" t="s">
        <v>860</v>
      </c>
      <c r="E712" s="6" t="s">
        <v>860</v>
      </c>
      <c r="F712" s="6" t="s">
        <v>871</v>
      </c>
      <c r="G712" s="6" t="s">
        <v>871</v>
      </c>
      <c r="H712" s="6" t="s">
        <v>871</v>
      </c>
      <c r="I712" s="6" t="s">
        <v>871</v>
      </c>
      <c r="J712" s="6" t="s">
        <v>13</v>
      </c>
      <c r="K712" s="6" t="s">
        <v>14</v>
      </c>
    </row>
    <row r="713" spans="1:11">
      <c r="A713" s="6">
        <v>712</v>
      </c>
      <c r="B713" s="6" t="s">
        <v>872</v>
      </c>
      <c r="C713" s="6" t="s">
        <v>860</v>
      </c>
      <c r="D713" s="6" t="s">
        <v>860</v>
      </c>
      <c r="E713" s="6" t="s">
        <v>860</v>
      </c>
      <c r="F713" s="6" t="s">
        <v>872</v>
      </c>
      <c r="G713" s="6" t="s">
        <v>872</v>
      </c>
      <c r="H713" s="6" t="s">
        <v>872</v>
      </c>
      <c r="I713" s="6" t="s">
        <v>872</v>
      </c>
      <c r="J713" s="6" t="s">
        <v>13</v>
      </c>
      <c r="K713" s="6" t="s">
        <v>14</v>
      </c>
    </row>
    <row r="714" spans="1:11">
      <c r="A714" s="6">
        <v>713</v>
      </c>
      <c r="B714" s="6" t="s">
        <v>873</v>
      </c>
      <c r="C714" s="6" t="s">
        <v>860</v>
      </c>
      <c r="D714" s="6" t="s">
        <v>860</v>
      </c>
      <c r="E714" s="6" t="s">
        <v>860</v>
      </c>
      <c r="F714" s="6" t="s">
        <v>873</v>
      </c>
      <c r="G714" s="6" t="s">
        <v>873</v>
      </c>
      <c r="H714" s="6" t="s">
        <v>873</v>
      </c>
      <c r="I714" s="6" t="s">
        <v>873</v>
      </c>
      <c r="J714" s="6" t="s">
        <v>13</v>
      </c>
      <c r="K714" s="6" t="s">
        <v>14</v>
      </c>
    </row>
    <row r="715" spans="1:11">
      <c r="A715" s="6">
        <v>714</v>
      </c>
      <c r="B715" s="6" t="s">
        <v>874</v>
      </c>
      <c r="C715" s="6" t="s">
        <v>860</v>
      </c>
      <c r="D715" s="6" t="s">
        <v>860</v>
      </c>
      <c r="E715" s="6" t="s">
        <v>860</v>
      </c>
      <c r="F715" s="6" t="s">
        <v>874</v>
      </c>
      <c r="G715" s="6" t="s">
        <v>874</v>
      </c>
      <c r="H715" s="6" t="s">
        <v>874</v>
      </c>
      <c r="I715" s="6" t="s">
        <v>874</v>
      </c>
      <c r="J715" s="6" t="s">
        <v>13</v>
      </c>
      <c r="K715" s="6" t="s">
        <v>14</v>
      </c>
    </row>
    <row r="716" spans="1:11">
      <c r="A716" s="6">
        <v>715</v>
      </c>
      <c r="B716" s="6" t="s">
        <v>875</v>
      </c>
      <c r="C716" s="6" t="s">
        <v>860</v>
      </c>
      <c r="D716" s="6" t="s">
        <v>860</v>
      </c>
      <c r="E716" s="6" t="s">
        <v>860</v>
      </c>
      <c r="F716" s="6" t="s">
        <v>875</v>
      </c>
      <c r="G716" s="6" t="s">
        <v>875</v>
      </c>
      <c r="H716" s="6" t="s">
        <v>875</v>
      </c>
      <c r="I716" s="6" t="s">
        <v>875</v>
      </c>
      <c r="J716" s="6" t="s">
        <v>13</v>
      </c>
      <c r="K716" s="6" t="s">
        <v>14</v>
      </c>
    </row>
    <row r="717" spans="1:11">
      <c r="A717" s="6">
        <v>716</v>
      </c>
      <c r="B717" s="6" t="s">
        <v>876</v>
      </c>
      <c r="C717" s="6" t="s">
        <v>860</v>
      </c>
      <c r="D717" s="6" t="s">
        <v>860</v>
      </c>
      <c r="E717" s="6" t="s">
        <v>860</v>
      </c>
      <c r="F717" s="6" t="s">
        <v>876</v>
      </c>
      <c r="G717" s="6" t="s">
        <v>876</v>
      </c>
      <c r="H717" s="6" t="s">
        <v>876</v>
      </c>
      <c r="I717" s="6" t="s">
        <v>876</v>
      </c>
      <c r="J717" s="6" t="s">
        <v>13</v>
      </c>
      <c r="K717" s="6" t="s">
        <v>14</v>
      </c>
    </row>
    <row r="718" spans="1:11">
      <c r="A718" s="6">
        <v>717</v>
      </c>
      <c r="B718" s="6" t="s">
        <v>877</v>
      </c>
      <c r="C718" s="6" t="s">
        <v>860</v>
      </c>
      <c r="D718" s="6" t="s">
        <v>860</v>
      </c>
      <c r="E718" s="6" t="s">
        <v>860</v>
      </c>
      <c r="F718" s="6" t="s">
        <v>877</v>
      </c>
      <c r="G718" s="6" t="s">
        <v>877</v>
      </c>
      <c r="H718" s="6" t="s">
        <v>877</v>
      </c>
      <c r="I718" s="6" t="s">
        <v>877</v>
      </c>
      <c r="J718" s="6" t="s">
        <v>13</v>
      </c>
      <c r="K718" s="6" t="s">
        <v>14</v>
      </c>
    </row>
    <row r="719" spans="1:11">
      <c r="A719" s="6">
        <v>718</v>
      </c>
      <c r="B719" s="6" t="s">
        <v>878</v>
      </c>
      <c r="C719" s="6" t="s">
        <v>860</v>
      </c>
      <c r="D719" s="6" t="s">
        <v>860</v>
      </c>
      <c r="E719" s="6" t="s">
        <v>860</v>
      </c>
      <c r="F719" s="6" t="s">
        <v>878</v>
      </c>
      <c r="G719" s="6" t="s">
        <v>878</v>
      </c>
      <c r="H719" s="6" t="s">
        <v>878</v>
      </c>
      <c r="I719" s="6" t="s">
        <v>878</v>
      </c>
      <c r="J719" s="6" t="s">
        <v>13</v>
      </c>
      <c r="K719" s="6" t="s">
        <v>14</v>
      </c>
    </row>
    <row r="720" spans="1:11">
      <c r="A720" s="6">
        <v>719</v>
      </c>
      <c r="B720" s="6" t="s">
        <v>879</v>
      </c>
      <c r="C720" s="6" t="s">
        <v>860</v>
      </c>
      <c r="D720" s="6" t="s">
        <v>860</v>
      </c>
      <c r="E720" s="6" t="s">
        <v>860</v>
      </c>
      <c r="F720" s="6" t="s">
        <v>879</v>
      </c>
      <c r="G720" s="6" t="s">
        <v>879</v>
      </c>
      <c r="H720" s="6" t="s">
        <v>879</v>
      </c>
      <c r="I720" s="6" t="s">
        <v>879</v>
      </c>
      <c r="J720" s="6" t="s">
        <v>13</v>
      </c>
      <c r="K720" s="6" t="s">
        <v>14</v>
      </c>
    </row>
    <row r="721" spans="1:11">
      <c r="A721" s="6">
        <v>720</v>
      </c>
      <c r="B721" s="6" t="s">
        <v>880</v>
      </c>
      <c r="C721" s="6" t="s">
        <v>860</v>
      </c>
      <c r="D721" s="6" t="s">
        <v>860</v>
      </c>
      <c r="E721" s="6" t="s">
        <v>860</v>
      </c>
      <c r="F721" s="6" t="s">
        <v>880</v>
      </c>
      <c r="G721" s="6" t="s">
        <v>880</v>
      </c>
      <c r="H721" s="6" t="s">
        <v>880</v>
      </c>
      <c r="I721" s="6" t="s">
        <v>880</v>
      </c>
      <c r="J721" s="6" t="s">
        <v>13</v>
      </c>
      <c r="K721" s="6" t="s">
        <v>14</v>
      </c>
    </row>
    <row r="722" spans="1:11">
      <c r="A722" s="6">
        <v>721</v>
      </c>
      <c r="B722" s="6" t="s">
        <v>881</v>
      </c>
      <c r="C722" s="6" t="s">
        <v>860</v>
      </c>
      <c r="D722" s="6" t="s">
        <v>860</v>
      </c>
      <c r="E722" s="6" t="s">
        <v>860</v>
      </c>
      <c r="F722" s="6" t="s">
        <v>881</v>
      </c>
      <c r="G722" s="6" t="s">
        <v>881</v>
      </c>
      <c r="H722" s="6" t="s">
        <v>881</v>
      </c>
      <c r="I722" s="6" t="s">
        <v>881</v>
      </c>
      <c r="J722" s="6" t="s">
        <v>13</v>
      </c>
      <c r="K722" s="6" t="s">
        <v>14</v>
      </c>
    </row>
    <row r="723" spans="1:11">
      <c r="A723" s="6">
        <v>722</v>
      </c>
      <c r="B723" s="6" t="s">
        <v>882</v>
      </c>
      <c r="C723" s="6" t="s">
        <v>860</v>
      </c>
      <c r="D723" s="6" t="s">
        <v>860</v>
      </c>
      <c r="E723" s="6" t="s">
        <v>860</v>
      </c>
      <c r="F723" s="6" t="s">
        <v>882</v>
      </c>
      <c r="G723" s="6" t="s">
        <v>882</v>
      </c>
      <c r="H723" s="6" t="s">
        <v>882</v>
      </c>
      <c r="I723" s="6" t="s">
        <v>882</v>
      </c>
      <c r="J723" s="6" t="s">
        <v>13</v>
      </c>
      <c r="K723" s="6" t="s">
        <v>14</v>
      </c>
    </row>
    <row r="724" spans="1:11">
      <c r="A724" s="6">
        <v>723</v>
      </c>
      <c r="B724" s="6" t="s">
        <v>883</v>
      </c>
      <c r="C724" s="6" t="s">
        <v>860</v>
      </c>
      <c r="D724" s="6" t="s">
        <v>860</v>
      </c>
      <c r="E724" s="6" t="s">
        <v>860</v>
      </c>
      <c r="F724" s="6" t="s">
        <v>883</v>
      </c>
      <c r="G724" s="6" t="s">
        <v>883</v>
      </c>
      <c r="H724" s="6" t="s">
        <v>883</v>
      </c>
      <c r="I724" s="6" t="s">
        <v>883</v>
      </c>
      <c r="J724" s="6" t="s">
        <v>13</v>
      </c>
      <c r="K724" s="6" t="s">
        <v>14</v>
      </c>
    </row>
    <row r="725" spans="1:11">
      <c r="A725" s="6">
        <v>724</v>
      </c>
      <c r="B725" s="6" t="s">
        <v>884</v>
      </c>
      <c r="C725" s="6" t="s">
        <v>860</v>
      </c>
      <c r="D725" s="6" t="s">
        <v>860</v>
      </c>
      <c r="E725" s="6" t="s">
        <v>860</v>
      </c>
      <c r="F725" s="6" t="s">
        <v>884</v>
      </c>
      <c r="G725" s="6" t="s">
        <v>884</v>
      </c>
      <c r="H725" s="6" t="s">
        <v>884</v>
      </c>
      <c r="I725" s="6" t="s">
        <v>884</v>
      </c>
      <c r="J725" s="6" t="s">
        <v>13</v>
      </c>
      <c r="K725" s="6" t="s">
        <v>14</v>
      </c>
    </row>
    <row r="726" spans="1:11">
      <c r="A726" s="6">
        <v>725</v>
      </c>
      <c r="B726" s="6" t="s">
        <v>885</v>
      </c>
      <c r="C726" s="6" t="s">
        <v>860</v>
      </c>
      <c r="D726" s="6" t="s">
        <v>860</v>
      </c>
      <c r="E726" s="6" t="s">
        <v>860</v>
      </c>
      <c r="F726" s="6" t="s">
        <v>885</v>
      </c>
      <c r="G726" s="6" t="s">
        <v>885</v>
      </c>
      <c r="H726" s="6" t="s">
        <v>885</v>
      </c>
      <c r="I726" s="6" t="s">
        <v>885</v>
      </c>
      <c r="J726" s="6" t="s">
        <v>13</v>
      </c>
      <c r="K726" s="6" t="s">
        <v>14</v>
      </c>
    </row>
    <row r="727" spans="1:11">
      <c r="A727" s="6">
        <v>726</v>
      </c>
      <c r="B727" s="6" t="s">
        <v>886</v>
      </c>
      <c r="C727" s="6" t="s">
        <v>860</v>
      </c>
      <c r="D727" s="6" t="s">
        <v>860</v>
      </c>
      <c r="E727" s="6" t="s">
        <v>860</v>
      </c>
      <c r="F727" s="6" t="s">
        <v>886</v>
      </c>
      <c r="G727" s="6" t="s">
        <v>886</v>
      </c>
      <c r="H727" s="6" t="s">
        <v>886</v>
      </c>
      <c r="I727" s="6" t="s">
        <v>886</v>
      </c>
      <c r="J727" s="6" t="s">
        <v>13</v>
      </c>
      <c r="K727" s="6" t="s">
        <v>14</v>
      </c>
    </row>
    <row r="728" spans="1:11">
      <c r="A728" s="6">
        <v>727</v>
      </c>
      <c r="B728" s="6" t="s">
        <v>887</v>
      </c>
      <c r="C728" s="6" t="s">
        <v>860</v>
      </c>
      <c r="D728" s="6" t="s">
        <v>860</v>
      </c>
      <c r="E728" s="6" t="s">
        <v>860</v>
      </c>
      <c r="F728" s="6" t="s">
        <v>887</v>
      </c>
      <c r="G728" s="6" t="s">
        <v>887</v>
      </c>
      <c r="H728" s="6" t="s">
        <v>887</v>
      </c>
      <c r="I728" s="6" t="s">
        <v>887</v>
      </c>
      <c r="J728" s="6" t="s">
        <v>13</v>
      </c>
      <c r="K728" s="6" t="s">
        <v>14</v>
      </c>
    </row>
    <row r="729" spans="1:11">
      <c r="A729" s="6">
        <v>728</v>
      </c>
      <c r="B729" s="6" t="s">
        <v>888</v>
      </c>
      <c r="C729" s="6" t="s">
        <v>860</v>
      </c>
      <c r="D729" s="6" t="s">
        <v>860</v>
      </c>
      <c r="E729" s="6" t="s">
        <v>860</v>
      </c>
      <c r="F729" s="6" t="s">
        <v>888</v>
      </c>
      <c r="G729" s="6" t="s">
        <v>888</v>
      </c>
      <c r="H729" s="6" t="s">
        <v>888</v>
      </c>
      <c r="I729" s="6" t="s">
        <v>888</v>
      </c>
      <c r="J729" s="6" t="s">
        <v>13</v>
      </c>
      <c r="K729" s="6" t="s">
        <v>14</v>
      </c>
    </row>
    <row r="730" spans="1:11">
      <c r="A730" s="6">
        <v>729</v>
      </c>
      <c r="B730" s="6" t="s">
        <v>889</v>
      </c>
      <c r="C730" s="6" t="s">
        <v>860</v>
      </c>
      <c r="D730" s="6" t="s">
        <v>860</v>
      </c>
      <c r="E730" s="6" t="s">
        <v>860</v>
      </c>
      <c r="F730" s="6" t="s">
        <v>889</v>
      </c>
      <c r="G730" s="6" t="s">
        <v>889</v>
      </c>
      <c r="H730" s="6" t="s">
        <v>889</v>
      </c>
      <c r="I730" s="6" t="s">
        <v>889</v>
      </c>
      <c r="J730" s="6" t="s">
        <v>13</v>
      </c>
      <c r="K730" s="6" t="s">
        <v>14</v>
      </c>
    </row>
    <row r="731" spans="1:11">
      <c r="A731" s="6">
        <v>730</v>
      </c>
      <c r="B731" s="6" t="s">
        <v>890</v>
      </c>
      <c r="C731" s="6" t="s">
        <v>891</v>
      </c>
      <c r="D731" s="6" t="s">
        <v>891</v>
      </c>
      <c r="E731" s="6" t="s">
        <v>891</v>
      </c>
      <c r="F731" s="6" t="s">
        <v>890</v>
      </c>
      <c r="G731" s="6" t="s">
        <v>890</v>
      </c>
      <c r="H731" s="6" t="s">
        <v>890</v>
      </c>
      <c r="I731" s="6" t="s">
        <v>890</v>
      </c>
      <c r="J731" s="6" t="s">
        <v>13</v>
      </c>
      <c r="K731" s="6" t="s">
        <v>14</v>
      </c>
    </row>
    <row r="732" spans="1:11">
      <c r="A732" s="6">
        <v>731</v>
      </c>
      <c r="B732" s="6" t="s">
        <v>892</v>
      </c>
      <c r="C732" s="6" t="s">
        <v>891</v>
      </c>
      <c r="D732" s="6" t="s">
        <v>891</v>
      </c>
      <c r="E732" s="6" t="s">
        <v>891</v>
      </c>
      <c r="F732" s="6" t="s">
        <v>892</v>
      </c>
      <c r="G732" s="6" t="s">
        <v>892</v>
      </c>
      <c r="H732" s="6" t="s">
        <v>892</v>
      </c>
      <c r="I732" s="6" t="s">
        <v>892</v>
      </c>
      <c r="J732" s="6" t="s">
        <v>13</v>
      </c>
      <c r="K732" s="6" t="s">
        <v>14</v>
      </c>
    </row>
    <row r="733" spans="1:11">
      <c r="A733" s="6">
        <v>732</v>
      </c>
      <c r="B733" s="6" t="s">
        <v>893</v>
      </c>
      <c r="C733" s="6" t="s">
        <v>891</v>
      </c>
      <c r="D733" s="6" t="s">
        <v>891</v>
      </c>
      <c r="E733" s="6" t="s">
        <v>891</v>
      </c>
      <c r="F733" s="6" t="s">
        <v>893</v>
      </c>
      <c r="G733" s="6" t="s">
        <v>893</v>
      </c>
      <c r="H733" s="6" t="s">
        <v>893</v>
      </c>
      <c r="I733" s="6" t="s">
        <v>893</v>
      </c>
      <c r="J733" s="6" t="s">
        <v>13</v>
      </c>
      <c r="K733" s="6" t="s">
        <v>14</v>
      </c>
    </row>
    <row r="734" spans="1:11">
      <c r="A734" s="6">
        <v>733</v>
      </c>
      <c r="B734" s="6" t="s">
        <v>894</v>
      </c>
      <c r="C734" s="6" t="s">
        <v>891</v>
      </c>
      <c r="D734" s="6" t="s">
        <v>891</v>
      </c>
      <c r="E734" s="6" t="s">
        <v>891</v>
      </c>
      <c r="F734" s="6" t="s">
        <v>894</v>
      </c>
      <c r="G734" s="6" t="s">
        <v>894</v>
      </c>
      <c r="H734" s="6" t="s">
        <v>894</v>
      </c>
      <c r="I734" s="6" t="s">
        <v>894</v>
      </c>
      <c r="J734" s="6" t="s">
        <v>13</v>
      </c>
      <c r="K734" s="6" t="s">
        <v>14</v>
      </c>
    </row>
    <row r="735" spans="1:11">
      <c r="A735" s="6">
        <v>734</v>
      </c>
      <c r="B735" s="6" t="s">
        <v>895</v>
      </c>
      <c r="C735" s="6" t="s">
        <v>896</v>
      </c>
      <c r="D735" s="6" t="s">
        <v>896</v>
      </c>
      <c r="E735" s="6" t="s">
        <v>896</v>
      </c>
      <c r="F735" s="6" t="s">
        <v>895</v>
      </c>
      <c r="G735" s="6" t="s">
        <v>895</v>
      </c>
      <c r="H735" s="6" t="s">
        <v>895</v>
      </c>
      <c r="I735" s="6" t="s">
        <v>895</v>
      </c>
      <c r="J735" s="6" t="s">
        <v>13</v>
      </c>
      <c r="K735" s="6" t="s">
        <v>14</v>
      </c>
    </row>
    <row r="736" spans="1:11">
      <c r="A736" s="6">
        <v>735</v>
      </c>
      <c r="B736" s="6" t="s">
        <v>897</v>
      </c>
      <c r="C736" s="6" t="s">
        <v>896</v>
      </c>
      <c r="D736" s="6" t="s">
        <v>896</v>
      </c>
      <c r="E736" s="6" t="s">
        <v>896</v>
      </c>
      <c r="F736" s="6" t="s">
        <v>897</v>
      </c>
      <c r="G736" s="6" t="s">
        <v>897</v>
      </c>
      <c r="H736" s="6" t="s">
        <v>897</v>
      </c>
      <c r="I736" s="6" t="s">
        <v>897</v>
      </c>
      <c r="J736" s="6" t="s">
        <v>13</v>
      </c>
      <c r="K736" s="6" t="s">
        <v>14</v>
      </c>
    </row>
    <row r="737" spans="1:11">
      <c r="A737" s="6">
        <v>736</v>
      </c>
      <c r="B737" s="6" t="s">
        <v>898</v>
      </c>
      <c r="C737" s="6" t="s">
        <v>896</v>
      </c>
      <c r="D737" s="6" t="s">
        <v>896</v>
      </c>
      <c r="E737" s="6" t="s">
        <v>896</v>
      </c>
      <c r="F737" s="6" t="s">
        <v>898</v>
      </c>
      <c r="G737" s="6" t="s">
        <v>898</v>
      </c>
      <c r="H737" s="6" t="s">
        <v>898</v>
      </c>
      <c r="I737" s="6" t="s">
        <v>898</v>
      </c>
      <c r="J737" s="6" t="s">
        <v>13</v>
      </c>
      <c r="K737" s="6" t="s">
        <v>14</v>
      </c>
    </row>
    <row r="738" spans="1:11">
      <c r="A738" s="6">
        <v>737</v>
      </c>
      <c r="B738" s="6" t="s">
        <v>899</v>
      </c>
      <c r="C738" s="6" t="s">
        <v>896</v>
      </c>
      <c r="D738" s="6" t="s">
        <v>896</v>
      </c>
      <c r="E738" s="6" t="s">
        <v>896</v>
      </c>
      <c r="F738" s="6" t="s">
        <v>899</v>
      </c>
      <c r="G738" s="6" t="s">
        <v>899</v>
      </c>
      <c r="H738" s="6" t="s">
        <v>899</v>
      </c>
      <c r="I738" s="6" t="s">
        <v>899</v>
      </c>
      <c r="J738" s="6" t="s">
        <v>13</v>
      </c>
      <c r="K738" s="6" t="s">
        <v>14</v>
      </c>
    </row>
    <row r="739" spans="1:11">
      <c r="A739" s="6">
        <v>738</v>
      </c>
      <c r="B739" s="6" t="s">
        <v>900</v>
      </c>
      <c r="C739" s="6" t="s">
        <v>901</v>
      </c>
      <c r="D739" s="6" t="s">
        <v>901</v>
      </c>
      <c r="E739" s="6" t="s">
        <v>901</v>
      </c>
      <c r="F739" s="6" t="s">
        <v>900</v>
      </c>
      <c r="G739" s="6" t="s">
        <v>900</v>
      </c>
      <c r="H739" s="6" t="s">
        <v>900</v>
      </c>
      <c r="I739" s="6" t="s">
        <v>900</v>
      </c>
      <c r="J739" s="6" t="s">
        <v>13</v>
      </c>
      <c r="K739" s="6" t="s">
        <v>14</v>
      </c>
    </row>
    <row r="740" spans="1:11">
      <c r="A740" s="6">
        <v>739</v>
      </c>
      <c r="B740" s="6" t="s">
        <v>902</v>
      </c>
      <c r="C740" s="6" t="s">
        <v>901</v>
      </c>
      <c r="D740" s="6" t="s">
        <v>901</v>
      </c>
      <c r="E740" s="6" t="s">
        <v>901</v>
      </c>
      <c r="F740" s="6" t="s">
        <v>902</v>
      </c>
      <c r="G740" s="6" t="s">
        <v>902</v>
      </c>
      <c r="H740" s="6" t="s">
        <v>902</v>
      </c>
      <c r="I740" s="6" t="s">
        <v>902</v>
      </c>
      <c r="J740" s="6" t="s">
        <v>13</v>
      </c>
      <c r="K740" s="6" t="s">
        <v>14</v>
      </c>
    </row>
    <row r="741" spans="1:11">
      <c r="A741" s="6">
        <v>740</v>
      </c>
      <c r="B741" s="6" t="s">
        <v>903</v>
      </c>
      <c r="C741" s="6" t="s">
        <v>901</v>
      </c>
      <c r="D741" s="6" t="s">
        <v>901</v>
      </c>
      <c r="E741" s="6" t="s">
        <v>901</v>
      </c>
      <c r="F741" s="6" t="s">
        <v>903</v>
      </c>
      <c r="G741" s="6" t="s">
        <v>903</v>
      </c>
      <c r="H741" s="6" t="s">
        <v>903</v>
      </c>
      <c r="I741" s="6" t="s">
        <v>903</v>
      </c>
      <c r="J741" s="6" t="s">
        <v>13</v>
      </c>
      <c r="K741" s="6" t="s">
        <v>14</v>
      </c>
    </row>
    <row r="742" spans="1:11">
      <c r="A742" s="6">
        <v>741</v>
      </c>
      <c r="B742" s="6" t="s">
        <v>904</v>
      </c>
      <c r="C742" s="6" t="s">
        <v>901</v>
      </c>
      <c r="D742" s="6" t="s">
        <v>901</v>
      </c>
      <c r="E742" s="6" t="s">
        <v>901</v>
      </c>
      <c r="F742" s="6" t="s">
        <v>904</v>
      </c>
      <c r="G742" s="6" t="s">
        <v>904</v>
      </c>
      <c r="H742" s="6" t="s">
        <v>904</v>
      </c>
      <c r="I742" s="6" t="s">
        <v>904</v>
      </c>
      <c r="J742" s="6" t="s">
        <v>13</v>
      </c>
      <c r="K742" s="6" t="s">
        <v>14</v>
      </c>
    </row>
    <row r="743" spans="1:11">
      <c r="A743" s="6">
        <v>742</v>
      </c>
      <c r="B743" s="6" t="s">
        <v>905</v>
      </c>
      <c r="C743" s="6" t="s">
        <v>906</v>
      </c>
      <c r="D743" s="6" t="s">
        <v>906</v>
      </c>
      <c r="E743" s="6" t="s">
        <v>906</v>
      </c>
      <c r="F743" s="6" t="s">
        <v>905</v>
      </c>
      <c r="G743" s="6" t="s">
        <v>905</v>
      </c>
      <c r="H743" s="6" t="s">
        <v>905</v>
      </c>
      <c r="I743" s="6" t="s">
        <v>905</v>
      </c>
      <c r="J743" s="6" t="s">
        <v>13</v>
      </c>
      <c r="K743" s="6" t="s">
        <v>14</v>
      </c>
    </row>
    <row r="744" spans="1:11">
      <c r="A744" s="6">
        <v>743</v>
      </c>
      <c r="B744" s="6" t="s">
        <v>907</v>
      </c>
      <c r="C744" s="6" t="s">
        <v>906</v>
      </c>
      <c r="D744" s="6" t="s">
        <v>906</v>
      </c>
      <c r="E744" s="6" t="s">
        <v>906</v>
      </c>
      <c r="F744" s="6" t="s">
        <v>907</v>
      </c>
      <c r="G744" s="6" t="s">
        <v>907</v>
      </c>
      <c r="H744" s="6" t="s">
        <v>907</v>
      </c>
      <c r="I744" s="6" t="s">
        <v>907</v>
      </c>
      <c r="J744" s="6" t="s">
        <v>13</v>
      </c>
      <c r="K744" s="6" t="s">
        <v>14</v>
      </c>
    </row>
    <row r="745" spans="1:11">
      <c r="A745" s="6">
        <v>744</v>
      </c>
      <c r="B745" s="6" t="s">
        <v>908</v>
      </c>
      <c r="C745" s="6" t="s">
        <v>906</v>
      </c>
      <c r="D745" s="6" t="s">
        <v>906</v>
      </c>
      <c r="E745" s="6" t="s">
        <v>906</v>
      </c>
      <c r="F745" s="6" t="s">
        <v>908</v>
      </c>
      <c r="G745" s="6" t="s">
        <v>908</v>
      </c>
      <c r="H745" s="6" t="s">
        <v>908</v>
      </c>
      <c r="I745" s="6" t="s">
        <v>908</v>
      </c>
      <c r="J745" s="6" t="s">
        <v>13</v>
      </c>
      <c r="K745" s="6" t="s">
        <v>14</v>
      </c>
    </row>
    <row r="746" spans="1:11">
      <c r="A746" s="6">
        <v>745</v>
      </c>
      <c r="B746" s="6" t="s">
        <v>909</v>
      </c>
      <c r="C746" s="6" t="s">
        <v>906</v>
      </c>
      <c r="D746" s="6" t="s">
        <v>906</v>
      </c>
      <c r="E746" s="6" t="s">
        <v>906</v>
      </c>
      <c r="F746" s="6" t="s">
        <v>909</v>
      </c>
      <c r="G746" s="6" t="s">
        <v>909</v>
      </c>
      <c r="H746" s="6" t="s">
        <v>909</v>
      </c>
      <c r="I746" s="6" t="s">
        <v>909</v>
      </c>
      <c r="J746" s="6" t="s">
        <v>13</v>
      </c>
      <c r="K746" s="6" t="s">
        <v>14</v>
      </c>
    </row>
    <row r="747" spans="1:11">
      <c r="A747" s="6">
        <v>746</v>
      </c>
      <c r="B747" s="6" t="s">
        <v>910</v>
      </c>
      <c r="C747" s="6" t="s">
        <v>911</v>
      </c>
      <c r="D747" s="6" t="s">
        <v>906</v>
      </c>
      <c r="E747" s="6" t="s">
        <v>906</v>
      </c>
      <c r="F747" s="6" t="s">
        <v>910</v>
      </c>
      <c r="G747" s="6" t="s">
        <v>910</v>
      </c>
      <c r="H747" s="6" t="s">
        <v>910</v>
      </c>
      <c r="I747" s="6" t="s">
        <v>910</v>
      </c>
      <c r="J747" s="6" t="s">
        <v>13</v>
      </c>
      <c r="K747" s="6" t="s">
        <v>14</v>
      </c>
    </row>
    <row r="748" spans="1:11">
      <c r="A748" s="6">
        <v>747</v>
      </c>
      <c r="B748" s="6" t="s">
        <v>912</v>
      </c>
      <c r="C748" s="6" t="s">
        <v>911</v>
      </c>
      <c r="D748" s="6" t="s">
        <v>906</v>
      </c>
      <c r="E748" s="6" t="s">
        <v>906</v>
      </c>
      <c r="F748" s="6" t="s">
        <v>912</v>
      </c>
      <c r="G748" s="6" t="s">
        <v>912</v>
      </c>
      <c r="H748" s="6" t="s">
        <v>912</v>
      </c>
      <c r="I748" s="6" t="s">
        <v>912</v>
      </c>
      <c r="J748" s="6" t="s">
        <v>13</v>
      </c>
      <c r="K748" s="6" t="s">
        <v>14</v>
      </c>
    </row>
    <row r="749" spans="1:11">
      <c r="A749" s="6">
        <v>748</v>
      </c>
      <c r="B749" s="6" t="s">
        <v>913</v>
      </c>
      <c r="C749" s="6" t="s">
        <v>911</v>
      </c>
      <c r="D749" s="6" t="s">
        <v>906</v>
      </c>
      <c r="E749" s="6" t="s">
        <v>906</v>
      </c>
      <c r="F749" s="6" t="s">
        <v>913</v>
      </c>
      <c r="G749" s="6" t="s">
        <v>913</v>
      </c>
      <c r="H749" s="6" t="s">
        <v>913</v>
      </c>
      <c r="I749" s="6" t="s">
        <v>913</v>
      </c>
      <c r="J749" s="6" t="s">
        <v>13</v>
      </c>
      <c r="K749" s="6" t="s">
        <v>14</v>
      </c>
    </row>
    <row r="750" spans="1:11">
      <c r="A750" s="6">
        <v>749</v>
      </c>
      <c r="B750" s="6" t="s">
        <v>914</v>
      </c>
      <c r="C750" s="6" t="s">
        <v>911</v>
      </c>
      <c r="D750" s="6" t="s">
        <v>906</v>
      </c>
      <c r="E750" s="6" t="s">
        <v>906</v>
      </c>
      <c r="F750" s="6" t="s">
        <v>914</v>
      </c>
      <c r="G750" s="6" t="s">
        <v>914</v>
      </c>
      <c r="H750" s="6" t="s">
        <v>914</v>
      </c>
      <c r="I750" s="6" t="s">
        <v>914</v>
      </c>
      <c r="J750" s="6" t="s">
        <v>13</v>
      </c>
      <c r="K750" s="6" t="s">
        <v>14</v>
      </c>
    </row>
    <row r="751" spans="1:11">
      <c r="A751" s="6">
        <v>750</v>
      </c>
      <c r="B751" s="6" t="s">
        <v>915</v>
      </c>
      <c r="C751" s="6" t="s">
        <v>911</v>
      </c>
      <c r="D751" s="6" t="s">
        <v>906</v>
      </c>
      <c r="E751" s="6" t="s">
        <v>906</v>
      </c>
      <c r="F751" s="6" t="s">
        <v>915</v>
      </c>
      <c r="G751" s="6" t="s">
        <v>915</v>
      </c>
      <c r="H751" s="6" t="s">
        <v>915</v>
      </c>
      <c r="I751" s="6" t="s">
        <v>915</v>
      </c>
      <c r="J751" s="6" t="s">
        <v>13</v>
      </c>
      <c r="K751" s="6" t="s">
        <v>14</v>
      </c>
    </row>
    <row r="752" spans="1:11">
      <c r="A752" s="6">
        <v>751</v>
      </c>
      <c r="B752" s="6" t="s">
        <v>916</v>
      </c>
      <c r="C752" s="6" t="s">
        <v>911</v>
      </c>
      <c r="D752" s="6" t="s">
        <v>906</v>
      </c>
      <c r="E752" s="6" t="s">
        <v>906</v>
      </c>
      <c r="F752" s="6" t="s">
        <v>916</v>
      </c>
      <c r="G752" s="6" t="s">
        <v>916</v>
      </c>
      <c r="H752" s="6" t="s">
        <v>916</v>
      </c>
      <c r="I752" s="6" t="s">
        <v>916</v>
      </c>
      <c r="J752" s="6" t="s">
        <v>13</v>
      </c>
      <c r="K752" s="6" t="s">
        <v>14</v>
      </c>
    </row>
    <row r="753" spans="1:11">
      <c r="A753" s="6">
        <v>752</v>
      </c>
      <c r="B753" s="6" t="s">
        <v>917</v>
      </c>
      <c r="C753" s="6" t="s">
        <v>918</v>
      </c>
      <c r="D753" s="6" t="s">
        <v>918</v>
      </c>
      <c r="E753" s="6" t="s">
        <v>918</v>
      </c>
      <c r="F753" s="6" t="s">
        <v>917</v>
      </c>
      <c r="G753" s="6" t="s">
        <v>917</v>
      </c>
      <c r="H753" s="6" t="s">
        <v>917</v>
      </c>
      <c r="I753" s="6" t="s">
        <v>917</v>
      </c>
      <c r="J753" s="6" t="s">
        <v>13</v>
      </c>
      <c r="K753" s="6" t="s">
        <v>14</v>
      </c>
    </row>
    <row r="754" spans="1:11">
      <c r="A754" s="6">
        <v>753</v>
      </c>
      <c r="B754" s="6" t="s">
        <v>919</v>
      </c>
      <c r="C754" s="6" t="s">
        <v>918</v>
      </c>
      <c r="D754" s="6" t="s">
        <v>918</v>
      </c>
      <c r="E754" s="6" t="s">
        <v>918</v>
      </c>
      <c r="F754" s="6" t="s">
        <v>919</v>
      </c>
      <c r="G754" s="6" t="s">
        <v>919</v>
      </c>
      <c r="H754" s="6" t="s">
        <v>919</v>
      </c>
      <c r="I754" s="6" t="s">
        <v>919</v>
      </c>
      <c r="J754" s="6" t="s">
        <v>13</v>
      </c>
      <c r="K754" s="6" t="s">
        <v>14</v>
      </c>
    </row>
    <row r="755" spans="1:11">
      <c r="A755" s="6">
        <v>754</v>
      </c>
      <c r="B755" s="6" t="s">
        <v>920</v>
      </c>
      <c r="C755" s="6" t="s">
        <v>918</v>
      </c>
      <c r="D755" s="6" t="s">
        <v>918</v>
      </c>
      <c r="E755" s="6" t="s">
        <v>918</v>
      </c>
      <c r="F755" s="6" t="s">
        <v>920</v>
      </c>
      <c r="G755" s="6" t="s">
        <v>920</v>
      </c>
      <c r="H755" s="6" t="s">
        <v>920</v>
      </c>
      <c r="I755" s="6" t="s">
        <v>920</v>
      </c>
      <c r="J755" s="6" t="s">
        <v>13</v>
      </c>
      <c r="K755" s="6" t="s">
        <v>14</v>
      </c>
    </row>
    <row r="756" spans="1:11">
      <c r="A756" s="6">
        <v>755</v>
      </c>
      <c r="B756" s="6" t="s">
        <v>921</v>
      </c>
      <c r="C756" s="6" t="s">
        <v>918</v>
      </c>
      <c r="D756" s="6" t="s">
        <v>918</v>
      </c>
      <c r="E756" s="6" t="s">
        <v>918</v>
      </c>
      <c r="F756" s="6" t="s">
        <v>921</v>
      </c>
      <c r="G756" s="6" t="s">
        <v>921</v>
      </c>
      <c r="H756" s="6" t="s">
        <v>921</v>
      </c>
      <c r="I756" s="6" t="s">
        <v>921</v>
      </c>
      <c r="J756" s="6" t="s">
        <v>13</v>
      </c>
      <c r="K756" s="6" t="s">
        <v>14</v>
      </c>
    </row>
    <row r="757" spans="1:11">
      <c r="A757" s="6">
        <v>756</v>
      </c>
      <c r="B757" s="6" t="s">
        <v>922</v>
      </c>
      <c r="C757" s="6" t="s">
        <v>918</v>
      </c>
      <c r="D757" s="6" t="s">
        <v>918</v>
      </c>
      <c r="E757" s="6" t="s">
        <v>918</v>
      </c>
      <c r="F757" s="6" t="s">
        <v>922</v>
      </c>
      <c r="G757" s="6" t="s">
        <v>922</v>
      </c>
      <c r="H757" s="6" t="s">
        <v>922</v>
      </c>
      <c r="I757" s="6" t="s">
        <v>922</v>
      </c>
      <c r="J757" s="6" t="s">
        <v>13</v>
      </c>
      <c r="K757" s="6" t="s">
        <v>14</v>
      </c>
    </row>
    <row r="758" spans="1:11">
      <c r="A758" s="6">
        <v>757</v>
      </c>
      <c r="B758" s="6" t="s">
        <v>923</v>
      </c>
      <c r="C758" s="6" t="s">
        <v>924</v>
      </c>
      <c r="D758" s="6" t="s">
        <v>925</v>
      </c>
      <c r="E758" s="6" t="s">
        <v>925</v>
      </c>
      <c r="F758" s="6" t="s">
        <v>923</v>
      </c>
      <c r="G758" s="6" t="s">
        <v>923</v>
      </c>
      <c r="H758" s="6" t="s">
        <v>923</v>
      </c>
      <c r="I758" s="6" t="s">
        <v>923</v>
      </c>
      <c r="J758" s="6" t="s">
        <v>13</v>
      </c>
      <c r="K758" s="6" t="s">
        <v>14</v>
      </c>
    </row>
    <row r="759" spans="1:11">
      <c r="A759" s="6">
        <v>758</v>
      </c>
      <c r="B759" s="6" t="s">
        <v>926</v>
      </c>
      <c r="C759" s="6" t="s">
        <v>927</v>
      </c>
      <c r="D759" s="6" t="s">
        <v>927</v>
      </c>
      <c r="E759" s="6" t="s">
        <v>927</v>
      </c>
      <c r="F759" s="6" t="s">
        <v>926</v>
      </c>
      <c r="G759" s="6" t="s">
        <v>926</v>
      </c>
      <c r="H759" s="6" t="s">
        <v>926</v>
      </c>
      <c r="I759" s="6" t="s">
        <v>926</v>
      </c>
      <c r="J759" s="6" t="s">
        <v>14</v>
      </c>
      <c r="K759" s="6" t="s">
        <v>928</v>
      </c>
    </row>
    <row r="760" spans="1:11">
      <c r="A760" s="6">
        <v>759</v>
      </c>
      <c r="B760" s="6" t="s">
        <v>929</v>
      </c>
      <c r="C760" s="6" t="s">
        <v>927</v>
      </c>
      <c r="D760" s="6" t="s">
        <v>927</v>
      </c>
      <c r="E760" s="6" t="s">
        <v>927</v>
      </c>
      <c r="F760" s="6" t="s">
        <v>929</v>
      </c>
      <c r="G760" s="6" t="s">
        <v>929</v>
      </c>
      <c r="H760" s="6" t="s">
        <v>929</v>
      </c>
      <c r="I760" s="6" t="s">
        <v>929</v>
      </c>
      <c r="J760" s="6" t="s">
        <v>14</v>
      </c>
      <c r="K760" s="6" t="s">
        <v>928</v>
      </c>
    </row>
    <row r="761" spans="1:11">
      <c r="A761" s="6">
        <v>760</v>
      </c>
      <c r="B761" s="6" t="s">
        <v>930</v>
      </c>
      <c r="C761" s="6" t="s">
        <v>931</v>
      </c>
      <c r="D761" s="6" t="s">
        <v>931</v>
      </c>
      <c r="E761" s="6" t="s">
        <v>931</v>
      </c>
      <c r="F761" s="6" t="s">
        <v>930</v>
      </c>
      <c r="G761" s="6" t="s">
        <v>930</v>
      </c>
      <c r="H761" s="6" t="s">
        <v>930</v>
      </c>
      <c r="I761" s="6" t="s">
        <v>930</v>
      </c>
      <c r="J761" s="6" t="s">
        <v>932</v>
      </c>
      <c r="K761" s="6" t="s">
        <v>933</v>
      </c>
    </row>
    <row r="762" spans="1:11">
      <c r="A762" s="6">
        <v>761</v>
      </c>
      <c r="B762" s="6" t="s">
        <v>934</v>
      </c>
      <c r="C762" s="6" t="s">
        <v>931</v>
      </c>
      <c r="D762" s="6" t="s">
        <v>931</v>
      </c>
      <c r="E762" s="6" t="s">
        <v>931</v>
      </c>
      <c r="F762" s="6" t="s">
        <v>934</v>
      </c>
      <c r="G762" s="6" t="s">
        <v>934</v>
      </c>
      <c r="H762" s="6" t="s">
        <v>934</v>
      </c>
      <c r="I762" s="6" t="s">
        <v>934</v>
      </c>
      <c r="J762" s="6" t="s">
        <v>932</v>
      </c>
      <c r="K762" s="6" t="s">
        <v>933</v>
      </c>
    </row>
    <row r="763" spans="1:11">
      <c r="A763" s="6">
        <v>762</v>
      </c>
      <c r="B763" s="6" t="s">
        <v>935</v>
      </c>
      <c r="C763" s="6" t="s">
        <v>931</v>
      </c>
      <c r="D763" s="6" t="s">
        <v>931</v>
      </c>
      <c r="E763" s="6" t="s">
        <v>931</v>
      </c>
      <c r="F763" s="6" t="s">
        <v>935</v>
      </c>
      <c r="G763" s="6" t="s">
        <v>935</v>
      </c>
      <c r="H763" s="6" t="s">
        <v>935</v>
      </c>
      <c r="I763" s="6" t="s">
        <v>935</v>
      </c>
      <c r="J763" s="6" t="s">
        <v>932</v>
      </c>
      <c r="K763" s="6" t="s">
        <v>933</v>
      </c>
    </row>
    <row r="764" spans="1:11">
      <c r="A764" s="6">
        <v>763</v>
      </c>
      <c r="B764" s="6" t="s">
        <v>936</v>
      </c>
      <c r="C764" s="6" t="s">
        <v>937</v>
      </c>
      <c r="D764" s="6" t="s">
        <v>937</v>
      </c>
      <c r="E764" s="6" t="s">
        <v>937</v>
      </c>
      <c r="F764" s="6" t="s">
        <v>936</v>
      </c>
      <c r="G764" s="6" t="s">
        <v>936</v>
      </c>
      <c r="H764" s="6" t="s">
        <v>936</v>
      </c>
      <c r="I764" s="6" t="s">
        <v>936</v>
      </c>
      <c r="J764" s="6" t="s">
        <v>938</v>
      </c>
      <c r="K764" s="6" t="s">
        <v>932</v>
      </c>
    </row>
    <row r="765" spans="1:11">
      <c r="A765" s="6">
        <v>764</v>
      </c>
      <c r="B765" s="6" t="s">
        <v>939</v>
      </c>
      <c r="C765" s="6" t="s">
        <v>937</v>
      </c>
      <c r="D765" s="6" t="s">
        <v>937</v>
      </c>
      <c r="E765" s="6" t="s">
        <v>937</v>
      </c>
      <c r="F765" s="6" t="s">
        <v>939</v>
      </c>
      <c r="G765" s="6" t="s">
        <v>939</v>
      </c>
      <c r="H765" s="6" t="s">
        <v>939</v>
      </c>
      <c r="I765" s="6" t="s">
        <v>939</v>
      </c>
      <c r="J765" s="6" t="s">
        <v>938</v>
      </c>
      <c r="K765" s="6" t="s">
        <v>932</v>
      </c>
    </row>
    <row r="766" spans="1:11">
      <c r="A766" s="6">
        <v>765</v>
      </c>
      <c r="B766" s="6" t="s">
        <v>940</v>
      </c>
      <c r="C766" s="6" t="s">
        <v>937</v>
      </c>
      <c r="D766" s="6" t="s">
        <v>937</v>
      </c>
      <c r="E766" s="6" t="s">
        <v>937</v>
      </c>
      <c r="F766" s="6" t="s">
        <v>940</v>
      </c>
      <c r="G766" s="6" t="s">
        <v>940</v>
      </c>
      <c r="H766" s="6" t="s">
        <v>940</v>
      </c>
      <c r="I766" s="6" t="s">
        <v>940</v>
      </c>
      <c r="J766" s="6" t="s">
        <v>938</v>
      </c>
      <c r="K766" s="6" t="s">
        <v>932</v>
      </c>
    </row>
    <row r="767" spans="1:11">
      <c r="A767" s="6">
        <v>766</v>
      </c>
      <c r="B767" s="6" t="s">
        <v>941</v>
      </c>
      <c r="C767" s="6" t="s">
        <v>937</v>
      </c>
      <c r="D767" s="6" t="s">
        <v>937</v>
      </c>
      <c r="E767" s="6" t="s">
        <v>937</v>
      </c>
      <c r="F767" s="6" t="s">
        <v>941</v>
      </c>
      <c r="G767" s="6" t="s">
        <v>941</v>
      </c>
      <c r="H767" s="6" t="s">
        <v>941</v>
      </c>
      <c r="I767" s="6" t="s">
        <v>941</v>
      </c>
      <c r="J767" s="6" t="s">
        <v>938</v>
      </c>
      <c r="K767" s="6" t="s">
        <v>932</v>
      </c>
    </row>
    <row r="768" spans="1:11">
      <c r="A768" s="6">
        <v>767</v>
      </c>
      <c r="B768" s="6" t="s">
        <v>942</v>
      </c>
      <c r="C768" s="6" t="s">
        <v>943</v>
      </c>
      <c r="D768" s="6" t="s">
        <v>943</v>
      </c>
      <c r="E768" s="6" t="s">
        <v>943</v>
      </c>
      <c r="F768" s="6" t="s">
        <v>942</v>
      </c>
      <c r="G768" s="6" t="s">
        <v>942</v>
      </c>
      <c r="H768" s="6" t="s">
        <v>942</v>
      </c>
      <c r="I768" s="6" t="s">
        <v>942</v>
      </c>
      <c r="J768" s="6" t="s">
        <v>932</v>
      </c>
      <c r="K768" s="6" t="s">
        <v>933</v>
      </c>
    </row>
    <row r="769" spans="1:11">
      <c r="A769" s="6">
        <v>768</v>
      </c>
      <c r="B769" s="6" t="s">
        <v>944</v>
      </c>
      <c r="C769" s="6" t="s">
        <v>943</v>
      </c>
      <c r="D769" s="6" t="s">
        <v>943</v>
      </c>
      <c r="E769" s="6" t="s">
        <v>943</v>
      </c>
      <c r="F769" s="6" t="s">
        <v>944</v>
      </c>
      <c r="G769" s="6" t="s">
        <v>944</v>
      </c>
      <c r="H769" s="6" t="s">
        <v>944</v>
      </c>
      <c r="I769" s="6" t="s">
        <v>944</v>
      </c>
      <c r="J769" s="6" t="s">
        <v>932</v>
      </c>
      <c r="K769" s="6" t="s">
        <v>933</v>
      </c>
    </row>
    <row r="770" spans="1:11">
      <c r="A770" s="6">
        <v>769</v>
      </c>
      <c r="B770" s="6" t="s">
        <v>945</v>
      </c>
      <c r="C770" s="6" t="s">
        <v>943</v>
      </c>
      <c r="D770" s="6" t="s">
        <v>943</v>
      </c>
      <c r="E770" s="6" t="s">
        <v>943</v>
      </c>
      <c r="F770" s="6" t="s">
        <v>945</v>
      </c>
      <c r="G770" s="6" t="s">
        <v>945</v>
      </c>
      <c r="H770" s="6" t="s">
        <v>945</v>
      </c>
      <c r="I770" s="6" t="s">
        <v>945</v>
      </c>
      <c r="J770" s="6" t="s">
        <v>932</v>
      </c>
      <c r="K770" s="6" t="s">
        <v>933</v>
      </c>
    </row>
    <row r="771" spans="1:11">
      <c r="A771" s="6">
        <v>770</v>
      </c>
      <c r="B771" s="6" t="s">
        <v>946</v>
      </c>
      <c r="C771" s="6" t="s">
        <v>943</v>
      </c>
      <c r="D771" s="6" t="s">
        <v>943</v>
      </c>
      <c r="E771" s="6" t="s">
        <v>943</v>
      </c>
      <c r="F771" s="6" t="s">
        <v>946</v>
      </c>
      <c r="G771" s="6" t="s">
        <v>946</v>
      </c>
      <c r="H771" s="6" t="s">
        <v>946</v>
      </c>
      <c r="I771" s="6" t="s">
        <v>946</v>
      </c>
      <c r="J771" s="6" t="s">
        <v>932</v>
      </c>
      <c r="K771" s="6" t="s">
        <v>933</v>
      </c>
    </row>
    <row r="772" spans="1:11">
      <c r="A772" s="6">
        <v>771</v>
      </c>
      <c r="B772" s="6" t="s">
        <v>947</v>
      </c>
      <c r="C772" s="6" t="s">
        <v>943</v>
      </c>
      <c r="D772" s="6" t="s">
        <v>943</v>
      </c>
      <c r="E772" s="6" t="s">
        <v>943</v>
      </c>
      <c r="F772" s="6" t="s">
        <v>947</v>
      </c>
      <c r="G772" s="6" t="s">
        <v>947</v>
      </c>
      <c r="H772" s="6" t="s">
        <v>947</v>
      </c>
      <c r="I772" s="6" t="s">
        <v>947</v>
      </c>
      <c r="J772" s="6" t="s">
        <v>932</v>
      </c>
      <c r="K772" s="6" t="s">
        <v>933</v>
      </c>
    </row>
    <row r="773" spans="1:11">
      <c r="A773" s="6">
        <v>772</v>
      </c>
      <c r="B773" s="6" t="s">
        <v>948</v>
      </c>
      <c r="C773" s="6" t="s">
        <v>943</v>
      </c>
      <c r="D773" s="6" t="s">
        <v>943</v>
      </c>
      <c r="E773" s="6" t="s">
        <v>943</v>
      </c>
      <c r="F773" s="6" t="s">
        <v>948</v>
      </c>
      <c r="G773" s="6" t="s">
        <v>948</v>
      </c>
      <c r="H773" s="6" t="s">
        <v>948</v>
      </c>
      <c r="I773" s="6" t="s">
        <v>948</v>
      </c>
      <c r="J773" s="6" t="s">
        <v>932</v>
      </c>
      <c r="K773" s="6" t="s">
        <v>933</v>
      </c>
    </row>
    <row r="774" spans="1:11">
      <c r="A774" s="6">
        <v>773</v>
      </c>
      <c r="B774" s="6" t="s">
        <v>949</v>
      </c>
      <c r="C774" s="6" t="s">
        <v>943</v>
      </c>
      <c r="D774" s="6" t="s">
        <v>943</v>
      </c>
      <c r="E774" s="6" t="s">
        <v>943</v>
      </c>
      <c r="F774" s="6" t="s">
        <v>949</v>
      </c>
      <c r="G774" s="6" t="s">
        <v>949</v>
      </c>
      <c r="H774" s="6" t="s">
        <v>949</v>
      </c>
      <c r="I774" s="6" t="s">
        <v>949</v>
      </c>
      <c r="J774" s="6" t="s">
        <v>932</v>
      </c>
      <c r="K774" s="6" t="s">
        <v>933</v>
      </c>
    </row>
    <row r="775" spans="1:11">
      <c r="A775" s="6">
        <v>774</v>
      </c>
      <c r="B775" s="6" t="s">
        <v>950</v>
      </c>
      <c r="C775" s="6" t="s">
        <v>943</v>
      </c>
      <c r="D775" s="6" t="s">
        <v>943</v>
      </c>
      <c r="E775" s="6" t="s">
        <v>943</v>
      </c>
      <c r="F775" s="6" t="s">
        <v>950</v>
      </c>
      <c r="G775" s="6" t="s">
        <v>950</v>
      </c>
      <c r="H775" s="6" t="s">
        <v>950</v>
      </c>
      <c r="I775" s="6" t="s">
        <v>950</v>
      </c>
      <c r="J775" s="6" t="s">
        <v>932</v>
      </c>
      <c r="K775" s="6" t="s">
        <v>933</v>
      </c>
    </row>
    <row r="776" spans="1:11">
      <c r="A776" s="6">
        <v>775</v>
      </c>
      <c r="B776" s="6" t="s">
        <v>951</v>
      </c>
      <c r="C776" s="6" t="s">
        <v>943</v>
      </c>
      <c r="D776" s="6" t="s">
        <v>943</v>
      </c>
      <c r="E776" s="6" t="s">
        <v>943</v>
      </c>
      <c r="F776" s="6" t="s">
        <v>951</v>
      </c>
      <c r="G776" s="6" t="s">
        <v>951</v>
      </c>
      <c r="H776" s="6" t="s">
        <v>951</v>
      </c>
      <c r="I776" s="6" t="s">
        <v>951</v>
      </c>
      <c r="J776" s="6" t="s">
        <v>932</v>
      </c>
      <c r="K776" s="6" t="s">
        <v>933</v>
      </c>
    </row>
    <row r="777" spans="1:11">
      <c r="A777" s="6">
        <v>776</v>
      </c>
      <c r="B777" s="6" t="s">
        <v>952</v>
      </c>
      <c r="C777" s="6" t="s">
        <v>943</v>
      </c>
      <c r="D777" s="6" t="s">
        <v>943</v>
      </c>
      <c r="E777" s="6" t="s">
        <v>943</v>
      </c>
      <c r="F777" s="6" t="s">
        <v>952</v>
      </c>
      <c r="G777" s="6" t="s">
        <v>952</v>
      </c>
      <c r="H777" s="6" t="s">
        <v>952</v>
      </c>
      <c r="I777" s="6" t="s">
        <v>952</v>
      </c>
      <c r="J777" s="6" t="s">
        <v>932</v>
      </c>
      <c r="K777" s="6" t="s">
        <v>933</v>
      </c>
    </row>
    <row r="778" spans="1:11">
      <c r="A778" s="6">
        <v>777</v>
      </c>
      <c r="B778" s="6" t="s">
        <v>953</v>
      </c>
      <c r="C778" s="6" t="s">
        <v>943</v>
      </c>
      <c r="D778" s="6" t="s">
        <v>943</v>
      </c>
      <c r="E778" s="6" t="s">
        <v>943</v>
      </c>
      <c r="F778" s="6" t="s">
        <v>953</v>
      </c>
      <c r="G778" s="6" t="s">
        <v>953</v>
      </c>
      <c r="H778" s="6" t="s">
        <v>953</v>
      </c>
      <c r="I778" s="6" t="s">
        <v>953</v>
      </c>
      <c r="J778" s="6" t="s">
        <v>932</v>
      </c>
      <c r="K778" s="6" t="s">
        <v>933</v>
      </c>
    </row>
    <row r="779" spans="1:11">
      <c r="A779" s="6">
        <v>778</v>
      </c>
      <c r="B779" s="6" t="s">
        <v>954</v>
      </c>
      <c r="C779" s="6" t="s">
        <v>943</v>
      </c>
      <c r="D779" s="6" t="s">
        <v>943</v>
      </c>
      <c r="E779" s="6" t="s">
        <v>943</v>
      </c>
      <c r="F779" s="6" t="s">
        <v>954</v>
      </c>
      <c r="G779" s="6" t="s">
        <v>954</v>
      </c>
      <c r="H779" s="6" t="s">
        <v>954</v>
      </c>
      <c r="I779" s="6" t="s">
        <v>954</v>
      </c>
      <c r="J779" s="6" t="s">
        <v>932</v>
      </c>
      <c r="K779" s="6" t="s">
        <v>933</v>
      </c>
    </row>
    <row r="780" spans="1:11">
      <c r="A780" s="6">
        <v>779</v>
      </c>
      <c r="B780" s="6" t="s">
        <v>955</v>
      </c>
      <c r="C780" s="6" t="s">
        <v>956</v>
      </c>
      <c r="D780" s="6" t="s">
        <v>956</v>
      </c>
      <c r="E780" s="6" t="s">
        <v>956</v>
      </c>
      <c r="F780" s="6" t="s">
        <v>955</v>
      </c>
      <c r="G780" s="6" t="s">
        <v>955</v>
      </c>
      <c r="H780" s="6" t="s">
        <v>955</v>
      </c>
      <c r="I780" s="6" t="s">
        <v>955</v>
      </c>
      <c r="J780" s="6" t="s">
        <v>938</v>
      </c>
      <c r="K780" s="6" t="s">
        <v>932</v>
      </c>
    </row>
    <row r="781" spans="1:11">
      <c r="A781" s="6">
        <v>780</v>
      </c>
      <c r="B781" s="6" t="s">
        <v>957</v>
      </c>
      <c r="C781" s="6" t="s">
        <v>956</v>
      </c>
      <c r="D781" s="6" t="s">
        <v>956</v>
      </c>
      <c r="E781" s="6" t="s">
        <v>956</v>
      </c>
      <c r="F781" s="6" t="s">
        <v>957</v>
      </c>
      <c r="G781" s="6" t="s">
        <v>957</v>
      </c>
      <c r="H781" s="6" t="s">
        <v>957</v>
      </c>
      <c r="I781" s="6" t="s">
        <v>957</v>
      </c>
      <c r="J781" s="6" t="s">
        <v>938</v>
      </c>
      <c r="K781" s="6" t="s">
        <v>932</v>
      </c>
    </row>
    <row r="782" spans="1:11">
      <c r="A782" s="6">
        <v>781</v>
      </c>
      <c r="B782" s="6" t="s">
        <v>958</v>
      </c>
      <c r="C782" s="6" t="s">
        <v>956</v>
      </c>
      <c r="D782" s="6" t="s">
        <v>956</v>
      </c>
      <c r="E782" s="6" t="s">
        <v>956</v>
      </c>
      <c r="F782" s="6" t="s">
        <v>958</v>
      </c>
      <c r="G782" s="6" t="s">
        <v>958</v>
      </c>
      <c r="H782" s="6" t="s">
        <v>958</v>
      </c>
      <c r="I782" s="6" t="s">
        <v>958</v>
      </c>
      <c r="J782" s="6" t="s">
        <v>938</v>
      </c>
      <c r="K782" s="6" t="s">
        <v>932</v>
      </c>
    </row>
    <row r="783" spans="1:11">
      <c r="A783" s="6">
        <v>782</v>
      </c>
      <c r="B783" s="6" t="s">
        <v>959</v>
      </c>
      <c r="C783" s="6" t="s">
        <v>956</v>
      </c>
      <c r="D783" s="6" t="s">
        <v>956</v>
      </c>
      <c r="E783" s="6" t="s">
        <v>956</v>
      </c>
      <c r="F783" s="6" t="s">
        <v>959</v>
      </c>
      <c r="G783" s="6" t="s">
        <v>959</v>
      </c>
      <c r="H783" s="6" t="s">
        <v>959</v>
      </c>
      <c r="I783" s="6" t="s">
        <v>959</v>
      </c>
      <c r="J783" s="6" t="s">
        <v>938</v>
      </c>
      <c r="K783" s="6" t="s">
        <v>932</v>
      </c>
    </row>
    <row r="784" spans="1:11">
      <c r="A784" s="6">
        <v>783</v>
      </c>
      <c r="B784" s="6" t="s">
        <v>960</v>
      </c>
      <c r="C784" s="6" t="s">
        <v>956</v>
      </c>
      <c r="D784" s="6" t="s">
        <v>956</v>
      </c>
      <c r="E784" s="6" t="s">
        <v>956</v>
      </c>
      <c r="F784" s="6" t="s">
        <v>960</v>
      </c>
      <c r="G784" s="6" t="s">
        <v>960</v>
      </c>
      <c r="H784" s="6" t="s">
        <v>960</v>
      </c>
      <c r="I784" s="6" t="s">
        <v>960</v>
      </c>
      <c r="J784" s="6" t="s">
        <v>938</v>
      </c>
      <c r="K784" s="6" t="s">
        <v>932</v>
      </c>
    </row>
    <row r="785" spans="1:11">
      <c r="A785" s="6">
        <v>784</v>
      </c>
      <c r="B785" s="6" t="s">
        <v>961</v>
      </c>
      <c r="C785" s="6" t="s">
        <v>956</v>
      </c>
      <c r="D785" s="6" t="s">
        <v>956</v>
      </c>
      <c r="E785" s="6" t="s">
        <v>956</v>
      </c>
      <c r="F785" s="6" t="s">
        <v>961</v>
      </c>
      <c r="G785" s="6" t="s">
        <v>961</v>
      </c>
      <c r="H785" s="6" t="s">
        <v>961</v>
      </c>
      <c r="I785" s="6" t="s">
        <v>961</v>
      </c>
      <c r="J785" s="6" t="s">
        <v>938</v>
      </c>
      <c r="K785" s="6" t="s">
        <v>932</v>
      </c>
    </row>
    <row r="786" spans="1:11">
      <c r="A786" s="6">
        <v>785</v>
      </c>
      <c r="B786" s="6" t="s">
        <v>962</v>
      </c>
      <c r="C786" s="6" t="s">
        <v>956</v>
      </c>
      <c r="D786" s="6" t="s">
        <v>956</v>
      </c>
      <c r="E786" s="6" t="s">
        <v>956</v>
      </c>
      <c r="F786" s="6" t="s">
        <v>962</v>
      </c>
      <c r="G786" s="6" t="s">
        <v>962</v>
      </c>
      <c r="H786" s="6" t="s">
        <v>962</v>
      </c>
      <c r="I786" s="6" t="s">
        <v>962</v>
      </c>
      <c r="J786" s="6" t="s">
        <v>938</v>
      </c>
      <c r="K786" s="6" t="s">
        <v>932</v>
      </c>
    </row>
    <row r="787" spans="1:11">
      <c r="A787" s="6">
        <v>786</v>
      </c>
      <c r="B787" s="6" t="s">
        <v>963</v>
      </c>
      <c r="C787" s="6" t="s">
        <v>956</v>
      </c>
      <c r="D787" s="6" t="s">
        <v>956</v>
      </c>
      <c r="E787" s="6" t="s">
        <v>956</v>
      </c>
      <c r="F787" s="6" t="s">
        <v>963</v>
      </c>
      <c r="G787" s="6" t="s">
        <v>963</v>
      </c>
      <c r="H787" s="6" t="s">
        <v>963</v>
      </c>
      <c r="I787" s="6" t="s">
        <v>963</v>
      </c>
      <c r="J787" s="6" t="s">
        <v>938</v>
      </c>
      <c r="K787" s="6" t="s">
        <v>932</v>
      </c>
    </row>
    <row r="788" spans="1:11">
      <c r="A788" s="6">
        <v>787</v>
      </c>
      <c r="B788" s="6" t="s">
        <v>964</v>
      </c>
      <c r="C788" s="6" t="s">
        <v>956</v>
      </c>
      <c r="D788" s="6" t="s">
        <v>956</v>
      </c>
      <c r="E788" s="6" t="s">
        <v>956</v>
      </c>
      <c r="F788" s="6" t="s">
        <v>964</v>
      </c>
      <c r="G788" s="6" t="s">
        <v>964</v>
      </c>
      <c r="H788" s="6" t="s">
        <v>964</v>
      </c>
      <c r="I788" s="6" t="s">
        <v>964</v>
      </c>
      <c r="J788" s="6" t="s">
        <v>938</v>
      </c>
      <c r="K788" s="6" t="s">
        <v>932</v>
      </c>
    </row>
    <row r="789" spans="1:11">
      <c r="A789" s="6">
        <v>788</v>
      </c>
      <c r="B789" s="6" t="s">
        <v>965</v>
      </c>
      <c r="C789" s="6" t="s">
        <v>956</v>
      </c>
      <c r="D789" s="6" t="s">
        <v>956</v>
      </c>
      <c r="E789" s="6" t="s">
        <v>956</v>
      </c>
      <c r="F789" s="6" t="s">
        <v>965</v>
      </c>
      <c r="G789" s="6" t="s">
        <v>965</v>
      </c>
      <c r="H789" s="6" t="s">
        <v>965</v>
      </c>
      <c r="I789" s="6" t="s">
        <v>965</v>
      </c>
      <c r="J789" s="6" t="s">
        <v>938</v>
      </c>
      <c r="K789" s="6" t="s">
        <v>932</v>
      </c>
    </row>
    <row r="790" spans="1:11">
      <c r="A790" s="6">
        <v>789</v>
      </c>
      <c r="B790" s="6" t="s">
        <v>966</v>
      </c>
      <c r="C790" s="6" t="s">
        <v>956</v>
      </c>
      <c r="D790" s="6" t="s">
        <v>956</v>
      </c>
      <c r="E790" s="6" t="s">
        <v>956</v>
      </c>
      <c r="F790" s="6" t="s">
        <v>966</v>
      </c>
      <c r="G790" s="6" t="s">
        <v>966</v>
      </c>
      <c r="H790" s="6" t="s">
        <v>966</v>
      </c>
      <c r="I790" s="6" t="s">
        <v>966</v>
      </c>
      <c r="J790" s="6" t="s">
        <v>938</v>
      </c>
      <c r="K790" s="6" t="s">
        <v>932</v>
      </c>
    </row>
    <row r="791" spans="1:11">
      <c r="A791" s="6">
        <v>790</v>
      </c>
      <c r="B791" s="6" t="s">
        <v>967</v>
      </c>
      <c r="C791" s="6" t="s">
        <v>956</v>
      </c>
      <c r="D791" s="6" t="s">
        <v>956</v>
      </c>
      <c r="E791" s="6" t="s">
        <v>956</v>
      </c>
      <c r="F791" s="6" t="s">
        <v>967</v>
      </c>
      <c r="G791" s="6" t="s">
        <v>967</v>
      </c>
      <c r="H791" s="6" t="s">
        <v>967</v>
      </c>
      <c r="I791" s="6" t="s">
        <v>967</v>
      </c>
      <c r="J791" s="6" t="s">
        <v>938</v>
      </c>
      <c r="K791" s="6" t="s">
        <v>932</v>
      </c>
    </row>
    <row r="792" spans="1:11">
      <c r="A792" s="6">
        <v>791</v>
      </c>
      <c r="B792" s="6" t="s">
        <v>968</v>
      </c>
      <c r="C792" s="6" t="s">
        <v>956</v>
      </c>
      <c r="D792" s="6" t="s">
        <v>956</v>
      </c>
      <c r="E792" s="6" t="s">
        <v>956</v>
      </c>
      <c r="F792" s="6" t="s">
        <v>968</v>
      </c>
      <c r="G792" s="6" t="s">
        <v>968</v>
      </c>
      <c r="H792" s="6" t="s">
        <v>968</v>
      </c>
      <c r="I792" s="6" t="s">
        <v>968</v>
      </c>
      <c r="J792" s="6" t="s">
        <v>938</v>
      </c>
      <c r="K792" s="6" t="s">
        <v>932</v>
      </c>
    </row>
    <row r="793" spans="1:11">
      <c r="A793" s="6">
        <v>792</v>
      </c>
      <c r="B793" s="6" t="s">
        <v>969</v>
      </c>
      <c r="C793" s="6" t="s">
        <v>956</v>
      </c>
      <c r="D793" s="6" t="s">
        <v>956</v>
      </c>
      <c r="E793" s="6" t="s">
        <v>956</v>
      </c>
      <c r="F793" s="6" t="s">
        <v>969</v>
      </c>
      <c r="G793" s="6" t="s">
        <v>969</v>
      </c>
      <c r="H793" s="6" t="s">
        <v>969</v>
      </c>
      <c r="I793" s="6" t="s">
        <v>969</v>
      </c>
      <c r="J793" s="6" t="s">
        <v>938</v>
      </c>
      <c r="K793" s="6" t="s">
        <v>932</v>
      </c>
    </row>
    <row r="794" spans="1:11">
      <c r="A794" s="6">
        <v>793</v>
      </c>
      <c r="B794" s="6" t="s">
        <v>970</v>
      </c>
      <c r="C794" s="6" t="s">
        <v>956</v>
      </c>
      <c r="D794" s="6" t="s">
        <v>956</v>
      </c>
      <c r="E794" s="6" t="s">
        <v>956</v>
      </c>
      <c r="F794" s="6" t="s">
        <v>970</v>
      </c>
      <c r="G794" s="6" t="s">
        <v>970</v>
      </c>
      <c r="H794" s="6" t="s">
        <v>970</v>
      </c>
      <c r="I794" s="6" t="s">
        <v>970</v>
      </c>
      <c r="J794" s="6" t="s">
        <v>938</v>
      </c>
      <c r="K794" s="6" t="s">
        <v>932</v>
      </c>
    </row>
    <row r="795" spans="1:11">
      <c r="A795" s="6">
        <v>794</v>
      </c>
      <c r="B795" s="6" t="s">
        <v>971</v>
      </c>
      <c r="C795" s="6" t="s">
        <v>972</v>
      </c>
      <c r="D795" s="6" t="s">
        <v>972</v>
      </c>
      <c r="E795" s="6" t="s">
        <v>972</v>
      </c>
      <c r="F795" s="6" t="s">
        <v>971</v>
      </c>
      <c r="G795" s="6" t="s">
        <v>971</v>
      </c>
      <c r="H795" s="6" t="s">
        <v>971</v>
      </c>
      <c r="I795" s="6" t="s">
        <v>971</v>
      </c>
      <c r="J795" s="6" t="s">
        <v>932</v>
      </c>
      <c r="K795" s="6" t="s">
        <v>933</v>
      </c>
    </row>
    <row r="796" spans="1:11">
      <c r="A796" s="6">
        <v>795</v>
      </c>
      <c r="B796" s="6" t="s">
        <v>973</v>
      </c>
      <c r="C796" s="6" t="s">
        <v>972</v>
      </c>
      <c r="D796" s="6" t="s">
        <v>972</v>
      </c>
      <c r="E796" s="6" t="s">
        <v>972</v>
      </c>
      <c r="F796" s="6" t="s">
        <v>973</v>
      </c>
      <c r="G796" s="6" t="s">
        <v>973</v>
      </c>
      <c r="H796" s="6" t="s">
        <v>973</v>
      </c>
      <c r="I796" s="6" t="s">
        <v>973</v>
      </c>
      <c r="J796" s="6" t="s">
        <v>932</v>
      </c>
      <c r="K796" s="6" t="s">
        <v>933</v>
      </c>
    </row>
    <row r="797" spans="1:11">
      <c r="A797" s="6">
        <v>796</v>
      </c>
      <c r="B797" s="6" t="s">
        <v>974</v>
      </c>
      <c r="C797" s="6" t="s">
        <v>972</v>
      </c>
      <c r="D797" s="6" t="s">
        <v>972</v>
      </c>
      <c r="E797" s="6" t="s">
        <v>972</v>
      </c>
      <c r="F797" s="6" t="s">
        <v>974</v>
      </c>
      <c r="G797" s="6" t="s">
        <v>974</v>
      </c>
      <c r="H797" s="6" t="s">
        <v>974</v>
      </c>
      <c r="I797" s="6" t="s">
        <v>974</v>
      </c>
      <c r="J797" s="6" t="s">
        <v>932</v>
      </c>
      <c r="K797" s="6" t="s">
        <v>933</v>
      </c>
    </row>
    <row r="798" spans="1:11">
      <c r="A798" s="6">
        <v>797</v>
      </c>
      <c r="B798" s="6" t="s">
        <v>975</v>
      </c>
      <c r="C798" s="6" t="s">
        <v>976</v>
      </c>
      <c r="D798" s="6" t="s">
        <v>976</v>
      </c>
      <c r="E798" s="6" t="s">
        <v>976</v>
      </c>
      <c r="F798" s="6" t="s">
        <v>975</v>
      </c>
      <c r="G798" s="6" t="s">
        <v>975</v>
      </c>
      <c r="H798" s="6" t="s">
        <v>975</v>
      </c>
      <c r="I798" s="6" t="s">
        <v>975</v>
      </c>
      <c r="J798" s="6" t="s">
        <v>932</v>
      </c>
      <c r="K798" s="6" t="s">
        <v>933</v>
      </c>
    </row>
    <row r="799" spans="1:11">
      <c r="A799" s="6">
        <v>798</v>
      </c>
      <c r="B799" s="6" t="s">
        <v>977</v>
      </c>
      <c r="C799" s="6" t="s">
        <v>976</v>
      </c>
      <c r="D799" s="6" t="s">
        <v>976</v>
      </c>
      <c r="E799" s="6" t="s">
        <v>976</v>
      </c>
      <c r="F799" s="6" t="s">
        <v>977</v>
      </c>
      <c r="G799" s="6" t="s">
        <v>977</v>
      </c>
      <c r="H799" s="6" t="s">
        <v>977</v>
      </c>
      <c r="I799" s="6" t="s">
        <v>977</v>
      </c>
      <c r="J799" s="6" t="s">
        <v>932</v>
      </c>
      <c r="K799" s="6" t="s">
        <v>933</v>
      </c>
    </row>
    <row r="800" spans="1:11">
      <c r="A800" s="6">
        <v>799</v>
      </c>
      <c r="B800" s="6" t="s">
        <v>978</v>
      </c>
      <c r="C800" s="6" t="s">
        <v>976</v>
      </c>
      <c r="D800" s="6" t="s">
        <v>976</v>
      </c>
      <c r="E800" s="6" t="s">
        <v>976</v>
      </c>
      <c r="F800" s="6" t="s">
        <v>978</v>
      </c>
      <c r="G800" s="6" t="s">
        <v>978</v>
      </c>
      <c r="H800" s="6" t="s">
        <v>978</v>
      </c>
      <c r="I800" s="6" t="s">
        <v>978</v>
      </c>
      <c r="J800" s="6" t="s">
        <v>932</v>
      </c>
      <c r="K800" s="6" t="s">
        <v>933</v>
      </c>
    </row>
    <row r="801" spans="1:11">
      <c r="A801" s="6">
        <v>800</v>
      </c>
      <c r="B801" s="6" t="s">
        <v>979</v>
      </c>
      <c r="C801" s="6" t="s">
        <v>976</v>
      </c>
      <c r="D801" s="6" t="s">
        <v>976</v>
      </c>
      <c r="E801" s="6" t="s">
        <v>976</v>
      </c>
      <c r="F801" s="6" t="s">
        <v>979</v>
      </c>
      <c r="G801" s="6" t="s">
        <v>979</v>
      </c>
      <c r="H801" s="6" t="s">
        <v>979</v>
      </c>
      <c r="I801" s="6" t="s">
        <v>979</v>
      </c>
      <c r="J801" s="6" t="s">
        <v>932</v>
      </c>
      <c r="K801" s="6" t="s">
        <v>933</v>
      </c>
    </row>
    <row r="802" spans="1:11">
      <c r="A802" s="6">
        <v>801</v>
      </c>
      <c r="B802" s="6" t="s">
        <v>980</v>
      </c>
      <c r="C802" s="6" t="s">
        <v>981</v>
      </c>
      <c r="D802" s="6" t="s">
        <v>981</v>
      </c>
      <c r="E802" s="6" t="s">
        <v>981</v>
      </c>
      <c r="F802" s="6" t="s">
        <v>980</v>
      </c>
      <c r="G802" s="6" t="s">
        <v>980</v>
      </c>
      <c r="H802" s="6" t="s">
        <v>980</v>
      </c>
      <c r="I802" s="6" t="s">
        <v>980</v>
      </c>
      <c r="J802" s="6" t="s">
        <v>932</v>
      </c>
      <c r="K802" s="6" t="s">
        <v>933</v>
      </c>
    </row>
    <row r="803" spans="1:11">
      <c r="A803" s="6">
        <v>802</v>
      </c>
      <c r="B803" s="6" t="s">
        <v>982</v>
      </c>
      <c r="C803" s="6" t="s">
        <v>981</v>
      </c>
      <c r="D803" s="6" t="s">
        <v>981</v>
      </c>
      <c r="E803" s="6" t="s">
        <v>981</v>
      </c>
      <c r="F803" s="6" t="s">
        <v>982</v>
      </c>
      <c r="G803" s="6" t="s">
        <v>982</v>
      </c>
      <c r="H803" s="6" t="s">
        <v>982</v>
      </c>
      <c r="I803" s="6" t="s">
        <v>982</v>
      </c>
      <c r="J803" s="6" t="s">
        <v>932</v>
      </c>
      <c r="K803" s="6" t="s">
        <v>933</v>
      </c>
    </row>
    <row r="804" spans="1:11">
      <c r="A804" s="6">
        <v>803</v>
      </c>
      <c r="B804" s="6" t="s">
        <v>983</v>
      </c>
      <c r="C804" s="6" t="s">
        <v>981</v>
      </c>
      <c r="D804" s="6" t="s">
        <v>981</v>
      </c>
      <c r="E804" s="6" t="s">
        <v>981</v>
      </c>
      <c r="F804" s="6" t="s">
        <v>983</v>
      </c>
      <c r="G804" s="6" t="s">
        <v>983</v>
      </c>
      <c r="H804" s="6" t="s">
        <v>983</v>
      </c>
      <c r="I804" s="6" t="s">
        <v>983</v>
      </c>
      <c r="J804" s="6" t="s">
        <v>932</v>
      </c>
      <c r="K804" s="6" t="s">
        <v>933</v>
      </c>
    </row>
    <row r="805" spans="1:11">
      <c r="A805" s="6">
        <v>804</v>
      </c>
      <c r="B805" s="6" t="s">
        <v>984</v>
      </c>
      <c r="C805" s="6" t="s">
        <v>981</v>
      </c>
      <c r="D805" s="6" t="s">
        <v>981</v>
      </c>
      <c r="E805" s="6" t="s">
        <v>981</v>
      </c>
      <c r="F805" s="6" t="s">
        <v>984</v>
      </c>
      <c r="G805" s="6" t="s">
        <v>984</v>
      </c>
      <c r="H805" s="6" t="s">
        <v>984</v>
      </c>
      <c r="I805" s="6" t="s">
        <v>984</v>
      </c>
      <c r="J805" s="6" t="s">
        <v>932</v>
      </c>
      <c r="K805" s="6" t="s">
        <v>933</v>
      </c>
    </row>
    <row r="806" spans="1:11">
      <c r="A806" s="6">
        <v>805</v>
      </c>
      <c r="B806" s="6" t="s">
        <v>985</v>
      </c>
      <c r="C806" s="6" t="s">
        <v>981</v>
      </c>
      <c r="D806" s="6" t="s">
        <v>981</v>
      </c>
      <c r="E806" s="6" t="s">
        <v>981</v>
      </c>
      <c r="F806" s="6" t="s">
        <v>985</v>
      </c>
      <c r="G806" s="6" t="s">
        <v>985</v>
      </c>
      <c r="H806" s="6" t="s">
        <v>985</v>
      </c>
      <c r="I806" s="6" t="s">
        <v>985</v>
      </c>
      <c r="J806" s="6" t="s">
        <v>932</v>
      </c>
      <c r="K806" s="6" t="s">
        <v>933</v>
      </c>
    </row>
    <row r="807" spans="1:11">
      <c r="A807" s="6">
        <v>806</v>
      </c>
      <c r="B807" s="6" t="s">
        <v>986</v>
      </c>
      <c r="C807" s="6" t="s">
        <v>981</v>
      </c>
      <c r="D807" s="6" t="s">
        <v>981</v>
      </c>
      <c r="E807" s="6" t="s">
        <v>981</v>
      </c>
      <c r="F807" s="6" t="s">
        <v>986</v>
      </c>
      <c r="G807" s="6" t="s">
        <v>986</v>
      </c>
      <c r="H807" s="6" t="s">
        <v>986</v>
      </c>
      <c r="I807" s="6" t="s">
        <v>986</v>
      </c>
      <c r="J807" s="6" t="s">
        <v>932</v>
      </c>
      <c r="K807" s="6" t="s">
        <v>933</v>
      </c>
    </row>
    <row r="808" spans="1:11">
      <c r="A808" s="6">
        <v>807</v>
      </c>
      <c r="B808" s="6" t="s">
        <v>987</v>
      </c>
      <c r="C808" s="6" t="s">
        <v>981</v>
      </c>
      <c r="D808" s="6" t="s">
        <v>981</v>
      </c>
      <c r="E808" s="6" t="s">
        <v>981</v>
      </c>
      <c r="F808" s="6" t="s">
        <v>987</v>
      </c>
      <c r="G808" s="6" t="s">
        <v>987</v>
      </c>
      <c r="H808" s="6" t="s">
        <v>987</v>
      </c>
      <c r="I808" s="6" t="s">
        <v>987</v>
      </c>
      <c r="J808" s="6" t="s">
        <v>932</v>
      </c>
      <c r="K808" s="6" t="s">
        <v>933</v>
      </c>
    </row>
    <row r="809" spans="1:11">
      <c r="A809" s="6">
        <v>808</v>
      </c>
      <c r="B809" s="6" t="s">
        <v>988</v>
      </c>
      <c r="C809" s="6" t="s">
        <v>981</v>
      </c>
      <c r="D809" s="6" t="s">
        <v>981</v>
      </c>
      <c r="E809" s="6" t="s">
        <v>981</v>
      </c>
      <c r="F809" s="6" t="s">
        <v>988</v>
      </c>
      <c r="G809" s="6" t="s">
        <v>988</v>
      </c>
      <c r="H809" s="6" t="s">
        <v>988</v>
      </c>
      <c r="I809" s="6" t="s">
        <v>988</v>
      </c>
      <c r="J809" s="6" t="s">
        <v>932</v>
      </c>
      <c r="K809" s="6" t="s">
        <v>933</v>
      </c>
    </row>
    <row r="810" spans="1:11">
      <c r="A810" s="6">
        <v>809</v>
      </c>
      <c r="B810" s="6" t="s">
        <v>989</v>
      </c>
      <c r="C810" s="6" t="s">
        <v>981</v>
      </c>
      <c r="D810" s="6" t="s">
        <v>981</v>
      </c>
      <c r="E810" s="6" t="s">
        <v>981</v>
      </c>
      <c r="F810" s="6" t="s">
        <v>989</v>
      </c>
      <c r="G810" s="6" t="s">
        <v>989</v>
      </c>
      <c r="H810" s="6" t="s">
        <v>989</v>
      </c>
      <c r="I810" s="6" t="s">
        <v>989</v>
      </c>
      <c r="J810" s="6" t="s">
        <v>932</v>
      </c>
      <c r="K810" s="6" t="s">
        <v>933</v>
      </c>
    </row>
    <row r="811" spans="1:11">
      <c r="A811" s="6">
        <v>810</v>
      </c>
      <c r="B811" s="6" t="s">
        <v>990</v>
      </c>
      <c r="C811" s="6" t="s">
        <v>981</v>
      </c>
      <c r="D811" s="6" t="s">
        <v>981</v>
      </c>
      <c r="E811" s="6" t="s">
        <v>981</v>
      </c>
      <c r="F811" s="6" t="s">
        <v>990</v>
      </c>
      <c r="G811" s="6" t="s">
        <v>990</v>
      </c>
      <c r="H811" s="6" t="s">
        <v>990</v>
      </c>
      <c r="I811" s="6" t="s">
        <v>990</v>
      </c>
      <c r="J811" s="6" t="s">
        <v>932</v>
      </c>
      <c r="K811" s="6" t="s">
        <v>933</v>
      </c>
    </row>
    <row r="812" spans="1:11">
      <c r="A812" s="6">
        <v>811</v>
      </c>
      <c r="B812" s="6" t="s">
        <v>991</v>
      </c>
      <c r="C812" s="6" t="s">
        <v>992</v>
      </c>
      <c r="D812" s="6" t="s">
        <v>992</v>
      </c>
      <c r="E812" s="6" t="s">
        <v>992</v>
      </c>
      <c r="F812" s="6" t="s">
        <v>991</v>
      </c>
      <c r="G812" s="6" t="s">
        <v>991</v>
      </c>
      <c r="H812" s="6" t="s">
        <v>991</v>
      </c>
      <c r="I812" s="6" t="s">
        <v>991</v>
      </c>
      <c r="J812" s="6" t="s">
        <v>932</v>
      </c>
      <c r="K812" s="6" t="s">
        <v>933</v>
      </c>
    </row>
    <row r="813" spans="1:11">
      <c r="A813" s="6">
        <v>812</v>
      </c>
      <c r="B813" s="6" t="s">
        <v>993</v>
      </c>
      <c r="C813" s="6" t="s">
        <v>992</v>
      </c>
      <c r="D813" s="6" t="s">
        <v>992</v>
      </c>
      <c r="E813" s="6" t="s">
        <v>992</v>
      </c>
      <c r="F813" s="6" t="s">
        <v>993</v>
      </c>
      <c r="G813" s="6" t="s">
        <v>993</v>
      </c>
      <c r="H813" s="6" t="s">
        <v>993</v>
      </c>
      <c r="I813" s="6" t="s">
        <v>993</v>
      </c>
      <c r="J813" s="6" t="s">
        <v>932</v>
      </c>
      <c r="K813" s="6" t="s">
        <v>933</v>
      </c>
    </row>
    <row r="814" spans="1:11">
      <c r="A814" s="6">
        <v>813</v>
      </c>
      <c r="B814" s="6" t="s">
        <v>994</v>
      </c>
      <c r="C814" s="6" t="s">
        <v>992</v>
      </c>
      <c r="D814" s="6" t="s">
        <v>992</v>
      </c>
      <c r="E814" s="6" t="s">
        <v>992</v>
      </c>
      <c r="F814" s="6" t="s">
        <v>994</v>
      </c>
      <c r="G814" s="6" t="s">
        <v>994</v>
      </c>
      <c r="H814" s="6" t="s">
        <v>994</v>
      </c>
      <c r="I814" s="6" t="s">
        <v>994</v>
      </c>
      <c r="J814" s="6" t="s">
        <v>932</v>
      </c>
      <c r="K814" s="6" t="s">
        <v>933</v>
      </c>
    </row>
    <row r="815" spans="1:11">
      <c r="A815" s="6">
        <v>814</v>
      </c>
      <c r="B815" s="6" t="s">
        <v>995</v>
      </c>
      <c r="C815" s="6" t="s">
        <v>992</v>
      </c>
      <c r="D815" s="6" t="s">
        <v>992</v>
      </c>
      <c r="E815" s="6" t="s">
        <v>992</v>
      </c>
      <c r="F815" s="6" t="s">
        <v>995</v>
      </c>
      <c r="G815" s="6" t="s">
        <v>995</v>
      </c>
      <c r="H815" s="6" t="s">
        <v>995</v>
      </c>
      <c r="I815" s="6" t="s">
        <v>995</v>
      </c>
      <c r="J815" s="6" t="s">
        <v>932</v>
      </c>
      <c r="K815" s="6" t="s">
        <v>933</v>
      </c>
    </row>
    <row r="816" spans="1:11">
      <c r="A816" s="6">
        <v>815</v>
      </c>
      <c r="B816" s="6" t="s">
        <v>996</v>
      </c>
      <c r="C816" s="6" t="s">
        <v>992</v>
      </c>
      <c r="D816" s="6" t="s">
        <v>992</v>
      </c>
      <c r="E816" s="6" t="s">
        <v>992</v>
      </c>
      <c r="F816" s="6" t="s">
        <v>996</v>
      </c>
      <c r="G816" s="6" t="s">
        <v>996</v>
      </c>
      <c r="H816" s="6" t="s">
        <v>996</v>
      </c>
      <c r="I816" s="6" t="s">
        <v>996</v>
      </c>
      <c r="J816" s="6" t="s">
        <v>932</v>
      </c>
      <c r="K816" s="6" t="s">
        <v>933</v>
      </c>
    </row>
    <row r="817" spans="1:11">
      <c r="A817" s="6">
        <v>816</v>
      </c>
      <c r="B817" s="6" t="s">
        <v>997</v>
      </c>
      <c r="C817" s="6" t="s">
        <v>992</v>
      </c>
      <c r="D817" s="6" t="s">
        <v>992</v>
      </c>
      <c r="E817" s="6" t="s">
        <v>992</v>
      </c>
      <c r="F817" s="6" t="s">
        <v>997</v>
      </c>
      <c r="G817" s="6" t="s">
        <v>997</v>
      </c>
      <c r="H817" s="6" t="s">
        <v>997</v>
      </c>
      <c r="I817" s="6" t="s">
        <v>997</v>
      </c>
      <c r="J817" s="6" t="s">
        <v>932</v>
      </c>
      <c r="K817" s="6" t="s">
        <v>933</v>
      </c>
    </row>
    <row r="818" spans="1:11">
      <c r="A818" s="6">
        <v>817</v>
      </c>
      <c r="B818" s="6" t="s">
        <v>998</v>
      </c>
      <c r="C818" s="6" t="s">
        <v>992</v>
      </c>
      <c r="D818" s="6" t="s">
        <v>992</v>
      </c>
      <c r="E818" s="6" t="s">
        <v>992</v>
      </c>
      <c r="F818" s="6" t="s">
        <v>998</v>
      </c>
      <c r="G818" s="6" t="s">
        <v>998</v>
      </c>
      <c r="H818" s="6" t="s">
        <v>998</v>
      </c>
      <c r="I818" s="6" t="s">
        <v>998</v>
      </c>
      <c r="J818" s="6" t="s">
        <v>932</v>
      </c>
      <c r="K818" s="6" t="s">
        <v>933</v>
      </c>
    </row>
    <row r="819" spans="1:11">
      <c r="A819" s="6">
        <v>818</v>
      </c>
      <c r="B819" s="6" t="s">
        <v>999</v>
      </c>
      <c r="C819" s="6" t="s">
        <v>992</v>
      </c>
      <c r="D819" s="6" t="s">
        <v>992</v>
      </c>
      <c r="E819" s="6" t="s">
        <v>992</v>
      </c>
      <c r="F819" s="6" t="s">
        <v>999</v>
      </c>
      <c r="G819" s="6" t="s">
        <v>999</v>
      </c>
      <c r="H819" s="6" t="s">
        <v>999</v>
      </c>
      <c r="I819" s="6" t="s">
        <v>999</v>
      </c>
      <c r="J819" s="6" t="s">
        <v>932</v>
      </c>
      <c r="K819" s="6" t="s">
        <v>933</v>
      </c>
    </row>
    <row r="820" spans="1:11">
      <c r="A820" s="6">
        <v>819</v>
      </c>
      <c r="B820" s="6" t="s">
        <v>1000</v>
      </c>
      <c r="C820" s="6" t="s">
        <v>992</v>
      </c>
      <c r="D820" s="6" t="s">
        <v>992</v>
      </c>
      <c r="E820" s="6" t="s">
        <v>992</v>
      </c>
      <c r="F820" s="6" t="s">
        <v>1000</v>
      </c>
      <c r="G820" s="6" t="s">
        <v>1000</v>
      </c>
      <c r="H820" s="6" t="s">
        <v>1000</v>
      </c>
      <c r="I820" s="6" t="s">
        <v>1000</v>
      </c>
      <c r="J820" s="6" t="s">
        <v>932</v>
      </c>
      <c r="K820" s="6" t="s">
        <v>933</v>
      </c>
    </row>
    <row r="821" spans="1:11">
      <c r="A821" s="6">
        <v>820</v>
      </c>
      <c r="B821" s="6" t="s">
        <v>1001</v>
      </c>
      <c r="C821" s="6" t="s">
        <v>992</v>
      </c>
      <c r="D821" s="6" t="s">
        <v>992</v>
      </c>
      <c r="E821" s="6" t="s">
        <v>992</v>
      </c>
      <c r="F821" s="6" t="s">
        <v>1001</v>
      </c>
      <c r="G821" s="6" t="s">
        <v>1001</v>
      </c>
      <c r="H821" s="6" t="s">
        <v>1001</v>
      </c>
      <c r="I821" s="6" t="s">
        <v>1001</v>
      </c>
      <c r="J821" s="6" t="s">
        <v>932</v>
      </c>
      <c r="K821" s="6" t="s">
        <v>933</v>
      </c>
    </row>
    <row r="822" spans="1:11">
      <c r="A822" s="6">
        <v>821</v>
      </c>
      <c r="B822" s="6" t="s">
        <v>1002</v>
      </c>
      <c r="C822" s="6" t="s">
        <v>1003</v>
      </c>
      <c r="D822" s="6" t="s">
        <v>1003</v>
      </c>
      <c r="E822" s="6" t="s">
        <v>1003</v>
      </c>
      <c r="F822" s="6" t="s">
        <v>1002</v>
      </c>
      <c r="G822" s="6" t="s">
        <v>1002</v>
      </c>
      <c r="H822" s="6" t="s">
        <v>1002</v>
      </c>
      <c r="I822" s="6" t="s">
        <v>1002</v>
      </c>
      <c r="J822" s="6" t="s">
        <v>932</v>
      </c>
      <c r="K822" s="6" t="s">
        <v>933</v>
      </c>
    </row>
    <row r="823" spans="1:11">
      <c r="A823" s="6">
        <v>822</v>
      </c>
      <c r="B823" s="6" t="s">
        <v>1004</v>
      </c>
      <c r="C823" s="6" t="s">
        <v>1003</v>
      </c>
      <c r="D823" s="6" t="s">
        <v>1003</v>
      </c>
      <c r="E823" s="6" t="s">
        <v>1003</v>
      </c>
      <c r="F823" s="6" t="s">
        <v>1004</v>
      </c>
      <c r="G823" s="6" t="s">
        <v>1004</v>
      </c>
      <c r="H823" s="6" t="s">
        <v>1004</v>
      </c>
      <c r="I823" s="6" t="s">
        <v>1004</v>
      </c>
      <c r="J823" s="6" t="s">
        <v>932</v>
      </c>
      <c r="K823" s="6" t="s">
        <v>933</v>
      </c>
    </row>
    <row r="824" spans="1:11">
      <c r="A824" s="6">
        <v>823</v>
      </c>
      <c r="B824" s="6" t="s">
        <v>1005</v>
      </c>
      <c r="C824" s="6" t="s">
        <v>1003</v>
      </c>
      <c r="D824" s="6" t="s">
        <v>1003</v>
      </c>
      <c r="E824" s="6" t="s">
        <v>1003</v>
      </c>
      <c r="F824" s="6" t="s">
        <v>1005</v>
      </c>
      <c r="G824" s="6" t="s">
        <v>1005</v>
      </c>
      <c r="H824" s="6" t="s">
        <v>1005</v>
      </c>
      <c r="I824" s="6" t="s">
        <v>1005</v>
      </c>
      <c r="J824" s="6" t="s">
        <v>932</v>
      </c>
      <c r="K824" s="6" t="s">
        <v>933</v>
      </c>
    </row>
    <row r="825" spans="1:11">
      <c r="A825" s="6">
        <v>824</v>
      </c>
      <c r="B825" s="6" t="s">
        <v>1006</v>
      </c>
      <c r="C825" s="6" t="s">
        <v>1003</v>
      </c>
      <c r="D825" s="6" t="s">
        <v>1003</v>
      </c>
      <c r="E825" s="6" t="s">
        <v>1003</v>
      </c>
      <c r="F825" s="6" t="s">
        <v>1006</v>
      </c>
      <c r="G825" s="6" t="s">
        <v>1006</v>
      </c>
      <c r="H825" s="6" t="s">
        <v>1006</v>
      </c>
      <c r="I825" s="6" t="s">
        <v>1006</v>
      </c>
      <c r="J825" s="6" t="s">
        <v>932</v>
      </c>
      <c r="K825" s="6" t="s">
        <v>933</v>
      </c>
    </row>
    <row r="826" spans="1:11">
      <c r="A826" s="6">
        <v>825</v>
      </c>
      <c r="B826" s="6" t="s">
        <v>1007</v>
      </c>
      <c r="C826" s="6" t="s">
        <v>1003</v>
      </c>
      <c r="D826" s="6" t="s">
        <v>1003</v>
      </c>
      <c r="E826" s="6" t="s">
        <v>1003</v>
      </c>
      <c r="F826" s="6" t="s">
        <v>1007</v>
      </c>
      <c r="G826" s="6" t="s">
        <v>1007</v>
      </c>
      <c r="H826" s="6" t="s">
        <v>1007</v>
      </c>
      <c r="I826" s="6" t="s">
        <v>1007</v>
      </c>
      <c r="J826" s="6" t="s">
        <v>932</v>
      </c>
      <c r="K826" s="6" t="s">
        <v>933</v>
      </c>
    </row>
    <row r="827" spans="1:11">
      <c r="A827" s="6">
        <v>826</v>
      </c>
      <c r="B827" s="6" t="s">
        <v>1008</v>
      </c>
      <c r="C827" s="6" t="s">
        <v>1003</v>
      </c>
      <c r="D827" s="6" t="s">
        <v>1003</v>
      </c>
      <c r="E827" s="6" t="s">
        <v>1003</v>
      </c>
      <c r="F827" s="6" t="s">
        <v>1008</v>
      </c>
      <c r="G827" s="6" t="s">
        <v>1008</v>
      </c>
      <c r="H827" s="6" t="s">
        <v>1008</v>
      </c>
      <c r="I827" s="6" t="s">
        <v>1008</v>
      </c>
      <c r="J827" s="6" t="s">
        <v>932</v>
      </c>
      <c r="K827" s="6" t="s">
        <v>933</v>
      </c>
    </row>
    <row r="828" spans="1:11">
      <c r="A828" s="6">
        <v>827</v>
      </c>
      <c r="B828" s="6" t="s">
        <v>1009</v>
      </c>
      <c r="C828" s="6" t="s">
        <v>1003</v>
      </c>
      <c r="D828" s="6" t="s">
        <v>1003</v>
      </c>
      <c r="E828" s="6" t="s">
        <v>1003</v>
      </c>
      <c r="F828" s="6" t="s">
        <v>1009</v>
      </c>
      <c r="G828" s="6" t="s">
        <v>1009</v>
      </c>
      <c r="H828" s="6" t="s">
        <v>1009</v>
      </c>
      <c r="I828" s="6" t="s">
        <v>1009</v>
      </c>
      <c r="J828" s="6" t="s">
        <v>932</v>
      </c>
      <c r="K828" s="6" t="s">
        <v>933</v>
      </c>
    </row>
    <row r="829" spans="1:11">
      <c r="A829" s="6">
        <v>828</v>
      </c>
      <c r="B829" s="6" t="s">
        <v>1010</v>
      </c>
      <c r="C829" s="6" t="s">
        <v>1003</v>
      </c>
      <c r="D829" s="6" t="s">
        <v>1003</v>
      </c>
      <c r="E829" s="6" t="s">
        <v>1003</v>
      </c>
      <c r="F829" s="6" t="s">
        <v>1010</v>
      </c>
      <c r="G829" s="6" t="s">
        <v>1010</v>
      </c>
      <c r="H829" s="6" t="s">
        <v>1010</v>
      </c>
      <c r="I829" s="6" t="s">
        <v>1010</v>
      </c>
      <c r="J829" s="6" t="s">
        <v>932</v>
      </c>
      <c r="K829" s="6" t="s">
        <v>933</v>
      </c>
    </row>
    <row r="830" spans="1:11">
      <c r="A830" s="6">
        <v>829</v>
      </c>
      <c r="B830" s="6" t="s">
        <v>1011</v>
      </c>
      <c r="C830" s="6" t="s">
        <v>1003</v>
      </c>
      <c r="D830" s="6" t="s">
        <v>1003</v>
      </c>
      <c r="E830" s="6" t="s">
        <v>1003</v>
      </c>
      <c r="F830" s="6" t="s">
        <v>1011</v>
      </c>
      <c r="G830" s="6" t="s">
        <v>1011</v>
      </c>
      <c r="H830" s="6" t="s">
        <v>1011</v>
      </c>
      <c r="I830" s="6" t="s">
        <v>1011</v>
      </c>
      <c r="J830" s="6" t="s">
        <v>932</v>
      </c>
      <c r="K830" s="6" t="s">
        <v>933</v>
      </c>
    </row>
    <row r="831" spans="1:11">
      <c r="A831" s="6">
        <v>830</v>
      </c>
      <c r="B831" s="6" t="s">
        <v>1012</v>
      </c>
      <c r="C831" s="6" t="s">
        <v>1003</v>
      </c>
      <c r="D831" s="6" t="s">
        <v>1003</v>
      </c>
      <c r="E831" s="6" t="s">
        <v>1003</v>
      </c>
      <c r="F831" s="6" t="s">
        <v>1012</v>
      </c>
      <c r="G831" s="6" t="s">
        <v>1012</v>
      </c>
      <c r="H831" s="6" t="s">
        <v>1012</v>
      </c>
      <c r="I831" s="6" t="s">
        <v>1012</v>
      </c>
      <c r="J831" s="6" t="s">
        <v>932</v>
      </c>
      <c r="K831" s="6" t="s">
        <v>933</v>
      </c>
    </row>
    <row r="832" spans="1:11">
      <c r="A832" s="6">
        <v>831</v>
      </c>
      <c r="B832" s="6" t="s">
        <v>1013</v>
      </c>
      <c r="C832" s="6" t="s">
        <v>1003</v>
      </c>
      <c r="D832" s="6" t="s">
        <v>1003</v>
      </c>
      <c r="E832" s="6" t="s">
        <v>1003</v>
      </c>
      <c r="F832" s="6" t="s">
        <v>1013</v>
      </c>
      <c r="G832" s="6" t="s">
        <v>1013</v>
      </c>
      <c r="H832" s="6" t="s">
        <v>1013</v>
      </c>
      <c r="I832" s="6" t="s">
        <v>1013</v>
      </c>
      <c r="J832" s="6" t="s">
        <v>932</v>
      </c>
      <c r="K832" s="6" t="s">
        <v>933</v>
      </c>
    </row>
    <row r="833" spans="1:11">
      <c r="A833" s="6">
        <v>832</v>
      </c>
      <c r="B833" s="6" t="s">
        <v>1014</v>
      </c>
      <c r="C833" s="6" t="s">
        <v>1003</v>
      </c>
      <c r="D833" s="6" t="s">
        <v>1003</v>
      </c>
      <c r="E833" s="6" t="s">
        <v>1003</v>
      </c>
      <c r="F833" s="6" t="s">
        <v>1014</v>
      </c>
      <c r="G833" s="6" t="s">
        <v>1014</v>
      </c>
      <c r="H833" s="6" t="s">
        <v>1014</v>
      </c>
      <c r="I833" s="6" t="s">
        <v>1014</v>
      </c>
      <c r="J833" s="6" t="s">
        <v>932</v>
      </c>
      <c r="K833" s="6" t="s">
        <v>933</v>
      </c>
    </row>
    <row r="834" spans="1:11">
      <c r="A834" s="6">
        <v>833</v>
      </c>
      <c r="B834" s="6" t="s">
        <v>1015</v>
      </c>
      <c r="C834" s="6" t="s">
        <v>1016</v>
      </c>
      <c r="D834" s="6" t="s">
        <v>1016</v>
      </c>
      <c r="E834" s="6" t="s">
        <v>1016</v>
      </c>
      <c r="F834" s="6" t="s">
        <v>1015</v>
      </c>
      <c r="G834" s="6" t="s">
        <v>1015</v>
      </c>
      <c r="H834" s="6" t="s">
        <v>1015</v>
      </c>
      <c r="I834" s="6" t="s">
        <v>1015</v>
      </c>
      <c r="J834" s="6" t="s">
        <v>932</v>
      </c>
      <c r="K834" s="6" t="s">
        <v>933</v>
      </c>
    </row>
    <row r="835" spans="1:11">
      <c r="A835" s="6">
        <v>834</v>
      </c>
      <c r="B835" s="6" t="s">
        <v>1017</v>
      </c>
      <c r="C835" s="6" t="s">
        <v>1016</v>
      </c>
      <c r="D835" s="6" t="s">
        <v>1016</v>
      </c>
      <c r="E835" s="6" t="s">
        <v>1016</v>
      </c>
      <c r="F835" s="6" t="s">
        <v>1017</v>
      </c>
      <c r="G835" s="6" t="s">
        <v>1017</v>
      </c>
      <c r="H835" s="6" t="s">
        <v>1017</v>
      </c>
      <c r="I835" s="6" t="s">
        <v>1017</v>
      </c>
      <c r="J835" s="6" t="s">
        <v>932</v>
      </c>
      <c r="K835" s="6" t="s">
        <v>933</v>
      </c>
    </row>
    <row r="836" spans="1:11">
      <c r="A836" s="6">
        <v>835</v>
      </c>
      <c r="B836" s="6" t="s">
        <v>1018</v>
      </c>
      <c r="C836" s="6" t="s">
        <v>1016</v>
      </c>
      <c r="D836" s="6" t="s">
        <v>1016</v>
      </c>
      <c r="E836" s="6" t="s">
        <v>1016</v>
      </c>
      <c r="F836" s="6" t="s">
        <v>1018</v>
      </c>
      <c r="G836" s="6" t="s">
        <v>1018</v>
      </c>
      <c r="H836" s="6" t="s">
        <v>1018</v>
      </c>
      <c r="I836" s="6" t="s">
        <v>1018</v>
      </c>
      <c r="J836" s="6" t="s">
        <v>932</v>
      </c>
      <c r="K836" s="6" t="s">
        <v>933</v>
      </c>
    </row>
    <row r="837" spans="1:11">
      <c r="A837" s="6">
        <v>836</v>
      </c>
      <c r="B837" s="6" t="s">
        <v>1019</v>
      </c>
      <c r="C837" s="6" t="s">
        <v>1016</v>
      </c>
      <c r="D837" s="6" t="s">
        <v>1016</v>
      </c>
      <c r="E837" s="6" t="s">
        <v>1016</v>
      </c>
      <c r="F837" s="6" t="s">
        <v>1019</v>
      </c>
      <c r="G837" s="6" t="s">
        <v>1019</v>
      </c>
      <c r="H837" s="6" t="s">
        <v>1019</v>
      </c>
      <c r="I837" s="6" t="s">
        <v>1019</v>
      </c>
      <c r="J837" s="6" t="s">
        <v>932</v>
      </c>
      <c r="K837" s="6" t="s">
        <v>933</v>
      </c>
    </row>
    <row r="838" spans="1:11">
      <c r="A838" s="6">
        <v>837</v>
      </c>
      <c r="B838" s="6" t="s">
        <v>1020</v>
      </c>
      <c r="C838" s="6" t="s">
        <v>1016</v>
      </c>
      <c r="D838" s="6" t="s">
        <v>1016</v>
      </c>
      <c r="E838" s="6" t="s">
        <v>1016</v>
      </c>
      <c r="F838" s="6" t="s">
        <v>1020</v>
      </c>
      <c r="G838" s="6" t="s">
        <v>1020</v>
      </c>
      <c r="H838" s="6" t="s">
        <v>1020</v>
      </c>
      <c r="I838" s="6" t="s">
        <v>1020</v>
      </c>
      <c r="J838" s="6" t="s">
        <v>932</v>
      </c>
      <c r="K838" s="6" t="s">
        <v>933</v>
      </c>
    </row>
    <row r="839" spans="1:11">
      <c r="A839" s="6">
        <v>838</v>
      </c>
      <c r="B839" s="6" t="s">
        <v>1021</v>
      </c>
      <c r="C839" s="6" t="s">
        <v>1016</v>
      </c>
      <c r="D839" s="6" t="s">
        <v>1016</v>
      </c>
      <c r="E839" s="6" t="s">
        <v>1016</v>
      </c>
      <c r="F839" s="6" t="s">
        <v>1021</v>
      </c>
      <c r="G839" s="6" t="s">
        <v>1021</v>
      </c>
      <c r="H839" s="6" t="s">
        <v>1021</v>
      </c>
      <c r="I839" s="6" t="s">
        <v>1021</v>
      </c>
      <c r="J839" s="6" t="s">
        <v>932</v>
      </c>
      <c r="K839" s="6" t="s">
        <v>933</v>
      </c>
    </row>
    <row r="840" spans="1:11">
      <c r="A840" s="6">
        <v>839</v>
      </c>
      <c r="B840" s="6" t="s">
        <v>1022</v>
      </c>
      <c r="C840" s="6" t="s">
        <v>1016</v>
      </c>
      <c r="D840" s="6" t="s">
        <v>1016</v>
      </c>
      <c r="E840" s="6" t="s">
        <v>1016</v>
      </c>
      <c r="F840" s="6" t="s">
        <v>1022</v>
      </c>
      <c r="G840" s="6" t="s">
        <v>1022</v>
      </c>
      <c r="H840" s="6" t="s">
        <v>1022</v>
      </c>
      <c r="I840" s="6" t="s">
        <v>1022</v>
      </c>
      <c r="J840" s="6" t="s">
        <v>932</v>
      </c>
      <c r="K840" s="6" t="s">
        <v>933</v>
      </c>
    </row>
    <row r="841" spans="1:11">
      <c r="A841" s="6">
        <v>840</v>
      </c>
      <c r="B841" s="6" t="s">
        <v>1023</v>
      </c>
      <c r="C841" s="6" t="s">
        <v>1016</v>
      </c>
      <c r="D841" s="6" t="s">
        <v>1016</v>
      </c>
      <c r="E841" s="6" t="s">
        <v>1016</v>
      </c>
      <c r="F841" s="6" t="s">
        <v>1023</v>
      </c>
      <c r="G841" s="6" t="s">
        <v>1023</v>
      </c>
      <c r="H841" s="6" t="s">
        <v>1023</v>
      </c>
      <c r="I841" s="6" t="s">
        <v>1023</v>
      </c>
      <c r="J841" s="6" t="s">
        <v>932</v>
      </c>
      <c r="K841" s="6" t="s">
        <v>933</v>
      </c>
    </row>
    <row r="842" spans="1:11">
      <c r="A842" s="6">
        <v>841</v>
      </c>
      <c r="B842" s="6" t="s">
        <v>1024</v>
      </c>
      <c r="C842" s="6" t="s">
        <v>1016</v>
      </c>
      <c r="D842" s="6" t="s">
        <v>1016</v>
      </c>
      <c r="E842" s="6" t="s">
        <v>1016</v>
      </c>
      <c r="F842" s="6" t="s">
        <v>1024</v>
      </c>
      <c r="G842" s="6" t="s">
        <v>1024</v>
      </c>
      <c r="H842" s="6" t="s">
        <v>1024</v>
      </c>
      <c r="I842" s="6" t="s">
        <v>1024</v>
      </c>
      <c r="J842" s="6" t="s">
        <v>932</v>
      </c>
      <c r="K842" s="6" t="s">
        <v>933</v>
      </c>
    </row>
    <row r="843" spans="1:11">
      <c r="A843" s="6">
        <v>842</v>
      </c>
      <c r="B843" s="6" t="s">
        <v>1025</v>
      </c>
      <c r="C843" s="6" t="s">
        <v>1016</v>
      </c>
      <c r="D843" s="6" t="s">
        <v>1016</v>
      </c>
      <c r="E843" s="6" t="s">
        <v>1016</v>
      </c>
      <c r="F843" s="6" t="s">
        <v>1025</v>
      </c>
      <c r="G843" s="6" t="s">
        <v>1025</v>
      </c>
      <c r="H843" s="6" t="s">
        <v>1025</v>
      </c>
      <c r="I843" s="6" t="s">
        <v>1025</v>
      </c>
      <c r="J843" s="6" t="s">
        <v>932</v>
      </c>
      <c r="K843" s="6" t="s">
        <v>933</v>
      </c>
    </row>
    <row r="844" spans="1:11">
      <c r="A844" s="6">
        <v>843</v>
      </c>
      <c r="B844" s="6" t="s">
        <v>1026</v>
      </c>
      <c r="C844" s="6" t="s">
        <v>1016</v>
      </c>
      <c r="D844" s="6" t="s">
        <v>1016</v>
      </c>
      <c r="E844" s="6" t="s">
        <v>1016</v>
      </c>
      <c r="F844" s="6" t="s">
        <v>1026</v>
      </c>
      <c r="G844" s="6" t="s">
        <v>1026</v>
      </c>
      <c r="H844" s="6" t="s">
        <v>1026</v>
      </c>
      <c r="I844" s="6" t="s">
        <v>1026</v>
      </c>
      <c r="J844" s="6" t="s">
        <v>932</v>
      </c>
      <c r="K844" s="6" t="s">
        <v>933</v>
      </c>
    </row>
    <row r="845" spans="1:11">
      <c r="A845" s="6">
        <v>844</v>
      </c>
      <c r="B845" s="6" t="s">
        <v>1027</v>
      </c>
      <c r="C845" s="6" t="s">
        <v>1016</v>
      </c>
      <c r="D845" s="6" t="s">
        <v>1016</v>
      </c>
      <c r="E845" s="6" t="s">
        <v>1016</v>
      </c>
      <c r="F845" s="6" t="s">
        <v>1027</v>
      </c>
      <c r="G845" s="6" t="s">
        <v>1027</v>
      </c>
      <c r="H845" s="6" t="s">
        <v>1027</v>
      </c>
      <c r="I845" s="6" t="s">
        <v>1027</v>
      </c>
      <c r="J845" s="6" t="s">
        <v>932</v>
      </c>
      <c r="K845" s="6" t="s">
        <v>933</v>
      </c>
    </row>
    <row r="846" spans="1:11">
      <c r="A846" s="6">
        <v>845</v>
      </c>
      <c r="B846" s="6" t="s">
        <v>1028</v>
      </c>
      <c r="C846" s="6" t="s">
        <v>1028</v>
      </c>
      <c r="D846" s="6" t="s">
        <v>1028</v>
      </c>
      <c r="E846" s="6" t="s">
        <v>1028</v>
      </c>
      <c r="F846" s="6" t="s">
        <v>1028</v>
      </c>
      <c r="G846" s="6" t="s">
        <v>1028</v>
      </c>
      <c r="H846" s="6" t="s">
        <v>1028</v>
      </c>
      <c r="I846" s="6" t="s">
        <v>1028</v>
      </c>
      <c r="J846" s="6" t="s">
        <v>932</v>
      </c>
      <c r="K846" s="6" t="s">
        <v>933</v>
      </c>
    </row>
    <row r="847" spans="1:11">
      <c r="A847" s="6">
        <v>846</v>
      </c>
      <c r="B847" s="6" t="s">
        <v>1029</v>
      </c>
      <c r="C847" s="6" t="s">
        <v>1030</v>
      </c>
      <c r="D847" s="6" t="s">
        <v>1029</v>
      </c>
      <c r="E847" s="6" t="s">
        <v>1029</v>
      </c>
      <c r="F847" s="6" t="s">
        <v>1029</v>
      </c>
      <c r="G847" s="6" t="s">
        <v>1029</v>
      </c>
      <c r="H847" s="6" t="s">
        <v>1029</v>
      </c>
      <c r="I847" s="6" t="s">
        <v>1029</v>
      </c>
      <c r="J847" s="6" t="s">
        <v>932</v>
      </c>
      <c r="K847" s="6" t="s">
        <v>933</v>
      </c>
    </row>
    <row r="848" spans="1:11">
      <c r="A848" s="6">
        <v>847</v>
      </c>
      <c r="B848" s="6" t="s">
        <v>1031</v>
      </c>
      <c r="C848" s="6" t="s">
        <v>1030</v>
      </c>
      <c r="D848" s="6" t="s">
        <v>1031</v>
      </c>
      <c r="E848" s="6" t="s">
        <v>1031</v>
      </c>
      <c r="F848" s="6" t="s">
        <v>1031</v>
      </c>
      <c r="G848" s="6" t="s">
        <v>1031</v>
      </c>
      <c r="H848" s="6" t="s">
        <v>1031</v>
      </c>
      <c r="I848" s="6" t="s">
        <v>1031</v>
      </c>
      <c r="J848" s="6" t="s">
        <v>932</v>
      </c>
      <c r="K848" s="6" t="s">
        <v>933</v>
      </c>
    </row>
    <row r="849" spans="1:11">
      <c r="A849" s="6">
        <v>848</v>
      </c>
      <c r="B849" s="6" t="s">
        <v>1032</v>
      </c>
      <c r="C849" s="6" t="s">
        <v>1030</v>
      </c>
      <c r="D849" s="6" t="s">
        <v>1032</v>
      </c>
      <c r="E849" s="6" t="s">
        <v>1032</v>
      </c>
      <c r="F849" s="6" t="s">
        <v>1032</v>
      </c>
      <c r="G849" s="6" t="s">
        <v>1032</v>
      </c>
      <c r="H849" s="6" t="s">
        <v>1032</v>
      </c>
      <c r="I849" s="6" t="s">
        <v>1032</v>
      </c>
      <c r="J849" s="6" t="s">
        <v>932</v>
      </c>
      <c r="K849" s="6" t="s">
        <v>933</v>
      </c>
    </row>
    <row r="850" spans="1:11">
      <c r="A850" s="6">
        <v>849</v>
      </c>
      <c r="B850" s="6" t="s">
        <v>1033</v>
      </c>
      <c r="C850" s="6" t="s">
        <v>1030</v>
      </c>
      <c r="D850" s="6" t="s">
        <v>1033</v>
      </c>
      <c r="E850" s="6" t="s">
        <v>1033</v>
      </c>
      <c r="F850" s="6" t="s">
        <v>1033</v>
      </c>
      <c r="G850" s="6" t="s">
        <v>1033</v>
      </c>
      <c r="H850" s="6" t="s">
        <v>1033</v>
      </c>
      <c r="I850" s="6" t="s">
        <v>1033</v>
      </c>
      <c r="J850" s="6" t="s">
        <v>932</v>
      </c>
      <c r="K850" s="6" t="s">
        <v>933</v>
      </c>
    </row>
    <row r="851" spans="1:11">
      <c r="A851" s="6">
        <v>850</v>
      </c>
      <c r="B851" s="6" t="s">
        <v>1034</v>
      </c>
      <c r="C851" s="6" t="s">
        <v>1030</v>
      </c>
      <c r="D851" s="6" t="s">
        <v>1034</v>
      </c>
      <c r="E851" s="6" t="s">
        <v>1034</v>
      </c>
      <c r="F851" s="6" t="s">
        <v>1034</v>
      </c>
      <c r="G851" s="6" t="s">
        <v>1034</v>
      </c>
      <c r="H851" s="6" t="s">
        <v>1034</v>
      </c>
      <c r="I851" s="6" t="s">
        <v>1034</v>
      </c>
      <c r="J851" s="6" t="s">
        <v>932</v>
      </c>
      <c r="K851" s="6" t="s">
        <v>933</v>
      </c>
    </row>
    <row r="852" spans="1:11">
      <c r="A852" s="6">
        <v>851</v>
      </c>
      <c r="B852" s="6" t="s">
        <v>1035</v>
      </c>
      <c r="C852" s="6" t="s">
        <v>1036</v>
      </c>
      <c r="D852" s="6" t="s">
        <v>1036</v>
      </c>
      <c r="E852" s="6" t="s">
        <v>1036</v>
      </c>
      <c r="F852" s="6" t="s">
        <v>1035</v>
      </c>
      <c r="G852" s="6" t="s">
        <v>1035</v>
      </c>
      <c r="H852" s="6" t="s">
        <v>1035</v>
      </c>
      <c r="I852" s="6" t="s">
        <v>1035</v>
      </c>
      <c r="J852" s="6" t="s">
        <v>932</v>
      </c>
      <c r="K852" s="6" t="s">
        <v>933</v>
      </c>
    </row>
    <row r="853" spans="1:11">
      <c r="A853" s="6">
        <v>852</v>
      </c>
      <c r="B853" s="6" t="s">
        <v>1037</v>
      </c>
      <c r="C853" s="6" t="s">
        <v>1036</v>
      </c>
      <c r="D853" s="6" t="s">
        <v>1036</v>
      </c>
      <c r="E853" s="6" t="s">
        <v>1036</v>
      </c>
      <c r="F853" s="6" t="s">
        <v>1037</v>
      </c>
      <c r="G853" s="6" t="s">
        <v>1037</v>
      </c>
      <c r="H853" s="6" t="s">
        <v>1037</v>
      </c>
      <c r="I853" s="6" t="s">
        <v>1037</v>
      </c>
      <c r="J853" s="6" t="s">
        <v>932</v>
      </c>
      <c r="K853" s="6" t="s">
        <v>933</v>
      </c>
    </row>
    <row r="854" spans="1:11">
      <c r="A854" s="6">
        <v>853</v>
      </c>
      <c r="B854" s="6" t="s">
        <v>1038</v>
      </c>
      <c r="C854" s="6" t="s">
        <v>1036</v>
      </c>
      <c r="D854" s="6" t="s">
        <v>1036</v>
      </c>
      <c r="E854" s="6" t="s">
        <v>1036</v>
      </c>
      <c r="F854" s="6" t="s">
        <v>1038</v>
      </c>
      <c r="G854" s="6" t="s">
        <v>1038</v>
      </c>
      <c r="H854" s="6" t="s">
        <v>1038</v>
      </c>
      <c r="I854" s="6" t="s">
        <v>1038</v>
      </c>
      <c r="J854" s="6" t="s">
        <v>932</v>
      </c>
      <c r="K854" s="6" t="s">
        <v>933</v>
      </c>
    </row>
    <row r="855" spans="1:11">
      <c r="A855" s="6">
        <v>854</v>
      </c>
      <c r="B855" s="6" t="s">
        <v>1039</v>
      </c>
      <c r="C855" s="6" t="s">
        <v>1036</v>
      </c>
      <c r="D855" s="6" t="s">
        <v>1036</v>
      </c>
      <c r="E855" s="6" t="s">
        <v>1036</v>
      </c>
      <c r="F855" s="6" t="s">
        <v>1039</v>
      </c>
      <c r="G855" s="6" t="s">
        <v>1039</v>
      </c>
      <c r="H855" s="6" t="s">
        <v>1039</v>
      </c>
      <c r="I855" s="6" t="s">
        <v>1039</v>
      </c>
      <c r="J855" s="6" t="s">
        <v>932</v>
      </c>
      <c r="K855" s="6" t="s">
        <v>933</v>
      </c>
    </row>
    <row r="856" spans="1:11">
      <c r="A856" s="6">
        <v>855</v>
      </c>
      <c r="B856" s="6" t="s">
        <v>1040</v>
      </c>
      <c r="C856" s="6" t="s">
        <v>1036</v>
      </c>
      <c r="D856" s="6" t="s">
        <v>1036</v>
      </c>
      <c r="E856" s="6" t="s">
        <v>1036</v>
      </c>
      <c r="F856" s="6" t="s">
        <v>1040</v>
      </c>
      <c r="G856" s="6" t="s">
        <v>1040</v>
      </c>
      <c r="H856" s="6" t="s">
        <v>1040</v>
      </c>
      <c r="I856" s="6" t="s">
        <v>1040</v>
      </c>
      <c r="J856" s="6" t="s">
        <v>932</v>
      </c>
      <c r="K856" s="6" t="s">
        <v>933</v>
      </c>
    </row>
    <row r="857" spans="1:11">
      <c r="A857" s="6">
        <v>856</v>
      </c>
      <c r="B857" s="6" t="s">
        <v>1041</v>
      </c>
      <c r="C857" s="6" t="s">
        <v>1036</v>
      </c>
      <c r="D857" s="6" t="s">
        <v>1036</v>
      </c>
      <c r="E857" s="6" t="s">
        <v>1036</v>
      </c>
      <c r="F857" s="6" t="s">
        <v>1041</v>
      </c>
      <c r="G857" s="6" t="s">
        <v>1041</v>
      </c>
      <c r="H857" s="6" t="s">
        <v>1041</v>
      </c>
      <c r="I857" s="6" t="s">
        <v>1041</v>
      </c>
      <c r="J857" s="6" t="s">
        <v>932</v>
      </c>
      <c r="K857" s="6" t="s">
        <v>933</v>
      </c>
    </row>
    <row r="858" spans="1:11">
      <c r="A858" s="6">
        <v>857</v>
      </c>
      <c r="B858" s="6" t="s">
        <v>1042</v>
      </c>
      <c r="C858" s="6" t="s">
        <v>1043</v>
      </c>
      <c r="D858" s="6" t="s">
        <v>1043</v>
      </c>
      <c r="E858" s="6" t="s">
        <v>1043</v>
      </c>
      <c r="F858" s="6" t="s">
        <v>1042</v>
      </c>
      <c r="G858" s="6" t="s">
        <v>1042</v>
      </c>
      <c r="H858" s="6" t="s">
        <v>1042</v>
      </c>
      <c r="I858" s="6" t="s">
        <v>1042</v>
      </c>
      <c r="J858" s="6" t="s">
        <v>932</v>
      </c>
      <c r="K858" s="6" t="s">
        <v>933</v>
      </c>
    </row>
    <row r="859" spans="1:11">
      <c r="A859" s="6">
        <v>858</v>
      </c>
      <c r="B859" s="6" t="s">
        <v>1044</v>
      </c>
      <c r="C859" s="6" t="s">
        <v>1043</v>
      </c>
      <c r="D859" s="6" t="s">
        <v>1043</v>
      </c>
      <c r="E859" s="6" t="s">
        <v>1043</v>
      </c>
      <c r="F859" s="6" t="s">
        <v>1044</v>
      </c>
      <c r="G859" s="6" t="s">
        <v>1044</v>
      </c>
      <c r="H859" s="6" t="s">
        <v>1044</v>
      </c>
      <c r="I859" s="6" t="s">
        <v>1044</v>
      </c>
      <c r="J859" s="6" t="s">
        <v>932</v>
      </c>
      <c r="K859" s="6" t="s">
        <v>933</v>
      </c>
    </row>
    <row r="860" spans="1:11">
      <c r="A860" s="6">
        <v>859</v>
      </c>
      <c r="B860" s="6" t="s">
        <v>1045</v>
      </c>
      <c r="C860" s="6" t="s">
        <v>1043</v>
      </c>
      <c r="D860" s="6" t="s">
        <v>1043</v>
      </c>
      <c r="E860" s="6" t="s">
        <v>1043</v>
      </c>
      <c r="F860" s="6" t="s">
        <v>1045</v>
      </c>
      <c r="G860" s="6" t="s">
        <v>1045</v>
      </c>
      <c r="H860" s="6" t="s">
        <v>1045</v>
      </c>
      <c r="I860" s="6" t="s">
        <v>1045</v>
      </c>
      <c r="J860" s="6" t="s">
        <v>932</v>
      </c>
      <c r="K860" s="6" t="s">
        <v>933</v>
      </c>
    </row>
    <row r="861" spans="1:11">
      <c r="A861" s="6">
        <v>860</v>
      </c>
      <c r="B861" s="6" t="s">
        <v>1046</v>
      </c>
      <c r="C861" s="6" t="s">
        <v>1047</v>
      </c>
      <c r="D861" s="6" t="s">
        <v>1047</v>
      </c>
      <c r="E861" s="6" t="s">
        <v>1047</v>
      </c>
      <c r="F861" s="6" t="s">
        <v>1046</v>
      </c>
      <c r="G861" s="6" t="s">
        <v>1046</v>
      </c>
      <c r="H861" s="6" t="s">
        <v>1046</v>
      </c>
      <c r="I861" s="6" t="s">
        <v>1046</v>
      </c>
      <c r="J861" s="6" t="s">
        <v>932</v>
      </c>
      <c r="K861" s="6" t="s">
        <v>933</v>
      </c>
    </row>
    <row r="862" spans="1:11">
      <c r="A862" s="6">
        <v>861</v>
      </c>
      <c r="B862" s="6" t="s">
        <v>1048</v>
      </c>
      <c r="C862" s="6" t="s">
        <v>1047</v>
      </c>
      <c r="D862" s="6" t="s">
        <v>1047</v>
      </c>
      <c r="E862" s="6" t="s">
        <v>1047</v>
      </c>
      <c r="F862" s="6" t="s">
        <v>1048</v>
      </c>
      <c r="G862" s="6" t="s">
        <v>1048</v>
      </c>
      <c r="H862" s="6" t="s">
        <v>1048</v>
      </c>
      <c r="I862" s="6" t="s">
        <v>1048</v>
      </c>
      <c r="J862" s="6" t="s">
        <v>932</v>
      </c>
      <c r="K862" s="6" t="s">
        <v>933</v>
      </c>
    </row>
    <row r="863" spans="1:11">
      <c r="A863" s="6">
        <v>862</v>
      </c>
      <c r="B863" s="6" t="s">
        <v>1049</v>
      </c>
      <c r="C863" s="6" t="s">
        <v>1047</v>
      </c>
      <c r="D863" s="6" t="s">
        <v>1047</v>
      </c>
      <c r="E863" s="6" t="s">
        <v>1047</v>
      </c>
      <c r="F863" s="6" t="s">
        <v>1049</v>
      </c>
      <c r="G863" s="6" t="s">
        <v>1049</v>
      </c>
      <c r="H863" s="6" t="s">
        <v>1049</v>
      </c>
      <c r="I863" s="6" t="s">
        <v>1049</v>
      </c>
      <c r="J863" s="6" t="s">
        <v>932</v>
      </c>
      <c r="K863" s="6" t="s">
        <v>933</v>
      </c>
    </row>
    <row r="864" spans="1:11">
      <c r="A864" s="6">
        <v>863</v>
      </c>
      <c r="B864" s="6" t="s">
        <v>1050</v>
      </c>
      <c r="C864" s="6" t="s">
        <v>1047</v>
      </c>
      <c r="D864" s="6" t="s">
        <v>1047</v>
      </c>
      <c r="E864" s="6" t="s">
        <v>1047</v>
      </c>
      <c r="F864" s="6" t="s">
        <v>1050</v>
      </c>
      <c r="G864" s="6" t="s">
        <v>1050</v>
      </c>
      <c r="H864" s="6" t="s">
        <v>1050</v>
      </c>
      <c r="I864" s="6" t="s">
        <v>1050</v>
      </c>
      <c r="J864" s="6" t="s">
        <v>932</v>
      </c>
      <c r="K864" s="6" t="s">
        <v>933</v>
      </c>
    </row>
    <row r="865" spans="1:11">
      <c r="A865" s="6">
        <v>864</v>
      </c>
      <c r="B865" s="6" t="s">
        <v>1051</v>
      </c>
      <c r="C865" s="6" t="s">
        <v>1047</v>
      </c>
      <c r="D865" s="6" t="s">
        <v>1047</v>
      </c>
      <c r="E865" s="6" t="s">
        <v>1047</v>
      </c>
      <c r="F865" s="6" t="s">
        <v>1051</v>
      </c>
      <c r="G865" s="6" t="s">
        <v>1051</v>
      </c>
      <c r="H865" s="6" t="s">
        <v>1051</v>
      </c>
      <c r="I865" s="6" t="s">
        <v>1051</v>
      </c>
      <c r="J865" s="6" t="s">
        <v>932</v>
      </c>
      <c r="K865" s="6" t="s">
        <v>933</v>
      </c>
    </row>
    <row r="866" spans="1:11">
      <c r="A866" s="6">
        <v>865</v>
      </c>
      <c r="B866" s="6" t="s">
        <v>1052</v>
      </c>
      <c r="C866" s="6" t="s">
        <v>1047</v>
      </c>
      <c r="D866" s="6" t="s">
        <v>1047</v>
      </c>
      <c r="E866" s="6" t="s">
        <v>1047</v>
      </c>
      <c r="F866" s="6" t="s">
        <v>1052</v>
      </c>
      <c r="G866" s="6" t="s">
        <v>1052</v>
      </c>
      <c r="H866" s="6" t="s">
        <v>1052</v>
      </c>
      <c r="I866" s="6" t="s">
        <v>1052</v>
      </c>
      <c r="J866" s="6" t="s">
        <v>932</v>
      </c>
      <c r="K866" s="6" t="s">
        <v>933</v>
      </c>
    </row>
    <row r="867" spans="1:11">
      <c r="A867" s="6">
        <v>866</v>
      </c>
      <c r="B867" s="6" t="s">
        <v>1053</v>
      </c>
      <c r="C867" s="6" t="s">
        <v>1047</v>
      </c>
      <c r="D867" s="6" t="s">
        <v>1047</v>
      </c>
      <c r="E867" s="6" t="s">
        <v>1047</v>
      </c>
      <c r="F867" s="6" t="s">
        <v>1053</v>
      </c>
      <c r="G867" s="6" t="s">
        <v>1053</v>
      </c>
      <c r="H867" s="6" t="s">
        <v>1053</v>
      </c>
      <c r="I867" s="6" t="s">
        <v>1053</v>
      </c>
      <c r="J867" s="6" t="s">
        <v>932</v>
      </c>
      <c r="K867" s="6" t="s">
        <v>933</v>
      </c>
    </row>
    <row r="868" spans="1:11">
      <c r="A868" s="6">
        <v>867</v>
      </c>
      <c r="B868" s="6" t="s">
        <v>1054</v>
      </c>
      <c r="C868" s="6" t="s">
        <v>1047</v>
      </c>
      <c r="D868" s="6" t="s">
        <v>1047</v>
      </c>
      <c r="E868" s="6" t="s">
        <v>1047</v>
      </c>
      <c r="F868" s="6" t="s">
        <v>1054</v>
      </c>
      <c r="G868" s="6" t="s">
        <v>1054</v>
      </c>
      <c r="H868" s="6" t="s">
        <v>1054</v>
      </c>
      <c r="I868" s="6" t="s">
        <v>1054</v>
      </c>
      <c r="J868" s="6" t="s">
        <v>932</v>
      </c>
      <c r="K868" s="6" t="s">
        <v>933</v>
      </c>
    </row>
    <row r="869" spans="1:11">
      <c r="A869" s="6">
        <v>868</v>
      </c>
      <c r="B869" s="6" t="s">
        <v>1055</v>
      </c>
      <c r="C869" s="6" t="s">
        <v>1056</v>
      </c>
      <c r="D869" s="6" t="s">
        <v>1056</v>
      </c>
      <c r="E869" s="6" t="s">
        <v>1056</v>
      </c>
      <c r="F869" s="6" t="s">
        <v>1055</v>
      </c>
      <c r="G869" s="6" t="s">
        <v>1055</v>
      </c>
      <c r="H869" s="6" t="s">
        <v>1055</v>
      </c>
      <c r="I869" s="6" t="s">
        <v>1055</v>
      </c>
      <c r="J869" s="6" t="s">
        <v>932</v>
      </c>
      <c r="K869" s="6" t="s">
        <v>933</v>
      </c>
    </row>
    <row r="870" spans="1:11">
      <c r="A870" s="6">
        <v>869</v>
      </c>
      <c r="B870" s="6" t="s">
        <v>1057</v>
      </c>
      <c r="C870" s="6" t="s">
        <v>1056</v>
      </c>
      <c r="D870" s="6" t="s">
        <v>1056</v>
      </c>
      <c r="E870" s="6" t="s">
        <v>1056</v>
      </c>
      <c r="F870" s="6" t="s">
        <v>1057</v>
      </c>
      <c r="G870" s="6" t="s">
        <v>1057</v>
      </c>
      <c r="H870" s="6" t="s">
        <v>1057</v>
      </c>
      <c r="I870" s="6" t="s">
        <v>1057</v>
      </c>
      <c r="J870" s="6" t="s">
        <v>932</v>
      </c>
      <c r="K870" s="6" t="s">
        <v>933</v>
      </c>
    </row>
    <row r="871" spans="1:11">
      <c r="A871" s="6">
        <v>870</v>
      </c>
      <c r="B871" s="6" t="s">
        <v>1058</v>
      </c>
      <c r="C871" s="6" t="s">
        <v>1059</v>
      </c>
      <c r="D871" s="6" t="s">
        <v>1059</v>
      </c>
      <c r="E871" s="6" t="s">
        <v>1059</v>
      </c>
      <c r="F871" s="6" t="s">
        <v>1058</v>
      </c>
      <c r="G871" s="6" t="s">
        <v>1058</v>
      </c>
      <c r="H871" s="6" t="s">
        <v>1058</v>
      </c>
      <c r="I871" s="6" t="s">
        <v>1058</v>
      </c>
      <c r="J871" s="6" t="s">
        <v>932</v>
      </c>
      <c r="K871" s="6" t="s">
        <v>933</v>
      </c>
    </row>
    <row r="872" spans="1:11">
      <c r="A872" s="6">
        <v>871</v>
      </c>
      <c r="B872" s="6" t="s">
        <v>1060</v>
      </c>
      <c r="C872" s="6" t="s">
        <v>1059</v>
      </c>
      <c r="D872" s="6" t="s">
        <v>1059</v>
      </c>
      <c r="E872" s="6" t="s">
        <v>1059</v>
      </c>
      <c r="F872" s="6" t="s">
        <v>1060</v>
      </c>
      <c r="G872" s="6" t="s">
        <v>1060</v>
      </c>
      <c r="H872" s="6" t="s">
        <v>1060</v>
      </c>
      <c r="I872" s="6" t="s">
        <v>1060</v>
      </c>
      <c r="J872" s="6" t="s">
        <v>932</v>
      </c>
      <c r="K872" s="6" t="s">
        <v>933</v>
      </c>
    </row>
    <row r="873" spans="1:11">
      <c r="A873" s="6">
        <v>872</v>
      </c>
      <c r="B873" s="6" t="s">
        <v>1061</v>
      </c>
      <c r="C873" s="6" t="s">
        <v>1059</v>
      </c>
      <c r="D873" s="6" t="s">
        <v>1059</v>
      </c>
      <c r="E873" s="6" t="s">
        <v>1059</v>
      </c>
      <c r="F873" s="6" t="s">
        <v>1061</v>
      </c>
      <c r="G873" s="6" t="s">
        <v>1061</v>
      </c>
      <c r="H873" s="6" t="s">
        <v>1061</v>
      </c>
      <c r="I873" s="6" t="s">
        <v>1061</v>
      </c>
      <c r="J873" s="6" t="s">
        <v>932</v>
      </c>
      <c r="K873" s="6" t="s">
        <v>933</v>
      </c>
    </row>
    <row r="874" spans="1:11">
      <c r="A874" s="6">
        <v>873</v>
      </c>
      <c r="B874" s="6" t="s">
        <v>1062</v>
      </c>
      <c r="C874" s="6" t="s">
        <v>1059</v>
      </c>
      <c r="D874" s="6" t="s">
        <v>1059</v>
      </c>
      <c r="E874" s="6" t="s">
        <v>1059</v>
      </c>
      <c r="F874" s="6" t="s">
        <v>1062</v>
      </c>
      <c r="G874" s="6" t="s">
        <v>1062</v>
      </c>
      <c r="H874" s="6" t="s">
        <v>1062</v>
      </c>
      <c r="I874" s="6" t="s">
        <v>1062</v>
      </c>
      <c r="J874" s="6" t="s">
        <v>932</v>
      </c>
      <c r="K874" s="6" t="s">
        <v>933</v>
      </c>
    </row>
    <row r="875" spans="1:11">
      <c r="A875" s="6">
        <v>874</v>
      </c>
      <c r="B875" s="6" t="s">
        <v>1063</v>
      </c>
      <c r="C875" s="6" t="s">
        <v>1064</v>
      </c>
      <c r="D875" s="6" t="s">
        <v>1064</v>
      </c>
      <c r="E875" s="6" t="s">
        <v>1064</v>
      </c>
      <c r="F875" s="6" t="s">
        <v>1063</v>
      </c>
      <c r="G875" s="6" t="s">
        <v>1063</v>
      </c>
      <c r="H875" s="6" t="s">
        <v>1063</v>
      </c>
      <c r="I875" s="6" t="s">
        <v>1063</v>
      </c>
      <c r="J875" s="6" t="s">
        <v>932</v>
      </c>
      <c r="K875" s="6" t="s">
        <v>933</v>
      </c>
    </row>
    <row r="876" spans="1:11">
      <c r="A876" s="6">
        <v>875</v>
      </c>
      <c r="B876" s="6" t="s">
        <v>1065</v>
      </c>
      <c r="C876" s="6" t="s">
        <v>1064</v>
      </c>
      <c r="D876" s="6" t="s">
        <v>1064</v>
      </c>
      <c r="E876" s="6" t="s">
        <v>1064</v>
      </c>
      <c r="F876" s="6" t="s">
        <v>1065</v>
      </c>
      <c r="G876" s="6" t="s">
        <v>1065</v>
      </c>
      <c r="H876" s="6" t="s">
        <v>1065</v>
      </c>
      <c r="I876" s="6" t="s">
        <v>1065</v>
      </c>
      <c r="J876" s="6" t="s">
        <v>932</v>
      </c>
      <c r="K876" s="6" t="s">
        <v>933</v>
      </c>
    </row>
    <row r="877" spans="1:11">
      <c r="A877" s="6">
        <v>876</v>
      </c>
      <c r="B877" s="6" t="s">
        <v>1066</v>
      </c>
      <c r="C877" s="6" t="s">
        <v>1064</v>
      </c>
      <c r="D877" s="6" t="s">
        <v>1064</v>
      </c>
      <c r="E877" s="6" t="s">
        <v>1064</v>
      </c>
      <c r="F877" s="6" t="s">
        <v>1066</v>
      </c>
      <c r="G877" s="6" t="s">
        <v>1066</v>
      </c>
      <c r="H877" s="6" t="s">
        <v>1066</v>
      </c>
      <c r="I877" s="6" t="s">
        <v>1066</v>
      </c>
      <c r="J877" s="6" t="s">
        <v>932</v>
      </c>
      <c r="K877" s="6" t="s">
        <v>933</v>
      </c>
    </row>
    <row r="878" spans="1:11">
      <c r="A878" s="6">
        <v>877</v>
      </c>
      <c r="B878" s="6" t="s">
        <v>1067</v>
      </c>
      <c r="C878" s="6" t="s">
        <v>1064</v>
      </c>
      <c r="D878" s="6" t="s">
        <v>1064</v>
      </c>
      <c r="E878" s="6" t="s">
        <v>1064</v>
      </c>
      <c r="F878" s="6" t="s">
        <v>1067</v>
      </c>
      <c r="G878" s="6" t="s">
        <v>1067</v>
      </c>
      <c r="H878" s="6" t="s">
        <v>1067</v>
      </c>
      <c r="I878" s="6" t="s">
        <v>1067</v>
      </c>
      <c r="J878" s="6" t="s">
        <v>932</v>
      </c>
      <c r="K878" s="6" t="s">
        <v>933</v>
      </c>
    </row>
    <row r="879" spans="1:11">
      <c r="A879" s="6">
        <v>878</v>
      </c>
      <c r="B879" s="6" t="s">
        <v>1068</v>
      </c>
      <c r="C879" s="6" t="s">
        <v>1064</v>
      </c>
      <c r="D879" s="6" t="s">
        <v>1064</v>
      </c>
      <c r="E879" s="6" t="s">
        <v>1064</v>
      </c>
      <c r="F879" s="6" t="s">
        <v>1068</v>
      </c>
      <c r="G879" s="6" t="s">
        <v>1068</v>
      </c>
      <c r="H879" s="6" t="s">
        <v>1068</v>
      </c>
      <c r="I879" s="6" t="s">
        <v>1068</v>
      </c>
      <c r="J879" s="6" t="s">
        <v>932</v>
      </c>
      <c r="K879" s="6" t="s">
        <v>933</v>
      </c>
    </row>
    <row r="880" spans="1:11">
      <c r="A880" s="6">
        <v>879</v>
      </c>
      <c r="B880" s="6" t="s">
        <v>1069</v>
      </c>
      <c r="C880" s="6" t="s">
        <v>1064</v>
      </c>
      <c r="D880" s="6" t="s">
        <v>1064</v>
      </c>
      <c r="E880" s="6" t="s">
        <v>1064</v>
      </c>
      <c r="F880" s="6" t="s">
        <v>1069</v>
      </c>
      <c r="G880" s="6" t="s">
        <v>1069</v>
      </c>
      <c r="H880" s="6" t="s">
        <v>1069</v>
      </c>
      <c r="I880" s="6" t="s">
        <v>1069</v>
      </c>
      <c r="J880" s="6" t="s">
        <v>932</v>
      </c>
      <c r="K880" s="6" t="s">
        <v>933</v>
      </c>
    </row>
    <row r="881" spans="1:11">
      <c r="A881" s="6">
        <v>880</v>
      </c>
      <c r="B881" s="6" t="s">
        <v>1070</v>
      </c>
      <c r="C881" s="6" t="s">
        <v>1064</v>
      </c>
      <c r="D881" s="6" t="s">
        <v>1064</v>
      </c>
      <c r="E881" s="6" t="s">
        <v>1064</v>
      </c>
      <c r="F881" s="6" t="s">
        <v>1070</v>
      </c>
      <c r="G881" s="6" t="s">
        <v>1070</v>
      </c>
      <c r="H881" s="6" t="s">
        <v>1070</v>
      </c>
      <c r="I881" s="6" t="s">
        <v>1070</v>
      </c>
      <c r="J881" s="6" t="s">
        <v>932</v>
      </c>
      <c r="K881" s="6" t="s">
        <v>933</v>
      </c>
    </row>
    <row r="882" spans="1:11">
      <c r="A882" s="6">
        <v>881</v>
      </c>
      <c r="B882" s="6" t="s">
        <v>1071</v>
      </c>
      <c r="C882" s="6" t="s">
        <v>1064</v>
      </c>
      <c r="D882" s="6" t="s">
        <v>1064</v>
      </c>
      <c r="E882" s="6" t="s">
        <v>1064</v>
      </c>
      <c r="F882" s="6" t="s">
        <v>1071</v>
      </c>
      <c r="G882" s="6" t="s">
        <v>1071</v>
      </c>
      <c r="H882" s="6" t="s">
        <v>1071</v>
      </c>
      <c r="I882" s="6" t="s">
        <v>1071</v>
      </c>
      <c r="J882" s="6" t="s">
        <v>932</v>
      </c>
      <c r="K882" s="6" t="s">
        <v>933</v>
      </c>
    </row>
    <row r="883" spans="1:11">
      <c r="A883" s="6">
        <v>882</v>
      </c>
      <c r="B883" s="6" t="s">
        <v>1072</v>
      </c>
      <c r="C883" s="6" t="s">
        <v>1064</v>
      </c>
      <c r="D883" s="6" t="s">
        <v>1064</v>
      </c>
      <c r="E883" s="6" t="s">
        <v>1064</v>
      </c>
      <c r="F883" s="6" t="s">
        <v>1072</v>
      </c>
      <c r="G883" s="6" t="s">
        <v>1072</v>
      </c>
      <c r="H883" s="6" t="s">
        <v>1072</v>
      </c>
      <c r="I883" s="6" t="s">
        <v>1072</v>
      </c>
      <c r="J883" s="6" t="s">
        <v>932</v>
      </c>
      <c r="K883" s="6" t="s">
        <v>933</v>
      </c>
    </row>
    <row r="884" spans="1:11">
      <c r="A884" s="6">
        <v>883</v>
      </c>
      <c r="B884" s="6" t="s">
        <v>1073</v>
      </c>
      <c r="C884" s="6" t="s">
        <v>1064</v>
      </c>
      <c r="D884" s="6" t="s">
        <v>1064</v>
      </c>
      <c r="E884" s="6" t="s">
        <v>1064</v>
      </c>
      <c r="F884" s="6" t="s">
        <v>1073</v>
      </c>
      <c r="G884" s="6" t="s">
        <v>1073</v>
      </c>
      <c r="H884" s="6" t="s">
        <v>1073</v>
      </c>
      <c r="I884" s="6" t="s">
        <v>1073</v>
      </c>
      <c r="J884" s="6" t="s">
        <v>932</v>
      </c>
      <c r="K884" s="6" t="s">
        <v>933</v>
      </c>
    </row>
    <row r="885" spans="1:11">
      <c r="A885" s="6">
        <v>884</v>
      </c>
      <c r="B885" s="6" t="s">
        <v>1074</v>
      </c>
      <c r="C885" s="6" t="s">
        <v>1064</v>
      </c>
      <c r="D885" s="6" t="s">
        <v>1064</v>
      </c>
      <c r="E885" s="6" t="s">
        <v>1064</v>
      </c>
      <c r="F885" s="6" t="s">
        <v>1074</v>
      </c>
      <c r="G885" s="6" t="s">
        <v>1074</v>
      </c>
      <c r="H885" s="6" t="s">
        <v>1074</v>
      </c>
      <c r="I885" s="6" t="s">
        <v>1074</v>
      </c>
      <c r="J885" s="6" t="s">
        <v>932</v>
      </c>
      <c r="K885" s="6" t="s">
        <v>933</v>
      </c>
    </row>
    <row r="886" spans="1:11">
      <c r="A886" s="6">
        <v>885</v>
      </c>
      <c r="B886" s="6" t="s">
        <v>1075</v>
      </c>
      <c r="C886" s="6" t="s">
        <v>1064</v>
      </c>
      <c r="D886" s="6" t="s">
        <v>1064</v>
      </c>
      <c r="E886" s="6" t="s">
        <v>1064</v>
      </c>
      <c r="F886" s="6" t="s">
        <v>1075</v>
      </c>
      <c r="G886" s="6" t="s">
        <v>1075</v>
      </c>
      <c r="H886" s="6" t="s">
        <v>1075</v>
      </c>
      <c r="I886" s="6" t="s">
        <v>1075</v>
      </c>
      <c r="J886" s="6" t="s">
        <v>932</v>
      </c>
      <c r="K886" s="6" t="s">
        <v>933</v>
      </c>
    </row>
    <row r="887" spans="1:11">
      <c r="A887" s="6">
        <v>886</v>
      </c>
      <c r="B887" s="6" t="s">
        <v>1076</v>
      </c>
      <c r="C887" s="6" t="s">
        <v>1064</v>
      </c>
      <c r="D887" s="6" t="s">
        <v>1064</v>
      </c>
      <c r="E887" s="6" t="s">
        <v>1064</v>
      </c>
      <c r="F887" s="6" t="s">
        <v>1076</v>
      </c>
      <c r="G887" s="6" t="s">
        <v>1076</v>
      </c>
      <c r="H887" s="6" t="s">
        <v>1076</v>
      </c>
      <c r="I887" s="6" t="s">
        <v>1076</v>
      </c>
      <c r="J887" s="6" t="s">
        <v>932</v>
      </c>
      <c r="K887" s="6" t="s">
        <v>933</v>
      </c>
    </row>
    <row r="888" spans="1:11">
      <c r="A888" s="6">
        <v>887</v>
      </c>
      <c r="B888" s="6" t="s">
        <v>1077</v>
      </c>
      <c r="C888" s="6" t="s">
        <v>1064</v>
      </c>
      <c r="D888" s="6" t="s">
        <v>1064</v>
      </c>
      <c r="E888" s="6" t="s">
        <v>1064</v>
      </c>
      <c r="F888" s="6" t="s">
        <v>1077</v>
      </c>
      <c r="G888" s="6" t="s">
        <v>1077</v>
      </c>
      <c r="H888" s="6" t="s">
        <v>1077</v>
      </c>
      <c r="I888" s="6" t="s">
        <v>1077</v>
      </c>
      <c r="J888" s="6" t="s">
        <v>932</v>
      </c>
      <c r="K888" s="6" t="s">
        <v>933</v>
      </c>
    </row>
    <row r="889" spans="1:11">
      <c r="A889" s="6">
        <v>888</v>
      </c>
      <c r="B889" s="6" t="s">
        <v>1078</v>
      </c>
      <c r="C889" s="6" t="s">
        <v>1064</v>
      </c>
      <c r="D889" s="6" t="s">
        <v>1064</v>
      </c>
      <c r="E889" s="6" t="s">
        <v>1064</v>
      </c>
      <c r="F889" s="6" t="s">
        <v>1078</v>
      </c>
      <c r="G889" s="6" t="s">
        <v>1078</v>
      </c>
      <c r="H889" s="6" t="s">
        <v>1078</v>
      </c>
      <c r="I889" s="6" t="s">
        <v>1078</v>
      </c>
      <c r="J889" s="6" t="s">
        <v>932</v>
      </c>
      <c r="K889" s="6" t="s">
        <v>933</v>
      </c>
    </row>
    <row r="890" spans="1:11">
      <c r="A890" s="6">
        <v>889</v>
      </c>
      <c r="B890" s="6" t="s">
        <v>1079</v>
      </c>
      <c r="C890" s="6" t="s">
        <v>1064</v>
      </c>
      <c r="D890" s="6" t="s">
        <v>1064</v>
      </c>
      <c r="E890" s="6" t="s">
        <v>1064</v>
      </c>
      <c r="F890" s="6" t="s">
        <v>1079</v>
      </c>
      <c r="G890" s="6" t="s">
        <v>1079</v>
      </c>
      <c r="H890" s="6" t="s">
        <v>1079</v>
      </c>
      <c r="I890" s="6" t="s">
        <v>1079</v>
      </c>
      <c r="J890" s="6" t="s">
        <v>932</v>
      </c>
      <c r="K890" s="6" t="s">
        <v>933</v>
      </c>
    </row>
    <row r="891" spans="1:11">
      <c r="A891" s="6">
        <v>890</v>
      </c>
      <c r="B891" s="6" t="s">
        <v>1080</v>
      </c>
      <c r="C891" s="6" t="s">
        <v>1064</v>
      </c>
      <c r="D891" s="6" t="s">
        <v>1064</v>
      </c>
      <c r="E891" s="6" t="s">
        <v>1064</v>
      </c>
      <c r="F891" s="6" t="s">
        <v>1080</v>
      </c>
      <c r="G891" s="6" t="s">
        <v>1080</v>
      </c>
      <c r="H891" s="6" t="s">
        <v>1080</v>
      </c>
      <c r="I891" s="6" t="s">
        <v>1080</v>
      </c>
      <c r="J891" s="6" t="s">
        <v>932</v>
      </c>
      <c r="K891" s="6" t="s">
        <v>933</v>
      </c>
    </row>
    <row r="892" spans="1:11">
      <c r="A892" s="6">
        <v>891</v>
      </c>
      <c r="B892" s="6" t="s">
        <v>1081</v>
      </c>
      <c r="C892" s="6" t="s">
        <v>1064</v>
      </c>
      <c r="D892" s="6" t="s">
        <v>1064</v>
      </c>
      <c r="E892" s="6" t="s">
        <v>1064</v>
      </c>
      <c r="F892" s="6" t="s">
        <v>1081</v>
      </c>
      <c r="G892" s="6" t="s">
        <v>1081</v>
      </c>
      <c r="H892" s="6" t="s">
        <v>1081</v>
      </c>
      <c r="I892" s="6" t="s">
        <v>1081</v>
      </c>
      <c r="J892" s="6" t="s">
        <v>932</v>
      </c>
      <c r="K892" s="6" t="s">
        <v>933</v>
      </c>
    </row>
    <row r="893" spans="1:11">
      <c r="A893" s="6">
        <v>892</v>
      </c>
      <c r="B893" s="6" t="s">
        <v>1082</v>
      </c>
      <c r="C893" s="6" t="s">
        <v>1064</v>
      </c>
      <c r="D893" s="6" t="s">
        <v>1064</v>
      </c>
      <c r="E893" s="6" t="s">
        <v>1064</v>
      </c>
      <c r="F893" s="6" t="s">
        <v>1082</v>
      </c>
      <c r="G893" s="6" t="s">
        <v>1082</v>
      </c>
      <c r="H893" s="6" t="s">
        <v>1082</v>
      </c>
      <c r="I893" s="6" t="s">
        <v>1082</v>
      </c>
      <c r="J893" s="6" t="s">
        <v>932</v>
      </c>
      <c r="K893" s="6" t="s">
        <v>933</v>
      </c>
    </row>
    <row r="894" spans="1:11">
      <c r="A894" s="6">
        <v>893</v>
      </c>
      <c r="B894" s="6" t="s">
        <v>1083</v>
      </c>
      <c r="C894" s="6" t="s">
        <v>1064</v>
      </c>
      <c r="D894" s="6" t="s">
        <v>1064</v>
      </c>
      <c r="E894" s="6" t="s">
        <v>1064</v>
      </c>
      <c r="F894" s="6" t="s">
        <v>1083</v>
      </c>
      <c r="G894" s="6" t="s">
        <v>1083</v>
      </c>
      <c r="H894" s="6" t="s">
        <v>1083</v>
      </c>
      <c r="I894" s="6" t="s">
        <v>1083</v>
      </c>
      <c r="J894" s="6" t="s">
        <v>932</v>
      </c>
      <c r="K894" s="6" t="s">
        <v>933</v>
      </c>
    </row>
    <row r="895" spans="1:11">
      <c r="A895" s="6">
        <v>894</v>
      </c>
      <c r="B895" s="6" t="s">
        <v>1084</v>
      </c>
      <c r="C895" s="6" t="s">
        <v>1064</v>
      </c>
      <c r="D895" s="6" t="s">
        <v>1064</v>
      </c>
      <c r="E895" s="6" t="s">
        <v>1064</v>
      </c>
      <c r="F895" s="6" t="s">
        <v>1084</v>
      </c>
      <c r="G895" s="6" t="s">
        <v>1084</v>
      </c>
      <c r="H895" s="6" t="s">
        <v>1084</v>
      </c>
      <c r="I895" s="6" t="s">
        <v>1084</v>
      </c>
      <c r="J895" s="6" t="s">
        <v>932</v>
      </c>
      <c r="K895" s="6" t="s">
        <v>933</v>
      </c>
    </row>
    <row r="896" spans="1:11">
      <c r="A896" s="6">
        <v>895</v>
      </c>
      <c r="B896" s="6" t="s">
        <v>1085</v>
      </c>
      <c r="C896" s="6" t="s">
        <v>1064</v>
      </c>
      <c r="D896" s="6" t="s">
        <v>1064</v>
      </c>
      <c r="E896" s="6" t="s">
        <v>1064</v>
      </c>
      <c r="F896" s="6" t="s">
        <v>1085</v>
      </c>
      <c r="G896" s="6" t="s">
        <v>1085</v>
      </c>
      <c r="H896" s="6" t="s">
        <v>1085</v>
      </c>
      <c r="I896" s="6" t="s">
        <v>1085</v>
      </c>
      <c r="J896" s="6" t="s">
        <v>932</v>
      </c>
      <c r="K896" s="6" t="s">
        <v>933</v>
      </c>
    </row>
    <row r="897" spans="1:11">
      <c r="A897" s="6">
        <v>896</v>
      </c>
      <c r="B897" s="6" t="s">
        <v>1086</v>
      </c>
      <c r="C897" s="6" t="s">
        <v>1064</v>
      </c>
      <c r="D897" s="6" t="s">
        <v>1064</v>
      </c>
      <c r="E897" s="6" t="s">
        <v>1064</v>
      </c>
      <c r="F897" s="6" t="s">
        <v>1086</v>
      </c>
      <c r="G897" s="6" t="s">
        <v>1086</v>
      </c>
      <c r="H897" s="6" t="s">
        <v>1086</v>
      </c>
      <c r="I897" s="6" t="s">
        <v>1086</v>
      </c>
      <c r="J897" s="6" t="s">
        <v>932</v>
      </c>
      <c r="K897" s="6" t="s">
        <v>933</v>
      </c>
    </row>
    <row r="898" spans="1:11">
      <c r="A898" s="6">
        <v>897</v>
      </c>
      <c r="B898" s="6" t="s">
        <v>1087</v>
      </c>
      <c r="C898" s="6" t="s">
        <v>1064</v>
      </c>
      <c r="D898" s="6" t="s">
        <v>1064</v>
      </c>
      <c r="E898" s="6" t="s">
        <v>1064</v>
      </c>
      <c r="F898" s="6" t="s">
        <v>1087</v>
      </c>
      <c r="G898" s="6" t="s">
        <v>1087</v>
      </c>
      <c r="H898" s="6" t="s">
        <v>1087</v>
      </c>
      <c r="I898" s="6" t="s">
        <v>1087</v>
      </c>
      <c r="J898" s="6" t="s">
        <v>932</v>
      </c>
      <c r="K898" s="6" t="s">
        <v>933</v>
      </c>
    </row>
    <row r="899" spans="1:11">
      <c r="A899" s="6">
        <v>898</v>
      </c>
      <c r="B899" s="6" t="s">
        <v>1088</v>
      </c>
      <c r="C899" s="6" t="s">
        <v>1064</v>
      </c>
      <c r="D899" s="6" t="s">
        <v>1064</v>
      </c>
      <c r="E899" s="6" t="s">
        <v>1064</v>
      </c>
      <c r="F899" s="6" t="s">
        <v>1088</v>
      </c>
      <c r="G899" s="6" t="s">
        <v>1088</v>
      </c>
      <c r="H899" s="6" t="s">
        <v>1088</v>
      </c>
      <c r="I899" s="6" t="s">
        <v>1088</v>
      </c>
      <c r="J899" s="6" t="s">
        <v>932</v>
      </c>
      <c r="K899" s="6" t="s">
        <v>933</v>
      </c>
    </row>
    <row r="900" spans="1:11">
      <c r="A900" s="6">
        <v>899</v>
      </c>
      <c r="B900" s="6" t="s">
        <v>1089</v>
      </c>
      <c r="C900" s="6" t="s">
        <v>1064</v>
      </c>
      <c r="D900" s="6" t="s">
        <v>1064</v>
      </c>
      <c r="E900" s="6" t="s">
        <v>1064</v>
      </c>
      <c r="F900" s="6" t="s">
        <v>1089</v>
      </c>
      <c r="G900" s="6" t="s">
        <v>1089</v>
      </c>
      <c r="H900" s="6" t="s">
        <v>1089</v>
      </c>
      <c r="I900" s="6" t="s">
        <v>1089</v>
      </c>
      <c r="J900" s="6" t="s">
        <v>932</v>
      </c>
      <c r="K900" s="6" t="s">
        <v>933</v>
      </c>
    </row>
    <row r="901" spans="1:11">
      <c r="A901" s="6">
        <v>900</v>
      </c>
      <c r="B901" s="6" t="s">
        <v>1090</v>
      </c>
      <c r="C901" s="6" t="s">
        <v>1064</v>
      </c>
      <c r="D901" s="6" t="s">
        <v>1064</v>
      </c>
      <c r="E901" s="6" t="s">
        <v>1064</v>
      </c>
      <c r="F901" s="6" t="s">
        <v>1090</v>
      </c>
      <c r="G901" s="6" t="s">
        <v>1090</v>
      </c>
      <c r="H901" s="6" t="s">
        <v>1090</v>
      </c>
      <c r="I901" s="6" t="s">
        <v>1090</v>
      </c>
      <c r="J901" s="6" t="s">
        <v>932</v>
      </c>
      <c r="K901" s="6" t="s">
        <v>933</v>
      </c>
    </row>
    <row r="902" spans="1:11">
      <c r="A902" s="6">
        <v>901</v>
      </c>
      <c r="B902" s="6" t="s">
        <v>1091</v>
      </c>
      <c r="C902" s="6" t="s">
        <v>1064</v>
      </c>
      <c r="D902" s="6" t="s">
        <v>1064</v>
      </c>
      <c r="E902" s="6" t="s">
        <v>1064</v>
      </c>
      <c r="F902" s="6" t="s">
        <v>1091</v>
      </c>
      <c r="G902" s="6" t="s">
        <v>1091</v>
      </c>
      <c r="H902" s="6" t="s">
        <v>1091</v>
      </c>
      <c r="I902" s="6" t="s">
        <v>1091</v>
      </c>
      <c r="J902" s="6" t="s">
        <v>932</v>
      </c>
      <c r="K902" s="6" t="s">
        <v>933</v>
      </c>
    </row>
    <row r="903" spans="1:11">
      <c r="A903" s="6">
        <v>902</v>
      </c>
      <c r="B903" s="6" t="s">
        <v>1092</v>
      </c>
      <c r="C903" s="6" t="s">
        <v>1064</v>
      </c>
      <c r="D903" s="6" t="s">
        <v>1064</v>
      </c>
      <c r="E903" s="6" t="s">
        <v>1064</v>
      </c>
      <c r="F903" s="6" t="s">
        <v>1092</v>
      </c>
      <c r="G903" s="6" t="s">
        <v>1092</v>
      </c>
      <c r="H903" s="6" t="s">
        <v>1092</v>
      </c>
      <c r="I903" s="6" t="s">
        <v>1092</v>
      </c>
      <c r="J903" s="6" t="s">
        <v>932</v>
      </c>
      <c r="K903" s="6" t="s">
        <v>933</v>
      </c>
    </row>
    <row r="904" spans="1:11">
      <c r="A904" s="6">
        <v>903</v>
      </c>
      <c r="B904" s="6" t="s">
        <v>1093</v>
      </c>
      <c r="C904" s="6" t="s">
        <v>1064</v>
      </c>
      <c r="D904" s="6" t="s">
        <v>1064</v>
      </c>
      <c r="E904" s="6" t="s">
        <v>1064</v>
      </c>
      <c r="F904" s="6" t="s">
        <v>1093</v>
      </c>
      <c r="G904" s="6" t="s">
        <v>1093</v>
      </c>
      <c r="H904" s="6" t="s">
        <v>1093</v>
      </c>
      <c r="I904" s="6" t="s">
        <v>1093</v>
      </c>
      <c r="J904" s="6" t="s">
        <v>932</v>
      </c>
      <c r="K904" s="6" t="s">
        <v>933</v>
      </c>
    </row>
    <row r="905" spans="1:11">
      <c r="A905" s="6">
        <v>904</v>
      </c>
      <c r="B905" s="6" t="s">
        <v>1094</v>
      </c>
      <c r="C905" s="6" t="s">
        <v>1064</v>
      </c>
      <c r="D905" s="6" t="s">
        <v>1064</v>
      </c>
      <c r="E905" s="6" t="s">
        <v>1064</v>
      </c>
      <c r="F905" s="6" t="s">
        <v>1094</v>
      </c>
      <c r="G905" s="6" t="s">
        <v>1094</v>
      </c>
      <c r="H905" s="6" t="s">
        <v>1094</v>
      </c>
      <c r="I905" s="6" t="s">
        <v>1094</v>
      </c>
      <c r="J905" s="6" t="s">
        <v>932</v>
      </c>
      <c r="K905" s="6" t="s">
        <v>933</v>
      </c>
    </row>
    <row r="906" spans="1:11">
      <c r="A906" s="6">
        <v>905</v>
      </c>
      <c r="B906" s="6" t="s">
        <v>1095</v>
      </c>
      <c r="C906" s="6" t="s">
        <v>1064</v>
      </c>
      <c r="D906" s="6" t="s">
        <v>1064</v>
      </c>
      <c r="E906" s="6" t="s">
        <v>1064</v>
      </c>
      <c r="F906" s="6" t="s">
        <v>1095</v>
      </c>
      <c r="G906" s="6" t="s">
        <v>1095</v>
      </c>
      <c r="H906" s="6" t="s">
        <v>1095</v>
      </c>
      <c r="I906" s="6" t="s">
        <v>1095</v>
      </c>
      <c r="J906" s="6" t="s">
        <v>932</v>
      </c>
      <c r="K906" s="6" t="s">
        <v>933</v>
      </c>
    </row>
    <row r="907" spans="1:11">
      <c r="A907" s="6">
        <v>906</v>
      </c>
      <c r="B907" s="6" t="s">
        <v>1096</v>
      </c>
      <c r="C907" s="6" t="s">
        <v>1064</v>
      </c>
      <c r="D907" s="6" t="s">
        <v>1064</v>
      </c>
      <c r="E907" s="6" t="s">
        <v>1064</v>
      </c>
      <c r="F907" s="6" t="s">
        <v>1096</v>
      </c>
      <c r="G907" s="6" t="s">
        <v>1096</v>
      </c>
      <c r="H907" s="6" t="s">
        <v>1096</v>
      </c>
      <c r="I907" s="6" t="s">
        <v>1096</v>
      </c>
      <c r="J907" s="6" t="s">
        <v>932</v>
      </c>
      <c r="K907" s="6" t="s">
        <v>933</v>
      </c>
    </row>
    <row r="908" spans="1:11">
      <c r="A908" s="6">
        <v>907</v>
      </c>
      <c r="B908" s="6" t="s">
        <v>1097</v>
      </c>
      <c r="C908" s="6" t="s">
        <v>1064</v>
      </c>
      <c r="D908" s="6" t="s">
        <v>1064</v>
      </c>
      <c r="E908" s="6" t="s">
        <v>1064</v>
      </c>
      <c r="F908" s="6" t="s">
        <v>1097</v>
      </c>
      <c r="G908" s="6" t="s">
        <v>1097</v>
      </c>
      <c r="H908" s="6" t="s">
        <v>1097</v>
      </c>
      <c r="I908" s="6" t="s">
        <v>1097</v>
      </c>
      <c r="J908" s="6" t="s">
        <v>932</v>
      </c>
      <c r="K908" s="6" t="s">
        <v>933</v>
      </c>
    </row>
    <row r="909" spans="1:11">
      <c r="A909" s="6">
        <v>908</v>
      </c>
      <c r="B909" s="6" t="s">
        <v>1098</v>
      </c>
      <c r="C909" s="6" t="s">
        <v>1064</v>
      </c>
      <c r="D909" s="6" t="s">
        <v>1064</v>
      </c>
      <c r="E909" s="6" t="s">
        <v>1064</v>
      </c>
      <c r="F909" s="6" t="s">
        <v>1098</v>
      </c>
      <c r="G909" s="6" t="s">
        <v>1098</v>
      </c>
      <c r="H909" s="6" t="s">
        <v>1098</v>
      </c>
      <c r="I909" s="6" t="s">
        <v>1098</v>
      </c>
      <c r="J909" s="6" t="s">
        <v>932</v>
      </c>
      <c r="K909" s="6" t="s">
        <v>933</v>
      </c>
    </row>
    <row r="910" spans="1:11">
      <c r="A910" s="6">
        <v>909</v>
      </c>
      <c r="B910" s="6" t="s">
        <v>1099</v>
      </c>
      <c r="C910" s="6" t="s">
        <v>1064</v>
      </c>
      <c r="D910" s="6" t="s">
        <v>1064</v>
      </c>
      <c r="E910" s="6" t="s">
        <v>1064</v>
      </c>
      <c r="F910" s="6" t="s">
        <v>1099</v>
      </c>
      <c r="G910" s="6" t="s">
        <v>1099</v>
      </c>
      <c r="H910" s="6" t="s">
        <v>1099</v>
      </c>
      <c r="I910" s="6" t="s">
        <v>1099</v>
      </c>
      <c r="J910" s="6" t="s">
        <v>932</v>
      </c>
      <c r="K910" s="6" t="s">
        <v>933</v>
      </c>
    </row>
    <row r="911" spans="1:11">
      <c r="A911" s="6">
        <v>910</v>
      </c>
      <c r="B911" s="6" t="s">
        <v>1100</v>
      </c>
      <c r="C911" s="6" t="s">
        <v>1064</v>
      </c>
      <c r="D911" s="6" t="s">
        <v>1064</v>
      </c>
      <c r="E911" s="6" t="s">
        <v>1064</v>
      </c>
      <c r="F911" s="6" t="s">
        <v>1100</v>
      </c>
      <c r="G911" s="6" t="s">
        <v>1100</v>
      </c>
      <c r="H911" s="6" t="s">
        <v>1100</v>
      </c>
      <c r="I911" s="6" t="s">
        <v>1100</v>
      </c>
      <c r="J911" s="6" t="s">
        <v>932</v>
      </c>
      <c r="K911" s="6" t="s">
        <v>933</v>
      </c>
    </row>
    <row r="912" spans="1:11">
      <c r="A912" s="6">
        <v>911</v>
      </c>
      <c r="B912" s="6" t="s">
        <v>1101</v>
      </c>
      <c r="C912" s="6" t="s">
        <v>1064</v>
      </c>
      <c r="D912" s="6" t="s">
        <v>1064</v>
      </c>
      <c r="E912" s="6" t="s">
        <v>1064</v>
      </c>
      <c r="F912" s="6" t="s">
        <v>1101</v>
      </c>
      <c r="G912" s="6" t="s">
        <v>1101</v>
      </c>
      <c r="H912" s="6" t="s">
        <v>1101</v>
      </c>
      <c r="I912" s="6" t="s">
        <v>1101</v>
      </c>
      <c r="J912" s="6" t="s">
        <v>932</v>
      </c>
      <c r="K912" s="6" t="s">
        <v>933</v>
      </c>
    </row>
    <row r="913" spans="1:11">
      <c r="A913" s="6">
        <v>912</v>
      </c>
      <c r="B913" s="6" t="s">
        <v>1102</v>
      </c>
      <c r="C913" s="6" t="s">
        <v>1064</v>
      </c>
      <c r="D913" s="6" t="s">
        <v>1064</v>
      </c>
      <c r="E913" s="6" t="s">
        <v>1064</v>
      </c>
      <c r="F913" s="6" t="s">
        <v>1102</v>
      </c>
      <c r="G913" s="6" t="s">
        <v>1102</v>
      </c>
      <c r="H913" s="6" t="s">
        <v>1102</v>
      </c>
      <c r="I913" s="6" t="s">
        <v>1102</v>
      </c>
      <c r="J913" s="6" t="s">
        <v>932</v>
      </c>
      <c r="K913" s="6" t="s">
        <v>933</v>
      </c>
    </row>
    <row r="914" spans="1:11">
      <c r="A914" s="6">
        <v>913</v>
      </c>
      <c r="B914" s="6" t="s">
        <v>1103</v>
      </c>
      <c r="C914" s="6" t="s">
        <v>1064</v>
      </c>
      <c r="D914" s="6" t="s">
        <v>1064</v>
      </c>
      <c r="E914" s="6" t="s">
        <v>1064</v>
      </c>
      <c r="F914" s="6" t="s">
        <v>1103</v>
      </c>
      <c r="G914" s="6" t="s">
        <v>1103</v>
      </c>
      <c r="H914" s="6" t="s">
        <v>1103</v>
      </c>
      <c r="I914" s="6" t="s">
        <v>1103</v>
      </c>
      <c r="J914" s="6" t="s">
        <v>932</v>
      </c>
      <c r="K914" s="6" t="s">
        <v>933</v>
      </c>
    </row>
    <row r="915" spans="1:11">
      <c r="A915" s="6">
        <v>914</v>
      </c>
      <c r="B915" s="6" t="s">
        <v>1104</v>
      </c>
      <c r="C915" s="6" t="s">
        <v>1064</v>
      </c>
      <c r="D915" s="6" t="s">
        <v>1064</v>
      </c>
      <c r="E915" s="6" t="s">
        <v>1064</v>
      </c>
      <c r="F915" s="6" t="s">
        <v>1104</v>
      </c>
      <c r="G915" s="6" t="s">
        <v>1104</v>
      </c>
      <c r="H915" s="6" t="s">
        <v>1104</v>
      </c>
      <c r="I915" s="6" t="s">
        <v>1104</v>
      </c>
      <c r="J915" s="6" t="s">
        <v>932</v>
      </c>
      <c r="K915" s="6" t="s">
        <v>933</v>
      </c>
    </row>
    <row r="916" spans="1:11">
      <c r="A916" s="6">
        <v>915</v>
      </c>
      <c r="B916" s="6" t="s">
        <v>1105</v>
      </c>
      <c r="C916" s="6" t="s">
        <v>1064</v>
      </c>
      <c r="D916" s="6" t="s">
        <v>1064</v>
      </c>
      <c r="E916" s="6" t="s">
        <v>1064</v>
      </c>
      <c r="F916" s="6" t="s">
        <v>1105</v>
      </c>
      <c r="G916" s="6" t="s">
        <v>1105</v>
      </c>
      <c r="H916" s="6" t="s">
        <v>1105</v>
      </c>
      <c r="I916" s="6" t="s">
        <v>1105</v>
      </c>
      <c r="J916" s="6" t="s">
        <v>932</v>
      </c>
      <c r="K916" s="6" t="s">
        <v>933</v>
      </c>
    </row>
    <row r="917" spans="1:11">
      <c r="A917" s="6">
        <v>916</v>
      </c>
      <c r="B917" s="6" t="s">
        <v>1106</v>
      </c>
      <c r="C917" s="6" t="s">
        <v>1064</v>
      </c>
      <c r="D917" s="6" t="s">
        <v>1064</v>
      </c>
      <c r="E917" s="6" t="s">
        <v>1064</v>
      </c>
      <c r="F917" s="6" t="s">
        <v>1106</v>
      </c>
      <c r="G917" s="6" t="s">
        <v>1106</v>
      </c>
      <c r="H917" s="6" t="s">
        <v>1106</v>
      </c>
      <c r="I917" s="6" t="s">
        <v>1106</v>
      </c>
      <c r="J917" s="6" t="s">
        <v>932</v>
      </c>
      <c r="K917" s="6" t="s">
        <v>933</v>
      </c>
    </row>
    <row r="918" spans="1:11">
      <c r="A918" s="6">
        <v>917</v>
      </c>
      <c r="B918" s="6" t="s">
        <v>1107</v>
      </c>
      <c r="C918" s="6" t="s">
        <v>1064</v>
      </c>
      <c r="D918" s="6" t="s">
        <v>1064</v>
      </c>
      <c r="E918" s="6" t="s">
        <v>1064</v>
      </c>
      <c r="F918" s="6" t="s">
        <v>1107</v>
      </c>
      <c r="G918" s="6" t="s">
        <v>1107</v>
      </c>
      <c r="H918" s="6" t="s">
        <v>1107</v>
      </c>
      <c r="I918" s="6" t="s">
        <v>1107</v>
      </c>
      <c r="J918" s="6" t="s">
        <v>932</v>
      </c>
      <c r="K918" s="6" t="s">
        <v>933</v>
      </c>
    </row>
    <row r="919" spans="1:11">
      <c r="A919" s="6">
        <v>918</v>
      </c>
      <c r="B919" s="6" t="s">
        <v>1108</v>
      </c>
      <c r="C919" s="6" t="s">
        <v>1064</v>
      </c>
      <c r="D919" s="6" t="s">
        <v>1064</v>
      </c>
      <c r="E919" s="6" t="s">
        <v>1064</v>
      </c>
      <c r="F919" s="6" t="s">
        <v>1108</v>
      </c>
      <c r="G919" s="6" t="s">
        <v>1108</v>
      </c>
      <c r="H919" s="6" t="s">
        <v>1108</v>
      </c>
      <c r="I919" s="6" t="s">
        <v>1108</v>
      </c>
      <c r="J919" s="6" t="s">
        <v>932</v>
      </c>
      <c r="K919" s="6" t="s">
        <v>933</v>
      </c>
    </row>
    <row r="920" spans="1:11">
      <c r="A920" s="6">
        <v>919</v>
      </c>
      <c r="B920" s="6" t="s">
        <v>1109</v>
      </c>
      <c r="C920" s="6" t="s">
        <v>1064</v>
      </c>
      <c r="D920" s="6" t="s">
        <v>1064</v>
      </c>
      <c r="E920" s="6" t="s">
        <v>1064</v>
      </c>
      <c r="F920" s="6" t="s">
        <v>1109</v>
      </c>
      <c r="G920" s="6" t="s">
        <v>1109</v>
      </c>
      <c r="H920" s="6" t="s">
        <v>1109</v>
      </c>
      <c r="I920" s="6" t="s">
        <v>1109</v>
      </c>
      <c r="J920" s="6" t="s">
        <v>932</v>
      </c>
      <c r="K920" s="6" t="s">
        <v>933</v>
      </c>
    </row>
    <row r="921" spans="1:11">
      <c r="A921" s="6">
        <v>920</v>
      </c>
      <c r="B921" s="6" t="s">
        <v>1110</v>
      </c>
      <c r="C921" s="6" t="s">
        <v>1064</v>
      </c>
      <c r="D921" s="6" t="s">
        <v>1064</v>
      </c>
      <c r="E921" s="6" t="s">
        <v>1064</v>
      </c>
      <c r="F921" s="6" t="s">
        <v>1110</v>
      </c>
      <c r="G921" s="6" t="s">
        <v>1110</v>
      </c>
      <c r="H921" s="6" t="s">
        <v>1110</v>
      </c>
      <c r="I921" s="6" t="s">
        <v>1110</v>
      </c>
      <c r="J921" s="6" t="s">
        <v>932</v>
      </c>
      <c r="K921" s="6" t="s">
        <v>933</v>
      </c>
    </row>
    <row r="922" spans="1:11">
      <c r="A922" s="6">
        <v>921</v>
      </c>
      <c r="B922" s="6" t="s">
        <v>1111</v>
      </c>
      <c r="C922" s="6" t="s">
        <v>1064</v>
      </c>
      <c r="D922" s="6" t="s">
        <v>1064</v>
      </c>
      <c r="E922" s="6" t="s">
        <v>1064</v>
      </c>
      <c r="F922" s="6" t="s">
        <v>1111</v>
      </c>
      <c r="G922" s="6" t="s">
        <v>1111</v>
      </c>
      <c r="H922" s="6" t="s">
        <v>1111</v>
      </c>
      <c r="I922" s="6" t="s">
        <v>1111</v>
      </c>
      <c r="J922" s="6" t="s">
        <v>932</v>
      </c>
      <c r="K922" s="6" t="s">
        <v>933</v>
      </c>
    </row>
    <row r="923" spans="1:11">
      <c r="A923" s="6">
        <v>922</v>
      </c>
      <c r="B923" s="6" t="s">
        <v>1112</v>
      </c>
      <c r="C923" s="6" t="s">
        <v>1064</v>
      </c>
      <c r="D923" s="6" t="s">
        <v>1064</v>
      </c>
      <c r="E923" s="6" t="s">
        <v>1064</v>
      </c>
      <c r="F923" s="6" t="s">
        <v>1112</v>
      </c>
      <c r="G923" s="6" t="s">
        <v>1112</v>
      </c>
      <c r="H923" s="6" t="s">
        <v>1112</v>
      </c>
      <c r="I923" s="6" t="s">
        <v>1112</v>
      </c>
      <c r="J923" s="6" t="s">
        <v>932</v>
      </c>
      <c r="K923" s="6" t="s">
        <v>933</v>
      </c>
    </row>
    <row r="924" spans="1:11">
      <c r="A924" s="6">
        <v>923</v>
      </c>
      <c r="B924" s="6" t="s">
        <v>1113</v>
      </c>
      <c r="C924" s="6" t="s">
        <v>1064</v>
      </c>
      <c r="D924" s="6" t="s">
        <v>1064</v>
      </c>
      <c r="E924" s="6" t="s">
        <v>1064</v>
      </c>
      <c r="F924" s="6" t="s">
        <v>1113</v>
      </c>
      <c r="G924" s="6" t="s">
        <v>1113</v>
      </c>
      <c r="H924" s="6" t="s">
        <v>1113</v>
      </c>
      <c r="I924" s="6" t="s">
        <v>1113</v>
      </c>
      <c r="J924" s="6" t="s">
        <v>932</v>
      </c>
      <c r="K924" s="6" t="s">
        <v>933</v>
      </c>
    </row>
    <row r="925" spans="1:11">
      <c r="A925" s="6">
        <v>924</v>
      </c>
      <c r="B925" s="6" t="s">
        <v>1114</v>
      </c>
      <c r="C925" s="6" t="s">
        <v>1064</v>
      </c>
      <c r="D925" s="6" t="s">
        <v>1064</v>
      </c>
      <c r="E925" s="6" t="s">
        <v>1064</v>
      </c>
      <c r="F925" s="6" t="s">
        <v>1114</v>
      </c>
      <c r="G925" s="6" t="s">
        <v>1114</v>
      </c>
      <c r="H925" s="6" t="s">
        <v>1114</v>
      </c>
      <c r="I925" s="6" t="s">
        <v>1114</v>
      </c>
      <c r="J925" s="6" t="s">
        <v>932</v>
      </c>
      <c r="K925" s="6" t="s">
        <v>933</v>
      </c>
    </row>
    <row r="926" spans="1:11">
      <c r="A926" s="6">
        <v>925</v>
      </c>
      <c r="B926" s="6" t="s">
        <v>1115</v>
      </c>
      <c r="C926" s="6" t="s">
        <v>1064</v>
      </c>
      <c r="D926" s="6" t="s">
        <v>1064</v>
      </c>
      <c r="E926" s="6" t="s">
        <v>1064</v>
      </c>
      <c r="F926" s="6" t="s">
        <v>1115</v>
      </c>
      <c r="G926" s="6" t="s">
        <v>1115</v>
      </c>
      <c r="H926" s="6" t="s">
        <v>1115</v>
      </c>
      <c r="I926" s="6" t="s">
        <v>1115</v>
      </c>
      <c r="J926" s="6" t="s">
        <v>932</v>
      </c>
      <c r="K926" s="6" t="s">
        <v>933</v>
      </c>
    </row>
    <row r="927" spans="1:11">
      <c r="A927" s="6">
        <v>926</v>
      </c>
      <c r="B927" s="6" t="s">
        <v>1116</v>
      </c>
      <c r="C927" s="6" t="s">
        <v>1064</v>
      </c>
      <c r="D927" s="6" t="s">
        <v>1064</v>
      </c>
      <c r="E927" s="6" t="s">
        <v>1064</v>
      </c>
      <c r="F927" s="6" t="s">
        <v>1116</v>
      </c>
      <c r="G927" s="6" t="s">
        <v>1116</v>
      </c>
      <c r="H927" s="6" t="s">
        <v>1116</v>
      </c>
      <c r="I927" s="6" t="s">
        <v>1116</v>
      </c>
      <c r="J927" s="6" t="s">
        <v>932</v>
      </c>
      <c r="K927" s="6" t="s">
        <v>933</v>
      </c>
    </row>
    <row r="928" spans="1:11">
      <c r="A928" s="6">
        <v>927</v>
      </c>
      <c r="B928" s="6" t="s">
        <v>1117</v>
      </c>
      <c r="C928" s="6" t="s">
        <v>1064</v>
      </c>
      <c r="D928" s="6" t="s">
        <v>1064</v>
      </c>
      <c r="E928" s="6" t="s">
        <v>1064</v>
      </c>
      <c r="F928" s="6" t="s">
        <v>1117</v>
      </c>
      <c r="G928" s="6" t="s">
        <v>1117</v>
      </c>
      <c r="H928" s="6" t="s">
        <v>1117</v>
      </c>
      <c r="I928" s="6" t="s">
        <v>1117</v>
      </c>
      <c r="J928" s="6" t="s">
        <v>932</v>
      </c>
      <c r="K928" s="6" t="s">
        <v>933</v>
      </c>
    </row>
    <row r="929" spans="1:11">
      <c r="A929" s="6">
        <v>928</v>
      </c>
      <c r="B929" s="6" t="s">
        <v>1118</v>
      </c>
      <c r="C929" s="6" t="s">
        <v>1064</v>
      </c>
      <c r="D929" s="6" t="s">
        <v>1064</v>
      </c>
      <c r="E929" s="6" t="s">
        <v>1064</v>
      </c>
      <c r="F929" s="6" t="s">
        <v>1118</v>
      </c>
      <c r="G929" s="6" t="s">
        <v>1118</v>
      </c>
      <c r="H929" s="6" t="s">
        <v>1118</v>
      </c>
      <c r="I929" s="6" t="s">
        <v>1118</v>
      </c>
      <c r="J929" s="6" t="s">
        <v>932</v>
      </c>
      <c r="K929" s="6" t="s">
        <v>933</v>
      </c>
    </row>
    <row r="930" spans="1:11">
      <c r="A930" s="6">
        <v>929</v>
      </c>
      <c r="B930" s="6" t="s">
        <v>1119</v>
      </c>
      <c r="C930" s="6" t="s">
        <v>1064</v>
      </c>
      <c r="D930" s="6" t="s">
        <v>1064</v>
      </c>
      <c r="E930" s="6" t="s">
        <v>1064</v>
      </c>
      <c r="F930" s="6" t="s">
        <v>1119</v>
      </c>
      <c r="G930" s="6" t="s">
        <v>1119</v>
      </c>
      <c r="H930" s="6" t="s">
        <v>1119</v>
      </c>
      <c r="I930" s="6" t="s">
        <v>1119</v>
      </c>
      <c r="J930" s="6" t="s">
        <v>932</v>
      </c>
      <c r="K930" s="6" t="s">
        <v>933</v>
      </c>
    </row>
    <row r="931" spans="1:11">
      <c r="A931" s="6">
        <v>930</v>
      </c>
      <c r="B931" s="6" t="s">
        <v>1120</v>
      </c>
      <c r="C931" s="6" t="s">
        <v>1064</v>
      </c>
      <c r="D931" s="6" t="s">
        <v>1064</v>
      </c>
      <c r="E931" s="6" t="s">
        <v>1064</v>
      </c>
      <c r="F931" s="6" t="s">
        <v>1120</v>
      </c>
      <c r="G931" s="6" t="s">
        <v>1120</v>
      </c>
      <c r="H931" s="6" t="s">
        <v>1120</v>
      </c>
      <c r="I931" s="6" t="s">
        <v>1120</v>
      </c>
      <c r="J931" s="6" t="s">
        <v>932</v>
      </c>
      <c r="K931" s="6" t="s">
        <v>933</v>
      </c>
    </row>
    <row r="932" spans="1:11">
      <c r="A932" s="6">
        <v>931</v>
      </c>
      <c r="B932" s="6" t="s">
        <v>1121</v>
      </c>
      <c r="C932" s="6" t="s">
        <v>1064</v>
      </c>
      <c r="D932" s="6" t="s">
        <v>1064</v>
      </c>
      <c r="E932" s="6" t="s">
        <v>1064</v>
      </c>
      <c r="F932" s="6" t="s">
        <v>1121</v>
      </c>
      <c r="G932" s="6" t="s">
        <v>1121</v>
      </c>
      <c r="H932" s="6" t="s">
        <v>1121</v>
      </c>
      <c r="I932" s="6" t="s">
        <v>1121</v>
      </c>
      <c r="J932" s="6" t="s">
        <v>932</v>
      </c>
      <c r="K932" s="6" t="s">
        <v>933</v>
      </c>
    </row>
    <row r="933" spans="1:11">
      <c r="A933" s="6">
        <v>932</v>
      </c>
      <c r="B933" s="6" t="s">
        <v>1122</v>
      </c>
      <c r="C933" s="6" t="s">
        <v>1064</v>
      </c>
      <c r="D933" s="6" t="s">
        <v>1064</v>
      </c>
      <c r="E933" s="6" t="s">
        <v>1064</v>
      </c>
      <c r="F933" s="6" t="s">
        <v>1122</v>
      </c>
      <c r="G933" s="6" t="s">
        <v>1122</v>
      </c>
      <c r="H933" s="6" t="s">
        <v>1122</v>
      </c>
      <c r="I933" s="6" t="s">
        <v>1122</v>
      </c>
      <c r="J933" s="6" t="s">
        <v>932</v>
      </c>
      <c r="K933" s="6" t="s">
        <v>933</v>
      </c>
    </row>
    <row r="934" spans="1:11">
      <c r="A934" s="6">
        <v>933</v>
      </c>
      <c r="B934" s="6" t="s">
        <v>1123</v>
      </c>
      <c r="C934" s="6" t="s">
        <v>1064</v>
      </c>
      <c r="D934" s="6" t="s">
        <v>1064</v>
      </c>
      <c r="E934" s="6" t="s">
        <v>1064</v>
      </c>
      <c r="F934" s="6" t="s">
        <v>1123</v>
      </c>
      <c r="G934" s="6" t="s">
        <v>1123</v>
      </c>
      <c r="H934" s="6" t="s">
        <v>1123</v>
      </c>
      <c r="I934" s="6" t="s">
        <v>1123</v>
      </c>
      <c r="J934" s="6" t="s">
        <v>932</v>
      </c>
      <c r="K934" s="6" t="s">
        <v>933</v>
      </c>
    </row>
    <row r="935" spans="1:11">
      <c r="A935" s="6">
        <v>934</v>
      </c>
      <c r="B935" s="6" t="s">
        <v>1124</v>
      </c>
      <c r="C935" s="6" t="s">
        <v>1125</v>
      </c>
      <c r="D935" s="6" t="s">
        <v>1125</v>
      </c>
      <c r="E935" s="6" t="s">
        <v>1125</v>
      </c>
      <c r="F935" s="6" t="s">
        <v>1124</v>
      </c>
      <c r="G935" s="6" t="s">
        <v>1124</v>
      </c>
      <c r="H935" s="6" t="s">
        <v>1124</v>
      </c>
      <c r="I935" s="6" t="s">
        <v>1124</v>
      </c>
      <c r="J935" s="6" t="s">
        <v>932</v>
      </c>
      <c r="K935" s="6" t="s">
        <v>933</v>
      </c>
    </row>
    <row r="936" spans="1:11">
      <c r="A936" s="6">
        <v>935</v>
      </c>
      <c r="B936" s="6" t="s">
        <v>1126</v>
      </c>
      <c r="C936" s="6" t="s">
        <v>1125</v>
      </c>
      <c r="D936" s="6" t="s">
        <v>1125</v>
      </c>
      <c r="E936" s="6" t="s">
        <v>1125</v>
      </c>
      <c r="F936" s="6" t="s">
        <v>1126</v>
      </c>
      <c r="G936" s="6" t="s">
        <v>1126</v>
      </c>
      <c r="H936" s="6" t="s">
        <v>1126</v>
      </c>
      <c r="I936" s="6" t="s">
        <v>1126</v>
      </c>
      <c r="J936" s="6" t="s">
        <v>932</v>
      </c>
      <c r="K936" s="6" t="s">
        <v>933</v>
      </c>
    </row>
    <row r="937" spans="1:11">
      <c r="A937" s="6">
        <v>936</v>
      </c>
      <c r="B937" s="6" t="s">
        <v>1127</v>
      </c>
      <c r="C937" s="6" t="s">
        <v>1125</v>
      </c>
      <c r="D937" s="6" t="s">
        <v>1125</v>
      </c>
      <c r="E937" s="6" t="s">
        <v>1125</v>
      </c>
      <c r="F937" s="6" t="s">
        <v>1127</v>
      </c>
      <c r="G937" s="6" t="s">
        <v>1127</v>
      </c>
      <c r="H937" s="6" t="s">
        <v>1127</v>
      </c>
      <c r="I937" s="6" t="s">
        <v>1127</v>
      </c>
      <c r="J937" s="6" t="s">
        <v>932</v>
      </c>
      <c r="K937" s="6" t="s">
        <v>933</v>
      </c>
    </row>
    <row r="938" spans="1:11">
      <c r="A938" s="6">
        <v>937</v>
      </c>
      <c r="B938" s="6" t="s">
        <v>1128</v>
      </c>
      <c r="C938" s="6" t="s">
        <v>1125</v>
      </c>
      <c r="D938" s="6" t="s">
        <v>1125</v>
      </c>
      <c r="E938" s="6" t="s">
        <v>1125</v>
      </c>
      <c r="F938" s="6" t="s">
        <v>1128</v>
      </c>
      <c r="G938" s="6" t="s">
        <v>1128</v>
      </c>
      <c r="H938" s="6" t="s">
        <v>1128</v>
      </c>
      <c r="I938" s="6" t="s">
        <v>1128</v>
      </c>
      <c r="J938" s="6" t="s">
        <v>932</v>
      </c>
      <c r="K938" s="6" t="s">
        <v>933</v>
      </c>
    </row>
    <row r="939" spans="1:11">
      <c r="A939" s="6">
        <v>938</v>
      </c>
      <c r="B939" s="6" t="s">
        <v>1129</v>
      </c>
      <c r="C939" s="6" t="s">
        <v>1130</v>
      </c>
      <c r="D939" s="6" t="s">
        <v>1129</v>
      </c>
      <c r="E939" s="6" t="s">
        <v>1129</v>
      </c>
      <c r="F939" s="6" t="s">
        <v>1129</v>
      </c>
      <c r="G939" s="6" t="s">
        <v>1129</v>
      </c>
      <c r="H939" s="6" t="s">
        <v>1129</v>
      </c>
      <c r="I939" s="6" t="s">
        <v>1129</v>
      </c>
      <c r="J939" s="6" t="s">
        <v>932</v>
      </c>
      <c r="K939" s="6" t="s">
        <v>933</v>
      </c>
    </row>
    <row r="940" spans="1:11">
      <c r="A940" s="6">
        <v>939</v>
      </c>
      <c r="B940" s="6" t="s">
        <v>1131</v>
      </c>
      <c r="C940" s="6" t="s">
        <v>1130</v>
      </c>
      <c r="D940" s="6" t="s">
        <v>1131</v>
      </c>
      <c r="E940" s="6" t="s">
        <v>1131</v>
      </c>
      <c r="F940" s="6" t="s">
        <v>1131</v>
      </c>
      <c r="G940" s="6" t="s">
        <v>1131</v>
      </c>
      <c r="H940" s="6" t="s">
        <v>1131</v>
      </c>
      <c r="I940" s="6" t="s">
        <v>1131</v>
      </c>
      <c r="J940" s="6" t="s">
        <v>932</v>
      </c>
      <c r="K940" s="6" t="s">
        <v>933</v>
      </c>
    </row>
    <row r="941" spans="1:11">
      <c r="A941" s="6">
        <v>940</v>
      </c>
      <c r="B941" s="6" t="s">
        <v>1132</v>
      </c>
      <c r="C941" s="6" t="s">
        <v>1133</v>
      </c>
      <c r="D941" s="6" t="s">
        <v>1133</v>
      </c>
      <c r="E941" s="6" t="s">
        <v>1133</v>
      </c>
      <c r="F941" s="6" t="s">
        <v>1132</v>
      </c>
      <c r="G941" s="6" t="s">
        <v>1132</v>
      </c>
      <c r="H941" s="6" t="s">
        <v>1132</v>
      </c>
      <c r="I941" s="6" t="s">
        <v>1132</v>
      </c>
      <c r="J941" s="6" t="s">
        <v>932</v>
      </c>
      <c r="K941" s="6" t="s">
        <v>933</v>
      </c>
    </row>
    <row r="942" spans="1:11">
      <c r="A942" s="6">
        <v>941</v>
      </c>
      <c r="B942" s="6" t="s">
        <v>1134</v>
      </c>
      <c r="C942" s="6" t="s">
        <v>1133</v>
      </c>
      <c r="D942" s="6" t="s">
        <v>1133</v>
      </c>
      <c r="E942" s="6" t="s">
        <v>1133</v>
      </c>
      <c r="F942" s="6" t="s">
        <v>1134</v>
      </c>
      <c r="G942" s="6" t="s">
        <v>1134</v>
      </c>
      <c r="H942" s="6" t="s">
        <v>1134</v>
      </c>
      <c r="I942" s="6" t="s">
        <v>1134</v>
      </c>
      <c r="J942" s="6" t="s">
        <v>932</v>
      </c>
      <c r="K942" s="6" t="s">
        <v>933</v>
      </c>
    </row>
    <row r="943" spans="1:11">
      <c r="A943" s="6">
        <v>942</v>
      </c>
      <c r="B943" s="6" t="s">
        <v>1135</v>
      </c>
      <c r="C943" s="6" t="s">
        <v>1133</v>
      </c>
      <c r="D943" s="6" t="s">
        <v>1133</v>
      </c>
      <c r="E943" s="6" t="s">
        <v>1133</v>
      </c>
      <c r="F943" s="6" t="s">
        <v>1135</v>
      </c>
      <c r="G943" s="6" t="s">
        <v>1135</v>
      </c>
      <c r="H943" s="6" t="s">
        <v>1135</v>
      </c>
      <c r="I943" s="6" t="s">
        <v>1135</v>
      </c>
      <c r="J943" s="6" t="s">
        <v>932</v>
      </c>
      <c r="K943" s="6" t="s">
        <v>933</v>
      </c>
    </row>
    <row r="944" spans="1:11">
      <c r="A944" s="6">
        <v>943</v>
      </c>
      <c r="B944" s="6" t="s">
        <v>1136</v>
      </c>
      <c r="C944" s="6" t="s">
        <v>1133</v>
      </c>
      <c r="D944" s="6" t="s">
        <v>1133</v>
      </c>
      <c r="E944" s="6" t="s">
        <v>1133</v>
      </c>
      <c r="F944" s="6" t="s">
        <v>1136</v>
      </c>
      <c r="G944" s="6" t="s">
        <v>1136</v>
      </c>
      <c r="H944" s="6" t="s">
        <v>1136</v>
      </c>
      <c r="I944" s="6" t="s">
        <v>1136</v>
      </c>
      <c r="J944" s="6" t="s">
        <v>932</v>
      </c>
      <c r="K944" s="6" t="s">
        <v>933</v>
      </c>
    </row>
    <row r="945" spans="1:11">
      <c r="A945" s="6">
        <v>944</v>
      </c>
      <c r="B945" s="6" t="s">
        <v>1137</v>
      </c>
      <c r="C945" s="6" t="s">
        <v>1133</v>
      </c>
      <c r="D945" s="6" t="s">
        <v>1133</v>
      </c>
      <c r="E945" s="6" t="s">
        <v>1133</v>
      </c>
      <c r="F945" s="6" t="s">
        <v>1137</v>
      </c>
      <c r="G945" s="6" t="s">
        <v>1137</v>
      </c>
      <c r="H945" s="6" t="s">
        <v>1137</v>
      </c>
      <c r="I945" s="6" t="s">
        <v>1137</v>
      </c>
      <c r="J945" s="6" t="s">
        <v>932</v>
      </c>
      <c r="K945" s="6" t="s">
        <v>933</v>
      </c>
    </row>
    <row r="946" spans="1:11">
      <c r="A946" s="6">
        <v>945</v>
      </c>
      <c r="B946" s="6" t="s">
        <v>1138</v>
      </c>
      <c r="C946" s="6" t="s">
        <v>1133</v>
      </c>
      <c r="D946" s="6" t="s">
        <v>1133</v>
      </c>
      <c r="E946" s="6" t="s">
        <v>1133</v>
      </c>
      <c r="F946" s="6" t="s">
        <v>1138</v>
      </c>
      <c r="G946" s="6" t="s">
        <v>1138</v>
      </c>
      <c r="H946" s="6" t="s">
        <v>1138</v>
      </c>
      <c r="I946" s="6" t="s">
        <v>1138</v>
      </c>
      <c r="J946" s="6" t="s">
        <v>932</v>
      </c>
      <c r="K946" s="6" t="s">
        <v>933</v>
      </c>
    </row>
    <row r="947" spans="1:11">
      <c r="A947" s="6">
        <v>946</v>
      </c>
      <c r="B947" s="6" t="s">
        <v>1139</v>
      </c>
      <c r="C947" s="6" t="s">
        <v>1133</v>
      </c>
      <c r="D947" s="6" t="s">
        <v>1133</v>
      </c>
      <c r="E947" s="6" t="s">
        <v>1133</v>
      </c>
      <c r="F947" s="6" t="s">
        <v>1139</v>
      </c>
      <c r="G947" s="6" t="s">
        <v>1139</v>
      </c>
      <c r="H947" s="6" t="s">
        <v>1139</v>
      </c>
      <c r="I947" s="6" t="s">
        <v>1139</v>
      </c>
      <c r="J947" s="6" t="s">
        <v>932</v>
      </c>
      <c r="K947" s="6" t="s">
        <v>933</v>
      </c>
    </row>
    <row r="948" spans="1:11">
      <c r="A948" s="6">
        <v>947</v>
      </c>
      <c r="B948" s="6" t="s">
        <v>1140</v>
      </c>
      <c r="C948" s="6" t="s">
        <v>1133</v>
      </c>
      <c r="D948" s="6" t="s">
        <v>1133</v>
      </c>
      <c r="E948" s="6" t="s">
        <v>1133</v>
      </c>
      <c r="F948" s="6" t="s">
        <v>1140</v>
      </c>
      <c r="G948" s="6" t="s">
        <v>1140</v>
      </c>
      <c r="H948" s="6" t="s">
        <v>1140</v>
      </c>
      <c r="I948" s="6" t="s">
        <v>1140</v>
      </c>
      <c r="J948" s="6" t="s">
        <v>932</v>
      </c>
      <c r="K948" s="6" t="s">
        <v>933</v>
      </c>
    </row>
    <row r="949" spans="1:11">
      <c r="A949" s="6">
        <v>948</v>
      </c>
      <c r="B949" s="6" t="s">
        <v>1141</v>
      </c>
      <c r="C949" s="6" t="s">
        <v>1133</v>
      </c>
      <c r="D949" s="6" t="s">
        <v>1133</v>
      </c>
      <c r="E949" s="6" t="s">
        <v>1133</v>
      </c>
      <c r="F949" s="6" t="s">
        <v>1141</v>
      </c>
      <c r="G949" s="6" t="s">
        <v>1141</v>
      </c>
      <c r="H949" s="6" t="s">
        <v>1141</v>
      </c>
      <c r="I949" s="6" t="s">
        <v>1141</v>
      </c>
      <c r="J949" s="6" t="s">
        <v>932</v>
      </c>
      <c r="K949" s="6" t="s">
        <v>933</v>
      </c>
    </row>
    <row r="950" spans="1:11">
      <c r="A950" s="6">
        <v>949</v>
      </c>
      <c r="B950" s="6" t="s">
        <v>1142</v>
      </c>
      <c r="C950" s="6" t="s">
        <v>1133</v>
      </c>
      <c r="D950" s="6" t="s">
        <v>1133</v>
      </c>
      <c r="E950" s="6" t="s">
        <v>1133</v>
      </c>
      <c r="F950" s="6" t="s">
        <v>1142</v>
      </c>
      <c r="G950" s="6" t="s">
        <v>1142</v>
      </c>
      <c r="H950" s="6" t="s">
        <v>1142</v>
      </c>
      <c r="I950" s="6" t="s">
        <v>1142</v>
      </c>
      <c r="J950" s="6" t="s">
        <v>932</v>
      </c>
      <c r="K950" s="6" t="s">
        <v>933</v>
      </c>
    </row>
    <row r="951" spans="1:11">
      <c r="A951" s="6">
        <v>950</v>
      </c>
      <c r="B951" s="6" t="s">
        <v>1143</v>
      </c>
      <c r="C951" s="6" t="s">
        <v>1133</v>
      </c>
      <c r="D951" s="6" t="s">
        <v>1133</v>
      </c>
      <c r="E951" s="6" t="s">
        <v>1133</v>
      </c>
      <c r="F951" s="6" t="s">
        <v>1143</v>
      </c>
      <c r="G951" s="6" t="s">
        <v>1143</v>
      </c>
      <c r="H951" s="6" t="s">
        <v>1143</v>
      </c>
      <c r="I951" s="6" t="s">
        <v>1143</v>
      </c>
      <c r="J951" s="6" t="s">
        <v>932</v>
      </c>
      <c r="K951" s="6" t="s">
        <v>933</v>
      </c>
    </row>
    <row r="952" spans="1:11">
      <c r="A952" s="6">
        <v>951</v>
      </c>
      <c r="B952" s="6" t="s">
        <v>1144</v>
      </c>
      <c r="C952" s="6" t="s">
        <v>1133</v>
      </c>
      <c r="D952" s="6" t="s">
        <v>1133</v>
      </c>
      <c r="E952" s="6" t="s">
        <v>1133</v>
      </c>
      <c r="F952" s="6" t="s">
        <v>1144</v>
      </c>
      <c r="G952" s="6" t="s">
        <v>1144</v>
      </c>
      <c r="H952" s="6" t="s">
        <v>1144</v>
      </c>
      <c r="I952" s="6" t="s">
        <v>1144</v>
      </c>
      <c r="J952" s="6" t="s">
        <v>932</v>
      </c>
      <c r="K952" s="6" t="s">
        <v>933</v>
      </c>
    </row>
    <row r="953" spans="1:11">
      <c r="A953" s="6">
        <v>952</v>
      </c>
      <c r="B953" s="6" t="s">
        <v>1145</v>
      </c>
      <c r="C953" s="6" t="s">
        <v>1133</v>
      </c>
      <c r="D953" s="6" t="s">
        <v>1133</v>
      </c>
      <c r="E953" s="6" t="s">
        <v>1133</v>
      </c>
      <c r="F953" s="6" t="s">
        <v>1145</v>
      </c>
      <c r="G953" s="6" t="s">
        <v>1145</v>
      </c>
      <c r="H953" s="6" t="s">
        <v>1145</v>
      </c>
      <c r="I953" s="6" t="s">
        <v>1145</v>
      </c>
      <c r="J953" s="6" t="s">
        <v>932</v>
      </c>
      <c r="K953" s="6" t="s">
        <v>933</v>
      </c>
    </row>
    <row r="954" spans="1:11">
      <c r="A954" s="6">
        <v>953</v>
      </c>
      <c r="B954" s="6" t="s">
        <v>1146</v>
      </c>
      <c r="C954" s="6" t="s">
        <v>1133</v>
      </c>
      <c r="D954" s="6" t="s">
        <v>1133</v>
      </c>
      <c r="E954" s="6" t="s">
        <v>1133</v>
      </c>
      <c r="F954" s="6" t="s">
        <v>1146</v>
      </c>
      <c r="G954" s="6" t="s">
        <v>1146</v>
      </c>
      <c r="H954" s="6" t="s">
        <v>1146</v>
      </c>
      <c r="I954" s="6" t="s">
        <v>1146</v>
      </c>
      <c r="J954" s="6" t="s">
        <v>932</v>
      </c>
      <c r="K954" s="6" t="s">
        <v>933</v>
      </c>
    </row>
    <row r="955" spans="1:11">
      <c r="A955" s="6">
        <v>954</v>
      </c>
      <c r="B955" s="6" t="s">
        <v>1147</v>
      </c>
      <c r="C955" s="6" t="s">
        <v>1133</v>
      </c>
      <c r="D955" s="6" t="s">
        <v>1133</v>
      </c>
      <c r="E955" s="6" t="s">
        <v>1133</v>
      </c>
      <c r="F955" s="6" t="s">
        <v>1147</v>
      </c>
      <c r="G955" s="6" t="s">
        <v>1147</v>
      </c>
      <c r="H955" s="6" t="s">
        <v>1147</v>
      </c>
      <c r="I955" s="6" t="s">
        <v>1147</v>
      </c>
      <c r="J955" s="6" t="s">
        <v>932</v>
      </c>
      <c r="K955" s="6" t="s">
        <v>933</v>
      </c>
    </row>
    <row r="956" spans="1:11">
      <c r="A956" s="6">
        <v>955</v>
      </c>
      <c r="B956" s="6" t="s">
        <v>1148</v>
      </c>
      <c r="C956" s="6" t="s">
        <v>1133</v>
      </c>
      <c r="D956" s="6" t="s">
        <v>1133</v>
      </c>
      <c r="E956" s="6" t="s">
        <v>1133</v>
      </c>
      <c r="F956" s="6" t="s">
        <v>1148</v>
      </c>
      <c r="G956" s="6" t="s">
        <v>1148</v>
      </c>
      <c r="H956" s="6" t="s">
        <v>1148</v>
      </c>
      <c r="I956" s="6" t="s">
        <v>1148</v>
      </c>
      <c r="J956" s="6" t="s">
        <v>932</v>
      </c>
      <c r="K956" s="6" t="s">
        <v>933</v>
      </c>
    </row>
    <row r="957" spans="1:11">
      <c r="A957" s="6">
        <v>956</v>
      </c>
      <c r="B957" s="6" t="s">
        <v>1149</v>
      </c>
      <c r="C957" s="6" t="s">
        <v>1133</v>
      </c>
      <c r="D957" s="6" t="s">
        <v>1133</v>
      </c>
      <c r="E957" s="6" t="s">
        <v>1133</v>
      </c>
      <c r="F957" s="6" t="s">
        <v>1149</v>
      </c>
      <c r="G957" s="6" t="s">
        <v>1149</v>
      </c>
      <c r="H957" s="6" t="s">
        <v>1149</v>
      </c>
      <c r="I957" s="6" t="s">
        <v>1149</v>
      </c>
      <c r="J957" s="6" t="s">
        <v>932</v>
      </c>
      <c r="K957" s="6" t="s">
        <v>933</v>
      </c>
    </row>
    <row r="958" spans="1:11">
      <c r="A958" s="6">
        <v>957</v>
      </c>
      <c r="B958" s="6" t="s">
        <v>1150</v>
      </c>
      <c r="C958" s="6" t="s">
        <v>1133</v>
      </c>
      <c r="D958" s="6" t="s">
        <v>1133</v>
      </c>
      <c r="E958" s="6" t="s">
        <v>1133</v>
      </c>
      <c r="F958" s="6" t="s">
        <v>1150</v>
      </c>
      <c r="G958" s="6" t="s">
        <v>1150</v>
      </c>
      <c r="H958" s="6" t="s">
        <v>1150</v>
      </c>
      <c r="I958" s="6" t="s">
        <v>1150</v>
      </c>
      <c r="J958" s="6" t="s">
        <v>932</v>
      </c>
      <c r="K958" s="6" t="s">
        <v>933</v>
      </c>
    </row>
    <row r="959" spans="1:11">
      <c r="A959" s="6">
        <v>958</v>
      </c>
      <c r="B959" s="9" t="s">
        <v>1151</v>
      </c>
      <c r="C959" s="9" t="s">
        <v>1152</v>
      </c>
      <c r="D959" s="9" t="s">
        <v>1152</v>
      </c>
      <c r="E959" s="9" t="s">
        <v>1152</v>
      </c>
      <c r="F959" s="9" t="s">
        <v>1151</v>
      </c>
      <c r="G959" s="9" t="s">
        <v>1151</v>
      </c>
      <c r="H959" s="9" t="s">
        <v>1151</v>
      </c>
      <c r="I959" s="9" t="s">
        <v>1151</v>
      </c>
      <c r="J959" s="9" t="s">
        <v>933</v>
      </c>
      <c r="K959" s="6" t="s">
        <v>932</v>
      </c>
    </row>
    <row r="960" spans="1:11">
      <c r="A960" s="6">
        <v>959</v>
      </c>
      <c r="B960" s="9" t="s">
        <v>1153</v>
      </c>
      <c r="C960" s="9" t="s">
        <v>1152</v>
      </c>
      <c r="D960" s="9" t="s">
        <v>1152</v>
      </c>
      <c r="E960" s="9" t="s">
        <v>1152</v>
      </c>
      <c r="F960" s="9" t="s">
        <v>1153</v>
      </c>
      <c r="G960" s="9" t="s">
        <v>1153</v>
      </c>
      <c r="H960" s="9" t="s">
        <v>1153</v>
      </c>
      <c r="I960" s="9" t="s">
        <v>1153</v>
      </c>
      <c r="J960" s="9" t="s">
        <v>933</v>
      </c>
      <c r="K960" s="6" t="s">
        <v>932</v>
      </c>
    </row>
    <row r="961" spans="1:11">
      <c r="A961" s="6">
        <v>960</v>
      </c>
      <c r="B961" s="9" t="s">
        <v>1154</v>
      </c>
      <c r="C961" s="9" t="s">
        <v>1152</v>
      </c>
      <c r="D961" s="9" t="s">
        <v>1152</v>
      </c>
      <c r="E961" s="9" t="s">
        <v>1152</v>
      </c>
      <c r="F961" s="9" t="s">
        <v>1154</v>
      </c>
      <c r="G961" s="9" t="s">
        <v>1154</v>
      </c>
      <c r="H961" s="9" t="s">
        <v>1154</v>
      </c>
      <c r="I961" s="9" t="s">
        <v>1154</v>
      </c>
      <c r="J961" s="9" t="s">
        <v>933</v>
      </c>
      <c r="K961" s="6" t="s">
        <v>932</v>
      </c>
    </row>
    <row r="962" spans="1:11">
      <c r="A962" s="6">
        <v>961</v>
      </c>
      <c r="B962" s="9" t="s">
        <v>1155</v>
      </c>
      <c r="C962" s="9" t="s">
        <v>1152</v>
      </c>
      <c r="D962" s="9" t="s">
        <v>1152</v>
      </c>
      <c r="E962" s="9" t="s">
        <v>1152</v>
      </c>
      <c r="F962" s="9" t="s">
        <v>1155</v>
      </c>
      <c r="G962" s="9" t="s">
        <v>1155</v>
      </c>
      <c r="H962" s="9" t="s">
        <v>1155</v>
      </c>
      <c r="I962" s="9" t="s">
        <v>1155</v>
      </c>
      <c r="J962" s="9" t="s">
        <v>933</v>
      </c>
      <c r="K962" s="6" t="s">
        <v>932</v>
      </c>
    </row>
    <row r="963" spans="1:11">
      <c r="A963" s="6">
        <v>962</v>
      </c>
      <c r="B963" s="9" t="s">
        <v>1156</v>
      </c>
      <c r="C963" s="9" t="s">
        <v>1152</v>
      </c>
      <c r="D963" s="9" t="s">
        <v>1152</v>
      </c>
      <c r="E963" s="9" t="s">
        <v>1152</v>
      </c>
      <c r="F963" s="9" t="s">
        <v>1156</v>
      </c>
      <c r="G963" s="9" t="s">
        <v>1156</v>
      </c>
      <c r="H963" s="9" t="s">
        <v>1156</v>
      </c>
      <c r="I963" s="9" t="s">
        <v>1156</v>
      </c>
      <c r="J963" s="9" t="s">
        <v>933</v>
      </c>
      <c r="K963" s="6" t="s">
        <v>932</v>
      </c>
    </row>
    <row r="964" spans="1:11">
      <c r="A964" s="6">
        <v>963</v>
      </c>
      <c r="B964" s="9" t="s">
        <v>1157</v>
      </c>
      <c r="C964" s="9" t="s">
        <v>1152</v>
      </c>
      <c r="D964" s="9" t="s">
        <v>1152</v>
      </c>
      <c r="E964" s="9" t="s">
        <v>1152</v>
      </c>
      <c r="F964" s="9" t="s">
        <v>1157</v>
      </c>
      <c r="G964" s="9" t="s">
        <v>1157</v>
      </c>
      <c r="H964" s="9" t="s">
        <v>1157</v>
      </c>
      <c r="I964" s="9" t="s">
        <v>1157</v>
      </c>
      <c r="J964" s="9" t="s">
        <v>933</v>
      </c>
      <c r="K964" s="6" t="s">
        <v>932</v>
      </c>
    </row>
    <row r="965" spans="1:11">
      <c r="A965" s="6">
        <v>964</v>
      </c>
      <c r="B965" s="9" t="s">
        <v>1158</v>
      </c>
      <c r="C965" s="9" t="s">
        <v>1152</v>
      </c>
      <c r="D965" s="9" t="s">
        <v>1152</v>
      </c>
      <c r="E965" s="9" t="s">
        <v>1152</v>
      </c>
      <c r="F965" s="9" t="s">
        <v>1158</v>
      </c>
      <c r="G965" s="9" t="s">
        <v>1158</v>
      </c>
      <c r="H965" s="9" t="s">
        <v>1158</v>
      </c>
      <c r="I965" s="9" t="s">
        <v>1158</v>
      </c>
      <c r="J965" s="9" t="s">
        <v>933</v>
      </c>
      <c r="K965" s="6" t="s">
        <v>932</v>
      </c>
    </row>
    <row r="966" spans="1:11">
      <c r="A966" s="6">
        <v>965</v>
      </c>
      <c r="B966" s="9" t="s">
        <v>1159</v>
      </c>
      <c r="C966" s="9" t="s">
        <v>1160</v>
      </c>
      <c r="D966" s="9" t="s">
        <v>1160</v>
      </c>
      <c r="E966" s="9" t="s">
        <v>1160</v>
      </c>
      <c r="F966" s="9" t="s">
        <v>1159</v>
      </c>
      <c r="G966" s="9" t="s">
        <v>1159</v>
      </c>
      <c r="H966" s="9" t="s">
        <v>1159</v>
      </c>
      <c r="I966" s="9" t="s">
        <v>1159</v>
      </c>
      <c r="J966" s="9" t="s">
        <v>933</v>
      </c>
      <c r="K966" s="6" t="s">
        <v>932</v>
      </c>
    </row>
    <row r="967" spans="1:11">
      <c r="A967" s="6">
        <v>966</v>
      </c>
      <c r="B967" s="9" t="s">
        <v>1161</v>
      </c>
      <c r="C967" s="9" t="s">
        <v>1160</v>
      </c>
      <c r="D967" s="9" t="s">
        <v>1160</v>
      </c>
      <c r="E967" s="9" t="s">
        <v>1160</v>
      </c>
      <c r="F967" s="9" t="s">
        <v>1161</v>
      </c>
      <c r="G967" s="9" t="s">
        <v>1161</v>
      </c>
      <c r="H967" s="9" t="s">
        <v>1161</v>
      </c>
      <c r="I967" s="9" t="s">
        <v>1161</v>
      </c>
      <c r="J967" s="9" t="s">
        <v>933</v>
      </c>
      <c r="K967" s="6" t="s">
        <v>932</v>
      </c>
    </row>
    <row r="968" spans="1:11">
      <c r="A968" s="6">
        <v>967</v>
      </c>
      <c r="B968" s="9" t="s">
        <v>1162</v>
      </c>
      <c r="C968" s="9" t="s">
        <v>1160</v>
      </c>
      <c r="D968" s="9" t="s">
        <v>1160</v>
      </c>
      <c r="E968" s="9" t="s">
        <v>1160</v>
      </c>
      <c r="F968" s="9" t="s">
        <v>1162</v>
      </c>
      <c r="G968" s="9" t="s">
        <v>1162</v>
      </c>
      <c r="H968" s="9" t="s">
        <v>1162</v>
      </c>
      <c r="I968" s="9" t="s">
        <v>1162</v>
      </c>
      <c r="J968" s="9" t="s">
        <v>933</v>
      </c>
      <c r="K968" s="6" t="s">
        <v>932</v>
      </c>
    </row>
    <row r="969" spans="1:11">
      <c r="A969" s="6">
        <v>968</v>
      </c>
      <c r="B969" s="9" t="s">
        <v>1163</v>
      </c>
      <c r="C969" s="9" t="s">
        <v>1160</v>
      </c>
      <c r="D969" s="9" t="s">
        <v>1160</v>
      </c>
      <c r="E969" s="9" t="s">
        <v>1160</v>
      </c>
      <c r="F969" s="9" t="s">
        <v>1163</v>
      </c>
      <c r="G969" s="9" t="s">
        <v>1163</v>
      </c>
      <c r="H969" s="9" t="s">
        <v>1163</v>
      </c>
      <c r="I969" s="9" t="s">
        <v>1163</v>
      </c>
      <c r="J969" s="9" t="s">
        <v>933</v>
      </c>
      <c r="K969" s="6" t="s">
        <v>932</v>
      </c>
    </row>
    <row r="970" spans="1:11">
      <c r="A970" s="6">
        <v>969</v>
      </c>
      <c r="B970" s="9" t="s">
        <v>1164</v>
      </c>
      <c r="C970" s="9" t="s">
        <v>1160</v>
      </c>
      <c r="D970" s="9" t="s">
        <v>1160</v>
      </c>
      <c r="E970" s="9" t="s">
        <v>1160</v>
      </c>
      <c r="F970" s="9" t="s">
        <v>1164</v>
      </c>
      <c r="G970" s="9" t="s">
        <v>1164</v>
      </c>
      <c r="H970" s="9" t="s">
        <v>1164</v>
      </c>
      <c r="I970" s="9" t="s">
        <v>1164</v>
      </c>
      <c r="J970" s="9" t="s">
        <v>933</v>
      </c>
      <c r="K970" s="6" t="s">
        <v>932</v>
      </c>
    </row>
    <row r="971" spans="1:11">
      <c r="A971" s="6">
        <v>970</v>
      </c>
      <c r="B971" s="9" t="s">
        <v>1165</v>
      </c>
      <c r="C971" s="9" t="s">
        <v>1160</v>
      </c>
      <c r="D971" s="9" t="s">
        <v>1160</v>
      </c>
      <c r="E971" s="9" t="s">
        <v>1160</v>
      </c>
      <c r="F971" s="9" t="s">
        <v>1165</v>
      </c>
      <c r="G971" s="9" t="s">
        <v>1165</v>
      </c>
      <c r="H971" s="9" t="s">
        <v>1165</v>
      </c>
      <c r="I971" s="9" t="s">
        <v>1165</v>
      </c>
      <c r="J971" s="9" t="s">
        <v>933</v>
      </c>
      <c r="K971" s="6" t="s">
        <v>932</v>
      </c>
    </row>
    <row r="972" spans="1:11">
      <c r="A972" s="6">
        <v>971</v>
      </c>
      <c r="B972" s="9" t="s">
        <v>1166</v>
      </c>
      <c r="C972" s="9" t="s">
        <v>1160</v>
      </c>
      <c r="D972" s="9" t="s">
        <v>1160</v>
      </c>
      <c r="E972" s="9" t="s">
        <v>1160</v>
      </c>
      <c r="F972" s="9" t="s">
        <v>1166</v>
      </c>
      <c r="G972" s="9" t="s">
        <v>1166</v>
      </c>
      <c r="H972" s="9" t="s">
        <v>1166</v>
      </c>
      <c r="I972" s="9" t="s">
        <v>1166</v>
      </c>
      <c r="J972" s="9" t="s">
        <v>933</v>
      </c>
      <c r="K972" s="6" t="s">
        <v>932</v>
      </c>
    </row>
    <row r="973" spans="1:11">
      <c r="A973" s="6">
        <v>972</v>
      </c>
      <c r="B973" s="9" t="s">
        <v>1167</v>
      </c>
      <c r="C973" s="9" t="s">
        <v>1160</v>
      </c>
      <c r="D973" s="9" t="s">
        <v>1160</v>
      </c>
      <c r="E973" s="9" t="s">
        <v>1160</v>
      </c>
      <c r="F973" s="9" t="s">
        <v>1167</v>
      </c>
      <c r="G973" s="9" t="s">
        <v>1167</v>
      </c>
      <c r="H973" s="9" t="s">
        <v>1167</v>
      </c>
      <c r="I973" s="9" t="s">
        <v>1167</v>
      </c>
      <c r="J973" s="9" t="s">
        <v>933</v>
      </c>
      <c r="K973" s="6" t="s">
        <v>932</v>
      </c>
    </row>
    <row r="974" spans="1:11">
      <c r="A974" s="6">
        <v>973</v>
      </c>
      <c r="B974" s="9" t="s">
        <v>1168</v>
      </c>
      <c r="C974" s="9" t="s">
        <v>1160</v>
      </c>
      <c r="D974" s="9" t="s">
        <v>1160</v>
      </c>
      <c r="E974" s="9" t="s">
        <v>1160</v>
      </c>
      <c r="F974" s="9" t="s">
        <v>1168</v>
      </c>
      <c r="G974" s="9" t="s">
        <v>1168</v>
      </c>
      <c r="H974" s="9" t="s">
        <v>1168</v>
      </c>
      <c r="I974" s="9" t="s">
        <v>1168</v>
      </c>
      <c r="J974" s="9" t="s">
        <v>933</v>
      </c>
      <c r="K974" s="6" t="s">
        <v>932</v>
      </c>
    </row>
    <row r="975" spans="1:11">
      <c r="A975" s="6">
        <v>974</v>
      </c>
      <c r="B975" s="9" t="s">
        <v>1169</v>
      </c>
      <c r="C975" s="9" t="s">
        <v>1160</v>
      </c>
      <c r="D975" s="9" t="s">
        <v>1160</v>
      </c>
      <c r="E975" s="9" t="s">
        <v>1160</v>
      </c>
      <c r="F975" s="9" t="s">
        <v>1169</v>
      </c>
      <c r="G975" s="9" t="s">
        <v>1169</v>
      </c>
      <c r="H975" s="9" t="s">
        <v>1169</v>
      </c>
      <c r="I975" s="9" t="s">
        <v>1169</v>
      </c>
      <c r="J975" s="9" t="s">
        <v>933</v>
      </c>
      <c r="K975" s="6" t="s">
        <v>932</v>
      </c>
    </row>
    <row r="976" spans="1:11">
      <c r="A976" s="6">
        <v>975</v>
      </c>
      <c r="B976" s="9" t="s">
        <v>1170</v>
      </c>
      <c r="C976" s="9" t="s">
        <v>1171</v>
      </c>
      <c r="D976" s="9" t="s">
        <v>1171</v>
      </c>
      <c r="E976" s="9" t="s">
        <v>1171</v>
      </c>
      <c r="F976" s="9" t="s">
        <v>1170</v>
      </c>
      <c r="G976" s="9" t="s">
        <v>1170</v>
      </c>
      <c r="H976" s="9" t="s">
        <v>1170</v>
      </c>
      <c r="I976" s="9" t="s">
        <v>1170</v>
      </c>
      <c r="J976" s="9" t="s">
        <v>933</v>
      </c>
      <c r="K976" s="6" t="s">
        <v>932</v>
      </c>
    </row>
    <row r="977" spans="1:11">
      <c r="A977" s="6">
        <v>976</v>
      </c>
      <c r="B977" s="9" t="s">
        <v>1172</v>
      </c>
      <c r="C977" s="9" t="s">
        <v>1171</v>
      </c>
      <c r="D977" s="9" t="s">
        <v>1171</v>
      </c>
      <c r="E977" s="9" t="s">
        <v>1171</v>
      </c>
      <c r="F977" s="9" t="s">
        <v>1172</v>
      </c>
      <c r="G977" s="9" t="s">
        <v>1172</v>
      </c>
      <c r="H977" s="9" t="s">
        <v>1172</v>
      </c>
      <c r="I977" s="9" t="s">
        <v>1172</v>
      </c>
      <c r="J977" s="9" t="s">
        <v>933</v>
      </c>
      <c r="K977" s="6" t="s">
        <v>932</v>
      </c>
    </row>
    <row r="978" spans="1:11">
      <c r="A978" s="6">
        <v>977</v>
      </c>
      <c r="B978" s="9" t="s">
        <v>1173</v>
      </c>
      <c r="C978" s="9" t="s">
        <v>1171</v>
      </c>
      <c r="D978" s="9" t="s">
        <v>1171</v>
      </c>
      <c r="E978" s="9" t="s">
        <v>1171</v>
      </c>
      <c r="F978" s="9" t="s">
        <v>1173</v>
      </c>
      <c r="G978" s="9" t="s">
        <v>1173</v>
      </c>
      <c r="H978" s="9" t="s">
        <v>1173</v>
      </c>
      <c r="I978" s="9" t="s">
        <v>1173</v>
      </c>
      <c r="J978" s="9" t="s">
        <v>933</v>
      </c>
      <c r="K978" s="6" t="s">
        <v>932</v>
      </c>
    </row>
    <row r="979" spans="1:11">
      <c r="A979" s="6">
        <v>978</v>
      </c>
      <c r="B979" s="9" t="s">
        <v>1174</v>
      </c>
      <c r="C979" s="9" t="s">
        <v>1171</v>
      </c>
      <c r="D979" s="9" t="s">
        <v>1171</v>
      </c>
      <c r="E979" s="9" t="s">
        <v>1171</v>
      </c>
      <c r="F979" s="9" t="s">
        <v>1174</v>
      </c>
      <c r="G979" s="9" t="s">
        <v>1174</v>
      </c>
      <c r="H979" s="9" t="s">
        <v>1174</v>
      </c>
      <c r="I979" s="9" t="s">
        <v>1174</v>
      </c>
      <c r="J979" s="9" t="s">
        <v>933</v>
      </c>
      <c r="K979" s="6" t="s">
        <v>932</v>
      </c>
    </row>
    <row r="980" spans="1:11">
      <c r="A980" s="6">
        <v>979</v>
      </c>
      <c r="B980" s="9" t="s">
        <v>1175</v>
      </c>
      <c r="C980" s="9" t="s">
        <v>1171</v>
      </c>
      <c r="D980" s="9" t="s">
        <v>1171</v>
      </c>
      <c r="E980" s="9" t="s">
        <v>1171</v>
      </c>
      <c r="F980" s="9" t="s">
        <v>1175</v>
      </c>
      <c r="G980" s="9" t="s">
        <v>1175</v>
      </c>
      <c r="H980" s="9" t="s">
        <v>1175</v>
      </c>
      <c r="I980" s="9" t="s">
        <v>1175</v>
      </c>
      <c r="J980" s="9" t="s">
        <v>933</v>
      </c>
      <c r="K980" s="6" t="s">
        <v>932</v>
      </c>
    </row>
    <row r="981" spans="1:11">
      <c r="A981" s="6">
        <v>980</v>
      </c>
      <c r="B981" s="9" t="s">
        <v>1176</v>
      </c>
      <c r="C981" s="9" t="s">
        <v>1171</v>
      </c>
      <c r="D981" s="9" t="s">
        <v>1171</v>
      </c>
      <c r="E981" s="9" t="s">
        <v>1171</v>
      </c>
      <c r="F981" s="9" t="s">
        <v>1176</v>
      </c>
      <c r="G981" s="9" t="s">
        <v>1176</v>
      </c>
      <c r="H981" s="9" t="s">
        <v>1176</v>
      </c>
      <c r="I981" s="9" t="s">
        <v>1176</v>
      </c>
      <c r="J981" s="9" t="s">
        <v>933</v>
      </c>
      <c r="K981" s="6" t="s">
        <v>932</v>
      </c>
    </row>
    <row r="982" spans="1:11">
      <c r="A982" s="6">
        <v>981</v>
      </c>
      <c r="B982" s="9" t="s">
        <v>1177</v>
      </c>
      <c r="C982" s="9" t="s">
        <v>1171</v>
      </c>
      <c r="D982" s="9" t="s">
        <v>1171</v>
      </c>
      <c r="E982" s="9" t="s">
        <v>1171</v>
      </c>
      <c r="F982" s="9" t="s">
        <v>1177</v>
      </c>
      <c r="G982" s="9" t="s">
        <v>1177</v>
      </c>
      <c r="H982" s="9" t="s">
        <v>1177</v>
      </c>
      <c r="I982" s="9" t="s">
        <v>1177</v>
      </c>
      <c r="J982" s="9" t="s">
        <v>933</v>
      </c>
      <c r="K982" s="6" t="s">
        <v>932</v>
      </c>
    </row>
    <row r="983" spans="1:11">
      <c r="A983" s="6">
        <v>982</v>
      </c>
      <c r="B983" s="9" t="s">
        <v>1178</v>
      </c>
      <c r="C983" s="9" t="s">
        <v>1171</v>
      </c>
      <c r="D983" s="9" t="s">
        <v>1171</v>
      </c>
      <c r="E983" s="9" t="s">
        <v>1171</v>
      </c>
      <c r="F983" s="9" t="s">
        <v>1178</v>
      </c>
      <c r="G983" s="9" t="s">
        <v>1178</v>
      </c>
      <c r="H983" s="9" t="s">
        <v>1178</v>
      </c>
      <c r="I983" s="9" t="s">
        <v>1178</v>
      </c>
      <c r="J983" s="9" t="s">
        <v>933</v>
      </c>
      <c r="K983" s="6" t="s">
        <v>932</v>
      </c>
    </row>
    <row r="984" spans="1:11">
      <c r="A984" s="6">
        <v>983</v>
      </c>
      <c r="B984" s="9" t="s">
        <v>1179</v>
      </c>
      <c r="C984" s="9" t="s">
        <v>1171</v>
      </c>
      <c r="D984" s="9" t="s">
        <v>1171</v>
      </c>
      <c r="E984" s="9" t="s">
        <v>1171</v>
      </c>
      <c r="F984" s="9" t="s">
        <v>1179</v>
      </c>
      <c r="G984" s="9" t="s">
        <v>1179</v>
      </c>
      <c r="H984" s="9" t="s">
        <v>1179</v>
      </c>
      <c r="I984" s="9" t="s">
        <v>1179</v>
      </c>
      <c r="J984" s="9" t="s">
        <v>933</v>
      </c>
      <c r="K984" s="6" t="s">
        <v>932</v>
      </c>
    </row>
    <row r="985" spans="1:11">
      <c r="A985" s="6">
        <v>984</v>
      </c>
      <c r="B985" s="9" t="s">
        <v>1180</v>
      </c>
      <c r="C985" s="9" t="s">
        <v>1171</v>
      </c>
      <c r="D985" s="9" t="s">
        <v>1171</v>
      </c>
      <c r="E985" s="9" t="s">
        <v>1171</v>
      </c>
      <c r="F985" s="9" t="s">
        <v>1180</v>
      </c>
      <c r="G985" s="9" t="s">
        <v>1180</v>
      </c>
      <c r="H985" s="9" t="s">
        <v>1180</v>
      </c>
      <c r="I985" s="9" t="s">
        <v>1180</v>
      </c>
      <c r="J985" s="9" t="s">
        <v>933</v>
      </c>
      <c r="K985" s="6" t="s">
        <v>932</v>
      </c>
    </row>
    <row r="986" spans="1:11">
      <c r="A986" s="6">
        <v>985</v>
      </c>
      <c r="B986" s="9" t="s">
        <v>1181</v>
      </c>
      <c r="C986" s="9" t="s">
        <v>1171</v>
      </c>
      <c r="D986" s="9" t="s">
        <v>1171</v>
      </c>
      <c r="E986" s="9" t="s">
        <v>1171</v>
      </c>
      <c r="F986" s="9" t="s">
        <v>1181</v>
      </c>
      <c r="G986" s="9" t="s">
        <v>1181</v>
      </c>
      <c r="H986" s="9" t="s">
        <v>1181</v>
      </c>
      <c r="I986" s="9" t="s">
        <v>1181</v>
      </c>
      <c r="J986" s="9" t="s">
        <v>933</v>
      </c>
      <c r="K986" s="6" t="s">
        <v>932</v>
      </c>
    </row>
    <row r="987" spans="1:11">
      <c r="A987" s="6">
        <v>986</v>
      </c>
      <c r="B987" s="9" t="s">
        <v>1182</v>
      </c>
      <c r="C987" s="9" t="s">
        <v>1171</v>
      </c>
      <c r="D987" s="9" t="s">
        <v>1171</v>
      </c>
      <c r="E987" s="9" t="s">
        <v>1171</v>
      </c>
      <c r="F987" s="9" t="s">
        <v>1182</v>
      </c>
      <c r="G987" s="9" t="s">
        <v>1182</v>
      </c>
      <c r="H987" s="9" t="s">
        <v>1182</v>
      </c>
      <c r="I987" s="9" t="s">
        <v>1182</v>
      </c>
      <c r="J987" s="9" t="s">
        <v>933</v>
      </c>
      <c r="K987" s="6" t="s">
        <v>932</v>
      </c>
    </row>
    <row r="988" spans="1:11">
      <c r="A988" s="6">
        <v>987</v>
      </c>
      <c r="B988" s="9" t="s">
        <v>1183</v>
      </c>
      <c r="C988" s="9" t="s">
        <v>1184</v>
      </c>
      <c r="D988" s="9" t="s">
        <v>1185</v>
      </c>
      <c r="E988" s="9" t="s">
        <v>1185</v>
      </c>
      <c r="F988" s="9" t="s">
        <v>1183</v>
      </c>
      <c r="G988" s="9" t="s">
        <v>1183</v>
      </c>
      <c r="H988" s="9" t="s">
        <v>1183</v>
      </c>
      <c r="I988" s="9" t="s">
        <v>1183</v>
      </c>
      <c r="J988" s="9" t="s">
        <v>933</v>
      </c>
      <c r="K988" s="6" t="s">
        <v>932</v>
      </c>
    </row>
    <row r="989" spans="1:11">
      <c r="A989" s="6">
        <v>988</v>
      </c>
      <c r="B989" s="9" t="s">
        <v>1186</v>
      </c>
      <c r="C989" s="9" t="s">
        <v>1184</v>
      </c>
      <c r="D989" s="9" t="s">
        <v>1185</v>
      </c>
      <c r="E989" s="9" t="s">
        <v>1185</v>
      </c>
      <c r="F989" s="9" t="s">
        <v>1186</v>
      </c>
      <c r="G989" s="9" t="s">
        <v>1186</v>
      </c>
      <c r="H989" s="9" t="s">
        <v>1186</v>
      </c>
      <c r="I989" s="9" t="s">
        <v>1186</v>
      </c>
      <c r="J989" s="9" t="s">
        <v>933</v>
      </c>
      <c r="K989" s="6" t="s">
        <v>932</v>
      </c>
    </row>
    <row r="990" spans="1:11">
      <c r="A990" s="6">
        <v>989</v>
      </c>
      <c r="B990" s="9" t="s">
        <v>1187</v>
      </c>
      <c r="C990" s="9" t="s">
        <v>1184</v>
      </c>
      <c r="D990" s="9" t="s">
        <v>1185</v>
      </c>
      <c r="E990" s="9" t="s">
        <v>1185</v>
      </c>
      <c r="F990" s="9" t="s">
        <v>1187</v>
      </c>
      <c r="G990" s="9" t="s">
        <v>1187</v>
      </c>
      <c r="H990" s="9" t="s">
        <v>1187</v>
      </c>
      <c r="I990" s="9" t="s">
        <v>1187</v>
      </c>
      <c r="J990" s="9" t="s">
        <v>933</v>
      </c>
      <c r="K990" s="6" t="s">
        <v>932</v>
      </c>
    </row>
    <row r="991" spans="1:11">
      <c r="A991" s="6">
        <v>990</v>
      </c>
      <c r="B991" s="9" t="s">
        <v>1188</v>
      </c>
      <c r="C991" s="9" t="s">
        <v>1184</v>
      </c>
      <c r="D991" s="9" t="s">
        <v>1185</v>
      </c>
      <c r="E991" s="9" t="s">
        <v>1185</v>
      </c>
      <c r="F991" s="9" t="s">
        <v>1188</v>
      </c>
      <c r="G991" s="9" t="s">
        <v>1188</v>
      </c>
      <c r="H991" s="9" t="s">
        <v>1188</v>
      </c>
      <c r="I991" s="9" t="s">
        <v>1188</v>
      </c>
      <c r="J991" s="9" t="s">
        <v>933</v>
      </c>
      <c r="K991" s="6" t="s">
        <v>932</v>
      </c>
    </row>
    <row r="992" spans="1:11">
      <c r="A992" s="6">
        <v>991</v>
      </c>
      <c r="B992" s="9" t="s">
        <v>1189</v>
      </c>
      <c r="C992" s="9" t="s">
        <v>1184</v>
      </c>
      <c r="D992" s="9" t="s">
        <v>1185</v>
      </c>
      <c r="E992" s="9" t="s">
        <v>1185</v>
      </c>
      <c r="F992" s="9" t="s">
        <v>1189</v>
      </c>
      <c r="G992" s="9" t="s">
        <v>1189</v>
      </c>
      <c r="H992" s="9" t="s">
        <v>1189</v>
      </c>
      <c r="I992" s="9" t="s">
        <v>1189</v>
      </c>
      <c r="J992" s="9" t="s">
        <v>933</v>
      </c>
      <c r="K992" s="6" t="s">
        <v>932</v>
      </c>
    </row>
    <row r="993" spans="1:11">
      <c r="A993" s="6">
        <v>992</v>
      </c>
      <c r="B993" s="9" t="s">
        <v>1190</v>
      </c>
      <c r="C993" s="9" t="s">
        <v>1184</v>
      </c>
      <c r="D993" s="9" t="s">
        <v>1185</v>
      </c>
      <c r="E993" s="9" t="s">
        <v>1185</v>
      </c>
      <c r="F993" s="9" t="s">
        <v>1190</v>
      </c>
      <c r="G993" s="9" t="s">
        <v>1190</v>
      </c>
      <c r="H993" s="9" t="s">
        <v>1190</v>
      </c>
      <c r="I993" s="9" t="s">
        <v>1190</v>
      </c>
      <c r="J993" s="9" t="s">
        <v>933</v>
      </c>
      <c r="K993" s="6" t="s">
        <v>932</v>
      </c>
    </row>
    <row r="994" spans="1:11">
      <c r="A994" s="6">
        <v>993</v>
      </c>
      <c r="B994" s="9" t="s">
        <v>1191</v>
      </c>
      <c r="C994" s="9" t="s">
        <v>1184</v>
      </c>
      <c r="D994" s="9" t="s">
        <v>1185</v>
      </c>
      <c r="E994" s="9" t="s">
        <v>1185</v>
      </c>
      <c r="F994" s="9" t="s">
        <v>1191</v>
      </c>
      <c r="G994" s="9" t="s">
        <v>1191</v>
      </c>
      <c r="H994" s="9" t="s">
        <v>1191</v>
      </c>
      <c r="I994" s="9" t="s">
        <v>1191</v>
      </c>
      <c r="J994" s="9" t="s">
        <v>933</v>
      </c>
      <c r="K994" s="6" t="s">
        <v>932</v>
      </c>
    </row>
    <row r="995" spans="1:11">
      <c r="A995" s="6">
        <v>994</v>
      </c>
      <c r="B995" s="9" t="s">
        <v>1192</v>
      </c>
      <c r="C995" s="9" t="s">
        <v>1184</v>
      </c>
      <c r="D995" s="9" t="s">
        <v>1185</v>
      </c>
      <c r="E995" s="9" t="s">
        <v>1185</v>
      </c>
      <c r="F995" s="9" t="s">
        <v>1192</v>
      </c>
      <c r="G995" s="9" t="s">
        <v>1192</v>
      </c>
      <c r="H995" s="9" t="s">
        <v>1192</v>
      </c>
      <c r="I995" s="9" t="s">
        <v>1192</v>
      </c>
      <c r="J995" s="9" t="s">
        <v>933</v>
      </c>
      <c r="K995" s="6" t="s">
        <v>932</v>
      </c>
    </row>
    <row r="996" spans="1:11">
      <c r="A996" s="6">
        <v>995</v>
      </c>
      <c r="B996" s="9" t="s">
        <v>1193</v>
      </c>
      <c r="C996" s="9" t="s">
        <v>1184</v>
      </c>
      <c r="D996" s="9" t="s">
        <v>1185</v>
      </c>
      <c r="E996" s="9" t="s">
        <v>1185</v>
      </c>
      <c r="F996" s="9" t="s">
        <v>1193</v>
      </c>
      <c r="G996" s="9" t="s">
        <v>1193</v>
      </c>
      <c r="H996" s="9" t="s">
        <v>1193</v>
      </c>
      <c r="I996" s="9" t="s">
        <v>1193</v>
      </c>
      <c r="J996" s="9" t="s">
        <v>933</v>
      </c>
      <c r="K996" s="6" t="s">
        <v>932</v>
      </c>
    </row>
    <row r="997" spans="1:11">
      <c r="A997" s="6">
        <v>996</v>
      </c>
      <c r="B997" s="9" t="s">
        <v>1194</v>
      </c>
      <c r="C997" s="9" t="s">
        <v>1184</v>
      </c>
      <c r="D997" s="9" t="s">
        <v>1185</v>
      </c>
      <c r="E997" s="9" t="s">
        <v>1185</v>
      </c>
      <c r="F997" s="9" t="s">
        <v>1194</v>
      </c>
      <c r="G997" s="9" t="s">
        <v>1194</v>
      </c>
      <c r="H997" s="9" t="s">
        <v>1194</v>
      </c>
      <c r="I997" s="9" t="s">
        <v>1194</v>
      </c>
      <c r="J997" s="9" t="s">
        <v>933</v>
      </c>
      <c r="K997" s="6" t="s">
        <v>932</v>
      </c>
    </row>
    <row r="998" spans="1:11">
      <c r="A998" s="6">
        <v>997</v>
      </c>
      <c r="B998" s="9" t="s">
        <v>1195</v>
      </c>
      <c r="C998" s="9" t="s">
        <v>1184</v>
      </c>
      <c r="D998" s="9" t="s">
        <v>1185</v>
      </c>
      <c r="E998" s="9" t="s">
        <v>1185</v>
      </c>
      <c r="F998" s="9" t="s">
        <v>1195</v>
      </c>
      <c r="G998" s="9" t="s">
        <v>1195</v>
      </c>
      <c r="H998" s="9" t="s">
        <v>1195</v>
      </c>
      <c r="I998" s="9" t="s">
        <v>1195</v>
      </c>
      <c r="J998" s="9" t="s">
        <v>933</v>
      </c>
      <c r="K998" s="6" t="s">
        <v>932</v>
      </c>
    </row>
    <row r="999" spans="1:11">
      <c r="A999" s="6">
        <v>998</v>
      </c>
      <c r="B999" s="9" t="s">
        <v>1196</v>
      </c>
      <c r="C999" s="9" t="s">
        <v>1184</v>
      </c>
      <c r="D999" s="9" t="s">
        <v>1185</v>
      </c>
      <c r="E999" s="9" t="s">
        <v>1185</v>
      </c>
      <c r="F999" s="9" t="s">
        <v>1196</v>
      </c>
      <c r="G999" s="9" t="s">
        <v>1196</v>
      </c>
      <c r="H999" s="9" t="s">
        <v>1196</v>
      </c>
      <c r="I999" s="9" t="s">
        <v>1196</v>
      </c>
      <c r="J999" s="9" t="s">
        <v>933</v>
      </c>
      <c r="K999" s="6" t="s">
        <v>932</v>
      </c>
    </row>
    <row r="1000" spans="1:11">
      <c r="A1000" s="6">
        <v>999</v>
      </c>
      <c r="B1000" s="9" t="s">
        <v>1197</v>
      </c>
      <c r="C1000" s="9" t="s">
        <v>1184</v>
      </c>
      <c r="D1000" s="9" t="s">
        <v>1185</v>
      </c>
      <c r="E1000" s="9" t="s">
        <v>1185</v>
      </c>
      <c r="F1000" s="9" t="s">
        <v>1197</v>
      </c>
      <c r="G1000" s="9" t="s">
        <v>1197</v>
      </c>
      <c r="H1000" s="9" t="s">
        <v>1197</v>
      </c>
      <c r="I1000" s="9" t="s">
        <v>1197</v>
      </c>
      <c r="J1000" s="9" t="s">
        <v>933</v>
      </c>
      <c r="K1000" s="6" t="s">
        <v>932</v>
      </c>
    </row>
    <row r="1001" spans="1:11">
      <c r="A1001" s="6">
        <v>1000</v>
      </c>
      <c r="B1001" s="9" t="s">
        <v>1198</v>
      </c>
      <c r="C1001" s="9" t="s">
        <v>1184</v>
      </c>
      <c r="D1001" s="9" t="s">
        <v>1185</v>
      </c>
      <c r="E1001" s="9" t="s">
        <v>1185</v>
      </c>
      <c r="F1001" s="9" t="s">
        <v>1198</v>
      </c>
      <c r="G1001" s="9" t="s">
        <v>1198</v>
      </c>
      <c r="H1001" s="9" t="s">
        <v>1198</v>
      </c>
      <c r="I1001" s="9" t="s">
        <v>1198</v>
      </c>
      <c r="J1001" s="9" t="s">
        <v>933</v>
      </c>
      <c r="K1001" s="6" t="s">
        <v>932</v>
      </c>
    </row>
    <row r="1002" spans="1:11">
      <c r="A1002" s="6">
        <v>1001</v>
      </c>
      <c r="B1002" s="9" t="s">
        <v>1199</v>
      </c>
      <c r="C1002" s="9" t="s">
        <v>1184</v>
      </c>
      <c r="D1002" s="9" t="s">
        <v>1185</v>
      </c>
      <c r="E1002" s="9" t="s">
        <v>1185</v>
      </c>
      <c r="F1002" s="9" t="s">
        <v>1199</v>
      </c>
      <c r="G1002" s="9" t="s">
        <v>1199</v>
      </c>
      <c r="H1002" s="9" t="s">
        <v>1199</v>
      </c>
      <c r="I1002" s="9" t="s">
        <v>1199</v>
      </c>
      <c r="J1002" s="9" t="s">
        <v>933</v>
      </c>
      <c r="K1002" s="6" t="s">
        <v>932</v>
      </c>
    </row>
    <row r="1003" spans="1:11">
      <c r="A1003" s="6">
        <v>1002</v>
      </c>
      <c r="B1003" s="9" t="s">
        <v>1200</v>
      </c>
      <c r="C1003" s="9" t="s">
        <v>1184</v>
      </c>
      <c r="D1003" s="9" t="s">
        <v>1185</v>
      </c>
      <c r="E1003" s="9" t="s">
        <v>1185</v>
      </c>
      <c r="F1003" s="9" t="s">
        <v>1200</v>
      </c>
      <c r="G1003" s="9" t="s">
        <v>1200</v>
      </c>
      <c r="H1003" s="9" t="s">
        <v>1200</v>
      </c>
      <c r="I1003" s="9" t="s">
        <v>1200</v>
      </c>
      <c r="J1003" s="9" t="s">
        <v>933</v>
      </c>
      <c r="K1003" s="6" t="s">
        <v>932</v>
      </c>
    </row>
    <row r="1004" spans="1:11">
      <c r="A1004" s="6">
        <v>1003</v>
      </c>
      <c r="B1004" s="9" t="s">
        <v>1201</v>
      </c>
      <c r="C1004" s="9" t="s">
        <v>1184</v>
      </c>
      <c r="D1004" s="9" t="s">
        <v>1185</v>
      </c>
      <c r="E1004" s="9" t="s">
        <v>1185</v>
      </c>
      <c r="F1004" s="9" t="s">
        <v>1201</v>
      </c>
      <c r="G1004" s="9" t="s">
        <v>1201</v>
      </c>
      <c r="H1004" s="9" t="s">
        <v>1201</v>
      </c>
      <c r="I1004" s="9" t="s">
        <v>1201</v>
      </c>
      <c r="J1004" s="9" t="s">
        <v>933</v>
      </c>
      <c r="K1004" s="6" t="s">
        <v>932</v>
      </c>
    </row>
    <row r="1005" spans="1:11">
      <c r="A1005" s="6">
        <v>1004</v>
      </c>
      <c r="B1005" s="9" t="s">
        <v>1202</v>
      </c>
      <c r="C1005" s="9" t="s">
        <v>1184</v>
      </c>
      <c r="D1005" s="9" t="s">
        <v>1185</v>
      </c>
      <c r="E1005" s="9" t="s">
        <v>1185</v>
      </c>
      <c r="F1005" s="9" t="s">
        <v>1202</v>
      </c>
      <c r="G1005" s="9" t="s">
        <v>1202</v>
      </c>
      <c r="H1005" s="9" t="s">
        <v>1202</v>
      </c>
      <c r="I1005" s="9" t="s">
        <v>1202</v>
      </c>
      <c r="J1005" s="9" t="s">
        <v>933</v>
      </c>
      <c r="K1005" s="6" t="s">
        <v>932</v>
      </c>
    </row>
    <row r="1006" spans="1:11">
      <c r="A1006" s="6">
        <v>1005</v>
      </c>
      <c r="B1006" s="9" t="s">
        <v>1203</v>
      </c>
      <c r="C1006" s="9" t="s">
        <v>1204</v>
      </c>
      <c r="D1006" s="9" t="s">
        <v>1205</v>
      </c>
      <c r="E1006" s="9" t="s">
        <v>1205</v>
      </c>
      <c r="F1006" s="9" t="s">
        <v>1203</v>
      </c>
      <c r="G1006" s="9" t="s">
        <v>1203</v>
      </c>
      <c r="H1006" s="9" t="s">
        <v>1203</v>
      </c>
      <c r="I1006" s="9" t="s">
        <v>1203</v>
      </c>
      <c r="J1006" s="9" t="s">
        <v>933</v>
      </c>
      <c r="K1006" s="6" t="s">
        <v>932</v>
      </c>
    </row>
    <row r="1007" spans="1:11">
      <c r="A1007" s="6">
        <v>1006</v>
      </c>
      <c r="B1007" s="9" t="s">
        <v>1206</v>
      </c>
      <c r="C1007" s="9" t="s">
        <v>1204</v>
      </c>
      <c r="D1007" s="9" t="s">
        <v>1205</v>
      </c>
      <c r="E1007" s="9" t="s">
        <v>1205</v>
      </c>
      <c r="F1007" s="9" t="s">
        <v>1206</v>
      </c>
      <c r="G1007" s="9" t="s">
        <v>1206</v>
      </c>
      <c r="H1007" s="9" t="s">
        <v>1206</v>
      </c>
      <c r="I1007" s="9" t="s">
        <v>1206</v>
      </c>
      <c r="J1007" s="9" t="s">
        <v>933</v>
      </c>
      <c r="K1007" s="6" t="s">
        <v>932</v>
      </c>
    </row>
    <row r="1008" spans="1:11">
      <c r="A1008" s="6">
        <v>1007</v>
      </c>
      <c r="B1008" s="9" t="s">
        <v>1207</v>
      </c>
      <c r="C1008" s="9" t="s">
        <v>1204</v>
      </c>
      <c r="D1008" s="9" t="s">
        <v>1208</v>
      </c>
      <c r="E1008" s="9" t="s">
        <v>1208</v>
      </c>
      <c r="F1008" s="9" t="s">
        <v>1207</v>
      </c>
      <c r="G1008" s="9" t="s">
        <v>1207</v>
      </c>
      <c r="H1008" s="9" t="s">
        <v>1207</v>
      </c>
      <c r="I1008" s="9" t="s">
        <v>1207</v>
      </c>
      <c r="J1008" s="9" t="s">
        <v>933</v>
      </c>
      <c r="K1008" s="6" t="s">
        <v>932</v>
      </c>
    </row>
    <row r="1009" spans="1:11">
      <c r="A1009" s="6">
        <v>1008</v>
      </c>
      <c r="B1009" s="9" t="s">
        <v>1209</v>
      </c>
      <c r="C1009" s="9" t="s">
        <v>1204</v>
      </c>
      <c r="D1009" s="9" t="s">
        <v>1208</v>
      </c>
      <c r="E1009" s="9" t="s">
        <v>1208</v>
      </c>
      <c r="F1009" s="9" t="s">
        <v>1209</v>
      </c>
      <c r="G1009" s="9" t="s">
        <v>1209</v>
      </c>
      <c r="H1009" s="9" t="s">
        <v>1209</v>
      </c>
      <c r="I1009" s="9" t="s">
        <v>1209</v>
      </c>
      <c r="J1009" s="9" t="s">
        <v>933</v>
      </c>
      <c r="K1009" s="6" t="s">
        <v>932</v>
      </c>
    </row>
    <row r="1010" spans="1:11">
      <c r="A1010" s="6">
        <v>1009</v>
      </c>
      <c r="B1010" s="9" t="s">
        <v>1210</v>
      </c>
      <c r="C1010" s="9" t="s">
        <v>1211</v>
      </c>
      <c r="D1010" s="9" t="s">
        <v>1211</v>
      </c>
      <c r="E1010" s="9" t="s">
        <v>1211</v>
      </c>
      <c r="F1010" s="9" t="s">
        <v>1210</v>
      </c>
      <c r="G1010" s="9" t="s">
        <v>1210</v>
      </c>
      <c r="H1010" s="9" t="s">
        <v>1210</v>
      </c>
      <c r="I1010" s="9" t="s">
        <v>1210</v>
      </c>
      <c r="J1010" s="9" t="s">
        <v>933</v>
      </c>
      <c r="K1010" s="6" t="s">
        <v>932</v>
      </c>
    </row>
    <row r="1011" spans="1:11">
      <c r="A1011" s="6">
        <v>1010</v>
      </c>
      <c r="B1011" s="9" t="s">
        <v>1212</v>
      </c>
      <c r="C1011" s="9" t="s">
        <v>1211</v>
      </c>
      <c r="D1011" s="9" t="s">
        <v>1211</v>
      </c>
      <c r="E1011" s="9" t="s">
        <v>1211</v>
      </c>
      <c r="F1011" s="9" t="s">
        <v>1212</v>
      </c>
      <c r="G1011" s="9" t="s">
        <v>1212</v>
      </c>
      <c r="H1011" s="9" t="s">
        <v>1212</v>
      </c>
      <c r="I1011" s="9" t="s">
        <v>1212</v>
      </c>
      <c r="J1011" s="9" t="s">
        <v>933</v>
      </c>
      <c r="K1011" s="6" t="s">
        <v>932</v>
      </c>
    </row>
    <row r="1012" spans="1:11">
      <c r="A1012" s="6">
        <v>1011</v>
      </c>
      <c r="B1012" s="9" t="s">
        <v>1213</v>
      </c>
      <c r="C1012" s="9" t="s">
        <v>1211</v>
      </c>
      <c r="D1012" s="9" t="s">
        <v>1211</v>
      </c>
      <c r="E1012" s="9" t="s">
        <v>1211</v>
      </c>
      <c r="F1012" s="9" t="s">
        <v>1213</v>
      </c>
      <c r="G1012" s="9" t="s">
        <v>1213</v>
      </c>
      <c r="H1012" s="9" t="s">
        <v>1213</v>
      </c>
      <c r="I1012" s="9" t="s">
        <v>1213</v>
      </c>
      <c r="J1012" s="9" t="s">
        <v>933</v>
      </c>
      <c r="K1012" s="6" t="s">
        <v>932</v>
      </c>
    </row>
    <row r="1013" spans="1:11">
      <c r="A1013" s="6">
        <v>1012</v>
      </c>
      <c r="B1013" s="9" t="s">
        <v>1214</v>
      </c>
      <c r="C1013" s="9" t="s">
        <v>1215</v>
      </c>
      <c r="D1013" s="9" t="s">
        <v>1216</v>
      </c>
      <c r="E1013" s="9" t="s">
        <v>1216</v>
      </c>
      <c r="F1013" s="9" t="s">
        <v>1214</v>
      </c>
      <c r="G1013" s="9" t="s">
        <v>1214</v>
      </c>
      <c r="H1013" s="9" t="s">
        <v>1214</v>
      </c>
      <c r="I1013" s="9" t="s">
        <v>1214</v>
      </c>
      <c r="J1013" s="9" t="s">
        <v>933</v>
      </c>
      <c r="K1013" s="6" t="s">
        <v>1217</v>
      </c>
    </row>
    <row r="1014" spans="1:11">
      <c r="A1014" s="6">
        <v>1013</v>
      </c>
      <c r="B1014" s="9" t="s">
        <v>1218</v>
      </c>
      <c r="C1014" s="9" t="s">
        <v>1215</v>
      </c>
      <c r="D1014" s="9" t="s">
        <v>1216</v>
      </c>
      <c r="E1014" s="9" t="s">
        <v>1216</v>
      </c>
      <c r="F1014" s="9" t="s">
        <v>1218</v>
      </c>
      <c r="G1014" s="9" t="s">
        <v>1218</v>
      </c>
      <c r="H1014" s="9" t="s">
        <v>1218</v>
      </c>
      <c r="I1014" s="9" t="s">
        <v>1218</v>
      </c>
      <c r="J1014" s="9" t="s">
        <v>933</v>
      </c>
      <c r="K1014" s="6" t="s">
        <v>1217</v>
      </c>
    </row>
    <row r="1015" spans="1:11">
      <c r="A1015" s="6">
        <v>1014</v>
      </c>
      <c r="B1015" s="9" t="s">
        <v>1219</v>
      </c>
      <c r="C1015" s="9" t="s">
        <v>1215</v>
      </c>
      <c r="D1015" s="9" t="s">
        <v>1220</v>
      </c>
      <c r="E1015" s="9" t="s">
        <v>1220</v>
      </c>
      <c r="F1015" s="9" t="s">
        <v>1219</v>
      </c>
      <c r="G1015" s="9" t="s">
        <v>1219</v>
      </c>
      <c r="H1015" s="9" t="s">
        <v>1219</v>
      </c>
      <c r="I1015" s="9" t="s">
        <v>1219</v>
      </c>
      <c r="J1015" s="9" t="s">
        <v>933</v>
      </c>
      <c r="K1015" s="6" t="s">
        <v>1217</v>
      </c>
    </row>
    <row r="1016" spans="1:11">
      <c r="A1016" s="6">
        <v>1015</v>
      </c>
      <c r="B1016" s="9" t="s">
        <v>1221</v>
      </c>
      <c r="C1016" s="9" t="s">
        <v>1215</v>
      </c>
      <c r="D1016" s="9" t="s">
        <v>1220</v>
      </c>
      <c r="E1016" s="9" t="s">
        <v>1220</v>
      </c>
      <c r="F1016" s="9" t="s">
        <v>1221</v>
      </c>
      <c r="G1016" s="9" t="s">
        <v>1221</v>
      </c>
      <c r="H1016" s="9" t="s">
        <v>1221</v>
      </c>
      <c r="I1016" s="9" t="s">
        <v>1221</v>
      </c>
      <c r="J1016" s="9" t="s">
        <v>933</v>
      </c>
      <c r="K1016" s="6" t="s">
        <v>1217</v>
      </c>
    </row>
    <row r="1017" spans="1:11">
      <c r="A1017" s="6">
        <v>1016</v>
      </c>
      <c r="B1017" s="9" t="s">
        <v>1222</v>
      </c>
      <c r="C1017" s="9" t="s">
        <v>1215</v>
      </c>
      <c r="D1017" s="9" t="s">
        <v>1223</v>
      </c>
      <c r="E1017" s="9" t="s">
        <v>1223</v>
      </c>
      <c r="F1017" s="9" t="s">
        <v>1222</v>
      </c>
      <c r="G1017" s="9" t="s">
        <v>1222</v>
      </c>
      <c r="H1017" s="9" t="s">
        <v>1222</v>
      </c>
      <c r="I1017" s="9" t="s">
        <v>1222</v>
      </c>
      <c r="J1017" s="9" t="s">
        <v>933</v>
      </c>
      <c r="K1017" s="6" t="s">
        <v>1217</v>
      </c>
    </row>
    <row r="1018" spans="1:11">
      <c r="A1018" s="6">
        <v>1017</v>
      </c>
      <c r="B1018" s="9" t="s">
        <v>1224</v>
      </c>
      <c r="C1018" s="9" t="s">
        <v>1215</v>
      </c>
      <c r="D1018" s="9" t="s">
        <v>1223</v>
      </c>
      <c r="E1018" s="9" t="s">
        <v>1223</v>
      </c>
      <c r="F1018" s="9" t="s">
        <v>1224</v>
      </c>
      <c r="G1018" s="9" t="s">
        <v>1224</v>
      </c>
      <c r="H1018" s="9" t="s">
        <v>1224</v>
      </c>
      <c r="I1018" s="9" t="s">
        <v>1224</v>
      </c>
      <c r="J1018" s="9" t="s">
        <v>933</v>
      </c>
      <c r="K1018" s="6" t="s">
        <v>1217</v>
      </c>
    </row>
    <row r="1019" spans="1:11">
      <c r="A1019" s="6">
        <v>1018</v>
      </c>
      <c r="B1019" s="9" t="s">
        <v>1225</v>
      </c>
      <c r="C1019" s="9" t="s">
        <v>1226</v>
      </c>
      <c r="D1019" s="9" t="s">
        <v>1226</v>
      </c>
      <c r="E1019" s="9" t="s">
        <v>1226</v>
      </c>
      <c r="F1019" s="9" t="s">
        <v>1225</v>
      </c>
      <c r="G1019" s="9" t="s">
        <v>1225</v>
      </c>
      <c r="H1019" s="9" t="s">
        <v>1225</v>
      </c>
      <c r="I1019" s="9" t="s">
        <v>1225</v>
      </c>
      <c r="J1019" s="9" t="s">
        <v>933</v>
      </c>
      <c r="K1019" s="6" t="s">
        <v>932</v>
      </c>
    </row>
    <row r="1020" spans="1:11">
      <c r="A1020" s="6">
        <v>1019</v>
      </c>
      <c r="B1020" s="9" t="s">
        <v>1227</v>
      </c>
      <c r="C1020" s="9" t="s">
        <v>1226</v>
      </c>
      <c r="D1020" s="9" t="s">
        <v>1226</v>
      </c>
      <c r="E1020" s="9" t="s">
        <v>1226</v>
      </c>
      <c r="F1020" s="9" t="s">
        <v>1227</v>
      </c>
      <c r="G1020" s="9" t="s">
        <v>1227</v>
      </c>
      <c r="H1020" s="9" t="s">
        <v>1227</v>
      </c>
      <c r="I1020" s="9" t="s">
        <v>1227</v>
      </c>
      <c r="J1020" s="9" t="s">
        <v>933</v>
      </c>
      <c r="K1020" s="6" t="s">
        <v>932</v>
      </c>
    </row>
    <row r="1021" spans="1:11">
      <c r="A1021" s="6">
        <v>1020</v>
      </c>
      <c r="B1021" s="9" t="s">
        <v>1228</v>
      </c>
      <c r="C1021" s="9" t="s">
        <v>1226</v>
      </c>
      <c r="D1021" s="9" t="s">
        <v>1226</v>
      </c>
      <c r="E1021" s="9" t="s">
        <v>1226</v>
      </c>
      <c r="F1021" s="9" t="s">
        <v>1228</v>
      </c>
      <c r="G1021" s="9" t="s">
        <v>1228</v>
      </c>
      <c r="H1021" s="9" t="s">
        <v>1228</v>
      </c>
      <c r="I1021" s="9" t="s">
        <v>1228</v>
      </c>
      <c r="J1021" s="9" t="s">
        <v>933</v>
      </c>
      <c r="K1021" s="6" t="s">
        <v>932</v>
      </c>
    </row>
    <row r="1022" spans="1:11">
      <c r="A1022" s="6">
        <v>1021</v>
      </c>
      <c r="B1022" s="9" t="s">
        <v>1229</v>
      </c>
      <c r="C1022" s="9" t="s">
        <v>1226</v>
      </c>
      <c r="D1022" s="9" t="s">
        <v>1226</v>
      </c>
      <c r="E1022" s="9" t="s">
        <v>1226</v>
      </c>
      <c r="F1022" s="9" t="s">
        <v>1229</v>
      </c>
      <c r="G1022" s="9" t="s">
        <v>1229</v>
      </c>
      <c r="H1022" s="9" t="s">
        <v>1229</v>
      </c>
      <c r="I1022" s="9" t="s">
        <v>1229</v>
      </c>
      <c r="J1022" s="9" t="s">
        <v>933</v>
      </c>
      <c r="K1022" s="6" t="s">
        <v>932</v>
      </c>
    </row>
    <row r="1023" spans="1:11">
      <c r="A1023" s="6">
        <v>1022</v>
      </c>
      <c r="B1023" s="9" t="s">
        <v>1230</v>
      </c>
      <c r="C1023" s="9" t="s">
        <v>1226</v>
      </c>
      <c r="D1023" s="9" t="s">
        <v>1226</v>
      </c>
      <c r="E1023" s="9" t="s">
        <v>1226</v>
      </c>
      <c r="F1023" s="9" t="s">
        <v>1230</v>
      </c>
      <c r="G1023" s="9" t="s">
        <v>1230</v>
      </c>
      <c r="H1023" s="9" t="s">
        <v>1230</v>
      </c>
      <c r="I1023" s="9" t="s">
        <v>1230</v>
      </c>
      <c r="J1023" s="9" t="s">
        <v>933</v>
      </c>
      <c r="K1023" s="6" t="s">
        <v>932</v>
      </c>
    </row>
    <row r="1024" spans="1:11">
      <c r="A1024" s="6">
        <v>1023</v>
      </c>
      <c r="B1024" s="9" t="s">
        <v>1231</v>
      </c>
      <c r="C1024" s="9" t="s">
        <v>1226</v>
      </c>
      <c r="D1024" s="9" t="s">
        <v>1226</v>
      </c>
      <c r="E1024" s="9" t="s">
        <v>1226</v>
      </c>
      <c r="F1024" s="9" t="s">
        <v>1231</v>
      </c>
      <c r="G1024" s="9" t="s">
        <v>1231</v>
      </c>
      <c r="H1024" s="9" t="s">
        <v>1231</v>
      </c>
      <c r="I1024" s="9" t="s">
        <v>1231</v>
      </c>
      <c r="J1024" s="9" t="s">
        <v>933</v>
      </c>
      <c r="K1024" s="6" t="s">
        <v>932</v>
      </c>
    </row>
    <row r="1025" spans="1:11">
      <c r="A1025" s="6">
        <v>1024</v>
      </c>
      <c r="B1025" s="9" t="s">
        <v>1232</v>
      </c>
      <c r="C1025" s="9" t="s">
        <v>1233</v>
      </c>
      <c r="D1025" s="9" t="s">
        <v>1234</v>
      </c>
      <c r="E1025" s="9" t="s">
        <v>1234</v>
      </c>
      <c r="F1025" s="9" t="s">
        <v>1232</v>
      </c>
      <c r="G1025" s="9" t="s">
        <v>1232</v>
      </c>
      <c r="H1025" s="9" t="s">
        <v>1232</v>
      </c>
      <c r="I1025" s="9" t="s">
        <v>1232</v>
      </c>
      <c r="J1025" s="9" t="s">
        <v>933</v>
      </c>
      <c r="K1025" s="6" t="s">
        <v>932</v>
      </c>
    </row>
    <row r="1026" spans="1:11">
      <c r="A1026" s="6">
        <v>1025</v>
      </c>
      <c r="B1026" s="9" t="s">
        <v>1235</v>
      </c>
      <c r="C1026" s="9" t="s">
        <v>1233</v>
      </c>
      <c r="D1026" s="9" t="s">
        <v>1234</v>
      </c>
      <c r="E1026" s="9" t="s">
        <v>1234</v>
      </c>
      <c r="F1026" s="9" t="s">
        <v>1235</v>
      </c>
      <c r="G1026" s="9" t="s">
        <v>1235</v>
      </c>
      <c r="H1026" s="9" t="s">
        <v>1235</v>
      </c>
      <c r="I1026" s="9" t="s">
        <v>1235</v>
      </c>
      <c r="J1026" s="9" t="s">
        <v>933</v>
      </c>
      <c r="K1026" s="6" t="s">
        <v>932</v>
      </c>
    </row>
    <row r="1027" spans="1:11">
      <c r="A1027" s="6">
        <v>1026</v>
      </c>
      <c r="B1027" s="9" t="s">
        <v>1236</v>
      </c>
      <c r="C1027" s="9" t="s">
        <v>1233</v>
      </c>
      <c r="D1027" s="9" t="s">
        <v>1234</v>
      </c>
      <c r="E1027" s="9" t="s">
        <v>1234</v>
      </c>
      <c r="F1027" s="9" t="s">
        <v>1236</v>
      </c>
      <c r="G1027" s="9" t="s">
        <v>1236</v>
      </c>
      <c r="H1027" s="9" t="s">
        <v>1236</v>
      </c>
      <c r="I1027" s="9" t="s">
        <v>1236</v>
      </c>
      <c r="J1027" s="9" t="s">
        <v>933</v>
      </c>
      <c r="K1027" s="6" t="s">
        <v>932</v>
      </c>
    </row>
    <row r="1028" spans="1:11">
      <c r="A1028" s="6">
        <v>1027</v>
      </c>
      <c r="B1028" s="9" t="s">
        <v>1237</v>
      </c>
      <c r="C1028" s="9" t="s">
        <v>1233</v>
      </c>
      <c r="D1028" s="9" t="s">
        <v>1234</v>
      </c>
      <c r="E1028" s="9" t="s">
        <v>1234</v>
      </c>
      <c r="F1028" s="9" t="s">
        <v>1237</v>
      </c>
      <c r="G1028" s="9" t="s">
        <v>1237</v>
      </c>
      <c r="H1028" s="9" t="s">
        <v>1237</v>
      </c>
      <c r="I1028" s="9" t="s">
        <v>1237</v>
      </c>
      <c r="J1028" s="9" t="s">
        <v>933</v>
      </c>
      <c r="K1028" s="6" t="s">
        <v>932</v>
      </c>
    </row>
    <row r="1029" spans="1:11">
      <c r="A1029" s="6">
        <v>1028</v>
      </c>
      <c r="B1029" s="9" t="s">
        <v>1238</v>
      </c>
      <c r="C1029" s="9" t="s">
        <v>1233</v>
      </c>
      <c r="D1029" s="9" t="s">
        <v>1234</v>
      </c>
      <c r="E1029" s="9" t="s">
        <v>1234</v>
      </c>
      <c r="F1029" s="9" t="s">
        <v>1238</v>
      </c>
      <c r="G1029" s="9" t="s">
        <v>1238</v>
      </c>
      <c r="H1029" s="9" t="s">
        <v>1238</v>
      </c>
      <c r="I1029" s="9" t="s">
        <v>1238</v>
      </c>
      <c r="J1029" s="9" t="s">
        <v>933</v>
      </c>
      <c r="K1029" s="6" t="s">
        <v>932</v>
      </c>
    </row>
    <row r="1030" spans="1:11">
      <c r="A1030" s="6">
        <v>1029</v>
      </c>
      <c r="B1030" s="9" t="s">
        <v>1239</v>
      </c>
      <c r="C1030" s="9" t="s">
        <v>1233</v>
      </c>
      <c r="D1030" s="9" t="s">
        <v>1234</v>
      </c>
      <c r="E1030" s="9" t="s">
        <v>1234</v>
      </c>
      <c r="F1030" s="9" t="s">
        <v>1239</v>
      </c>
      <c r="G1030" s="9" t="s">
        <v>1239</v>
      </c>
      <c r="H1030" s="9" t="s">
        <v>1239</v>
      </c>
      <c r="I1030" s="9" t="s">
        <v>1239</v>
      </c>
      <c r="J1030" s="9" t="s">
        <v>933</v>
      </c>
      <c r="K1030" s="6" t="s">
        <v>932</v>
      </c>
    </row>
    <row r="1031" spans="1:11">
      <c r="A1031" s="6">
        <v>1030</v>
      </c>
      <c r="B1031" s="9" t="s">
        <v>1240</v>
      </c>
      <c r="C1031" s="9" t="s">
        <v>1233</v>
      </c>
      <c r="D1031" s="9" t="s">
        <v>1234</v>
      </c>
      <c r="E1031" s="9" t="s">
        <v>1234</v>
      </c>
      <c r="F1031" s="9" t="s">
        <v>1240</v>
      </c>
      <c r="G1031" s="9" t="s">
        <v>1240</v>
      </c>
      <c r="H1031" s="9" t="s">
        <v>1240</v>
      </c>
      <c r="I1031" s="9" t="s">
        <v>1240</v>
      </c>
      <c r="J1031" s="9" t="s">
        <v>933</v>
      </c>
      <c r="K1031" s="6" t="s">
        <v>932</v>
      </c>
    </row>
    <row r="1032" spans="1:11">
      <c r="A1032" s="6">
        <v>1031</v>
      </c>
      <c r="B1032" s="9" t="s">
        <v>1241</v>
      </c>
      <c r="C1032" s="9" t="s">
        <v>1233</v>
      </c>
      <c r="D1032" s="9" t="s">
        <v>1234</v>
      </c>
      <c r="E1032" s="9" t="s">
        <v>1234</v>
      </c>
      <c r="F1032" s="9" t="s">
        <v>1241</v>
      </c>
      <c r="G1032" s="9" t="s">
        <v>1241</v>
      </c>
      <c r="H1032" s="9" t="s">
        <v>1241</v>
      </c>
      <c r="I1032" s="9" t="s">
        <v>1241</v>
      </c>
      <c r="J1032" s="9" t="s">
        <v>933</v>
      </c>
      <c r="K1032" s="6" t="s">
        <v>932</v>
      </c>
    </row>
    <row r="1033" spans="1:11">
      <c r="A1033" s="6">
        <v>1032</v>
      </c>
      <c r="B1033" s="9" t="s">
        <v>1242</v>
      </c>
      <c r="C1033" s="9" t="s">
        <v>1233</v>
      </c>
      <c r="D1033" s="9" t="s">
        <v>1234</v>
      </c>
      <c r="E1033" s="9" t="s">
        <v>1234</v>
      </c>
      <c r="F1033" s="9" t="s">
        <v>1242</v>
      </c>
      <c r="G1033" s="9" t="s">
        <v>1242</v>
      </c>
      <c r="H1033" s="9" t="s">
        <v>1242</v>
      </c>
      <c r="I1033" s="9" t="s">
        <v>1242</v>
      </c>
      <c r="J1033" s="9" t="s">
        <v>933</v>
      </c>
      <c r="K1033" s="6" t="s">
        <v>932</v>
      </c>
    </row>
    <row r="1034" spans="1:11">
      <c r="A1034" s="6">
        <v>1033</v>
      </c>
      <c r="B1034" s="9" t="s">
        <v>1243</v>
      </c>
      <c r="C1034" s="9" t="s">
        <v>1233</v>
      </c>
      <c r="D1034" s="9" t="s">
        <v>1234</v>
      </c>
      <c r="E1034" s="9" t="s">
        <v>1234</v>
      </c>
      <c r="F1034" s="9" t="s">
        <v>1243</v>
      </c>
      <c r="G1034" s="9" t="s">
        <v>1243</v>
      </c>
      <c r="H1034" s="9" t="s">
        <v>1243</v>
      </c>
      <c r="I1034" s="9" t="s">
        <v>1243</v>
      </c>
      <c r="J1034" s="9" t="s">
        <v>933</v>
      </c>
      <c r="K1034" s="6" t="s">
        <v>932</v>
      </c>
    </row>
    <row r="1035" spans="1:11">
      <c r="A1035" s="6">
        <v>1034</v>
      </c>
      <c r="B1035" s="9" t="s">
        <v>1244</v>
      </c>
      <c r="C1035" s="9" t="s">
        <v>1233</v>
      </c>
      <c r="D1035" s="9" t="s">
        <v>1245</v>
      </c>
      <c r="E1035" s="9" t="s">
        <v>1245</v>
      </c>
      <c r="F1035" s="9" t="s">
        <v>1244</v>
      </c>
      <c r="G1035" s="9" t="s">
        <v>1244</v>
      </c>
      <c r="H1035" s="9" t="s">
        <v>1244</v>
      </c>
      <c r="I1035" s="9" t="s">
        <v>1244</v>
      </c>
      <c r="J1035" s="9" t="s">
        <v>933</v>
      </c>
      <c r="K1035" s="6" t="s">
        <v>932</v>
      </c>
    </row>
    <row r="1036" spans="1:11">
      <c r="A1036" s="6">
        <v>1035</v>
      </c>
      <c r="B1036" s="9" t="s">
        <v>1246</v>
      </c>
      <c r="C1036" s="9" t="s">
        <v>1233</v>
      </c>
      <c r="D1036" s="9" t="s">
        <v>1245</v>
      </c>
      <c r="E1036" s="9" t="s">
        <v>1245</v>
      </c>
      <c r="F1036" s="9" t="s">
        <v>1246</v>
      </c>
      <c r="G1036" s="9" t="s">
        <v>1246</v>
      </c>
      <c r="H1036" s="9" t="s">
        <v>1246</v>
      </c>
      <c r="I1036" s="9" t="s">
        <v>1246</v>
      </c>
      <c r="J1036" s="9" t="s">
        <v>933</v>
      </c>
      <c r="K1036" s="6" t="s">
        <v>932</v>
      </c>
    </row>
    <row r="1037" spans="1:11">
      <c r="A1037" s="6">
        <v>1036</v>
      </c>
      <c r="B1037" s="9" t="s">
        <v>1247</v>
      </c>
      <c r="C1037" s="9" t="s">
        <v>1233</v>
      </c>
      <c r="D1037" s="9" t="s">
        <v>1245</v>
      </c>
      <c r="E1037" s="9" t="s">
        <v>1245</v>
      </c>
      <c r="F1037" s="9" t="s">
        <v>1247</v>
      </c>
      <c r="G1037" s="9" t="s">
        <v>1247</v>
      </c>
      <c r="H1037" s="9" t="s">
        <v>1247</v>
      </c>
      <c r="I1037" s="9" t="s">
        <v>1247</v>
      </c>
      <c r="J1037" s="9" t="s">
        <v>933</v>
      </c>
      <c r="K1037" s="6" t="s">
        <v>932</v>
      </c>
    </row>
    <row r="1038" spans="1:11">
      <c r="A1038" s="6">
        <v>1037</v>
      </c>
      <c r="B1038" s="9" t="s">
        <v>1248</v>
      </c>
      <c r="C1038" s="9" t="s">
        <v>1233</v>
      </c>
      <c r="D1038" s="9" t="s">
        <v>1245</v>
      </c>
      <c r="E1038" s="9" t="s">
        <v>1245</v>
      </c>
      <c r="F1038" s="9" t="s">
        <v>1248</v>
      </c>
      <c r="G1038" s="9" t="s">
        <v>1248</v>
      </c>
      <c r="H1038" s="9" t="s">
        <v>1248</v>
      </c>
      <c r="I1038" s="9" t="s">
        <v>1248</v>
      </c>
      <c r="J1038" s="9" t="s">
        <v>933</v>
      </c>
      <c r="K1038" s="6" t="s">
        <v>932</v>
      </c>
    </row>
    <row r="1039" spans="1:11">
      <c r="A1039" s="6">
        <v>1038</v>
      </c>
      <c r="B1039" s="9" t="s">
        <v>1249</v>
      </c>
      <c r="C1039" s="9" t="s">
        <v>1233</v>
      </c>
      <c r="D1039" s="9" t="s">
        <v>1245</v>
      </c>
      <c r="E1039" s="9" t="s">
        <v>1245</v>
      </c>
      <c r="F1039" s="9" t="s">
        <v>1249</v>
      </c>
      <c r="G1039" s="9" t="s">
        <v>1249</v>
      </c>
      <c r="H1039" s="9" t="s">
        <v>1249</v>
      </c>
      <c r="I1039" s="9" t="s">
        <v>1249</v>
      </c>
      <c r="J1039" s="9" t="s">
        <v>933</v>
      </c>
      <c r="K1039" s="6" t="s">
        <v>932</v>
      </c>
    </row>
    <row r="1040" spans="1:11">
      <c r="A1040" s="6">
        <v>1039</v>
      </c>
      <c r="B1040" s="9" t="s">
        <v>1250</v>
      </c>
      <c r="C1040" s="9" t="s">
        <v>1233</v>
      </c>
      <c r="D1040" s="9" t="s">
        <v>1245</v>
      </c>
      <c r="E1040" s="9" t="s">
        <v>1245</v>
      </c>
      <c r="F1040" s="9" t="s">
        <v>1250</v>
      </c>
      <c r="G1040" s="9" t="s">
        <v>1250</v>
      </c>
      <c r="H1040" s="9" t="s">
        <v>1250</v>
      </c>
      <c r="I1040" s="9" t="s">
        <v>1250</v>
      </c>
      <c r="J1040" s="9" t="s">
        <v>933</v>
      </c>
      <c r="K1040" s="6" t="s">
        <v>932</v>
      </c>
    </row>
    <row r="1041" spans="1:11">
      <c r="A1041" s="6">
        <v>1040</v>
      </c>
      <c r="B1041" s="9" t="s">
        <v>1251</v>
      </c>
      <c r="C1041" s="9" t="s">
        <v>1233</v>
      </c>
      <c r="D1041" s="9" t="s">
        <v>1245</v>
      </c>
      <c r="E1041" s="9" t="s">
        <v>1245</v>
      </c>
      <c r="F1041" s="9" t="s">
        <v>1251</v>
      </c>
      <c r="G1041" s="9" t="s">
        <v>1251</v>
      </c>
      <c r="H1041" s="9" t="s">
        <v>1251</v>
      </c>
      <c r="I1041" s="9" t="s">
        <v>1251</v>
      </c>
      <c r="J1041" s="9" t="s">
        <v>933</v>
      </c>
      <c r="K1041" s="6" t="s">
        <v>932</v>
      </c>
    </row>
    <row r="1042" spans="1:11">
      <c r="A1042" s="6">
        <v>1041</v>
      </c>
      <c r="B1042" s="9" t="s">
        <v>1252</v>
      </c>
      <c r="C1042" s="9" t="s">
        <v>1233</v>
      </c>
      <c r="D1042" s="9" t="s">
        <v>1245</v>
      </c>
      <c r="E1042" s="9" t="s">
        <v>1245</v>
      </c>
      <c r="F1042" s="9" t="s">
        <v>1252</v>
      </c>
      <c r="G1042" s="9" t="s">
        <v>1252</v>
      </c>
      <c r="H1042" s="9" t="s">
        <v>1252</v>
      </c>
      <c r="I1042" s="9" t="s">
        <v>1252</v>
      </c>
      <c r="J1042" s="9" t="s">
        <v>933</v>
      </c>
      <c r="K1042" s="6" t="s">
        <v>932</v>
      </c>
    </row>
    <row r="1043" spans="1:11">
      <c r="A1043" s="6">
        <v>1042</v>
      </c>
      <c r="B1043" s="9" t="s">
        <v>1253</v>
      </c>
      <c r="C1043" s="9" t="s">
        <v>1233</v>
      </c>
      <c r="D1043" s="9" t="s">
        <v>1245</v>
      </c>
      <c r="E1043" s="9" t="s">
        <v>1245</v>
      </c>
      <c r="F1043" s="9" t="s">
        <v>1253</v>
      </c>
      <c r="G1043" s="9" t="s">
        <v>1253</v>
      </c>
      <c r="H1043" s="9" t="s">
        <v>1253</v>
      </c>
      <c r="I1043" s="9" t="s">
        <v>1253</v>
      </c>
      <c r="J1043" s="9" t="s">
        <v>933</v>
      </c>
      <c r="K1043" s="6" t="s">
        <v>932</v>
      </c>
    </row>
    <row r="1044" spans="1:11">
      <c r="A1044" s="6">
        <v>1043</v>
      </c>
      <c r="B1044" s="9" t="s">
        <v>1254</v>
      </c>
      <c r="C1044" s="9" t="s">
        <v>1233</v>
      </c>
      <c r="D1044" s="9" t="s">
        <v>1245</v>
      </c>
      <c r="E1044" s="9" t="s">
        <v>1245</v>
      </c>
      <c r="F1044" s="9" t="s">
        <v>1254</v>
      </c>
      <c r="G1044" s="9" t="s">
        <v>1254</v>
      </c>
      <c r="H1044" s="9" t="s">
        <v>1254</v>
      </c>
      <c r="I1044" s="9" t="s">
        <v>1254</v>
      </c>
      <c r="J1044" s="9" t="s">
        <v>933</v>
      </c>
      <c r="K1044" s="6" t="s">
        <v>932</v>
      </c>
    </row>
    <row r="1045" spans="1:11">
      <c r="A1045" s="6">
        <v>1044</v>
      </c>
      <c r="B1045" s="9" t="s">
        <v>1255</v>
      </c>
      <c r="C1045" s="9" t="s">
        <v>1256</v>
      </c>
      <c r="D1045" s="9" t="s">
        <v>1257</v>
      </c>
      <c r="E1045" s="9" t="s">
        <v>1257</v>
      </c>
      <c r="F1045" s="9" t="s">
        <v>1255</v>
      </c>
      <c r="G1045" s="9" t="s">
        <v>1255</v>
      </c>
      <c r="H1045" s="9" t="s">
        <v>1255</v>
      </c>
      <c r="I1045" s="9" t="s">
        <v>1255</v>
      </c>
      <c r="J1045" s="9" t="s">
        <v>933</v>
      </c>
      <c r="K1045" s="6" t="s">
        <v>932</v>
      </c>
    </row>
    <row r="1046" spans="1:11">
      <c r="A1046" s="6">
        <v>1045</v>
      </c>
      <c r="B1046" s="9" t="s">
        <v>1258</v>
      </c>
      <c r="C1046" s="9" t="s">
        <v>1256</v>
      </c>
      <c r="D1046" s="9" t="s">
        <v>1257</v>
      </c>
      <c r="E1046" s="9" t="s">
        <v>1257</v>
      </c>
      <c r="F1046" s="9" t="s">
        <v>1258</v>
      </c>
      <c r="G1046" s="9" t="s">
        <v>1258</v>
      </c>
      <c r="H1046" s="9" t="s">
        <v>1258</v>
      </c>
      <c r="I1046" s="9" t="s">
        <v>1258</v>
      </c>
      <c r="J1046" s="9" t="s">
        <v>933</v>
      </c>
      <c r="K1046" s="6" t="s">
        <v>932</v>
      </c>
    </row>
    <row r="1047" spans="1:11">
      <c r="A1047" s="6">
        <v>1046</v>
      </c>
      <c r="B1047" s="9" t="s">
        <v>1259</v>
      </c>
      <c r="C1047" s="9" t="s">
        <v>1256</v>
      </c>
      <c r="D1047" s="9" t="s">
        <v>1260</v>
      </c>
      <c r="E1047" s="9" t="s">
        <v>1260</v>
      </c>
      <c r="F1047" s="9" t="s">
        <v>1259</v>
      </c>
      <c r="G1047" s="9" t="s">
        <v>1259</v>
      </c>
      <c r="H1047" s="9" t="s">
        <v>1259</v>
      </c>
      <c r="I1047" s="9" t="s">
        <v>1259</v>
      </c>
      <c r="J1047" s="9" t="s">
        <v>933</v>
      </c>
      <c r="K1047" s="6" t="s">
        <v>932</v>
      </c>
    </row>
    <row r="1048" spans="1:11">
      <c r="A1048" s="6">
        <v>1047</v>
      </c>
      <c r="B1048" s="9" t="s">
        <v>1261</v>
      </c>
      <c r="C1048" s="9" t="s">
        <v>1256</v>
      </c>
      <c r="D1048" s="9" t="s">
        <v>1260</v>
      </c>
      <c r="E1048" s="9" t="s">
        <v>1260</v>
      </c>
      <c r="F1048" s="9" t="s">
        <v>1261</v>
      </c>
      <c r="G1048" s="9" t="s">
        <v>1261</v>
      </c>
      <c r="H1048" s="9" t="s">
        <v>1261</v>
      </c>
      <c r="I1048" s="9" t="s">
        <v>1261</v>
      </c>
      <c r="J1048" s="9" t="s">
        <v>933</v>
      </c>
      <c r="K1048" s="6" t="s">
        <v>932</v>
      </c>
    </row>
    <row r="1049" spans="1:11">
      <c r="A1049" s="6">
        <v>1048</v>
      </c>
      <c r="B1049" s="9" t="s">
        <v>1262</v>
      </c>
      <c r="C1049" s="9" t="s">
        <v>1256</v>
      </c>
      <c r="D1049" s="9" t="s">
        <v>1260</v>
      </c>
      <c r="E1049" s="9" t="s">
        <v>1260</v>
      </c>
      <c r="F1049" s="9" t="s">
        <v>1262</v>
      </c>
      <c r="G1049" s="9" t="s">
        <v>1262</v>
      </c>
      <c r="H1049" s="9" t="s">
        <v>1262</v>
      </c>
      <c r="I1049" s="9" t="s">
        <v>1262</v>
      </c>
      <c r="J1049" s="9" t="s">
        <v>933</v>
      </c>
      <c r="K1049" s="6" t="s">
        <v>932</v>
      </c>
    </row>
    <row r="1050" spans="1:11">
      <c r="A1050" s="6">
        <v>1049</v>
      </c>
      <c r="B1050" s="9" t="s">
        <v>1263</v>
      </c>
      <c r="C1050" s="9" t="s">
        <v>1256</v>
      </c>
      <c r="D1050" s="9" t="s">
        <v>1260</v>
      </c>
      <c r="E1050" s="9" t="s">
        <v>1260</v>
      </c>
      <c r="F1050" s="9" t="s">
        <v>1263</v>
      </c>
      <c r="G1050" s="9" t="s">
        <v>1263</v>
      </c>
      <c r="H1050" s="9" t="s">
        <v>1263</v>
      </c>
      <c r="I1050" s="9" t="s">
        <v>1263</v>
      </c>
      <c r="J1050" s="9" t="s">
        <v>933</v>
      </c>
      <c r="K1050" s="6" t="s">
        <v>932</v>
      </c>
    </row>
    <row r="1051" spans="1:11">
      <c r="A1051" s="6">
        <v>1050</v>
      </c>
      <c r="B1051" s="9" t="s">
        <v>1264</v>
      </c>
      <c r="C1051" s="9" t="s">
        <v>1265</v>
      </c>
      <c r="D1051" s="9" t="s">
        <v>1265</v>
      </c>
      <c r="E1051" s="9" t="s">
        <v>1265</v>
      </c>
      <c r="F1051" s="9" t="s">
        <v>1264</v>
      </c>
      <c r="G1051" s="9" t="s">
        <v>1264</v>
      </c>
      <c r="H1051" s="9" t="s">
        <v>1264</v>
      </c>
      <c r="I1051" s="9" t="s">
        <v>1264</v>
      </c>
      <c r="J1051" s="9" t="s">
        <v>933</v>
      </c>
      <c r="K1051" s="6" t="s">
        <v>932</v>
      </c>
    </row>
    <row r="1052" spans="1:11">
      <c r="A1052" s="6">
        <v>1051</v>
      </c>
      <c r="B1052" s="9" t="s">
        <v>1266</v>
      </c>
      <c r="C1052" s="9" t="s">
        <v>1265</v>
      </c>
      <c r="D1052" s="9" t="s">
        <v>1265</v>
      </c>
      <c r="E1052" s="9" t="s">
        <v>1265</v>
      </c>
      <c r="F1052" s="9" t="s">
        <v>1266</v>
      </c>
      <c r="G1052" s="9" t="s">
        <v>1266</v>
      </c>
      <c r="H1052" s="9" t="s">
        <v>1266</v>
      </c>
      <c r="I1052" s="9" t="s">
        <v>1266</v>
      </c>
      <c r="J1052" s="9" t="s">
        <v>933</v>
      </c>
      <c r="K1052" s="6" t="s">
        <v>932</v>
      </c>
    </row>
    <row r="1053" spans="1:11">
      <c r="A1053" s="6">
        <v>1052</v>
      </c>
      <c r="B1053" s="9" t="s">
        <v>1267</v>
      </c>
      <c r="C1053" s="9" t="s">
        <v>1265</v>
      </c>
      <c r="D1053" s="9" t="s">
        <v>1265</v>
      </c>
      <c r="E1053" s="9" t="s">
        <v>1265</v>
      </c>
      <c r="F1053" s="9" t="s">
        <v>1267</v>
      </c>
      <c r="G1053" s="9" t="s">
        <v>1267</v>
      </c>
      <c r="H1053" s="9" t="s">
        <v>1267</v>
      </c>
      <c r="I1053" s="9" t="s">
        <v>1267</v>
      </c>
      <c r="J1053" s="9" t="s">
        <v>933</v>
      </c>
      <c r="K1053" s="6" t="s">
        <v>932</v>
      </c>
    </row>
    <row r="1054" spans="1:11">
      <c r="A1054" s="6">
        <v>1053</v>
      </c>
      <c r="B1054" s="9" t="s">
        <v>1268</v>
      </c>
      <c r="C1054" s="9" t="s">
        <v>1265</v>
      </c>
      <c r="D1054" s="9" t="s">
        <v>1265</v>
      </c>
      <c r="E1054" s="9" t="s">
        <v>1265</v>
      </c>
      <c r="F1054" s="9" t="s">
        <v>1268</v>
      </c>
      <c r="G1054" s="9" t="s">
        <v>1268</v>
      </c>
      <c r="H1054" s="9" t="s">
        <v>1268</v>
      </c>
      <c r="I1054" s="9" t="s">
        <v>1268</v>
      </c>
      <c r="J1054" s="9" t="s">
        <v>933</v>
      </c>
      <c r="K1054" s="6" t="s">
        <v>932</v>
      </c>
    </row>
    <row r="1055" spans="1:11">
      <c r="A1055" s="6">
        <v>1054</v>
      </c>
      <c r="B1055" s="9" t="s">
        <v>1269</v>
      </c>
      <c r="C1055" s="9" t="s">
        <v>1265</v>
      </c>
      <c r="D1055" s="9" t="s">
        <v>1265</v>
      </c>
      <c r="E1055" s="9" t="s">
        <v>1265</v>
      </c>
      <c r="F1055" s="9" t="s">
        <v>1269</v>
      </c>
      <c r="G1055" s="9" t="s">
        <v>1269</v>
      </c>
      <c r="H1055" s="9" t="s">
        <v>1269</v>
      </c>
      <c r="I1055" s="9" t="s">
        <v>1269</v>
      </c>
      <c r="J1055" s="9" t="s">
        <v>933</v>
      </c>
      <c r="K1055" s="6" t="s">
        <v>932</v>
      </c>
    </row>
    <row r="1056" spans="1:11">
      <c r="A1056" s="6">
        <v>1055</v>
      </c>
      <c r="B1056" s="9" t="s">
        <v>1270</v>
      </c>
      <c r="C1056" s="9" t="s">
        <v>1265</v>
      </c>
      <c r="D1056" s="9" t="s">
        <v>1265</v>
      </c>
      <c r="E1056" s="9" t="s">
        <v>1265</v>
      </c>
      <c r="F1056" s="9" t="s">
        <v>1270</v>
      </c>
      <c r="G1056" s="9" t="s">
        <v>1270</v>
      </c>
      <c r="H1056" s="9" t="s">
        <v>1270</v>
      </c>
      <c r="I1056" s="9" t="s">
        <v>1270</v>
      </c>
      <c r="J1056" s="9" t="s">
        <v>933</v>
      </c>
      <c r="K1056" s="6" t="s">
        <v>932</v>
      </c>
    </row>
    <row r="1057" spans="1:11">
      <c r="A1057" s="6">
        <v>1056</v>
      </c>
      <c r="B1057" s="9" t="s">
        <v>1271</v>
      </c>
      <c r="C1057" s="9" t="s">
        <v>1265</v>
      </c>
      <c r="D1057" s="9" t="s">
        <v>1265</v>
      </c>
      <c r="E1057" s="9" t="s">
        <v>1265</v>
      </c>
      <c r="F1057" s="9" t="s">
        <v>1271</v>
      </c>
      <c r="G1057" s="9" t="s">
        <v>1271</v>
      </c>
      <c r="H1057" s="9" t="s">
        <v>1271</v>
      </c>
      <c r="I1057" s="9" t="s">
        <v>1271</v>
      </c>
      <c r="J1057" s="9" t="s">
        <v>933</v>
      </c>
      <c r="K1057" s="6" t="s">
        <v>932</v>
      </c>
    </row>
    <row r="1058" spans="1:11">
      <c r="A1058" s="6">
        <v>1057</v>
      </c>
      <c r="B1058" s="9" t="s">
        <v>1272</v>
      </c>
      <c r="C1058" s="9" t="s">
        <v>1265</v>
      </c>
      <c r="D1058" s="9" t="s">
        <v>1265</v>
      </c>
      <c r="E1058" s="9" t="s">
        <v>1265</v>
      </c>
      <c r="F1058" s="9" t="s">
        <v>1272</v>
      </c>
      <c r="G1058" s="9" t="s">
        <v>1272</v>
      </c>
      <c r="H1058" s="9" t="s">
        <v>1272</v>
      </c>
      <c r="I1058" s="9" t="s">
        <v>1272</v>
      </c>
      <c r="J1058" s="9" t="s">
        <v>933</v>
      </c>
      <c r="K1058" s="6" t="s">
        <v>932</v>
      </c>
    </row>
    <row r="1059" spans="1:11">
      <c r="A1059" s="6">
        <v>1058</v>
      </c>
      <c r="B1059" s="9" t="s">
        <v>1273</v>
      </c>
      <c r="C1059" s="9" t="s">
        <v>1265</v>
      </c>
      <c r="D1059" s="9" t="s">
        <v>1265</v>
      </c>
      <c r="E1059" s="9" t="s">
        <v>1265</v>
      </c>
      <c r="F1059" s="9" t="s">
        <v>1273</v>
      </c>
      <c r="G1059" s="9" t="s">
        <v>1273</v>
      </c>
      <c r="H1059" s="9" t="s">
        <v>1273</v>
      </c>
      <c r="I1059" s="9" t="s">
        <v>1273</v>
      </c>
      <c r="J1059" s="9" t="s">
        <v>933</v>
      </c>
      <c r="K1059" s="6" t="s">
        <v>932</v>
      </c>
    </row>
    <row r="1060" spans="1:11">
      <c r="A1060" s="6">
        <v>1059</v>
      </c>
      <c r="B1060" s="9" t="s">
        <v>1274</v>
      </c>
      <c r="C1060" s="9" t="s">
        <v>1265</v>
      </c>
      <c r="D1060" s="9" t="s">
        <v>1265</v>
      </c>
      <c r="E1060" s="9" t="s">
        <v>1265</v>
      </c>
      <c r="F1060" s="9" t="s">
        <v>1274</v>
      </c>
      <c r="G1060" s="9" t="s">
        <v>1274</v>
      </c>
      <c r="H1060" s="9" t="s">
        <v>1274</v>
      </c>
      <c r="I1060" s="9" t="s">
        <v>1274</v>
      </c>
      <c r="J1060" s="9" t="s">
        <v>933</v>
      </c>
      <c r="K1060" s="6" t="s">
        <v>932</v>
      </c>
    </row>
    <row r="1061" spans="1:11">
      <c r="A1061" s="6">
        <v>1060</v>
      </c>
      <c r="B1061" s="9" t="s">
        <v>1275</v>
      </c>
      <c r="C1061" s="9" t="s">
        <v>1265</v>
      </c>
      <c r="D1061" s="9" t="s">
        <v>1265</v>
      </c>
      <c r="E1061" s="9" t="s">
        <v>1265</v>
      </c>
      <c r="F1061" s="9" t="s">
        <v>1275</v>
      </c>
      <c r="G1061" s="9" t="s">
        <v>1275</v>
      </c>
      <c r="H1061" s="9" t="s">
        <v>1275</v>
      </c>
      <c r="I1061" s="9" t="s">
        <v>1275</v>
      </c>
      <c r="J1061" s="9" t="s">
        <v>933</v>
      </c>
      <c r="K1061" s="6" t="s">
        <v>932</v>
      </c>
    </row>
    <row r="1062" spans="1:11">
      <c r="A1062" s="6">
        <v>1061</v>
      </c>
      <c r="B1062" s="9" t="s">
        <v>1276</v>
      </c>
      <c r="C1062" s="9" t="s">
        <v>1265</v>
      </c>
      <c r="D1062" s="9" t="s">
        <v>1265</v>
      </c>
      <c r="E1062" s="9" t="s">
        <v>1265</v>
      </c>
      <c r="F1062" s="9" t="s">
        <v>1276</v>
      </c>
      <c r="G1062" s="9" t="s">
        <v>1276</v>
      </c>
      <c r="H1062" s="9" t="s">
        <v>1276</v>
      </c>
      <c r="I1062" s="9" t="s">
        <v>1276</v>
      </c>
      <c r="J1062" s="9" t="s">
        <v>933</v>
      </c>
      <c r="K1062" s="6" t="s">
        <v>932</v>
      </c>
    </row>
    <row r="1063" spans="1:11">
      <c r="A1063" s="6">
        <v>1062</v>
      </c>
      <c r="B1063" s="9" t="s">
        <v>1277</v>
      </c>
      <c r="C1063" s="9" t="s">
        <v>1265</v>
      </c>
      <c r="D1063" s="9" t="s">
        <v>1265</v>
      </c>
      <c r="E1063" s="9" t="s">
        <v>1265</v>
      </c>
      <c r="F1063" s="9" t="s">
        <v>1277</v>
      </c>
      <c r="G1063" s="9" t="s">
        <v>1277</v>
      </c>
      <c r="H1063" s="9" t="s">
        <v>1277</v>
      </c>
      <c r="I1063" s="9" t="s">
        <v>1277</v>
      </c>
      <c r="J1063" s="9" t="s">
        <v>933</v>
      </c>
      <c r="K1063" s="6" t="s">
        <v>932</v>
      </c>
    </row>
    <row r="1064" spans="1:11">
      <c r="A1064" s="6">
        <v>1063</v>
      </c>
      <c r="B1064" s="9" t="s">
        <v>1278</v>
      </c>
      <c r="C1064" s="9" t="s">
        <v>1265</v>
      </c>
      <c r="D1064" s="9" t="s">
        <v>1265</v>
      </c>
      <c r="E1064" s="9" t="s">
        <v>1265</v>
      </c>
      <c r="F1064" s="9" t="s">
        <v>1278</v>
      </c>
      <c r="G1064" s="9" t="s">
        <v>1278</v>
      </c>
      <c r="H1064" s="9" t="s">
        <v>1278</v>
      </c>
      <c r="I1064" s="9" t="s">
        <v>1278</v>
      </c>
      <c r="J1064" s="9" t="s">
        <v>933</v>
      </c>
      <c r="K1064" s="6" t="s">
        <v>932</v>
      </c>
    </row>
    <row r="1065" spans="1:11">
      <c r="A1065" s="6">
        <v>1064</v>
      </c>
      <c r="B1065" s="9" t="s">
        <v>1279</v>
      </c>
      <c r="C1065" s="9" t="s">
        <v>1265</v>
      </c>
      <c r="D1065" s="9" t="s">
        <v>1265</v>
      </c>
      <c r="E1065" s="9" t="s">
        <v>1265</v>
      </c>
      <c r="F1065" s="9" t="s">
        <v>1279</v>
      </c>
      <c r="G1065" s="9" t="s">
        <v>1279</v>
      </c>
      <c r="H1065" s="9" t="s">
        <v>1279</v>
      </c>
      <c r="I1065" s="9" t="s">
        <v>1279</v>
      </c>
      <c r="J1065" s="9" t="s">
        <v>933</v>
      </c>
      <c r="K1065" s="6" t="s">
        <v>932</v>
      </c>
    </row>
    <row r="1066" spans="1:11">
      <c r="A1066" s="6">
        <v>1065</v>
      </c>
      <c r="B1066" s="9" t="s">
        <v>1280</v>
      </c>
      <c r="C1066" s="9" t="s">
        <v>1265</v>
      </c>
      <c r="D1066" s="9" t="s">
        <v>1265</v>
      </c>
      <c r="E1066" s="9" t="s">
        <v>1265</v>
      </c>
      <c r="F1066" s="9" t="s">
        <v>1280</v>
      </c>
      <c r="G1066" s="9" t="s">
        <v>1280</v>
      </c>
      <c r="H1066" s="9" t="s">
        <v>1280</v>
      </c>
      <c r="I1066" s="9" t="s">
        <v>1280</v>
      </c>
      <c r="J1066" s="9" t="s">
        <v>933</v>
      </c>
      <c r="K1066" s="6" t="s">
        <v>932</v>
      </c>
    </row>
    <row r="1067" spans="1:11">
      <c r="A1067" s="6">
        <v>1066</v>
      </c>
      <c r="B1067" s="9" t="s">
        <v>1281</v>
      </c>
      <c r="C1067" s="9" t="s">
        <v>1265</v>
      </c>
      <c r="D1067" s="9" t="s">
        <v>1265</v>
      </c>
      <c r="E1067" s="9" t="s">
        <v>1265</v>
      </c>
      <c r="F1067" s="9" t="s">
        <v>1281</v>
      </c>
      <c r="G1067" s="9" t="s">
        <v>1281</v>
      </c>
      <c r="H1067" s="9" t="s">
        <v>1281</v>
      </c>
      <c r="I1067" s="9" t="s">
        <v>1281</v>
      </c>
      <c r="J1067" s="9" t="s">
        <v>933</v>
      </c>
      <c r="K1067" s="6" t="s">
        <v>932</v>
      </c>
    </row>
    <row r="1068" spans="1:11">
      <c r="A1068" s="6">
        <v>1067</v>
      </c>
      <c r="B1068" s="9" t="s">
        <v>1282</v>
      </c>
      <c r="C1068" s="9" t="s">
        <v>1265</v>
      </c>
      <c r="D1068" s="9" t="s">
        <v>1265</v>
      </c>
      <c r="E1068" s="9" t="s">
        <v>1265</v>
      </c>
      <c r="F1068" s="9" t="s">
        <v>1282</v>
      </c>
      <c r="G1068" s="9" t="s">
        <v>1282</v>
      </c>
      <c r="H1068" s="9" t="s">
        <v>1282</v>
      </c>
      <c r="I1068" s="9" t="s">
        <v>1282</v>
      </c>
      <c r="J1068" s="9" t="s">
        <v>933</v>
      </c>
      <c r="K1068" s="6" t="s">
        <v>932</v>
      </c>
    </row>
    <row r="1069" spans="1:11">
      <c r="A1069" s="6">
        <v>1068</v>
      </c>
      <c r="B1069" s="9" t="s">
        <v>1283</v>
      </c>
      <c r="C1069" s="9" t="s">
        <v>1265</v>
      </c>
      <c r="D1069" s="9" t="s">
        <v>1265</v>
      </c>
      <c r="E1069" s="9" t="s">
        <v>1265</v>
      </c>
      <c r="F1069" s="9" t="s">
        <v>1283</v>
      </c>
      <c r="G1069" s="9" t="s">
        <v>1283</v>
      </c>
      <c r="H1069" s="9" t="s">
        <v>1283</v>
      </c>
      <c r="I1069" s="9" t="s">
        <v>1283</v>
      </c>
      <c r="J1069" s="9" t="s">
        <v>933</v>
      </c>
      <c r="K1069" s="6" t="s">
        <v>932</v>
      </c>
    </row>
    <row r="1070" spans="1:11">
      <c r="A1070" s="6">
        <v>1069</v>
      </c>
      <c r="B1070" s="9" t="s">
        <v>1284</v>
      </c>
      <c r="C1070" s="9" t="s">
        <v>1265</v>
      </c>
      <c r="D1070" s="9" t="s">
        <v>1265</v>
      </c>
      <c r="E1070" s="9" t="s">
        <v>1265</v>
      </c>
      <c r="F1070" s="9" t="s">
        <v>1284</v>
      </c>
      <c r="G1070" s="9" t="s">
        <v>1284</v>
      </c>
      <c r="H1070" s="9" t="s">
        <v>1284</v>
      </c>
      <c r="I1070" s="9" t="s">
        <v>1284</v>
      </c>
      <c r="J1070" s="9" t="s">
        <v>933</v>
      </c>
      <c r="K1070" s="6" t="s">
        <v>932</v>
      </c>
    </row>
    <row r="1071" spans="1:11">
      <c r="A1071" s="6">
        <v>1070</v>
      </c>
      <c r="B1071" s="9" t="s">
        <v>1285</v>
      </c>
      <c r="C1071" s="9" t="s">
        <v>1265</v>
      </c>
      <c r="D1071" s="9" t="s">
        <v>1265</v>
      </c>
      <c r="E1071" s="9" t="s">
        <v>1265</v>
      </c>
      <c r="F1071" s="9" t="s">
        <v>1285</v>
      </c>
      <c r="G1071" s="9" t="s">
        <v>1285</v>
      </c>
      <c r="H1071" s="9" t="s">
        <v>1285</v>
      </c>
      <c r="I1071" s="9" t="s">
        <v>1285</v>
      </c>
      <c r="J1071" s="9" t="s">
        <v>933</v>
      </c>
      <c r="K1071" s="6" t="s">
        <v>932</v>
      </c>
    </row>
    <row r="1072" spans="1:11">
      <c r="A1072" s="6">
        <v>1071</v>
      </c>
      <c r="B1072" s="9" t="s">
        <v>1286</v>
      </c>
      <c r="C1072" s="9" t="s">
        <v>1265</v>
      </c>
      <c r="D1072" s="9" t="s">
        <v>1265</v>
      </c>
      <c r="E1072" s="9" t="s">
        <v>1265</v>
      </c>
      <c r="F1072" s="9" t="s">
        <v>1286</v>
      </c>
      <c r="G1072" s="9" t="s">
        <v>1286</v>
      </c>
      <c r="H1072" s="9" t="s">
        <v>1286</v>
      </c>
      <c r="I1072" s="9" t="s">
        <v>1286</v>
      </c>
      <c r="J1072" s="9" t="s">
        <v>933</v>
      </c>
      <c r="K1072" s="6" t="s">
        <v>932</v>
      </c>
    </row>
    <row r="1073" spans="1:11">
      <c r="A1073" s="6">
        <v>1072</v>
      </c>
      <c r="B1073" s="9" t="s">
        <v>1287</v>
      </c>
      <c r="C1073" s="9" t="s">
        <v>1265</v>
      </c>
      <c r="D1073" s="9" t="s">
        <v>1265</v>
      </c>
      <c r="E1073" s="9" t="s">
        <v>1265</v>
      </c>
      <c r="F1073" s="9" t="s">
        <v>1287</v>
      </c>
      <c r="G1073" s="9" t="s">
        <v>1287</v>
      </c>
      <c r="H1073" s="9" t="s">
        <v>1287</v>
      </c>
      <c r="I1073" s="9" t="s">
        <v>1287</v>
      </c>
      <c r="J1073" s="9" t="s">
        <v>933</v>
      </c>
      <c r="K1073" s="6" t="s">
        <v>932</v>
      </c>
    </row>
    <row r="1074" spans="1:11">
      <c r="A1074" s="6">
        <v>1073</v>
      </c>
      <c r="B1074" s="9" t="s">
        <v>1288</v>
      </c>
      <c r="C1074" s="9" t="s">
        <v>1265</v>
      </c>
      <c r="D1074" s="9" t="s">
        <v>1265</v>
      </c>
      <c r="E1074" s="9" t="s">
        <v>1265</v>
      </c>
      <c r="F1074" s="9" t="s">
        <v>1288</v>
      </c>
      <c r="G1074" s="9" t="s">
        <v>1288</v>
      </c>
      <c r="H1074" s="9" t="s">
        <v>1288</v>
      </c>
      <c r="I1074" s="9" t="s">
        <v>1288</v>
      </c>
      <c r="J1074" s="9" t="s">
        <v>933</v>
      </c>
      <c r="K1074" s="6" t="s">
        <v>932</v>
      </c>
    </row>
    <row r="1075" spans="1:11">
      <c r="A1075" s="6">
        <v>1074</v>
      </c>
      <c r="B1075" s="9" t="s">
        <v>1289</v>
      </c>
      <c r="C1075" s="9" t="s">
        <v>1290</v>
      </c>
      <c r="D1075" s="9" t="s">
        <v>1290</v>
      </c>
      <c r="E1075" s="9" t="s">
        <v>1290</v>
      </c>
      <c r="F1075" s="9" t="s">
        <v>1289</v>
      </c>
      <c r="G1075" s="9" t="s">
        <v>1289</v>
      </c>
      <c r="H1075" s="9" t="s">
        <v>1289</v>
      </c>
      <c r="I1075" s="9" t="s">
        <v>1289</v>
      </c>
      <c r="J1075" s="9" t="s">
        <v>933</v>
      </c>
      <c r="K1075" s="6" t="s">
        <v>932</v>
      </c>
    </row>
    <row r="1076" spans="1:11">
      <c r="A1076" s="6">
        <v>1075</v>
      </c>
      <c r="B1076" s="9" t="s">
        <v>1291</v>
      </c>
      <c r="C1076" s="9" t="s">
        <v>1290</v>
      </c>
      <c r="D1076" s="9" t="s">
        <v>1290</v>
      </c>
      <c r="E1076" s="9" t="s">
        <v>1290</v>
      </c>
      <c r="F1076" s="9" t="s">
        <v>1291</v>
      </c>
      <c r="G1076" s="9" t="s">
        <v>1291</v>
      </c>
      <c r="H1076" s="9" t="s">
        <v>1291</v>
      </c>
      <c r="I1076" s="9" t="s">
        <v>1291</v>
      </c>
      <c r="J1076" s="9" t="s">
        <v>933</v>
      </c>
      <c r="K1076" s="6" t="s">
        <v>932</v>
      </c>
    </row>
    <row r="1077" spans="1:11">
      <c r="A1077" s="6">
        <v>1076</v>
      </c>
      <c r="B1077" s="9" t="s">
        <v>1292</v>
      </c>
      <c r="C1077" s="9" t="s">
        <v>1290</v>
      </c>
      <c r="D1077" s="9" t="s">
        <v>1290</v>
      </c>
      <c r="E1077" s="9" t="s">
        <v>1290</v>
      </c>
      <c r="F1077" s="9" t="s">
        <v>1292</v>
      </c>
      <c r="G1077" s="9" t="s">
        <v>1292</v>
      </c>
      <c r="H1077" s="9" t="s">
        <v>1292</v>
      </c>
      <c r="I1077" s="9" t="s">
        <v>1292</v>
      </c>
      <c r="J1077" s="9" t="s">
        <v>933</v>
      </c>
      <c r="K1077" s="6" t="s">
        <v>932</v>
      </c>
    </row>
    <row r="1078" spans="1:11">
      <c r="A1078" s="6">
        <v>1077</v>
      </c>
      <c r="B1078" s="9" t="s">
        <v>1293</v>
      </c>
      <c r="C1078" s="9" t="s">
        <v>1290</v>
      </c>
      <c r="D1078" s="9" t="s">
        <v>1290</v>
      </c>
      <c r="E1078" s="9" t="s">
        <v>1290</v>
      </c>
      <c r="F1078" s="9" t="s">
        <v>1293</v>
      </c>
      <c r="G1078" s="9" t="s">
        <v>1293</v>
      </c>
      <c r="H1078" s="9" t="s">
        <v>1293</v>
      </c>
      <c r="I1078" s="9" t="s">
        <v>1293</v>
      </c>
      <c r="J1078" s="9" t="s">
        <v>933</v>
      </c>
      <c r="K1078" s="6" t="s">
        <v>932</v>
      </c>
    </row>
    <row r="1079" spans="1:11">
      <c r="A1079" s="6">
        <v>1078</v>
      </c>
      <c r="B1079" s="6" t="s">
        <v>1294</v>
      </c>
      <c r="C1079" s="6" t="s">
        <v>1295</v>
      </c>
      <c r="D1079" s="6" t="s">
        <v>1295</v>
      </c>
      <c r="E1079" s="6" t="s">
        <v>1295</v>
      </c>
      <c r="F1079" s="6" t="s">
        <v>1294</v>
      </c>
      <c r="G1079" s="6" t="s">
        <v>1294</v>
      </c>
      <c r="H1079" s="6" t="s">
        <v>1294</v>
      </c>
      <c r="I1079" s="6" t="s">
        <v>1294</v>
      </c>
      <c r="J1079" s="6" t="s">
        <v>932</v>
      </c>
      <c r="K1079" s="6" t="s">
        <v>933</v>
      </c>
    </row>
    <row r="1080" spans="1:11">
      <c r="A1080" s="6">
        <v>1079</v>
      </c>
      <c r="B1080" s="6" t="s">
        <v>1296</v>
      </c>
      <c r="C1080" s="6" t="s">
        <v>1295</v>
      </c>
      <c r="D1080" s="6" t="s">
        <v>1295</v>
      </c>
      <c r="E1080" s="6" t="s">
        <v>1295</v>
      </c>
      <c r="F1080" s="6" t="s">
        <v>1296</v>
      </c>
      <c r="G1080" s="6" t="s">
        <v>1296</v>
      </c>
      <c r="H1080" s="6" t="s">
        <v>1296</v>
      </c>
      <c r="I1080" s="6" t="s">
        <v>1296</v>
      </c>
      <c r="J1080" s="6" t="s">
        <v>932</v>
      </c>
      <c r="K1080" s="6" t="s">
        <v>933</v>
      </c>
    </row>
    <row r="1081" spans="1:11">
      <c r="A1081" s="6">
        <v>1080</v>
      </c>
      <c r="B1081" s="6" t="s">
        <v>1297</v>
      </c>
      <c r="C1081" s="6" t="s">
        <v>1295</v>
      </c>
      <c r="D1081" s="6" t="s">
        <v>1295</v>
      </c>
      <c r="E1081" s="6" t="s">
        <v>1295</v>
      </c>
      <c r="F1081" s="6" t="s">
        <v>1297</v>
      </c>
      <c r="G1081" s="6" t="s">
        <v>1297</v>
      </c>
      <c r="H1081" s="6" t="s">
        <v>1297</v>
      </c>
      <c r="I1081" s="6" t="s">
        <v>1297</v>
      </c>
      <c r="J1081" s="6" t="s">
        <v>932</v>
      </c>
      <c r="K1081" s="6" t="s">
        <v>933</v>
      </c>
    </row>
    <row r="1082" spans="1:11">
      <c r="A1082" s="6">
        <v>1081</v>
      </c>
      <c r="B1082" s="6" t="s">
        <v>1298</v>
      </c>
      <c r="C1082" s="6" t="s">
        <v>1295</v>
      </c>
      <c r="D1082" s="6" t="s">
        <v>1295</v>
      </c>
      <c r="E1082" s="6" t="s">
        <v>1295</v>
      </c>
      <c r="F1082" s="6" t="s">
        <v>1298</v>
      </c>
      <c r="G1082" s="6" t="s">
        <v>1298</v>
      </c>
      <c r="H1082" s="6" t="s">
        <v>1298</v>
      </c>
      <c r="I1082" s="6" t="s">
        <v>1298</v>
      </c>
      <c r="J1082" s="6" t="s">
        <v>932</v>
      </c>
      <c r="K1082" s="6" t="s">
        <v>933</v>
      </c>
    </row>
    <row r="1083" spans="1:11">
      <c r="A1083" s="6">
        <v>1082</v>
      </c>
      <c r="B1083" s="6" t="s">
        <v>1299</v>
      </c>
      <c r="C1083" s="6" t="s">
        <v>1295</v>
      </c>
      <c r="D1083" s="6" t="s">
        <v>1295</v>
      </c>
      <c r="E1083" s="6" t="s">
        <v>1295</v>
      </c>
      <c r="F1083" s="6" t="s">
        <v>1299</v>
      </c>
      <c r="G1083" s="6" t="s">
        <v>1299</v>
      </c>
      <c r="H1083" s="6" t="s">
        <v>1299</v>
      </c>
      <c r="I1083" s="6" t="s">
        <v>1299</v>
      </c>
      <c r="J1083" s="6" t="s">
        <v>932</v>
      </c>
      <c r="K1083" s="6" t="s">
        <v>933</v>
      </c>
    </row>
    <row r="1084" spans="1:11">
      <c r="A1084" s="6">
        <v>1083</v>
      </c>
      <c r="B1084" s="6" t="s">
        <v>1300</v>
      </c>
      <c r="C1084" s="6" t="s">
        <v>1295</v>
      </c>
      <c r="D1084" s="6" t="s">
        <v>1295</v>
      </c>
      <c r="E1084" s="6" t="s">
        <v>1295</v>
      </c>
      <c r="F1084" s="6" t="s">
        <v>1300</v>
      </c>
      <c r="G1084" s="6" t="s">
        <v>1300</v>
      </c>
      <c r="H1084" s="6" t="s">
        <v>1300</v>
      </c>
      <c r="I1084" s="6" t="s">
        <v>1300</v>
      </c>
      <c r="J1084" s="6" t="s">
        <v>932</v>
      </c>
      <c r="K1084" s="6" t="s">
        <v>933</v>
      </c>
    </row>
    <row r="1085" spans="1:11">
      <c r="A1085" s="6">
        <v>1084</v>
      </c>
      <c r="B1085" s="6" t="s">
        <v>1301</v>
      </c>
      <c r="C1085" s="6" t="s">
        <v>1295</v>
      </c>
      <c r="D1085" s="6" t="s">
        <v>1295</v>
      </c>
      <c r="E1085" s="6" t="s">
        <v>1295</v>
      </c>
      <c r="F1085" s="6" t="s">
        <v>1301</v>
      </c>
      <c r="G1085" s="6" t="s">
        <v>1301</v>
      </c>
      <c r="H1085" s="6" t="s">
        <v>1301</v>
      </c>
      <c r="I1085" s="6" t="s">
        <v>1301</v>
      </c>
      <c r="J1085" s="6" t="s">
        <v>932</v>
      </c>
      <c r="K1085" s="6" t="s">
        <v>933</v>
      </c>
    </row>
    <row r="1086" spans="1:11">
      <c r="A1086" s="6">
        <v>1085</v>
      </c>
      <c r="B1086" s="6" t="s">
        <v>1302</v>
      </c>
      <c r="C1086" s="6" t="s">
        <v>1295</v>
      </c>
      <c r="D1086" s="6" t="s">
        <v>1295</v>
      </c>
      <c r="E1086" s="6" t="s">
        <v>1295</v>
      </c>
      <c r="F1086" s="6" t="s">
        <v>1302</v>
      </c>
      <c r="G1086" s="6" t="s">
        <v>1302</v>
      </c>
      <c r="H1086" s="6" t="s">
        <v>1302</v>
      </c>
      <c r="I1086" s="6" t="s">
        <v>1302</v>
      </c>
      <c r="J1086" s="6" t="s">
        <v>932</v>
      </c>
      <c r="K1086" s="6" t="s">
        <v>933</v>
      </c>
    </row>
    <row r="1087" spans="1:11">
      <c r="A1087" s="6">
        <v>1086</v>
      </c>
      <c r="B1087" s="6" t="s">
        <v>1303</v>
      </c>
      <c r="C1087" s="6" t="s">
        <v>1295</v>
      </c>
      <c r="D1087" s="6" t="s">
        <v>1295</v>
      </c>
      <c r="E1087" s="6" t="s">
        <v>1295</v>
      </c>
      <c r="F1087" s="6" t="s">
        <v>1303</v>
      </c>
      <c r="G1087" s="6" t="s">
        <v>1303</v>
      </c>
      <c r="H1087" s="6" t="s">
        <v>1303</v>
      </c>
      <c r="I1087" s="6" t="s">
        <v>1303</v>
      </c>
      <c r="J1087" s="6" t="s">
        <v>932</v>
      </c>
      <c r="K1087" s="6" t="s">
        <v>933</v>
      </c>
    </row>
    <row r="1088" spans="1:11">
      <c r="A1088" s="6">
        <v>1087</v>
      </c>
      <c r="B1088" s="6" t="s">
        <v>1304</v>
      </c>
      <c r="C1088" s="6" t="s">
        <v>1295</v>
      </c>
      <c r="D1088" s="6" t="s">
        <v>1295</v>
      </c>
      <c r="E1088" s="6" t="s">
        <v>1295</v>
      </c>
      <c r="F1088" s="6" t="s">
        <v>1304</v>
      </c>
      <c r="G1088" s="6" t="s">
        <v>1304</v>
      </c>
      <c r="H1088" s="6" t="s">
        <v>1304</v>
      </c>
      <c r="I1088" s="6" t="s">
        <v>1304</v>
      </c>
      <c r="J1088" s="6" t="s">
        <v>932</v>
      </c>
      <c r="K1088" s="6" t="s">
        <v>933</v>
      </c>
    </row>
    <row r="1089" spans="1:11">
      <c r="A1089" s="6">
        <v>1088</v>
      </c>
      <c r="B1089" s="6" t="s">
        <v>1305</v>
      </c>
      <c r="C1089" s="6" t="s">
        <v>1295</v>
      </c>
      <c r="D1089" s="6" t="s">
        <v>1295</v>
      </c>
      <c r="E1089" s="6" t="s">
        <v>1295</v>
      </c>
      <c r="F1089" s="6" t="s">
        <v>1305</v>
      </c>
      <c r="G1089" s="6" t="s">
        <v>1305</v>
      </c>
      <c r="H1089" s="6" t="s">
        <v>1305</v>
      </c>
      <c r="I1089" s="6" t="s">
        <v>1305</v>
      </c>
      <c r="J1089" s="6" t="s">
        <v>932</v>
      </c>
      <c r="K1089" s="6" t="s">
        <v>933</v>
      </c>
    </row>
    <row r="1090" spans="1:11">
      <c r="A1090" s="6">
        <v>1089</v>
      </c>
      <c r="B1090" s="6" t="s">
        <v>1306</v>
      </c>
      <c r="C1090" s="6" t="s">
        <v>1295</v>
      </c>
      <c r="D1090" s="6" t="s">
        <v>1295</v>
      </c>
      <c r="E1090" s="6" t="s">
        <v>1295</v>
      </c>
      <c r="F1090" s="6" t="s">
        <v>1306</v>
      </c>
      <c r="G1090" s="6" t="s">
        <v>1306</v>
      </c>
      <c r="H1090" s="6" t="s">
        <v>1306</v>
      </c>
      <c r="I1090" s="6" t="s">
        <v>1306</v>
      </c>
      <c r="J1090" s="6" t="s">
        <v>932</v>
      </c>
      <c r="K1090" s="6" t="s">
        <v>933</v>
      </c>
    </row>
    <row r="1091" spans="1:11">
      <c r="A1091" s="6">
        <v>1090</v>
      </c>
      <c r="B1091" s="6" t="s">
        <v>1307</v>
      </c>
      <c r="C1091" s="6" t="s">
        <v>1308</v>
      </c>
      <c r="D1091" s="6" t="s">
        <v>1308</v>
      </c>
      <c r="E1091" s="6" t="s">
        <v>1308</v>
      </c>
      <c r="F1091" s="6" t="s">
        <v>1307</v>
      </c>
      <c r="G1091" s="6" t="s">
        <v>1307</v>
      </c>
      <c r="H1091" s="6" t="s">
        <v>1307</v>
      </c>
      <c r="I1091" s="6" t="s">
        <v>1307</v>
      </c>
      <c r="J1091" s="6" t="s">
        <v>932</v>
      </c>
      <c r="K1091" s="6" t="s">
        <v>933</v>
      </c>
    </row>
    <row r="1092" spans="1:11">
      <c r="A1092" s="6">
        <v>1091</v>
      </c>
      <c r="B1092" s="6" t="s">
        <v>1309</v>
      </c>
      <c r="C1092" s="6" t="s">
        <v>1308</v>
      </c>
      <c r="D1092" s="6" t="s">
        <v>1308</v>
      </c>
      <c r="E1092" s="6" t="s">
        <v>1308</v>
      </c>
      <c r="F1092" s="6" t="s">
        <v>1309</v>
      </c>
      <c r="G1092" s="6" t="s">
        <v>1309</v>
      </c>
      <c r="H1092" s="6" t="s">
        <v>1309</v>
      </c>
      <c r="I1092" s="6" t="s">
        <v>1309</v>
      </c>
      <c r="J1092" s="6" t="s">
        <v>932</v>
      </c>
      <c r="K1092" s="6" t="s">
        <v>933</v>
      </c>
    </row>
    <row r="1093" spans="1:11">
      <c r="A1093" s="6">
        <v>1092</v>
      </c>
      <c r="B1093" s="6" t="s">
        <v>1310</v>
      </c>
      <c r="C1093" s="6" t="s">
        <v>1308</v>
      </c>
      <c r="D1093" s="6" t="s">
        <v>1308</v>
      </c>
      <c r="E1093" s="6" t="s">
        <v>1308</v>
      </c>
      <c r="F1093" s="6" t="s">
        <v>1310</v>
      </c>
      <c r="G1093" s="6" t="s">
        <v>1310</v>
      </c>
      <c r="H1093" s="6" t="s">
        <v>1310</v>
      </c>
      <c r="I1093" s="6" t="s">
        <v>1310</v>
      </c>
      <c r="J1093" s="6" t="s">
        <v>932</v>
      </c>
      <c r="K1093" s="6" t="s">
        <v>933</v>
      </c>
    </row>
    <row r="1094" spans="1:11">
      <c r="A1094" s="6">
        <v>1093</v>
      </c>
      <c r="B1094" s="9" t="s">
        <v>1311</v>
      </c>
      <c r="C1094" s="9" t="s">
        <v>1312</v>
      </c>
      <c r="D1094" s="9" t="s">
        <v>1312</v>
      </c>
      <c r="E1094" s="9" t="s">
        <v>1312</v>
      </c>
      <c r="F1094" s="9" t="s">
        <v>1311</v>
      </c>
      <c r="G1094" s="9" t="s">
        <v>1311</v>
      </c>
      <c r="H1094" s="9" t="s">
        <v>1311</v>
      </c>
      <c r="I1094" s="9" t="s">
        <v>1311</v>
      </c>
      <c r="J1094" s="9" t="s">
        <v>933</v>
      </c>
      <c r="K1094" s="6" t="s">
        <v>932</v>
      </c>
    </row>
    <row r="1095" spans="1:11">
      <c r="A1095" s="6">
        <v>1094</v>
      </c>
      <c r="B1095" s="9" t="s">
        <v>1313</v>
      </c>
      <c r="C1095" s="9" t="s">
        <v>1312</v>
      </c>
      <c r="D1095" s="9" t="s">
        <v>1312</v>
      </c>
      <c r="E1095" s="9" t="s">
        <v>1312</v>
      </c>
      <c r="F1095" s="9" t="s">
        <v>1313</v>
      </c>
      <c r="G1095" s="9" t="s">
        <v>1313</v>
      </c>
      <c r="H1095" s="9" t="s">
        <v>1313</v>
      </c>
      <c r="I1095" s="9" t="s">
        <v>1313</v>
      </c>
      <c r="J1095" s="9" t="s">
        <v>933</v>
      </c>
      <c r="K1095" s="6" t="s">
        <v>932</v>
      </c>
    </row>
    <row r="1096" spans="1:11">
      <c r="A1096" s="6">
        <v>1095</v>
      </c>
      <c r="B1096" s="9" t="s">
        <v>1314</v>
      </c>
      <c r="C1096" s="9" t="s">
        <v>1312</v>
      </c>
      <c r="D1096" s="9" t="s">
        <v>1312</v>
      </c>
      <c r="E1096" s="9" t="s">
        <v>1312</v>
      </c>
      <c r="F1096" s="9" t="s">
        <v>1314</v>
      </c>
      <c r="G1096" s="9" t="s">
        <v>1314</v>
      </c>
      <c r="H1096" s="9" t="s">
        <v>1314</v>
      </c>
      <c r="I1096" s="9" t="s">
        <v>1314</v>
      </c>
      <c r="J1096" s="9" t="s">
        <v>933</v>
      </c>
      <c r="K1096" s="6" t="s">
        <v>932</v>
      </c>
    </row>
    <row r="1097" spans="1:11">
      <c r="A1097" s="6">
        <v>1096</v>
      </c>
      <c r="B1097" s="9" t="s">
        <v>1315</v>
      </c>
      <c r="C1097" s="9" t="s">
        <v>1312</v>
      </c>
      <c r="D1097" s="9" t="s">
        <v>1312</v>
      </c>
      <c r="E1097" s="9" t="s">
        <v>1312</v>
      </c>
      <c r="F1097" s="9" t="s">
        <v>1315</v>
      </c>
      <c r="G1097" s="9" t="s">
        <v>1315</v>
      </c>
      <c r="H1097" s="9" t="s">
        <v>1315</v>
      </c>
      <c r="I1097" s="9" t="s">
        <v>1315</v>
      </c>
      <c r="J1097" s="9" t="s">
        <v>933</v>
      </c>
      <c r="K1097" s="6" t="s">
        <v>932</v>
      </c>
    </row>
    <row r="1098" spans="1:11">
      <c r="A1098" s="6">
        <v>1097</v>
      </c>
      <c r="B1098" s="9" t="s">
        <v>1316</v>
      </c>
      <c r="C1098" s="9" t="s">
        <v>1312</v>
      </c>
      <c r="D1098" s="9" t="s">
        <v>1312</v>
      </c>
      <c r="E1098" s="9" t="s">
        <v>1312</v>
      </c>
      <c r="F1098" s="9" t="s">
        <v>1316</v>
      </c>
      <c r="G1098" s="9" t="s">
        <v>1316</v>
      </c>
      <c r="H1098" s="9" t="s">
        <v>1316</v>
      </c>
      <c r="I1098" s="9" t="s">
        <v>1316</v>
      </c>
      <c r="J1098" s="9" t="s">
        <v>933</v>
      </c>
      <c r="K1098" s="6" t="s">
        <v>932</v>
      </c>
    </row>
    <row r="1099" spans="1:11">
      <c r="A1099" s="6">
        <v>1098</v>
      </c>
      <c r="B1099" s="9" t="s">
        <v>1317</v>
      </c>
      <c r="C1099" s="9" t="s">
        <v>1312</v>
      </c>
      <c r="D1099" s="9" t="s">
        <v>1312</v>
      </c>
      <c r="E1099" s="9" t="s">
        <v>1312</v>
      </c>
      <c r="F1099" s="9" t="s">
        <v>1317</v>
      </c>
      <c r="G1099" s="9" t="s">
        <v>1317</v>
      </c>
      <c r="H1099" s="9" t="s">
        <v>1317</v>
      </c>
      <c r="I1099" s="9" t="s">
        <v>1317</v>
      </c>
      <c r="J1099" s="9" t="s">
        <v>933</v>
      </c>
      <c r="K1099" s="6" t="s">
        <v>932</v>
      </c>
    </row>
    <row r="1100" spans="1:11">
      <c r="A1100" s="6">
        <v>1099</v>
      </c>
      <c r="B1100" s="9" t="s">
        <v>1318</v>
      </c>
      <c r="C1100" s="9" t="s">
        <v>1312</v>
      </c>
      <c r="D1100" s="9" t="s">
        <v>1312</v>
      </c>
      <c r="E1100" s="9" t="s">
        <v>1312</v>
      </c>
      <c r="F1100" s="9" t="s">
        <v>1318</v>
      </c>
      <c r="G1100" s="9" t="s">
        <v>1318</v>
      </c>
      <c r="H1100" s="9" t="s">
        <v>1318</v>
      </c>
      <c r="I1100" s="9" t="s">
        <v>1318</v>
      </c>
      <c r="J1100" s="9" t="s">
        <v>933</v>
      </c>
      <c r="K1100" s="6" t="s">
        <v>932</v>
      </c>
    </row>
    <row r="1101" spans="1:11">
      <c r="A1101" s="6">
        <v>1100</v>
      </c>
      <c r="B1101" s="9" t="s">
        <v>1319</v>
      </c>
      <c r="C1101" s="9" t="s">
        <v>1312</v>
      </c>
      <c r="D1101" s="9" t="s">
        <v>1312</v>
      </c>
      <c r="E1101" s="9" t="s">
        <v>1312</v>
      </c>
      <c r="F1101" s="9" t="s">
        <v>1319</v>
      </c>
      <c r="G1101" s="9" t="s">
        <v>1319</v>
      </c>
      <c r="H1101" s="9" t="s">
        <v>1319</v>
      </c>
      <c r="I1101" s="9" t="s">
        <v>1319</v>
      </c>
      <c r="J1101" s="9" t="s">
        <v>933</v>
      </c>
      <c r="K1101" s="6" t="s">
        <v>932</v>
      </c>
    </row>
    <row r="1102" spans="1:11">
      <c r="A1102" s="6">
        <v>1101</v>
      </c>
      <c r="B1102" s="9" t="s">
        <v>1320</v>
      </c>
      <c r="C1102" s="9" t="s">
        <v>1321</v>
      </c>
      <c r="D1102" s="9" t="s">
        <v>1322</v>
      </c>
      <c r="E1102" s="9" t="s">
        <v>1322</v>
      </c>
      <c r="F1102" s="9" t="s">
        <v>1320</v>
      </c>
      <c r="G1102" s="9" t="s">
        <v>1320</v>
      </c>
      <c r="H1102" s="9" t="s">
        <v>1320</v>
      </c>
      <c r="I1102" s="9" t="s">
        <v>1320</v>
      </c>
      <c r="J1102" s="9" t="s">
        <v>933</v>
      </c>
      <c r="K1102" s="6" t="s">
        <v>932</v>
      </c>
    </row>
    <row r="1103" spans="1:11">
      <c r="A1103" s="6">
        <v>1102</v>
      </c>
      <c r="B1103" s="9" t="s">
        <v>1323</v>
      </c>
      <c r="C1103" s="9" t="s">
        <v>1321</v>
      </c>
      <c r="D1103" s="9" t="s">
        <v>1322</v>
      </c>
      <c r="E1103" s="9" t="s">
        <v>1322</v>
      </c>
      <c r="F1103" s="9" t="s">
        <v>1323</v>
      </c>
      <c r="G1103" s="9" t="s">
        <v>1323</v>
      </c>
      <c r="H1103" s="9" t="s">
        <v>1323</v>
      </c>
      <c r="I1103" s="9" t="s">
        <v>1323</v>
      </c>
      <c r="J1103" s="9" t="s">
        <v>933</v>
      </c>
      <c r="K1103" s="6" t="s">
        <v>932</v>
      </c>
    </row>
    <row r="1104" spans="1:11">
      <c r="A1104" s="6">
        <v>1103</v>
      </c>
      <c r="B1104" s="9" t="s">
        <v>1324</v>
      </c>
      <c r="C1104" s="9" t="s">
        <v>1321</v>
      </c>
      <c r="D1104" s="9" t="s">
        <v>1322</v>
      </c>
      <c r="E1104" s="9" t="s">
        <v>1322</v>
      </c>
      <c r="F1104" s="9" t="s">
        <v>1324</v>
      </c>
      <c r="G1104" s="9" t="s">
        <v>1324</v>
      </c>
      <c r="H1104" s="9" t="s">
        <v>1324</v>
      </c>
      <c r="I1104" s="9" t="s">
        <v>1324</v>
      </c>
      <c r="J1104" s="9" t="s">
        <v>933</v>
      </c>
      <c r="K1104" s="6" t="s">
        <v>932</v>
      </c>
    </row>
    <row r="1105" spans="1:11">
      <c r="A1105" s="6">
        <v>1104</v>
      </c>
      <c r="B1105" s="9" t="s">
        <v>1325</v>
      </c>
      <c r="C1105" s="9" t="s">
        <v>1321</v>
      </c>
      <c r="D1105" s="9" t="s">
        <v>1322</v>
      </c>
      <c r="E1105" s="9" t="s">
        <v>1322</v>
      </c>
      <c r="F1105" s="9" t="s">
        <v>1325</v>
      </c>
      <c r="G1105" s="9" t="s">
        <v>1325</v>
      </c>
      <c r="H1105" s="9" t="s">
        <v>1325</v>
      </c>
      <c r="I1105" s="9" t="s">
        <v>1325</v>
      </c>
      <c r="J1105" s="9" t="s">
        <v>933</v>
      </c>
      <c r="K1105" s="6" t="s">
        <v>932</v>
      </c>
    </row>
    <row r="1106" spans="1:11">
      <c r="A1106" s="6">
        <v>1105</v>
      </c>
      <c r="B1106" s="9" t="s">
        <v>1326</v>
      </c>
      <c r="C1106" s="9" t="s">
        <v>1321</v>
      </c>
      <c r="D1106" s="9" t="s">
        <v>1322</v>
      </c>
      <c r="E1106" s="9" t="s">
        <v>1322</v>
      </c>
      <c r="F1106" s="9" t="s">
        <v>1326</v>
      </c>
      <c r="G1106" s="9" t="s">
        <v>1326</v>
      </c>
      <c r="H1106" s="9" t="s">
        <v>1326</v>
      </c>
      <c r="I1106" s="9" t="s">
        <v>1326</v>
      </c>
      <c r="J1106" s="9" t="s">
        <v>933</v>
      </c>
      <c r="K1106" s="6" t="s">
        <v>932</v>
      </c>
    </row>
    <row r="1107" spans="1:11">
      <c r="A1107" s="6">
        <v>1106</v>
      </c>
      <c r="B1107" s="9" t="s">
        <v>1327</v>
      </c>
      <c r="C1107" s="9" t="s">
        <v>1328</v>
      </c>
      <c r="D1107" s="9" t="s">
        <v>1322</v>
      </c>
      <c r="E1107" s="9" t="s">
        <v>1322</v>
      </c>
      <c r="F1107" s="9" t="s">
        <v>1327</v>
      </c>
      <c r="G1107" s="9" t="s">
        <v>1327</v>
      </c>
      <c r="H1107" s="9" t="s">
        <v>1327</v>
      </c>
      <c r="I1107" s="9" t="s">
        <v>1327</v>
      </c>
      <c r="J1107" s="9" t="s">
        <v>933</v>
      </c>
      <c r="K1107" s="6" t="s">
        <v>932</v>
      </c>
    </row>
    <row r="1108" spans="1:11">
      <c r="A1108" s="6">
        <v>1107</v>
      </c>
      <c r="B1108" s="6" t="s">
        <v>1329</v>
      </c>
      <c r="C1108" s="6" t="s">
        <v>1330</v>
      </c>
      <c r="D1108" s="6" t="s">
        <v>1329</v>
      </c>
      <c r="E1108" s="6" t="s">
        <v>1329</v>
      </c>
      <c r="F1108" s="6" t="s">
        <v>1329</v>
      </c>
      <c r="G1108" s="6" t="s">
        <v>1329</v>
      </c>
      <c r="H1108" s="6" t="s">
        <v>1329</v>
      </c>
      <c r="I1108" s="6" t="s">
        <v>1329</v>
      </c>
      <c r="J1108" s="6" t="s">
        <v>932</v>
      </c>
      <c r="K1108" s="6" t="s">
        <v>933</v>
      </c>
    </row>
    <row r="1109" spans="1:11">
      <c r="A1109" s="6">
        <v>1108</v>
      </c>
      <c r="B1109" s="6" t="s">
        <v>1331</v>
      </c>
      <c r="C1109" s="6" t="s">
        <v>1330</v>
      </c>
      <c r="D1109" s="6" t="s">
        <v>1331</v>
      </c>
      <c r="E1109" s="6" t="s">
        <v>1331</v>
      </c>
      <c r="F1109" s="6" t="s">
        <v>1331</v>
      </c>
      <c r="G1109" s="6" t="s">
        <v>1331</v>
      </c>
      <c r="H1109" s="6" t="s">
        <v>1331</v>
      </c>
      <c r="I1109" s="6" t="s">
        <v>1331</v>
      </c>
      <c r="J1109" s="6" t="s">
        <v>932</v>
      </c>
      <c r="K1109" s="6" t="s">
        <v>933</v>
      </c>
    </row>
    <row r="1110" spans="1:11">
      <c r="A1110" s="6">
        <v>1109</v>
      </c>
      <c r="B1110" s="6" t="s">
        <v>1332</v>
      </c>
      <c r="C1110" s="6" t="s">
        <v>1330</v>
      </c>
      <c r="D1110" s="6" t="s">
        <v>1332</v>
      </c>
      <c r="E1110" s="6" t="s">
        <v>1332</v>
      </c>
      <c r="F1110" s="6" t="s">
        <v>1332</v>
      </c>
      <c r="G1110" s="6" t="s">
        <v>1332</v>
      </c>
      <c r="H1110" s="6" t="s">
        <v>1332</v>
      </c>
      <c r="I1110" s="6" t="s">
        <v>1332</v>
      </c>
      <c r="J1110" s="6" t="s">
        <v>932</v>
      </c>
      <c r="K1110" s="6" t="s">
        <v>933</v>
      </c>
    </row>
    <row r="1111" spans="1:11">
      <c r="A1111" s="6">
        <v>1110</v>
      </c>
      <c r="B1111" s="6" t="s">
        <v>1333</v>
      </c>
      <c r="C1111" s="6" t="s">
        <v>1334</v>
      </c>
      <c r="D1111" s="6" t="s">
        <v>1334</v>
      </c>
      <c r="E1111" s="6" t="s">
        <v>1334</v>
      </c>
      <c r="F1111" s="6" t="s">
        <v>1333</v>
      </c>
      <c r="G1111" s="6" t="s">
        <v>1333</v>
      </c>
      <c r="H1111" s="6" t="s">
        <v>1333</v>
      </c>
      <c r="I1111" s="6" t="s">
        <v>1333</v>
      </c>
      <c r="J1111" s="6" t="s">
        <v>932</v>
      </c>
      <c r="K1111" s="6" t="s">
        <v>933</v>
      </c>
    </row>
    <row r="1112" spans="1:11">
      <c r="A1112" s="6">
        <v>1111</v>
      </c>
      <c r="B1112" s="6" t="s">
        <v>1335</v>
      </c>
      <c r="C1112" s="6" t="s">
        <v>1334</v>
      </c>
      <c r="D1112" s="6" t="s">
        <v>1334</v>
      </c>
      <c r="E1112" s="6" t="s">
        <v>1334</v>
      </c>
      <c r="F1112" s="6" t="s">
        <v>1335</v>
      </c>
      <c r="G1112" s="6" t="s">
        <v>1335</v>
      </c>
      <c r="H1112" s="6" t="s">
        <v>1335</v>
      </c>
      <c r="I1112" s="6" t="s">
        <v>1335</v>
      </c>
      <c r="J1112" s="6" t="s">
        <v>932</v>
      </c>
      <c r="K1112" s="6" t="s">
        <v>933</v>
      </c>
    </row>
    <row r="1113" spans="1:11">
      <c r="A1113" s="6">
        <v>1112</v>
      </c>
      <c r="B1113" s="6" t="s">
        <v>1336</v>
      </c>
      <c r="C1113" s="6" t="s">
        <v>1334</v>
      </c>
      <c r="D1113" s="6" t="s">
        <v>1334</v>
      </c>
      <c r="E1113" s="6" t="s">
        <v>1334</v>
      </c>
      <c r="F1113" s="6" t="s">
        <v>1336</v>
      </c>
      <c r="G1113" s="6" t="s">
        <v>1336</v>
      </c>
      <c r="H1113" s="6" t="s">
        <v>1336</v>
      </c>
      <c r="I1113" s="6" t="s">
        <v>1336</v>
      </c>
      <c r="J1113" s="6" t="s">
        <v>932</v>
      </c>
      <c r="K1113" s="6" t="s">
        <v>933</v>
      </c>
    </row>
    <row r="1114" spans="1:11">
      <c r="A1114" s="6">
        <v>1113</v>
      </c>
      <c r="B1114" s="6" t="s">
        <v>1337</v>
      </c>
      <c r="C1114" s="6" t="s">
        <v>1334</v>
      </c>
      <c r="D1114" s="6" t="s">
        <v>1334</v>
      </c>
      <c r="E1114" s="6" t="s">
        <v>1334</v>
      </c>
      <c r="F1114" s="6" t="s">
        <v>1337</v>
      </c>
      <c r="G1114" s="6" t="s">
        <v>1337</v>
      </c>
      <c r="H1114" s="6" t="s">
        <v>1337</v>
      </c>
      <c r="I1114" s="6" t="s">
        <v>1337</v>
      </c>
      <c r="J1114" s="6" t="s">
        <v>932</v>
      </c>
      <c r="K1114" s="6" t="s">
        <v>933</v>
      </c>
    </row>
    <row r="1115" spans="1:11">
      <c r="A1115" s="6">
        <v>1114</v>
      </c>
      <c r="B1115" s="6" t="s">
        <v>1338</v>
      </c>
      <c r="C1115" s="6" t="s">
        <v>1339</v>
      </c>
      <c r="D1115" s="6" t="s">
        <v>1339</v>
      </c>
      <c r="E1115" s="6" t="s">
        <v>1339</v>
      </c>
      <c r="F1115" s="6" t="s">
        <v>1338</v>
      </c>
      <c r="G1115" s="6" t="s">
        <v>1338</v>
      </c>
      <c r="H1115" s="6" t="s">
        <v>1338</v>
      </c>
      <c r="I1115" s="6" t="s">
        <v>1338</v>
      </c>
      <c r="J1115" s="6" t="s">
        <v>932</v>
      </c>
      <c r="K1115" s="6" t="s">
        <v>933</v>
      </c>
    </row>
    <row r="1116" spans="1:11">
      <c r="A1116" s="6">
        <v>1115</v>
      </c>
      <c r="B1116" s="6" t="s">
        <v>1340</v>
      </c>
      <c r="C1116" s="6" t="s">
        <v>1339</v>
      </c>
      <c r="D1116" s="6" t="s">
        <v>1339</v>
      </c>
      <c r="E1116" s="6" t="s">
        <v>1339</v>
      </c>
      <c r="F1116" s="6" t="s">
        <v>1340</v>
      </c>
      <c r="G1116" s="6" t="s">
        <v>1340</v>
      </c>
      <c r="H1116" s="6" t="s">
        <v>1340</v>
      </c>
      <c r="I1116" s="6" t="s">
        <v>1340</v>
      </c>
      <c r="J1116" s="6" t="s">
        <v>932</v>
      </c>
      <c r="K1116" s="6" t="s">
        <v>933</v>
      </c>
    </row>
    <row r="1117" spans="1:11">
      <c r="A1117" s="6">
        <v>1116</v>
      </c>
      <c r="B1117" s="6" t="s">
        <v>1341</v>
      </c>
      <c r="C1117" s="6" t="s">
        <v>1339</v>
      </c>
      <c r="D1117" s="6" t="s">
        <v>1339</v>
      </c>
      <c r="E1117" s="6" t="s">
        <v>1339</v>
      </c>
      <c r="F1117" s="6" t="s">
        <v>1341</v>
      </c>
      <c r="G1117" s="6" t="s">
        <v>1341</v>
      </c>
      <c r="H1117" s="6" t="s">
        <v>1341</v>
      </c>
      <c r="I1117" s="6" t="s">
        <v>1341</v>
      </c>
      <c r="J1117" s="6" t="s">
        <v>932</v>
      </c>
      <c r="K1117" s="6" t="s">
        <v>933</v>
      </c>
    </row>
    <row r="1118" spans="1:11">
      <c r="A1118" s="6">
        <v>1117</v>
      </c>
      <c r="B1118" s="6" t="s">
        <v>1342</v>
      </c>
      <c r="C1118" s="6" t="s">
        <v>1339</v>
      </c>
      <c r="D1118" s="6" t="s">
        <v>1339</v>
      </c>
      <c r="E1118" s="6" t="s">
        <v>1339</v>
      </c>
      <c r="F1118" s="6" t="s">
        <v>1342</v>
      </c>
      <c r="G1118" s="6" t="s">
        <v>1342</v>
      </c>
      <c r="H1118" s="6" t="s">
        <v>1342</v>
      </c>
      <c r="I1118" s="6" t="s">
        <v>1342</v>
      </c>
      <c r="J1118" s="6" t="s">
        <v>932</v>
      </c>
      <c r="K1118" s="6" t="s">
        <v>933</v>
      </c>
    </row>
    <row r="1119" spans="1:11">
      <c r="A1119" s="6">
        <v>1118</v>
      </c>
      <c r="B1119" s="6" t="s">
        <v>1343</v>
      </c>
      <c r="C1119" s="6" t="s">
        <v>1344</v>
      </c>
      <c r="D1119" s="6" t="s">
        <v>1344</v>
      </c>
      <c r="E1119" s="6" t="s">
        <v>1344</v>
      </c>
      <c r="F1119" s="6" t="s">
        <v>1343</v>
      </c>
      <c r="G1119" s="6" t="s">
        <v>1343</v>
      </c>
      <c r="H1119" s="6" t="s">
        <v>1343</v>
      </c>
      <c r="I1119" s="6" t="s">
        <v>1343</v>
      </c>
      <c r="J1119" s="6" t="s">
        <v>932</v>
      </c>
      <c r="K1119" s="6" t="s">
        <v>933</v>
      </c>
    </row>
    <row r="1120" spans="1:11">
      <c r="A1120" s="6">
        <v>1119</v>
      </c>
      <c r="B1120" s="6" t="s">
        <v>1345</v>
      </c>
      <c r="C1120" s="6" t="s">
        <v>1344</v>
      </c>
      <c r="D1120" s="6" t="s">
        <v>1344</v>
      </c>
      <c r="E1120" s="6" t="s">
        <v>1344</v>
      </c>
      <c r="F1120" s="6" t="s">
        <v>1345</v>
      </c>
      <c r="G1120" s="6" t="s">
        <v>1345</v>
      </c>
      <c r="H1120" s="6" t="s">
        <v>1345</v>
      </c>
      <c r="I1120" s="6" t="s">
        <v>1345</v>
      </c>
      <c r="J1120" s="6" t="s">
        <v>932</v>
      </c>
      <c r="K1120" s="6" t="s">
        <v>933</v>
      </c>
    </row>
    <row r="1121" spans="1:11">
      <c r="A1121" s="6">
        <v>1120</v>
      </c>
      <c r="B1121" s="6" t="s">
        <v>1346</v>
      </c>
      <c r="C1121" s="6" t="s">
        <v>1344</v>
      </c>
      <c r="D1121" s="6" t="s">
        <v>1344</v>
      </c>
      <c r="E1121" s="6" t="s">
        <v>1344</v>
      </c>
      <c r="F1121" s="6" t="s">
        <v>1346</v>
      </c>
      <c r="G1121" s="6" t="s">
        <v>1346</v>
      </c>
      <c r="H1121" s="6" t="s">
        <v>1346</v>
      </c>
      <c r="I1121" s="6" t="s">
        <v>1346</v>
      </c>
      <c r="J1121" s="6" t="s">
        <v>932</v>
      </c>
      <c r="K1121" s="6" t="s">
        <v>933</v>
      </c>
    </row>
    <row r="1122" spans="1:11">
      <c r="A1122" s="6">
        <v>1121</v>
      </c>
      <c r="B1122" s="6" t="s">
        <v>1347</v>
      </c>
      <c r="C1122" s="6" t="s">
        <v>1344</v>
      </c>
      <c r="D1122" s="6" t="s">
        <v>1344</v>
      </c>
      <c r="E1122" s="6" t="s">
        <v>1344</v>
      </c>
      <c r="F1122" s="6" t="s">
        <v>1347</v>
      </c>
      <c r="G1122" s="6" t="s">
        <v>1347</v>
      </c>
      <c r="H1122" s="6" t="s">
        <v>1347</v>
      </c>
      <c r="I1122" s="6" t="s">
        <v>1347</v>
      </c>
      <c r="J1122" s="6" t="s">
        <v>932</v>
      </c>
      <c r="K1122" s="6" t="s">
        <v>933</v>
      </c>
    </row>
    <row r="1123" spans="1:11" ht="30">
      <c r="A1123" s="6">
        <v>1122</v>
      </c>
      <c r="B1123" s="4" t="s">
        <v>1348</v>
      </c>
      <c r="C1123" s="4" t="s">
        <v>1349</v>
      </c>
      <c r="D1123" s="4" t="s">
        <v>1350</v>
      </c>
      <c r="E1123" s="4" t="s">
        <v>1350</v>
      </c>
      <c r="F1123" s="4" t="s">
        <v>1348</v>
      </c>
      <c r="G1123" s="4" t="s">
        <v>1348</v>
      </c>
      <c r="H1123" s="4" t="s">
        <v>1348</v>
      </c>
      <c r="I1123" s="4" t="s">
        <v>1348</v>
      </c>
      <c r="J1123" s="4" t="s">
        <v>933</v>
      </c>
      <c r="K1123" s="6" t="s">
        <v>932</v>
      </c>
    </row>
    <row r="1124" spans="1:11" ht="30">
      <c r="A1124" s="6">
        <v>1123</v>
      </c>
      <c r="B1124" s="4" t="s">
        <v>1351</v>
      </c>
      <c r="C1124" s="4" t="s">
        <v>1349</v>
      </c>
      <c r="D1124" s="4" t="s">
        <v>1350</v>
      </c>
      <c r="E1124" s="4" t="s">
        <v>1350</v>
      </c>
      <c r="F1124" s="4" t="s">
        <v>1351</v>
      </c>
      <c r="G1124" s="4" t="s">
        <v>1351</v>
      </c>
      <c r="H1124" s="4" t="s">
        <v>1351</v>
      </c>
      <c r="I1124" s="4" t="s">
        <v>1351</v>
      </c>
      <c r="J1124" s="4" t="s">
        <v>933</v>
      </c>
      <c r="K1124" s="6" t="s">
        <v>932</v>
      </c>
    </row>
    <row r="1125" spans="1:11" ht="30">
      <c r="A1125" s="6">
        <v>1124</v>
      </c>
      <c r="B1125" s="4" t="s">
        <v>1352</v>
      </c>
      <c r="C1125" s="4" t="s">
        <v>1349</v>
      </c>
      <c r="D1125" s="4" t="s">
        <v>1350</v>
      </c>
      <c r="E1125" s="4" t="s">
        <v>1350</v>
      </c>
      <c r="F1125" s="4" t="s">
        <v>1352</v>
      </c>
      <c r="G1125" s="4" t="s">
        <v>1352</v>
      </c>
      <c r="H1125" s="4" t="s">
        <v>1352</v>
      </c>
      <c r="I1125" s="4" t="s">
        <v>1352</v>
      </c>
      <c r="J1125" s="4" t="s">
        <v>933</v>
      </c>
      <c r="K1125" s="6" t="s">
        <v>932</v>
      </c>
    </row>
    <row r="1126" spans="1:11" ht="30">
      <c r="A1126" s="6">
        <v>1125</v>
      </c>
      <c r="B1126" s="4" t="s">
        <v>1353</v>
      </c>
      <c r="C1126" s="4" t="s">
        <v>1349</v>
      </c>
      <c r="D1126" s="4" t="s">
        <v>1350</v>
      </c>
      <c r="E1126" s="4" t="s">
        <v>1350</v>
      </c>
      <c r="F1126" s="4" t="s">
        <v>1353</v>
      </c>
      <c r="G1126" s="4" t="s">
        <v>1353</v>
      </c>
      <c r="H1126" s="4" t="s">
        <v>1353</v>
      </c>
      <c r="I1126" s="4" t="s">
        <v>1353</v>
      </c>
      <c r="J1126" s="4" t="s">
        <v>933</v>
      </c>
      <c r="K1126" s="6" t="s">
        <v>932</v>
      </c>
    </row>
    <row r="1127" spans="1:11" ht="30">
      <c r="A1127" s="6">
        <v>1126</v>
      </c>
      <c r="B1127" s="4" t="s">
        <v>1354</v>
      </c>
      <c r="C1127" s="4" t="s">
        <v>1349</v>
      </c>
      <c r="D1127" s="4" t="s">
        <v>1350</v>
      </c>
      <c r="E1127" s="4" t="s">
        <v>1350</v>
      </c>
      <c r="F1127" s="4" t="s">
        <v>1354</v>
      </c>
      <c r="G1127" s="4" t="s">
        <v>1354</v>
      </c>
      <c r="H1127" s="4" t="s">
        <v>1354</v>
      </c>
      <c r="I1127" s="4" t="s">
        <v>1354</v>
      </c>
      <c r="J1127" s="4" t="s">
        <v>933</v>
      </c>
      <c r="K1127" s="6" t="s">
        <v>932</v>
      </c>
    </row>
    <row r="1128" spans="1:11" ht="30">
      <c r="A1128" s="6">
        <v>1127</v>
      </c>
      <c r="B1128" s="4" t="s">
        <v>1355</v>
      </c>
      <c r="C1128" s="4" t="s">
        <v>1349</v>
      </c>
      <c r="D1128" s="4" t="s">
        <v>1350</v>
      </c>
      <c r="E1128" s="4" t="s">
        <v>1350</v>
      </c>
      <c r="F1128" s="4" t="s">
        <v>1355</v>
      </c>
      <c r="G1128" s="4" t="s">
        <v>1355</v>
      </c>
      <c r="H1128" s="4" t="s">
        <v>1355</v>
      </c>
      <c r="I1128" s="4" t="s">
        <v>1355</v>
      </c>
      <c r="J1128" s="4" t="s">
        <v>933</v>
      </c>
      <c r="K1128" s="6" t="s">
        <v>932</v>
      </c>
    </row>
    <row r="1129" spans="1:11" ht="30">
      <c r="A1129" s="6">
        <v>1128</v>
      </c>
      <c r="B1129" s="4" t="s">
        <v>1356</v>
      </c>
      <c r="C1129" s="4" t="s">
        <v>1349</v>
      </c>
      <c r="D1129" s="4" t="s">
        <v>1350</v>
      </c>
      <c r="E1129" s="4" t="s">
        <v>1350</v>
      </c>
      <c r="F1129" s="4" t="s">
        <v>1356</v>
      </c>
      <c r="G1129" s="4" t="s">
        <v>1356</v>
      </c>
      <c r="H1129" s="4" t="s">
        <v>1356</v>
      </c>
      <c r="I1129" s="4" t="s">
        <v>1356</v>
      </c>
      <c r="J1129" s="4" t="s">
        <v>933</v>
      </c>
      <c r="K1129" s="6" t="s">
        <v>932</v>
      </c>
    </row>
    <row r="1130" spans="1:11" ht="30">
      <c r="A1130" s="6">
        <v>1129</v>
      </c>
      <c r="B1130" s="4" t="s">
        <v>1357</v>
      </c>
      <c r="C1130" s="4" t="s">
        <v>1349</v>
      </c>
      <c r="D1130" s="4" t="s">
        <v>1350</v>
      </c>
      <c r="E1130" s="4" t="s">
        <v>1350</v>
      </c>
      <c r="F1130" s="4" t="s">
        <v>1357</v>
      </c>
      <c r="G1130" s="4" t="s">
        <v>1357</v>
      </c>
      <c r="H1130" s="4" t="s">
        <v>1357</v>
      </c>
      <c r="I1130" s="4" t="s">
        <v>1357</v>
      </c>
      <c r="J1130" s="4" t="s">
        <v>933</v>
      </c>
      <c r="K1130" s="6" t="s">
        <v>932</v>
      </c>
    </row>
    <row r="1131" spans="1:11" ht="30">
      <c r="A1131" s="6">
        <v>1130</v>
      </c>
      <c r="B1131" s="4" t="s">
        <v>1358</v>
      </c>
      <c r="C1131" s="4" t="s">
        <v>1349</v>
      </c>
      <c r="D1131" s="4" t="s">
        <v>1359</v>
      </c>
      <c r="E1131" s="4" t="s">
        <v>1359</v>
      </c>
      <c r="F1131" s="4" t="s">
        <v>1358</v>
      </c>
      <c r="G1131" s="4" t="s">
        <v>1358</v>
      </c>
      <c r="H1131" s="4" t="s">
        <v>1358</v>
      </c>
      <c r="I1131" s="4" t="s">
        <v>1358</v>
      </c>
      <c r="J1131" s="4" t="s">
        <v>933</v>
      </c>
      <c r="K1131" s="6" t="s">
        <v>932</v>
      </c>
    </row>
    <row r="1132" spans="1:11" ht="30">
      <c r="A1132" s="6">
        <v>1131</v>
      </c>
      <c r="B1132" s="4" t="s">
        <v>1360</v>
      </c>
      <c r="C1132" s="4" t="s">
        <v>1349</v>
      </c>
      <c r="D1132" s="4" t="s">
        <v>1350</v>
      </c>
      <c r="E1132" s="4" t="s">
        <v>1350</v>
      </c>
      <c r="F1132" s="4" t="s">
        <v>1360</v>
      </c>
      <c r="G1132" s="4" t="s">
        <v>1360</v>
      </c>
      <c r="H1132" s="4" t="s">
        <v>1360</v>
      </c>
      <c r="I1132" s="4" t="s">
        <v>1360</v>
      </c>
      <c r="J1132" s="4" t="s">
        <v>933</v>
      </c>
      <c r="K1132" s="6" t="s">
        <v>932</v>
      </c>
    </row>
    <row r="1133" spans="1:11" ht="30">
      <c r="A1133" s="6">
        <v>1132</v>
      </c>
      <c r="B1133" s="4" t="s">
        <v>1361</v>
      </c>
      <c r="C1133" s="4" t="s">
        <v>1349</v>
      </c>
      <c r="D1133" s="4" t="s">
        <v>1359</v>
      </c>
      <c r="E1133" s="4" t="s">
        <v>1359</v>
      </c>
      <c r="F1133" s="4" t="s">
        <v>1361</v>
      </c>
      <c r="G1133" s="4" t="s">
        <v>1361</v>
      </c>
      <c r="H1133" s="4" t="s">
        <v>1361</v>
      </c>
      <c r="I1133" s="4" t="s">
        <v>1361</v>
      </c>
      <c r="J1133" s="4" t="s">
        <v>933</v>
      </c>
      <c r="K1133" s="6" t="s">
        <v>932</v>
      </c>
    </row>
    <row r="1134" spans="1:11" ht="30">
      <c r="A1134" s="6">
        <v>1133</v>
      </c>
      <c r="B1134" s="4" t="s">
        <v>1362</v>
      </c>
      <c r="C1134" s="4" t="s">
        <v>1349</v>
      </c>
      <c r="D1134" s="4" t="s">
        <v>1359</v>
      </c>
      <c r="E1134" s="4" t="s">
        <v>1359</v>
      </c>
      <c r="F1134" s="4" t="s">
        <v>1362</v>
      </c>
      <c r="G1134" s="4" t="s">
        <v>1362</v>
      </c>
      <c r="H1134" s="4" t="s">
        <v>1362</v>
      </c>
      <c r="I1134" s="4" t="s">
        <v>1362</v>
      </c>
      <c r="J1134" s="4" t="s">
        <v>933</v>
      </c>
      <c r="K1134" s="6" t="s">
        <v>932</v>
      </c>
    </row>
    <row r="1135" spans="1:11" ht="30">
      <c r="A1135" s="6">
        <v>1134</v>
      </c>
      <c r="B1135" s="4" t="s">
        <v>1363</v>
      </c>
      <c r="C1135" s="4" t="s">
        <v>1349</v>
      </c>
      <c r="D1135" s="4" t="s">
        <v>1359</v>
      </c>
      <c r="E1135" s="4" t="s">
        <v>1359</v>
      </c>
      <c r="F1135" s="4" t="s">
        <v>1363</v>
      </c>
      <c r="G1135" s="4" t="s">
        <v>1363</v>
      </c>
      <c r="H1135" s="4" t="s">
        <v>1363</v>
      </c>
      <c r="I1135" s="4" t="s">
        <v>1363</v>
      </c>
      <c r="J1135" s="4" t="s">
        <v>933</v>
      </c>
      <c r="K1135" s="6" t="s">
        <v>932</v>
      </c>
    </row>
    <row r="1136" spans="1:11" ht="30">
      <c r="A1136" s="6">
        <v>1135</v>
      </c>
      <c r="B1136" s="4" t="s">
        <v>1364</v>
      </c>
      <c r="C1136" s="4" t="s">
        <v>1349</v>
      </c>
      <c r="D1136" s="4" t="s">
        <v>1359</v>
      </c>
      <c r="E1136" s="4" t="s">
        <v>1359</v>
      </c>
      <c r="F1136" s="4" t="s">
        <v>1364</v>
      </c>
      <c r="G1136" s="4" t="s">
        <v>1364</v>
      </c>
      <c r="H1136" s="4" t="s">
        <v>1364</v>
      </c>
      <c r="I1136" s="4" t="s">
        <v>1364</v>
      </c>
      <c r="J1136" s="4" t="s">
        <v>933</v>
      </c>
      <c r="K1136" s="6" t="s">
        <v>932</v>
      </c>
    </row>
    <row r="1137" spans="1:11" ht="30">
      <c r="A1137" s="6">
        <v>1136</v>
      </c>
      <c r="B1137" s="4" t="s">
        <v>1365</v>
      </c>
      <c r="C1137" s="4" t="s">
        <v>1349</v>
      </c>
      <c r="D1137" s="4" t="s">
        <v>1359</v>
      </c>
      <c r="E1137" s="4" t="s">
        <v>1359</v>
      </c>
      <c r="F1137" s="4" t="s">
        <v>1365</v>
      </c>
      <c r="G1137" s="4" t="s">
        <v>1365</v>
      </c>
      <c r="H1137" s="4" t="s">
        <v>1365</v>
      </c>
      <c r="I1137" s="4" t="s">
        <v>1365</v>
      </c>
      <c r="J1137" s="4" t="s">
        <v>933</v>
      </c>
      <c r="K1137" s="6" t="s">
        <v>932</v>
      </c>
    </row>
    <row r="1138" spans="1:11" ht="30">
      <c r="A1138" s="6">
        <v>1137</v>
      </c>
      <c r="B1138" s="4" t="s">
        <v>1366</v>
      </c>
      <c r="C1138" s="4" t="s">
        <v>1349</v>
      </c>
      <c r="D1138" s="4" t="s">
        <v>1359</v>
      </c>
      <c r="E1138" s="4" t="s">
        <v>1359</v>
      </c>
      <c r="F1138" s="4" t="s">
        <v>1366</v>
      </c>
      <c r="G1138" s="4" t="s">
        <v>1366</v>
      </c>
      <c r="H1138" s="4" t="s">
        <v>1366</v>
      </c>
      <c r="I1138" s="4" t="s">
        <v>1366</v>
      </c>
      <c r="J1138" s="4" t="s">
        <v>933</v>
      </c>
      <c r="K1138" s="6" t="s">
        <v>932</v>
      </c>
    </row>
    <row r="1139" spans="1:11" ht="30">
      <c r="A1139" s="6">
        <v>1138</v>
      </c>
      <c r="B1139" s="4" t="s">
        <v>1367</v>
      </c>
      <c r="C1139" s="4" t="s">
        <v>1349</v>
      </c>
      <c r="D1139" s="4" t="s">
        <v>1359</v>
      </c>
      <c r="E1139" s="4" t="s">
        <v>1359</v>
      </c>
      <c r="F1139" s="4" t="s">
        <v>1367</v>
      </c>
      <c r="G1139" s="4" t="s">
        <v>1367</v>
      </c>
      <c r="H1139" s="4" t="s">
        <v>1367</v>
      </c>
      <c r="I1139" s="4" t="s">
        <v>1367</v>
      </c>
      <c r="J1139" s="4" t="s">
        <v>933</v>
      </c>
      <c r="K1139" s="6" t="s">
        <v>932</v>
      </c>
    </row>
    <row r="1140" spans="1:11" ht="30">
      <c r="A1140" s="6">
        <v>1139</v>
      </c>
      <c r="B1140" s="4" t="s">
        <v>1368</v>
      </c>
      <c r="C1140" s="4" t="s">
        <v>1349</v>
      </c>
      <c r="D1140" s="4" t="s">
        <v>1359</v>
      </c>
      <c r="E1140" s="4" t="s">
        <v>1359</v>
      </c>
      <c r="F1140" s="4" t="s">
        <v>1368</v>
      </c>
      <c r="G1140" s="4" t="s">
        <v>1368</v>
      </c>
      <c r="H1140" s="4" t="s">
        <v>1368</v>
      </c>
      <c r="I1140" s="4" t="s">
        <v>1368</v>
      </c>
      <c r="J1140" s="4" t="s">
        <v>933</v>
      </c>
      <c r="K1140" s="6" t="s">
        <v>932</v>
      </c>
    </row>
    <row r="1141" spans="1:11" ht="30">
      <c r="A1141" s="6">
        <v>1140</v>
      </c>
      <c r="B1141" s="4" t="s">
        <v>1369</v>
      </c>
      <c r="C1141" s="4" t="s">
        <v>1349</v>
      </c>
      <c r="D1141" s="4" t="s">
        <v>1359</v>
      </c>
      <c r="E1141" s="4" t="s">
        <v>1359</v>
      </c>
      <c r="F1141" s="4" t="s">
        <v>1369</v>
      </c>
      <c r="G1141" s="4" t="s">
        <v>1369</v>
      </c>
      <c r="H1141" s="4" t="s">
        <v>1369</v>
      </c>
      <c r="I1141" s="4" t="s">
        <v>1369</v>
      </c>
      <c r="J1141" s="4" t="s">
        <v>933</v>
      </c>
      <c r="K1141" s="6" t="s">
        <v>932</v>
      </c>
    </row>
    <row r="1142" spans="1:11" ht="30">
      <c r="A1142" s="6">
        <v>1141</v>
      </c>
      <c r="B1142" s="4" t="s">
        <v>1370</v>
      </c>
      <c r="C1142" s="4" t="s">
        <v>1349</v>
      </c>
      <c r="D1142" s="4" t="s">
        <v>1359</v>
      </c>
      <c r="E1142" s="4" t="s">
        <v>1359</v>
      </c>
      <c r="F1142" s="4" t="s">
        <v>1370</v>
      </c>
      <c r="G1142" s="4" t="s">
        <v>1370</v>
      </c>
      <c r="H1142" s="4" t="s">
        <v>1370</v>
      </c>
      <c r="I1142" s="4" t="s">
        <v>1370</v>
      </c>
      <c r="J1142" s="4" t="s">
        <v>933</v>
      </c>
      <c r="K1142" s="6" t="s">
        <v>932</v>
      </c>
    </row>
    <row r="1143" spans="1:11" ht="30">
      <c r="A1143" s="6">
        <v>1142</v>
      </c>
      <c r="B1143" s="4" t="s">
        <v>1371</v>
      </c>
      <c r="C1143" s="4" t="s">
        <v>1349</v>
      </c>
      <c r="D1143" s="4" t="s">
        <v>1359</v>
      </c>
      <c r="E1143" s="4" t="s">
        <v>1359</v>
      </c>
      <c r="F1143" s="4" t="s">
        <v>1371</v>
      </c>
      <c r="G1143" s="4" t="s">
        <v>1371</v>
      </c>
      <c r="H1143" s="4" t="s">
        <v>1371</v>
      </c>
      <c r="I1143" s="4" t="s">
        <v>1371</v>
      </c>
      <c r="J1143" s="4" t="s">
        <v>933</v>
      </c>
      <c r="K1143" s="6" t="s">
        <v>932</v>
      </c>
    </row>
    <row r="1144" spans="1:11" ht="30">
      <c r="A1144" s="6">
        <v>1143</v>
      </c>
      <c r="B1144" s="4" t="s">
        <v>1372</v>
      </c>
      <c r="C1144" s="4" t="s">
        <v>1349</v>
      </c>
      <c r="D1144" s="4" t="s">
        <v>1359</v>
      </c>
      <c r="E1144" s="4" t="s">
        <v>1359</v>
      </c>
      <c r="F1144" s="4" t="s">
        <v>1372</v>
      </c>
      <c r="G1144" s="4" t="s">
        <v>1372</v>
      </c>
      <c r="H1144" s="4" t="s">
        <v>1372</v>
      </c>
      <c r="I1144" s="4" t="s">
        <v>1372</v>
      </c>
      <c r="J1144" s="4" t="s">
        <v>933</v>
      </c>
      <c r="K1144" s="6" t="s">
        <v>932</v>
      </c>
    </row>
    <row r="1145" spans="1:11" ht="30">
      <c r="A1145" s="6">
        <v>1144</v>
      </c>
      <c r="B1145" s="4" t="s">
        <v>1373</v>
      </c>
      <c r="C1145" s="4" t="s">
        <v>1349</v>
      </c>
      <c r="D1145" s="4" t="s">
        <v>1359</v>
      </c>
      <c r="E1145" s="4" t="s">
        <v>1359</v>
      </c>
      <c r="F1145" s="4" t="s">
        <v>1373</v>
      </c>
      <c r="G1145" s="4" t="s">
        <v>1373</v>
      </c>
      <c r="H1145" s="4" t="s">
        <v>1373</v>
      </c>
      <c r="I1145" s="4" t="s">
        <v>1373</v>
      </c>
      <c r="J1145" s="4" t="s">
        <v>933</v>
      </c>
      <c r="K1145" s="6" t="s">
        <v>932</v>
      </c>
    </row>
    <row r="1146" spans="1:11" ht="30">
      <c r="A1146" s="6">
        <v>1145</v>
      </c>
      <c r="B1146" s="4" t="s">
        <v>1374</v>
      </c>
      <c r="C1146" s="4" t="s">
        <v>1349</v>
      </c>
      <c r="D1146" s="4" t="s">
        <v>1359</v>
      </c>
      <c r="E1146" s="4" t="s">
        <v>1359</v>
      </c>
      <c r="F1146" s="4" t="s">
        <v>1374</v>
      </c>
      <c r="G1146" s="4" t="s">
        <v>1374</v>
      </c>
      <c r="H1146" s="4" t="s">
        <v>1374</v>
      </c>
      <c r="I1146" s="4" t="s">
        <v>1374</v>
      </c>
      <c r="J1146" s="4" t="s">
        <v>933</v>
      </c>
      <c r="K1146" s="6" t="s">
        <v>932</v>
      </c>
    </row>
    <row r="1147" spans="1:11" ht="30">
      <c r="A1147" s="6">
        <v>1146</v>
      </c>
      <c r="B1147" s="4" t="s">
        <v>1375</v>
      </c>
      <c r="C1147" s="4" t="s">
        <v>1349</v>
      </c>
      <c r="D1147" s="4" t="s">
        <v>1359</v>
      </c>
      <c r="E1147" s="4" t="s">
        <v>1359</v>
      </c>
      <c r="F1147" s="4" t="s">
        <v>1375</v>
      </c>
      <c r="G1147" s="4" t="s">
        <v>1375</v>
      </c>
      <c r="H1147" s="4" t="s">
        <v>1375</v>
      </c>
      <c r="I1147" s="4" t="s">
        <v>1375</v>
      </c>
      <c r="J1147" s="4" t="s">
        <v>933</v>
      </c>
      <c r="K1147" s="6" t="s">
        <v>932</v>
      </c>
    </row>
    <row r="1148" spans="1:11" ht="30">
      <c r="A1148" s="6">
        <v>1147</v>
      </c>
      <c r="B1148" s="4" t="s">
        <v>1376</v>
      </c>
      <c r="C1148" s="4" t="s">
        <v>1349</v>
      </c>
      <c r="D1148" s="4" t="s">
        <v>1359</v>
      </c>
      <c r="E1148" s="4" t="s">
        <v>1359</v>
      </c>
      <c r="F1148" s="4" t="s">
        <v>1376</v>
      </c>
      <c r="G1148" s="4" t="s">
        <v>1376</v>
      </c>
      <c r="H1148" s="4" t="s">
        <v>1376</v>
      </c>
      <c r="I1148" s="4" t="s">
        <v>1376</v>
      </c>
      <c r="J1148" s="4" t="s">
        <v>933</v>
      </c>
      <c r="K1148" s="6" t="s">
        <v>932</v>
      </c>
    </row>
    <row r="1149" spans="1:11" ht="30">
      <c r="A1149" s="6">
        <v>1148</v>
      </c>
      <c r="B1149" s="4" t="s">
        <v>1377</v>
      </c>
      <c r="C1149" s="4" t="s">
        <v>1349</v>
      </c>
      <c r="D1149" s="4" t="s">
        <v>1359</v>
      </c>
      <c r="E1149" s="4" t="s">
        <v>1359</v>
      </c>
      <c r="F1149" s="4" t="s">
        <v>1377</v>
      </c>
      <c r="G1149" s="4" t="s">
        <v>1377</v>
      </c>
      <c r="H1149" s="4" t="s">
        <v>1377</v>
      </c>
      <c r="I1149" s="4" t="s">
        <v>1377</v>
      </c>
      <c r="J1149" s="4" t="s">
        <v>933</v>
      </c>
      <c r="K1149" s="6" t="s">
        <v>932</v>
      </c>
    </row>
    <row r="1150" spans="1:11" ht="30">
      <c r="A1150" s="6">
        <v>1149</v>
      </c>
      <c r="B1150" s="4" t="s">
        <v>1378</v>
      </c>
      <c r="C1150" s="4" t="s">
        <v>1349</v>
      </c>
      <c r="D1150" s="4" t="s">
        <v>1359</v>
      </c>
      <c r="E1150" s="4" t="s">
        <v>1359</v>
      </c>
      <c r="F1150" s="4" t="s">
        <v>1378</v>
      </c>
      <c r="G1150" s="4" t="s">
        <v>1378</v>
      </c>
      <c r="H1150" s="4" t="s">
        <v>1378</v>
      </c>
      <c r="I1150" s="4" t="s">
        <v>1378</v>
      </c>
      <c r="J1150" s="4" t="s">
        <v>933</v>
      </c>
      <c r="K1150" s="6" t="s">
        <v>932</v>
      </c>
    </row>
    <row r="1151" spans="1:11" ht="30">
      <c r="A1151" s="6">
        <v>1150</v>
      </c>
      <c r="B1151" s="4" t="s">
        <v>1379</v>
      </c>
      <c r="C1151" s="4" t="s">
        <v>1349</v>
      </c>
      <c r="D1151" s="4" t="s">
        <v>1359</v>
      </c>
      <c r="E1151" s="4" t="s">
        <v>1359</v>
      </c>
      <c r="F1151" s="4" t="s">
        <v>1379</v>
      </c>
      <c r="G1151" s="4" t="s">
        <v>1379</v>
      </c>
      <c r="H1151" s="4" t="s">
        <v>1379</v>
      </c>
      <c r="I1151" s="4" t="s">
        <v>1379</v>
      </c>
      <c r="J1151" s="4" t="s">
        <v>933</v>
      </c>
      <c r="K1151" s="6" t="s">
        <v>932</v>
      </c>
    </row>
    <row r="1152" spans="1:11" ht="30">
      <c r="A1152" s="6">
        <v>1151</v>
      </c>
      <c r="B1152" s="4" t="s">
        <v>1380</v>
      </c>
      <c r="C1152" s="4" t="s">
        <v>1349</v>
      </c>
      <c r="D1152" s="4" t="s">
        <v>1359</v>
      </c>
      <c r="E1152" s="4" t="s">
        <v>1359</v>
      </c>
      <c r="F1152" s="4" t="s">
        <v>1380</v>
      </c>
      <c r="G1152" s="4" t="s">
        <v>1380</v>
      </c>
      <c r="H1152" s="4" t="s">
        <v>1380</v>
      </c>
      <c r="I1152" s="4" t="s">
        <v>1380</v>
      </c>
      <c r="J1152" s="4" t="s">
        <v>933</v>
      </c>
      <c r="K1152" s="6" t="s">
        <v>932</v>
      </c>
    </row>
    <row r="1153" spans="1:11" ht="30">
      <c r="A1153" s="6">
        <v>1152</v>
      </c>
      <c r="B1153" s="4" t="s">
        <v>1381</v>
      </c>
      <c r="C1153" s="4" t="s">
        <v>1349</v>
      </c>
      <c r="D1153" s="4" t="s">
        <v>1359</v>
      </c>
      <c r="E1153" s="4" t="s">
        <v>1359</v>
      </c>
      <c r="F1153" s="4" t="s">
        <v>1381</v>
      </c>
      <c r="G1153" s="4" t="s">
        <v>1381</v>
      </c>
      <c r="H1153" s="4" t="s">
        <v>1381</v>
      </c>
      <c r="I1153" s="4" t="s">
        <v>1381</v>
      </c>
      <c r="J1153" s="4" t="s">
        <v>933</v>
      </c>
      <c r="K1153" s="6" t="s">
        <v>932</v>
      </c>
    </row>
    <row r="1154" spans="1:11" ht="30">
      <c r="A1154" s="6">
        <v>1153</v>
      </c>
      <c r="B1154" s="4" t="s">
        <v>1382</v>
      </c>
      <c r="C1154" s="4" t="s">
        <v>1349</v>
      </c>
      <c r="D1154" s="4" t="s">
        <v>1359</v>
      </c>
      <c r="E1154" s="4" t="s">
        <v>1359</v>
      </c>
      <c r="F1154" s="4" t="s">
        <v>1382</v>
      </c>
      <c r="G1154" s="4" t="s">
        <v>1382</v>
      </c>
      <c r="H1154" s="4" t="s">
        <v>1382</v>
      </c>
      <c r="I1154" s="4" t="s">
        <v>1382</v>
      </c>
      <c r="J1154" s="4" t="s">
        <v>933</v>
      </c>
      <c r="K1154" s="6" t="s">
        <v>932</v>
      </c>
    </row>
    <row r="1155" spans="1:11" ht="30">
      <c r="A1155" s="6">
        <v>1154</v>
      </c>
      <c r="B1155" s="4" t="s">
        <v>1383</v>
      </c>
      <c r="C1155" s="4" t="s">
        <v>1349</v>
      </c>
      <c r="D1155" s="4" t="s">
        <v>1359</v>
      </c>
      <c r="E1155" s="4" t="s">
        <v>1359</v>
      </c>
      <c r="F1155" s="4" t="s">
        <v>1383</v>
      </c>
      <c r="G1155" s="4" t="s">
        <v>1383</v>
      </c>
      <c r="H1155" s="4" t="s">
        <v>1383</v>
      </c>
      <c r="I1155" s="4" t="s">
        <v>1383</v>
      </c>
      <c r="J1155" s="4" t="s">
        <v>933</v>
      </c>
      <c r="K1155" s="6" t="s">
        <v>932</v>
      </c>
    </row>
    <row r="1156" spans="1:11" ht="30">
      <c r="A1156" s="6">
        <v>1155</v>
      </c>
      <c r="B1156" s="4" t="s">
        <v>1384</v>
      </c>
      <c r="C1156" s="4" t="s">
        <v>1349</v>
      </c>
      <c r="D1156" s="4" t="s">
        <v>1359</v>
      </c>
      <c r="E1156" s="4" t="s">
        <v>1359</v>
      </c>
      <c r="F1156" s="4" t="s">
        <v>1384</v>
      </c>
      <c r="G1156" s="4" t="s">
        <v>1384</v>
      </c>
      <c r="H1156" s="4" t="s">
        <v>1384</v>
      </c>
      <c r="I1156" s="4" t="s">
        <v>1384</v>
      </c>
      <c r="J1156" s="4" t="s">
        <v>933</v>
      </c>
      <c r="K1156" s="6" t="s">
        <v>932</v>
      </c>
    </row>
    <row r="1157" spans="1:11" ht="30">
      <c r="A1157" s="6">
        <v>1156</v>
      </c>
      <c r="B1157" s="4" t="s">
        <v>1385</v>
      </c>
      <c r="C1157" s="4" t="s">
        <v>1349</v>
      </c>
      <c r="D1157" s="4" t="s">
        <v>1359</v>
      </c>
      <c r="E1157" s="4" t="s">
        <v>1359</v>
      </c>
      <c r="F1157" s="4" t="s">
        <v>1385</v>
      </c>
      <c r="G1157" s="4" t="s">
        <v>1385</v>
      </c>
      <c r="H1157" s="4" t="s">
        <v>1385</v>
      </c>
      <c r="I1157" s="4" t="s">
        <v>1385</v>
      </c>
      <c r="J1157" s="4" t="s">
        <v>933</v>
      </c>
      <c r="K1157" s="6" t="s">
        <v>932</v>
      </c>
    </row>
    <row r="1158" spans="1:11" ht="30">
      <c r="A1158" s="6">
        <v>1157</v>
      </c>
      <c r="B1158" s="4" t="s">
        <v>1386</v>
      </c>
      <c r="C1158" s="4" t="s">
        <v>1349</v>
      </c>
      <c r="D1158" s="4" t="s">
        <v>1359</v>
      </c>
      <c r="E1158" s="4" t="s">
        <v>1359</v>
      </c>
      <c r="F1158" s="4" t="s">
        <v>1386</v>
      </c>
      <c r="G1158" s="4" t="s">
        <v>1386</v>
      </c>
      <c r="H1158" s="4" t="s">
        <v>1386</v>
      </c>
      <c r="I1158" s="4" t="s">
        <v>1386</v>
      </c>
      <c r="J1158" s="4" t="s">
        <v>933</v>
      </c>
      <c r="K1158" s="6" t="s">
        <v>932</v>
      </c>
    </row>
    <row r="1159" spans="1:11" ht="30">
      <c r="A1159" s="6">
        <v>1158</v>
      </c>
      <c r="B1159" s="4" t="s">
        <v>1387</v>
      </c>
      <c r="C1159" s="4" t="s">
        <v>1349</v>
      </c>
      <c r="D1159" s="4" t="s">
        <v>1388</v>
      </c>
      <c r="E1159" s="4" t="s">
        <v>1388</v>
      </c>
      <c r="F1159" s="4" t="s">
        <v>1387</v>
      </c>
      <c r="G1159" s="4" t="s">
        <v>1387</v>
      </c>
      <c r="H1159" s="4" t="s">
        <v>1387</v>
      </c>
      <c r="I1159" s="4" t="s">
        <v>1387</v>
      </c>
      <c r="J1159" s="4" t="s">
        <v>933</v>
      </c>
      <c r="K1159" s="6" t="s">
        <v>932</v>
      </c>
    </row>
    <row r="1160" spans="1:11" ht="30">
      <c r="A1160" s="6">
        <v>1159</v>
      </c>
      <c r="B1160" s="4" t="s">
        <v>1389</v>
      </c>
      <c r="C1160" s="4" t="s">
        <v>1349</v>
      </c>
      <c r="D1160" s="4" t="s">
        <v>1388</v>
      </c>
      <c r="E1160" s="4" t="s">
        <v>1388</v>
      </c>
      <c r="F1160" s="4" t="s">
        <v>1389</v>
      </c>
      <c r="G1160" s="4" t="s">
        <v>1389</v>
      </c>
      <c r="H1160" s="4" t="s">
        <v>1389</v>
      </c>
      <c r="I1160" s="4" t="s">
        <v>1389</v>
      </c>
      <c r="J1160" s="4" t="s">
        <v>933</v>
      </c>
      <c r="K1160" s="6" t="s">
        <v>932</v>
      </c>
    </row>
    <row r="1161" spans="1:11" ht="30">
      <c r="A1161" s="6">
        <v>1160</v>
      </c>
      <c r="B1161" s="4" t="s">
        <v>1390</v>
      </c>
      <c r="C1161" s="4" t="s">
        <v>1349</v>
      </c>
      <c r="D1161" s="4" t="s">
        <v>1388</v>
      </c>
      <c r="E1161" s="4" t="s">
        <v>1388</v>
      </c>
      <c r="F1161" s="4" t="s">
        <v>1390</v>
      </c>
      <c r="G1161" s="4" t="s">
        <v>1390</v>
      </c>
      <c r="H1161" s="4" t="s">
        <v>1390</v>
      </c>
      <c r="I1161" s="4" t="s">
        <v>1390</v>
      </c>
      <c r="J1161" s="4" t="s">
        <v>933</v>
      </c>
      <c r="K1161" s="6" t="s">
        <v>932</v>
      </c>
    </row>
    <row r="1162" spans="1:11" ht="30">
      <c r="A1162" s="6">
        <v>1161</v>
      </c>
      <c r="B1162" s="4" t="s">
        <v>1391</v>
      </c>
      <c r="C1162" s="4" t="s">
        <v>1349</v>
      </c>
      <c r="D1162" s="4" t="s">
        <v>1388</v>
      </c>
      <c r="E1162" s="4" t="s">
        <v>1388</v>
      </c>
      <c r="F1162" s="4" t="s">
        <v>1391</v>
      </c>
      <c r="G1162" s="4" t="s">
        <v>1391</v>
      </c>
      <c r="H1162" s="4" t="s">
        <v>1391</v>
      </c>
      <c r="I1162" s="4" t="s">
        <v>1391</v>
      </c>
      <c r="J1162" s="4" t="s">
        <v>933</v>
      </c>
      <c r="K1162" s="6" t="s">
        <v>932</v>
      </c>
    </row>
    <row r="1163" spans="1:11" ht="30">
      <c r="A1163" s="6">
        <v>1162</v>
      </c>
      <c r="B1163" s="4" t="s">
        <v>1392</v>
      </c>
      <c r="C1163" s="4" t="s">
        <v>1349</v>
      </c>
      <c r="D1163" s="4" t="s">
        <v>1388</v>
      </c>
      <c r="E1163" s="4" t="s">
        <v>1388</v>
      </c>
      <c r="F1163" s="4" t="s">
        <v>1392</v>
      </c>
      <c r="G1163" s="4" t="s">
        <v>1392</v>
      </c>
      <c r="H1163" s="4" t="s">
        <v>1392</v>
      </c>
      <c r="I1163" s="4" t="s">
        <v>1392</v>
      </c>
      <c r="J1163" s="4" t="s">
        <v>933</v>
      </c>
      <c r="K1163" s="6" t="s">
        <v>932</v>
      </c>
    </row>
    <row r="1164" spans="1:11" ht="30">
      <c r="A1164" s="6">
        <v>1163</v>
      </c>
      <c r="B1164" s="4" t="s">
        <v>1393</v>
      </c>
      <c r="C1164" s="4" t="s">
        <v>1349</v>
      </c>
      <c r="D1164" s="4" t="s">
        <v>1388</v>
      </c>
      <c r="E1164" s="4" t="s">
        <v>1388</v>
      </c>
      <c r="F1164" s="4" t="s">
        <v>1393</v>
      </c>
      <c r="G1164" s="4" t="s">
        <v>1393</v>
      </c>
      <c r="H1164" s="4" t="s">
        <v>1393</v>
      </c>
      <c r="I1164" s="4" t="s">
        <v>1393</v>
      </c>
      <c r="J1164" s="4" t="s">
        <v>933</v>
      </c>
      <c r="K1164" s="6" t="s">
        <v>932</v>
      </c>
    </row>
    <row r="1165" spans="1:11" ht="30">
      <c r="A1165" s="6">
        <v>1164</v>
      </c>
      <c r="B1165" s="4" t="s">
        <v>1394</v>
      </c>
      <c r="C1165" s="4" t="s">
        <v>1349</v>
      </c>
      <c r="D1165" s="4" t="s">
        <v>1388</v>
      </c>
      <c r="E1165" s="4" t="s">
        <v>1388</v>
      </c>
      <c r="F1165" s="4" t="s">
        <v>1394</v>
      </c>
      <c r="G1165" s="4" t="s">
        <v>1394</v>
      </c>
      <c r="H1165" s="4" t="s">
        <v>1394</v>
      </c>
      <c r="I1165" s="4" t="s">
        <v>1394</v>
      </c>
      <c r="J1165" s="4" t="s">
        <v>933</v>
      </c>
      <c r="K1165" s="6" t="s">
        <v>932</v>
      </c>
    </row>
    <row r="1166" spans="1:11" ht="30">
      <c r="A1166" s="6">
        <v>1165</v>
      </c>
      <c r="B1166" s="4" t="s">
        <v>1395</v>
      </c>
      <c r="C1166" s="4" t="s">
        <v>1349</v>
      </c>
      <c r="D1166" s="4" t="s">
        <v>1388</v>
      </c>
      <c r="E1166" s="4" t="s">
        <v>1388</v>
      </c>
      <c r="F1166" s="4" t="s">
        <v>1395</v>
      </c>
      <c r="G1166" s="4" t="s">
        <v>1395</v>
      </c>
      <c r="H1166" s="4" t="s">
        <v>1395</v>
      </c>
      <c r="I1166" s="4" t="s">
        <v>1395</v>
      </c>
      <c r="J1166" s="4" t="s">
        <v>933</v>
      </c>
      <c r="K1166" s="6" t="s">
        <v>932</v>
      </c>
    </row>
    <row r="1167" spans="1:11" ht="30">
      <c r="A1167" s="6">
        <v>1166</v>
      </c>
      <c r="B1167" s="4" t="s">
        <v>1396</v>
      </c>
      <c r="C1167" s="4" t="s">
        <v>1349</v>
      </c>
      <c r="D1167" s="4" t="s">
        <v>1388</v>
      </c>
      <c r="E1167" s="4" t="s">
        <v>1388</v>
      </c>
      <c r="F1167" s="4" t="s">
        <v>1396</v>
      </c>
      <c r="G1167" s="4" t="s">
        <v>1396</v>
      </c>
      <c r="H1167" s="4" t="s">
        <v>1396</v>
      </c>
      <c r="I1167" s="4" t="s">
        <v>1396</v>
      </c>
      <c r="J1167" s="4" t="s">
        <v>933</v>
      </c>
      <c r="K1167" s="6" t="s">
        <v>932</v>
      </c>
    </row>
    <row r="1168" spans="1:11" ht="30">
      <c r="A1168" s="6">
        <v>1167</v>
      </c>
      <c r="B1168" s="4" t="s">
        <v>1397</v>
      </c>
      <c r="C1168" s="4" t="s">
        <v>1349</v>
      </c>
      <c r="D1168" s="4" t="s">
        <v>1388</v>
      </c>
      <c r="E1168" s="4" t="s">
        <v>1388</v>
      </c>
      <c r="F1168" s="4" t="s">
        <v>1397</v>
      </c>
      <c r="G1168" s="4" t="s">
        <v>1397</v>
      </c>
      <c r="H1168" s="4" t="s">
        <v>1397</v>
      </c>
      <c r="I1168" s="4" t="s">
        <v>1397</v>
      </c>
      <c r="J1168" s="4" t="s">
        <v>933</v>
      </c>
      <c r="K1168" s="6" t="s">
        <v>932</v>
      </c>
    </row>
    <row r="1169" spans="1:11" ht="30">
      <c r="A1169" s="6">
        <v>1168</v>
      </c>
      <c r="B1169" s="4" t="s">
        <v>1398</v>
      </c>
      <c r="C1169" s="4" t="s">
        <v>1349</v>
      </c>
      <c r="D1169" s="4" t="s">
        <v>1388</v>
      </c>
      <c r="E1169" s="4" t="s">
        <v>1388</v>
      </c>
      <c r="F1169" s="4" t="s">
        <v>1398</v>
      </c>
      <c r="G1169" s="4" t="s">
        <v>1398</v>
      </c>
      <c r="H1169" s="4" t="s">
        <v>1398</v>
      </c>
      <c r="I1169" s="4" t="s">
        <v>1398</v>
      </c>
      <c r="J1169" s="4" t="s">
        <v>933</v>
      </c>
      <c r="K1169" s="6" t="s">
        <v>932</v>
      </c>
    </row>
    <row r="1170" spans="1:11" ht="30">
      <c r="A1170" s="6">
        <v>1169</v>
      </c>
      <c r="B1170" s="4" t="s">
        <v>1399</v>
      </c>
      <c r="C1170" s="4" t="s">
        <v>1349</v>
      </c>
      <c r="D1170" s="4" t="s">
        <v>1359</v>
      </c>
      <c r="E1170" s="4" t="s">
        <v>1359</v>
      </c>
      <c r="F1170" s="4" t="s">
        <v>1399</v>
      </c>
      <c r="G1170" s="4" t="s">
        <v>1399</v>
      </c>
      <c r="H1170" s="4" t="s">
        <v>1399</v>
      </c>
      <c r="I1170" s="4" t="s">
        <v>1399</v>
      </c>
      <c r="J1170" s="4" t="s">
        <v>933</v>
      </c>
      <c r="K1170" s="6" t="s">
        <v>932</v>
      </c>
    </row>
    <row r="1171" spans="1:11" ht="30">
      <c r="A1171" s="6">
        <v>1170</v>
      </c>
      <c r="B1171" s="4" t="s">
        <v>1400</v>
      </c>
      <c r="C1171" s="4" t="s">
        <v>1349</v>
      </c>
      <c r="D1171" s="4" t="s">
        <v>1388</v>
      </c>
      <c r="E1171" s="4" t="s">
        <v>1388</v>
      </c>
      <c r="F1171" s="4" t="s">
        <v>1400</v>
      </c>
      <c r="G1171" s="4" t="s">
        <v>1400</v>
      </c>
      <c r="H1171" s="4" t="s">
        <v>1400</v>
      </c>
      <c r="I1171" s="4" t="s">
        <v>1400</v>
      </c>
      <c r="J1171" s="4" t="s">
        <v>933</v>
      </c>
      <c r="K1171" s="6" t="s">
        <v>932</v>
      </c>
    </row>
    <row r="1172" spans="1:11" ht="30">
      <c r="A1172" s="6">
        <v>1171</v>
      </c>
      <c r="B1172" s="4" t="s">
        <v>1401</v>
      </c>
      <c r="C1172" s="4" t="s">
        <v>1349</v>
      </c>
      <c r="D1172" s="4" t="s">
        <v>1388</v>
      </c>
      <c r="E1172" s="4" t="s">
        <v>1388</v>
      </c>
      <c r="F1172" s="4" t="s">
        <v>1401</v>
      </c>
      <c r="G1172" s="4" t="s">
        <v>1401</v>
      </c>
      <c r="H1172" s="4" t="s">
        <v>1401</v>
      </c>
      <c r="I1172" s="4" t="s">
        <v>1401</v>
      </c>
      <c r="J1172" s="4" t="s">
        <v>933</v>
      </c>
      <c r="K1172" s="6" t="s">
        <v>932</v>
      </c>
    </row>
    <row r="1173" spans="1:11" ht="30">
      <c r="A1173" s="6">
        <v>1172</v>
      </c>
      <c r="B1173" s="4" t="s">
        <v>1402</v>
      </c>
      <c r="C1173" s="4" t="s">
        <v>1349</v>
      </c>
      <c r="D1173" s="4" t="s">
        <v>1388</v>
      </c>
      <c r="E1173" s="4" t="s">
        <v>1388</v>
      </c>
      <c r="F1173" s="4" t="s">
        <v>1402</v>
      </c>
      <c r="G1173" s="4" t="s">
        <v>1402</v>
      </c>
      <c r="H1173" s="4" t="s">
        <v>1402</v>
      </c>
      <c r="I1173" s="4" t="s">
        <v>1402</v>
      </c>
      <c r="J1173" s="4" t="s">
        <v>933</v>
      </c>
      <c r="K1173" s="6" t="s">
        <v>932</v>
      </c>
    </row>
    <row r="1174" spans="1:11" ht="30">
      <c r="A1174" s="6">
        <v>1173</v>
      </c>
      <c r="B1174" s="4" t="s">
        <v>1403</v>
      </c>
      <c r="C1174" s="4" t="s">
        <v>1349</v>
      </c>
      <c r="D1174" s="4" t="s">
        <v>1388</v>
      </c>
      <c r="E1174" s="4" t="s">
        <v>1388</v>
      </c>
      <c r="F1174" s="4" t="s">
        <v>1403</v>
      </c>
      <c r="G1174" s="4" t="s">
        <v>1403</v>
      </c>
      <c r="H1174" s="4" t="s">
        <v>1403</v>
      </c>
      <c r="I1174" s="4" t="s">
        <v>1403</v>
      </c>
      <c r="J1174" s="4" t="s">
        <v>933</v>
      </c>
      <c r="K1174" s="6" t="s">
        <v>932</v>
      </c>
    </row>
    <row r="1175" spans="1:11" ht="30">
      <c r="A1175" s="6">
        <v>1174</v>
      </c>
      <c r="B1175" s="4" t="s">
        <v>1404</v>
      </c>
      <c r="C1175" s="4" t="s">
        <v>1349</v>
      </c>
      <c r="D1175" s="4" t="s">
        <v>1388</v>
      </c>
      <c r="E1175" s="4" t="s">
        <v>1388</v>
      </c>
      <c r="F1175" s="4" t="s">
        <v>1404</v>
      </c>
      <c r="G1175" s="4" t="s">
        <v>1404</v>
      </c>
      <c r="H1175" s="4" t="s">
        <v>1404</v>
      </c>
      <c r="I1175" s="4" t="s">
        <v>1404</v>
      </c>
      <c r="J1175" s="4" t="s">
        <v>933</v>
      </c>
      <c r="K1175" s="6" t="s">
        <v>932</v>
      </c>
    </row>
    <row r="1176" spans="1:11" ht="30">
      <c r="A1176" s="6">
        <v>1175</v>
      </c>
      <c r="B1176" s="4" t="s">
        <v>1405</v>
      </c>
      <c r="C1176" s="4" t="s">
        <v>1349</v>
      </c>
      <c r="D1176" s="4" t="s">
        <v>1388</v>
      </c>
      <c r="E1176" s="4" t="s">
        <v>1388</v>
      </c>
      <c r="F1176" s="4" t="s">
        <v>1405</v>
      </c>
      <c r="G1176" s="4" t="s">
        <v>1405</v>
      </c>
      <c r="H1176" s="4" t="s">
        <v>1405</v>
      </c>
      <c r="I1176" s="4" t="s">
        <v>1405</v>
      </c>
      <c r="J1176" s="4" t="s">
        <v>933</v>
      </c>
      <c r="K1176" s="6" t="s">
        <v>932</v>
      </c>
    </row>
    <row r="1177" spans="1:11" ht="30">
      <c r="A1177" s="6">
        <v>1176</v>
      </c>
      <c r="B1177" s="4" t="s">
        <v>1406</v>
      </c>
      <c r="C1177" s="4" t="s">
        <v>1349</v>
      </c>
      <c r="D1177" s="4" t="s">
        <v>1388</v>
      </c>
      <c r="E1177" s="4" t="s">
        <v>1388</v>
      </c>
      <c r="F1177" s="4" t="s">
        <v>1406</v>
      </c>
      <c r="G1177" s="4" t="s">
        <v>1406</v>
      </c>
      <c r="H1177" s="4" t="s">
        <v>1406</v>
      </c>
      <c r="I1177" s="4" t="s">
        <v>1406</v>
      </c>
      <c r="J1177" s="4" t="s">
        <v>933</v>
      </c>
      <c r="K1177" s="6" t="s">
        <v>932</v>
      </c>
    </row>
    <row r="1178" spans="1:11" ht="30">
      <c r="A1178" s="6">
        <v>1177</v>
      </c>
      <c r="B1178" s="4" t="s">
        <v>1407</v>
      </c>
      <c r="C1178" s="4" t="s">
        <v>1349</v>
      </c>
      <c r="D1178" s="4" t="s">
        <v>1388</v>
      </c>
      <c r="E1178" s="4" t="s">
        <v>1388</v>
      </c>
      <c r="F1178" s="4" t="s">
        <v>1407</v>
      </c>
      <c r="G1178" s="4" t="s">
        <v>1407</v>
      </c>
      <c r="H1178" s="4" t="s">
        <v>1407</v>
      </c>
      <c r="I1178" s="4" t="s">
        <v>1407</v>
      </c>
      <c r="J1178" s="4" t="s">
        <v>933</v>
      </c>
      <c r="K1178" s="6" t="s">
        <v>932</v>
      </c>
    </row>
    <row r="1179" spans="1:11" ht="30">
      <c r="A1179" s="6">
        <v>1178</v>
      </c>
      <c r="B1179" s="4" t="s">
        <v>1408</v>
      </c>
      <c r="C1179" s="4" t="s">
        <v>1349</v>
      </c>
      <c r="D1179" s="4" t="s">
        <v>1388</v>
      </c>
      <c r="E1179" s="4" t="s">
        <v>1388</v>
      </c>
      <c r="F1179" s="4" t="s">
        <v>1408</v>
      </c>
      <c r="G1179" s="4" t="s">
        <v>1408</v>
      </c>
      <c r="H1179" s="4" t="s">
        <v>1408</v>
      </c>
      <c r="I1179" s="4" t="s">
        <v>1408</v>
      </c>
      <c r="J1179" s="4" t="s">
        <v>933</v>
      </c>
      <c r="K1179" s="6" t="s">
        <v>932</v>
      </c>
    </row>
    <row r="1180" spans="1:11" ht="30">
      <c r="A1180" s="6">
        <v>1179</v>
      </c>
      <c r="B1180" s="4" t="s">
        <v>1409</v>
      </c>
      <c r="C1180" s="4" t="s">
        <v>1349</v>
      </c>
      <c r="D1180" s="4" t="s">
        <v>1350</v>
      </c>
      <c r="E1180" s="4" t="s">
        <v>1350</v>
      </c>
      <c r="F1180" s="4" t="s">
        <v>1409</v>
      </c>
      <c r="G1180" s="4" t="s">
        <v>1409</v>
      </c>
      <c r="H1180" s="4" t="s">
        <v>1409</v>
      </c>
      <c r="I1180" s="4" t="s">
        <v>1409</v>
      </c>
      <c r="J1180" s="4" t="s">
        <v>933</v>
      </c>
      <c r="K1180" s="6" t="s">
        <v>932</v>
      </c>
    </row>
    <row r="1181" spans="1:11" ht="30">
      <c r="A1181" s="6">
        <v>1180</v>
      </c>
      <c r="B1181" s="4" t="s">
        <v>1410</v>
      </c>
      <c r="C1181" s="4" t="s">
        <v>1349</v>
      </c>
      <c r="D1181" s="4" t="s">
        <v>1350</v>
      </c>
      <c r="E1181" s="4" t="s">
        <v>1350</v>
      </c>
      <c r="F1181" s="4" t="s">
        <v>1410</v>
      </c>
      <c r="G1181" s="4" t="s">
        <v>1410</v>
      </c>
      <c r="H1181" s="4" t="s">
        <v>1410</v>
      </c>
      <c r="I1181" s="4" t="s">
        <v>1410</v>
      </c>
      <c r="J1181" s="4" t="s">
        <v>933</v>
      </c>
      <c r="K1181" s="6" t="s">
        <v>932</v>
      </c>
    </row>
    <row r="1182" spans="1:11" ht="30">
      <c r="A1182" s="6">
        <v>1181</v>
      </c>
      <c r="B1182" s="4" t="s">
        <v>1411</v>
      </c>
      <c r="C1182" s="4" t="s">
        <v>1349</v>
      </c>
      <c r="D1182" s="4" t="s">
        <v>1350</v>
      </c>
      <c r="E1182" s="4" t="s">
        <v>1350</v>
      </c>
      <c r="F1182" s="4" t="s">
        <v>1411</v>
      </c>
      <c r="G1182" s="4" t="s">
        <v>1411</v>
      </c>
      <c r="H1182" s="4" t="s">
        <v>1411</v>
      </c>
      <c r="I1182" s="4" t="s">
        <v>1411</v>
      </c>
      <c r="J1182" s="4" t="s">
        <v>933</v>
      </c>
      <c r="K1182" s="6" t="s">
        <v>932</v>
      </c>
    </row>
    <row r="1183" spans="1:11" ht="30">
      <c r="A1183" s="6">
        <v>1182</v>
      </c>
      <c r="B1183" s="4" t="s">
        <v>1412</v>
      </c>
      <c r="C1183" s="4" t="s">
        <v>1349</v>
      </c>
      <c r="D1183" s="4" t="s">
        <v>1350</v>
      </c>
      <c r="E1183" s="4" t="s">
        <v>1350</v>
      </c>
      <c r="F1183" s="4" t="s">
        <v>1412</v>
      </c>
      <c r="G1183" s="4" t="s">
        <v>1412</v>
      </c>
      <c r="H1183" s="4" t="s">
        <v>1412</v>
      </c>
      <c r="I1183" s="4" t="s">
        <v>1412</v>
      </c>
      <c r="J1183" s="4" t="s">
        <v>933</v>
      </c>
      <c r="K1183" s="6" t="s">
        <v>932</v>
      </c>
    </row>
    <row r="1184" spans="1:11" ht="30">
      <c r="A1184" s="6">
        <v>1183</v>
      </c>
      <c r="B1184" s="4" t="s">
        <v>1413</v>
      </c>
      <c r="C1184" s="4" t="s">
        <v>1349</v>
      </c>
      <c r="D1184" s="4" t="s">
        <v>1359</v>
      </c>
      <c r="E1184" s="4" t="s">
        <v>1359</v>
      </c>
      <c r="F1184" s="4" t="s">
        <v>1413</v>
      </c>
      <c r="G1184" s="4" t="s">
        <v>1413</v>
      </c>
      <c r="H1184" s="4" t="s">
        <v>1413</v>
      </c>
      <c r="I1184" s="4" t="s">
        <v>1413</v>
      </c>
      <c r="J1184" s="4" t="s">
        <v>933</v>
      </c>
      <c r="K1184" s="6" t="s">
        <v>932</v>
      </c>
    </row>
    <row r="1185" spans="1:11" ht="30">
      <c r="A1185" s="6">
        <v>1184</v>
      </c>
      <c r="B1185" s="4" t="s">
        <v>1414</v>
      </c>
      <c r="C1185" s="4" t="s">
        <v>1349</v>
      </c>
      <c r="D1185" s="4" t="s">
        <v>1359</v>
      </c>
      <c r="E1185" s="4" t="s">
        <v>1359</v>
      </c>
      <c r="F1185" s="4" t="s">
        <v>1414</v>
      </c>
      <c r="G1185" s="4" t="s">
        <v>1414</v>
      </c>
      <c r="H1185" s="4" t="s">
        <v>1414</v>
      </c>
      <c r="I1185" s="4" t="s">
        <v>1414</v>
      </c>
      <c r="J1185" s="4" t="s">
        <v>933</v>
      </c>
      <c r="K1185" s="6" t="s">
        <v>932</v>
      </c>
    </row>
    <row r="1186" spans="1:11" ht="30">
      <c r="A1186" s="6">
        <v>1185</v>
      </c>
      <c r="B1186" s="4" t="s">
        <v>1415</v>
      </c>
      <c r="C1186" s="4" t="s">
        <v>1349</v>
      </c>
      <c r="D1186" s="4" t="s">
        <v>1359</v>
      </c>
      <c r="E1186" s="4" t="s">
        <v>1359</v>
      </c>
      <c r="F1186" s="4" t="s">
        <v>1415</v>
      </c>
      <c r="G1186" s="4" t="s">
        <v>1415</v>
      </c>
      <c r="H1186" s="4" t="s">
        <v>1415</v>
      </c>
      <c r="I1186" s="4" t="s">
        <v>1415</v>
      </c>
      <c r="J1186" s="4" t="s">
        <v>933</v>
      </c>
      <c r="K1186" s="6" t="s">
        <v>932</v>
      </c>
    </row>
    <row r="1187" spans="1:11" ht="30">
      <c r="A1187" s="6">
        <v>1186</v>
      </c>
      <c r="B1187" s="4" t="s">
        <v>1416</v>
      </c>
      <c r="C1187" s="4" t="s">
        <v>1349</v>
      </c>
      <c r="D1187" s="4" t="s">
        <v>1359</v>
      </c>
      <c r="E1187" s="4" t="s">
        <v>1359</v>
      </c>
      <c r="F1187" s="4" t="s">
        <v>1416</v>
      </c>
      <c r="G1187" s="4" t="s">
        <v>1416</v>
      </c>
      <c r="H1187" s="4" t="s">
        <v>1416</v>
      </c>
      <c r="I1187" s="4" t="s">
        <v>1416</v>
      </c>
      <c r="J1187" s="4" t="s">
        <v>933</v>
      </c>
      <c r="K1187" s="6" t="s">
        <v>932</v>
      </c>
    </row>
    <row r="1188" spans="1:11" ht="30">
      <c r="A1188" s="6">
        <v>1187</v>
      </c>
      <c r="B1188" s="4" t="s">
        <v>1417</v>
      </c>
      <c r="C1188" s="4" t="s">
        <v>1349</v>
      </c>
      <c r="D1188" s="4" t="s">
        <v>1359</v>
      </c>
      <c r="E1188" s="4" t="s">
        <v>1359</v>
      </c>
      <c r="F1188" s="4" t="s">
        <v>1417</v>
      </c>
      <c r="G1188" s="4" t="s">
        <v>1417</v>
      </c>
      <c r="H1188" s="4" t="s">
        <v>1417</v>
      </c>
      <c r="I1188" s="4" t="s">
        <v>1417</v>
      </c>
      <c r="J1188" s="4" t="s">
        <v>933</v>
      </c>
      <c r="K1188" s="6" t="s">
        <v>932</v>
      </c>
    </row>
    <row r="1189" spans="1:11" ht="30">
      <c r="A1189" s="6">
        <v>1188</v>
      </c>
      <c r="B1189" s="4" t="s">
        <v>1418</v>
      </c>
      <c r="C1189" s="4" t="s">
        <v>1349</v>
      </c>
      <c r="D1189" s="4" t="s">
        <v>1388</v>
      </c>
      <c r="E1189" s="4" t="s">
        <v>1388</v>
      </c>
      <c r="F1189" s="4" t="s">
        <v>1418</v>
      </c>
      <c r="G1189" s="4" t="s">
        <v>1418</v>
      </c>
      <c r="H1189" s="4" t="s">
        <v>1418</v>
      </c>
      <c r="I1189" s="4" t="s">
        <v>1418</v>
      </c>
      <c r="J1189" s="4" t="s">
        <v>933</v>
      </c>
      <c r="K1189" s="6" t="s">
        <v>932</v>
      </c>
    </row>
    <row r="1190" spans="1:11" ht="30">
      <c r="A1190" s="6">
        <v>1189</v>
      </c>
      <c r="B1190" s="4" t="s">
        <v>1419</v>
      </c>
      <c r="C1190" s="4" t="s">
        <v>1349</v>
      </c>
      <c r="D1190" s="4" t="s">
        <v>1359</v>
      </c>
      <c r="E1190" s="4" t="s">
        <v>1359</v>
      </c>
      <c r="F1190" s="4" t="s">
        <v>1419</v>
      </c>
      <c r="G1190" s="4" t="s">
        <v>1419</v>
      </c>
      <c r="H1190" s="4" t="s">
        <v>1419</v>
      </c>
      <c r="I1190" s="4" t="s">
        <v>1419</v>
      </c>
      <c r="J1190" s="4" t="s">
        <v>933</v>
      </c>
      <c r="K1190" s="6" t="s">
        <v>932</v>
      </c>
    </row>
    <row r="1191" spans="1:11" ht="30">
      <c r="A1191" s="6">
        <v>1190</v>
      </c>
      <c r="B1191" s="4" t="s">
        <v>1420</v>
      </c>
      <c r="C1191" s="4" t="s">
        <v>1349</v>
      </c>
      <c r="D1191" s="4" t="s">
        <v>1388</v>
      </c>
      <c r="E1191" s="4" t="s">
        <v>1388</v>
      </c>
      <c r="F1191" s="4" t="s">
        <v>1420</v>
      </c>
      <c r="G1191" s="4" t="s">
        <v>1420</v>
      </c>
      <c r="H1191" s="4" t="s">
        <v>1420</v>
      </c>
      <c r="I1191" s="4" t="s">
        <v>1420</v>
      </c>
      <c r="J1191" s="4" t="s">
        <v>933</v>
      </c>
      <c r="K1191" s="6" t="s">
        <v>932</v>
      </c>
    </row>
    <row r="1192" spans="1:11" ht="30">
      <c r="A1192" s="6">
        <v>1191</v>
      </c>
      <c r="B1192" s="4" t="s">
        <v>1421</v>
      </c>
      <c r="C1192" s="4" t="s">
        <v>1422</v>
      </c>
      <c r="D1192" s="4" t="s">
        <v>1422</v>
      </c>
      <c r="E1192" s="4" t="s">
        <v>1422</v>
      </c>
      <c r="F1192" s="4" t="s">
        <v>1421</v>
      </c>
      <c r="G1192" s="4" t="s">
        <v>1421</v>
      </c>
      <c r="H1192" s="4" t="s">
        <v>1421</v>
      </c>
      <c r="I1192" s="4" t="s">
        <v>1421</v>
      </c>
      <c r="J1192" s="4" t="s">
        <v>933</v>
      </c>
      <c r="K1192" s="6" t="s">
        <v>932</v>
      </c>
    </row>
    <row r="1193" spans="1:11" ht="30">
      <c r="A1193" s="6">
        <v>1192</v>
      </c>
      <c r="B1193" s="4" t="s">
        <v>1423</v>
      </c>
      <c r="C1193" s="4" t="s">
        <v>1422</v>
      </c>
      <c r="D1193" s="4" t="s">
        <v>1422</v>
      </c>
      <c r="E1193" s="4" t="s">
        <v>1422</v>
      </c>
      <c r="F1193" s="4" t="s">
        <v>1423</v>
      </c>
      <c r="G1193" s="4" t="s">
        <v>1423</v>
      </c>
      <c r="H1193" s="4" t="s">
        <v>1423</v>
      </c>
      <c r="I1193" s="4" t="s">
        <v>1423</v>
      </c>
      <c r="J1193" s="4" t="s">
        <v>933</v>
      </c>
      <c r="K1193" s="6" t="s">
        <v>932</v>
      </c>
    </row>
    <row r="1194" spans="1:11" ht="30">
      <c r="A1194" s="6">
        <v>1193</v>
      </c>
      <c r="B1194" s="4" t="s">
        <v>1424</v>
      </c>
      <c r="C1194" s="4" t="s">
        <v>1422</v>
      </c>
      <c r="D1194" s="4" t="s">
        <v>1422</v>
      </c>
      <c r="E1194" s="4" t="s">
        <v>1422</v>
      </c>
      <c r="F1194" s="4" t="s">
        <v>1424</v>
      </c>
      <c r="G1194" s="4" t="s">
        <v>1424</v>
      </c>
      <c r="H1194" s="4" t="s">
        <v>1424</v>
      </c>
      <c r="I1194" s="4" t="s">
        <v>1424</v>
      </c>
      <c r="J1194" s="4" t="s">
        <v>933</v>
      </c>
      <c r="K1194" s="6" t="s">
        <v>932</v>
      </c>
    </row>
    <row r="1195" spans="1:11" ht="30">
      <c r="A1195" s="6">
        <v>1194</v>
      </c>
      <c r="B1195" s="4" t="s">
        <v>1425</v>
      </c>
      <c r="C1195" s="4" t="s">
        <v>1422</v>
      </c>
      <c r="D1195" s="4" t="s">
        <v>1422</v>
      </c>
      <c r="E1195" s="4" t="s">
        <v>1422</v>
      </c>
      <c r="F1195" s="4" t="s">
        <v>1425</v>
      </c>
      <c r="G1195" s="4" t="s">
        <v>1425</v>
      </c>
      <c r="H1195" s="4" t="s">
        <v>1425</v>
      </c>
      <c r="I1195" s="4" t="s">
        <v>1425</v>
      </c>
      <c r="J1195" s="4" t="s">
        <v>933</v>
      </c>
      <c r="K1195" s="6" t="s">
        <v>932</v>
      </c>
    </row>
    <row r="1196" spans="1:11" ht="30">
      <c r="A1196" s="6">
        <v>1195</v>
      </c>
      <c r="B1196" s="4" t="s">
        <v>1426</v>
      </c>
      <c r="C1196" s="4" t="s">
        <v>1422</v>
      </c>
      <c r="D1196" s="4" t="s">
        <v>1422</v>
      </c>
      <c r="E1196" s="4" t="s">
        <v>1422</v>
      </c>
      <c r="F1196" s="4" t="s">
        <v>1426</v>
      </c>
      <c r="G1196" s="4" t="s">
        <v>1426</v>
      </c>
      <c r="H1196" s="4" t="s">
        <v>1426</v>
      </c>
      <c r="I1196" s="4" t="s">
        <v>1426</v>
      </c>
      <c r="J1196" s="4" t="s">
        <v>933</v>
      </c>
      <c r="K1196" s="6" t="s">
        <v>932</v>
      </c>
    </row>
    <row r="1197" spans="1:11" ht="30">
      <c r="A1197" s="6">
        <v>1196</v>
      </c>
      <c r="B1197" s="4" t="s">
        <v>1427</v>
      </c>
      <c r="C1197" s="4" t="s">
        <v>1422</v>
      </c>
      <c r="D1197" s="4" t="s">
        <v>1422</v>
      </c>
      <c r="E1197" s="4" t="s">
        <v>1422</v>
      </c>
      <c r="F1197" s="4" t="s">
        <v>1427</v>
      </c>
      <c r="G1197" s="4" t="s">
        <v>1427</v>
      </c>
      <c r="H1197" s="4" t="s">
        <v>1427</v>
      </c>
      <c r="I1197" s="4" t="s">
        <v>1427</v>
      </c>
      <c r="J1197" s="4" t="s">
        <v>933</v>
      </c>
      <c r="K1197" s="6" t="s">
        <v>932</v>
      </c>
    </row>
    <row r="1198" spans="1:11" ht="30">
      <c r="A1198" s="6">
        <v>1197</v>
      </c>
      <c r="B1198" s="4" t="s">
        <v>1428</v>
      </c>
      <c r="C1198" s="4" t="s">
        <v>1422</v>
      </c>
      <c r="D1198" s="4" t="s">
        <v>1422</v>
      </c>
      <c r="E1198" s="4" t="s">
        <v>1422</v>
      </c>
      <c r="F1198" s="4" t="s">
        <v>1428</v>
      </c>
      <c r="G1198" s="4" t="s">
        <v>1428</v>
      </c>
      <c r="H1198" s="4" t="s">
        <v>1428</v>
      </c>
      <c r="I1198" s="4" t="s">
        <v>1428</v>
      </c>
      <c r="J1198" s="4" t="s">
        <v>933</v>
      </c>
      <c r="K1198" s="6" t="s">
        <v>932</v>
      </c>
    </row>
    <row r="1199" spans="1:11" ht="30">
      <c r="A1199" s="6">
        <v>1198</v>
      </c>
      <c r="B1199" s="4" t="s">
        <v>1429</v>
      </c>
      <c r="C1199" s="4" t="s">
        <v>1422</v>
      </c>
      <c r="D1199" s="4" t="s">
        <v>1422</v>
      </c>
      <c r="E1199" s="4" t="s">
        <v>1422</v>
      </c>
      <c r="F1199" s="4" t="s">
        <v>1429</v>
      </c>
      <c r="G1199" s="4" t="s">
        <v>1429</v>
      </c>
      <c r="H1199" s="4" t="s">
        <v>1429</v>
      </c>
      <c r="I1199" s="4" t="s">
        <v>1429</v>
      </c>
      <c r="J1199" s="4" t="s">
        <v>933</v>
      </c>
      <c r="K1199" s="6" t="s">
        <v>932</v>
      </c>
    </row>
    <row r="1200" spans="1:11" ht="30">
      <c r="A1200" s="6">
        <v>1199</v>
      </c>
      <c r="B1200" s="4" t="s">
        <v>1430</v>
      </c>
      <c r="C1200" s="4" t="s">
        <v>1422</v>
      </c>
      <c r="D1200" s="4" t="s">
        <v>1422</v>
      </c>
      <c r="E1200" s="4" t="s">
        <v>1422</v>
      </c>
      <c r="F1200" s="4" t="s">
        <v>1430</v>
      </c>
      <c r="G1200" s="4" t="s">
        <v>1430</v>
      </c>
      <c r="H1200" s="4" t="s">
        <v>1430</v>
      </c>
      <c r="I1200" s="4" t="s">
        <v>1430</v>
      </c>
      <c r="J1200" s="4" t="s">
        <v>933</v>
      </c>
      <c r="K1200" s="6" t="s">
        <v>932</v>
      </c>
    </row>
    <row r="1201" spans="1:11" ht="30">
      <c r="A1201" s="6">
        <v>1200</v>
      </c>
      <c r="B1201" s="4" t="s">
        <v>1431</v>
      </c>
      <c r="C1201" s="4" t="s">
        <v>1422</v>
      </c>
      <c r="D1201" s="4" t="s">
        <v>1422</v>
      </c>
      <c r="E1201" s="4" t="s">
        <v>1422</v>
      </c>
      <c r="F1201" s="4" t="s">
        <v>1431</v>
      </c>
      <c r="G1201" s="4" t="s">
        <v>1431</v>
      </c>
      <c r="H1201" s="4" t="s">
        <v>1431</v>
      </c>
      <c r="I1201" s="4" t="s">
        <v>1431</v>
      </c>
      <c r="J1201" s="4" t="s">
        <v>933</v>
      </c>
      <c r="K1201" s="6" t="s">
        <v>932</v>
      </c>
    </row>
    <row r="1202" spans="1:11" ht="30">
      <c r="A1202" s="6">
        <v>1201</v>
      </c>
      <c r="B1202" s="4" t="s">
        <v>1432</v>
      </c>
      <c r="C1202" s="4" t="s">
        <v>1422</v>
      </c>
      <c r="D1202" s="4" t="s">
        <v>1422</v>
      </c>
      <c r="E1202" s="4" t="s">
        <v>1422</v>
      </c>
      <c r="F1202" s="4" t="s">
        <v>1432</v>
      </c>
      <c r="G1202" s="4" t="s">
        <v>1432</v>
      </c>
      <c r="H1202" s="4" t="s">
        <v>1432</v>
      </c>
      <c r="I1202" s="4" t="s">
        <v>1432</v>
      </c>
      <c r="J1202" s="4" t="s">
        <v>933</v>
      </c>
      <c r="K1202" s="6" t="s">
        <v>932</v>
      </c>
    </row>
    <row r="1203" spans="1:11">
      <c r="A1203" s="6">
        <v>1202</v>
      </c>
      <c r="B1203" s="6" t="s">
        <v>1433</v>
      </c>
      <c r="C1203" s="6" t="s">
        <v>1434</v>
      </c>
      <c r="D1203" s="6" t="s">
        <v>1435</v>
      </c>
      <c r="E1203" s="6" t="s">
        <v>1435</v>
      </c>
      <c r="F1203" s="6" t="s">
        <v>1433</v>
      </c>
      <c r="G1203" s="6" t="s">
        <v>1433</v>
      </c>
      <c r="H1203" s="6" t="s">
        <v>1433</v>
      </c>
      <c r="I1203" s="6" t="s">
        <v>1433</v>
      </c>
      <c r="J1203" s="6" t="s">
        <v>933</v>
      </c>
      <c r="K1203" s="6" t="s">
        <v>932</v>
      </c>
    </row>
    <row r="1204" spans="1:11">
      <c r="A1204" s="6">
        <v>1203</v>
      </c>
      <c r="B1204" s="6" t="s">
        <v>1436</v>
      </c>
      <c r="C1204" s="6" t="s">
        <v>1434</v>
      </c>
      <c r="D1204" s="6" t="s">
        <v>1435</v>
      </c>
      <c r="E1204" s="6" t="s">
        <v>1435</v>
      </c>
      <c r="F1204" s="6" t="s">
        <v>1436</v>
      </c>
      <c r="G1204" s="6" t="s">
        <v>1436</v>
      </c>
      <c r="H1204" s="6" t="s">
        <v>1436</v>
      </c>
      <c r="I1204" s="6" t="s">
        <v>1436</v>
      </c>
      <c r="J1204" s="6" t="s">
        <v>933</v>
      </c>
      <c r="K1204" s="6" t="s">
        <v>932</v>
      </c>
    </row>
    <row r="1205" spans="1:11">
      <c r="A1205" s="6">
        <v>1204</v>
      </c>
      <c r="B1205" s="6" t="s">
        <v>1437</v>
      </c>
      <c r="C1205" s="6" t="s">
        <v>1434</v>
      </c>
      <c r="D1205" s="6" t="s">
        <v>1435</v>
      </c>
      <c r="E1205" s="6" t="s">
        <v>1435</v>
      </c>
      <c r="F1205" s="6" t="s">
        <v>1437</v>
      </c>
      <c r="G1205" s="6" t="s">
        <v>1437</v>
      </c>
      <c r="H1205" s="6" t="s">
        <v>1437</v>
      </c>
      <c r="I1205" s="6" t="s">
        <v>1437</v>
      </c>
      <c r="J1205" s="6" t="s">
        <v>933</v>
      </c>
      <c r="K1205" s="6" t="s">
        <v>932</v>
      </c>
    </row>
    <row r="1206" spans="1:11">
      <c r="A1206" s="6">
        <v>1205</v>
      </c>
      <c r="B1206" s="6" t="s">
        <v>1438</v>
      </c>
      <c r="C1206" s="6" t="s">
        <v>1434</v>
      </c>
      <c r="D1206" s="6" t="s">
        <v>1435</v>
      </c>
      <c r="E1206" s="6" t="s">
        <v>1435</v>
      </c>
      <c r="F1206" s="6" t="s">
        <v>1438</v>
      </c>
      <c r="G1206" s="6" t="s">
        <v>1438</v>
      </c>
      <c r="H1206" s="6" t="s">
        <v>1438</v>
      </c>
      <c r="I1206" s="6" t="s">
        <v>1438</v>
      </c>
      <c r="J1206" s="6" t="s">
        <v>933</v>
      </c>
      <c r="K1206" s="6" t="s">
        <v>932</v>
      </c>
    </row>
    <row r="1207" spans="1:11">
      <c r="A1207" s="6">
        <v>1206</v>
      </c>
      <c r="B1207" s="6" t="s">
        <v>1439</v>
      </c>
      <c r="C1207" s="6" t="s">
        <v>1434</v>
      </c>
      <c r="D1207" s="6" t="s">
        <v>1435</v>
      </c>
      <c r="E1207" s="6" t="s">
        <v>1435</v>
      </c>
      <c r="F1207" s="6" t="s">
        <v>1439</v>
      </c>
      <c r="G1207" s="6" t="s">
        <v>1439</v>
      </c>
      <c r="H1207" s="6" t="s">
        <v>1439</v>
      </c>
      <c r="I1207" s="6" t="s">
        <v>1439</v>
      </c>
      <c r="J1207" s="6" t="s">
        <v>933</v>
      </c>
      <c r="K1207" s="6" t="s">
        <v>932</v>
      </c>
    </row>
    <row r="1208" spans="1:11">
      <c r="A1208" s="6">
        <v>1207</v>
      </c>
      <c r="B1208" s="6" t="s">
        <v>1440</v>
      </c>
      <c r="C1208" s="6" t="s">
        <v>1434</v>
      </c>
      <c r="D1208" s="6" t="s">
        <v>1435</v>
      </c>
      <c r="E1208" s="6" t="s">
        <v>1435</v>
      </c>
      <c r="F1208" s="6" t="s">
        <v>1440</v>
      </c>
      <c r="G1208" s="6" t="s">
        <v>1440</v>
      </c>
      <c r="H1208" s="6" t="s">
        <v>1440</v>
      </c>
      <c r="I1208" s="6" t="s">
        <v>1440</v>
      </c>
      <c r="J1208" s="6" t="s">
        <v>933</v>
      </c>
      <c r="K1208" s="6" t="s">
        <v>932</v>
      </c>
    </row>
    <row r="1209" spans="1:11">
      <c r="A1209" s="6">
        <v>1208</v>
      </c>
      <c r="B1209" s="6" t="s">
        <v>1441</v>
      </c>
      <c r="C1209" s="6" t="s">
        <v>1442</v>
      </c>
      <c r="D1209" s="6" t="s">
        <v>1442</v>
      </c>
      <c r="E1209" s="6" t="s">
        <v>1442</v>
      </c>
      <c r="F1209" s="6" t="s">
        <v>1441</v>
      </c>
      <c r="G1209" s="6" t="s">
        <v>1441</v>
      </c>
      <c r="H1209" s="6" t="s">
        <v>1441</v>
      </c>
      <c r="I1209" s="6" t="s">
        <v>1441</v>
      </c>
      <c r="J1209" s="6" t="s">
        <v>932</v>
      </c>
      <c r="K1209" s="6"/>
    </row>
    <row r="1210" spans="1:11">
      <c r="A1210" s="6">
        <v>1209</v>
      </c>
      <c r="B1210" s="6" t="s">
        <v>1443</v>
      </c>
      <c r="C1210" s="6" t="s">
        <v>1442</v>
      </c>
      <c r="D1210" s="6" t="s">
        <v>1442</v>
      </c>
      <c r="E1210" s="6" t="s">
        <v>1442</v>
      </c>
      <c r="F1210" s="6" t="s">
        <v>1443</v>
      </c>
      <c r="G1210" s="6" t="s">
        <v>1443</v>
      </c>
      <c r="H1210" s="6" t="s">
        <v>1443</v>
      </c>
      <c r="I1210" s="6" t="s">
        <v>1443</v>
      </c>
      <c r="J1210" s="6" t="s">
        <v>932</v>
      </c>
      <c r="K1210" s="6"/>
    </row>
    <row r="1211" spans="1:11">
      <c r="A1211" s="6">
        <v>1210</v>
      </c>
      <c r="B1211" s="6" t="s">
        <v>1444</v>
      </c>
      <c r="C1211" s="6" t="s">
        <v>1442</v>
      </c>
      <c r="D1211" s="6" t="s">
        <v>1442</v>
      </c>
      <c r="E1211" s="6" t="s">
        <v>1442</v>
      </c>
      <c r="F1211" s="6" t="s">
        <v>1444</v>
      </c>
      <c r="G1211" s="6" t="s">
        <v>1444</v>
      </c>
      <c r="H1211" s="6" t="s">
        <v>1444</v>
      </c>
      <c r="I1211" s="6" t="s">
        <v>1444</v>
      </c>
      <c r="J1211" s="6" t="s">
        <v>932</v>
      </c>
      <c r="K1211" s="6"/>
    </row>
    <row r="1212" spans="1:11">
      <c r="A1212" s="6">
        <v>1211</v>
      </c>
      <c r="B1212" s="6" t="s">
        <v>1445</v>
      </c>
      <c r="C1212" s="6" t="s">
        <v>1442</v>
      </c>
      <c r="D1212" s="6" t="s">
        <v>1442</v>
      </c>
      <c r="E1212" s="6" t="s">
        <v>1442</v>
      </c>
      <c r="F1212" s="6" t="s">
        <v>1445</v>
      </c>
      <c r="G1212" s="6" t="s">
        <v>1445</v>
      </c>
      <c r="H1212" s="6" t="s">
        <v>1445</v>
      </c>
      <c r="I1212" s="6" t="s">
        <v>1445</v>
      </c>
      <c r="J1212" s="6" t="s">
        <v>932</v>
      </c>
      <c r="K1212" s="6"/>
    </row>
    <row r="1213" spans="1:11">
      <c r="A1213" s="6">
        <v>1212</v>
      </c>
      <c r="B1213" s="6" t="s">
        <v>1446</v>
      </c>
      <c r="C1213" s="6" t="s">
        <v>1442</v>
      </c>
      <c r="D1213" s="6" t="s">
        <v>1442</v>
      </c>
      <c r="E1213" s="6" t="s">
        <v>1442</v>
      </c>
      <c r="F1213" s="6" t="s">
        <v>1446</v>
      </c>
      <c r="G1213" s="6" t="s">
        <v>1446</v>
      </c>
      <c r="H1213" s="6" t="s">
        <v>1446</v>
      </c>
      <c r="I1213" s="6" t="s">
        <v>1446</v>
      </c>
      <c r="J1213" s="6" t="s">
        <v>932</v>
      </c>
      <c r="K1213" s="6"/>
    </row>
    <row r="1214" spans="1:11">
      <c r="A1214" s="6">
        <v>1213</v>
      </c>
      <c r="B1214" s="6" t="s">
        <v>1447</v>
      </c>
      <c r="C1214" s="6" t="s">
        <v>1442</v>
      </c>
      <c r="D1214" s="6" t="s">
        <v>1442</v>
      </c>
      <c r="E1214" s="6" t="s">
        <v>1442</v>
      </c>
      <c r="F1214" s="6" t="s">
        <v>1447</v>
      </c>
      <c r="G1214" s="6" t="s">
        <v>1447</v>
      </c>
      <c r="H1214" s="6" t="s">
        <v>1447</v>
      </c>
      <c r="I1214" s="6" t="s">
        <v>1447</v>
      </c>
      <c r="J1214" s="6" t="s">
        <v>932</v>
      </c>
      <c r="K1214" s="6"/>
    </row>
    <row r="1215" spans="1:11">
      <c r="A1215" s="6">
        <v>1214</v>
      </c>
      <c r="B1215" s="6" t="s">
        <v>1448</v>
      </c>
      <c r="C1215" s="6" t="s">
        <v>1442</v>
      </c>
      <c r="D1215" s="6" t="s">
        <v>1442</v>
      </c>
      <c r="E1215" s="6" t="s">
        <v>1442</v>
      </c>
      <c r="F1215" s="6" t="s">
        <v>1448</v>
      </c>
      <c r="G1215" s="6" t="s">
        <v>1448</v>
      </c>
      <c r="H1215" s="6" t="s">
        <v>1448</v>
      </c>
      <c r="I1215" s="6" t="s">
        <v>1448</v>
      </c>
      <c r="J1215" s="6" t="s">
        <v>932</v>
      </c>
      <c r="K1215" s="6"/>
    </row>
    <row r="1216" spans="1:11">
      <c r="A1216" s="6">
        <v>1215</v>
      </c>
      <c r="B1216" s="6" t="s">
        <v>1449</v>
      </c>
      <c r="C1216" s="6" t="s">
        <v>1442</v>
      </c>
      <c r="D1216" s="6" t="s">
        <v>1442</v>
      </c>
      <c r="E1216" s="6" t="s">
        <v>1442</v>
      </c>
      <c r="F1216" s="6" t="s">
        <v>1449</v>
      </c>
      <c r="G1216" s="6" t="s">
        <v>1449</v>
      </c>
      <c r="H1216" s="6" t="s">
        <v>1449</v>
      </c>
      <c r="I1216" s="6" t="s">
        <v>1449</v>
      </c>
      <c r="J1216" s="6" t="s">
        <v>932</v>
      </c>
      <c r="K1216" s="6"/>
    </row>
    <row r="1217" spans="1:11">
      <c r="A1217" s="6">
        <v>1216</v>
      </c>
      <c r="B1217" s="6" t="s">
        <v>1450</v>
      </c>
      <c r="C1217" s="6" t="s">
        <v>1442</v>
      </c>
      <c r="D1217" s="6" t="s">
        <v>1442</v>
      </c>
      <c r="E1217" s="6" t="s">
        <v>1442</v>
      </c>
      <c r="F1217" s="6" t="s">
        <v>1450</v>
      </c>
      <c r="G1217" s="6" t="s">
        <v>1450</v>
      </c>
      <c r="H1217" s="6" t="s">
        <v>1450</v>
      </c>
      <c r="I1217" s="6" t="s">
        <v>1450</v>
      </c>
      <c r="J1217" s="6" t="s">
        <v>932</v>
      </c>
      <c r="K1217" s="6"/>
    </row>
    <row r="1218" spans="1:11">
      <c r="A1218" s="6">
        <v>1217</v>
      </c>
      <c r="B1218" s="6" t="s">
        <v>1451</v>
      </c>
      <c r="C1218" s="6" t="s">
        <v>1442</v>
      </c>
      <c r="D1218" s="6" t="s">
        <v>1442</v>
      </c>
      <c r="E1218" s="6" t="s">
        <v>1442</v>
      </c>
      <c r="F1218" s="6" t="s">
        <v>1451</v>
      </c>
      <c r="G1218" s="6" t="s">
        <v>1451</v>
      </c>
      <c r="H1218" s="6" t="s">
        <v>1451</v>
      </c>
      <c r="I1218" s="6" t="s">
        <v>1451</v>
      </c>
      <c r="J1218" s="6" t="s">
        <v>932</v>
      </c>
      <c r="K1218" s="6"/>
    </row>
    <row r="1219" spans="1:11">
      <c r="A1219" s="6">
        <v>1218</v>
      </c>
      <c r="B1219" s="6" t="s">
        <v>1452</v>
      </c>
      <c r="C1219" s="6" t="s">
        <v>1442</v>
      </c>
      <c r="D1219" s="6" t="s">
        <v>1442</v>
      </c>
      <c r="E1219" s="6" t="s">
        <v>1442</v>
      </c>
      <c r="F1219" s="6" t="s">
        <v>1452</v>
      </c>
      <c r="G1219" s="6" t="s">
        <v>1452</v>
      </c>
      <c r="H1219" s="6" t="s">
        <v>1452</v>
      </c>
      <c r="I1219" s="6" t="s">
        <v>1452</v>
      </c>
      <c r="J1219" s="6" t="s">
        <v>932</v>
      </c>
      <c r="K1219" s="6"/>
    </row>
    <row r="1220" spans="1:11">
      <c r="A1220" s="6">
        <v>1219</v>
      </c>
      <c r="B1220" s="6" t="s">
        <v>1453</v>
      </c>
      <c r="C1220" s="6" t="s">
        <v>1442</v>
      </c>
      <c r="D1220" s="6" t="s">
        <v>1442</v>
      </c>
      <c r="E1220" s="6" t="s">
        <v>1442</v>
      </c>
      <c r="F1220" s="6" t="s">
        <v>1453</v>
      </c>
      <c r="G1220" s="6" t="s">
        <v>1453</v>
      </c>
      <c r="H1220" s="6" t="s">
        <v>1453</v>
      </c>
      <c r="I1220" s="6" t="s">
        <v>1453</v>
      </c>
      <c r="J1220" s="6" t="s">
        <v>932</v>
      </c>
      <c r="K1220" s="6"/>
    </row>
    <row r="1221" spans="1:11">
      <c r="A1221" s="6">
        <v>1220</v>
      </c>
      <c r="B1221" s="6" t="s">
        <v>1454</v>
      </c>
      <c r="C1221" s="6" t="s">
        <v>1442</v>
      </c>
      <c r="D1221" s="6" t="s">
        <v>1442</v>
      </c>
      <c r="E1221" s="6" t="s">
        <v>1442</v>
      </c>
      <c r="F1221" s="6" t="s">
        <v>1454</v>
      </c>
      <c r="G1221" s="6" t="s">
        <v>1454</v>
      </c>
      <c r="H1221" s="6" t="s">
        <v>1454</v>
      </c>
      <c r="I1221" s="6" t="s">
        <v>1454</v>
      </c>
      <c r="J1221" s="6" t="s">
        <v>932</v>
      </c>
      <c r="K1221" s="6"/>
    </row>
    <row r="1222" spans="1:11">
      <c r="A1222" s="6">
        <v>1221</v>
      </c>
      <c r="B1222" s="6" t="s">
        <v>1455</v>
      </c>
      <c r="C1222" s="6" t="s">
        <v>1442</v>
      </c>
      <c r="D1222" s="6" t="s">
        <v>1442</v>
      </c>
      <c r="E1222" s="6" t="s">
        <v>1442</v>
      </c>
      <c r="F1222" s="6" t="s">
        <v>1455</v>
      </c>
      <c r="G1222" s="6" t="s">
        <v>1455</v>
      </c>
      <c r="H1222" s="6" t="s">
        <v>1455</v>
      </c>
      <c r="I1222" s="6" t="s">
        <v>1455</v>
      </c>
      <c r="J1222" s="6" t="s">
        <v>932</v>
      </c>
      <c r="K1222" s="6"/>
    </row>
    <row r="1223" spans="1:11">
      <c r="A1223" s="6">
        <v>1222</v>
      </c>
      <c r="B1223" s="6" t="s">
        <v>1456</v>
      </c>
      <c r="C1223" s="6" t="s">
        <v>1442</v>
      </c>
      <c r="D1223" s="6" t="s">
        <v>1442</v>
      </c>
      <c r="E1223" s="6" t="s">
        <v>1442</v>
      </c>
      <c r="F1223" s="6" t="s">
        <v>1456</v>
      </c>
      <c r="G1223" s="6" t="s">
        <v>1456</v>
      </c>
      <c r="H1223" s="6" t="s">
        <v>1456</v>
      </c>
      <c r="I1223" s="6" t="s">
        <v>1456</v>
      </c>
      <c r="J1223" s="6" t="s">
        <v>932</v>
      </c>
      <c r="K1223" s="6"/>
    </row>
    <row r="1224" spans="1:11">
      <c r="A1224" s="6">
        <v>1223</v>
      </c>
      <c r="B1224" s="6" t="s">
        <v>1457</v>
      </c>
      <c r="C1224" s="6" t="s">
        <v>1442</v>
      </c>
      <c r="D1224" s="6" t="s">
        <v>1442</v>
      </c>
      <c r="E1224" s="6" t="s">
        <v>1442</v>
      </c>
      <c r="F1224" s="6" t="s">
        <v>1457</v>
      </c>
      <c r="G1224" s="6" t="s">
        <v>1457</v>
      </c>
      <c r="H1224" s="6" t="s">
        <v>1457</v>
      </c>
      <c r="I1224" s="6" t="s">
        <v>1457</v>
      </c>
      <c r="J1224" s="6" t="s">
        <v>932</v>
      </c>
      <c r="K1224" s="6"/>
    </row>
    <row r="1225" spans="1:11">
      <c r="A1225" s="6">
        <v>1224</v>
      </c>
      <c r="B1225" s="6" t="s">
        <v>1458</v>
      </c>
      <c r="C1225" s="6" t="s">
        <v>1442</v>
      </c>
      <c r="D1225" s="6" t="s">
        <v>1442</v>
      </c>
      <c r="E1225" s="6" t="s">
        <v>1442</v>
      </c>
      <c r="F1225" s="6" t="s">
        <v>1458</v>
      </c>
      <c r="G1225" s="6" t="s">
        <v>1458</v>
      </c>
      <c r="H1225" s="6" t="s">
        <v>1458</v>
      </c>
      <c r="I1225" s="6" t="s">
        <v>1458</v>
      </c>
      <c r="J1225" s="6" t="s">
        <v>932</v>
      </c>
      <c r="K1225" s="6"/>
    </row>
    <row r="1226" spans="1:11">
      <c r="A1226" s="6">
        <v>1225</v>
      </c>
      <c r="B1226" s="6" t="s">
        <v>1459</v>
      </c>
      <c r="C1226" s="6" t="s">
        <v>1442</v>
      </c>
      <c r="D1226" s="6" t="s">
        <v>1442</v>
      </c>
      <c r="E1226" s="6" t="s">
        <v>1442</v>
      </c>
      <c r="F1226" s="6" t="s">
        <v>1459</v>
      </c>
      <c r="G1226" s="6" t="s">
        <v>1459</v>
      </c>
      <c r="H1226" s="6" t="s">
        <v>1459</v>
      </c>
      <c r="I1226" s="6" t="s">
        <v>1459</v>
      </c>
      <c r="J1226" s="6" t="s">
        <v>932</v>
      </c>
      <c r="K1226" s="6"/>
    </row>
    <row r="1227" spans="1:11">
      <c r="A1227" s="6">
        <v>1226</v>
      </c>
      <c r="B1227" s="6" t="s">
        <v>1460</v>
      </c>
      <c r="C1227" s="6" t="s">
        <v>1442</v>
      </c>
      <c r="D1227" s="6" t="s">
        <v>1442</v>
      </c>
      <c r="E1227" s="6" t="s">
        <v>1442</v>
      </c>
      <c r="F1227" s="6" t="s">
        <v>1460</v>
      </c>
      <c r="G1227" s="6" t="s">
        <v>1460</v>
      </c>
      <c r="H1227" s="6" t="s">
        <v>1460</v>
      </c>
      <c r="I1227" s="6" t="s">
        <v>1460</v>
      </c>
      <c r="J1227" s="6" t="s">
        <v>932</v>
      </c>
      <c r="K1227" s="6"/>
    </row>
    <row r="1228" spans="1:11">
      <c r="A1228" s="6">
        <v>1227</v>
      </c>
      <c r="B1228" s="6" t="s">
        <v>1461</v>
      </c>
      <c r="C1228" s="6" t="s">
        <v>1442</v>
      </c>
      <c r="D1228" s="6" t="s">
        <v>1442</v>
      </c>
      <c r="E1228" s="6" t="s">
        <v>1442</v>
      </c>
      <c r="F1228" s="6" t="s">
        <v>1461</v>
      </c>
      <c r="G1228" s="6" t="s">
        <v>1461</v>
      </c>
      <c r="H1228" s="6" t="s">
        <v>1461</v>
      </c>
      <c r="I1228" s="6" t="s">
        <v>1461</v>
      </c>
      <c r="J1228" s="6" t="s">
        <v>932</v>
      </c>
      <c r="K1228" s="6"/>
    </row>
    <row r="1229" spans="1:11">
      <c r="A1229" s="6">
        <v>1228</v>
      </c>
      <c r="B1229" s="6" t="s">
        <v>1462</v>
      </c>
      <c r="C1229" s="6" t="s">
        <v>1442</v>
      </c>
      <c r="D1229" s="6" t="s">
        <v>1442</v>
      </c>
      <c r="E1229" s="6" t="s">
        <v>1442</v>
      </c>
      <c r="F1229" s="6" t="s">
        <v>1462</v>
      </c>
      <c r="G1229" s="6" t="s">
        <v>1462</v>
      </c>
      <c r="H1229" s="6" t="s">
        <v>1462</v>
      </c>
      <c r="I1229" s="6" t="s">
        <v>1462</v>
      </c>
      <c r="J1229" s="6" t="s">
        <v>932</v>
      </c>
      <c r="K1229" s="6"/>
    </row>
    <row r="1230" spans="1:11">
      <c r="A1230" s="6">
        <v>1229</v>
      </c>
      <c r="B1230" s="6" t="s">
        <v>1463</v>
      </c>
      <c r="C1230" s="6" t="s">
        <v>1442</v>
      </c>
      <c r="D1230" s="6" t="s">
        <v>1442</v>
      </c>
      <c r="E1230" s="6" t="s">
        <v>1442</v>
      </c>
      <c r="F1230" s="6" t="s">
        <v>1463</v>
      </c>
      <c r="G1230" s="6" t="s">
        <v>1463</v>
      </c>
      <c r="H1230" s="6" t="s">
        <v>1463</v>
      </c>
      <c r="I1230" s="6" t="s">
        <v>1463</v>
      </c>
      <c r="J1230" s="6" t="s">
        <v>932</v>
      </c>
      <c r="K1230" s="6"/>
    </row>
    <row r="1231" spans="1:11">
      <c r="A1231" s="6">
        <v>1230</v>
      </c>
      <c r="B1231" s="6" t="s">
        <v>1464</v>
      </c>
      <c r="C1231" s="6" t="s">
        <v>1442</v>
      </c>
      <c r="D1231" s="6" t="s">
        <v>1442</v>
      </c>
      <c r="E1231" s="6" t="s">
        <v>1442</v>
      </c>
      <c r="F1231" s="6" t="s">
        <v>1464</v>
      </c>
      <c r="G1231" s="6" t="s">
        <v>1464</v>
      </c>
      <c r="H1231" s="6" t="s">
        <v>1464</v>
      </c>
      <c r="I1231" s="6" t="s">
        <v>1464</v>
      </c>
      <c r="J1231" s="6" t="s">
        <v>932</v>
      </c>
      <c r="K1231" s="6"/>
    </row>
    <row r="1232" spans="1:11">
      <c r="A1232" s="6">
        <v>1231</v>
      </c>
      <c r="B1232" s="6" t="s">
        <v>1465</v>
      </c>
      <c r="C1232" s="6" t="s">
        <v>1442</v>
      </c>
      <c r="D1232" s="6" t="s">
        <v>1442</v>
      </c>
      <c r="E1232" s="6" t="s">
        <v>1442</v>
      </c>
      <c r="F1232" s="6" t="s">
        <v>1465</v>
      </c>
      <c r="G1232" s="6" t="s">
        <v>1465</v>
      </c>
      <c r="H1232" s="6" t="s">
        <v>1465</v>
      </c>
      <c r="I1232" s="6" t="s">
        <v>1465</v>
      </c>
      <c r="J1232" s="6" t="s">
        <v>932</v>
      </c>
      <c r="K1232" s="6"/>
    </row>
    <row r="1233" spans="1:11">
      <c r="A1233" s="6">
        <v>1232</v>
      </c>
      <c r="B1233" s="6" t="s">
        <v>1466</v>
      </c>
      <c r="C1233" s="6" t="s">
        <v>1442</v>
      </c>
      <c r="D1233" s="6" t="s">
        <v>1442</v>
      </c>
      <c r="E1233" s="6" t="s">
        <v>1442</v>
      </c>
      <c r="F1233" s="6" t="s">
        <v>1466</v>
      </c>
      <c r="G1233" s="6" t="s">
        <v>1466</v>
      </c>
      <c r="H1233" s="6" t="s">
        <v>1466</v>
      </c>
      <c r="I1233" s="6" t="s">
        <v>1466</v>
      </c>
      <c r="J1233" s="6" t="s">
        <v>932</v>
      </c>
      <c r="K1233" s="6"/>
    </row>
    <row r="1234" spans="1:11">
      <c r="A1234" s="6">
        <v>1233</v>
      </c>
      <c r="B1234" s="6" t="s">
        <v>1467</v>
      </c>
      <c r="C1234" s="6" t="s">
        <v>1468</v>
      </c>
      <c r="D1234" s="6" t="s">
        <v>1468</v>
      </c>
      <c r="E1234" s="6" t="s">
        <v>1468</v>
      </c>
      <c r="F1234" s="6" t="s">
        <v>1467</v>
      </c>
      <c r="G1234" s="6" t="s">
        <v>1467</v>
      </c>
      <c r="H1234" s="6" t="s">
        <v>1467</v>
      </c>
      <c r="I1234" s="6" t="s">
        <v>1467</v>
      </c>
      <c r="J1234" s="6" t="s">
        <v>933</v>
      </c>
      <c r="K1234" s="6" t="s">
        <v>932</v>
      </c>
    </row>
    <row r="1235" spans="1:11">
      <c r="A1235" s="6">
        <v>1234</v>
      </c>
      <c r="B1235" s="6" t="s">
        <v>1469</v>
      </c>
      <c r="C1235" s="6" t="s">
        <v>1468</v>
      </c>
      <c r="D1235" s="6" t="s">
        <v>1468</v>
      </c>
      <c r="E1235" s="6" t="s">
        <v>1468</v>
      </c>
      <c r="F1235" s="6" t="s">
        <v>1469</v>
      </c>
      <c r="G1235" s="6" t="s">
        <v>1469</v>
      </c>
      <c r="H1235" s="6" t="s">
        <v>1469</v>
      </c>
      <c r="I1235" s="6" t="s">
        <v>1469</v>
      </c>
      <c r="J1235" s="6" t="s">
        <v>933</v>
      </c>
      <c r="K1235" s="6" t="s">
        <v>932</v>
      </c>
    </row>
    <row r="1236" spans="1:11">
      <c r="A1236" s="6">
        <v>1235</v>
      </c>
      <c r="B1236" s="6" t="s">
        <v>1470</v>
      </c>
      <c r="C1236" s="6" t="s">
        <v>1468</v>
      </c>
      <c r="D1236" s="6" t="s">
        <v>1468</v>
      </c>
      <c r="E1236" s="6" t="s">
        <v>1468</v>
      </c>
      <c r="F1236" s="6" t="s">
        <v>1470</v>
      </c>
      <c r="G1236" s="6" t="s">
        <v>1470</v>
      </c>
      <c r="H1236" s="6" t="s">
        <v>1470</v>
      </c>
      <c r="I1236" s="6" t="s">
        <v>1470</v>
      </c>
      <c r="J1236" s="6" t="s">
        <v>933</v>
      </c>
      <c r="K1236" s="6" t="s">
        <v>932</v>
      </c>
    </row>
    <row r="1237" spans="1:11">
      <c r="A1237" s="6">
        <v>1236</v>
      </c>
      <c r="B1237" s="6" t="s">
        <v>1471</v>
      </c>
      <c r="C1237" s="6" t="s">
        <v>1468</v>
      </c>
      <c r="D1237" s="6" t="s">
        <v>1468</v>
      </c>
      <c r="E1237" s="6" t="s">
        <v>1468</v>
      </c>
      <c r="F1237" s="6" t="s">
        <v>1471</v>
      </c>
      <c r="G1237" s="6" t="s">
        <v>1471</v>
      </c>
      <c r="H1237" s="6" t="s">
        <v>1471</v>
      </c>
      <c r="I1237" s="6" t="s">
        <v>1471</v>
      </c>
      <c r="J1237" s="6" t="s">
        <v>933</v>
      </c>
      <c r="K1237" s="6" t="s">
        <v>932</v>
      </c>
    </row>
    <row r="1238" spans="1:11">
      <c r="A1238" s="6">
        <v>1237</v>
      </c>
      <c r="B1238" s="6" t="s">
        <v>1472</v>
      </c>
      <c r="C1238" s="6" t="s">
        <v>1468</v>
      </c>
      <c r="D1238" s="6" t="s">
        <v>1468</v>
      </c>
      <c r="E1238" s="6" t="s">
        <v>1468</v>
      </c>
      <c r="F1238" s="6" t="s">
        <v>1472</v>
      </c>
      <c r="G1238" s="6" t="s">
        <v>1472</v>
      </c>
      <c r="H1238" s="6" t="s">
        <v>1472</v>
      </c>
      <c r="I1238" s="6" t="s">
        <v>1472</v>
      </c>
      <c r="J1238" s="6" t="s">
        <v>933</v>
      </c>
      <c r="K1238" s="6" t="s">
        <v>932</v>
      </c>
    </row>
    <row r="1239" spans="1:11">
      <c r="A1239" s="6">
        <v>1238</v>
      </c>
      <c r="B1239" s="6" t="s">
        <v>1473</v>
      </c>
      <c r="C1239" s="6" t="s">
        <v>1474</v>
      </c>
      <c r="D1239" s="6" t="s">
        <v>1474</v>
      </c>
      <c r="E1239" s="6" t="s">
        <v>1474</v>
      </c>
      <c r="F1239" s="6" t="s">
        <v>1473</v>
      </c>
      <c r="G1239" s="6" t="s">
        <v>1473</v>
      </c>
      <c r="H1239" s="6" t="s">
        <v>1473</v>
      </c>
      <c r="I1239" s="6" t="s">
        <v>1473</v>
      </c>
      <c r="J1239" s="6" t="s">
        <v>933</v>
      </c>
      <c r="K1239" s="6" t="s">
        <v>932</v>
      </c>
    </row>
    <row r="1240" spans="1:11">
      <c r="A1240" s="6">
        <v>1239</v>
      </c>
      <c r="B1240" s="6" t="s">
        <v>1475</v>
      </c>
      <c r="C1240" s="6" t="s">
        <v>1474</v>
      </c>
      <c r="D1240" s="6" t="s">
        <v>1474</v>
      </c>
      <c r="E1240" s="6" t="s">
        <v>1474</v>
      </c>
      <c r="F1240" s="6" t="s">
        <v>1475</v>
      </c>
      <c r="G1240" s="6" t="s">
        <v>1475</v>
      </c>
      <c r="H1240" s="6" t="s">
        <v>1475</v>
      </c>
      <c r="I1240" s="6" t="s">
        <v>1475</v>
      </c>
      <c r="J1240" s="6" t="s">
        <v>933</v>
      </c>
      <c r="K1240" s="6" t="s">
        <v>932</v>
      </c>
    </row>
    <row r="1241" spans="1:11">
      <c r="A1241" s="6">
        <v>1240</v>
      </c>
      <c r="B1241" s="6" t="s">
        <v>1476</v>
      </c>
      <c r="C1241" s="6" t="s">
        <v>1474</v>
      </c>
      <c r="D1241" s="6" t="s">
        <v>1474</v>
      </c>
      <c r="E1241" s="6" t="s">
        <v>1474</v>
      </c>
      <c r="F1241" s="6" t="s">
        <v>1476</v>
      </c>
      <c r="G1241" s="6" t="s">
        <v>1476</v>
      </c>
      <c r="H1241" s="6" t="s">
        <v>1476</v>
      </c>
      <c r="I1241" s="6" t="s">
        <v>1476</v>
      </c>
      <c r="J1241" s="6" t="s">
        <v>933</v>
      </c>
      <c r="K1241" s="6" t="s">
        <v>932</v>
      </c>
    </row>
    <row r="1242" spans="1:11">
      <c r="A1242" s="6">
        <v>1241</v>
      </c>
      <c r="B1242" s="6" t="s">
        <v>1477</v>
      </c>
      <c r="C1242" s="6" t="s">
        <v>1474</v>
      </c>
      <c r="D1242" s="6" t="s">
        <v>1474</v>
      </c>
      <c r="E1242" s="6" t="s">
        <v>1474</v>
      </c>
      <c r="F1242" s="6" t="s">
        <v>1477</v>
      </c>
      <c r="G1242" s="6" t="s">
        <v>1477</v>
      </c>
      <c r="H1242" s="6" t="s">
        <v>1477</v>
      </c>
      <c r="I1242" s="6" t="s">
        <v>1477</v>
      </c>
      <c r="J1242" s="6" t="s">
        <v>933</v>
      </c>
      <c r="K1242" s="6" t="s">
        <v>932</v>
      </c>
    </row>
    <row r="1243" spans="1:11">
      <c r="A1243" s="6">
        <v>1242</v>
      </c>
      <c r="B1243" s="6" t="s">
        <v>1478</v>
      </c>
      <c r="C1243" s="6" t="s">
        <v>1474</v>
      </c>
      <c r="D1243" s="6" t="s">
        <v>1474</v>
      </c>
      <c r="E1243" s="6" t="s">
        <v>1474</v>
      </c>
      <c r="F1243" s="6" t="s">
        <v>1478</v>
      </c>
      <c r="G1243" s="6" t="s">
        <v>1478</v>
      </c>
      <c r="H1243" s="6" t="s">
        <v>1478</v>
      </c>
      <c r="I1243" s="6" t="s">
        <v>1478</v>
      </c>
      <c r="J1243" s="6" t="s">
        <v>933</v>
      </c>
      <c r="K1243" s="6" t="s">
        <v>932</v>
      </c>
    </row>
    <row r="1244" spans="1:11">
      <c r="A1244" s="6">
        <v>1243</v>
      </c>
      <c r="B1244" s="6" t="s">
        <v>1479</v>
      </c>
      <c r="C1244" s="6" t="s">
        <v>1474</v>
      </c>
      <c r="D1244" s="6" t="s">
        <v>1474</v>
      </c>
      <c r="E1244" s="6" t="s">
        <v>1474</v>
      </c>
      <c r="F1244" s="6" t="s">
        <v>1479</v>
      </c>
      <c r="G1244" s="6" t="s">
        <v>1479</v>
      </c>
      <c r="H1244" s="6" t="s">
        <v>1479</v>
      </c>
      <c r="I1244" s="6" t="s">
        <v>1479</v>
      </c>
      <c r="J1244" s="6" t="s">
        <v>933</v>
      </c>
      <c r="K1244" s="6" t="s">
        <v>932</v>
      </c>
    </row>
    <row r="1245" spans="1:11">
      <c r="A1245" s="6">
        <v>1244</v>
      </c>
      <c r="B1245" s="6" t="s">
        <v>1480</v>
      </c>
      <c r="C1245" s="6" t="s">
        <v>1474</v>
      </c>
      <c r="D1245" s="6" t="s">
        <v>1474</v>
      </c>
      <c r="E1245" s="6" t="s">
        <v>1474</v>
      </c>
      <c r="F1245" s="6" t="s">
        <v>1480</v>
      </c>
      <c r="G1245" s="6" t="s">
        <v>1480</v>
      </c>
      <c r="H1245" s="6" t="s">
        <v>1480</v>
      </c>
      <c r="I1245" s="6" t="s">
        <v>1480</v>
      </c>
      <c r="J1245" s="6" t="s">
        <v>933</v>
      </c>
      <c r="K1245" s="6" t="s">
        <v>932</v>
      </c>
    </row>
    <row r="1246" spans="1:11">
      <c r="A1246" s="6">
        <v>1245</v>
      </c>
      <c r="B1246" s="6" t="s">
        <v>1481</v>
      </c>
      <c r="C1246" s="6" t="s">
        <v>1474</v>
      </c>
      <c r="D1246" s="6" t="s">
        <v>1474</v>
      </c>
      <c r="E1246" s="6" t="s">
        <v>1474</v>
      </c>
      <c r="F1246" s="6" t="s">
        <v>1481</v>
      </c>
      <c r="G1246" s="6" t="s">
        <v>1481</v>
      </c>
      <c r="H1246" s="6" t="s">
        <v>1481</v>
      </c>
      <c r="I1246" s="6" t="s">
        <v>1481</v>
      </c>
      <c r="J1246" s="6" t="s">
        <v>933</v>
      </c>
      <c r="K1246" s="6" t="s">
        <v>932</v>
      </c>
    </row>
    <row r="1247" spans="1:11">
      <c r="A1247" s="6">
        <v>1246</v>
      </c>
      <c r="B1247" s="6" t="s">
        <v>1482</v>
      </c>
      <c r="C1247" s="6" t="s">
        <v>1474</v>
      </c>
      <c r="D1247" s="6" t="s">
        <v>1474</v>
      </c>
      <c r="E1247" s="6" t="s">
        <v>1474</v>
      </c>
      <c r="F1247" s="6" t="s">
        <v>1482</v>
      </c>
      <c r="G1247" s="6" t="s">
        <v>1482</v>
      </c>
      <c r="H1247" s="6" t="s">
        <v>1482</v>
      </c>
      <c r="I1247" s="6" t="s">
        <v>1482</v>
      </c>
      <c r="J1247" s="6" t="s">
        <v>933</v>
      </c>
      <c r="K1247" s="6" t="s">
        <v>932</v>
      </c>
    </row>
    <row r="1248" spans="1:11">
      <c r="A1248" s="6">
        <v>1247</v>
      </c>
      <c r="B1248" s="6" t="s">
        <v>1483</v>
      </c>
      <c r="C1248" s="6" t="s">
        <v>1474</v>
      </c>
      <c r="D1248" s="6" t="s">
        <v>1474</v>
      </c>
      <c r="E1248" s="6" t="s">
        <v>1474</v>
      </c>
      <c r="F1248" s="6" t="s">
        <v>1483</v>
      </c>
      <c r="G1248" s="6" t="s">
        <v>1483</v>
      </c>
      <c r="H1248" s="6" t="s">
        <v>1483</v>
      </c>
      <c r="I1248" s="6" t="s">
        <v>1483</v>
      </c>
      <c r="J1248" s="6" t="s">
        <v>933</v>
      </c>
      <c r="K1248" s="6" t="s">
        <v>932</v>
      </c>
    </row>
    <row r="1249" spans="1:11">
      <c r="A1249" s="6">
        <v>1248</v>
      </c>
      <c r="B1249" s="6" t="s">
        <v>1484</v>
      </c>
      <c r="C1249" s="6" t="s">
        <v>1474</v>
      </c>
      <c r="D1249" s="6" t="s">
        <v>1474</v>
      </c>
      <c r="E1249" s="6" t="s">
        <v>1474</v>
      </c>
      <c r="F1249" s="6" t="s">
        <v>1484</v>
      </c>
      <c r="G1249" s="6" t="s">
        <v>1484</v>
      </c>
      <c r="H1249" s="6" t="s">
        <v>1484</v>
      </c>
      <c r="I1249" s="6" t="s">
        <v>1484</v>
      </c>
      <c r="J1249" s="6" t="s">
        <v>933</v>
      </c>
      <c r="K1249" s="6" t="s">
        <v>932</v>
      </c>
    </row>
    <row r="1250" spans="1:11">
      <c r="A1250" s="6">
        <v>1249</v>
      </c>
      <c r="B1250" s="6" t="s">
        <v>1485</v>
      </c>
      <c r="C1250" s="6" t="s">
        <v>1474</v>
      </c>
      <c r="D1250" s="6" t="s">
        <v>1474</v>
      </c>
      <c r="E1250" s="6" t="s">
        <v>1474</v>
      </c>
      <c r="F1250" s="6" t="s">
        <v>1485</v>
      </c>
      <c r="G1250" s="6" t="s">
        <v>1485</v>
      </c>
      <c r="H1250" s="6" t="s">
        <v>1485</v>
      </c>
      <c r="I1250" s="6" t="s">
        <v>1485</v>
      </c>
      <c r="J1250" s="6" t="s">
        <v>933</v>
      </c>
      <c r="K1250" s="6" t="s">
        <v>932</v>
      </c>
    </row>
    <row r="1251" spans="1:11">
      <c r="A1251" s="6">
        <v>1250</v>
      </c>
      <c r="B1251" s="6" t="s">
        <v>1486</v>
      </c>
      <c r="C1251" s="6" t="s">
        <v>1474</v>
      </c>
      <c r="D1251" s="6" t="s">
        <v>1474</v>
      </c>
      <c r="E1251" s="6" t="s">
        <v>1474</v>
      </c>
      <c r="F1251" s="6" t="s">
        <v>1486</v>
      </c>
      <c r="G1251" s="6" t="s">
        <v>1486</v>
      </c>
      <c r="H1251" s="6" t="s">
        <v>1486</v>
      </c>
      <c r="I1251" s="6" t="s">
        <v>1486</v>
      </c>
      <c r="J1251" s="6" t="s">
        <v>933</v>
      </c>
      <c r="K1251" s="6" t="s">
        <v>932</v>
      </c>
    </row>
    <row r="1252" spans="1:11">
      <c r="A1252" s="6">
        <v>1251</v>
      </c>
      <c r="B1252" s="6" t="s">
        <v>1487</v>
      </c>
      <c r="C1252" s="6" t="s">
        <v>1474</v>
      </c>
      <c r="D1252" s="6" t="s">
        <v>1474</v>
      </c>
      <c r="E1252" s="6" t="s">
        <v>1474</v>
      </c>
      <c r="F1252" s="6" t="s">
        <v>1487</v>
      </c>
      <c r="G1252" s="6" t="s">
        <v>1487</v>
      </c>
      <c r="H1252" s="6" t="s">
        <v>1487</v>
      </c>
      <c r="I1252" s="6" t="s">
        <v>1487</v>
      </c>
      <c r="J1252" s="6" t="s">
        <v>933</v>
      </c>
      <c r="K1252" s="6" t="s">
        <v>932</v>
      </c>
    </row>
    <row r="1253" spans="1:11">
      <c r="A1253" s="6">
        <v>1252</v>
      </c>
      <c r="B1253" s="6" t="s">
        <v>1488</v>
      </c>
      <c r="C1253" s="6" t="s">
        <v>1474</v>
      </c>
      <c r="D1253" s="6" t="s">
        <v>1474</v>
      </c>
      <c r="E1253" s="6" t="s">
        <v>1474</v>
      </c>
      <c r="F1253" s="6" t="s">
        <v>1488</v>
      </c>
      <c r="G1253" s="6" t="s">
        <v>1488</v>
      </c>
      <c r="H1253" s="6" t="s">
        <v>1488</v>
      </c>
      <c r="I1253" s="6" t="s">
        <v>1488</v>
      </c>
      <c r="J1253" s="6" t="s">
        <v>933</v>
      </c>
      <c r="K1253" s="6" t="s">
        <v>932</v>
      </c>
    </row>
    <row r="1254" spans="1:11">
      <c r="A1254" s="6">
        <v>1253</v>
      </c>
      <c r="B1254" s="6" t="s">
        <v>1489</v>
      </c>
      <c r="C1254" s="6" t="s">
        <v>1474</v>
      </c>
      <c r="D1254" s="6" t="s">
        <v>1474</v>
      </c>
      <c r="E1254" s="6" t="s">
        <v>1474</v>
      </c>
      <c r="F1254" s="6" t="s">
        <v>1489</v>
      </c>
      <c r="G1254" s="6" t="s">
        <v>1489</v>
      </c>
      <c r="H1254" s="6" t="s">
        <v>1489</v>
      </c>
      <c r="I1254" s="6" t="s">
        <v>1489</v>
      </c>
      <c r="J1254" s="6" t="s">
        <v>933</v>
      </c>
      <c r="K1254" s="6" t="s">
        <v>932</v>
      </c>
    </row>
    <row r="1255" spans="1:11">
      <c r="A1255" s="6">
        <v>1254</v>
      </c>
      <c r="B1255" s="6" t="s">
        <v>1490</v>
      </c>
      <c r="C1255" s="6" t="s">
        <v>1474</v>
      </c>
      <c r="D1255" s="6" t="s">
        <v>1474</v>
      </c>
      <c r="E1255" s="6" t="s">
        <v>1474</v>
      </c>
      <c r="F1255" s="6" t="s">
        <v>1490</v>
      </c>
      <c r="G1255" s="6" t="s">
        <v>1490</v>
      </c>
      <c r="H1255" s="6" t="s">
        <v>1490</v>
      </c>
      <c r="I1255" s="6" t="s">
        <v>1490</v>
      </c>
      <c r="J1255" s="6" t="s">
        <v>933</v>
      </c>
      <c r="K1255" s="6" t="s">
        <v>932</v>
      </c>
    </row>
    <row r="1256" spans="1:11">
      <c r="A1256" s="6">
        <v>1255</v>
      </c>
      <c r="B1256" s="6" t="s">
        <v>1491</v>
      </c>
      <c r="C1256" s="6" t="s">
        <v>1474</v>
      </c>
      <c r="D1256" s="6" t="s">
        <v>1474</v>
      </c>
      <c r="E1256" s="6" t="s">
        <v>1474</v>
      </c>
      <c r="F1256" s="6" t="s">
        <v>1491</v>
      </c>
      <c r="G1256" s="6" t="s">
        <v>1491</v>
      </c>
      <c r="H1256" s="6" t="s">
        <v>1491</v>
      </c>
      <c r="I1256" s="6" t="s">
        <v>1491</v>
      </c>
      <c r="J1256" s="6" t="s">
        <v>933</v>
      </c>
      <c r="K1256" s="6" t="s">
        <v>932</v>
      </c>
    </row>
    <row r="1257" spans="1:11">
      <c r="A1257" s="6">
        <v>1256</v>
      </c>
      <c r="B1257" s="6" t="s">
        <v>1492</v>
      </c>
      <c r="C1257" s="6" t="s">
        <v>1474</v>
      </c>
      <c r="D1257" s="6" t="s">
        <v>1474</v>
      </c>
      <c r="E1257" s="6" t="s">
        <v>1474</v>
      </c>
      <c r="F1257" s="6" t="s">
        <v>1492</v>
      </c>
      <c r="G1257" s="6" t="s">
        <v>1492</v>
      </c>
      <c r="H1257" s="6" t="s">
        <v>1492</v>
      </c>
      <c r="I1257" s="6" t="s">
        <v>1492</v>
      </c>
      <c r="J1257" s="6" t="s">
        <v>933</v>
      </c>
      <c r="K1257" s="6" t="s">
        <v>932</v>
      </c>
    </row>
    <row r="1258" spans="1:11">
      <c r="A1258" s="6">
        <v>1257</v>
      </c>
      <c r="B1258" s="6" t="s">
        <v>1493</v>
      </c>
      <c r="C1258" s="6" t="s">
        <v>1474</v>
      </c>
      <c r="D1258" s="6" t="s">
        <v>1474</v>
      </c>
      <c r="E1258" s="6" t="s">
        <v>1474</v>
      </c>
      <c r="F1258" s="6" t="s">
        <v>1493</v>
      </c>
      <c r="G1258" s="6" t="s">
        <v>1493</v>
      </c>
      <c r="H1258" s="6" t="s">
        <v>1493</v>
      </c>
      <c r="I1258" s="6" t="s">
        <v>1493</v>
      </c>
      <c r="J1258" s="6" t="s">
        <v>933</v>
      </c>
      <c r="K1258" s="6" t="s">
        <v>932</v>
      </c>
    </row>
    <row r="1259" spans="1:11">
      <c r="A1259" s="6">
        <v>1258</v>
      </c>
      <c r="B1259" s="6" t="s">
        <v>1494</v>
      </c>
      <c r="C1259" s="6" t="s">
        <v>1474</v>
      </c>
      <c r="D1259" s="6" t="s">
        <v>1474</v>
      </c>
      <c r="E1259" s="6" t="s">
        <v>1474</v>
      </c>
      <c r="F1259" s="6" t="s">
        <v>1494</v>
      </c>
      <c r="G1259" s="6" t="s">
        <v>1494</v>
      </c>
      <c r="H1259" s="6" t="s">
        <v>1494</v>
      </c>
      <c r="I1259" s="6" t="s">
        <v>1494</v>
      </c>
      <c r="J1259" s="6" t="s">
        <v>933</v>
      </c>
      <c r="K1259" s="6" t="s">
        <v>932</v>
      </c>
    </row>
    <row r="1260" spans="1:11">
      <c r="A1260" s="6">
        <v>1259</v>
      </c>
      <c r="B1260" s="6" t="s">
        <v>1495</v>
      </c>
      <c r="C1260" s="6" t="s">
        <v>1474</v>
      </c>
      <c r="D1260" s="6" t="s">
        <v>1474</v>
      </c>
      <c r="E1260" s="6" t="s">
        <v>1474</v>
      </c>
      <c r="F1260" s="6" t="s">
        <v>1495</v>
      </c>
      <c r="G1260" s="6" t="s">
        <v>1495</v>
      </c>
      <c r="H1260" s="6" t="s">
        <v>1495</v>
      </c>
      <c r="I1260" s="6" t="s">
        <v>1495</v>
      </c>
      <c r="J1260" s="6" t="s">
        <v>933</v>
      </c>
      <c r="K1260" s="6" t="s">
        <v>932</v>
      </c>
    </row>
    <row r="1261" spans="1:11">
      <c r="A1261" s="6">
        <v>1260</v>
      </c>
      <c r="B1261" s="6" t="s">
        <v>1496</v>
      </c>
      <c r="C1261" s="6" t="s">
        <v>1474</v>
      </c>
      <c r="D1261" s="6" t="s">
        <v>1474</v>
      </c>
      <c r="E1261" s="6" t="s">
        <v>1474</v>
      </c>
      <c r="F1261" s="6" t="s">
        <v>1496</v>
      </c>
      <c r="G1261" s="6" t="s">
        <v>1496</v>
      </c>
      <c r="H1261" s="6" t="s">
        <v>1496</v>
      </c>
      <c r="I1261" s="6" t="s">
        <v>1496</v>
      </c>
      <c r="J1261" s="6" t="s">
        <v>933</v>
      </c>
      <c r="K1261" s="6" t="s">
        <v>932</v>
      </c>
    </row>
    <row r="1262" spans="1:11">
      <c r="A1262" s="6">
        <v>1261</v>
      </c>
      <c r="B1262" s="6" t="s">
        <v>1497</v>
      </c>
      <c r="C1262" s="6" t="s">
        <v>1474</v>
      </c>
      <c r="D1262" s="6" t="s">
        <v>1474</v>
      </c>
      <c r="E1262" s="6" t="s">
        <v>1474</v>
      </c>
      <c r="F1262" s="6" t="s">
        <v>1497</v>
      </c>
      <c r="G1262" s="6" t="s">
        <v>1497</v>
      </c>
      <c r="H1262" s="6" t="s">
        <v>1497</v>
      </c>
      <c r="I1262" s="6" t="s">
        <v>1497</v>
      </c>
      <c r="J1262" s="6" t="s">
        <v>933</v>
      </c>
      <c r="K1262" s="6" t="s">
        <v>932</v>
      </c>
    </row>
    <row r="1263" spans="1:11">
      <c r="A1263" s="6">
        <v>1262</v>
      </c>
      <c r="B1263" s="6" t="s">
        <v>1498</v>
      </c>
      <c r="C1263" s="6" t="s">
        <v>1474</v>
      </c>
      <c r="D1263" s="6" t="s">
        <v>1474</v>
      </c>
      <c r="E1263" s="6" t="s">
        <v>1474</v>
      </c>
      <c r="F1263" s="6" t="s">
        <v>1498</v>
      </c>
      <c r="G1263" s="6" t="s">
        <v>1498</v>
      </c>
      <c r="H1263" s="6" t="s">
        <v>1498</v>
      </c>
      <c r="I1263" s="6" t="s">
        <v>1498</v>
      </c>
      <c r="J1263" s="6" t="s">
        <v>933</v>
      </c>
      <c r="K1263" s="6" t="s">
        <v>932</v>
      </c>
    </row>
    <row r="1264" spans="1:11">
      <c r="A1264" s="6">
        <v>1263</v>
      </c>
      <c r="B1264" s="6" t="s">
        <v>1499</v>
      </c>
      <c r="C1264" s="6" t="s">
        <v>1474</v>
      </c>
      <c r="D1264" s="6" t="s">
        <v>1474</v>
      </c>
      <c r="E1264" s="6" t="s">
        <v>1474</v>
      </c>
      <c r="F1264" s="6" t="s">
        <v>1499</v>
      </c>
      <c r="G1264" s="6" t="s">
        <v>1499</v>
      </c>
      <c r="H1264" s="6" t="s">
        <v>1499</v>
      </c>
      <c r="I1264" s="6" t="s">
        <v>1499</v>
      </c>
      <c r="J1264" s="6" t="s">
        <v>933</v>
      </c>
      <c r="K1264" s="6" t="s">
        <v>932</v>
      </c>
    </row>
    <row r="1265" spans="1:11">
      <c r="A1265" s="6">
        <v>1264</v>
      </c>
      <c r="B1265" s="6" t="s">
        <v>1500</v>
      </c>
      <c r="C1265" s="6" t="s">
        <v>1474</v>
      </c>
      <c r="D1265" s="6" t="s">
        <v>1474</v>
      </c>
      <c r="E1265" s="6" t="s">
        <v>1474</v>
      </c>
      <c r="F1265" s="6" t="s">
        <v>1500</v>
      </c>
      <c r="G1265" s="6" t="s">
        <v>1500</v>
      </c>
      <c r="H1265" s="6" t="s">
        <v>1500</v>
      </c>
      <c r="I1265" s="6" t="s">
        <v>1500</v>
      </c>
      <c r="J1265" s="6" t="s">
        <v>933</v>
      </c>
      <c r="K1265" s="6" t="s">
        <v>932</v>
      </c>
    </row>
    <row r="1266" spans="1:11">
      <c r="A1266" s="6">
        <v>1265</v>
      </c>
      <c r="B1266" s="6" t="s">
        <v>1501</v>
      </c>
      <c r="C1266" s="6" t="s">
        <v>1474</v>
      </c>
      <c r="D1266" s="6" t="s">
        <v>1474</v>
      </c>
      <c r="E1266" s="6" t="s">
        <v>1474</v>
      </c>
      <c r="F1266" s="6" t="s">
        <v>1501</v>
      </c>
      <c r="G1266" s="6" t="s">
        <v>1501</v>
      </c>
      <c r="H1266" s="6" t="s">
        <v>1501</v>
      </c>
      <c r="I1266" s="6" t="s">
        <v>1501</v>
      </c>
      <c r="J1266" s="6" t="s">
        <v>933</v>
      </c>
      <c r="K1266" s="6" t="s">
        <v>932</v>
      </c>
    </row>
    <row r="1267" spans="1:11">
      <c r="A1267" s="6">
        <v>1266</v>
      </c>
      <c r="B1267" s="6" t="s">
        <v>1502</v>
      </c>
      <c r="C1267" s="6" t="s">
        <v>1474</v>
      </c>
      <c r="D1267" s="6" t="s">
        <v>1474</v>
      </c>
      <c r="E1267" s="6" t="s">
        <v>1474</v>
      </c>
      <c r="F1267" s="6" t="s">
        <v>1502</v>
      </c>
      <c r="G1267" s="6" t="s">
        <v>1502</v>
      </c>
      <c r="H1267" s="6" t="s">
        <v>1502</v>
      </c>
      <c r="I1267" s="6" t="s">
        <v>1502</v>
      </c>
      <c r="J1267" s="6" t="s">
        <v>933</v>
      </c>
      <c r="K1267" s="6" t="s">
        <v>932</v>
      </c>
    </row>
    <row r="1268" spans="1:11">
      <c r="A1268" s="6">
        <v>1267</v>
      </c>
      <c r="B1268" s="6" t="s">
        <v>1503</v>
      </c>
      <c r="C1268" s="6" t="s">
        <v>1474</v>
      </c>
      <c r="D1268" s="6" t="s">
        <v>1474</v>
      </c>
      <c r="E1268" s="6" t="s">
        <v>1474</v>
      </c>
      <c r="F1268" s="6" t="s">
        <v>1503</v>
      </c>
      <c r="G1268" s="6" t="s">
        <v>1503</v>
      </c>
      <c r="H1268" s="6" t="s">
        <v>1503</v>
      </c>
      <c r="I1268" s="6" t="s">
        <v>1503</v>
      </c>
      <c r="J1268" s="6" t="s">
        <v>933</v>
      </c>
      <c r="K1268" s="6" t="s">
        <v>932</v>
      </c>
    </row>
    <row r="1269" spans="1:11">
      <c r="A1269" s="6">
        <v>1268</v>
      </c>
      <c r="B1269" s="6" t="s">
        <v>1504</v>
      </c>
      <c r="C1269" s="6" t="s">
        <v>1474</v>
      </c>
      <c r="D1269" s="6" t="s">
        <v>1474</v>
      </c>
      <c r="E1269" s="6" t="s">
        <v>1474</v>
      </c>
      <c r="F1269" s="6" t="s">
        <v>1504</v>
      </c>
      <c r="G1269" s="6" t="s">
        <v>1504</v>
      </c>
      <c r="H1269" s="6" t="s">
        <v>1504</v>
      </c>
      <c r="I1269" s="6" t="s">
        <v>1504</v>
      </c>
      <c r="J1269" s="6" t="s">
        <v>933</v>
      </c>
      <c r="K1269" s="6" t="s">
        <v>932</v>
      </c>
    </row>
    <row r="1270" spans="1:11">
      <c r="A1270" s="6">
        <v>1269</v>
      </c>
      <c r="B1270" s="6" t="s">
        <v>1505</v>
      </c>
      <c r="C1270" s="6" t="s">
        <v>1474</v>
      </c>
      <c r="D1270" s="6" t="s">
        <v>1474</v>
      </c>
      <c r="E1270" s="6" t="s">
        <v>1474</v>
      </c>
      <c r="F1270" s="6" t="s">
        <v>1505</v>
      </c>
      <c r="G1270" s="6" t="s">
        <v>1505</v>
      </c>
      <c r="H1270" s="6" t="s">
        <v>1505</v>
      </c>
      <c r="I1270" s="6" t="s">
        <v>1505</v>
      </c>
      <c r="J1270" s="6" t="s">
        <v>933</v>
      </c>
      <c r="K1270" s="6" t="s">
        <v>932</v>
      </c>
    </row>
    <row r="1271" spans="1:11">
      <c r="A1271" s="6">
        <v>1270</v>
      </c>
      <c r="B1271" s="6" t="s">
        <v>1506</v>
      </c>
      <c r="C1271" s="6" t="s">
        <v>1474</v>
      </c>
      <c r="D1271" s="6" t="s">
        <v>1474</v>
      </c>
      <c r="E1271" s="6" t="s">
        <v>1474</v>
      </c>
      <c r="F1271" s="6" t="s">
        <v>1506</v>
      </c>
      <c r="G1271" s="6" t="s">
        <v>1506</v>
      </c>
      <c r="H1271" s="6" t="s">
        <v>1506</v>
      </c>
      <c r="I1271" s="6" t="s">
        <v>1506</v>
      </c>
      <c r="J1271" s="6" t="s">
        <v>933</v>
      </c>
      <c r="K1271" s="6" t="s">
        <v>932</v>
      </c>
    </row>
    <row r="1272" spans="1:11">
      <c r="A1272" s="6">
        <v>1271</v>
      </c>
      <c r="B1272" s="6" t="s">
        <v>1507</v>
      </c>
      <c r="C1272" s="6" t="s">
        <v>1474</v>
      </c>
      <c r="D1272" s="6" t="s">
        <v>1474</v>
      </c>
      <c r="E1272" s="6" t="s">
        <v>1474</v>
      </c>
      <c r="F1272" s="6" t="s">
        <v>1507</v>
      </c>
      <c r="G1272" s="6" t="s">
        <v>1507</v>
      </c>
      <c r="H1272" s="6" t="s">
        <v>1507</v>
      </c>
      <c r="I1272" s="6" t="s">
        <v>1507</v>
      </c>
      <c r="J1272" s="6" t="s">
        <v>933</v>
      </c>
      <c r="K1272" s="6" t="s">
        <v>932</v>
      </c>
    </row>
    <row r="1273" spans="1:11">
      <c r="A1273" s="6">
        <v>1272</v>
      </c>
      <c r="B1273" s="6" t="s">
        <v>1508</v>
      </c>
      <c r="C1273" s="6" t="s">
        <v>1474</v>
      </c>
      <c r="D1273" s="6" t="s">
        <v>1474</v>
      </c>
      <c r="E1273" s="6" t="s">
        <v>1474</v>
      </c>
      <c r="F1273" s="6" t="s">
        <v>1508</v>
      </c>
      <c r="G1273" s="6" t="s">
        <v>1508</v>
      </c>
      <c r="H1273" s="6" t="s">
        <v>1508</v>
      </c>
      <c r="I1273" s="6" t="s">
        <v>1508</v>
      </c>
      <c r="J1273" s="6" t="s">
        <v>933</v>
      </c>
      <c r="K1273" s="6" t="s">
        <v>932</v>
      </c>
    </row>
    <row r="1274" spans="1:11">
      <c r="A1274" s="6">
        <v>1273</v>
      </c>
      <c r="B1274" s="6" t="s">
        <v>1509</v>
      </c>
      <c r="C1274" s="6" t="s">
        <v>1474</v>
      </c>
      <c r="D1274" s="6" t="s">
        <v>1474</v>
      </c>
      <c r="E1274" s="6" t="s">
        <v>1474</v>
      </c>
      <c r="F1274" s="6" t="s">
        <v>1509</v>
      </c>
      <c r="G1274" s="6" t="s">
        <v>1509</v>
      </c>
      <c r="H1274" s="6" t="s">
        <v>1509</v>
      </c>
      <c r="I1274" s="6" t="s">
        <v>1509</v>
      </c>
      <c r="J1274" s="6" t="s">
        <v>933</v>
      </c>
      <c r="K1274" s="6" t="s">
        <v>932</v>
      </c>
    </row>
    <row r="1275" spans="1:11">
      <c r="A1275" s="6">
        <v>1274</v>
      </c>
      <c r="B1275" s="6" t="s">
        <v>1510</v>
      </c>
      <c r="C1275" s="6" t="s">
        <v>1474</v>
      </c>
      <c r="D1275" s="6" t="s">
        <v>1474</v>
      </c>
      <c r="E1275" s="6" t="s">
        <v>1474</v>
      </c>
      <c r="F1275" s="6" t="s">
        <v>1510</v>
      </c>
      <c r="G1275" s="6" t="s">
        <v>1510</v>
      </c>
      <c r="H1275" s="6" t="s">
        <v>1510</v>
      </c>
      <c r="I1275" s="6" t="s">
        <v>1510</v>
      </c>
      <c r="J1275" s="6" t="s">
        <v>933</v>
      </c>
      <c r="K1275" s="6" t="s">
        <v>932</v>
      </c>
    </row>
    <row r="1276" spans="1:11">
      <c r="A1276" s="6">
        <v>1275</v>
      </c>
      <c r="B1276" s="6" t="s">
        <v>1511</v>
      </c>
      <c r="C1276" s="6" t="s">
        <v>1474</v>
      </c>
      <c r="D1276" s="6" t="s">
        <v>1474</v>
      </c>
      <c r="E1276" s="6" t="s">
        <v>1474</v>
      </c>
      <c r="F1276" s="6" t="s">
        <v>1511</v>
      </c>
      <c r="G1276" s="6" t="s">
        <v>1511</v>
      </c>
      <c r="H1276" s="6" t="s">
        <v>1511</v>
      </c>
      <c r="I1276" s="6" t="s">
        <v>1511</v>
      </c>
      <c r="J1276" s="6" t="s">
        <v>933</v>
      </c>
      <c r="K1276" s="6" t="s">
        <v>932</v>
      </c>
    </row>
    <row r="1277" spans="1:11">
      <c r="A1277" s="6">
        <v>1276</v>
      </c>
      <c r="B1277" s="6" t="s">
        <v>1512</v>
      </c>
      <c r="C1277" s="6" t="s">
        <v>1474</v>
      </c>
      <c r="D1277" s="6" t="s">
        <v>1474</v>
      </c>
      <c r="E1277" s="6" t="s">
        <v>1474</v>
      </c>
      <c r="F1277" s="6" t="s">
        <v>1512</v>
      </c>
      <c r="G1277" s="6" t="s">
        <v>1512</v>
      </c>
      <c r="H1277" s="6" t="s">
        <v>1512</v>
      </c>
      <c r="I1277" s="6" t="s">
        <v>1512</v>
      </c>
      <c r="J1277" s="6" t="s">
        <v>933</v>
      </c>
      <c r="K1277" s="6" t="s">
        <v>932</v>
      </c>
    </row>
    <row r="1278" spans="1:11">
      <c r="A1278" s="6">
        <v>1277</v>
      </c>
      <c r="B1278" s="6" t="s">
        <v>1513</v>
      </c>
      <c r="C1278" s="6" t="s">
        <v>1474</v>
      </c>
      <c r="D1278" s="6" t="s">
        <v>1474</v>
      </c>
      <c r="E1278" s="6" t="s">
        <v>1474</v>
      </c>
      <c r="F1278" s="6" t="s">
        <v>1513</v>
      </c>
      <c r="G1278" s="6" t="s">
        <v>1513</v>
      </c>
      <c r="H1278" s="6" t="s">
        <v>1513</v>
      </c>
      <c r="I1278" s="6" t="s">
        <v>1513</v>
      </c>
      <c r="J1278" s="6" t="s">
        <v>933</v>
      </c>
      <c r="K1278" s="6" t="s">
        <v>932</v>
      </c>
    </row>
    <row r="1279" spans="1:11">
      <c r="A1279" s="6">
        <v>1278</v>
      </c>
      <c r="B1279" s="6" t="s">
        <v>1514</v>
      </c>
      <c r="C1279" s="6" t="s">
        <v>1474</v>
      </c>
      <c r="D1279" s="6" t="s">
        <v>1474</v>
      </c>
      <c r="E1279" s="6" t="s">
        <v>1474</v>
      </c>
      <c r="F1279" s="6" t="s">
        <v>1514</v>
      </c>
      <c r="G1279" s="6" t="s">
        <v>1514</v>
      </c>
      <c r="H1279" s="6" t="s">
        <v>1514</v>
      </c>
      <c r="I1279" s="6" t="s">
        <v>1514</v>
      </c>
      <c r="J1279" s="6" t="s">
        <v>933</v>
      </c>
      <c r="K1279" s="6" t="s">
        <v>932</v>
      </c>
    </row>
    <row r="1280" spans="1:11">
      <c r="A1280" s="6">
        <v>1279</v>
      </c>
      <c r="B1280" s="6" t="s">
        <v>1515</v>
      </c>
      <c r="C1280" s="6" t="s">
        <v>1474</v>
      </c>
      <c r="D1280" s="6" t="s">
        <v>1474</v>
      </c>
      <c r="E1280" s="6" t="s">
        <v>1474</v>
      </c>
      <c r="F1280" s="6" t="s">
        <v>1515</v>
      </c>
      <c r="G1280" s="6" t="s">
        <v>1515</v>
      </c>
      <c r="H1280" s="6" t="s">
        <v>1515</v>
      </c>
      <c r="I1280" s="6" t="s">
        <v>1515</v>
      </c>
      <c r="J1280" s="6" t="s">
        <v>933</v>
      </c>
      <c r="K1280" s="6" t="s">
        <v>932</v>
      </c>
    </row>
    <row r="1281" spans="1:11">
      <c r="A1281" s="6">
        <v>1280</v>
      </c>
      <c r="B1281" s="6" t="s">
        <v>1516</v>
      </c>
      <c r="C1281" s="6" t="s">
        <v>1474</v>
      </c>
      <c r="D1281" s="6" t="s">
        <v>1474</v>
      </c>
      <c r="E1281" s="6" t="s">
        <v>1474</v>
      </c>
      <c r="F1281" s="6" t="s">
        <v>1516</v>
      </c>
      <c r="G1281" s="6" t="s">
        <v>1516</v>
      </c>
      <c r="H1281" s="6" t="s">
        <v>1516</v>
      </c>
      <c r="I1281" s="6" t="s">
        <v>1516</v>
      </c>
      <c r="J1281" s="6" t="s">
        <v>933</v>
      </c>
      <c r="K1281" s="6" t="s">
        <v>932</v>
      </c>
    </row>
    <row r="1282" spans="1:11">
      <c r="A1282" s="6">
        <v>1281</v>
      </c>
      <c r="B1282" s="6" t="s">
        <v>1517</v>
      </c>
      <c r="C1282" s="6" t="s">
        <v>1474</v>
      </c>
      <c r="D1282" s="6" t="s">
        <v>1474</v>
      </c>
      <c r="E1282" s="6" t="s">
        <v>1474</v>
      </c>
      <c r="F1282" s="6" t="s">
        <v>1517</v>
      </c>
      <c r="G1282" s="6" t="s">
        <v>1517</v>
      </c>
      <c r="H1282" s="6" t="s">
        <v>1517</v>
      </c>
      <c r="I1282" s="6" t="s">
        <v>1517</v>
      </c>
      <c r="J1282" s="6" t="s">
        <v>933</v>
      </c>
      <c r="K1282" s="6" t="s">
        <v>932</v>
      </c>
    </row>
    <row r="1283" spans="1:11">
      <c r="A1283" s="6">
        <v>1282</v>
      </c>
      <c r="B1283" s="6" t="s">
        <v>1518</v>
      </c>
      <c r="C1283" s="6" t="s">
        <v>1474</v>
      </c>
      <c r="D1283" s="6" t="s">
        <v>1474</v>
      </c>
      <c r="E1283" s="6" t="s">
        <v>1474</v>
      </c>
      <c r="F1283" s="6" t="s">
        <v>1518</v>
      </c>
      <c r="G1283" s="6" t="s">
        <v>1518</v>
      </c>
      <c r="H1283" s="6" t="s">
        <v>1518</v>
      </c>
      <c r="I1283" s="6" t="s">
        <v>1518</v>
      </c>
      <c r="J1283" s="6" t="s">
        <v>933</v>
      </c>
      <c r="K1283" s="6" t="s">
        <v>932</v>
      </c>
    </row>
    <row r="1284" spans="1:11">
      <c r="A1284" s="6">
        <v>1283</v>
      </c>
      <c r="B1284" s="6" t="s">
        <v>1519</v>
      </c>
      <c r="C1284" s="6" t="s">
        <v>1474</v>
      </c>
      <c r="D1284" s="6" t="s">
        <v>1474</v>
      </c>
      <c r="E1284" s="6" t="s">
        <v>1474</v>
      </c>
      <c r="F1284" s="6" t="s">
        <v>1519</v>
      </c>
      <c r="G1284" s="6" t="s">
        <v>1519</v>
      </c>
      <c r="H1284" s="6" t="s">
        <v>1519</v>
      </c>
      <c r="I1284" s="6" t="s">
        <v>1519</v>
      </c>
      <c r="J1284" s="6" t="s">
        <v>933</v>
      </c>
      <c r="K1284" s="6" t="s">
        <v>932</v>
      </c>
    </row>
    <row r="1285" spans="1:11">
      <c r="A1285" s="6">
        <v>1284</v>
      </c>
      <c r="B1285" s="6" t="s">
        <v>1520</v>
      </c>
      <c r="C1285" s="6" t="s">
        <v>1474</v>
      </c>
      <c r="D1285" s="6" t="s">
        <v>1474</v>
      </c>
      <c r="E1285" s="6" t="s">
        <v>1474</v>
      </c>
      <c r="F1285" s="6" t="s">
        <v>1520</v>
      </c>
      <c r="G1285" s="6" t="s">
        <v>1520</v>
      </c>
      <c r="H1285" s="6" t="s">
        <v>1520</v>
      </c>
      <c r="I1285" s="6" t="s">
        <v>1520</v>
      </c>
      <c r="J1285" s="6" t="s">
        <v>933</v>
      </c>
      <c r="K1285" s="6" t="s">
        <v>932</v>
      </c>
    </row>
    <row r="1286" spans="1:11">
      <c r="A1286" s="6">
        <v>1285</v>
      </c>
      <c r="B1286" s="6" t="s">
        <v>1521</v>
      </c>
      <c r="C1286" s="6" t="s">
        <v>1474</v>
      </c>
      <c r="D1286" s="6" t="s">
        <v>1474</v>
      </c>
      <c r="E1286" s="6" t="s">
        <v>1474</v>
      </c>
      <c r="F1286" s="6" t="s">
        <v>1521</v>
      </c>
      <c r="G1286" s="6" t="s">
        <v>1521</v>
      </c>
      <c r="H1286" s="6" t="s">
        <v>1521</v>
      </c>
      <c r="I1286" s="6" t="s">
        <v>1521</v>
      </c>
      <c r="J1286" s="6" t="s">
        <v>933</v>
      </c>
      <c r="K1286" s="6" t="s">
        <v>932</v>
      </c>
    </row>
    <row r="1287" spans="1:11">
      <c r="A1287" s="6">
        <v>1286</v>
      </c>
      <c r="B1287" s="6" t="s">
        <v>1522</v>
      </c>
      <c r="C1287" s="6" t="s">
        <v>1474</v>
      </c>
      <c r="D1287" s="6" t="s">
        <v>1474</v>
      </c>
      <c r="E1287" s="6" t="s">
        <v>1474</v>
      </c>
      <c r="F1287" s="6" t="s">
        <v>1522</v>
      </c>
      <c r="G1287" s="6" t="s">
        <v>1522</v>
      </c>
      <c r="H1287" s="6" t="s">
        <v>1522</v>
      </c>
      <c r="I1287" s="6" t="s">
        <v>1522</v>
      </c>
      <c r="J1287" s="6" t="s">
        <v>933</v>
      </c>
      <c r="K1287" s="6" t="s">
        <v>932</v>
      </c>
    </row>
    <row r="1288" spans="1:11">
      <c r="A1288" s="6">
        <v>1287</v>
      </c>
      <c r="B1288" s="6" t="s">
        <v>1523</v>
      </c>
      <c r="C1288" s="6" t="s">
        <v>1474</v>
      </c>
      <c r="D1288" s="6" t="s">
        <v>1474</v>
      </c>
      <c r="E1288" s="6" t="s">
        <v>1474</v>
      </c>
      <c r="F1288" s="6" t="s">
        <v>1523</v>
      </c>
      <c r="G1288" s="6" t="s">
        <v>1523</v>
      </c>
      <c r="H1288" s="6" t="s">
        <v>1523</v>
      </c>
      <c r="I1288" s="6" t="s">
        <v>1523</v>
      </c>
      <c r="J1288" s="6" t="s">
        <v>933</v>
      </c>
      <c r="K1288" s="6" t="s">
        <v>932</v>
      </c>
    </row>
    <row r="1289" spans="1:11">
      <c r="A1289" s="6">
        <v>1288</v>
      </c>
      <c r="B1289" s="6" t="s">
        <v>1524</v>
      </c>
      <c r="C1289" s="6" t="s">
        <v>1474</v>
      </c>
      <c r="D1289" s="6" t="s">
        <v>1474</v>
      </c>
      <c r="E1289" s="6" t="s">
        <v>1474</v>
      </c>
      <c r="F1289" s="6" t="s">
        <v>1524</v>
      </c>
      <c r="G1289" s="6" t="s">
        <v>1524</v>
      </c>
      <c r="H1289" s="6" t="s">
        <v>1524</v>
      </c>
      <c r="I1289" s="6" t="s">
        <v>1524</v>
      </c>
      <c r="J1289" s="6" t="s">
        <v>933</v>
      </c>
      <c r="K1289" s="6" t="s">
        <v>932</v>
      </c>
    </row>
    <row r="1290" spans="1:11">
      <c r="A1290" s="6">
        <v>1289</v>
      </c>
      <c r="B1290" s="6" t="s">
        <v>1525</v>
      </c>
      <c r="C1290" s="6" t="s">
        <v>1474</v>
      </c>
      <c r="D1290" s="6" t="s">
        <v>1474</v>
      </c>
      <c r="E1290" s="6" t="s">
        <v>1474</v>
      </c>
      <c r="F1290" s="6" t="s">
        <v>1525</v>
      </c>
      <c r="G1290" s="6" t="s">
        <v>1525</v>
      </c>
      <c r="H1290" s="6" t="s">
        <v>1525</v>
      </c>
      <c r="I1290" s="6" t="s">
        <v>1525</v>
      </c>
      <c r="J1290" s="6" t="s">
        <v>933</v>
      </c>
      <c r="K1290" s="6" t="s">
        <v>932</v>
      </c>
    </row>
    <row r="1291" spans="1:11">
      <c r="A1291" s="6">
        <v>1290</v>
      </c>
      <c r="B1291" s="6" t="s">
        <v>1526</v>
      </c>
      <c r="C1291" s="6" t="s">
        <v>1474</v>
      </c>
      <c r="D1291" s="6" t="s">
        <v>1474</v>
      </c>
      <c r="E1291" s="6" t="s">
        <v>1474</v>
      </c>
      <c r="F1291" s="6" t="s">
        <v>1526</v>
      </c>
      <c r="G1291" s="6" t="s">
        <v>1526</v>
      </c>
      <c r="H1291" s="6" t="s">
        <v>1526</v>
      </c>
      <c r="I1291" s="6" t="s">
        <v>1526</v>
      </c>
      <c r="J1291" s="6" t="s">
        <v>933</v>
      </c>
      <c r="K1291" s="6" t="s">
        <v>932</v>
      </c>
    </row>
    <row r="1292" spans="1:11">
      <c r="A1292" s="6">
        <v>1291</v>
      </c>
      <c r="B1292" s="6" t="s">
        <v>1527</v>
      </c>
      <c r="C1292" s="6" t="s">
        <v>1474</v>
      </c>
      <c r="D1292" s="6" t="s">
        <v>1474</v>
      </c>
      <c r="E1292" s="6" t="s">
        <v>1474</v>
      </c>
      <c r="F1292" s="6" t="s">
        <v>1527</v>
      </c>
      <c r="G1292" s="6" t="s">
        <v>1527</v>
      </c>
      <c r="H1292" s="6" t="s">
        <v>1527</v>
      </c>
      <c r="I1292" s="6" t="s">
        <v>1527</v>
      </c>
      <c r="J1292" s="6" t="s">
        <v>933</v>
      </c>
      <c r="K1292" s="6" t="s">
        <v>932</v>
      </c>
    </row>
    <row r="1293" spans="1:11">
      <c r="A1293" s="6">
        <v>1292</v>
      </c>
      <c r="B1293" s="6" t="s">
        <v>1528</v>
      </c>
      <c r="C1293" s="6" t="s">
        <v>1474</v>
      </c>
      <c r="D1293" s="6" t="s">
        <v>1474</v>
      </c>
      <c r="E1293" s="6" t="s">
        <v>1474</v>
      </c>
      <c r="F1293" s="6" t="s">
        <v>1528</v>
      </c>
      <c r="G1293" s="6" t="s">
        <v>1528</v>
      </c>
      <c r="H1293" s="6" t="s">
        <v>1528</v>
      </c>
      <c r="I1293" s="6" t="s">
        <v>1528</v>
      </c>
      <c r="J1293" s="6" t="s">
        <v>933</v>
      </c>
      <c r="K1293" s="6" t="s">
        <v>932</v>
      </c>
    </row>
    <row r="1294" spans="1:11">
      <c r="A1294" s="6">
        <v>1293</v>
      </c>
      <c r="B1294" s="6" t="s">
        <v>1529</v>
      </c>
      <c r="C1294" s="6" t="s">
        <v>1474</v>
      </c>
      <c r="D1294" s="6" t="s">
        <v>1474</v>
      </c>
      <c r="E1294" s="6" t="s">
        <v>1474</v>
      </c>
      <c r="F1294" s="6" t="s">
        <v>1529</v>
      </c>
      <c r="G1294" s="6" t="s">
        <v>1529</v>
      </c>
      <c r="H1294" s="6" t="s">
        <v>1529</v>
      </c>
      <c r="I1294" s="6" t="s">
        <v>1529</v>
      </c>
      <c r="J1294" s="6" t="s">
        <v>933</v>
      </c>
      <c r="K1294" s="6" t="s">
        <v>932</v>
      </c>
    </row>
    <row r="1295" spans="1:11">
      <c r="A1295" s="6">
        <v>1294</v>
      </c>
      <c r="B1295" s="6" t="s">
        <v>1530</v>
      </c>
      <c r="C1295" s="6" t="s">
        <v>1474</v>
      </c>
      <c r="D1295" s="6" t="s">
        <v>1474</v>
      </c>
      <c r="E1295" s="6" t="s">
        <v>1474</v>
      </c>
      <c r="F1295" s="6" t="s">
        <v>1530</v>
      </c>
      <c r="G1295" s="6" t="s">
        <v>1530</v>
      </c>
      <c r="H1295" s="6" t="s">
        <v>1530</v>
      </c>
      <c r="I1295" s="6" t="s">
        <v>1530</v>
      </c>
      <c r="J1295" s="6" t="s">
        <v>933</v>
      </c>
      <c r="K1295" s="6" t="s">
        <v>932</v>
      </c>
    </row>
    <row r="1296" spans="1:11">
      <c r="A1296" s="6">
        <v>1295</v>
      </c>
      <c r="B1296" s="6" t="s">
        <v>1531</v>
      </c>
      <c r="C1296" s="6" t="s">
        <v>1474</v>
      </c>
      <c r="D1296" s="6" t="s">
        <v>1474</v>
      </c>
      <c r="E1296" s="6" t="s">
        <v>1474</v>
      </c>
      <c r="F1296" s="6" t="s">
        <v>1531</v>
      </c>
      <c r="G1296" s="6" t="s">
        <v>1531</v>
      </c>
      <c r="H1296" s="6" t="s">
        <v>1531</v>
      </c>
      <c r="I1296" s="6" t="s">
        <v>1531</v>
      </c>
      <c r="J1296" s="6" t="s">
        <v>933</v>
      </c>
      <c r="K1296" s="6" t="s">
        <v>932</v>
      </c>
    </row>
    <row r="1297" spans="1:11">
      <c r="A1297" s="6">
        <v>1296</v>
      </c>
      <c r="B1297" s="6" t="s">
        <v>1532</v>
      </c>
      <c r="C1297" s="6" t="s">
        <v>1474</v>
      </c>
      <c r="D1297" s="6" t="s">
        <v>1474</v>
      </c>
      <c r="E1297" s="6" t="s">
        <v>1474</v>
      </c>
      <c r="F1297" s="6" t="s">
        <v>1532</v>
      </c>
      <c r="G1297" s="6" t="s">
        <v>1532</v>
      </c>
      <c r="H1297" s="6" t="s">
        <v>1532</v>
      </c>
      <c r="I1297" s="6" t="s">
        <v>1532</v>
      </c>
      <c r="J1297" s="6" t="s">
        <v>933</v>
      </c>
      <c r="K1297" s="6" t="s">
        <v>932</v>
      </c>
    </row>
    <row r="1298" spans="1:11">
      <c r="A1298" s="6">
        <v>1297</v>
      </c>
      <c r="B1298" s="6" t="s">
        <v>1533</v>
      </c>
      <c r="C1298" s="6" t="s">
        <v>1474</v>
      </c>
      <c r="D1298" s="6" t="s">
        <v>1474</v>
      </c>
      <c r="E1298" s="6" t="s">
        <v>1474</v>
      </c>
      <c r="F1298" s="6" t="s">
        <v>1533</v>
      </c>
      <c r="G1298" s="6" t="s">
        <v>1533</v>
      </c>
      <c r="H1298" s="6" t="s">
        <v>1533</v>
      </c>
      <c r="I1298" s="6" t="s">
        <v>1533</v>
      </c>
      <c r="J1298" s="6" t="s">
        <v>933</v>
      </c>
      <c r="K1298" s="6" t="s">
        <v>932</v>
      </c>
    </row>
  </sheetData>
  <autoFilter ref="A1:H1298"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73"/>
  <sheetViews>
    <sheetView workbookViewId="0">
      <pane ySplit="1" topLeftCell="A120" activePane="bottomLeft" state="frozen"/>
      <selection pane="bottomLeft" activeCell="G1" sqref="G1"/>
    </sheetView>
  </sheetViews>
  <sheetFormatPr defaultColWidth="9.140625" defaultRowHeight="15"/>
  <cols>
    <col min="2" max="2" width="21.28515625" customWidth="1"/>
    <col min="3" max="3" width="14.140625" customWidth="1"/>
    <col min="4" max="4" width="45.28515625" customWidth="1"/>
    <col min="5" max="6" width="21.5703125" customWidth="1"/>
    <col min="7" max="7" width="89.85546875" customWidth="1"/>
  </cols>
  <sheetData>
    <row r="1" spans="1:7">
      <c r="A1" t="s">
        <v>1534</v>
      </c>
      <c r="B1" s="1" t="s">
        <v>2</v>
      </c>
      <c r="C1" s="1" t="s">
        <v>1535</v>
      </c>
      <c r="D1" s="1" t="s">
        <v>1536</v>
      </c>
      <c r="E1" s="1" t="s">
        <v>1537</v>
      </c>
      <c r="F1" s="1" t="s">
        <v>1538</v>
      </c>
      <c r="G1" s="1" t="s">
        <v>1539</v>
      </c>
    </row>
    <row r="2" spans="1:7">
      <c r="A2">
        <v>1</v>
      </c>
      <c r="B2" t="s">
        <v>97</v>
      </c>
      <c r="C2">
        <v>2006</v>
      </c>
      <c r="D2" t="s">
        <v>1540</v>
      </c>
      <c r="E2" s="6" t="s">
        <v>1541</v>
      </c>
      <c r="F2" s="6" t="s">
        <v>1542</v>
      </c>
      <c r="G2" t="s">
        <v>1543</v>
      </c>
    </row>
    <row r="3" spans="1:7">
      <c r="A3">
        <v>2</v>
      </c>
      <c r="B3" t="s">
        <v>702</v>
      </c>
      <c r="C3">
        <v>2009</v>
      </c>
      <c r="D3" t="s">
        <v>1544</v>
      </c>
      <c r="E3" s="6" t="s">
        <v>1545</v>
      </c>
      <c r="F3" s="6" t="s">
        <v>1546</v>
      </c>
      <c r="G3" t="s">
        <v>1547</v>
      </c>
    </row>
    <row r="4" spans="1:7">
      <c r="A4">
        <v>3</v>
      </c>
      <c r="B4" t="s">
        <v>700</v>
      </c>
      <c r="C4">
        <v>1996</v>
      </c>
      <c r="D4" t="s">
        <v>1548</v>
      </c>
      <c r="E4" s="6" t="s">
        <v>1549</v>
      </c>
      <c r="F4" s="6" t="s">
        <v>1550</v>
      </c>
      <c r="G4" t="s">
        <v>1551</v>
      </c>
    </row>
    <row r="5" spans="1:7">
      <c r="A5">
        <v>4</v>
      </c>
      <c r="B5" t="s">
        <v>639</v>
      </c>
      <c r="C5">
        <v>1990</v>
      </c>
      <c r="D5" t="s">
        <v>1552</v>
      </c>
      <c r="E5" s="6" t="s">
        <v>1553</v>
      </c>
      <c r="F5" s="6" t="s">
        <v>1554</v>
      </c>
      <c r="G5" t="s">
        <v>1555</v>
      </c>
    </row>
    <row r="6" spans="1:7">
      <c r="A6">
        <v>5</v>
      </c>
      <c r="B6" t="s">
        <v>671</v>
      </c>
      <c r="C6">
        <v>2012</v>
      </c>
      <c r="D6" t="s">
        <v>1556</v>
      </c>
      <c r="E6" s="6" t="s">
        <v>1557</v>
      </c>
      <c r="F6" s="6" t="s">
        <v>1558</v>
      </c>
      <c r="G6" t="s">
        <v>1559</v>
      </c>
    </row>
    <row r="7" spans="1:7">
      <c r="A7">
        <v>6</v>
      </c>
      <c r="B7" t="s">
        <v>501</v>
      </c>
      <c r="C7">
        <v>1998</v>
      </c>
      <c r="D7" t="s">
        <v>1560</v>
      </c>
      <c r="E7" s="6"/>
      <c r="F7" s="6" t="s">
        <v>1561</v>
      </c>
      <c r="G7" t="s">
        <v>1551</v>
      </c>
    </row>
    <row r="8" spans="1:7">
      <c r="A8">
        <v>7</v>
      </c>
      <c r="B8" t="s">
        <v>42</v>
      </c>
      <c r="C8">
        <v>2000</v>
      </c>
      <c r="D8" t="s">
        <v>1562</v>
      </c>
      <c r="E8" s="6" t="s">
        <v>1563</v>
      </c>
      <c r="F8" s="6" t="s">
        <v>1564</v>
      </c>
      <c r="G8" t="s">
        <v>1565</v>
      </c>
    </row>
    <row r="9" spans="1:7">
      <c r="A9">
        <v>8</v>
      </c>
      <c r="B9" t="s">
        <v>307</v>
      </c>
      <c r="C9">
        <v>2007</v>
      </c>
      <c r="D9" t="s">
        <v>1566</v>
      </c>
      <c r="E9" s="6" t="s">
        <v>1567</v>
      </c>
      <c r="F9" s="6" t="s">
        <v>1568</v>
      </c>
      <c r="G9" t="s">
        <v>1569</v>
      </c>
    </row>
    <row r="10" spans="1:7">
      <c r="A10">
        <v>9</v>
      </c>
      <c r="B10" t="s">
        <v>376</v>
      </c>
      <c r="C10">
        <v>2010</v>
      </c>
      <c r="D10" t="s">
        <v>1570</v>
      </c>
      <c r="E10" s="6" t="s">
        <v>1571</v>
      </c>
      <c r="F10" s="6" t="s">
        <v>1572</v>
      </c>
      <c r="G10" t="s">
        <v>1551</v>
      </c>
    </row>
    <row r="11" spans="1:7">
      <c r="A11">
        <v>10</v>
      </c>
      <c r="B11" t="s">
        <v>828</v>
      </c>
      <c r="C11">
        <v>1997</v>
      </c>
      <c r="D11" t="s">
        <v>1573</v>
      </c>
      <c r="E11" s="6" t="s">
        <v>1574</v>
      </c>
      <c r="F11" s="6" t="s">
        <v>1575</v>
      </c>
      <c r="G11" t="s">
        <v>1576</v>
      </c>
    </row>
    <row r="12" spans="1:7">
      <c r="A12">
        <v>11</v>
      </c>
      <c r="B12" t="s">
        <v>891</v>
      </c>
      <c r="C12">
        <v>2012</v>
      </c>
      <c r="D12" t="s">
        <v>1577</v>
      </c>
      <c r="E12" s="6" t="s">
        <v>1578</v>
      </c>
      <c r="F12" s="6" t="s">
        <v>1579</v>
      </c>
      <c r="G12" t="s">
        <v>1580</v>
      </c>
    </row>
    <row r="13" spans="1:7">
      <c r="A13">
        <v>12</v>
      </c>
      <c r="B13" t="s">
        <v>537</v>
      </c>
      <c r="C13">
        <v>2000</v>
      </c>
      <c r="D13" t="s">
        <v>1581</v>
      </c>
      <c r="E13" s="6" t="s">
        <v>1582</v>
      </c>
      <c r="F13" s="6" t="s">
        <v>1583</v>
      </c>
      <c r="G13" t="s">
        <v>1584</v>
      </c>
    </row>
    <row r="14" spans="1:7">
      <c r="A14">
        <v>13</v>
      </c>
      <c r="B14" t="s">
        <v>431</v>
      </c>
      <c r="C14">
        <v>2006</v>
      </c>
      <c r="D14" t="s">
        <v>1585</v>
      </c>
      <c r="E14" s="6" t="s">
        <v>1586</v>
      </c>
      <c r="F14" s="6" t="s">
        <v>1587</v>
      </c>
      <c r="G14" t="s">
        <v>1588</v>
      </c>
    </row>
    <row r="15" spans="1:7">
      <c r="A15">
        <v>14</v>
      </c>
      <c r="B15" t="s">
        <v>274</v>
      </c>
      <c r="C15">
        <v>2006</v>
      </c>
      <c r="D15" t="s">
        <v>1589</v>
      </c>
      <c r="E15" s="6" t="s">
        <v>1590</v>
      </c>
      <c r="F15" s="6" t="s">
        <v>1587</v>
      </c>
      <c r="G15" t="s">
        <v>1591</v>
      </c>
    </row>
    <row r="16" spans="1:7">
      <c r="A16">
        <v>15</v>
      </c>
      <c r="B16" t="s">
        <v>486</v>
      </c>
      <c r="C16">
        <v>2006</v>
      </c>
      <c r="D16" t="s">
        <v>1592</v>
      </c>
      <c r="E16" s="6" t="s">
        <v>1593</v>
      </c>
      <c r="F16" s="6" t="s">
        <v>1587</v>
      </c>
      <c r="G16" t="s">
        <v>1594</v>
      </c>
    </row>
    <row r="17" spans="1:7">
      <c r="A17">
        <v>16</v>
      </c>
      <c r="B17" t="s">
        <v>12</v>
      </c>
      <c r="C17">
        <v>2004</v>
      </c>
      <c r="D17" t="s">
        <v>1595</v>
      </c>
      <c r="E17" s="6" t="s">
        <v>1596</v>
      </c>
      <c r="F17" s="6" t="s">
        <v>1597</v>
      </c>
      <c r="G17" t="s">
        <v>1598</v>
      </c>
    </row>
    <row r="18" spans="1:7">
      <c r="A18">
        <v>17</v>
      </c>
      <c r="B18" t="s">
        <v>18</v>
      </c>
      <c r="C18">
        <v>2004</v>
      </c>
      <c r="D18" t="s">
        <v>1599</v>
      </c>
      <c r="E18" s="6" t="s">
        <v>1600</v>
      </c>
      <c r="F18" s="6" t="s">
        <v>1601</v>
      </c>
      <c r="G18" t="s">
        <v>1551</v>
      </c>
    </row>
    <row r="19" spans="1:7">
      <c r="A19">
        <v>18</v>
      </c>
      <c r="B19" t="s">
        <v>53</v>
      </c>
      <c r="C19">
        <v>2004</v>
      </c>
      <c r="D19" t="s">
        <v>1602</v>
      </c>
      <c r="E19" s="6" t="s">
        <v>1603</v>
      </c>
      <c r="F19" s="6" t="s">
        <v>1604</v>
      </c>
      <c r="G19" t="s">
        <v>1605</v>
      </c>
    </row>
    <row r="20" spans="1:7">
      <c r="A20">
        <v>19</v>
      </c>
      <c r="B20" t="s">
        <v>277</v>
      </c>
      <c r="C20">
        <v>2008</v>
      </c>
      <c r="D20" t="s">
        <v>1606</v>
      </c>
      <c r="E20" s="6" t="s">
        <v>1607</v>
      </c>
      <c r="F20" s="6" t="s">
        <v>1608</v>
      </c>
      <c r="G20" t="s">
        <v>1609</v>
      </c>
    </row>
    <row r="21" spans="1:7">
      <c r="A21">
        <v>20</v>
      </c>
      <c r="B21" t="s">
        <v>529</v>
      </c>
      <c r="C21">
        <v>1994</v>
      </c>
      <c r="D21" t="s">
        <v>1610</v>
      </c>
      <c r="E21" s="6" t="s">
        <v>1611</v>
      </c>
      <c r="F21" s="6" t="s">
        <v>1612</v>
      </c>
      <c r="G21" t="s">
        <v>1613</v>
      </c>
    </row>
    <row r="22" spans="1:7">
      <c r="A22">
        <v>21</v>
      </c>
      <c r="B22" t="s">
        <v>684</v>
      </c>
      <c r="C22">
        <v>2000</v>
      </c>
      <c r="D22" t="s">
        <v>1614</v>
      </c>
      <c r="E22" s="6" t="s">
        <v>1615</v>
      </c>
      <c r="F22" s="6" t="s">
        <v>1616</v>
      </c>
      <c r="G22" t="s">
        <v>1617</v>
      </c>
    </row>
    <row r="23" spans="1:7">
      <c r="A23">
        <v>22</v>
      </c>
      <c r="B23" t="s">
        <v>557</v>
      </c>
      <c r="C23">
        <v>2008</v>
      </c>
      <c r="D23" t="s">
        <v>1618</v>
      </c>
      <c r="E23" s="6" t="s">
        <v>1619</v>
      </c>
      <c r="F23" s="6" t="s">
        <v>1620</v>
      </c>
      <c r="G23" t="s">
        <v>1621</v>
      </c>
    </row>
    <row r="24" spans="1:7">
      <c r="A24">
        <v>23</v>
      </c>
      <c r="B24" t="s">
        <v>20</v>
      </c>
      <c r="C24">
        <v>2003</v>
      </c>
      <c r="D24" t="s">
        <v>1622</v>
      </c>
      <c r="E24" s="6" t="s">
        <v>1623</v>
      </c>
      <c r="F24" s="6" t="s">
        <v>1624</v>
      </c>
      <c r="G24" t="s">
        <v>1625</v>
      </c>
    </row>
    <row r="25" spans="1:7">
      <c r="A25">
        <v>24</v>
      </c>
      <c r="B25" t="s">
        <v>125</v>
      </c>
      <c r="C25">
        <v>2007</v>
      </c>
      <c r="D25" t="s">
        <v>1626</v>
      </c>
      <c r="E25" s="6" t="s">
        <v>1627</v>
      </c>
      <c r="F25" s="6" t="s">
        <v>1628</v>
      </c>
      <c r="G25" t="s">
        <v>1629</v>
      </c>
    </row>
    <row r="26" spans="1:7">
      <c r="A26">
        <v>25</v>
      </c>
      <c r="B26" t="s">
        <v>451</v>
      </c>
      <c r="C26">
        <v>1992</v>
      </c>
      <c r="D26" t="s">
        <v>1630</v>
      </c>
      <c r="E26" s="6" t="s">
        <v>1631</v>
      </c>
      <c r="F26" s="6" t="s">
        <v>1632</v>
      </c>
      <c r="G26" t="s">
        <v>1551</v>
      </c>
    </row>
    <row r="27" spans="1:7">
      <c r="A27">
        <v>26</v>
      </c>
      <c r="B27" t="s">
        <v>660</v>
      </c>
      <c r="C27">
        <v>2000</v>
      </c>
      <c r="D27" t="s">
        <v>1633</v>
      </c>
      <c r="E27" s="6" t="s">
        <v>1634</v>
      </c>
      <c r="F27" s="6" t="s">
        <v>1635</v>
      </c>
      <c r="G27" t="s">
        <v>1636</v>
      </c>
    </row>
    <row r="28" spans="1:7">
      <c r="A28">
        <v>27</v>
      </c>
      <c r="B28" t="s">
        <v>906</v>
      </c>
      <c r="C28">
        <v>2006</v>
      </c>
      <c r="D28" t="s">
        <v>1637</v>
      </c>
      <c r="E28" s="6"/>
      <c r="F28" s="6"/>
      <c r="G28" t="s">
        <v>1638</v>
      </c>
    </row>
    <row r="29" spans="1:7">
      <c r="A29">
        <v>28</v>
      </c>
      <c r="B29" t="s">
        <v>911</v>
      </c>
      <c r="C29">
        <v>2012</v>
      </c>
      <c r="D29" t="s">
        <v>1639</v>
      </c>
      <c r="E29" s="6" t="s">
        <v>1640</v>
      </c>
      <c r="F29" s="6" t="s">
        <v>1641</v>
      </c>
      <c r="G29" t="s">
        <v>1642</v>
      </c>
    </row>
    <row r="30" spans="1:7">
      <c r="A30">
        <v>29</v>
      </c>
      <c r="B30" t="s">
        <v>380</v>
      </c>
      <c r="C30">
        <v>2009</v>
      </c>
      <c r="D30" t="s">
        <v>1643</v>
      </c>
      <c r="E30" s="6" t="s">
        <v>1644</v>
      </c>
      <c r="F30" s="6" t="s">
        <v>1645</v>
      </c>
      <c r="G30" t="s">
        <v>1551</v>
      </c>
    </row>
    <row r="31" spans="1:7">
      <c r="A31">
        <v>30</v>
      </c>
      <c r="B31" t="s">
        <v>681</v>
      </c>
      <c r="C31">
        <v>2006</v>
      </c>
      <c r="D31" t="s">
        <v>1646</v>
      </c>
      <c r="E31" s="6"/>
      <c r="F31" s="6"/>
      <c r="G31" t="s">
        <v>1551</v>
      </c>
    </row>
    <row r="32" spans="1:7">
      <c r="A32">
        <v>31</v>
      </c>
      <c r="B32" t="s">
        <v>793</v>
      </c>
      <c r="C32">
        <v>1994</v>
      </c>
      <c r="D32" t="s">
        <v>1647</v>
      </c>
      <c r="E32" s="6" t="s">
        <v>1648</v>
      </c>
      <c r="F32" s="6" t="s">
        <v>1649</v>
      </c>
      <c r="G32" t="s">
        <v>1650</v>
      </c>
    </row>
    <row r="33" spans="1:7">
      <c r="A33">
        <v>32</v>
      </c>
      <c r="B33" t="s">
        <v>101</v>
      </c>
      <c r="C33">
        <v>2005</v>
      </c>
      <c r="D33" t="s">
        <v>1651</v>
      </c>
      <c r="E33" s="6" t="s">
        <v>1652</v>
      </c>
      <c r="F33" s="6" t="s">
        <v>1653</v>
      </c>
      <c r="G33" t="s">
        <v>1654</v>
      </c>
    </row>
    <row r="34" spans="1:7">
      <c r="A34">
        <v>33</v>
      </c>
      <c r="B34" t="s">
        <v>824</v>
      </c>
      <c r="C34">
        <v>1995</v>
      </c>
      <c r="D34" t="s">
        <v>1655</v>
      </c>
      <c r="E34" s="6" t="s">
        <v>1656</v>
      </c>
      <c r="F34" s="6" t="s">
        <v>1657</v>
      </c>
      <c r="G34" t="s">
        <v>1658</v>
      </c>
    </row>
    <row r="35" spans="1:7">
      <c r="A35">
        <v>34</v>
      </c>
      <c r="B35" t="s">
        <v>692</v>
      </c>
      <c r="C35">
        <v>2002</v>
      </c>
      <c r="D35" t="s">
        <v>1659</v>
      </c>
      <c r="E35" s="6"/>
      <c r="F35" s="6"/>
      <c r="G35" t="s">
        <v>1551</v>
      </c>
    </row>
    <row r="36" spans="1:7">
      <c r="A36">
        <v>35</v>
      </c>
      <c r="B36" t="s">
        <v>63</v>
      </c>
      <c r="C36">
        <v>2002</v>
      </c>
      <c r="D36" t="s">
        <v>1660</v>
      </c>
      <c r="E36" s="6" t="s">
        <v>1661</v>
      </c>
      <c r="F36" s="6" t="s">
        <v>1662</v>
      </c>
      <c r="G36" t="s">
        <v>1663</v>
      </c>
    </row>
    <row r="37" spans="1:7">
      <c r="A37">
        <v>36</v>
      </c>
      <c r="B37" t="s">
        <v>818</v>
      </c>
      <c r="C37">
        <v>2009</v>
      </c>
      <c r="D37" t="s">
        <v>1664</v>
      </c>
      <c r="E37" s="6" t="s">
        <v>1665</v>
      </c>
      <c r="F37" s="6" t="s">
        <v>1666</v>
      </c>
      <c r="G37" t="s">
        <v>1667</v>
      </c>
    </row>
    <row r="38" spans="1:7">
      <c r="A38">
        <v>37</v>
      </c>
      <c r="B38" t="s">
        <v>69</v>
      </c>
      <c r="C38">
        <v>2008</v>
      </c>
      <c r="D38" t="s">
        <v>1668</v>
      </c>
      <c r="E38" s="6" t="s">
        <v>1669</v>
      </c>
      <c r="F38" s="6" t="s">
        <v>1670</v>
      </c>
      <c r="G38" t="s">
        <v>1671</v>
      </c>
    </row>
    <row r="39" spans="1:7">
      <c r="A39">
        <v>38</v>
      </c>
      <c r="B39" t="s">
        <v>927</v>
      </c>
      <c r="C39">
        <v>2006</v>
      </c>
      <c r="D39" t="s">
        <v>1672</v>
      </c>
      <c r="E39" s="6" t="s">
        <v>1673</v>
      </c>
      <c r="F39" s="6" t="s">
        <v>1674</v>
      </c>
    </row>
    <row r="40" spans="1:7">
      <c r="A40">
        <v>39</v>
      </c>
      <c r="B40" t="s">
        <v>853</v>
      </c>
      <c r="C40">
        <v>2000</v>
      </c>
      <c r="D40" t="s">
        <v>1675</v>
      </c>
      <c r="E40" s="6" t="s">
        <v>1676</v>
      </c>
      <c r="F40" s="6" t="s">
        <v>1677</v>
      </c>
      <c r="G40" t="s">
        <v>1678</v>
      </c>
    </row>
    <row r="41" spans="1:7">
      <c r="A41">
        <v>40</v>
      </c>
      <c r="B41" t="s">
        <v>391</v>
      </c>
      <c r="C41">
        <v>1991</v>
      </c>
      <c r="D41" t="s">
        <v>1679</v>
      </c>
      <c r="E41" s="6" t="s">
        <v>1680</v>
      </c>
      <c r="F41" s="6" t="s">
        <v>1681</v>
      </c>
      <c r="G41" t="s">
        <v>1682</v>
      </c>
    </row>
    <row r="42" spans="1:7">
      <c r="A42">
        <v>41</v>
      </c>
      <c r="B42" t="s">
        <v>650</v>
      </c>
      <c r="C42">
        <v>2013</v>
      </c>
      <c r="D42" t="s">
        <v>1683</v>
      </c>
      <c r="E42" s="6" t="s">
        <v>1684</v>
      </c>
      <c r="F42" s="6" t="s">
        <v>1685</v>
      </c>
      <c r="G42" t="s">
        <v>1686</v>
      </c>
    </row>
    <row r="43" spans="1:7">
      <c r="A43">
        <v>42</v>
      </c>
      <c r="B43" t="s">
        <v>644</v>
      </c>
      <c r="C43">
        <v>-1</v>
      </c>
      <c r="D43" t="s">
        <v>1687</v>
      </c>
      <c r="E43" s="6"/>
      <c r="F43" s="6"/>
      <c r="G43" t="s">
        <v>1551</v>
      </c>
    </row>
    <row r="44" spans="1:7">
      <c r="A44">
        <v>43</v>
      </c>
      <c r="B44" t="s">
        <v>484</v>
      </c>
      <c r="C44">
        <v>1992</v>
      </c>
      <c r="D44" t="s">
        <v>1688</v>
      </c>
      <c r="E44" s="6" t="s">
        <v>1689</v>
      </c>
      <c r="F44" s="6" t="s">
        <v>1690</v>
      </c>
      <c r="G44" t="s">
        <v>1551</v>
      </c>
    </row>
    <row r="45" spans="1:7">
      <c r="A45">
        <v>44</v>
      </c>
      <c r="B45" t="s">
        <v>312</v>
      </c>
      <c r="C45">
        <v>2006</v>
      </c>
      <c r="D45" t="s">
        <v>1691</v>
      </c>
      <c r="E45" s="6" t="s">
        <v>1692</v>
      </c>
      <c r="F45" s="6" t="s">
        <v>1693</v>
      </c>
      <c r="G45" t="s">
        <v>1694</v>
      </c>
    </row>
    <row r="46" spans="1:7">
      <c r="A46">
        <v>45</v>
      </c>
      <c r="B46" t="s">
        <v>445</v>
      </c>
      <c r="C46">
        <v>2012</v>
      </c>
      <c r="D46" t="s">
        <v>1695</v>
      </c>
      <c r="E46" s="6" t="s">
        <v>1696</v>
      </c>
      <c r="F46" s="6" t="s">
        <v>1697</v>
      </c>
      <c r="G46" t="s">
        <v>1551</v>
      </c>
    </row>
    <row r="47" spans="1:7">
      <c r="A47">
        <v>46</v>
      </c>
      <c r="B47" t="s">
        <v>188</v>
      </c>
      <c r="C47">
        <v>2004</v>
      </c>
      <c r="D47" t="s">
        <v>1698</v>
      </c>
      <c r="E47" s="6" t="s">
        <v>1699</v>
      </c>
      <c r="F47" s="6" t="s">
        <v>1700</v>
      </c>
      <c r="G47" t="s">
        <v>1701</v>
      </c>
    </row>
    <row r="48" spans="1:7">
      <c r="A48">
        <v>47</v>
      </c>
      <c r="B48" t="s">
        <v>593</v>
      </c>
      <c r="C48">
        <v>2013</v>
      </c>
      <c r="D48" t="s">
        <v>1702</v>
      </c>
      <c r="E48" s="6" t="s">
        <v>1703</v>
      </c>
      <c r="F48" s="6" t="s">
        <v>1704</v>
      </c>
      <c r="G48" t="s">
        <v>1705</v>
      </c>
    </row>
    <row r="49" spans="1:7">
      <c r="A49">
        <v>48</v>
      </c>
      <c r="B49" t="s">
        <v>765</v>
      </c>
      <c r="C49">
        <v>2007</v>
      </c>
      <c r="D49" t="s">
        <v>1706</v>
      </c>
      <c r="E49" s="6" t="s">
        <v>1707</v>
      </c>
      <c r="F49" s="6" t="s">
        <v>1708</v>
      </c>
      <c r="G49" t="s">
        <v>1709</v>
      </c>
    </row>
    <row r="50" spans="1:7">
      <c r="A50">
        <v>49</v>
      </c>
      <c r="B50" t="s">
        <v>185</v>
      </c>
      <c r="C50">
        <v>2001</v>
      </c>
      <c r="D50" t="s">
        <v>1710</v>
      </c>
      <c r="E50" s="6" t="s">
        <v>1711</v>
      </c>
      <c r="F50" s="6" t="s">
        <v>1712</v>
      </c>
      <c r="G50" t="s">
        <v>1713</v>
      </c>
    </row>
    <row r="51" spans="1:7">
      <c r="A51">
        <v>50</v>
      </c>
      <c r="B51" t="s">
        <v>178</v>
      </c>
      <c r="C51">
        <v>1997</v>
      </c>
      <c r="D51" t="s">
        <v>1714</v>
      </c>
      <c r="E51" s="6" t="s">
        <v>1715</v>
      </c>
      <c r="F51" s="6" t="s">
        <v>1716</v>
      </c>
      <c r="G51" t="s">
        <v>1717</v>
      </c>
    </row>
    <row r="52" spans="1:7">
      <c r="A52">
        <v>51</v>
      </c>
      <c r="B52" t="s">
        <v>842</v>
      </c>
      <c r="C52">
        <v>1998</v>
      </c>
      <c r="D52" t="s">
        <v>1718</v>
      </c>
      <c r="E52" s="6" t="s">
        <v>1719</v>
      </c>
      <c r="F52" s="6" t="s">
        <v>1720</v>
      </c>
      <c r="G52" t="s">
        <v>1717</v>
      </c>
    </row>
    <row r="53" spans="1:7">
      <c r="A53">
        <v>52</v>
      </c>
      <c r="B53" t="s">
        <v>455</v>
      </c>
      <c r="C53">
        <v>2006</v>
      </c>
      <c r="D53" t="s">
        <v>1721</v>
      </c>
      <c r="E53" t="s">
        <v>1722</v>
      </c>
      <c r="F53" s="6" t="s">
        <v>1723</v>
      </c>
      <c r="G53" t="s">
        <v>1724</v>
      </c>
    </row>
    <row r="54" spans="1:7">
      <c r="A54">
        <v>53</v>
      </c>
      <c r="B54" t="s">
        <v>169</v>
      </c>
      <c r="C54">
        <v>1999</v>
      </c>
      <c r="D54" t="s">
        <v>1725</v>
      </c>
      <c r="E54" s="6" t="s">
        <v>1726</v>
      </c>
      <c r="F54" s="6" t="s">
        <v>1727</v>
      </c>
      <c r="G54" t="s">
        <v>1728</v>
      </c>
    </row>
    <row r="55" spans="1:7">
      <c r="A55">
        <v>54</v>
      </c>
      <c r="B55" t="s">
        <v>589</v>
      </c>
      <c r="C55">
        <v>2000</v>
      </c>
      <c r="D55" t="s">
        <v>1729</v>
      </c>
      <c r="E55" s="6" t="s">
        <v>1730</v>
      </c>
      <c r="F55" s="6" t="s">
        <v>1731</v>
      </c>
      <c r="G55" t="s">
        <v>1551</v>
      </c>
    </row>
    <row r="56" spans="1:7">
      <c r="A56">
        <v>55</v>
      </c>
      <c r="B56" t="s">
        <v>833</v>
      </c>
      <c r="C56">
        <v>2008</v>
      </c>
      <c r="D56" t="s">
        <v>1732</v>
      </c>
      <c r="E56" s="6" t="s">
        <v>1733</v>
      </c>
      <c r="F56" s="6" t="s">
        <v>1734</v>
      </c>
      <c r="G56" t="s">
        <v>1735</v>
      </c>
    </row>
    <row r="57" spans="1:7">
      <c r="A57">
        <v>56</v>
      </c>
      <c r="B57" t="s">
        <v>359</v>
      </c>
      <c r="C57">
        <v>2009</v>
      </c>
      <c r="D57" t="s">
        <v>1736</v>
      </c>
      <c r="E57" s="6" t="s">
        <v>1737</v>
      </c>
      <c r="F57" s="6" t="s">
        <v>1738</v>
      </c>
      <c r="G57" t="s">
        <v>1739</v>
      </c>
    </row>
    <row r="58" spans="1:7">
      <c r="A58">
        <v>57</v>
      </c>
      <c r="B58" t="s">
        <v>901</v>
      </c>
      <c r="C58">
        <v>2002</v>
      </c>
      <c r="D58" t="s">
        <v>1740</v>
      </c>
      <c r="E58" s="6"/>
      <c r="F58" s="6" t="s">
        <v>1741</v>
      </c>
      <c r="G58" t="s">
        <v>1742</v>
      </c>
    </row>
    <row r="59" spans="1:7">
      <c r="A59">
        <v>58</v>
      </c>
      <c r="B59" t="s">
        <v>424</v>
      </c>
      <c r="C59">
        <v>2010</v>
      </c>
      <c r="D59" t="s">
        <v>1743</v>
      </c>
      <c r="E59" s="6" t="s">
        <v>1744</v>
      </c>
      <c r="F59" s="6" t="s">
        <v>1745</v>
      </c>
      <c r="G59" t="s">
        <v>1746</v>
      </c>
    </row>
    <row r="60" spans="1:7">
      <c r="A60">
        <v>59</v>
      </c>
      <c r="B60" t="s">
        <v>591</v>
      </c>
      <c r="C60">
        <v>2002</v>
      </c>
      <c r="D60" t="s">
        <v>1747</v>
      </c>
      <c r="E60" s="6" t="s">
        <v>1748</v>
      </c>
      <c r="F60" s="6" t="s">
        <v>1749</v>
      </c>
      <c r="G60" t="s">
        <v>1750</v>
      </c>
    </row>
    <row r="61" spans="1:7">
      <c r="A61">
        <v>60</v>
      </c>
      <c r="B61" t="s">
        <v>647</v>
      </c>
      <c r="C61">
        <v>2008</v>
      </c>
      <c r="D61" t="s">
        <v>1751</v>
      </c>
      <c r="E61" s="6" t="s">
        <v>1752</v>
      </c>
      <c r="F61" s="6" t="s">
        <v>1753</v>
      </c>
      <c r="G61" t="s">
        <v>1754</v>
      </c>
    </row>
    <row r="62" spans="1:7">
      <c r="A62">
        <v>61</v>
      </c>
      <c r="B62" t="s">
        <v>332</v>
      </c>
      <c r="C62">
        <v>2008</v>
      </c>
      <c r="D62" t="s">
        <v>1755</v>
      </c>
      <c r="E62" s="6" t="s">
        <v>1756</v>
      </c>
      <c r="F62" s="6" t="s">
        <v>1757</v>
      </c>
      <c r="G62" t="s">
        <v>1551</v>
      </c>
    </row>
    <row r="63" spans="1:7">
      <c r="A63">
        <v>62</v>
      </c>
      <c r="B63" t="s">
        <v>924</v>
      </c>
      <c r="C63">
        <v>-1</v>
      </c>
      <c r="D63" t="s">
        <v>1758</v>
      </c>
      <c r="E63" s="6"/>
      <c r="F63" s="6"/>
      <c r="G63" t="s">
        <v>1759</v>
      </c>
    </row>
    <row r="64" spans="1:7">
      <c r="A64">
        <v>63</v>
      </c>
      <c r="B64" t="s">
        <v>521</v>
      </c>
      <c r="C64">
        <v>2001</v>
      </c>
      <c r="D64" t="s">
        <v>1760</v>
      </c>
      <c r="E64" s="6" t="s">
        <v>1761</v>
      </c>
      <c r="F64" s="6" t="s">
        <v>1762</v>
      </c>
      <c r="G64" t="s">
        <v>1763</v>
      </c>
    </row>
    <row r="65" spans="1:7">
      <c r="A65">
        <v>64</v>
      </c>
      <c r="B65" t="s">
        <v>690</v>
      </c>
      <c r="C65">
        <v>2011</v>
      </c>
      <c r="D65" t="s">
        <v>1764</v>
      </c>
      <c r="E65" s="6"/>
      <c r="F65" s="6" t="s">
        <v>1765</v>
      </c>
      <c r="G65" t="s">
        <v>1766</v>
      </c>
    </row>
    <row r="66" spans="1:7">
      <c r="A66">
        <v>65</v>
      </c>
      <c r="B66" t="s">
        <v>813</v>
      </c>
      <c r="C66">
        <v>2012</v>
      </c>
      <c r="D66" t="s">
        <v>1767</v>
      </c>
      <c r="E66" s="6" t="s">
        <v>1768</v>
      </c>
      <c r="F66" s="6" t="s">
        <v>1769</v>
      </c>
      <c r="G66" t="s">
        <v>1770</v>
      </c>
    </row>
    <row r="67" spans="1:7">
      <c r="A67">
        <v>66</v>
      </c>
      <c r="B67" t="s">
        <v>789</v>
      </c>
      <c r="C67">
        <v>2006</v>
      </c>
      <c r="D67" t="s">
        <v>1771</v>
      </c>
      <c r="E67" s="6" t="s">
        <v>1772</v>
      </c>
      <c r="F67" s="6" t="s">
        <v>1773</v>
      </c>
      <c r="G67" t="s">
        <v>1774</v>
      </c>
    </row>
    <row r="68" spans="1:7">
      <c r="A68">
        <v>67</v>
      </c>
      <c r="B68" t="s">
        <v>225</v>
      </c>
      <c r="C68">
        <v>2006</v>
      </c>
      <c r="D68" t="s">
        <v>1775</v>
      </c>
      <c r="E68" s="6" t="s">
        <v>1776</v>
      </c>
      <c r="F68" s="6" t="s">
        <v>1777</v>
      </c>
      <c r="G68" t="s">
        <v>1778</v>
      </c>
    </row>
    <row r="69" spans="1:7">
      <c r="A69">
        <v>68</v>
      </c>
      <c r="B69" t="s">
        <v>94</v>
      </c>
      <c r="C69">
        <v>2001</v>
      </c>
      <c r="D69" t="s">
        <v>1779</v>
      </c>
      <c r="E69" s="6" t="s">
        <v>1780</v>
      </c>
      <c r="F69" s="6" t="s">
        <v>1781</v>
      </c>
      <c r="G69" t="s">
        <v>1551</v>
      </c>
    </row>
    <row r="70" spans="1:7">
      <c r="A70">
        <v>69</v>
      </c>
      <c r="B70" t="s">
        <v>514</v>
      </c>
      <c r="C70">
        <v>1995</v>
      </c>
      <c r="D70" t="s">
        <v>1782</v>
      </c>
      <c r="E70" s="6" t="s">
        <v>1783</v>
      </c>
      <c r="F70" s="6" t="s">
        <v>1784</v>
      </c>
      <c r="G70" t="s">
        <v>1551</v>
      </c>
    </row>
    <row r="71" spans="1:7">
      <c r="A71">
        <v>70</v>
      </c>
      <c r="B71" t="s">
        <v>857</v>
      </c>
      <c r="C71">
        <v>1996</v>
      </c>
      <c r="D71" t="s">
        <v>1785</v>
      </c>
      <c r="E71" s="6" t="s">
        <v>1786</v>
      </c>
      <c r="F71" s="6" t="s">
        <v>1787</v>
      </c>
      <c r="G71" t="s">
        <v>1788</v>
      </c>
    </row>
    <row r="72" spans="1:7">
      <c r="A72">
        <v>71</v>
      </c>
      <c r="B72" t="s">
        <v>653</v>
      </c>
      <c r="C72">
        <v>1992</v>
      </c>
      <c r="D72" t="s">
        <v>1789</v>
      </c>
      <c r="E72" s="6" t="s">
        <v>1790</v>
      </c>
      <c r="F72" s="6" t="s">
        <v>1791</v>
      </c>
      <c r="G72" t="s">
        <v>1792</v>
      </c>
    </row>
    <row r="73" spans="1:7">
      <c r="A73">
        <v>72</v>
      </c>
      <c r="B73" t="s">
        <v>245</v>
      </c>
      <c r="C73">
        <v>1999</v>
      </c>
      <c r="D73" t="s">
        <v>1793</v>
      </c>
      <c r="E73" s="6"/>
      <c r="F73" s="6"/>
      <c r="G73" t="s">
        <v>1551</v>
      </c>
    </row>
    <row r="74" spans="1:7">
      <c r="A74">
        <v>73</v>
      </c>
      <c r="B74" t="s">
        <v>552</v>
      </c>
      <c r="C74">
        <v>2005</v>
      </c>
      <c r="D74" t="s">
        <v>1794</v>
      </c>
      <c r="E74" s="6"/>
      <c r="F74" s="6" t="s">
        <v>1795</v>
      </c>
      <c r="G74" t="s">
        <v>1796</v>
      </c>
    </row>
    <row r="75" spans="1:7">
      <c r="A75">
        <v>74</v>
      </c>
      <c r="B75" t="s">
        <v>31</v>
      </c>
      <c r="C75">
        <v>2000</v>
      </c>
      <c r="D75" t="s">
        <v>1797</v>
      </c>
      <c r="E75" s="6" t="s">
        <v>1798</v>
      </c>
      <c r="F75" s="6" t="s">
        <v>1799</v>
      </c>
      <c r="G75" t="s">
        <v>1800</v>
      </c>
    </row>
    <row r="76" spans="1:7">
      <c r="A76">
        <v>75</v>
      </c>
      <c r="B76" t="s">
        <v>797</v>
      </c>
      <c r="C76">
        <v>1998</v>
      </c>
      <c r="D76" t="s">
        <v>1801</v>
      </c>
      <c r="E76" s="6" t="s">
        <v>1802</v>
      </c>
      <c r="F76" s="6" t="s">
        <v>1803</v>
      </c>
      <c r="G76" t="s">
        <v>1804</v>
      </c>
    </row>
    <row r="77" spans="1:7">
      <c r="A77">
        <v>76</v>
      </c>
      <c r="B77" t="s">
        <v>562</v>
      </c>
      <c r="C77">
        <v>2002</v>
      </c>
      <c r="D77" t="s">
        <v>1805</v>
      </c>
      <c r="E77" s="6" t="s">
        <v>1806</v>
      </c>
      <c r="F77" s="6" t="s">
        <v>1807</v>
      </c>
      <c r="G77" t="s">
        <v>1808</v>
      </c>
    </row>
    <row r="78" spans="1:7">
      <c r="A78">
        <v>77</v>
      </c>
      <c r="B78" t="s">
        <v>293</v>
      </c>
      <c r="C78">
        <v>2008</v>
      </c>
      <c r="D78" t="s">
        <v>1809</v>
      </c>
      <c r="E78" s="6" t="s">
        <v>1810</v>
      </c>
      <c r="F78" s="6" t="s">
        <v>1811</v>
      </c>
      <c r="G78" t="s">
        <v>1812</v>
      </c>
    </row>
    <row r="79" spans="1:7">
      <c r="A79">
        <v>78</v>
      </c>
      <c r="B79" t="s">
        <v>820</v>
      </c>
      <c r="C79">
        <v>1994</v>
      </c>
      <c r="D79" t="s">
        <v>1813</v>
      </c>
      <c r="E79" s="6" t="s">
        <v>1814</v>
      </c>
      <c r="F79" s="6" t="s">
        <v>1815</v>
      </c>
      <c r="G79" t="s">
        <v>1551</v>
      </c>
    </row>
    <row r="80" spans="1:7">
      <c r="A80">
        <v>79</v>
      </c>
      <c r="B80" t="s">
        <v>384</v>
      </c>
      <c r="C80">
        <v>2012</v>
      </c>
      <c r="D80" t="s">
        <v>1816</v>
      </c>
      <c r="E80" s="6" t="s">
        <v>1817</v>
      </c>
      <c r="F80" s="6" t="s">
        <v>1818</v>
      </c>
      <c r="G80" t="s">
        <v>1819</v>
      </c>
    </row>
    <row r="81" spans="1:7">
      <c r="A81">
        <v>80</v>
      </c>
      <c r="B81" t="s">
        <v>697</v>
      </c>
      <c r="C81">
        <v>1995</v>
      </c>
      <c r="D81" t="s">
        <v>1820</v>
      </c>
      <c r="E81" s="6" t="s">
        <v>1821</v>
      </c>
      <c r="F81" s="6" t="s">
        <v>1822</v>
      </c>
      <c r="G81" t="s">
        <v>1823</v>
      </c>
    </row>
    <row r="82" spans="1:7">
      <c r="A82">
        <v>81</v>
      </c>
      <c r="B82" t="s">
        <v>419</v>
      </c>
      <c r="C82">
        <v>1997</v>
      </c>
      <c r="D82" t="s">
        <v>1824</v>
      </c>
      <c r="E82" s="6" t="s">
        <v>1825</v>
      </c>
      <c r="F82" s="6" t="s">
        <v>1826</v>
      </c>
      <c r="G82" t="s">
        <v>1827</v>
      </c>
    </row>
    <row r="83" spans="1:7">
      <c r="A83">
        <v>82</v>
      </c>
      <c r="B83" t="s">
        <v>667</v>
      </c>
      <c r="C83">
        <v>2005</v>
      </c>
      <c r="D83" t="s">
        <v>1828</v>
      </c>
      <c r="E83" s="6"/>
      <c r="F83" s="6"/>
      <c r="G83" t="s">
        <v>1551</v>
      </c>
    </row>
    <row r="84" spans="1:7">
      <c r="A84">
        <v>83</v>
      </c>
      <c r="B84" t="s">
        <v>165</v>
      </c>
      <c r="C84">
        <v>2007</v>
      </c>
      <c r="D84" t="s">
        <v>1829</v>
      </c>
      <c r="E84" s="6" t="s">
        <v>1830</v>
      </c>
      <c r="F84" s="6" t="s">
        <v>1831</v>
      </c>
      <c r="G84" t="s">
        <v>1832</v>
      </c>
    </row>
    <row r="85" spans="1:7">
      <c r="A85">
        <v>84</v>
      </c>
      <c r="B85" t="s">
        <v>323</v>
      </c>
      <c r="C85">
        <v>2007</v>
      </c>
      <c r="D85" t="s">
        <v>1833</v>
      </c>
      <c r="E85" s="6" t="s">
        <v>1834</v>
      </c>
      <c r="F85" s="6" t="s">
        <v>1835</v>
      </c>
      <c r="G85" t="s">
        <v>1836</v>
      </c>
    </row>
    <row r="86" spans="1:7">
      <c r="A86">
        <v>85</v>
      </c>
      <c r="B86" t="s">
        <v>44</v>
      </c>
      <c r="C86">
        <v>2008</v>
      </c>
      <c r="D86" t="s">
        <v>1837</v>
      </c>
      <c r="E86" s="6" t="s">
        <v>1838</v>
      </c>
      <c r="F86" s="6" t="s">
        <v>1839</v>
      </c>
      <c r="G86" t="s">
        <v>1840</v>
      </c>
    </row>
    <row r="87" spans="1:7">
      <c r="A87">
        <v>86</v>
      </c>
      <c r="B87" t="s">
        <v>830</v>
      </c>
      <c r="C87">
        <v>2010</v>
      </c>
      <c r="D87" t="s">
        <v>1841</v>
      </c>
      <c r="E87" s="6" t="s">
        <v>1842</v>
      </c>
      <c r="F87" s="6" t="s">
        <v>1843</v>
      </c>
      <c r="G87" t="s">
        <v>1844</v>
      </c>
    </row>
    <row r="88" spans="1:7">
      <c r="A88">
        <v>87</v>
      </c>
      <c r="B88" t="s">
        <v>229</v>
      </c>
      <c r="C88">
        <v>2000</v>
      </c>
      <c r="D88" t="s">
        <v>1845</v>
      </c>
      <c r="E88" s="6" t="s">
        <v>1846</v>
      </c>
      <c r="F88" s="6" t="s">
        <v>1847</v>
      </c>
      <c r="G88" t="s">
        <v>1551</v>
      </c>
    </row>
    <row r="89" spans="1:7">
      <c r="A89">
        <v>88</v>
      </c>
      <c r="B89" t="s">
        <v>896</v>
      </c>
      <c r="C89">
        <v>2002</v>
      </c>
      <c r="D89" t="s">
        <v>1848</v>
      </c>
      <c r="E89" s="6" t="s">
        <v>1849</v>
      </c>
      <c r="F89" s="6" t="s">
        <v>1850</v>
      </c>
      <c r="G89" t="s">
        <v>1851</v>
      </c>
    </row>
    <row r="90" spans="1:7">
      <c r="A90">
        <v>89</v>
      </c>
      <c r="B90" t="s">
        <v>409</v>
      </c>
      <c r="C90">
        <v>2004</v>
      </c>
      <c r="D90" t="s">
        <v>1852</v>
      </c>
      <c r="E90" s="6" t="s">
        <v>1853</v>
      </c>
      <c r="F90" s="6" t="s">
        <v>1854</v>
      </c>
      <c r="G90" t="s">
        <v>1855</v>
      </c>
    </row>
    <row r="91" spans="1:7">
      <c r="A91">
        <v>90</v>
      </c>
      <c r="B91" t="s">
        <v>784</v>
      </c>
      <c r="C91">
        <v>2000</v>
      </c>
      <c r="D91" t="s">
        <v>1856</v>
      </c>
      <c r="E91" s="6" t="s">
        <v>1857</v>
      </c>
      <c r="F91" s="6" t="s">
        <v>1858</v>
      </c>
      <c r="G91" t="s">
        <v>1859</v>
      </c>
    </row>
    <row r="92" spans="1:7">
      <c r="A92">
        <v>91</v>
      </c>
      <c r="B92" t="s">
        <v>314</v>
      </c>
      <c r="C92">
        <v>2006</v>
      </c>
      <c r="D92" t="s">
        <v>1860</v>
      </c>
      <c r="E92" s="6" t="s">
        <v>1861</v>
      </c>
      <c r="F92" s="6" t="s">
        <v>1862</v>
      </c>
      <c r="G92" t="s">
        <v>1863</v>
      </c>
    </row>
    <row r="93" spans="1:7">
      <c r="A93">
        <v>92</v>
      </c>
      <c r="B93" t="s">
        <v>918</v>
      </c>
      <c r="C93">
        <v>2009</v>
      </c>
      <c r="D93" t="s">
        <v>1864</v>
      </c>
      <c r="E93" s="6"/>
      <c r="F93" s="6" t="s">
        <v>1865</v>
      </c>
      <c r="G93" t="s">
        <v>1866</v>
      </c>
    </row>
    <row r="94" spans="1:7">
      <c r="A94">
        <v>93</v>
      </c>
      <c r="B94" t="s">
        <v>127</v>
      </c>
      <c r="C94">
        <v>1995</v>
      </c>
      <c r="D94" t="s">
        <v>1867</v>
      </c>
      <c r="E94" s="6" t="s">
        <v>1868</v>
      </c>
      <c r="F94" s="6" t="s">
        <v>1869</v>
      </c>
      <c r="G94" t="s">
        <v>1870</v>
      </c>
    </row>
    <row r="95" spans="1:7">
      <c r="A95">
        <v>94</v>
      </c>
      <c r="B95" t="s">
        <v>468</v>
      </c>
      <c r="C95">
        <v>2010</v>
      </c>
      <c r="D95" t="s">
        <v>1871</v>
      </c>
      <c r="E95" s="6" t="s">
        <v>1872</v>
      </c>
      <c r="F95" s="6" t="s">
        <v>1873</v>
      </c>
      <c r="G95" t="s">
        <v>1874</v>
      </c>
    </row>
    <row r="96" spans="1:7">
      <c r="A96">
        <v>95</v>
      </c>
      <c r="B96" t="s">
        <v>534</v>
      </c>
      <c r="C96">
        <v>1996</v>
      </c>
      <c r="D96" t="s">
        <v>1875</v>
      </c>
      <c r="E96" s="6" t="s">
        <v>1876</v>
      </c>
      <c r="F96" s="6" t="s">
        <v>1877</v>
      </c>
      <c r="G96" t="s">
        <v>1551</v>
      </c>
    </row>
    <row r="97" spans="1:7">
      <c r="A97">
        <v>96</v>
      </c>
      <c r="B97" t="s">
        <v>406</v>
      </c>
      <c r="C97">
        <v>2002</v>
      </c>
      <c r="D97" t="s">
        <v>1878</v>
      </c>
      <c r="E97" s="6" t="s">
        <v>1879</v>
      </c>
      <c r="F97" s="6" t="s">
        <v>1880</v>
      </c>
      <c r="G97" t="s">
        <v>1881</v>
      </c>
    </row>
    <row r="98" spans="1:7">
      <c r="A98">
        <v>97</v>
      </c>
      <c r="B98" t="s">
        <v>752</v>
      </c>
      <c r="C98">
        <v>2009</v>
      </c>
      <c r="D98" t="s">
        <v>1882</v>
      </c>
      <c r="E98" s="6" t="s">
        <v>1883</v>
      </c>
      <c r="F98" s="6" t="s">
        <v>1884</v>
      </c>
      <c r="G98" t="s">
        <v>1885</v>
      </c>
    </row>
    <row r="99" spans="1:7">
      <c r="A99">
        <v>98</v>
      </c>
      <c r="B99" t="s">
        <v>58</v>
      </c>
      <c r="C99">
        <v>2002</v>
      </c>
      <c r="D99" t="s">
        <v>1886</v>
      </c>
      <c r="E99" s="6" t="s">
        <v>1887</v>
      </c>
      <c r="F99" s="6" t="s">
        <v>1888</v>
      </c>
      <c r="G99" t="s">
        <v>1863</v>
      </c>
    </row>
    <row r="100" spans="1:7">
      <c r="A100">
        <v>99</v>
      </c>
      <c r="B100" t="s">
        <v>115</v>
      </c>
      <c r="C100">
        <v>2003</v>
      </c>
      <c r="D100" t="s">
        <v>1889</v>
      </c>
      <c r="E100" s="6" t="s">
        <v>1890</v>
      </c>
      <c r="F100" s="6" t="s">
        <v>1891</v>
      </c>
      <c r="G100" t="s">
        <v>1892</v>
      </c>
    </row>
    <row r="101" spans="1:7">
      <c r="A101">
        <v>100</v>
      </c>
      <c r="B101" t="s">
        <v>305</v>
      </c>
      <c r="C101">
        <v>2007</v>
      </c>
      <c r="D101" t="s">
        <v>1893</v>
      </c>
      <c r="E101" s="6" t="s">
        <v>1894</v>
      </c>
      <c r="F101" s="6" t="s">
        <v>1895</v>
      </c>
      <c r="G101" t="s">
        <v>1551</v>
      </c>
    </row>
    <row r="102" spans="1:7">
      <c r="A102">
        <v>101</v>
      </c>
      <c r="B102" t="s">
        <v>386</v>
      </c>
      <c r="C102">
        <v>2011</v>
      </c>
      <c r="D102" t="s">
        <v>1896</v>
      </c>
      <c r="E102" s="6" t="s">
        <v>1897</v>
      </c>
      <c r="F102" s="6" t="s">
        <v>1898</v>
      </c>
      <c r="G102" t="s">
        <v>1899</v>
      </c>
    </row>
    <row r="103" spans="1:7">
      <c r="A103">
        <v>102</v>
      </c>
      <c r="B103" t="s">
        <v>412</v>
      </c>
      <c r="C103">
        <v>2011</v>
      </c>
      <c r="D103" t="s">
        <v>1900</v>
      </c>
      <c r="E103" s="6" t="s">
        <v>1901</v>
      </c>
      <c r="F103" s="6" t="s">
        <v>1902</v>
      </c>
      <c r="G103" t="s">
        <v>1903</v>
      </c>
    </row>
    <row r="104" spans="1:7">
      <c r="A104">
        <v>103</v>
      </c>
      <c r="B104" t="s">
        <v>860</v>
      </c>
      <c r="C104">
        <v>2011</v>
      </c>
      <c r="D104" t="s">
        <v>1904</v>
      </c>
      <c r="E104" s="6" t="s">
        <v>1905</v>
      </c>
      <c r="F104" s="6" t="s">
        <v>1906</v>
      </c>
      <c r="G104" t="s">
        <v>1907</v>
      </c>
    </row>
    <row r="105" spans="1:7">
      <c r="A105">
        <v>104</v>
      </c>
      <c r="B105" t="s">
        <v>55</v>
      </c>
      <c r="C105">
        <v>1998</v>
      </c>
      <c r="D105" t="s">
        <v>1908</v>
      </c>
      <c r="E105" s="6" t="s">
        <v>1909</v>
      </c>
      <c r="F105" s="6" t="s">
        <v>1910</v>
      </c>
      <c r="G105" t="s">
        <v>1911</v>
      </c>
    </row>
    <row r="106" spans="1:7">
      <c r="A106">
        <v>105</v>
      </c>
      <c r="B106" t="s">
        <v>176</v>
      </c>
      <c r="C106">
        <v>1998</v>
      </c>
      <c r="D106" t="s">
        <v>1912</v>
      </c>
      <c r="E106" s="6" t="s">
        <v>1913</v>
      </c>
      <c r="F106" s="6" t="s">
        <v>1914</v>
      </c>
      <c r="G106" t="s">
        <v>1915</v>
      </c>
    </row>
    <row r="107" spans="1:7">
      <c r="A107">
        <v>106</v>
      </c>
      <c r="B107" t="s">
        <v>473</v>
      </c>
      <c r="C107">
        <v>1991</v>
      </c>
      <c r="D107" t="s">
        <v>1916</v>
      </c>
      <c r="E107" s="6" t="s">
        <v>1917</v>
      </c>
      <c r="F107" s="6" t="s">
        <v>1918</v>
      </c>
      <c r="G107" t="s">
        <v>1551</v>
      </c>
    </row>
    <row r="108" spans="1:7">
      <c r="A108">
        <v>107</v>
      </c>
      <c r="B108" t="s">
        <v>526</v>
      </c>
      <c r="C108">
        <v>1993</v>
      </c>
      <c r="D108" t="s">
        <v>1919</v>
      </c>
      <c r="E108" s="6" t="s">
        <v>1920</v>
      </c>
      <c r="F108" s="6" t="s">
        <v>1921</v>
      </c>
      <c r="G108" t="s">
        <v>1922</v>
      </c>
    </row>
    <row r="109" spans="1:7">
      <c r="A109">
        <v>108</v>
      </c>
      <c r="B109" t="s">
        <v>678</v>
      </c>
      <c r="C109">
        <v>2009</v>
      </c>
      <c r="D109" t="s">
        <v>1923</v>
      </c>
      <c r="E109" s="6" t="s">
        <v>1924</v>
      </c>
      <c r="F109" s="6" t="s">
        <v>1925</v>
      </c>
      <c r="G109" t="s">
        <v>1551</v>
      </c>
    </row>
    <row r="110" spans="1:7">
      <c r="A110">
        <v>109</v>
      </c>
      <c r="B110" t="s">
        <v>319</v>
      </c>
      <c r="C110">
        <v>2004</v>
      </c>
      <c r="D110" t="s">
        <v>1926</v>
      </c>
      <c r="E110" s="6" t="s">
        <v>1927</v>
      </c>
      <c r="F110" s="6" t="s">
        <v>1928</v>
      </c>
      <c r="G110" t="s">
        <v>1551</v>
      </c>
    </row>
    <row r="111" spans="1:7">
      <c r="A111">
        <v>110</v>
      </c>
      <c r="B111" t="s">
        <v>183</v>
      </c>
      <c r="C111">
        <v>1994</v>
      </c>
      <c r="D111" t="s">
        <v>1929</v>
      </c>
      <c r="E111" s="6" t="s">
        <v>1930</v>
      </c>
      <c r="F111" s="6" t="s">
        <v>1931</v>
      </c>
      <c r="G111" t="s">
        <v>1551</v>
      </c>
    </row>
    <row r="112" spans="1:7">
      <c r="A112">
        <v>111</v>
      </c>
      <c r="B112" t="s">
        <v>400</v>
      </c>
      <c r="C112">
        <v>1998</v>
      </c>
      <c r="D112" t="s">
        <v>1932</v>
      </c>
      <c r="E112" s="6" t="s">
        <v>1933</v>
      </c>
      <c r="F112" s="6" t="s">
        <v>1934</v>
      </c>
      <c r="G112" t="s">
        <v>1551</v>
      </c>
    </row>
    <row r="113" spans="1:7">
      <c r="A113">
        <v>112</v>
      </c>
      <c r="B113" t="s">
        <v>240</v>
      </c>
      <c r="C113">
        <v>1999</v>
      </c>
      <c r="D113" t="s">
        <v>1935</v>
      </c>
      <c r="E113" s="6" t="s">
        <v>1936</v>
      </c>
      <c r="F113" s="6" t="s">
        <v>1937</v>
      </c>
      <c r="G113" t="s">
        <v>1938</v>
      </c>
    </row>
    <row r="114" spans="1:7">
      <c r="A114">
        <v>113</v>
      </c>
      <c r="B114" t="s">
        <v>91</v>
      </c>
      <c r="C114">
        <v>1997</v>
      </c>
      <c r="D114" t="s">
        <v>1939</v>
      </c>
      <c r="E114" s="6" t="s">
        <v>1940</v>
      </c>
      <c r="F114" s="6" t="s">
        <v>1941</v>
      </c>
      <c r="G114" t="s">
        <v>1942</v>
      </c>
    </row>
    <row r="115" spans="1:7">
      <c r="A115">
        <v>114</v>
      </c>
      <c r="B115" t="s">
        <v>40</v>
      </c>
      <c r="C115">
        <v>2005</v>
      </c>
      <c r="D115" t="s">
        <v>1943</v>
      </c>
      <c r="E115" s="6" t="s">
        <v>1944</v>
      </c>
      <c r="F115" s="6" t="s">
        <v>1945</v>
      </c>
      <c r="G115" t="s">
        <v>1946</v>
      </c>
    </row>
    <row r="116" spans="1:7">
      <c r="A116">
        <v>115</v>
      </c>
      <c r="B116" t="s">
        <v>762</v>
      </c>
      <c r="C116">
        <v>2009</v>
      </c>
      <c r="D116" t="s">
        <v>1947</v>
      </c>
      <c r="E116" s="6" t="s">
        <v>1948</v>
      </c>
      <c r="F116" s="6" t="s">
        <v>1949</v>
      </c>
      <c r="G116" t="s">
        <v>1950</v>
      </c>
    </row>
    <row r="117" spans="1:7">
      <c r="A117">
        <v>116</v>
      </c>
      <c r="B117" t="s">
        <v>389</v>
      </c>
      <c r="C117">
        <v>1986</v>
      </c>
      <c r="D117" t="s">
        <v>1951</v>
      </c>
      <c r="E117" s="6" t="s">
        <v>1952</v>
      </c>
      <c r="F117" s="6" t="s">
        <v>1953</v>
      </c>
      <c r="G117" t="s">
        <v>1551</v>
      </c>
    </row>
    <row r="118" spans="1:7">
      <c r="A118">
        <v>117</v>
      </c>
      <c r="B118" t="s">
        <v>579</v>
      </c>
      <c r="C118">
        <v>2000</v>
      </c>
      <c r="D118" t="s">
        <v>1954</v>
      </c>
      <c r="E118" s="6" t="s">
        <v>1955</v>
      </c>
      <c r="F118" s="6" t="s">
        <v>1956</v>
      </c>
      <c r="G118" t="s">
        <v>1957</v>
      </c>
    </row>
    <row r="119" spans="1:7">
      <c r="A119">
        <v>118</v>
      </c>
      <c r="B119" t="s">
        <v>804</v>
      </c>
      <c r="C119">
        <v>1998</v>
      </c>
      <c r="D119" t="s">
        <v>1958</v>
      </c>
      <c r="E119" s="6" t="s">
        <v>1959</v>
      </c>
      <c r="F119" s="6" t="s">
        <v>1960</v>
      </c>
      <c r="G119" t="s">
        <v>1709</v>
      </c>
    </row>
    <row r="120" spans="1:7">
      <c r="A120">
        <v>119</v>
      </c>
      <c r="B120" t="s">
        <v>475</v>
      </c>
      <c r="C120">
        <v>1992</v>
      </c>
      <c r="D120" t="s">
        <v>1961</v>
      </c>
      <c r="E120" s="6" t="s">
        <v>1962</v>
      </c>
      <c r="F120" s="6" t="s">
        <v>1963</v>
      </c>
      <c r="G120" t="s">
        <v>1964</v>
      </c>
    </row>
    <row r="121" spans="1:7">
      <c r="A121">
        <v>120</v>
      </c>
      <c r="B121" t="s">
        <v>303</v>
      </c>
      <c r="C121">
        <v>2007</v>
      </c>
      <c r="D121" t="s">
        <v>1965</v>
      </c>
      <c r="E121" s="6" t="s">
        <v>1966</v>
      </c>
      <c r="F121" s="6" t="s">
        <v>1967</v>
      </c>
      <c r="G121" t="s">
        <v>1551</v>
      </c>
    </row>
    <row r="122" spans="1:7">
      <c r="A122">
        <v>121</v>
      </c>
      <c r="B122" t="s">
        <v>739</v>
      </c>
      <c r="C122">
        <v>2011</v>
      </c>
      <c r="D122" t="s">
        <v>1968</v>
      </c>
      <c r="E122" s="6"/>
      <c r="F122" s="6" t="s">
        <v>1969</v>
      </c>
      <c r="G122" t="s">
        <v>1970</v>
      </c>
    </row>
    <row r="123" spans="1:7">
      <c r="A123">
        <v>122</v>
      </c>
      <c r="B123" t="s">
        <v>137</v>
      </c>
      <c r="C123">
        <v>2008</v>
      </c>
      <c r="D123" t="s">
        <v>1971</v>
      </c>
      <c r="E123" s="6" t="s">
        <v>1972</v>
      </c>
      <c r="F123" s="6" t="s">
        <v>1973</v>
      </c>
      <c r="G123" t="s">
        <v>1974</v>
      </c>
    </row>
    <row r="124" spans="1:7">
      <c r="A124">
        <v>123</v>
      </c>
      <c r="B124" t="s">
        <v>382</v>
      </c>
      <c r="C124">
        <v>2012</v>
      </c>
      <c r="D124" t="s">
        <v>1975</v>
      </c>
      <c r="E124" s="6"/>
      <c r="F124" s="6" t="s">
        <v>1976</v>
      </c>
      <c r="G124" t="s">
        <v>1551</v>
      </c>
    </row>
    <row r="125" spans="1:7">
      <c r="A125">
        <v>124</v>
      </c>
      <c r="B125" t="s">
        <v>836</v>
      </c>
      <c r="C125">
        <v>2002</v>
      </c>
      <c r="D125" t="s">
        <v>1977</v>
      </c>
      <c r="E125" s="6"/>
      <c r="F125" s="6"/>
      <c r="G125" t="s">
        <v>1978</v>
      </c>
    </row>
    <row r="126" spans="1:7">
      <c r="A126">
        <v>125</v>
      </c>
      <c r="B126" t="s">
        <v>931</v>
      </c>
      <c r="C126">
        <v>2015</v>
      </c>
      <c r="D126" t="s">
        <v>1979</v>
      </c>
      <c r="E126" s="6" t="s">
        <v>1980</v>
      </c>
      <c r="F126" s="6" t="s">
        <v>1981</v>
      </c>
      <c r="G126" t="s">
        <v>1982</v>
      </c>
    </row>
    <row r="127" spans="1:7">
      <c r="A127">
        <v>126</v>
      </c>
      <c r="B127" t="s">
        <v>943</v>
      </c>
      <c r="C127">
        <v>2017</v>
      </c>
      <c r="D127" t="s">
        <v>1983</v>
      </c>
      <c r="E127" s="6" t="s">
        <v>1984</v>
      </c>
      <c r="F127" s="6" t="s">
        <v>1985</v>
      </c>
      <c r="G127" t="s">
        <v>1986</v>
      </c>
    </row>
    <row r="128" spans="1:7">
      <c r="A128">
        <v>127</v>
      </c>
      <c r="B128" t="s">
        <v>937</v>
      </c>
      <c r="C128">
        <v>2017</v>
      </c>
      <c r="D128" t="s">
        <v>1987</v>
      </c>
      <c r="E128" s="6"/>
      <c r="F128" s="6" t="s">
        <v>1988</v>
      </c>
      <c r="G128" t="s">
        <v>1989</v>
      </c>
    </row>
    <row r="129" spans="1:7">
      <c r="A129">
        <v>128</v>
      </c>
      <c r="B129" t="s">
        <v>956</v>
      </c>
      <c r="C129">
        <v>2019</v>
      </c>
      <c r="D129" t="s">
        <v>1990</v>
      </c>
      <c r="E129" s="6" t="s">
        <v>1991</v>
      </c>
      <c r="F129" s="6" t="s">
        <v>1992</v>
      </c>
    </row>
    <row r="130" spans="1:7">
      <c r="A130">
        <v>129</v>
      </c>
      <c r="B130" t="s">
        <v>972</v>
      </c>
      <c r="C130">
        <v>2016</v>
      </c>
      <c r="D130" t="s">
        <v>1993</v>
      </c>
      <c r="E130" s="6" t="s">
        <v>1994</v>
      </c>
      <c r="F130" s="6" t="s">
        <v>1995</v>
      </c>
      <c r="G130" t="s">
        <v>1996</v>
      </c>
    </row>
    <row r="131" spans="1:7">
      <c r="A131">
        <v>130</v>
      </c>
      <c r="B131" t="s">
        <v>976</v>
      </c>
      <c r="C131">
        <v>2019</v>
      </c>
      <c r="D131" t="s">
        <v>1997</v>
      </c>
      <c r="E131" s="6" t="s">
        <v>1998</v>
      </c>
      <c r="F131" s="6" t="s">
        <v>1999</v>
      </c>
      <c r="G131" t="s">
        <v>2000</v>
      </c>
    </row>
    <row r="132" spans="1:7">
      <c r="A132">
        <v>131</v>
      </c>
      <c r="B132" t="s">
        <v>981</v>
      </c>
      <c r="C132">
        <v>2014</v>
      </c>
      <c r="D132" t="s">
        <v>2001</v>
      </c>
      <c r="E132" s="6" t="s">
        <v>2002</v>
      </c>
      <c r="F132" s="6" t="s">
        <v>2003</v>
      </c>
      <c r="G132" t="s">
        <v>2004</v>
      </c>
    </row>
    <row r="133" spans="1:7">
      <c r="A133">
        <v>132</v>
      </c>
      <c r="B133" t="s">
        <v>992</v>
      </c>
      <c r="C133">
        <v>2013</v>
      </c>
      <c r="D133" t="s">
        <v>2005</v>
      </c>
      <c r="E133" s="6" t="s">
        <v>2006</v>
      </c>
      <c r="F133" s="6" t="s">
        <v>2007</v>
      </c>
      <c r="G133" t="s">
        <v>1551</v>
      </c>
    </row>
    <row r="134" spans="1:7">
      <c r="A134">
        <v>133</v>
      </c>
      <c r="B134" t="s">
        <v>1003</v>
      </c>
      <c r="C134">
        <v>2013</v>
      </c>
      <c r="D134" t="s">
        <v>2008</v>
      </c>
      <c r="E134" s="6" t="s">
        <v>2009</v>
      </c>
      <c r="F134" s="6" t="s">
        <v>2010</v>
      </c>
      <c r="G134" t="s">
        <v>2011</v>
      </c>
    </row>
    <row r="135" spans="1:7">
      <c r="A135">
        <v>134</v>
      </c>
      <c r="B135" t="s">
        <v>1016</v>
      </c>
      <c r="C135">
        <v>2020</v>
      </c>
      <c r="D135" t="s">
        <v>2012</v>
      </c>
      <c r="E135" s="6" t="s">
        <v>2013</v>
      </c>
      <c r="F135" s="6" t="s">
        <v>2014</v>
      </c>
      <c r="G135" t="s">
        <v>2015</v>
      </c>
    </row>
    <row r="136" spans="1:7">
      <c r="A136">
        <v>135</v>
      </c>
      <c r="B136" t="s">
        <v>1028</v>
      </c>
      <c r="C136">
        <v>2016</v>
      </c>
      <c r="D136" t="s">
        <v>2016</v>
      </c>
      <c r="E136" s="6" t="s">
        <v>2017</v>
      </c>
      <c r="F136" s="6" t="s">
        <v>2018</v>
      </c>
      <c r="G136" t="s">
        <v>2019</v>
      </c>
    </row>
    <row r="137" spans="1:7">
      <c r="A137">
        <v>136</v>
      </c>
      <c r="B137" t="s">
        <v>1030</v>
      </c>
      <c r="C137">
        <v>2014</v>
      </c>
      <c r="D137" t="s">
        <v>2020</v>
      </c>
      <c r="E137" s="6" t="s">
        <v>2021</v>
      </c>
      <c r="F137" s="6" t="s">
        <v>2022</v>
      </c>
      <c r="G137" t="s">
        <v>2023</v>
      </c>
    </row>
    <row r="138" spans="1:7">
      <c r="A138">
        <v>137</v>
      </c>
      <c r="B138" t="s">
        <v>1036</v>
      </c>
      <c r="C138">
        <v>2016</v>
      </c>
      <c r="D138" t="s">
        <v>2024</v>
      </c>
      <c r="E138" s="6" t="s">
        <v>2025</v>
      </c>
      <c r="F138" s="6" t="s">
        <v>2026</v>
      </c>
      <c r="G138" t="s">
        <v>2027</v>
      </c>
    </row>
    <row r="139" spans="1:7">
      <c r="A139">
        <v>138</v>
      </c>
      <c r="B139" t="s">
        <v>1043</v>
      </c>
      <c r="C139">
        <v>2015</v>
      </c>
      <c r="D139" t="s">
        <v>2028</v>
      </c>
      <c r="E139" s="6" t="s">
        <v>2029</v>
      </c>
      <c r="F139" s="6" t="s">
        <v>2030</v>
      </c>
    </row>
    <row r="140" spans="1:7">
      <c r="A140">
        <v>139</v>
      </c>
      <c r="B140" t="s">
        <v>1047</v>
      </c>
      <c r="C140">
        <v>2019</v>
      </c>
      <c r="D140" t="s">
        <v>2031</v>
      </c>
      <c r="E140" s="6" t="s">
        <v>2032</v>
      </c>
      <c r="F140" s="6" t="s">
        <v>2033</v>
      </c>
      <c r="G140" t="s">
        <v>2034</v>
      </c>
    </row>
    <row r="141" spans="1:7">
      <c r="A141">
        <v>140</v>
      </c>
      <c r="B141" t="s">
        <v>1056</v>
      </c>
      <c r="C141">
        <v>2013</v>
      </c>
      <c r="D141" t="s">
        <v>2035</v>
      </c>
      <c r="E141" s="6" t="s">
        <v>2036</v>
      </c>
      <c r="F141" s="6" t="s">
        <v>2037</v>
      </c>
      <c r="G141" t="s">
        <v>2038</v>
      </c>
    </row>
    <row r="142" spans="1:7">
      <c r="A142">
        <v>141</v>
      </c>
      <c r="B142" t="s">
        <v>1059</v>
      </c>
      <c r="C142">
        <v>2020</v>
      </c>
      <c r="D142" t="s">
        <v>2039</v>
      </c>
      <c r="E142" s="6" t="s">
        <v>2040</v>
      </c>
      <c r="F142" s="6" t="s">
        <v>2041</v>
      </c>
      <c r="G142" t="s">
        <v>2042</v>
      </c>
    </row>
    <row r="143" spans="1:7">
      <c r="A143">
        <v>142</v>
      </c>
      <c r="B143" t="s">
        <v>1064</v>
      </c>
      <c r="C143">
        <v>2020</v>
      </c>
      <c r="D143" t="s">
        <v>2043</v>
      </c>
      <c r="E143" s="6" t="s">
        <v>2044</v>
      </c>
      <c r="F143" s="6" t="s">
        <v>2045</v>
      </c>
      <c r="G143" t="s">
        <v>2046</v>
      </c>
    </row>
    <row r="144" spans="1:7">
      <c r="A144">
        <v>143</v>
      </c>
      <c r="B144" t="s">
        <v>1125</v>
      </c>
      <c r="C144">
        <v>2014</v>
      </c>
      <c r="D144" t="s">
        <v>2047</v>
      </c>
      <c r="E144" s="6" t="s">
        <v>2048</v>
      </c>
      <c r="F144" s="6" t="s">
        <v>2049</v>
      </c>
    </row>
    <row r="145" spans="1:7">
      <c r="A145">
        <v>144</v>
      </c>
      <c r="B145" t="s">
        <v>1130</v>
      </c>
      <c r="C145">
        <v>2014</v>
      </c>
      <c r="D145" t="s">
        <v>2050</v>
      </c>
      <c r="E145" s="6" t="s">
        <v>2051</v>
      </c>
      <c r="F145" s="6" t="s">
        <v>2052</v>
      </c>
      <c r="G145" t="s">
        <v>2053</v>
      </c>
    </row>
    <row r="146" spans="1:7">
      <c r="A146">
        <v>145</v>
      </c>
      <c r="B146" t="s">
        <v>1133</v>
      </c>
      <c r="C146">
        <v>2020</v>
      </c>
      <c r="D146" t="s">
        <v>2054</v>
      </c>
      <c r="E146" s="6" t="s">
        <v>2055</v>
      </c>
      <c r="F146" s="6" t="s">
        <v>2056</v>
      </c>
    </row>
    <row r="147" spans="1:7">
      <c r="A147">
        <v>146</v>
      </c>
      <c r="B147" s="6" t="s">
        <v>1152</v>
      </c>
      <c r="C147" s="6">
        <v>2017</v>
      </c>
      <c r="D147" s="6" t="s">
        <v>2057</v>
      </c>
      <c r="E147" s="6" t="s">
        <v>2058</v>
      </c>
      <c r="F147" s="6" t="s">
        <v>2059</v>
      </c>
      <c r="G147" s="6" t="s">
        <v>2060</v>
      </c>
    </row>
    <row r="148" spans="1:7">
      <c r="A148">
        <v>147</v>
      </c>
      <c r="B148" s="6" t="s">
        <v>1160</v>
      </c>
      <c r="C148" s="6">
        <v>2018</v>
      </c>
      <c r="D148" s="6" t="s">
        <v>2061</v>
      </c>
      <c r="E148" s="6" t="s">
        <v>2062</v>
      </c>
      <c r="F148" s="6" t="s">
        <v>2063</v>
      </c>
    </row>
    <row r="149" spans="1:7">
      <c r="A149">
        <v>148</v>
      </c>
      <c r="B149" s="6" t="s">
        <v>1171</v>
      </c>
      <c r="C149" s="6">
        <v>2019</v>
      </c>
      <c r="D149" s="6" t="s">
        <v>2064</v>
      </c>
      <c r="E149" s="6" t="s">
        <v>2065</v>
      </c>
      <c r="F149" s="6" t="s">
        <v>2066</v>
      </c>
      <c r="G149" s="6" t="s">
        <v>2067</v>
      </c>
    </row>
    <row r="150" spans="1:7">
      <c r="A150">
        <v>149</v>
      </c>
      <c r="B150" s="6" t="s">
        <v>1184</v>
      </c>
      <c r="C150" s="6">
        <v>2014</v>
      </c>
      <c r="D150" s="6" t="s">
        <v>2068</v>
      </c>
      <c r="E150" s="6" t="s">
        <v>2069</v>
      </c>
      <c r="F150" s="6" t="s">
        <v>2070</v>
      </c>
    </row>
    <row r="151" spans="1:7">
      <c r="A151">
        <v>150</v>
      </c>
      <c r="B151" s="6" t="s">
        <v>1204</v>
      </c>
      <c r="C151" s="6">
        <v>2014</v>
      </c>
      <c r="D151" s="6" t="s">
        <v>2071</v>
      </c>
      <c r="E151" s="6" t="s">
        <v>2072</v>
      </c>
      <c r="F151" s="6" t="s">
        <v>2073</v>
      </c>
    </row>
    <row r="152" spans="1:7">
      <c r="A152">
        <v>151</v>
      </c>
      <c r="B152" s="6" t="s">
        <v>1211</v>
      </c>
      <c r="C152" s="6">
        <v>2015</v>
      </c>
      <c r="D152" s="6" t="s">
        <v>2074</v>
      </c>
      <c r="E152" s="6" t="s">
        <v>2075</v>
      </c>
      <c r="F152" s="6" t="s">
        <v>2076</v>
      </c>
    </row>
    <row r="153" spans="1:7">
      <c r="A153">
        <v>152</v>
      </c>
      <c r="B153" s="6" t="s">
        <v>1215</v>
      </c>
      <c r="C153" s="6">
        <v>2019</v>
      </c>
      <c r="D153" s="6" t="s">
        <v>2077</v>
      </c>
      <c r="E153" s="6" t="s">
        <v>2078</v>
      </c>
      <c r="F153" s="6" t="s">
        <v>2079</v>
      </c>
    </row>
    <row r="154" spans="1:7">
      <c r="A154">
        <v>153</v>
      </c>
      <c r="B154" s="6" t="s">
        <v>1226</v>
      </c>
      <c r="C154" s="6">
        <v>2019</v>
      </c>
      <c r="D154" s="6" t="s">
        <v>2080</v>
      </c>
      <c r="E154" s="6" t="s">
        <v>2081</v>
      </c>
      <c r="F154" s="6" t="s">
        <v>2082</v>
      </c>
    </row>
    <row r="155" spans="1:7">
      <c r="A155">
        <v>154</v>
      </c>
      <c r="B155" s="6" t="s">
        <v>1233</v>
      </c>
      <c r="C155" s="6">
        <v>2013</v>
      </c>
      <c r="D155" s="6" t="s">
        <v>2083</v>
      </c>
      <c r="E155" s="6" t="s">
        <v>2084</v>
      </c>
      <c r="F155" s="6" t="s">
        <v>2085</v>
      </c>
    </row>
    <row r="156" spans="1:7">
      <c r="A156">
        <v>155</v>
      </c>
      <c r="B156" s="6" t="s">
        <v>1256</v>
      </c>
      <c r="C156" s="6">
        <v>2013</v>
      </c>
      <c r="D156" s="6" t="s">
        <v>2086</v>
      </c>
      <c r="E156" s="6" t="s">
        <v>2087</v>
      </c>
      <c r="F156" s="6" t="s">
        <v>2088</v>
      </c>
    </row>
    <row r="157" spans="1:7">
      <c r="A157">
        <v>156</v>
      </c>
      <c r="B157" s="6" t="s">
        <v>1265</v>
      </c>
      <c r="C157" s="6">
        <v>2016</v>
      </c>
      <c r="D157" s="6" t="s">
        <v>2089</v>
      </c>
      <c r="E157" s="6" t="s">
        <v>2090</v>
      </c>
      <c r="F157" s="6" t="s">
        <v>2091</v>
      </c>
    </row>
    <row r="158" spans="1:7">
      <c r="A158">
        <v>157</v>
      </c>
      <c r="B158" s="6" t="s">
        <v>1290</v>
      </c>
      <c r="C158" s="6">
        <v>2021</v>
      </c>
      <c r="D158" s="6" t="s">
        <v>2092</v>
      </c>
      <c r="E158" s="6" t="s">
        <v>2093</v>
      </c>
      <c r="F158" s="6" t="s">
        <v>2094</v>
      </c>
    </row>
    <row r="159" spans="1:7">
      <c r="A159">
        <v>158</v>
      </c>
      <c r="B159" t="s">
        <v>1295</v>
      </c>
      <c r="C159">
        <v>2014</v>
      </c>
      <c r="D159" t="s">
        <v>2095</v>
      </c>
      <c r="E159" s="6" t="s">
        <v>2096</v>
      </c>
      <c r="F159" s="6" t="s">
        <v>2097</v>
      </c>
    </row>
    <row r="160" spans="1:7">
      <c r="A160">
        <v>159</v>
      </c>
      <c r="B160" s="9" t="s">
        <v>1312</v>
      </c>
      <c r="C160" s="9">
        <v>2012</v>
      </c>
      <c r="D160" s="9" t="s">
        <v>2098</v>
      </c>
      <c r="E160" s="6" t="s">
        <v>2099</v>
      </c>
      <c r="F160" s="6" t="s">
        <v>2100</v>
      </c>
    </row>
    <row r="161" spans="1:6">
      <c r="A161">
        <v>160</v>
      </c>
      <c r="B161" t="s">
        <v>1308</v>
      </c>
      <c r="C161">
        <v>2016</v>
      </c>
      <c r="D161" t="s">
        <v>2101</v>
      </c>
      <c r="E161" s="6" t="s">
        <v>2102</v>
      </c>
      <c r="F161" s="6" t="s">
        <v>2103</v>
      </c>
    </row>
    <row r="162" spans="1:6">
      <c r="A162">
        <v>161</v>
      </c>
      <c r="B162" s="6" t="s">
        <v>1328</v>
      </c>
      <c r="C162" s="6">
        <v>2018</v>
      </c>
      <c r="D162" s="6" t="s">
        <v>2104</v>
      </c>
      <c r="E162" s="6"/>
      <c r="F162" s="6" t="s">
        <v>2105</v>
      </c>
    </row>
    <row r="163" spans="1:6">
      <c r="A163">
        <v>162</v>
      </c>
      <c r="B163" s="6" t="s">
        <v>1321</v>
      </c>
      <c r="C163" s="6">
        <v>2020</v>
      </c>
      <c r="D163" s="6" t="s">
        <v>2106</v>
      </c>
      <c r="E163" s="6" t="s">
        <v>2107</v>
      </c>
      <c r="F163" s="6" t="s">
        <v>2108</v>
      </c>
    </row>
    <row r="164" spans="1:6">
      <c r="A164">
        <v>163</v>
      </c>
      <c r="B164" t="s">
        <v>1330</v>
      </c>
      <c r="C164">
        <v>2018</v>
      </c>
      <c r="D164" t="s">
        <v>2109</v>
      </c>
      <c r="E164" s="6" t="s">
        <v>2110</v>
      </c>
      <c r="F164" s="6" t="s">
        <v>2111</v>
      </c>
    </row>
    <row r="165" spans="1:6">
      <c r="A165">
        <v>164</v>
      </c>
      <c r="B165" t="s">
        <v>1334</v>
      </c>
      <c r="C165">
        <v>2020</v>
      </c>
      <c r="D165" t="s">
        <v>2112</v>
      </c>
      <c r="E165" s="6" t="s">
        <v>2113</v>
      </c>
      <c r="F165" s="6" t="s">
        <v>2114</v>
      </c>
    </row>
    <row r="166" spans="1:6">
      <c r="A166">
        <v>165</v>
      </c>
      <c r="B166" t="s">
        <v>1339</v>
      </c>
      <c r="C166">
        <v>2017</v>
      </c>
      <c r="D166" t="s">
        <v>2115</v>
      </c>
      <c r="E166" s="6" t="s">
        <v>2116</v>
      </c>
      <c r="F166" s="6" t="s">
        <v>2117</v>
      </c>
    </row>
    <row r="167" spans="1:6">
      <c r="A167">
        <v>166</v>
      </c>
      <c r="B167" s="9" t="s">
        <v>1349</v>
      </c>
      <c r="C167" s="9">
        <v>2019</v>
      </c>
      <c r="D167" s="9" t="s">
        <v>2118</v>
      </c>
      <c r="E167" s="6" t="s">
        <v>2119</v>
      </c>
      <c r="F167" s="6" t="s">
        <v>2120</v>
      </c>
    </row>
    <row r="168" spans="1:6">
      <c r="A168">
        <v>167</v>
      </c>
      <c r="B168" t="s">
        <v>1344</v>
      </c>
      <c r="C168">
        <v>2014</v>
      </c>
      <c r="D168" t="s">
        <v>2121</v>
      </c>
      <c r="E168" s="6" t="s">
        <v>2122</v>
      </c>
      <c r="F168" s="6" t="s">
        <v>2123</v>
      </c>
    </row>
    <row r="169" spans="1:6">
      <c r="A169">
        <v>168</v>
      </c>
      <c r="B169" s="6" t="s">
        <v>1422</v>
      </c>
      <c r="C169" s="6">
        <v>2014</v>
      </c>
      <c r="D169" s="6" t="s">
        <v>2124</v>
      </c>
      <c r="E169" s="6" t="s">
        <v>2125</v>
      </c>
      <c r="F169" s="6" t="s">
        <v>2126</v>
      </c>
    </row>
    <row r="170" spans="1:6">
      <c r="A170">
        <v>169</v>
      </c>
      <c r="B170" s="6" t="s">
        <v>1434</v>
      </c>
      <c r="C170" s="6">
        <v>2013</v>
      </c>
      <c r="D170" s="6" t="s">
        <v>2127</v>
      </c>
      <c r="E170" s="6" t="s">
        <v>2128</v>
      </c>
      <c r="F170" s="6" t="s">
        <v>2129</v>
      </c>
    </row>
    <row r="171" spans="1:6">
      <c r="A171">
        <v>170</v>
      </c>
      <c r="B171" t="s">
        <v>1442</v>
      </c>
      <c r="C171">
        <v>2022</v>
      </c>
      <c r="D171" t="s">
        <v>2130</v>
      </c>
      <c r="E171" s="6"/>
      <c r="F171" s="6"/>
    </row>
    <row r="172" spans="1:6">
      <c r="A172">
        <v>171</v>
      </c>
      <c r="B172" t="s">
        <v>1468</v>
      </c>
      <c r="C172">
        <v>2016</v>
      </c>
      <c r="D172" t="s">
        <v>2131</v>
      </c>
      <c r="E172" s="6" t="s">
        <v>2132</v>
      </c>
      <c r="F172" s="6" t="s">
        <v>2133</v>
      </c>
    </row>
    <row r="173" spans="1:6">
      <c r="A173">
        <v>172</v>
      </c>
      <c r="B173" t="s">
        <v>1474</v>
      </c>
      <c r="C173">
        <v>2015</v>
      </c>
      <c r="D173" t="s">
        <v>2134</v>
      </c>
      <c r="E173" t="s">
        <v>2135</v>
      </c>
      <c r="F173" t="s">
        <v>2136</v>
      </c>
    </row>
  </sheetData>
  <autoFilter ref="A1:H1" xr:uid="{00000000-0001-0000-0100-000000000000}">
    <sortState xmlns:xlrd2="http://schemas.microsoft.com/office/spreadsheetml/2017/richdata2" ref="A2:H175">
      <sortCondition ref="A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06"/>
  <sheetViews>
    <sheetView workbookViewId="0">
      <pane xSplit="2" ySplit="1" topLeftCell="C144" activePane="bottomRight" state="frozen"/>
      <selection pane="bottomRight" activeCell="F1" sqref="F1"/>
      <selection pane="bottomLeft"/>
      <selection pane="topRight"/>
    </sheetView>
  </sheetViews>
  <sheetFormatPr defaultColWidth="9.140625" defaultRowHeight="15"/>
  <cols>
    <col min="2" max="2" width="24" customWidth="1"/>
    <col min="6" max="6" width="23.85546875" customWidth="1"/>
  </cols>
  <sheetData>
    <row r="1" spans="1:6">
      <c r="A1" s="35" t="s">
        <v>2137</v>
      </c>
      <c r="B1" s="35" t="s">
        <v>3</v>
      </c>
      <c r="C1" s="35" t="s">
        <v>2138</v>
      </c>
      <c r="D1" s="35" t="s">
        <v>2139</v>
      </c>
      <c r="E1" s="35" t="s">
        <v>2140</v>
      </c>
      <c r="F1" s="35" t="s">
        <v>2141</v>
      </c>
    </row>
    <row r="2" spans="1:6">
      <c r="A2" s="6">
        <v>1</v>
      </c>
      <c r="B2" s="6" t="s">
        <v>97</v>
      </c>
      <c r="C2" s="6">
        <v>38</v>
      </c>
      <c r="D2" s="6">
        <v>-1</v>
      </c>
      <c r="E2" s="6">
        <v>-9999</v>
      </c>
      <c r="F2" s="6"/>
    </row>
    <row r="3" spans="1:6">
      <c r="A3" s="6">
        <v>2</v>
      </c>
      <c r="B3" s="6" t="s">
        <v>702</v>
      </c>
      <c r="C3" s="6">
        <v>43.6</v>
      </c>
      <c r="D3" s="6">
        <v>1.4</v>
      </c>
      <c r="E3" s="6">
        <v>255</v>
      </c>
      <c r="F3" s="6"/>
    </row>
    <row r="4" spans="1:6">
      <c r="A4" s="6">
        <v>3</v>
      </c>
      <c r="B4" s="6" t="s">
        <v>700</v>
      </c>
      <c r="C4" s="6">
        <v>45.4</v>
      </c>
      <c r="D4" s="6">
        <v>5.3</v>
      </c>
      <c r="E4" s="6">
        <v>-9999</v>
      </c>
      <c r="F4" s="6"/>
    </row>
    <row r="5" spans="1:6">
      <c r="A5" s="6">
        <v>4</v>
      </c>
      <c r="B5" s="6" t="s">
        <v>639</v>
      </c>
      <c r="C5" s="6">
        <v>42</v>
      </c>
      <c r="D5" s="6">
        <v>-92.9</v>
      </c>
      <c r="E5" s="6">
        <v>-9999</v>
      </c>
      <c r="F5" s="6"/>
    </row>
    <row r="6" spans="1:6">
      <c r="A6" s="6">
        <v>5</v>
      </c>
      <c r="B6" s="6" t="s">
        <v>671</v>
      </c>
      <c r="C6" s="6">
        <v>35.299999999999997</v>
      </c>
      <c r="D6" s="6">
        <v>135.30000000000001</v>
      </c>
      <c r="E6" s="6">
        <v>1484</v>
      </c>
      <c r="F6" s="6"/>
    </row>
    <row r="7" spans="1:6">
      <c r="A7" s="6">
        <v>6</v>
      </c>
      <c r="B7" s="6" t="s">
        <v>501</v>
      </c>
      <c r="C7" s="6">
        <v>42.1</v>
      </c>
      <c r="D7" s="6">
        <v>-93.9</v>
      </c>
      <c r="E7" s="6">
        <v>-9999</v>
      </c>
      <c r="F7" s="6"/>
    </row>
    <row r="8" spans="1:6">
      <c r="A8" s="6">
        <v>7</v>
      </c>
      <c r="B8" s="6" t="s">
        <v>42</v>
      </c>
      <c r="C8" s="6">
        <v>38</v>
      </c>
      <c r="D8" s="6">
        <v>13.3</v>
      </c>
      <c r="E8" s="6">
        <v>-9999</v>
      </c>
      <c r="F8" s="6"/>
    </row>
    <row r="9" spans="1:6">
      <c r="A9" s="6">
        <v>8</v>
      </c>
      <c r="B9" s="6" t="s">
        <v>307</v>
      </c>
      <c r="C9" s="6">
        <v>38</v>
      </c>
      <c r="D9" s="6">
        <v>13</v>
      </c>
      <c r="E9" s="6">
        <v>-9999</v>
      </c>
      <c r="F9" s="6"/>
    </row>
    <row r="10" spans="1:6">
      <c r="A10" s="6">
        <v>9</v>
      </c>
      <c r="B10" s="6" t="s">
        <v>376</v>
      </c>
      <c r="C10" s="6">
        <v>38</v>
      </c>
      <c r="D10" s="6">
        <v>13.3</v>
      </c>
      <c r="E10" s="6">
        <v>-9999</v>
      </c>
      <c r="F10" s="6"/>
    </row>
    <row r="11" spans="1:6">
      <c r="A11" s="6">
        <v>10</v>
      </c>
      <c r="B11" s="6" t="s">
        <v>828</v>
      </c>
      <c r="C11" s="6">
        <v>51.2</v>
      </c>
      <c r="D11" s="6">
        <v>-2.9</v>
      </c>
      <c r="E11" s="6">
        <v>-9999</v>
      </c>
      <c r="F11" s="6"/>
    </row>
    <row r="12" spans="1:6">
      <c r="A12" s="6">
        <v>11</v>
      </c>
      <c r="B12" s="6" t="s">
        <v>891</v>
      </c>
      <c r="C12" s="6">
        <v>41.1</v>
      </c>
      <c r="D12" s="6">
        <v>14.2</v>
      </c>
      <c r="E12" s="6">
        <v>584</v>
      </c>
      <c r="F12" s="6"/>
    </row>
    <row r="13" spans="1:6">
      <c r="A13" s="6">
        <v>12</v>
      </c>
      <c r="B13" s="6" t="s">
        <v>537</v>
      </c>
      <c r="C13" s="6">
        <v>-31.1</v>
      </c>
      <c r="D13" s="6">
        <v>150.9</v>
      </c>
      <c r="E13" s="6">
        <v>671</v>
      </c>
      <c r="F13" s="6"/>
    </row>
    <row r="14" spans="1:6">
      <c r="A14" s="6">
        <v>13</v>
      </c>
      <c r="B14" s="6" t="s">
        <v>431</v>
      </c>
      <c r="C14" s="6">
        <v>51.8</v>
      </c>
      <c r="D14" s="6">
        <v>-0.3</v>
      </c>
      <c r="E14" s="6">
        <v>693</v>
      </c>
      <c r="F14" s="6"/>
    </row>
    <row r="15" spans="1:6">
      <c r="A15" s="6">
        <v>14</v>
      </c>
      <c r="B15" s="6" t="s">
        <v>274</v>
      </c>
      <c r="C15" s="6">
        <v>51.2</v>
      </c>
      <c r="D15" s="6">
        <v>12</v>
      </c>
      <c r="E15" s="6">
        <v>484</v>
      </c>
      <c r="F15" s="6"/>
    </row>
    <row r="16" spans="1:6">
      <c r="A16" s="6">
        <v>15</v>
      </c>
      <c r="B16" s="6" t="s">
        <v>486</v>
      </c>
      <c r="C16" s="6">
        <v>-31.1</v>
      </c>
      <c r="D16" s="6">
        <v>150.9</v>
      </c>
      <c r="E16" s="6">
        <v>671</v>
      </c>
      <c r="F16" s="6"/>
    </row>
    <row r="17" spans="1:6">
      <c r="A17" s="6">
        <v>16</v>
      </c>
      <c r="B17" s="6" t="s">
        <v>12</v>
      </c>
      <c r="C17" s="6">
        <v>52</v>
      </c>
      <c r="D17" s="6">
        <v>-106</v>
      </c>
      <c r="E17" s="6">
        <v>360</v>
      </c>
      <c r="F17" s="6"/>
    </row>
    <row r="18" spans="1:6">
      <c r="A18" s="6">
        <v>17</v>
      </c>
      <c r="B18" s="6" t="s">
        <v>18</v>
      </c>
      <c r="C18" s="6">
        <v>52</v>
      </c>
      <c r="D18" s="6">
        <v>-107</v>
      </c>
      <c r="E18" s="6">
        <v>321</v>
      </c>
      <c r="F18" s="6"/>
    </row>
    <row r="19" spans="1:6">
      <c r="A19" s="6">
        <v>18</v>
      </c>
      <c r="B19" s="6" t="s">
        <v>53</v>
      </c>
      <c r="C19" s="6">
        <v>52</v>
      </c>
      <c r="D19" s="6">
        <v>-107</v>
      </c>
      <c r="E19" s="6">
        <v>321</v>
      </c>
      <c r="F19" s="6"/>
    </row>
    <row r="20" spans="1:6">
      <c r="A20" s="6">
        <v>19</v>
      </c>
      <c r="B20" s="6" t="s">
        <v>277</v>
      </c>
      <c r="C20" s="6">
        <v>48.2</v>
      </c>
      <c r="D20" s="6">
        <v>16.600000000000001</v>
      </c>
      <c r="E20" s="6">
        <v>491</v>
      </c>
      <c r="F20" s="6"/>
    </row>
    <row r="21" spans="1:6">
      <c r="A21" s="6">
        <v>20</v>
      </c>
      <c r="B21" s="6" t="s">
        <v>529</v>
      </c>
      <c r="C21" s="6">
        <v>-26.6</v>
      </c>
      <c r="D21" s="6">
        <v>151.9</v>
      </c>
      <c r="E21" s="6">
        <v>-9999</v>
      </c>
      <c r="F21" s="6"/>
    </row>
    <row r="22" spans="1:6">
      <c r="A22" s="6">
        <v>21</v>
      </c>
      <c r="B22" s="6" t="s">
        <v>684</v>
      </c>
      <c r="C22" s="6">
        <v>45.2</v>
      </c>
      <c r="D22" s="6">
        <v>-78.8</v>
      </c>
      <c r="E22" s="6">
        <v>-9999</v>
      </c>
      <c r="F22" s="6"/>
    </row>
    <row r="23" spans="1:6">
      <c r="A23" s="6">
        <v>22</v>
      </c>
      <c r="B23" s="6" t="s">
        <v>557</v>
      </c>
      <c r="C23" s="6">
        <v>36.799999999999997</v>
      </c>
      <c r="D23" s="6">
        <v>-115.9</v>
      </c>
      <c r="E23" s="6">
        <v>-9999</v>
      </c>
      <c r="F23" s="6"/>
    </row>
    <row r="24" spans="1:6">
      <c r="A24" s="6">
        <v>23</v>
      </c>
      <c r="B24" s="6" t="s">
        <v>20</v>
      </c>
      <c r="C24" s="6">
        <v>39</v>
      </c>
      <c r="D24" s="6">
        <v>-8.5</v>
      </c>
      <c r="E24" s="6">
        <v>-9999</v>
      </c>
      <c r="F24" s="6"/>
    </row>
    <row r="25" spans="1:6">
      <c r="A25" s="6">
        <v>24</v>
      </c>
      <c r="B25" s="6" t="s">
        <v>125</v>
      </c>
      <c r="C25" s="6">
        <v>60.5</v>
      </c>
      <c r="D25" s="6">
        <v>-135.30000000000001</v>
      </c>
      <c r="E25" s="6">
        <v>-9999</v>
      </c>
      <c r="F25" s="6"/>
    </row>
    <row r="26" spans="1:6">
      <c r="A26" s="6">
        <v>25</v>
      </c>
      <c r="B26" s="6" t="s">
        <v>451</v>
      </c>
      <c r="C26" s="6">
        <v>-36</v>
      </c>
      <c r="D26" s="6">
        <v>146</v>
      </c>
      <c r="E26" s="6">
        <v>590</v>
      </c>
      <c r="F26" s="6"/>
    </row>
    <row r="27" spans="1:6">
      <c r="A27" s="6">
        <v>26</v>
      </c>
      <c r="B27" s="6" t="s">
        <v>660</v>
      </c>
      <c r="C27" s="6">
        <v>-33.5</v>
      </c>
      <c r="D27" s="6">
        <v>-70.8</v>
      </c>
      <c r="E27" s="6">
        <v>270</v>
      </c>
      <c r="F27" s="6"/>
    </row>
    <row r="28" spans="1:6">
      <c r="A28" s="6">
        <v>27</v>
      </c>
      <c r="B28" s="6" t="s">
        <v>906</v>
      </c>
      <c r="C28" s="6">
        <v>41.5</v>
      </c>
      <c r="D28" s="6">
        <v>15.5</v>
      </c>
      <c r="E28" s="6">
        <v>-9999</v>
      </c>
      <c r="F28" s="6"/>
    </row>
    <row r="29" spans="1:6">
      <c r="A29" s="6">
        <v>28</v>
      </c>
      <c r="B29" s="6" t="s">
        <v>380</v>
      </c>
      <c r="C29" s="6">
        <v>43.6</v>
      </c>
      <c r="D29" s="6">
        <v>-80.5</v>
      </c>
      <c r="E29" s="6">
        <v>-9999</v>
      </c>
      <c r="F29" s="6"/>
    </row>
    <row r="30" spans="1:6">
      <c r="A30" s="6">
        <v>29</v>
      </c>
      <c r="B30" s="6" t="s">
        <v>681</v>
      </c>
      <c r="C30" s="6">
        <v>40.700000000000003</v>
      </c>
      <c r="D30" s="6">
        <v>15.8</v>
      </c>
      <c r="E30" s="6">
        <v>-9999</v>
      </c>
      <c r="F30" s="6"/>
    </row>
    <row r="31" spans="1:6">
      <c r="A31" s="6">
        <v>30</v>
      </c>
      <c r="B31" s="6" t="s">
        <v>793</v>
      </c>
      <c r="C31" s="6">
        <v>-34.5</v>
      </c>
      <c r="D31" s="6">
        <v>146.19999999999999</v>
      </c>
      <c r="E31" s="6">
        <v>-9999</v>
      </c>
      <c r="F31" s="6"/>
    </row>
    <row r="32" spans="1:6">
      <c r="A32" s="6">
        <v>31</v>
      </c>
      <c r="B32" s="6" t="s">
        <v>101</v>
      </c>
      <c r="C32" s="6">
        <v>48.3</v>
      </c>
      <c r="D32" s="6">
        <v>1.8</v>
      </c>
      <c r="E32" s="6">
        <v>-9999</v>
      </c>
      <c r="F32" s="6"/>
    </row>
    <row r="33" spans="1:6">
      <c r="A33" s="6">
        <v>32</v>
      </c>
      <c r="B33" s="6" t="s">
        <v>824</v>
      </c>
      <c r="C33" s="6">
        <v>-27.1</v>
      </c>
      <c r="D33" s="6">
        <v>153</v>
      </c>
      <c r="E33" s="6">
        <v>1375</v>
      </c>
      <c r="F33" s="6"/>
    </row>
    <row r="34" spans="1:6">
      <c r="A34" s="6">
        <v>33</v>
      </c>
      <c r="B34" s="6" t="s">
        <v>692</v>
      </c>
      <c r="C34" s="6">
        <v>48.9</v>
      </c>
      <c r="D34" s="6">
        <v>2.2999999999999998</v>
      </c>
      <c r="E34" s="6">
        <v>-9999</v>
      </c>
      <c r="F34" s="6"/>
    </row>
    <row r="35" spans="1:6">
      <c r="A35" s="6">
        <v>34</v>
      </c>
      <c r="B35" s="6" t="s">
        <v>63</v>
      </c>
      <c r="C35" s="6">
        <v>48.7</v>
      </c>
      <c r="D35" s="6">
        <v>2</v>
      </c>
      <c r="E35" s="6">
        <v>-9999</v>
      </c>
      <c r="F35" s="6"/>
    </row>
    <row r="36" spans="1:6">
      <c r="A36" s="6">
        <v>35</v>
      </c>
      <c r="B36" s="6" t="s">
        <v>818</v>
      </c>
      <c r="C36" s="6">
        <v>-43.6</v>
      </c>
      <c r="D36" s="6">
        <v>172.3</v>
      </c>
      <c r="E36" s="6">
        <v>650</v>
      </c>
      <c r="F36" s="6"/>
    </row>
    <row r="37" spans="1:6">
      <c r="A37" s="6">
        <v>36</v>
      </c>
      <c r="B37" s="6" t="s">
        <v>69</v>
      </c>
      <c r="C37" s="6">
        <v>55.45</v>
      </c>
      <c r="D37" s="6">
        <v>11.73</v>
      </c>
      <c r="E37" s="6">
        <v>600</v>
      </c>
      <c r="F37" s="6"/>
    </row>
    <row r="38" spans="1:6">
      <c r="A38" s="6">
        <v>37</v>
      </c>
      <c r="B38" s="6" t="s">
        <v>927</v>
      </c>
      <c r="C38" s="6">
        <v>30.5</v>
      </c>
      <c r="D38" s="6">
        <v>-96.4</v>
      </c>
      <c r="E38" s="6">
        <v>-9999</v>
      </c>
      <c r="F38" s="6"/>
    </row>
    <row r="39" spans="1:6">
      <c r="A39" s="6">
        <v>38</v>
      </c>
      <c r="B39" s="6" t="s">
        <v>853</v>
      </c>
      <c r="C39" s="6">
        <v>16.100000000000001</v>
      </c>
      <c r="D39" s="6">
        <v>-61.6</v>
      </c>
      <c r="E39" s="6">
        <v>3500</v>
      </c>
      <c r="F39" s="6"/>
    </row>
    <row r="40" spans="1:6">
      <c r="A40" s="6">
        <v>39</v>
      </c>
      <c r="B40" s="6" t="s">
        <v>391</v>
      </c>
      <c r="C40" s="6">
        <v>38.200000000000003</v>
      </c>
      <c r="D40" s="6">
        <v>-84.5</v>
      </c>
      <c r="E40" s="6">
        <v>-9999</v>
      </c>
      <c r="F40" s="6"/>
    </row>
    <row r="41" spans="1:6">
      <c r="A41" s="6">
        <v>40</v>
      </c>
      <c r="B41" s="6" t="s">
        <v>650</v>
      </c>
      <c r="C41" s="6">
        <v>55.8</v>
      </c>
      <c r="D41" s="6">
        <v>13.2</v>
      </c>
      <c r="E41" s="6">
        <v>-9999</v>
      </c>
      <c r="F41" s="6"/>
    </row>
    <row r="42" spans="1:6">
      <c r="A42" s="6">
        <v>41</v>
      </c>
      <c r="B42" s="6" t="s">
        <v>644</v>
      </c>
      <c r="C42" s="6">
        <v>59.7</v>
      </c>
      <c r="D42" s="6">
        <v>17.600000000000001</v>
      </c>
      <c r="E42" s="6">
        <v>545</v>
      </c>
      <c r="F42" s="6"/>
    </row>
    <row r="43" spans="1:6">
      <c r="A43" s="6">
        <v>42</v>
      </c>
      <c r="B43" s="6" t="s">
        <v>484</v>
      </c>
      <c r="C43" s="6">
        <v>42</v>
      </c>
      <c r="D43" s="6">
        <v>-93.6</v>
      </c>
      <c r="E43" s="6">
        <v>-9999</v>
      </c>
      <c r="F43" s="6"/>
    </row>
    <row r="44" spans="1:6">
      <c r="A44" s="6">
        <v>43</v>
      </c>
      <c r="B44" s="6" t="s">
        <v>312</v>
      </c>
      <c r="C44" s="6">
        <v>-28</v>
      </c>
      <c r="D44" s="6">
        <v>152</v>
      </c>
      <c r="E44" s="6">
        <v>-9999</v>
      </c>
      <c r="F44" s="6"/>
    </row>
    <row r="45" spans="1:6">
      <c r="A45" s="6">
        <v>44</v>
      </c>
      <c r="B45" s="6" t="s">
        <v>445</v>
      </c>
      <c r="C45" s="6">
        <v>43.1</v>
      </c>
      <c r="D45" s="6">
        <v>-81</v>
      </c>
      <c r="E45" s="6">
        <v>-9999</v>
      </c>
      <c r="F45" s="6"/>
    </row>
    <row r="46" spans="1:6">
      <c r="A46" s="6">
        <v>45</v>
      </c>
      <c r="B46" s="6" t="s">
        <v>188</v>
      </c>
      <c r="C46" s="6">
        <v>46.5</v>
      </c>
      <c r="D46" s="6">
        <v>-117</v>
      </c>
      <c r="E46" s="6">
        <v>544</v>
      </c>
      <c r="F46" s="6"/>
    </row>
    <row r="47" spans="1:6">
      <c r="A47" s="6">
        <v>46</v>
      </c>
      <c r="B47" s="6" t="s">
        <v>593</v>
      </c>
      <c r="C47" s="6">
        <v>58.4</v>
      </c>
      <c r="D47" s="6">
        <v>15</v>
      </c>
      <c r="E47" s="6">
        <v>-9999</v>
      </c>
      <c r="F47" s="6"/>
    </row>
    <row r="48" spans="1:6">
      <c r="A48" s="6">
        <v>47</v>
      </c>
      <c r="B48" s="6" t="s">
        <v>766</v>
      </c>
      <c r="C48" s="6">
        <v>-33.799999999999997</v>
      </c>
      <c r="D48" s="6">
        <v>-61.3</v>
      </c>
      <c r="E48" s="6">
        <v>900</v>
      </c>
      <c r="F48" s="6"/>
    </row>
    <row r="49" spans="1:6">
      <c r="A49" s="6">
        <v>48</v>
      </c>
      <c r="B49" s="6" t="s">
        <v>773</v>
      </c>
      <c r="C49" s="6">
        <v>-31.2</v>
      </c>
      <c r="D49" s="6">
        <v>-60.8</v>
      </c>
      <c r="E49" s="6">
        <v>900</v>
      </c>
      <c r="F49" s="6"/>
    </row>
    <row r="50" spans="1:6">
      <c r="A50" s="6">
        <v>49</v>
      </c>
      <c r="B50" s="6" t="s">
        <v>779</v>
      </c>
      <c r="C50" s="6">
        <v>-30.6</v>
      </c>
      <c r="D50" s="6">
        <v>-60.5</v>
      </c>
      <c r="E50" s="6">
        <v>900</v>
      </c>
      <c r="F50" s="6"/>
    </row>
    <row r="51" spans="1:6">
      <c r="A51" s="6">
        <v>50</v>
      </c>
      <c r="B51" s="6" t="s">
        <v>185</v>
      </c>
      <c r="C51" s="9">
        <v>37.799999999999997</v>
      </c>
      <c r="D51" s="9">
        <v>-4.8</v>
      </c>
      <c r="E51" s="6">
        <v>-9999</v>
      </c>
      <c r="F51" s="6"/>
    </row>
    <row r="52" spans="1:6">
      <c r="A52" s="6">
        <v>51</v>
      </c>
      <c r="B52" s="6" t="s">
        <v>178</v>
      </c>
      <c r="C52" s="6">
        <v>-30.6</v>
      </c>
      <c r="D52" s="6">
        <v>151.5</v>
      </c>
      <c r="E52" s="6">
        <v>828</v>
      </c>
      <c r="F52" s="6"/>
    </row>
    <row r="53" spans="1:6">
      <c r="A53" s="6">
        <v>52</v>
      </c>
      <c r="B53" s="6" t="s">
        <v>842</v>
      </c>
      <c r="C53" s="6">
        <v>-30.6</v>
      </c>
      <c r="D53" s="6">
        <v>151.6</v>
      </c>
      <c r="E53" s="6">
        <v>828</v>
      </c>
      <c r="F53" s="6"/>
    </row>
    <row r="54" spans="1:6">
      <c r="A54" s="6">
        <v>53</v>
      </c>
      <c r="B54" s="6" t="s">
        <v>455</v>
      </c>
      <c r="C54" s="6">
        <v>-36.299999999999997</v>
      </c>
      <c r="D54" s="6">
        <v>145</v>
      </c>
      <c r="E54" s="6">
        <v>-9999</v>
      </c>
      <c r="F54" s="6"/>
    </row>
    <row r="55" spans="1:6">
      <c r="A55" s="6">
        <v>54</v>
      </c>
      <c r="B55" s="6" t="s">
        <v>169</v>
      </c>
      <c r="C55" s="6">
        <v>48</v>
      </c>
      <c r="D55" s="6">
        <v>-2</v>
      </c>
      <c r="E55" s="6">
        <v>630</v>
      </c>
      <c r="F55" s="6"/>
    </row>
    <row r="56" spans="1:6">
      <c r="A56" s="6">
        <v>55</v>
      </c>
      <c r="B56" s="6" t="s">
        <v>589</v>
      </c>
      <c r="C56" s="6">
        <v>51.8</v>
      </c>
      <c r="D56" s="6">
        <v>-1.3</v>
      </c>
      <c r="E56" s="6">
        <v>-9999</v>
      </c>
      <c r="F56" s="6"/>
    </row>
    <row r="57" spans="1:6">
      <c r="A57" s="6">
        <v>56</v>
      </c>
      <c r="B57" s="6" t="s">
        <v>833</v>
      </c>
      <c r="C57" s="6">
        <v>38.799999999999997</v>
      </c>
      <c r="D57" s="6">
        <v>110.4</v>
      </c>
      <c r="E57" s="6">
        <v>437</v>
      </c>
      <c r="F57" s="6"/>
    </row>
    <row r="58" spans="1:6">
      <c r="A58" s="6">
        <v>57</v>
      </c>
      <c r="B58" s="6" t="s">
        <v>359</v>
      </c>
      <c r="C58" s="6">
        <v>38.6</v>
      </c>
      <c r="D58" s="6">
        <v>110.3</v>
      </c>
      <c r="E58" s="6">
        <v>437</v>
      </c>
      <c r="F58" s="6"/>
    </row>
    <row r="59" spans="1:6">
      <c r="A59" s="6">
        <v>58</v>
      </c>
      <c r="B59" s="6" t="s">
        <v>901</v>
      </c>
      <c r="C59" s="6">
        <v>1.5</v>
      </c>
      <c r="D59" s="6">
        <v>124.9</v>
      </c>
      <c r="E59" s="6">
        <v>-9999</v>
      </c>
      <c r="F59" s="6"/>
    </row>
    <row r="60" spans="1:6">
      <c r="A60" s="6">
        <v>59</v>
      </c>
      <c r="B60" s="6" t="s">
        <v>428</v>
      </c>
      <c r="C60" s="6">
        <v>-33</v>
      </c>
      <c r="D60" s="6">
        <v>-60.6</v>
      </c>
      <c r="E60" s="6">
        <v>1000</v>
      </c>
      <c r="F60" s="6"/>
    </row>
    <row r="61" spans="1:6">
      <c r="A61" s="6">
        <v>60</v>
      </c>
      <c r="B61" s="6" t="s">
        <v>425</v>
      </c>
      <c r="C61" s="6">
        <v>-31</v>
      </c>
      <c r="D61" s="6">
        <v>-60.6</v>
      </c>
      <c r="E61" s="6">
        <v>1000</v>
      </c>
      <c r="F61" s="6"/>
    </row>
    <row r="62" spans="1:6">
      <c r="A62" s="6">
        <v>61</v>
      </c>
      <c r="B62" s="6" t="s">
        <v>591</v>
      </c>
      <c r="C62" s="6">
        <v>50.95</v>
      </c>
      <c r="D62" s="6">
        <v>4.97</v>
      </c>
      <c r="E62" s="6">
        <v>-9999</v>
      </c>
      <c r="F62" s="6"/>
    </row>
    <row r="63" spans="1:6">
      <c r="A63" s="6">
        <v>62</v>
      </c>
      <c r="B63" s="6" t="s">
        <v>647</v>
      </c>
      <c r="C63" s="6">
        <v>59.9</v>
      </c>
      <c r="D63" s="6">
        <v>17.600000000000001</v>
      </c>
      <c r="E63" s="6">
        <v>545</v>
      </c>
      <c r="F63" s="6"/>
    </row>
    <row r="64" spans="1:6">
      <c r="A64" s="6">
        <v>63</v>
      </c>
      <c r="B64" s="6" t="s">
        <v>353</v>
      </c>
      <c r="C64" s="6">
        <v>42</v>
      </c>
      <c r="D64" s="6">
        <v>-93.6</v>
      </c>
      <c r="E64" s="6">
        <v>-9999</v>
      </c>
      <c r="F64" s="6"/>
    </row>
    <row r="65" spans="1:6">
      <c r="A65" s="6">
        <v>64</v>
      </c>
      <c r="B65" s="6" t="s">
        <v>357</v>
      </c>
      <c r="C65" s="6">
        <v>-40.6</v>
      </c>
      <c r="D65" s="6">
        <v>175.4</v>
      </c>
      <c r="E65" s="6">
        <v>-9999</v>
      </c>
      <c r="F65" s="6"/>
    </row>
    <row r="66" spans="1:6">
      <c r="A66" s="6">
        <v>65</v>
      </c>
      <c r="B66" s="6" t="s">
        <v>345</v>
      </c>
      <c r="C66" s="6">
        <v>58.4</v>
      </c>
      <c r="D66" s="6">
        <v>13.4</v>
      </c>
      <c r="E66" s="6">
        <v>560</v>
      </c>
      <c r="F66" s="6"/>
    </row>
    <row r="67" spans="1:6">
      <c r="A67" s="6">
        <v>66</v>
      </c>
      <c r="B67" s="6" t="s">
        <v>349</v>
      </c>
      <c r="C67" s="6">
        <v>-39.799999999999997</v>
      </c>
      <c r="D67" s="6">
        <v>175.3</v>
      </c>
      <c r="E67" s="6">
        <v>-9999</v>
      </c>
      <c r="F67" s="6"/>
    </row>
    <row r="68" spans="1:6">
      <c r="A68" s="6">
        <v>67</v>
      </c>
      <c r="B68" s="6" t="s">
        <v>355</v>
      </c>
      <c r="C68" s="6">
        <v>-35</v>
      </c>
      <c r="D68" s="6">
        <v>149</v>
      </c>
      <c r="E68" s="6">
        <v>-9999</v>
      </c>
      <c r="F68" s="6"/>
    </row>
    <row r="69" spans="1:6">
      <c r="A69" s="6">
        <v>68</v>
      </c>
      <c r="B69" s="6" t="s">
        <v>341</v>
      </c>
      <c r="C69" s="6">
        <v>55.4</v>
      </c>
      <c r="D69" s="6">
        <v>13.5</v>
      </c>
      <c r="E69" s="6">
        <v>662</v>
      </c>
      <c r="F69" s="6"/>
    </row>
    <row r="70" spans="1:6">
      <c r="A70" s="6">
        <v>69</v>
      </c>
      <c r="B70" s="6" t="s">
        <v>351</v>
      </c>
      <c r="C70" s="6">
        <v>-39.6</v>
      </c>
      <c r="D70" s="6">
        <v>176.8</v>
      </c>
      <c r="E70" s="6">
        <v>-9999</v>
      </c>
      <c r="F70" s="6"/>
    </row>
    <row r="71" spans="1:6">
      <c r="A71" s="6">
        <v>70</v>
      </c>
      <c r="B71" s="6" t="s">
        <v>338</v>
      </c>
      <c r="C71" s="6">
        <v>56.5</v>
      </c>
      <c r="D71" s="6">
        <v>13</v>
      </c>
      <c r="E71" s="6">
        <v>770</v>
      </c>
      <c r="F71" s="6"/>
    </row>
    <row r="72" spans="1:6">
      <c r="A72" s="6">
        <v>71</v>
      </c>
      <c r="B72" s="6" t="s">
        <v>333</v>
      </c>
      <c r="C72" s="6">
        <v>59.9</v>
      </c>
      <c r="D72" s="6">
        <v>17.600000000000001</v>
      </c>
      <c r="E72" s="6">
        <v>545</v>
      </c>
      <c r="F72" s="6"/>
    </row>
    <row r="73" spans="1:6">
      <c r="A73" s="6">
        <v>72</v>
      </c>
      <c r="B73" s="6" t="s">
        <v>925</v>
      </c>
      <c r="C73" s="6">
        <v>60.1</v>
      </c>
      <c r="D73" s="6">
        <v>17.2</v>
      </c>
      <c r="E73" s="6">
        <v>566</v>
      </c>
      <c r="F73" s="6"/>
    </row>
    <row r="74" spans="1:6">
      <c r="A74" s="6">
        <v>73</v>
      </c>
      <c r="B74" s="6" t="s">
        <v>524</v>
      </c>
      <c r="C74" s="6">
        <v>-31.4</v>
      </c>
      <c r="D74" s="6">
        <v>-71.400000000000006</v>
      </c>
      <c r="E74" s="6">
        <v>185</v>
      </c>
      <c r="F74" s="6"/>
    </row>
    <row r="75" spans="1:6">
      <c r="A75" s="6">
        <v>74</v>
      </c>
      <c r="B75" s="6" t="s">
        <v>522</v>
      </c>
      <c r="C75" s="6">
        <v>-33.5</v>
      </c>
      <c r="D75" s="6">
        <v>-70.8</v>
      </c>
      <c r="E75" s="6">
        <v>345</v>
      </c>
      <c r="F75" s="6"/>
    </row>
    <row r="76" spans="1:6">
      <c r="A76" s="6">
        <v>75</v>
      </c>
      <c r="B76" s="6" t="s">
        <v>690</v>
      </c>
      <c r="C76" s="6">
        <v>31.3</v>
      </c>
      <c r="D76" s="6">
        <v>48.7</v>
      </c>
      <c r="E76" s="6">
        <v>-9999</v>
      </c>
      <c r="F76" s="6"/>
    </row>
    <row r="77" spans="1:6">
      <c r="A77" s="6">
        <v>76</v>
      </c>
      <c r="B77" s="6" t="s">
        <v>813</v>
      </c>
      <c r="C77" s="6">
        <v>39</v>
      </c>
      <c r="D77" s="6">
        <v>-92.8</v>
      </c>
      <c r="E77" s="6">
        <v>967</v>
      </c>
      <c r="F77" s="6"/>
    </row>
    <row r="78" spans="1:6">
      <c r="A78" s="6">
        <v>77</v>
      </c>
      <c r="B78" s="6" t="s">
        <v>789</v>
      </c>
      <c r="C78" s="6">
        <v>52.6</v>
      </c>
      <c r="D78" s="6">
        <v>10.1</v>
      </c>
      <c r="E78" s="6">
        <v>840</v>
      </c>
      <c r="F78" s="6"/>
    </row>
    <row r="79" spans="1:6">
      <c r="A79" s="6">
        <v>78</v>
      </c>
      <c r="B79" s="6" t="s">
        <v>225</v>
      </c>
      <c r="C79" s="6">
        <v>41.6</v>
      </c>
      <c r="D79" s="6">
        <v>1</v>
      </c>
      <c r="E79" s="6">
        <v>440</v>
      </c>
      <c r="F79" s="6"/>
    </row>
    <row r="80" spans="1:6">
      <c r="A80" s="6">
        <v>79</v>
      </c>
      <c r="B80" s="6" t="s">
        <v>94</v>
      </c>
      <c r="C80" s="6">
        <v>42.5</v>
      </c>
      <c r="D80" s="6">
        <v>-114.3</v>
      </c>
      <c r="E80" s="6">
        <v>-9999</v>
      </c>
      <c r="F80" s="6"/>
    </row>
    <row r="81" spans="1:6">
      <c r="A81" s="6">
        <v>80</v>
      </c>
      <c r="B81" s="6" t="s">
        <v>515</v>
      </c>
      <c r="C81" s="6">
        <v>30.7</v>
      </c>
      <c r="D81" s="6">
        <v>-96.2</v>
      </c>
      <c r="E81" s="6">
        <v>-9999</v>
      </c>
      <c r="F81" s="6"/>
    </row>
    <row r="82" spans="1:6">
      <c r="A82" s="6">
        <v>81</v>
      </c>
      <c r="B82" s="6" t="s">
        <v>518</v>
      </c>
      <c r="C82" s="6">
        <v>30.6</v>
      </c>
      <c r="D82" s="6">
        <v>-96.3</v>
      </c>
      <c r="E82" s="6">
        <v>-9999</v>
      </c>
      <c r="F82" s="6"/>
    </row>
    <row r="83" spans="1:6">
      <c r="A83" s="6">
        <v>82</v>
      </c>
      <c r="B83" s="6" t="s">
        <v>857</v>
      </c>
      <c r="C83" s="6">
        <v>30.6</v>
      </c>
      <c r="D83" s="6">
        <v>-96.3</v>
      </c>
      <c r="E83" s="6">
        <v>-9999</v>
      </c>
      <c r="F83" s="6"/>
    </row>
    <row r="84" spans="1:6">
      <c r="A84" s="6">
        <v>83</v>
      </c>
      <c r="B84" s="6" t="s">
        <v>653</v>
      </c>
      <c r="C84" s="6">
        <v>44.2</v>
      </c>
      <c r="D84" s="6">
        <v>-95.3</v>
      </c>
      <c r="E84" s="6">
        <v>-9999</v>
      </c>
      <c r="F84" s="6"/>
    </row>
    <row r="85" spans="1:6">
      <c r="A85" s="6">
        <v>84</v>
      </c>
      <c r="B85" s="6" t="s">
        <v>245</v>
      </c>
      <c r="C85" s="6">
        <v>42</v>
      </c>
      <c r="D85" s="6">
        <v>-94</v>
      </c>
      <c r="E85" s="6">
        <v>-9999</v>
      </c>
      <c r="F85" s="6"/>
    </row>
    <row r="86" spans="1:6">
      <c r="A86" s="6">
        <v>85</v>
      </c>
      <c r="B86" s="6" t="s">
        <v>552</v>
      </c>
      <c r="C86" s="6">
        <v>17.3</v>
      </c>
      <c r="D86" s="6">
        <v>78.599999999999994</v>
      </c>
      <c r="E86" s="6">
        <v>746</v>
      </c>
      <c r="F86" s="6"/>
    </row>
    <row r="87" spans="1:6">
      <c r="A87" s="6">
        <v>86</v>
      </c>
      <c r="B87" s="6" t="s">
        <v>31</v>
      </c>
      <c r="C87" s="6">
        <v>61.8</v>
      </c>
      <c r="D87" s="6">
        <v>24.3</v>
      </c>
      <c r="E87" s="6">
        <v>-9999</v>
      </c>
      <c r="F87" s="6"/>
    </row>
    <row r="88" spans="1:6">
      <c r="A88" s="6">
        <v>87</v>
      </c>
      <c r="B88" s="6" t="s">
        <v>797</v>
      </c>
      <c r="C88" s="6">
        <v>49.7</v>
      </c>
      <c r="D88" s="6">
        <v>-112.8</v>
      </c>
      <c r="E88" s="6">
        <v>-9999</v>
      </c>
      <c r="F88" s="6"/>
    </row>
    <row r="89" spans="1:6">
      <c r="A89" s="6">
        <v>88</v>
      </c>
      <c r="B89" s="6" t="s">
        <v>562</v>
      </c>
      <c r="C89" s="6">
        <v>49.7</v>
      </c>
      <c r="D89" s="6">
        <v>-112.8</v>
      </c>
      <c r="E89" s="6">
        <v>-9999</v>
      </c>
      <c r="F89" s="6"/>
    </row>
    <row r="90" spans="1:6">
      <c r="A90" s="6">
        <v>89</v>
      </c>
      <c r="B90" s="6" t="s">
        <v>293</v>
      </c>
      <c r="C90" s="6">
        <v>50</v>
      </c>
      <c r="D90" s="6">
        <v>-113</v>
      </c>
      <c r="E90" s="6">
        <v>378</v>
      </c>
      <c r="F90" s="6"/>
    </row>
    <row r="91" spans="1:6">
      <c r="A91" s="6">
        <v>90</v>
      </c>
      <c r="B91" s="6" t="s">
        <v>820</v>
      </c>
      <c r="C91" s="6">
        <v>42.1</v>
      </c>
      <c r="D91" s="6">
        <v>-93.9</v>
      </c>
      <c r="E91" s="6">
        <v>-9999</v>
      </c>
      <c r="F91" s="6"/>
    </row>
    <row r="92" spans="1:6">
      <c r="A92" s="6">
        <v>91</v>
      </c>
      <c r="B92" s="6" t="s">
        <v>384</v>
      </c>
      <c r="C92" s="6">
        <v>29.6</v>
      </c>
      <c r="D92" s="6">
        <v>52.5</v>
      </c>
      <c r="E92" s="6">
        <v>-9999</v>
      </c>
      <c r="F92" s="6"/>
    </row>
    <row r="93" spans="1:6">
      <c r="A93" s="6">
        <v>92</v>
      </c>
      <c r="B93" s="6" t="s">
        <v>697</v>
      </c>
      <c r="C93" s="6">
        <v>36.9</v>
      </c>
      <c r="D93" s="6">
        <v>-6.2</v>
      </c>
      <c r="E93" s="6">
        <v>550</v>
      </c>
      <c r="F93" s="6"/>
    </row>
    <row r="94" spans="1:6">
      <c r="A94" s="6">
        <v>93</v>
      </c>
      <c r="B94" s="6" t="s">
        <v>419</v>
      </c>
      <c r="C94" s="6">
        <v>37.4</v>
      </c>
      <c r="D94" s="6">
        <v>-6</v>
      </c>
      <c r="E94" s="6">
        <v>500</v>
      </c>
      <c r="F94" s="6"/>
    </row>
    <row r="95" spans="1:6">
      <c r="A95" s="6">
        <v>94</v>
      </c>
      <c r="B95" s="6" t="s">
        <v>667</v>
      </c>
      <c r="C95" s="6">
        <v>41.7</v>
      </c>
      <c r="D95" s="6">
        <v>-0.8</v>
      </c>
      <c r="E95" s="6">
        <v>-9999</v>
      </c>
      <c r="F95" s="6"/>
    </row>
    <row r="96" spans="1:6">
      <c r="A96" s="6">
        <v>95</v>
      </c>
      <c r="B96" s="6" t="s">
        <v>165</v>
      </c>
      <c r="C96" s="6">
        <v>41.733330000000002</v>
      </c>
      <c r="D96" s="6">
        <v>-6.6669999999999993E-2</v>
      </c>
      <c r="E96" s="6">
        <v>390</v>
      </c>
      <c r="F96" s="6"/>
    </row>
    <row r="97" spans="1:6">
      <c r="A97" s="6">
        <v>96</v>
      </c>
      <c r="B97" s="6" t="s">
        <v>323</v>
      </c>
      <c r="C97" s="6">
        <v>41.733330000000002</v>
      </c>
      <c r="D97" s="6">
        <v>-6.6669999999999993E-2</v>
      </c>
      <c r="E97" s="6">
        <v>390</v>
      </c>
      <c r="F97" s="6"/>
    </row>
    <row r="98" spans="1:6">
      <c r="A98" s="6">
        <v>97</v>
      </c>
      <c r="B98" s="6" t="s">
        <v>44</v>
      </c>
      <c r="C98" s="6">
        <v>-19.5</v>
      </c>
      <c r="D98" s="6">
        <v>31.2</v>
      </c>
      <c r="E98" s="6">
        <v>750</v>
      </c>
      <c r="F98" s="6"/>
    </row>
    <row r="99" spans="1:6">
      <c r="A99" s="6">
        <v>98</v>
      </c>
      <c r="B99" s="6" t="s">
        <v>830</v>
      </c>
      <c r="C99" s="6">
        <v>-36.799999999999997</v>
      </c>
      <c r="D99" s="6">
        <v>147.19999999999999</v>
      </c>
      <c r="E99" s="6">
        <v>1805</v>
      </c>
      <c r="F99" s="6"/>
    </row>
    <row r="100" spans="1:6">
      <c r="A100" s="6">
        <v>99</v>
      </c>
      <c r="B100" s="6" t="s">
        <v>230</v>
      </c>
      <c r="C100" s="6">
        <v>-36.4</v>
      </c>
      <c r="D100" s="6">
        <v>145.4</v>
      </c>
      <c r="E100" s="6">
        <v>-9999</v>
      </c>
      <c r="F100" s="6"/>
    </row>
    <row r="101" spans="1:6">
      <c r="A101" s="6">
        <v>100</v>
      </c>
      <c r="B101" s="6" t="s">
        <v>234</v>
      </c>
      <c r="C101" s="6">
        <v>-37.916699999999999</v>
      </c>
      <c r="D101" s="6">
        <v>145.09399999999999</v>
      </c>
      <c r="E101" s="6">
        <v>-9999</v>
      </c>
      <c r="F101" s="6"/>
    </row>
    <row r="102" spans="1:6">
      <c r="A102" s="6">
        <v>101</v>
      </c>
      <c r="B102" s="6" t="s">
        <v>896</v>
      </c>
      <c r="C102" s="6">
        <v>37.299999999999997</v>
      </c>
      <c r="D102" s="6">
        <v>-6.1</v>
      </c>
      <c r="E102" s="6">
        <v>484</v>
      </c>
      <c r="F102" s="6"/>
    </row>
    <row r="103" spans="1:6">
      <c r="A103" s="6">
        <v>102</v>
      </c>
      <c r="B103" s="6" t="s">
        <v>409</v>
      </c>
      <c r="C103" s="6">
        <v>41.2</v>
      </c>
      <c r="D103" s="6">
        <v>-95.6</v>
      </c>
      <c r="E103" s="6">
        <v>-9999</v>
      </c>
      <c r="F103" s="6"/>
    </row>
    <row r="104" spans="1:6">
      <c r="A104" s="6">
        <v>103</v>
      </c>
      <c r="B104" s="6" t="s">
        <v>784</v>
      </c>
      <c r="C104" s="6">
        <v>-24.4</v>
      </c>
      <c r="D104" s="6">
        <v>150.5</v>
      </c>
      <c r="E104" s="6">
        <v>685</v>
      </c>
      <c r="F104" s="6"/>
    </row>
    <row r="105" spans="1:6">
      <c r="A105" s="6">
        <v>104</v>
      </c>
      <c r="B105" s="6" t="s">
        <v>314</v>
      </c>
      <c r="C105" s="6">
        <v>38</v>
      </c>
      <c r="D105" s="6">
        <v>-8</v>
      </c>
      <c r="E105" s="6">
        <v>-9999</v>
      </c>
      <c r="F105" s="6"/>
    </row>
    <row r="106" spans="1:6">
      <c r="A106" s="6">
        <v>105</v>
      </c>
      <c r="B106" s="6" t="s">
        <v>918</v>
      </c>
      <c r="C106" s="6">
        <v>34.799999999999997</v>
      </c>
      <c r="D106" s="6">
        <v>48.5</v>
      </c>
      <c r="E106" s="6">
        <v>-9999</v>
      </c>
      <c r="F106" s="6"/>
    </row>
    <row r="107" spans="1:6">
      <c r="A107" s="6">
        <v>106</v>
      </c>
      <c r="B107" s="6" t="s">
        <v>131</v>
      </c>
      <c r="C107" s="6">
        <v>44</v>
      </c>
      <c r="D107" s="6">
        <v>-89.5</v>
      </c>
      <c r="E107" s="6">
        <v>-9999</v>
      </c>
      <c r="F107" s="6"/>
    </row>
    <row r="108" spans="1:6">
      <c r="A108" s="6">
        <v>107</v>
      </c>
      <c r="B108" s="6" t="s">
        <v>134</v>
      </c>
      <c r="C108" s="6">
        <v>45</v>
      </c>
      <c r="D108" s="6">
        <v>-93</v>
      </c>
      <c r="E108" s="6">
        <v>-9999</v>
      </c>
      <c r="F108" s="6"/>
    </row>
    <row r="109" spans="1:6">
      <c r="A109" s="6">
        <v>108</v>
      </c>
      <c r="B109" s="6" t="s">
        <v>128</v>
      </c>
      <c r="C109" s="6">
        <v>45</v>
      </c>
      <c r="D109" s="6">
        <v>-75</v>
      </c>
      <c r="E109" s="6">
        <v>-9999</v>
      </c>
      <c r="F109" s="6"/>
    </row>
    <row r="110" spans="1:6">
      <c r="A110" s="6">
        <v>109</v>
      </c>
      <c r="B110" s="6" t="s">
        <v>468</v>
      </c>
      <c r="C110" s="6">
        <v>11.5</v>
      </c>
      <c r="D110" s="6">
        <v>-1</v>
      </c>
      <c r="E110" s="6">
        <v>900</v>
      </c>
      <c r="F110" s="6"/>
    </row>
    <row r="111" spans="1:6">
      <c r="A111" s="6">
        <v>110</v>
      </c>
      <c r="B111" s="6" t="s">
        <v>534</v>
      </c>
      <c r="C111" s="6">
        <v>-27.2</v>
      </c>
      <c r="D111" s="6">
        <v>151.30000000000001</v>
      </c>
      <c r="E111" s="6">
        <v>-9999</v>
      </c>
      <c r="F111" s="6"/>
    </row>
    <row r="112" spans="1:6">
      <c r="A112" s="6">
        <v>111</v>
      </c>
      <c r="B112" s="6" t="s">
        <v>406</v>
      </c>
      <c r="C112" s="6">
        <v>36.1</v>
      </c>
      <c r="D112" s="6">
        <v>-94.3</v>
      </c>
      <c r="E112" s="6">
        <v>1119</v>
      </c>
      <c r="F112" s="6"/>
    </row>
    <row r="113" spans="1:6">
      <c r="A113" s="6">
        <v>112</v>
      </c>
      <c r="B113" s="6" t="s">
        <v>752</v>
      </c>
      <c r="C113" s="6">
        <v>48.9</v>
      </c>
      <c r="D113" s="6">
        <v>2</v>
      </c>
      <c r="E113" s="6">
        <v>-9999</v>
      </c>
      <c r="F113" s="6"/>
    </row>
    <row r="114" spans="1:6">
      <c r="A114" s="6">
        <v>113</v>
      </c>
      <c r="B114" s="6" t="s">
        <v>58</v>
      </c>
      <c r="C114" s="6">
        <v>35</v>
      </c>
      <c r="D114" s="6">
        <v>-102</v>
      </c>
      <c r="E114" s="6">
        <v>-9999</v>
      </c>
      <c r="F114" s="6"/>
    </row>
    <row r="115" spans="1:6">
      <c r="A115" s="6">
        <v>114</v>
      </c>
      <c r="B115" s="6" t="s">
        <v>115</v>
      </c>
      <c r="C115" s="6">
        <v>35</v>
      </c>
      <c r="D115" s="6">
        <v>-102</v>
      </c>
      <c r="E115" s="6">
        <v>500</v>
      </c>
      <c r="F115" s="6"/>
    </row>
    <row r="116" spans="1:6">
      <c r="A116" s="6">
        <v>115</v>
      </c>
      <c r="B116" s="6" t="s">
        <v>305</v>
      </c>
      <c r="C116" s="6">
        <v>52.5</v>
      </c>
      <c r="D116" s="6">
        <v>13.4</v>
      </c>
      <c r="E116" s="6">
        <v>-9999</v>
      </c>
      <c r="F116" s="6"/>
    </row>
    <row r="117" spans="1:6">
      <c r="A117" s="6">
        <v>116</v>
      </c>
      <c r="B117" s="6" t="s">
        <v>386</v>
      </c>
      <c r="C117" s="6">
        <v>-43.6</v>
      </c>
      <c r="D117" s="6">
        <v>172.5</v>
      </c>
      <c r="E117" s="6">
        <v>667</v>
      </c>
      <c r="F117" s="6"/>
    </row>
    <row r="118" spans="1:6">
      <c r="A118" s="6">
        <v>117</v>
      </c>
      <c r="B118" s="6" t="s">
        <v>412</v>
      </c>
      <c r="C118" s="6">
        <v>-43.65</v>
      </c>
      <c r="D118" s="6">
        <v>172.5</v>
      </c>
      <c r="E118" s="6">
        <v>-9999</v>
      </c>
      <c r="F118" s="6"/>
    </row>
    <row r="119" spans="1:6">
      <c r="A119" s="6">
        <v>118</v>
      </c>
      <c r="B119" s="6" t="s">
        <v>860</v>
      </c>
      <c r="C119" s="6">
        <v>48.2</v>
      </c>
      <c r="D119" s="6">
        <v>16.600000000000001</v>
      </c>
      <c r="E119" s="6">
        <v>546</v>
      </c>
      <c r="F119" s="6"/>
    </row>
    <row r="120" spans="1:6">
      <c r="A120" s="6">
        <v>119</v>
      </c>
      <c r="B120" s="6" t="s">
        <v>55</v>
      </c>
      <c r="C120" s="6">
        <v>42</v>
      </c>
      <c r="D120" s="6">
        <v>-94</v>
      </c>
      <c r="E120" s="6">
        <v>-9999</v>
      </c>
      <c r="F120" s="6"/>
    </row>
    <row r="121" spans="1:6">
      <c r="A121" s="6">
        <v>120</v>
      </c>
      <c r="B121" s="6" t="s">
        <v>176</v>
      </c>
      <c r="C121" s="6">
        <v>13.5</v>
      </c>
      <c r="D121" s="6">
        <v>2.5</v>
      </c>
      <c r="E121" s="6">
        <v>550</v>
      </c>
      <c r="F121" s="6"/>
    </row>
    <row r="122" spans="1:6">
      <c r="A122" s="6">
        <v>121</v>
      </c>
      <c r="B122" s="6" t="s">
        <v>473</v>
      </c>
      <c r="C122" s="6">
        <v>-34.9</v>
      </c>
      <c r="D122" s="6">
        <v>138.6</v>
      </c>
      <c r="E122" s="6">
        <v>-9999</v>
      </c>
      <c r="F122" s="6"/>
    </row>
    <row r="123" spans="1:6">
      <c r="A123" s="6">
        <v>122</v>
      </c>
      <c r="B123" s="6" t="s">
        <v>526</v>
      </c>
      <c r="C123" s="6">
        <v>-34.299999999999997</v>
      </c>
      <c r="D123" s="6">
        <v>139</v>
      </c>
      <c r="E123" s="6">
        <v>492</v>
      </c>
      <c r="F123" s="6"/>
    </row>
    <row r="124" spans="1:6">
      <c r="A124" s="6">
        <v>123</v>
      </c>
      <c r="B124" s="6" t="s">
        <v>678</v>
      </c>
      <c r="C124" s="6">
        <v>51.9</v>
      </c>
      <c r="D124" s="6">
        <v>-0.4</v>
      </c>
      <c r="E124" s="6">
        <v>-9999</v>
      </c>
      <c r="F124" s="6"/>
    </row>
    <row r="125" spans="1:6">
      <c r="A125" s="6">
        <v>124</v>
      </c>
      <c r="B125" s="6" t="s">
        <v>319</v>
      </c>
      <c r="C125" s="6">
        <v>35</v>
      </c>
      <c r="D125" s="6">
        <v>-6</v>
      </c>
      <c r="E125" s="6">
        <v>-9999</v>
      </c>
      <c r="F125" s="6"/>
    </row>
    <row r="126" spans="1:6">
      <c r="A126" s="6">
        <v>125</v>
      </c>
      <c r="B126" s="6" t="s">
        <v>183</v>
      </c>
      <c r="C126" s="6">
        <v>34</v>
      </c>
      <c r="D126" s="6">
        <v>-96.4</v>
      </c>
      <c r="E126" s="6">
        <v>-9999</v>
      </c>
      <c r="F126" s="6"/>
    </row>
    <row r="127" spans="1:6">
      <c r="A127" s="6">
        <v>126</v>
      </c>
      <c r="B127" s="6" t="s">
        <v>400</v>
      </c>
      <c r="C127" s="6">
        <v>45</v>
      </c>
      <c r="D127" s="6">
        <v>-93</v>
      </c>
      <c r="E127" s="6">
        <v>-9999</v>
      </c>
      <c r="F127" s="6"/>
    </row>
    <row r="128" spans="1:6">
      <c r="A128" s="6">
        <v>127</v>
      </c>
      <c r="B128" s="6" t="s">
        <v>240</v>
      </c>
      <c r="C128" s="6">
        <v>-28</v>
      </c>
      <c r="D128" s="6">
        <v>150</v>
      </c>
      <c r="E128" s="6">
        <v>-9999</v>
      </c>
      <c r="F128" s="6"/>
    </row>
    <row r="129" spans="1:6">
      <c r="A129" s="6">
        <v>128</v>
      </c>
      <c r="B129" s="6" t="s">
        <v>91</v>
      </c>
      <c r="C129" s="6">
        <v>13.5</v>
      </c>
      <c r="D129" s="6">
        <v>2.5</v>
      </c>
      <c r="E129" s="6">
        <v>550</v>
      </c>
      <c r="F129" s="6"/>
    </row>
    <row r="130" spans="1:6">
      <c r="A130" s="6">
        <v>129</v>
      </c>
      <c r="B130" s="6" t="s">
        <v>40</v>
      </c>
      <c r="C130" s="6">
        <v>40.5</v>
      </c>
      <c r="D130" s="6">
        <v>16.600000000000001</v>
      </c>
      <c r="E130" s="6">
        <v>-9999</v>
      </c>
      <c r="F130" s="6"/>
    </row>
    <row r="131" spans="1:6">
      <c r="A131" s="6">
        <v>130</v>
      </c>
      <c r="B131" s="6" t="s">
        <v>762</v>
      </c>
      <c r="C131" s="6">
        <v>-30.3</v>
      </c>
      <c r="D131" s="6">
        <v>-71.3</v>
      </c>
      <c r="E131" s="6">
        <v>138</v>
      </c>
      <c r="F131" s="6"/>
    </row>
    <row r="132" spans="1:6">
      <c r="A132" s="6">
        <v>131</v>
      </c>
      <c r="B132" s="6" t="s">
        <v>389</v>
      </c>
      <c r="C132" s="6">
        <v>36</v>
      </c>
      <c r="D132" s="6">
        <v>-84.3</v>
      </c>
      <c r="E132" s="6">
        <v>-9999</v>
      </c>
      <c r="F132" s="6"/>
    </row>
    <row r="133" spans="1:6">
      <c r="A133" s="6">
        <v>132</v>
      </c>
      <c r="B133" s="6" t="s">
        <v>579</v>
      </c>
      <c r="C133" s="6">
        <v>-29.54</v>
      </c>
      <c r="D133" s="6">
        <v>150.6</v>
      </c>
      <c r="E133" s="6">
        <v>642</v>
      </c>
      <c r="F133" s="6"/>
    </row>
    <row r="134" spans="1:6">
      <c r="A134" s="6">
        <v>133</v>
      </c>
      <c r="B134" s="6" t="s">
        <v>805</v>
      </c>
      <c r="C134" s="6">
        <v>46.8</v>
      </c>
      <c r="D134" s="6">
        <v>-100.5</v>
      </c>
      <c r="E134" s="6">
        <v>-9999</v>
      </c>
      <c r="F134" s="6"/>
    </row>
    <row r="135" spans="1:6">
      <c r="A135" s="6">
        <v>134</v>
      </c>
      <c r="B135" s="6" t="s">
        <v>808</v>
      </c>
      <c r="C135" s="6">
        <v>46.9</v>
      </c>
      <c r="D135" s="6">
        <v>-100.7</v>
      </c>
      <c r="E135" s="6">
        <v>-9999</v>
      </c>
      <c r="F135" s="6"/>
    </row>
    <row r="136" spans="1:6">
      <c r="A136" s="6">
        <v>135</v>
      </c>
      <c r="B136" s="6" t="s">
        <v>476</v>
      </c>
      <c r="C136" s="6">
        <v>44.1</v>
      </c>
      <c r="D136" s="6">
        <v>-93.5</v>
      </c>
      <c r="E136" s="6">
        <v>-9999</v>
      </c>
      <c r="F136" s="6"/>
    </row>
    <row r="137" spans="1:6">
      <c r="A137" s="6">
        <v>136</v>
      </c>
      <c r="B137" s="6" t="s">
        <v>478</v>
      </c>
      <c r="C137" s="6">
        <v>42.9</v>
      </c>
      <c r="D137" s="6">
        <v>-90.7</v>
      </c>
      <c r="E137" s="6">
        <v>-9999</v>
      </c>
      <c r="F137" s="6"/>
    </row>
    <row r="138" spans="1:6">
      <c r="A138" s="6">
        <v>137</v>
      </c>
      <c r="B138" s="6" t="s">
        <v>481</v>
      </c>
      <c r="C138" s="6">
        <v>44.6</v>
      </c>
      <c r="D138" s="6">
        <v>-92.6</v>
      </c>
      <c r="E138" s="6">
        <v>-9999</v>
      </c>
      <c r="F138" s="6"/>
    </row>
    <row r="139" spans="1:6">
      <c r="A139" s="6">
        <v>138</v>
      </c>
      <c r="B139" s="6" t="s">
        <v>303</v>
      </c>
      <c r="C139" s="6">
        <v>37.5</v>
      </c>
      <c r="D139" s="6">
        <v>127.25</v>
      </c>
      <c r="E139" s="6">
        <v>-9999</v>
      </c>
      <c r="F139" s="6"/>
    </row>
    <row r="140" spans="1:6">
      <c r="A140" s="6">
        <v>139</v>
      </c>
      <c r="B140" s="6" t="s">
        <v>739</v>
      </c>
      <c r="C140" s="6">
        <v>37.700000000000003</v>
      </c>
      <c r="D140" s="6">
        <v>45</v>
      </c>
      <c r="E140" s="6">
        <v>327</v>
      </c>
      <c r="F140" s="6"/>
    </row>
    <row r="141" spans="1:6">
      <c r="A141" s="6">
        <v>140</v>
      </c>
      <c r="B141" s="6" t="s">
        <v>138</v>
      </c>
      <c r="C141" s="6">
        <v>40</v>
      </c>
      <c r="D141" s="6">
        <v>-76</v>
      </c>
      <c r="E141" s="6">
        <v>-9999</v>
      </c>
      <c r="F141" s="6"/>
    </row>
    <row r="142" spans="1:6">
      <c r="A142" s="6">
        <v>141</v>
      </c>
      <c r="B142" s="6" t="s">
        <v>147</v>
      </c>
      <c r="C142" s="6">
        <v>41</v>
      </c>
      <c r="D142" s="6">
        <v>-78</v>
      </c>
      <c r="E142" s="6">
        <v>-9999</v>
      </c>
      <c r="F142" s="6"/>
    </row>
    <row r="143" spans="1:6">
      <c r="A143" s="6">
        <v>142</v>
      </c>
      <c r="B143" s="6" t="s">
        <v>156</v>
      </c>
      <c r="C143" s="6">
        <v>40</v>
      </c>
      <c r="D143" s="6">
        <v>-76</v>
      </c>
      <c r="E143" s="6">
        <v>-9999</v>
      </c>
      <c r="F143" s="6"/>
    </row>
    <row r="144" spans="1:6">
      <c r="A144" s="6">
        <v>143</v>
      </c>
      <c r="B144" s="6" t="s">
        <v>382</v>
      </c>
      <c r="C144" s="6">
        <v>-9999</v>
      </c>
      <c r="D144" s="6">
        <v>-9999</v>
      </c>
      <c r="E144" s="6">
        <v>-9999</v>
      </c>
      <c r="F144" s="6"/>
    </row>
    <row r="145" spans="1:6">
      <c r="A145" s="6">
        <v>144</v>
      </c>
      <c r="B145" s="6" t="s">
        <v>836</v>
      </c>
      <c r="C145" s="6">
        <v>-31.9</v>
      </c>
      <c r="D145" s="6">
        <v>-52.4</v>
      </c>
      <c r="E145" s="6">
        <v>-9999</v>
      </c>
      <c r="F145" s="6"/>
    </row>
    <row r="146" spans="1:6">
      <c r="A146" s="6">
        <v>145</v>
      </c>
      <c r="B146" s="6" t="s">
        <v>931</v>
      </c>
      <c r="C146" s="6">
        <v>50.127200000000002</v>
      </c>
      <c r="D146" s="6">
        <v>14.37349</v>
      </c>
      <c r="E146" s="6">
        <v>-9999</v>
      </c>
      <c r="F146" s="6" t="s">
        <v>2142</v>
      </c>
    </row>
    <row r="147" spans="1:6">
      <c r="A147" s="6">
        <v>146</v>
      </c>
      <c r="B147" s="6" t="s">
        <v>937</v>
      </c>
      <c r="C147" s="4">
        <v>-43.633299999999998</v>
      </c>
      <c r="D147" s="4">
        <v>172.45</v>
      </c>
      <c r="E147" s="6">
        <v>-9999</v>
      </c>
      <c r="F147" s="6" t="s">
        <v>2143</v>
      </c>
    </row>
    <row r="148" spans="1:6">
      <c r="A148" s="6">
        <v>147</v>
      </c>
      <c r="B148" s="6" t="s">
        <v>943</v>
      </c>
      <c r="C148" s="4">
        <v>52.008690000000001</v>
      </c>
      <c r="D148" s="4">
        <v>9.9382760000000001</v>
      </c>
      <c r="E148" s="4">
        <v>735</v>
      </c>
      <c r="F148" s="6"/>
    </row>
    <row r="149" spans="1:6">
      <c r="A149" s="6">
        <v>148</v>
      </c>
      <c r="B149" s="6" t="s">
        <v>956</v>
      </c>
      <c r="C149" s="4">
        <v>60.816670000000002</v>
      </c>
      <c r="D149" s="4">
        <v>23.5</v>
      </c>
      <c r="E149" s="6">
        <v>-9999</v>
      </c>
      <c r="F149" s="6" t="s">
        <v>2144</v>
      </c>
    </row>
    <row r="150" spans="1:6">
      <c r="A150" s="6">
        <v>149</v>
      </c>
      <c r="B150" s="6" t="s">
        <v>972</v>
      </c>
      <c r="C150" s="4">
        <v>37.65</v>
      </c>
      <c r="D150" s="4">
        <v>14.06667</v>
      </c>
      <c r="E150" s="4">
        <v>-9999</v>
      </c>
      <c r="F150" s="6"/>
    </row>
    <row r="151" spans="1:6">
      <c r="A151" s="6">
        <v>150</v>
      </c>
      <c r="B151" s="6" t="s">
        <v>976</v>
      </c>
      <c r="C151" s="4">
        <v>63.55</v>
      </c>
      <c r="D151" s="4">
        <v>23.91667</v>
      </c>
      <c r="E151" s="4">
        <v>524</v>
      </c>
      <c r="F151" s="6"/>
    </row>
    <row r="152" spans="1:6">
      <c r="A152" s="6">
        <v>151</v>
      </c>
      <c r="B152" s="6" t="s">
        <v>981</v>
      </c>
      <c r="C152" s="4">
        <v>37.804301000000002</v>
      </c>
      <c r="D152" s="4">
        <v>13.202296</v>
      </c>
      <c r="E152" s="4">
        <v>-9999</v>
      </c>
      <c r="F152" s="6" t="s">
        <v>2145</v>
      </c>
    </row>
    <row r="153" spans="1:6">
      <c r="A153" s="6">
        <v>152</v>
      </c>
      <c r="B153" s="6" t="s">
        <v>992</v>
      </c>
      <c r="C153" s="4">
        <v>47.866669999999999</v>
      </c>
      <c r="D153" s="4">
        <v>-2.7166700000000001</v>
      </c>
      <c r="E153" s="4">
        <v>890</v>
      </c>
      <c r="F153" s="6" t="s">
        <v>2146</v>
      </c>
    </row>
    <row r="154" spans="1:6">
      <c r="A154" s="6">
        <v>153</v>
      </c>
      <c r="B154" s="6" t="s">
        <v>1003</v>
      </c>
      <c r="C154" s="4">
        <v>48.233330000000002</v>
      </c>
      <c r="D154" s="4">
        <v>16.58333</v>
      </c>
      <c r="E154" s="4">
        <v>525</v>
      </c>
      <c r="F154" s="6" t="s">
        <v>2146</v>
      </c>
    </row>
    <row r="155" spans="1:6">
      <c r="A155" s="6">
        <v>154</v>
      </c>
      <c r="B155" s="6" t="s">
        <v>1016</v>
      </c>
      <c r="C155" s="4">
        <v>50.083410000000001</v>
      </c>
      <c r="D155" s="4">
        <v>14.283340000000001</v>
      </c>
      <c r="E155" s="4">
        <v>473</v>
      </c>
      <c r="F155" s="6" t="s">
        <v>2146</v>
      </c>
    </row>
    <row r="156" spans="1:6">
      <c r="A156" s="6">
        <v>155</v>
      </c>
      <c r="B156" s="6" t="s">
        <v>1028</v>
      </c>
      <c r="C156" s="4">
        <v>38.1</v>
      </c>
      <c r="D156" s="4">
        <v>13.35</v>
      </c>
      <c r="E156" s="4">
        <v>855</v>
      </c>
      <c r="F156" s="6" t="s">
        <v>2146</v>
      </c>
    </row>
    <row r="157" spans="1:6">
      <c r="A157" s="6">
        <v>156</v>
      </c>
      <c r="B157" s="6" t="s">
        <v>1029</v>
      </c>
      <c r="C157" s="4">
        <v>53.472000000000001</v>
      </c>
      <c r="D157" s="4">
        <v>-1.716</v>
      </c>
      <c r="E157" s="4">
        <v>-9999</v>
      </c>
      <c r="F157" s="6" t="s">
        <v>2146</v>
      </c>
    </row>
    <row r="158" spans="1:6">
      <c r="A158" s="6">
        <v>157</v>
      </c>
      <c r="B158" s="6" t="s">
        <v>1031</v>
      </c>
      <c r="C158" s="4">
        <v>53.472000000000001</v>
      </c>
      <c r="D158" s="4">
        <v>-1.716</v>
      </c>
      <c r="E158" s="4">
        <v>-9999</v>
      </c>
      <c r="F158" s="6" t="s">
        <v>2146</v>
      </c>
    </row>
    <row r="159" spans="1:6">
      <c r="A159" s="6">
        <v>158</v>
      </c>
      <c r="B159" s="6" t="s">
        <v>1032</v>
      </c>
      <c r="C159" s="4">
        <v>53.472000000000001</v>
      </c>
      <c r="D159" s="4">
        <v>-1.716</v>
      </c>
      <c r="E159" s="4">
        <v>-9999</v>
      </c>
      <c r="F159" s="6" t="s">
        <v>2146</v>
      </c>
    </row>
    <row r="160" spans="1:6">
      <c r="A160" s="6">
        <v>159</v>
      </c>
      <c r="B160" s="6" t="s">
        <v>1033</v>
      </c>
      <c r="C160" s="4">
        <v>54.598999999999997</v>
      </c>
      <c r="D160" s="4">
        <v>-1.9730000000000001</v>
      </c>
      <c r="E160" s="4">
        <v>-9999</v>
      </c>
      <c r="F160" s="6" t="s">
        <v>2146</v>
      </c>
    </row>
    <row r="161" spans="1:6">
      <c r="A161" s="6">
        <v>160</v>
      </c>
      <c r="B161" s="6" t="s">
        <v>1034</v>
      </c>
      <c r="C161" s="37">
        <v>54.69</v>
      </c>
      <c r="D161" s="4">
        <v>-2.3860000000000001</v>
      </c>
      <c r="E161" s="4">
        <v>-9999</v>
      </c>
      <c r="F161" s="6" t="s">
        <v>2146</v>
      </c>
    </row>
    <row r="162" spans="1:6">
      <c r="A162" s="6">
        <v>161</v>
      </c>
      <c r="B162" s="6" t="s">
        <v>1036</v>
      </c>
      <c r="C162" s="4">
        <v>34.65</v>
      </c>
      <c r="D162" s="4">
        <v>9.8000000000000007</v>
      </c>
      <c r="E162" s="4">
        <v>180</v>
      </c>
      <c r="F162" s="6"/>
    </row>
    <row r="163" spans="1:6">
      <c r="A163" s="6">
        <v>162</v>
      </c>
      <c r="B163" s="6" t="s">
        <v>1043</v>
      </c>
      <c r="C163" s="4">
        <v>-37.447600000000001</v>
      </c>
      <c r="D163" s="4">
        <v>-58.886299999999999</v>
      </c>
      <c r="E163" s="4">
        <v>900</v>
      </c>
      <c r="F163" s="6" t="s">
        <v>2147</v>
      </c>
    </row>
    <row r="164" spans="1:6">
      <c r="A164" s="6">
        <v>163</v>
      </c>
      <c r="B164" s="6" t="s">
        <v>1047</v>
      </c>
      <c r="C164" s="4">
        <v>36.416670000000003</v>
      </c>
      <c r="D164" s="4">
        <v>49.633330000000001</v>
      </c>
      <c r="E164" s="4">
        <v>330</v>
      </c>
      <c r="F164" s="6"/>
    </row>
    <row r="165" spans="1:6">
      <c r="A165" s="6">
        <v>164</v>
      </c>
      <c r="B165" s="6" t="s">
        <v>1056</v>
      </c>
      <c r="C165" s="4">
        <v>-42.950299999999999</v>
      </c>
      <c r="D165" s="4">
        <v>147.08340000000001</v>
      </c>
      <c r="E165" s="4">
        <v>744</v>
      </c>
      <c r="F165" s="6" t="s">
        <v>2148</v>
      </c>
    </row>
    <row r="166" spans="1:6">
      <c r="A166" s="6">
        <v>165</v>
      </c>
      <c r="B166" s="6" t="s">
        <v>1059</v>
      </c>
      <c r="C166" s="4">
        <v>32.950000000000003</v>
      </c>
      <c r="D166" s="4">
        <v>50.383330000000001</v>
      </c>
      <c r="E166" s="4">
        <v>538</v>
      </c>
      <c r="F166" s="6" t="s">
        <v>2149</v>
      </c>
    </row>
    <row r="167" spans="1:6">
      <c r="A167" s="6">
        <v>166</v>
      </c>
      <c r="B167" s="6" t="s">
        <v>1064</v>
      </c>
      <c r="C167" s="4">
        <v>53.866720000000001</v>
      </c>
      <c r="D167" s="4">
        <v>-1.31667</v>
      </c>
      <c r="E167" s="4">
        <v>-9999</v>
      </c>
      <c r="F167" s="6" t="s">
        <v>2150</v>
      </c>
    </row>
    <row r="168" spans="1:6">
      <c r="A168" s="6">
        <v>167</v>
      </c>
      <c r="B168" s="6" t="s">
        <v>1125</v>
      </c>
      <c r="C168" s="4">
        <v>32.583329999999997</v>
      </c>
      <c r="D168" s="4">
        <v>50.466670000000001</v>
      </c>
      <c r="E168" s="4">
        <v>1440</v>
      </c>
      <c r="F168" s="6"/>
    </row>
    <row r="169" spans="1:6">
      <c r="A169" s="6">
        <v>168</v>
      </c>
      <c r="B169" s="6" t="s">
        <v>1129</v>
      </c>
      <c r="C169" s="4">
        <v>-35.2333</v>
      </c>
      <c r="D169" s="4">
        <v>-59.183300000000003</v>
      </c>
      <c r="E169" s="4">
        <v>1000</v>
      </c>
      <c r="F169" s="6" t="s">
        <v>2150</v>
      </c>
    </row>
    <row r="170" spans="1:6">
      <c r="A170" s="6">
        <v>169</v>
      </c>
      <c r="B170" s="6" t="s">
        <v>1131</v>
      </c>
      <c r="C170" s="4">
        <v>-35.299999999999997</v>
      </c>
      <c r="D170" s="4">
        <v>-59.583300000000001</v>
      </c>
      <c r="E170" s="4">
        <v>1000</v>
      </c>
      <c r="F170" s="6" t="s">
        <v>2150</v>
      </c>
    </row>
    <row r="171" spans="1:6">
      <c r="A171" s="6">
        <v>170</v>
      </c>
      <c r="B171" s="6" t="s">
        <v>1133</v>
      </c>
      <c r="C171" s="4">
        <v>-22.883299999999998</v>
      </c>
      <c r="D171" s="4">
        <v>-46.9</v>
      </c>
      <c r="E171" s="4">
        <v>1700</v>
      </c>
      <c r="F171" s="6"/>
    </row>
    <row r="172" spans="1:6">
      <c r="A172" s="6">
        <v>171</v>
      </c>
      <c r="B172" s="4" t="s">
        <v>1152</v>
      </c>
      <c r="C172" s="4">
        <v>59.716670000000001</v>
      </c>
      <c r="D172" s="4">
        <v>17.689170000000001</v>
      </c>
      <c r="E172" s="4">
        <v>572</v>
      </c>
      <c r="F172" s="6"/>
    </row>
    <row r="173" spans="1:6">
      <c r="A173" s="6">
        <v>172</v>
      </c>
      <c r="B173" s="4" t="s">
        <v>1160</v>
      </c>
      <c r="C173" s="4">
        <v>49.700069999999997</v>
      </c>
      <c r="D173" s="4">
        <v>-112.76300000000001</v>
      </c>
      <c r="E173" s="4">
        <v>-9999</v>
      </c>
      <c r="F173" s="6"/>
    </row>
    <row r="174" spans="1:6">
      <c r="A174" s="6">
        <v>173</v>
      </c>
      <c r="B174" s="4" t="s">
        <v>1171</v>
      </c>
      <c r="C174" s="4">
        <v>29.5749</v>
      </c>
      <c r="D174" s="4">
        <v>52.587499999999999</v>
      </c>
      <c r="E174" s="4">
        <v>235</v>
      </c>
      <c r="F174" s="6"/>
    </row>
    <row r="175" spans="1:6">
      <c r="A175" s="6">
        <v>174</v>
      </c>
      <c r="B175" s="4" t="s">
        <v>1185</v>
      </c>
      <c r="C175" s="4">
        <v>45.3232</v>
      </c>
      <c r="D175" s="4">
        <v>9.2695000000000007</v>
      </c>
      <c r="E175" s="4">
        <v>275</v>
      </c>
      <c r="F175" s="6"/>
    </row>
    <row r="176" spans="1:6">
      <c r="A176" s="6">
        <v>175</v>
      </c>
      <c r="B176" s="4" t="s">
        <v>1205</v>
      </c>
      <c r="C176" s="4">
        <v>50.983330000000002</v>
      </c>
      <c r="D176" s="4">
        <v>3.516667</v>
      </c>
      <c r="E176" s="4">
        <v>-9999</v>
      </c>
      <c r="F176" s="6"/>
    </row>
    <row r="177" spans="1:6">
      <c r="A177" s="6">
        <v>176</v>
      </c>
      <c r="B177" s="4" t="s">
        <v>1208</v>
      </c>
      <c r="C177" s="4">
        <v>50.783329999999999</v>
      </c>
      <c r="D177" s="4">
        <v>3.4</v>
      </c>
      <c r="E177" s="4">
        <v>-9999</v>
      </c>
      <c r="F177" s="6"/>
    </row>
    <row r="178" spans="1:6">
      <c r="A178" s="6">
        <v>177</v>
      </c>
      <c r="B178" s="4" t="s">
        <v>1211</v>
      </c>
      <c r="C178" s="4">
        <v>-34.916699999999999</v>
      </c>
      <c r="D178" s="4">
        <v>-57.95</v>
      </c>
      <c r="E178" s="4">
        <v>1000</v>
      </c>
      <c r="F178" s="6"/>
    </row>
    <row r="179" spans="1:6">
      <c r="A179" s="6">
        <v>178</v>
      </c>
      <c r="B179" s="4" t="s">
        <v>1216</v>
      </c>
      <c r="C179" s="4">
        <v>-35.7333</v>
      </c>
      <c r="D179" s="4">
        <v>-58.05</v>
      </c>
      <c r="E179" s="4">
        <v>-9999</v>
      </c>
      <c r="F179" s="6"/>
    </row>
    <row r="180" spans="1:6">
      <c r="A180" s="6">
        <v>179</v>
      </c>
      <c r="B180" s="4" t="s">
        <v>1220</v>
      </c>
      <c r="C180" s="4">
        <v>-33.950000000000003</v>
      </c>
      <c r="D180" s="4">
        <v>-60.55</v>
      </c>
      <c r="E180" s="4">
        <v>-9999</v>
      </c>
      <c r="F180" s="6"/>
    </row>
    <row r="181" spans="1:6">
      <c r="A181" s="6">
        <v>180</v>
      </c>
      <c r="B181" s="4" t="s">
        <v>1223</v>
      </c>
      <c r="C181" s="4">
        <v>-33.8245</v>
      </c>
      <c r="D181" s="4">
        <v>-63.728200000000001</v>
      </c>
      <c r="E181" s="4">
        <v>-9999</v>
      </c>
      <c r="F181" s="6"/>
    </row>
    <row r="182" spans="1:6">
      <c r="A182" s="6">
        <v>181</v>
      </c>
      <c r="B182" s="4" t="s">
        <v>1226</v>
      </c>
      <c r="C182" s="4">
        <v>49.072940000000003</v>
      </c>
      <c r="D182" s="4">
        <v>-57.5608</v>
      </c>
      <c r="E182" s="4">
        <v>1113</v>
      </c>
      <c r="F182" s="6"/>
    </row>
    <row r="183" spans="1:6">
      <c r="A183" s="6">
        <v>182</v>
      </c>
      <c r="B183" s="4" t="s">
        <v>1234</v>
      </c>
      <c r="C183" s="4">
        <v>42.866669999999999</v>
      </c>
      <c r="D183" s="4">
        <v>89.2</v>
      </c>
      <c r="E183" s="4">
        <v>25.3</v>
      </c>
      <c r="F183" s="6"/>
    </row>
    <row r="184" spans="1:6">
      <c r="A184" s="6">
        <v>183</v>
      </c>
      <c r="B184" s="4" t="s">
        <v>1245</v>
      </c>
      <c r="C184" s="4">
        <v>42.9</v>
      </c>
      <c r="D184" s="4">
        <v>90.5</v>
      </c>
      <c r="E184" s="4">
        <v>25.3</v>
      </c>
      <c r="F184" s="6"/>
    </row>
    <row r="185" spans="1:6">
      <c r="A185" s="6">
        <v>184</v>
      </c>
      <c r="B185" s="4" t="s">
        <v>1257</v>
      </c>
      <c r="C185" s="4">
        <v>41.583329999999997</v>
      </c>
      <c r="D185" s="4">
        <v>115.8167</v>
      </c>
      <c r="E185" s="4">
        <v>392</v>
      </c>
      <c r="F185" s="6" t="s">
        <v>2151</v>
      </c>
    </row>
    <row r="186" spans="1:6">
      <c r="A186" s="6">
        <v>185</v>
      </c>
      <c r="B186" s="4" t="s">
        <v>1260</v>
      </c>
      <c r="C186" s="4">
        <v>42.166670000000003</v>
      </c>
      <c r="D186" s="4">
        <v>114.85</v>
      </c>
      <c r="E186" s="4">
        <v>392</v>
      </c>
      <c r="F186" s="6" t="s">
        <v>2151</v>
      </c>
    </row>
    <row r="187" spans="1:6">
      <c r="A187" s="6">
        <v>186</v>
      </c>
      <c r="B187" s="6" t="s">
        <v>1265</v>
      </c>
      <c r="C187" s="4">
        <v>28.2058</v>
      </c>
      <c r="D187" s="4">
        <v>116.92829999999999</v>
      </c>
      <c r="E187" s="4">
        <v>1706</v>
      </c>
      <c r="F187" s="6" t="s">
        <v>2152</v>
      </c>
    </row>
    <row r="188" spans="1:6">
      <c r="A188" s="6">
        <v>187</v>
      </c>
      <c r="B188" s="4" t="s">
        <v>1290</v>
      </c>
      <c r="C188" s="4">
        <v>39.35</v>
      </c>
      <c r="D188" s="4">
        <v>100.15</v>
      </c>
      <c r="E188" s="4">
        <v>117</v>
      </c>
      <c r="F188" s="4"/>
    </row>
    <row r="189" spans="1:6">
      <c r="A189" s="6">
        <v>188</v>
      </c>
      <c r="B189" s="9" t="s">
        <v>1312</v>
      </c>
      <c r="C189" s="4">
        <v>-42.784999999999997</v>
      </c>
      <c r="D189" s="4">
        <v>147.4385</v>
      </c>
      <c r="E189" s="4">
        <v>478</v>
      </c>
      <c r="F189" s="9" t="s">
        <v>2153</v>
      </c>
    </row>
    <row r="190" spans="1:6">
      <c r="A190" s="6">
        <v>189</v>
      </c>
      <c r="B190" s="6" t="s">
        <v>1295</v>
      </c>
      <c r="C190" s="4">
        <v>37.25</v>
      </c>
      <c r="D190" s="4">
        <v>118.3</v>
      </c>
      <c r="E190" s="4">
        <v>505</v>
      </c>
      <c r="F190" s="6"/>
    </row>
    <row r="191" spans="1:6">
      <c r="A191" s="6">
        <v>190</v>
      </c>
      <c r="B191" s="6" t="s">
        <v>1308</v>
      </c>
      <c r="C191" s="4">
        <v>35.28</v>
      </c>
      <c r="D191" s="4">
        <v>107.88</v>
      </c>
      <c r="E191" s="4">
        <v>555</v>
      </c>
      <c r="F191" s="6" t="s">
        <v>2154</v>
      </c>
    </row>
    <row r="192" spans="1:6">
      <c r="A192" s="6">
        <v>191</v>
      </c>
      <c r="B192" s="4" t="s">
        <v>1322</v>
      </c>
      <c r="C192" s="4">
        <v>8.5</v>
      </c>
      <c r="D192" s="4">
        <v>4.5833329999999997</v>
      </c>
      <c r="E192" s="4">
        <v>1300</v>
      </c>
      <c r="F192" s="6"/>
    </row>
    <row r="193" spans="1:6">
      <c r="A193" s="6">
        <v>192</v>
      </c>
      <c r="B193" s="6" t="s">
        <v>1329</v>
      </c>
      <c r="C193" s="4">
        <v>7.5</v>
      </c>
      <c r="D193" s="4">
        <v>5.25</v>
      </c>
      <c r="E193" s="4">
        <v>1500</v>
      </c>
      <c r="F193" s="6"/>
    </row>
    <row r="194" spans="1:6">
      <c r="A194" s="6">
        <v>193</v>
      </c>
      <c r="B194" s="6" t="s">
        <v>1331</v>
      </c>
      <c r="C194" s="4">
        <v>7.5</v>
      </c>
      <c r="D194" s="4">
        <v>5.2166699999999997</v>
      </c>
      <c r="E194" s="4">
        <v>1500</v>
      </c>
      <c r="F194" s="6"/>
    </row>
    <row r="195" spans="1:6">
      <c r="A195" s="6">
        <v>194</v>
      </c>
      <c r="B195" s="6" t="s">
        <v>1332</v>
      </c>
      <c r="C195" s="4">
        <v>7.5</v>
      </c>
      <c r="D195" s="4">
        <v>5.2</v>
      </c>
      <c r="E195" s="4">
        <v>1500</v>
      </c>
      <c r="F195" s="6"/>
    </row>
    <row r="196" spans="1:6">
      <c r="A196" s="6">
        <v>195</v>
      </c>
      <c r="B196" s="6" t="s">
        <v>1334</v>
      </c>
      <c r="C196" s="4">
        <v>-20.833500000000001</v>
      </c>
      <c r="D196" s="4">
        <v>-42.866900000000001</v>
      </c>
      <c r="E196" s="4">
        <v>1229</v>
      </c>
      <c r="F196" s="6"/>
    </row>
    <row r="197" spans="1:6">
      <c r="A197" s="6">
        <v>196</v>
      </c>
      <c r="B197" s="6" t="s">
        <v>1339</v>
      </c>
      <c r="C197" s="4">
        <v>13.466670000000001</v>
      </c>
      <c r="D197" s="4">
        <v>99.266670000000005</v>
      </c>
      <c r="E197" s="4">
        <v>1089</v>
      </c>
      <c r="F197" s="6"/>
    </row>
    <row r="198" spans="1:6">
      <c r="A198" s="6">
        <v>197</v>
      </c>
      <c r="B198" s="9" t="s">
        <v>1350</v>
      </c>
      <c r="C198" s="4">
        <v>32.143529999999998</v>
      </c>
      <c r="D198" s="4">
        <v>36.076090000000001</v>
      </c>
      <c r="E198" s="4">
        <v>150</v>
      </c>
      <c r="F198" s="9" t="s">
        <v>2152</v>
      </c>
    </row>
    <row r="199" spans="1:6">
      <c r="A199" s="6">
        <v>198</v>
      </c>
      <c r="B199" s="9" t="s">
        <v>1359</v>
      </c>
      <c r="C199" s="4">
        <v>32.171480000000003</v>
      </c>
      <c r="D199" s="4">
        <v>36.011769999999999</v>
      </c>
      <c r="E199" s="4">
        <v>200</v>
      </c>
      <c r="F199" s="9" t="s">
        <v>2152</v>
      </c>
    </row>
    <row r="200" spans="1:6">
      <c r="A200" s="6">
        <v>199</v>
      </c>
      <c r="B200" s="9" t="s">
        <v>1388</v>
      </c>
      <c r="C200" s="4">
        <v>32.191249999999997</v>
      </c>
      <c r="D200" s="4">
        <v>35.958219999999997</v>
      </c>
      <c r="E200" s="4">
        <v>300</v>
      </c>
      <c r="F200" s="9" t="s">
        <v>2152</v>
      </c>
    </row>
    <row r="201" spans="1:6">
      <c r="A201" s="6">
        <v>200</v>
      </c>
      <c r="B201" s="6" t="s">
        <v>1344</v>
      </c>
      <c r="C201" s="4">
        <v>28.26247</v>
      </c>
      <c r="D201" s="4">
        <v>117.06829999999999</v>
      </c>
      <c r="E201" s="4">
        <v>1706</v>
      </c>
      <c r="F201" s="6" t="s">
        <v>2155</v>
      </c>
    </row>
    <row r="202" spans="1:6">
      <c r="A202" s="6">
        <v>201</v>
      </c>
      <c r="B202" s="6" t="s">
        <v>1422</v>
      </c>
      <c r="C202" s="4">
        <v>36.755580000000002</v>
      </c>
      <c r="D202" s="4">
        <v>-116.694</v>
      </c>
      <c r="E202" s="4">
        <v>108</v>
      </c>
      <c r="F202" s="6" t="s">
        <v>2152</v>
      </c>
    </row>
    <row r="203" spans="1:6">
      <c r="A203" s="6">
        <v>202</v>
      </c>
      <c r="B203" s="6" t="s">
        <v>1435</v>
      </c>
      <c r="C203" s="4">
        <v>31.426290000000002</v>
      </c>
      <c r="D203" s="4">
        <v>91.974639999999994</v>
      </c>
      <c r="E203" s="4">
        <v>422.5</v>
      </c>
      <c r="F203" s="6" t="s">
        <v>2156</v>
      </c>
    </row>
    <row r="204" spans="1:6">
      <c r="A204" s="6">
        <v>203</v>
      </c>
      <c r="B204" s="6" t="s">
        <v>1442</v>
      </c>
      <c r="C204" s="4">
        <v>50.905740000000002</v>
      </c>
      <c r="D204" s="4">
        <v>3.1245949999999998</v>
      </c>
      <c r="E204" s="4">
        <v>-9999</v>
      </c>
      <c r="F204" s="6"/>
    </row>
    <row r="205" spans="1:6">
      <c r="A205" s="6">
        <v>204</v>
      </c>
      <c r="B205" s="6" t="s">
        <v>1468</v>
      </c>
      <c r="C205" s="4">
        <v>59.716670000000001</v>
      </c>
      <c r="D205" s="4">
        <v>17.689170000000001</v>
      </c>
      <c r="E205" s="4">
        <v>572</v>
      </c>
      <c r="F205" s="6"/>
    </row>
    <row r="206" spans="1:6">
      <c r="A206" s="6">
        <v>205</v>
      </c>
      <c r="B206" s="6" t="s">
        <v>1474</v>
      </c>
      <c r="C206" s="6">
        <v>43.423439999999999</v>
      </c>
      <c r="D206" s="6">
        <v>1.3197460000000001</v>
      </c>
      <c r="E206" s="6">
        <v>650</v>
      </c>
      <c r="F206" s="6" t="s">
        <v>2152</v>
      </c>
    </row>
  </sheetData>
  <autoFilter ref="A1:F1257" xr:uid="{00000000-0001-0000-0300-000000000000}"/>
  <conditionalFormatting sqref="W1:AM1048576">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822EE-001E-42D4-AF6A-74857E4BB320}">
  <dimension ref="A1:Y1257"/>
  <sheetViews>
    <sheetView topLeftCell="F1" workbookViewId="0">
      <selection activeCell="W2" sqref="W2"/>
    </sheetView>
  </sheetViews>
  <sheetFormatPr defaultRowHeight="15"/>
  <cols>
    <col min="2" max="2" width="25.42578125" customWidth="1"/>
  </cols>
  <sheetData>
    <row r="1" spans="1:25">
      <c r="A1" s="35" t="s">
        <v>2137</v>
      </c>
      <c r="B1" s="35" t="s">
        <v>4</v>
      </c>
      <c r="C1" s="35" t="s">
        <v>2157</v>
      </c>
      <c r="D1" s="35" t="s">
        <v>2158</v>
      </c>
      <c r="E1" s="35" t="s">
        <v>2159</v>
      </c>
      <c r="F1" s="35" t="s">
        <v>2160</v>
      </c>
      <c r="G1" s="35" t="s">
        <v>2161</v>
      </c>
      <c r="H1" s="35" t="s">
        <v>2162</v>
      </c>
      <c r="I1" s="35" t="s">
        <v>2163</v>
      </c>
      <c r="J1" s="35" t="s">
        <v>2164</v>
      </c>
      <c r="K1" s="35" t="s">
        <v>2165</v>
      </c>
      <c r="L1" s="35" t="s">
        <v>2166</v>
      </c>
      <c r="M1" s="35" t="s">
        <v>2167</v>
      </c>
      <c r="N1" s="35" t="s">
        <v>2168</v>
      </c>
      <c r="O1" s="35" t="s">
        <v>2169</v>
      </c>
      <c r="P1" s="35" t="s">
        <v>2170</v>
      </c>
      <c r="Q1" s="35" t="s">
        <v>2171</v>
      </c>
      <c r="R1" s="35" t="s">
        <v>2172</v>
      </c>
      <c r="S1" s="35" t="s">
        <v>2173</v>
      </c>
      <c r="T1" s="35" t="s">
        <v>2174</v>
      </c>
      <c r="U1" s="35" t="s">
        <v>2175</v>
      </c>
      <c r="V1" s="35" t="s">
        <v>2176</v>
      </c>
      <c r="W1" s="35" t="s">
        <v>2177</v>
      </c>
      <c r="X1" s="35" t="s">
        <v>2178</v>
      </c>
      <c r="Y1" s="35" t="s">
        <v>2179</v>
      </c>
    </row>
    <row r="2" spans="1:25">
      <c r="A2" s="6">
        <v>1</v>
      </c>
      <c r="B2" s="6" t="s">
        <v>97</v>
      </c>
      <c r="C2" s="6">
        <v>17.879169999999998</v>
      </c>
      <c r="D2" s="6">
        <v>25.45</v>
      </c>
      <c r="E2" s="6">
        <v>11.15</v>
      </c>
      <c r="F2" s="6">
        <v>303</v>
      </c>
      <c r="G2" s="6">
        <v>46</v>
      </c>
      <c r="H2" s="6">
        <v>5</v>
      </c>
      <c r="I2" s="6">
        <v>42.456040000000002</v>
      </c>
      <c r="J2" s="6">
        <v>108</v>
      </c>
      <c r="K2" s="6">
        <v>31</v>
      </c>
      <c r="L2" s="6">
        <v>41</v>
      </c>
      <c r="M2" s="6">
        <v>73</v>
      </c>
      <c r="N2" s="6">
        <v>11.35833</v>
      </c>
      <c r="O2" s="6">
        <v>586.44330000000002</v>
      </c>
      <c r="P2" s="6">
        <v>32.4</v>
      </c>
      <c r="Q2" s="6">
        <v>5.0999999999999996</v>
      </c>
      <c r="R2" s="6">
        <v>27.3</v>
      </c>
      <c r="S2" s="6">
        <v>19</v>
      </c>
      <c r="T2" s="6">
        <v>25.266670000000001</v>
      </c>
      <c r="U2" s="6">
        <v>41.605609999999999</v>
      </c>
      <c r="V2" s="6">
        <v>67</v>
      </c>
      <c r="W2" s="6">
        <v>0.1777</v>
      </c>
      <c r="X2" s="6">
        <v>1704</v>
      </c>
      <c r="Y2" s="6" t="s">
        <v>2180</v>
      </c>
    </row>
    <row r="3" spans="1:25">
      <c r="A3" s="6">
        <v>2</v>
      </c>
      <c r="B3" s="6" t="s">
        <v>702</v>
      </c>
      <c r="C3" s="6">
        <v>13.26667</v>
      </c>
      <c r="D3" s="6">
        <v>20.766670000000001</v>
      </c>
      <c r="E3" s="6">
        <v>6.5</v>
      </c>
      <c r="F3" s="6">
        <v>670</v>
      </c>
      <c r="G3" s="6">
        <v>76</v>
      </c>
      <c r="H3" s="6">
        <v>44</v>
      </c>
      <c r="I3" s="6">
        <v>15.409409999999999</v>
      </c>
      <c r="J3" s="6">
        <v>207</v>
      </c>
      <c r="K3" s="6">
        <v>146</v>
      </c>
      <c r="L3" s="6">
        <v>159</v>
      </c>
      <c r="M3" s="6">
        <v>157</v>
      </c>
      <c r="N3" s="6">
        <v>9.75</v>
      </c>
      <c r="O3" s="6">
        <v>589.2921</v>
      </c>
      <c r="P3" s="6">
        <v>27.7</v>
      </c>
      <c r="Q3" s="6">
        <v>2</v>
      </c>
      <c r="R3" s="6">
        <v>25.7</v>
      </c>
      <c r="S3" s="6">
        <v>15.23333</v>
      </c>
      <c r="T3" s="6">
        <v>20.6</v>
      </c>
      <c r="U3" s="6">
        <v>37.937739999999998</v>
      </c>
      <c r="V3" s="6">
        <v>145</v>
      </c>
      <c r="W3" s="6">
        <v>0.55220000000000002</v>
      </c>
      <c r="X3" s="6">
        <v>1213</v>
      </c>
      <c r="Y3" s="6" t="s">
        <v>2181</v>
      </c>
    </row>
    <row r="4" spans="1:25">
      <c r="A4" s="6">
        <v>3</v>
      </c>
      <c r="B4" s="6" t="s">
        <v>700</v>
      </c>
      <c r="C4" s="6">
        <v>10.779170000000001</v>
      </c>
      <c r="D4" s="6">
        <v>19.016670000000001</v>
      </c>
      <c r="E4" s="6">
        <v>3.0333329999999998</v>
      </c>
      <c r="F4" s="6">
        <v>971</v>
      </c>
      <c r="G4" s="6">
        <v>104</v>
      </c>
      <c r="H4" s="6">
        <v>62</v>
      </c>
      <c r="I4" s="6">
        <v>19.043589999999998</v>
      </c>
      <c r="J4" s="6">
        <v>295</v>
      </c>
      <c r="K4" s="6">
        <v>199</v>
      </c>
      <c r="L4" s="6">
        <v>214</v>
      </c>
      <c r="M4" s="6">
        <v>199</v>
      </c>
      <c r="N4" s="6">
        <v>9.5416659999999993</v>
      </c>
      <c r="O4" s="6">
        <v>653.76689999999996</v>
      </c>
      <c r="P4" s="6">
        <v>26.1</v>
      </c>
      <c r="Q4" s="6">
        <v>-1.3</v>
      </c>
      <c r="R4" s="6">
        <v>27.4</v>
      </c>
      <c r="S4" s="6">
        <v>11.133330000000001</v>
      </c>
      <c r="T4" s="6">
        <v>3.0333329999999998</v>
      </c>
      <c r="U4" s="6">
        <v>34.823599999999999</v>
      </c>
      <c r="V4" s="6">
        <v>419</v>
      </c>
      <c r="W4" s="6">
        <v>0.8649</v>
      </c>
      <c r="X4" s="6">
        <v>1122</v>
      </c>
      <c r="Y4" s="6" t="s">
        <v>2182</v>
      </c>
    </row>
    <row r="5" spans="1:25">
      <c r="A5" s="6">
        <v>4</v>
      </c>
      <c r="B5" s="6" t="s">
        <v>639</v>
      </c>
      <c r="C5" s="6">
        <v>8.7375000000000007</v>
      </c>
      <c r="D5" s="6">
        <v>21.983329999999999</v>
      </c>
      <c r="E5" s="6">
        <v>-6.05</v>
      </c>
      <c r="F5" s="6">
        <v>871</v>
      </c>
      <c r="G5" s="6">
        <v>119</v>
      </c>
      <c r="H5" s="6">
        <v>24</v>
      </c>
      <c r="I5" s="6">
        <v>47.508459999999999</v>
      </c>
      <c r="J5" s="6">
        <v>336</v>
      </c>
      <c r="K5" s="6">
        <v>83</v>
      </c>
      <c r="L5" s="6">
        <v>336</v>
      </c>
      <c r="M5" s="6">
        <v>83</v>
      </c>
      <c r="N5" s="6">
        <v>11.70833</v>
      </c>
      <c r="O5" s="6">
        <v>1130.5309999999999</v>
      </c>
      <c r="P5" s="6">
        <v>29.3</v>
      </c>
      <c r="Q5" s="6">
        <v>-13.3</v>
      </c>
      <c r="R5" s="6">
        <v>42.6</v>
      </c>
      <c r="S5" s="6">
        <v>21.983329999999999</v>
      </c>
      <c r="T5" s="6">
        <v>-6.05</v>
      </c>
      <c r="U5" s="6">
        <v>27.484349999999999</v>
      </c>
      <c r="V5" s="6">
        <v>305</v>
      </c>
      <c r="W5" s="6">
        <v>0.74709999999999999</v>
      </c>
      <c r="X5" s="6">
        <v>1165</v>
      </c>
      <c r="Y5" s="6" t="s">
        <v>2182</v>
      </c>
    </row>
    <row r="6" spans="1:25">
      <c r="A6" s="6">
        <v>5</v>
      </c>
      <c r="B6" s="6" t="s">
        <v>671</v>
      </c>
      <c r="C6" s="6">
        <v>13.737500000000001</v>
      </c>
      <c r="D6" s="6">
        <v>24.366669999999999</v>
      </c>
      <c r="E6" s="6">
        <v>3.4666670000000002</v>
      </c>
      <c r="F6" s="6">
        <v>1676</v>
      </c>
      <c r="G6" s="6">
        <v>205</v>
      </c>
      <c r="H6" s="6">
        <v>98</v>
      </c>
      <c r="I6" s="6">
        <v>24.97888</v>
      </c>
      <c r="J6" s="6">
        <v>520</v>
      </c>
      <c r="K6" s="6">
        <v>328</v>
      </c>
      <c r="L6" s="6">
        <v>520</v>
      </c>
      <c r="M6" s="6">
        <v>330</v>
      </c>
      <c r="N6" s="6">
        <v>8.7416669999999996</v>
      </c>
      <c r="O6" s="6">
        <v>857.49929999999995</v>
      </c>
      <c r="P6" s="6">
        <v>30.6</v>
      </c>
      <c r="Q6" s="6">
        <v>-1.1000000000000001</v>
      </c>
      <c r="R6" s="6">
        <v>31.7</v>
      </c>
      <c r="S6" s="6">
        <v>20.9</v>
      </c>
      <c r="T6" s="6">
        <v>5.9</v>
      </c>
      <c r="U6" s="6">
        <v>27.576229999999999</v>
      </c>
      <c r="V6" s="6">
        <v>179</v>
      </c>
      <c r="W6" s="6">
        <v>1.4253</v>
      </c>
      <c r="X6" s="6">
        <v>1175</v>
      </c>
      <c r="Y6" s="6" t="s">
        <v>2182</v>
      </c>
    </row>
    <row r="7" spans="1:25">
      <c r="A7" s="6">
        <v>6</v>
      </c>
      <c r="B7" s="6" t="s">
        <v>501</v>
      </c>
      <c r="C7" s="6">
        <v>8.6750000000000007</v>
      </c>
      <c r="D7" s="6">
        <v>21.85</v>
      </c>
      <c r="E7" s="6">
        <v>-6.0833300000000001</v>
      </c>
      <c r="F7" s="6">
        <v>852</v>
      </c>
      <c r="G7" s="6">
        <v>128</v>
      </c>
      <c r="H7" s="6">
        <v>21</v>
      </c>
      <c r="I7" s="6">
        <v>50.297240000000002</v>
      </c>
      <c r="J7" s="6">
        <v>337</v>
      </c>
      <c r="K7" s="6">
        <v>76</v>
      </c>
      <c r="L7" s="6">
        <v>331</v>
      </c>
      <c r="M7" s="6">
        <v>76</v>
      </c>
      <c r="N7" s="6">
        <v>11.98333</v>
      </c>
      <c r="O7" s="6">
        <v>1127.3989999999999</v>
      </c>
      <c r="P7" s="6">
        <v>29.3</v>
      </c>
      <c r="Q7" s="6">
        <v>-13.5</v>
      </c>
      <c r="R7" s="6">
        <v>42.8</v>
      </c>
      <c r="S7" s="6">
        <v>19.8</v>
      </c>
      <c r="T7" s="6">
        <v>-6.0833300000000001</v>
      </c>
      <c r="U7" s="6">
        <v>27.998439999999999</v>
      </c>
      <c r="V7" s="6">
        <v>339</v>
      </c>
      <c r="W7" s="6">
        <v>0.73050000000000004</v>
      </c>
      <c r="X7" s="6">
        <v>1166</v>
      </c>
      <c r="Y7" s="6" t="s">
        <v>2182</v>
      </c>
    </row>
    <row r="8" spans="1:25">
      <c r="A8" s="6">
        <v>7</v>
      </c>
      <c r="B8" s="6" t="s">
        <v>42</v>
      </c>
      <c r="C8" s="6">
        <v>14.324999999999999</v>
      </c>
      <c r="D8" s="6">
        <v>21.95</v>
      </c>
      <c r="E8" s="6">
        <v>7.75</v>
      </c>
      <c r="F8" s="6">
        <v>553</v>
      </c>
      <c r="G8" s="6">
        <v>78</v>
      </c>
      <c r="H8" s="6">
        <v>6</v>
      </c>
      <c r="I8" s="6">
        <v>55.88897</v>
      </c>
      <c r="J8" s="6">
        <v>230</v>
      </c>
      <c r="K8" s="6">
        <v>30</v>
      </c>
      <c r="L8" s="6">
        <v>68</v>
      </c>
      <c r="M8" s="6">
        <v>196</v>
      </c>
      <c r="N8" s="6">
        <v>6.8833330000000004</v>
      </c>
      <c r="O8" s="6">
        <v>598.87210000000005</v>
      </c>
      <c r="P8" s="6">
        <v>27.5</v>
      </c>
      <c r="Q8" s="6">
        <v>4.5999999999999996</v>
      </c>
      <c r="R8" s="6">
        <v>22.9</v>
      </c>
      <c r="S8" s="6">
        <v>12.1</v>
      </c>
      <c r="T8" s="6">
        <v>21.866669999999999</v>
      </c>
      <c r="U8" s="6">
        <v>30.058219999999999</v>
      </c>
      <c r="V8" s="6">
        <v>671</v>
      </c>
      <c r="W8" s="6">
        <v>0.39489999999999997</v>
      </c>
      <c r="X8" s="6">
        <v>1400</v>
      </c>
      <c r="Y8" s="6" t="s">
        <v>2183</v>
      </c>
    </row>
    <row r="9" spans="1:25">
      <c r="A9" s="6">
        <v>8</v>
      </c>
      <c r="B9" s="6" t="s">
        <v>307</v>
      </c>
      <c r="C9" s="6">
        <v>17.495830000000002</v>
      </c>
      <c r="D9" s="6">
        <v>24.55</v>
      </c>
      <c r="E9" s="6">
        <v>11.466670000000001</v>
      </c>
      <c r="F9" s="6">
        <v>488</v>
      </c>
      <c r="G9" s="6">
        <v>72</v>
      </c>
      <c r="H9" s="6">
        <v>3</v>
      </c>
      <c r="I9" s="6">
        <v>60.094470000000001</v>
      </c>
      <c r="J9" s="6">
        <v>210</v>
      </c>
      <c r="K9" s="6">
        <v>21</v>
      </c>
      <c r="L9" s="6">
        <v>54</v>
      </c>
      <c r="M9" s="6">
        <v>154</v>
      </c>
      <c r="N9" s="6">
        <v>7.608333</v>
      </c>
      <c r="O9" s="6">
        <v>546.21199999999999</v>
      </c>
      <c r="P9" s="6">
        <v>29.9</v>
      </c>
      <c r="Q9" s="6">
        <v>7.8</v>
      </c>
      <c r="R9" s="6">
        <v>22.1</v>
      </c>
      <c r="S9" s="6">
        <v>15.716670000000001</v>
      </c>
      <c r="T9" s="6">
        <v>24.216670000000001</v>
      </c>
      <c r="U9" s="6">
        <v>34.426850000000002</v>
      </c>
      <c r="V9" s="6">
        <v>180</v>
      </c>
      <c r="W9" s="6">
        <v>0.31740000000000002</v>
      </c>
      <c r="X9" s="6">
        <v>1537</v>
      </c>
      <c r="Y9" s="6" t="s">
        <v>2183</v>
      </c>
    </row>
    <row r="10" spans="1:25">
      <c r="A10" s="6">
        <v>9</v>
      </c>
      <c r="B10" s="6" t="s">
        <v>376</v>
      </c>
      <c r="C10" s="6">
        <v>14.324999999999999</v>
      </c>
      <c r="D10" s="6">
        <v>21.95</v>
      </c>
      <c r="E10" s="6">
        <v>7.75</v>
      </c>
      <c r="F10" s="6">
        <v>553</v>
      </c>
      <c r="G10" s="6">
        <v>78</v>
      </c>
      <c r="H10" s="6">
        <v>6</v>
      </c>
      <c r="I10" s="6">
        <v>55.88897</v>
      </c>
      <c r="J10" s="6">
        <v>230</v>
      </c>
      <c r="K10" s="6">
        <v>30</v>
      </c>
      <c r="L10" s="6">
        <v>68</v>
      </c>
      <c r="M10" s="6">
        <v>196</v>
      </c>
      <c r="N10" s="6">
        <v>6.8833330000000004</v>
      </c>
      <c r="O10" s="6">
        <v>598.87210000000005</v>
      </c>
      <c r="P10" s="6">
        <v>27.5</v>
      </c>
      <c r="Q10" s="6">
        <v>4.5999999999999996</v>
      </c>
      <c r="R10" s="6">
        <v>22.9</v>
      </c>
      <c r="S10" s="6">
        <v>12.1</v>
      </c>
      <c r="T10" s="6">
        <v>21.866669999999999</v>
      </c>
      <c r="U10" s="6">
        <v>30.058219999999999</v>
      </c>
      <c r="V10" s="6">
        <v>671</v>
      </c>
      <c r="W10" s="6">
        <v>0.39489999999999997</v>
      </c>
      <c r="X10" s="6">
        <v>1400</v>
      </c>
      <c r="Y10" s="6" t="s">
        <v>2183</v>
      </c>
    </row>
    <row r="11" spans="1:25">
      <c r="A11" s="6">
        <v>10</v>
      </c>
      <c r="B11" s="6" t="s">
        <v>828</v>
      </c>
      <c r="C11" s="6">
        <v>10.375</v>
      </c>
      <c r="D11" s="6">
        <v>15.95</v>
      </c>
      <c r="E11" s="6">
        <v>5.5333329999999998</v>
      </c>
      <c r="F11" s="6">
        <v>856</v>
      </c>
      <c r="G11" s="6">
        <v>93</v>
      </c>
      <c r="H11" s="6">
        <v>50</v>
      </c>
      <c r="I11" s="6">
        <v>20.727550000000001</v>
      </c>
      <c r="J11" s="6">
        <v>272</v>
      </c>
      <c r="K11" s="6">
        <v>165</v>
      </c>
      <c r="L11" s="6">
        <v>187</v>
      </c>
      <c r="M11" s="6">
        <v>249</v>
      </c>
      <c r="N11" s="6">
        <v>7.5666669999999998</v>
      </c>
      <c r="O11" s="6">
        <v>432.22730000000001</v>
      </c>
      <c r="P11" s="6">
        <v>21.2</v>
      </c>
      <c r="Q11" s="6">
        <v>2.1</v>
      </c>
      <c r="R11" s="6">
        <v>19.100000000000001</v>
      </c>
      <c r="S11" s="6">
        <v>6.45</v>
      </c>
      <c r="T11" s="6">
        <v>11.56667</v>
      </c>
      <c r="U11" s="6">
        <v>39.616050000000001</v>
      </c>
      <c r="V11" s="6">
        <v>3</v>
      </c>
      <c r="W11" s="6">
        <v>1.0604</v>
      </c>
      <c r="X11" s="6">
        <v>807</v>
      </c>
      <c r="Y11" s="6" t="s">
        <v>2182</v>
      </c>
    </row>
    <row r="12" spans="1:25">
      <c r="A12" s="6">
        <v>11</v>
      </c>
      <c r="B12" s="6" t="s">
        <v>891</v>
      </c>
      <c r="C12" s="6">
        <v>15.45</v>
      </c>
      <c r="D12" s="6">
        <v>23.116669999999999</v>
      </c>
      <c r="E12" s="6">
        <v>8.4333329999999993</v>
      </c>
      <c r="F12" s="6">
        <v>901</v>
      </c>
      <c r="G12" s="6">
        <v>135</v>
      </c>
      <c r="H12" s="6">
        <v>22</v>
      </c>
      <c r="I12" s="6">
        <v>45.659379999999999</v>
      </c>
      <c r="J12" s="6">
        <v>355</v>
      </c>
      <c r="K12" s="6">
        <v>97</v>
      </c>
      <c r="L12" s="6">
        <v>97</v>
      </c>
      <c r="M12" s="6">
        <v>282</v>
      </c>
      <c r="N12" s="6">
        <v>10.01667</v>
      </c>
      <c r="O12" s="6">
        <v>610.30169999999998</v>
      </c>
      <c r="P12" s="6">
        <v>29.8</v>
      </c>
      <c r="Q12" s="6">
        <v>3.5</v>
      </c>
      <c r="R12" s="6">
        <v>26.3</v>
      </c>
      <c r="S12" s="6">
        <v>12.56667</v>
      </c>
      <c r="T12" s="6">
        <v>23.116669999999999</v>
      </c>
      <c r="U12" s="6">
        <v>38.086190000000002</v>
      </c>
      <c r="V12" s="6">
        <v>20</v>
      </c>
      <c r="W12" s="6">
        <v>0.71209999999999996</v>
      </c>
      <c r="X12" s="6">
        <v>1265</v>
      </c>
      <c r="Y12" s="6" t="s">
        <v>2182</v>
      </c>
    </row>
    <row r="13" spans="1:25">
      <c r="A13" s="6">
        <v>12</v>
      </c>
      <c r="B13" s="6" t="s">
        <v>537</v>
      </c>
      <c r="C13" s="6">
        <v>17.3125</v>
      </c>
      <c r="D13" s="6">
        <v>23.816669999999998</v>
      </c>
      <c r="E13" s="6">
        <v>10.283329999999999</v>
      </c>
      <c r="F13" s="6">
        <v>686</v>
      </c>
      <c r="G13" s="6">
        <v>99</v>
      </c>
      <c r="H13" s="6">
        <v>37</v>
      </c>
      <c r="I13" s="6">
        <v>32.378340000000001</v>
      </c>
      <c r="J13" s="6">
        <v>247</v>
      </c>
      <c r="K13" s="6">
        <v>126</v>
      </c>
      <c r="L13" s="6">
        <v>244</v>
      </c>
      <c r="M13" s="6">
        <v>133</v>
      </c>
      <c r="N13" s="6">
        <v>13.725</v>
      </c>
      <c r="O13" s="6">
        <v>546.34379999999999</v>
      </c>
      <c r="P13" s="6">
        <v>31.4</v>
      </c>
      <c r="Q13" s="6">
        <v>3.2</v>
      </c>
      <c r="R13" s="6">
        <v>28.2</v>
      </c>
      <c r="S13" s="6">
        <v>22.616669999999999</v>
      </c>
      <c r="T13" s="6">
        <v>17.933330000000002</v>
      </c>
      <c r="U13" s="6">
        <v>48.670209999999997</v>
      </c>
      <c r="V13" s="6">
        <v>404</v>
      </c>
      <c r="W13" s="6">
        <v>0.37359999999999999</v>
      </c>
      <c r="X13" s="6">
        <v>1835</v>
      </c>
      <c r="Y13" s="6" t="s">
        <v>2183</v>
      </c>
    </row>
    <row r="14" spans="1:25">
      <c r="A14" s="6">
        <v>13</v>
      </c>
      <c r="B14" s="6" t="s">
        <v>431</v>
      </c>
      <c r="C14" s="6">
        <v>9.6916670000000007</v>
      </c>
      <c r="D14" s="6">
        <v>15.83333</v>
      </c>
      <c r="E14" s="6">
        <v>4.1666670000000003</v>
      </c>
      <c r="F14" s="6">
        <v>664</v>
      </c>
      <c r="G14" s="6">
        <v>67</v>
      </c>
      <c r="H14" s="6">
        <v>42</v>
      </c>
      <c r="I14" s="6">
        <v>15.27665</v>
      </c>
      <c r="J14" s="6">
        <v>195</v>
      </c>
      <c r="K14" s="6">
        <v>146</v>
      </c>
      <c r="L14" s="6">
        <v>151</v>
      </c>
      <c r="M14" s="6">
        <v>175</v>
      </c>
      <c r="N14" s="6">
        <v>7.7833329999999998</v>
      </c>
      <c r="O14" s="6">
        <v>481.94130000000001</v>
      </c>
      <c r="P14" s="6">
        <v>21.6</v>
      </c>
      <c r="Q14" s="6">
        <v>0.8</v>
      </c>
      <c r="R14" s="6">
        <v>20.8</v>
      </c>
      <c r="S14" s="6">
        <v>7.3333329999999997</v>
      </c>
      <c r="T14" s="6">
        <v>14.06667</v>
      </c>
      <c r="U14" s="6">
        <v>37.419870000000003</v>
      </c>
      <c r="V14" s="6">
        <v>94</v>
      </c>
      <c r="W14" s="6">
        <v>0.84050000000000002</v>
      </c>
      <c r="X14" s="6">
        <v>789</v>
      </c>
      <c r="Y14" s="6" t="s">
        <v>2182</v>
      </c>
    </row>
    <row r="15" spans="1:25">
      <c r="A15" s="6">
        <v>14</v>
      </c>
      <c r="B15" s="6" t="s">
        <v>274</v>
      </c>
      <c r="C15" s="6">
        <v>9.2249999999999996</v>
      </c>
      <c r="D15" s="6">
        <v>17.516670000000001</v>
      </c>
      <c r="E15" s="6">
        <v>1.1166670000000001</v>
      </c>
      <c r="F15" s="6">
        <v>541</v>
      </c>
      <c r="G15" s="6">
        <v>78</v>
      </c>
      <c r="H15" s="6">
        <v>29</v>
      </c>
      <c r="I15" s="6">
        <v>32.125570000000003</v>
      </c>
      <c r="J15" s="6">
        <v>196</v>
      </c>
      <c r="K15" s="6">
        <v>98</v>
      </c>
      <c r="L15" s="6">
        <v>196</v>
      </c>
      <c r="M15" s="6">
        <v>99</v>
      </c>
      <c r="N15" s="6">
        <v>8.3666669999999996</v>
      </c>
      <c r="O15" s="6">
        <v>669.2278</v>
      </c>
      <c r="P15" s="6">
        <v>24.2</v>
      </c>
      <c r="Q15" s="6">
        <v>-2.2000000000000002</v>
      </c>
      <c r="R15" s="6">
        <v>26.4</v>
      </c>
      <c r="S15" s="6">
        <v>17.516670000000001</v>
      </c>
      <c r="T15" s="6">
        <v>2.0833330000000001</v>
      </c>
      <c r="U15" s="6">
        <v>31.69192</v>
      </c>
      <c r="V15" s="6">
        <v>167</v>
      </c>
      <c r="W15" s="6">
        <v>0.62029999999999996</v>
      </c>
      <c r="X15" s="6">
        <v>872</v>
      </c>
      <c r="Y15" s="6" t="s">
        <v>2181</v>
      </c>
    </row>
    <row r="16" spans="1:25">
      <c r="A16" s="6">
        <v>15</v>
      </c>
      <c r="B16" s="6" t="s">
        <v>486</v>
      </c>
      <c r="C16" s="6">
        <v>17.3125</v>
      </c>
      <c r="D16" s="6">
        <v>23.816669999999998</v>
      </c>
      <c r="E16" s="6">
        <v>10.283329999999999</v>
      </c>
      <c r="F16" s="6">
        <v>686</v>
      </c>
      <c r="G16" s="6">
        <v>99</v>
      </c>
      <c r="H16" s="6">
        <v>37</v>
      </c>
      <c r="I16" s="6">
        <v>32.378340000000001</v>
      </c>
      <c r="J16" s="6">
        <v>247</v>
      </c>
      <c r="K16" s="6">
        <v>126</v>
      </c>
      <c r="L16" s="6">
        <v>244</v>
      </c>
      <c r="M16" s="6">
        <v>133</v>
      </c>
      <c r="N16" s="6">
        <v>13.725</v>
      </c>
      <c r="O16" s="6">
        <v>546.34379999999999</v>
      </c>
      <c r="P16" s="6">
        <v>31.4</v>
      </c>
      <c r="Q16" s="6">
        <v>3.2</v>
      </c>
      <c r="R16" s="6">
        <v>28.2</v>
      </c>
      <c r="S16" s="6">
        <v>22.616669999999999</v>
      </c>
      <c r="T16" s="6">
        <v>17.933330000000002</v>
      </c>
      <c r="U16" s="6">
        <v>48.670209999999997</v>
      </c>
      <c r="V16" s="6">
        <v>404</v>
      </c>
      <c r="W16" s="6">
        <v>0.37359999999999999</v>
      </c>
      <c r="X16" s="6">
        <v>1835</v>
      </c>
      <c r="Y16" s="6" t="s">
        <v>2183</v>
      </c>
    </row>
    <row r="17" spans="1:25">
      <c r="A17" s="6">
        <v>16</v>
      </c>
      <c r="B17" s="6" t="s">
        <v>12</v>
      </c>
      <c r="C17" s="6">
        <v>2.0208330000000001</v>
      </c>
      <c r="D17" s="6">
        <v>17.08333</v>
      </c>
      <c r="E17" s="6">
        <v>-15.1</v>
      </c>
      <c r="F17" s="6">
        <v>397</v>
      </c>
      <c r="G17" s="6">
        <v>66</v>
      </c>
      <c r="H17" s="6">
        <v>11</v>
      </c>
      <c r="I17" s="6">
        <v>58.53895</v>
      </c>
      <c r="J17" s="6">
        <v>182</v>
      </c>
      <c r="K17" s="6">
        <v>45</v>
      </c>
      <c r="L17" s="6">
        <v>179</v>
      </c>
      <c r="M17" s="6">
        <v>45</v>
      </c>
      <c r="N17" s="6">
        <v>11.908329999999999</v>
      </c>
      <c r="O17" s="6">
        <v>1312.741</v>
      </c>
      <c r="P17" s="6">
        <v>24.6</v>
      </c>
      <c r="Q17" s="6">
        <v>-22.4</v>
      </c>
      <c r="R17" s="6">
        <v>47</v>
      </c>
      <c r="S17" s="6">
        <v>15.133330000000001</v>
      </c>
      <c r="T17" s="6">
        <v>-12.433299999999999</v>
      </c>
      <c r="U17" s="6">
        <v>25.336880000000001</v>
      </c>
      <c r="V17" s="6">
        <v>522</v>
      </c>
      <c r="W17" s="6">
        <v>0.4133</v>
      </c>
      <c r="X17" s="6">
        <v>960</v>
      </c>
      <c r="Y17" s="6" t="s">
        <v>2183</v>
      </c>
    </row>
    <row r="18" spans="1:25">
      <c r="A18" s="6">
        <v>17</v>
      </c>
      <c r="B18" s="6" t="s">
        <v>18</v>
      </c>
      <c r="C18" s="6">
        <v>2.4750000000000001</v>
      </c>
      <c r="D18" s="6">
        <v>17.25</v>
      </c>
      <c r="E18" s="6">
        <v>-14.4</v>
      </c>
      <c r="F18" s="6">
        <v>365</v>
      </c>
      <c r="G18" s="6">
        <v>65</v>
      </c>
      <c r="H18" s="6">
        <v>10</v>
      </c>
      <c r="I18" s="6">
        <v>61.233580000000003</v>
      </c>
      <c r="J18" s="6">
        <v>174</v>
      </c>
      <c r="K18" s="6">
        <v>41</v>
      </c>
      <c r="L18" s="6">
        <v>169</v>
      </c>
      <c r="M18" s="6">
        <v>42</v>
      </c>
      <c r="N18" s="6">
        <v>12.06667</v>
      </c>
      <c r="O18" s="6">
        <v>1287.4079999999999</v>
      </c>
      <c r="P18" s="6">
        <v>25</v>
      </c>
      <c r="Q18" s="6">
        <v>-21.3</v>
      </c>
      <c r="R18" s="6">
        <v>46.3</v>
      </c>
      <c r="S18" s="6">
        <v>15.23333</v>
      </c>
      <c r="T18" s="6">
        <v>-11.6</v>
      </c>
      <c r="U18" s="6">
        <v>26.061910000000001</v>
      </c>
      <c r="V18" s="6">
        <v>519</v>
      </c>
      <c r="W18" s="6">
        <v>0.36849999999999999</v>
      </c>
      <c r="X18" s="6">
        <v>990</v>
      </c>
      <c r="Y18" s="6" t="s">
        <v>2183</v>
      </c>
    </row>
    <row r="19" spans="1:25">
      <c r="A19" s="6">
        <v>18</v>
      </c>
      <c r="B19" s="6" t="s">
        <v>53</v>
      </c>
      <c r="C19" s="6">
        <v>2.4750000000000001</v>
      </c>
      <c r="D19" s="6">
        <v>17.25</v>
      </c>
      <c r="E19" s="6">
        <v>-14.4</v>
      </c>
      <c r="F19" s="6">
        <v>365</v>
      </c>
      <c r="G19" s="6">
        <v>65</v>
      </c>
      <c r="H19" s="6">
        <v>10</v>
      </c>
      <c r="I19" s="6">
        <v>61.233580000000003</v>
      </c>
      <c r="J19" s="6">
        <v>174</v>
      </c>
      <c r="K19" s="6">
        <v>41</v>
      </c>
      <c r="L19" s="6">
        <v>169</v>
      </c>
      <c r="M19" s="6">
        <v>42</v>
      </c>
      <c r="N19" s="6">
        <v>12.06667</v>
      </c>
      <c r="O19" s="6">
        <v>1287.4079999999999</v>
      </c>
      <c r="P19" s="6">
        <v>25</v>
      </c>
      <c r="Q19" s="6">
        <v>-21.3</v>
      </c>
      <c r="R19" s="6">
        <v>46.3</v>
      </c>
      <c r="S19" s="6">
        <v>15.23333</v>
      </c>
      <c r="T19" s="6">
        <v>-11.6</v>
      </c>
      <c r="U19" s="6">
        <v>26.061910000000001</v>
      </c>
      <c r="V19" s="6">
        <v>519</v>
      </c>
      <c r="W19" s="6">
        <v>0.36849999999999999</v>
      </c>
      <c r="X19" s="6">
        <v>990</v>
      </c>
      <c r="Y19" s="6" t="s">
        <v>2183</v>
      </c>
    </row>
    <row r="20" spans="1:25">
      <c r="A20" s="6">
        <v>19</v>
      </c>
      <c r="B20" s="6" t="s">
        <v>277</v>
      </c>
      <c r="C20" s="6">
        <v>10.133330000000001</v>
      </c>
      <c r="D20" s="6">
        <v>19.55</v>
      </c>
      <c r="E20" s="6">
        <v>0.53333299999999995</v>
      </c>
      <c r="F20" s="6">
        <v>584</v>
      </c>
      <c r="G20" s="6">
        <v>71</v>
      </c>
      <c r="H20" s="6">
        <v>32</v>
      </c>
      <c r="I20" s="6">
        <v>28.244520000000001</v>
      </c>
      <c r="J20" s="6">
        <v>202</v>
      </c>
      <c r="K20" s="6">
        <v>102</v>
      </c>
      <c r="L20" s="6">
        <v>202</v>
      </c>
      <c r="M20" s="6">
        <v>102</v>
      </c>
      <c r="N20" s="6">
        <v>9.1999999999999993</v>
      </c>
      <c r="O20" s="6">
        <v>773.49950000000001</v>
      </c>
      <c r="P20" s="6">
        <v>26.1</v>
      </c>
      <c r="Q20" s="6">
        <v>-3.4</v>
      </c>
      <c r="R20" s="6">
        <v>29.5</v>
      </c>
      <c r="S20" s="6">
        <v>19.55</v>
      </c>
      <c r="T20" s="6">
        <v>2.0833330000000001</v>
      </c>
      <c r="U20" s="6">
        <v>31.186440000000001</v>
      </c>
      <c r="V20" s="6">
        <v>150</v>
      </c>
      <c r="W20" s="6">
        <v>0.5696</v>
      </c>
      <c r="X20" s="6">
        <v>1025</v>
      </c>
      <c r="Y20" s="6" t="s">
        <v>2181</v>
      </c>
    </row>
    <row r="21" spans="1:25">
      <c r="A21" s="6">
        <v>20</v>
      </c>
      <c r="B21" s="6" t="s">
        <v>529</v>
      </c>
      <c r="C21" s="6">
        <v>18.320830000000001</v>
      </c>
      <c r="D21" s="6">
        <v>23.283329999999999</v>
      </c>
      <c r="E21" s="6">
        <v>12.33333</v>
      </c>
      <c r="F21" s="6">
        <v>807</v>
      </c>
      <c r="G21" s="6">
        <v>117</v>
      </c>
      <c r="H21" s="6">
        <v>34</v>
      </c>
      <c r="I21" s="6">
        <v>45.522640000000003</v>
      </c>
      <c r="J21" s="6">
        <v>333</v>
      </c>
      <c r="K21" s="6">
        <v>115</v>
      </c>
      <c r="L21" s="6">
        <v>333</v>
      </c>
      <c r="M21" s="6">
        <v>115</v>
      </c>
      <c r="N21" s="6">
        <v>12.54167</v>
      </c>
      <c r="O21" s="6">
        <v>443.35730000000001</v>
      </c>
      <c r="P21" s="6">
        <v>29.5</v>
      </c>
      <c r="Q21" s="6">
        <v>5</v>
      </c>
      <c r="R21" s="6">
        <v>24.5</v>
      </c>
      <c r="S21" s="6">
        <v>23.283329999999999</v>
      </c>
      <c r="T21" s="6">
        <v>12.33333</v>
      </c>
      <c r="U21" s="6">
        <v>51.190480000000001</v>
      </c>
      <c r="V21" s="6">
        <v>455</v>
      </c>
      <c r="W21" s="6">
        <v>0.45140000000000002</v>
      </c>
      <c r="X21" s="6">
        <v>1787</v>
      </c>
      <c r="Y21" s="6" t="s">
        <v>2183</v>
      </c>
    </row>
    <row r="22" spans="1:25">
      <c r="A22" s="6">
        <v>21</v>
      </c>
      <c r="B22" s="6" t="s">
        <v>684</v>
      </c>
      <c r="C22" s="6">
        <v>4.2833329999999998</v>
      </c>
      <c r="D22" s="6">
        <v>16.983329999999999</v>
      </c>
      <c r="E22" s="6">
        <v>-9.5833300000000001</v>
      </c>
      <c r="F22" s="6">
        <v>1091</v>
      </c>
      <c r="G22" s="6">
        <v>117</v>
      </c>
      <c r="H22" s="6">
        <v>68</v>
      </c>
      <c r="I22" s="6">
        <v>16.774069999999998</v>
      </c>
      <c r="J22" s="6">
        <v>330</v>
      </c>
      <c r="K22" s="6">
        <v>211</v>
      </c>
      <c r="L22" s="6">
        <v>260</v>
      </c>
      <c r="M22" s="6">
        <v>265</v>
      </c>
      <c r="N22" s="6">
        <v>11.01667</v>
      </c>
      <c r="O22" s="6">
        <v>1081.46</v>
      </c>
      <c r="P22" s="6">
        <v>24.4</v>
      </c>
      <c r="Q22" s="6">
        <v>-16.7</v>
      </c>
      <c r="R22" s="6">
        <v>41.1</v>
      </c>
      <c r="S22" s="6">
        <v>6.55</v>
      </c>
      <c r="T22" s="6">
        <v>-3.7</v>
      </c>
      <c r="U22" s="6">
        <v>26.804539999999999</v>
      </c>
      <c r="V22" s="6">
        <v>414</v>
      </c>
      <c r="W22" s="6">
        <v>1.3298000000000001</v>
      </c>
      <c r="X22" s="6">
        <v>820</v>
      </c>
      <c r="Y22" s="6" t="s">
        <v>2182</v>
      </c>
    </row>
    <row r="23" spans="1:25">
      <c r="A23" s="6">
        <v>22</v>
      </c>
      <c r="B23" s="6" t="s">
        <v>557</v>
      </c>
      <c r="C23" s="6">
        <v>15.341670000000001</v>
      </c>
      <c r="D23" s="6">
        <v>26.533329999999999</v>
      </c>
      <c r="E23" s="6">
        <v>4.8666669999999996</v>
      </c>
      <c r="F23" s="6">
        <v>133</v>
      </c>
      <c r="G23" s="6">
        <v>18</v>
      </c>
      <c r="H23" s="6">
        <v>3</v>
      </c>
      <c r="I23" s="6">
        <v>41.82208</v>
      </c>
      <c r="J23" s="6">
        <v>47</v>
      </c>
      <c r="K23" s="6">
        <v>17</v>
      </c>
      <c r="L23" s="6">
        <v>35</v>
      </c>
      <c r="M23" s="6">
        <v>47</v>
      </c>
      <c r="N23" s="6">
        <v>18.533329999999999</v>
      </c>
      <c r="O23" s="6">
        <v>884.43050000000005</v>
      </c>
      <c r="P23" s="6">
        <v>38.299999999999997</v>
      </c>
      <c r="Q23" s="6">
        <v>-4.4000000000000004</v>
      </c>
      <c r="R23" s="6">
        <v>42.7</v>
      </c>
      <c r="S23" s="6">
        <v>6.9166670000000003</v>
      </c>
      <c r="T23" s="6">
        <v>19.2</v>
      </c>
      <c r="U23" s="6">
        <v>43.403590000000001</v>
      </c>
      <c r="V23" s="6">
        <v>961</v>
      </c>
      <c r="W23" s="6">
        <v>5.0200000000000002E-2</v>
      </c>
      <c r="X23" s="6">
        <v>2645</v>
      </c>
      <c r="Y23" s="6" t="s">
        <v>2180</v>
      </c>
    </row>
    <row r="24" spans="1:25">
      <c r="A24" s="6">
        <v>23</v>
      </c>
      <c r="B24" s="6" t="s">
        <v>20</v>
      </c>
      <c r="C24" s="6">
        <v>16.462499999999999</v>
      </c>
      <c r="D24" s="6">
        <v>22.266670000000001</v>
      </c>
      <c r="E24" s="6">
        <v>11.05</v>
      </c>
      <c r="F24" s="6">
        <v>692</v>
      </c>
      <c r="G24" s="6">
        <v>109</v>
      </c>
      <c r="H24" s="6">
        <v>5</v>
      </c>
      <c r="I24" s="6">
        <v>61.841000000000001</v>
      </c>
      <c r="J24" s="6">
        <v>305</v>
      </c>
      <c r="K24" s="6">
        <v>32</v>
      </c>
      <c r="L24" s="6">
        <v>39</v>
      </c>
      <c r="M24" s="6">
        <v>289</v>
      </c>
      <c r="N24" s="6">
        <v>10.008330000000001</v>
      </c>
      <c r="O24" s="6">
        <v>455.14299999999997</v>
      </c>
      <c r="P24" s="6">
        <v>29.4</v>
      </c>
      <c r="Q24" s="6">
        <v>6.5</v>
      </c>
      <c r="R24" s="6">
        <v>22.9</v>
      </c>
      <c r="S24" s="6">
        <v>11.85</v>
      </c>
      <c r="T24" s="6">
        <v>21.983329999999999</v>
      </c>
      <c r="U24" s="6">
        <v>43.704509999999999</v>
      </c>
      <c r="V24" s="6">
        <v>82</v>
      </c>
      <c r="W24" s="6">
        <v>0.45879999999999999</v>
      </c>
      <c r="X24" s="6">
        <v>1508</v>
      </c>
      <c r="Y24" s="6" t="s">
        <v>2183</v>
      </c>
    </row>
    <row r="25" spans="1:25">
      <c r="A25" s="6">
        <v>24</v>
      </c>
      <c r="B25" s="6" t="s">
        <v>125</v>
      </c>
      <c r="C25" s="6">
        <v>-3.8333300000000001</v>
      </c>
      <c r="D25" s="6">
        <v>8.3833330000000004</v>
      </c>
      <c r="E25" s="6">
        <v>-15.216699999999999</v>
      </c>
      <c r="F25" s="6">
        <v>420</v>
      </c>
      <c r="G25" s="6">
        <v>51</v>
      </c>
      <c r="H25" s="6">
        <v>7</v>
      </c>
      <c r="I25" s="6">
        <v>37.976309999999998</v>
      </c>
      <c r="J25" s="6">
        <v>142</v>
      </c>
      <c r="K25" s="6">
        <v>47</v>
      </c>
      <c r="L25" s="6">
        <v>137</v>
      </c>
      <c r="M25" s="6">
        <v>119</v>
      </c>
      <c r="N25" s="6">
        <v>10.783329999999999</v>
      </c>
      <c r="O25" s="6">
        <v>971.92020000000002</v>
      </c>
      <c r="P25" s="6">
        <v>16</v>
      </c>
      <c r="Q25" s="6">
        <v>-22.5</v>
      </c>
      <c r="R25" s="6">
        <v>38.5</v>
      </c>
      <c r="S25" s="6">
        <v>7.1333330000000004</v>
      </c>
      <c r="T25" s="6">
        <v>-5</v>
      </c>
      <c r="U25" s="6">
        <v>28.008659999999999</v>
      </c>
      <c r="V25" s="6">
        <v>1561</v>
      </c>
      <c r="W25" s="6">
        <v>0.61680000000000001</v>
      </c>
      <c r="X25" s="6">
        <v>695</v>
      </c>
      <c r="Y25" s="6" t="s">
        <v>2181</v>
      </c>
    </row>
    <row r="26" spans="1:25">
      <c r="A26" s="6">
        <v>25</v>
      </c>
      <c r="B26" s="6" t="s">
        <v>451</v>
      </c>
      <c r="C26" s="6">
        <v>15.616669999999999</v>
      </c>
      <c r="D26" s="6">
        <v>22.55</v>
      </c>
      <c r="E26" s="6">
        <v>8.85</v>
      </c>
      <c r="F26" s="6">
        <v>506</v>
      </c>
      <c r="G26" s="6">
        <v>55</v>
      </c>
      <c r="H26" s="6">
        <v>28</v>
      </c>
      <c r="I26" s="6">
        <v>20.598310000000001</v>
      </c>
      <c r="J26" s="6">
        <v>154</v>
      </c>
      <c r="K26" s="6">
        <v>94</v>
      </c>
      <c r="L26" s="6">
        <v>108</v>
      </c>
      <c r="M26" s="6">
        <v>148</v>
      </c>
      <c r="N26" s="6">
        <v>12.6</v>
      </c>
      <c r="O26" s="6">
        <v>556.53689999999995</v>
      </c>
      <c r="P26" s="6">
        <v>30.8</v>
      </c>
      <c r="Q26" s="6">
        <v>3.2</v>
      </c>
      <c r="R26" s="6">
        <v>27.6</v>
      </c>
      <c r="S26" s="6">
        <v>9.7666660000000007</v>
      </c>
      <c r="T26" s="6">
        <v>19.816669999999998</v>
      </c>
      <c r="U26" s="6">
        <v>45.652180000000001</v>
      </c>
      <c r="V26" s="6">
        <v>126</v>
      </c>
      <c r="W26" s="6">
        <v>0.29530000000000001</v>
      </c>
      <c r="X26" s="6">
        <v>1713</v>
      </c>
      <c r="Y26" s="6" t="s">
        <v>2183</v>
      </c>
    </row>
    <row r="27" spans="1:25">
      <c r="A27" s="6">
        <v>26</v>
      </c>
      <c r="B27" s="6" t="s">
        <v>660</v>
      </c>
      <c r="C27" s="6">
        <v>15.26667</v>
      </c>
      <c r="D27" s="6">
        <v>21.033329999999999</v>
      </c>
      <c r="E27" s="6">
        <v>9.4499999999999993</v>
      </c>
      <c r="F27" s="6">
        <v>374</v>
      </c>
      <c r="G27" s="6">
        <v>94</v>
      </c>
      <c r="H27" s="6">
        <v>1</v>
      </c>
      <c r="I27" s="6">
        <v>106.1212</v>
      </c>
      <c r="J27" s="6">
        <v>243</v>
      </c>
      <c r="K27" s="6">
        <v>7</v>
      </c>
      <c r="L27" s="6">
        <v>7</v>
      </c>
      <c r="M27" s="6">
        <v>235</v>
      </c>
      <c r="N27" s="6">
        <v>13</v>
      </c>
      <c r="O27" s="6">
        <v>469.32420000000002</v>
      </c>
      <c r="P27" s="6">
        <v>29.2</v>
      </c>
      <c r="Q27" s="6">
        <v>3.6</v>
      </c>
      <c r="R27" s="6">
        <v>25.6</v>
      </c>
      <c r="S27" s="6">
        <v>10.033329999999999</v>
      </c>
      <c r="T27" s="6">
        <v>21.033329999999999</v>
      </c>
      <c r="U27" s="6">
        <v>50.78125</v>
      </c>
      <c r="V27" s="6">
        <v>456</v>
      </c>
      <c r="W27" s="6">
        <v>0.2384</v>
      </c>
      <c r="X27" s="6">
        <v>1568</v>
      </c>
      <c r="Y27" s="6" t="s">
        <v>2183</v>
      </c>
    </row>
    <row r="28" spans="1:25">
      <c r="A28" s="6">
        <v>27</v>
      </c>
      <c r="B28" s="6" t="s">
        <v>906</v>
      </c>
      <c r="C28" s="6">
        <v>15.725</v>
      </c>
      <c r="D28" s="6">
        <v>24.116669999999999</v>
      </c>
      <c r="E28" s="6">
        <v>8.35</v>
      </c>
      <c r="F28" s="6">
        <v>488</v>
      </c>
      <c r="G28" s="6">
        <v>61</v>
      </c>
      <c r="H28" s="6">
        <v>26</v>
      </c>
      <c r="I28" s="6">
        <v>24.737749999999998</v>
      </c>
      <c r="J28" s="6">
        <v>162</v>
      </c>
      <c r="K28" s="6">
        <v>87</v>
      </c>
      <c r="L28" s="6">
        <v>87</v>
      </c>
      <c r="M28" s="6">
        <v>130</v>
      </c>
      <c r="N28" s="6">
        <v>10.25</v>
      </c>
      <c r="O28" s="6">
        <v>655.70399999999995</v>
      </c>
      <c r="P28" s="6">
        <v>31.4</v>
      </c>
      <c r="Q28" s="6">
        <v>3.8</v>
      </c>
      <c r="R28" s="6">
        <v>27.6</v>
      </c>
      <c r="S28" s="6">
        <v>12.68333</v>
      </c>
      <c r="T28" s="6">
        <v>24.116669999999999</v>
      </c>
      <c r="U28" s="6">
        <v>37.137680000000003</v>
      </c>
      <c r="V28" s="6">
        <v>65</v>
      </c>
      <c r="W28" s="6">
        <v>0.34079999999999999</v>
      </c>
      <c r="X28" s="6">
        <v>1431</v>
      </c>
      <c r="Y28" s="6" t="s">
        <v>2183</v>
      </c>
    </row>
    <row r="29" spans="1:25">
      <c r="A29" s="6">
        <v>28</v>
      </c>
      <c r="B29" s="6" t="s">
        <v>380</v>
      </c>
      <c r="C29" s="6">
        <v>6.4458330000000004</v>
      </c>
      <c r="D29" s="6">
        <v>18.45</v>
      </c>
      <c r="E29" s="6">
        <v>-6.2666700000000004</v>
      </c>
      <c r="F29" s="6">
        <v>938</v>
      </c>
      <c r="G29" s="6">
        <v>93</v>
      </c>
      <c r="H29" s="6">
        <v>55</v>
      </c>
      <c r="I29" s="6">
        <v>16.55594</v>
      </c>
      <c r="J29" s="6">
        <v>278</v>
      </c>
      <c r="K29" s="6">
        <v>180</v>
      </c>
      <c r="L29" s="6">
        <v>266</v>
      </c>
      <c r="M29" s="6">
        <v>192</v>
      </c>
      <c r="N29" s="6">
        <v>9.6083339999999993</v>
      </c>
      <c r="O29" s="6">
        <v>1010.278</v>
      </c>
      <c r="P29" s="6">
        <v>25.4</v>
      </c>
      <c r="Q29" s="6">
        <v>-11.6</v>
      </c>
      <c r="R29" s="6">
        <v>37</v>
      </c>
      <c r="S29" s="6">
        <v>17.733329999999999</v>
      </c>
      <c r="T29" s="6">
        <v>-5.6166700000000001</v>
      </c>
      <c r="U29" s="6">
        <v>25.96847</v>
      </c>
      <c r="V29" s="6">
        <v>346</v>
      </c>
      <c r="W29" s="6">
        <v>1.0377000000000001</v>
      </c>
      <c r="X29" s="6">
        <v>903</v>
      </c>
      <c r="Y29" s="6" t="s">
        <v>2182</v>
      </c>
    </row>
    <row r="30" spans="1:25">
      <c r="A30" s="6">
        <v>29</v>
      </c>
      <c r="B30" s="6" t="s">
        <v>681</v>
      </c>
      <c r="C30" s="6">
        <v>11.68333</v>
      </c>
      <c r="D30" s="6">
        <v>19.649999999999999</v>
      </c>
      <c r="E30" s="6">
        <v>4.7166670000000002</v>
      </c>
      <c r="F30" s="6">
        <v>574</v>
      </c>
      <c r="G30" s="6">
        <v>66</v>
      </c>
      <c r="H30" s="6">
        <v>22</v>
      </c>
      <c r="I30" s="6">
        <v>28.970970000000001</v>
      </c>
      <c r="J30" s="6">
        <v>187</v>
      </c>
      <c r="K30" s="6">
        <v>83</v>
      </c>
      <c r="L30" s="6">
        <v>83</v>
      </c>
      <c r="M30" s="6">
        <v>171</v>
      </c>
      <c r="N30" s="6">
        <v>7.6</v>
      </c>
      <c r="O30" s="6">
        <v>625.65359999999998</v>
      </c>
      <c r="P30" s="6">
        <v>26</v>
      </c>
      <c r="Q30" s="6">
        <v>1.1000000000000001</v>
      </c>
      <c r="R30" s="6">
        <v>24.9</v>
      </c>
      <c r="S30" s="6">
        <v>8.9166670000000003</v>
      </c>
      <c r="T30" s="6">
        <v>19.649999999999999</v>
      </c>
      <c r="U30" s="6">
        <v>30.522089999999999</v>
      </c>
      <c r="V30" s="6">
        <v>770</v>
      </c>
      <c r="W30" s="6">
        <v>0.47460000000000002</v>
      </c>
      <c r="X30" s="6">
        <v>1209</v>
      </c>
      <c r="Y30" s="6" t="s">
        <v>2183</v>
      </c>
    </row>
    <row r="31" spans="1:25">
      <c r="A31" s="6">
        <v>30</v>
      </c>
      <c r="B31" s="6" t="s">
        <v>793</v>
      </c>
      <c r="C31" s="6">
        <v>16.649999999999999</v>
      </c>
      <c r="D31" s="6">
        <v>23.91667</v>
      </c>
      <c r="E31" s="6">
        <v>9.4000009999999996</v>
      </c>
      <c r="F31" s="6">
        <v>446</v>
      </c>
      <c r="G31" s="6">
        <v>45</v>
      </c>
      <c r="H31" s="6">
        <v>29</v>
      </c>
      <c r="I31" s="6">
        <v>13.258279999999999</v>
      </c>
      <c r="J31" s="6">
        <v>126</v>
      </c>
      <c r="K31" s="6">
        <v>100</v>
      </c>
      <c r="L31" s="6">
        <v>101</v>
      </c>
      <c r="M31" s="6">
        <v>116</v>
      </c>
      <c r="N31" s="6">
        <v>13.95</v>
      </c>
      <c r="O31" s="6">
        <v>588.65800000000002</v>
      </c>
      <c r="P31" s="6">
        <v>32.5</v>
      </c>
      <c r="Q31" s="6">
        <v>2.4</v>
      </c>
      <c r="R31" s="6">
        <v>30.1</v>
      </c>
      <c r="S31" s="6">
        <v>12.9</v>
      </c>
      <c r="T31" s="6">
        <v>21.2</v>
      </c>
      <c r="U31" s="6">
        <v>46.34552</v>
      </c>
      <c r="V31" s="6">
        <v>130</v>
      </c>
      <c r="W31" s="6">
        <v>0.23549999999999999</v>
      </c>
      <c r="X31" s="6">
        <v>1893</v>
      </c>
      <c r="Y31" s="6" t="s">
        <v>2183</v>
      </c>
    </row>
    <row r="32" spans="1:25">
      <c r="A32" s="6">
        <v>31</v>
      </c>
      <c r="B32" s="6" t="s">
        <v>101</v>
      </c>
      <c r="C32" s="6">
        <v>10.574999999999999</v>
      </c>
      <c r="D32" s="6">
        <v>17.683330000000002</v>
      </c>
      <c r="E32" s="6">
        <v>3.8666670000000001</v>
      </c>
      <c r="F32" s="6">
        <v>621</v>
      </c>
      <c r="G32" s="6">
        <v>63</v>
      </c>
      <c r="H32" s="6">
        <v>41</v>
      </c>
      <c r="I32" s="6">
        <v>11.74535</v>
      </c>
      <c r="J32" s="6">
        <v>169</v>
      </c>
      <c r="K32" s="6">
        <v>140</v>
      </c>
      <c r="L32" s="6">
        <v>147</v>
      </c>
      <c r="M32" s="6">
        <v>155</v>
      </c>
      <c r="N32" s="6">
        <v>8.716666</v>
      </c>
      <c r="O32" s="6">
        <v>567.34429999999998</v>
      </c>
      <c r="P32" s="6">
        <v>25</v>
      </c>
      <c r="Q32" s="6">
        <v>0.7</v>
      </c>
      <c r="R32" s="6">
        <v>24.3</v>
      </c>
      <c r="S32" s="6">
        <v>15.76667</v>
      </c>
      <c r="T32" s="6">
        <v>6.6666670000000003</v>
      </c>
      <c r="U32" s="6">
        <v>35.87106</v>
      </c>
      <c r="V32" s="6">
        <v>145</v>
      </c>
      <c r="W32" s="6">
        <v>0.64849999999999997</v>
      </c>
      <c r="X32" s="6">
        <v>957</v>
      </c>
      <c r="Y32" s="6" t="s">
        <v>2181</v>
      </c>
    </row>
    <row r="33" spans="1:25">
      <c r="A33" s="6">
        <v>32</v>
      </c>
      <c r="B33" s="6" t="s">
        <v>824</v>
      </c>
      <c r="C33" s="6">
        <v>20.316669999999998</v>
      </c>
      <c r="D33" s="6">
        <v>24.716670000000001</v>
      </c>
      <c r="E33" s="6">
        <v>15.08333</v>
      </c>
      <c r="F33" s="6">
        <v>1308</v>
      </c>
      <c r="G33" s="6">
        <v>168</v>
      </c>
      <c r="H33" s="6">
        <v>39</v>
      </c>
      <c r="I33" s="6">
        <v>41.549619999999997</v>
      </c>
      <c r="J33" s="6">
        <v>490</v>
      </c>
      <c r="K33" s="6">
        <v>157</v>
      </c>
      <c r="L33" s="6">
        <v>482</v>
      </c>
      <c r="M33" s="6">
        <v>183</v>
      </c>
      <c r="N33" s="6">
        <v>10.95</v>
      </c>
      <c r="O33" s="6">
        <v>390.38639999999998</v>
      </c>
      <c r="P33" s="6">
        <v>29.8</v>
      </c>
      <c r="Q33" s="6">
        <v>8.3000000000000007</v>
      </c>
      <c r="R33" s="6">
        <v>21.5</v>
      </c>
      <c r="S33" s="6">
        <v>24.533329999999999</v>
      </c>
      <c r="T33" s="6">
        <v>15.91667</v>
      </c>
      <c r="U33" s="6">
        <v>50.930230000000002</v>
      </c>
      <c r="V33" s="6">
        <v>12</v>
      </c>
      <c r="W33" s="6">
        <v>0.71619999999999995</v>
      </c>
      <c r="X33" s="6">
        <v>1826</v>
      </c>
      <c r="Y33" s="6" t="s">
        <v>2182</v>
      </c>
    </row>
    <row r="34" spans="1:25">
      <c r="A34" s="6">
        <v>33</v>
      </c>
      <c r="B34" s="6" t="s">
        <v>692</v>
      </c>
      <c r="C34" s="6">
        <v>11.904170000000001</v>
      </c>
      <c r="D34" s="6">
        <v>19.116669999999999</v>
      </c>
      <c r="E34" s="6">
        <v>5.2</v>
      </c>
      <c r="F34" s="6">
        <v>640</v>
      </c>
      <c r="G34" s="6">
        <v>63</v>
      </c>
      <c r="H34" s="6">
        <v>42</v>
      </c>
      <c r="I34" s="6">
        <v>10.68388</v>
      </c>
      <c r="J34" s="6">
        <v>178</v>
      </c>
      <c r="K34" s="6">
        <v>148</v>
      </c>
      <c r="L34" s="6">
        <v>157</v>
      </c>
      <c r="M34" s="6">
        <v>156</v>
      </c>
      <c r="N34" s="6">
        <v>7.858333</v>
      </c>
      <c r="O34" s="6">
        <v>569.49919999999997</v>
      </c>
      <c r="P34" s="6">
        <v>25.1</v>
      </c>
      <c r="Q34" s="6">
        <v>2.2000000000000002</v>
      </c>
      <c r="R34" s="6">
        <v>22.9</v>
      </c>
      <c r="S34" s="6">
        <v>17.383330000000001</v>
      </c>
      <c r="T34" s="6">
        <v>6.0666669999999998</v>
      </c>
      <c r="U34" s="6">
        <v>34.315860000000001</v>
      </c>
      <c r="V34" s="6">
        <v>35</v>
      </c>
      <c r="W34" s="6">
        <v>0.62080000000000002</v>
      </c>
      <c r="X34" s="6">
        <v>1030</v>
      </c>
      <c r="Y34" s="6" t="s">
        <v>2181</v>
      </c>
    </row>
    <row r="35" spans="1:25">
      <c r="A35" s="6">
        <v>34</v>
      </c>
      <c r="B35" s="6" t="s">
        <v>63</v>
      </c>
      <c r="C35" s="6">
        <v>10.39167</v>
      </c>
      <c r="D35" s="6">
        <v>17.366669999999999</v>
      </c>
      <c r="E35" s="6">
        <v>3.7833329999999998</v>
      </c>
      <c r="F35" s="6">
        <v>637</v>
      </c>
      <c r="G35" s="6">
        <v>61</v>
      </c>
      <c r="H35" s="6">
        <v>42</v>
      </c>
      <c r="I35" s="6">
        <v>9.8617629999999998</v>
      </c>
      <c r="J35" s="6">
        <v>172</v>
      </c>
      <c r="K35" s="6">
        <v>148</v>
      </c>
      <c r="L35" s="6">
        <v>150</v>
      </c>
      <c r="M35" s="6">
        <v>160</v>
      </c>
      <c r="N35" s="6">
        <v>7.7666659999999998</v>
      </c>
      <c r="O35" s="6">
        <v>556.07730000000004</v>
      </c>
      <c r="P35" s="6">
        <v>23.5</v>
      </c>
      <c r="Q35" s="6">
        <v>0.8</v>
      </c>
      <c r="R35" s="6">
        <v>22.7</v>
      </c>
      <c r="S35" s="6">
        <v>7.2666659999999998</v>
      </c>
      <c r="T35" s="6">
        <v>6.55</v>
      </c>
      <c r="U35" s="6">
        <v>34.214390000000002</v>
      </c>
      <c r="V35" s="6">
        <v>153</v>
      </c>
      <c r="W35" s="6">
        <v>0.69379999999999997</v>
      </c>
      <c r="X35" s="6">
        <v>918</v>
      </c>
      <c r="Y35" s="6" t="s">
        <v>2182</v>
      </c>
    </row>
    <row r="36" spans="1:25">
      <c r="A36" s="6">
        <v>35</v>
      </c>
      <c r="B36" s="6" t="s">
        <v>818</v>
      </c>
      <c r="C36" s="6">
        <v>11.716670000000001</v>
      </c>
      <c r="D36" s="6">
        <v>16.649999999999999</v>
      </c>
      <c r="E36" s="6">
        <v>6.5333329999999998</v>
      </c>
      <c r="F36" s="6">
        <v>674</v>
      </c>
      <c r="G36" s="6">
        <v>69</v>
      </c>
      <c r="H36" s="6">
        <v>48</v>
      </c>
      <c r="I36" s="6">
        <v>11.109360000000001</v>
      </c>
      <c r="J36" s="6">
        <v>181</v>
      </c>
      <c r="K36" s="6">
        <v>157</v>
      </c>
      <c r="L36" s="6">
        <v>157</v>
      </c>
      <c r="M36" s="6">
        <v>181</v>
      </c>
      <c r="N36" s="6">
        <v>11.05</v>
      </c>
      <c r="O36" s="6">
        <v>409.1028</v>
      </c>
      <c r="P36" s="6">
        <v>23.4</v>
      </c>
      <c r="Q36" s="6">
        <v>1.2</v>
      </c>
      <c r="R36" s="6">
        <v>22.2</v>
      </c>
      <c r="S36" s="6">
        <v>6.5333329999999998</v>
      </c>
      <c r="T36" s="6">
        <v>16.649999999999999</v>
      </c>
      <c r="U36" s="6">
        <v>49.77478</v>
      </c>
      <c r="V36" s="6">
        <v>76</v>
      </c>
      <c r="W36" s="6">
        <v>0.55110000000000003</v>
      </c>
      <c r="X36" s="6">
        <v>1222</v>
      </c>
      <c r="Y36" s="6" t="s">
        <v>2181</v>
      </c>
    </row>
    <row r="37" spans="1:25">
      <c r="A37" s="6">
        <v>36</v>
      </c>
      <c r="B37" s="6" t="s">
        <v>69</v>
      </c>
      <c r="C37" s="6">
        <v>8.5041670000000007</v>
      </c>
      <c r="D37" s="6">
        <v>16.983329999999999</v>
      </c>
      <c r="E37" s="6">
        <v>0.66666700000000001</v>
      </c>
      <c r="F37" s="6">
        <v>618</v>
      </c>
      <c r="G37" s="6">
        <v>65</v>
      </c>
      <c r="H37" s="6">
        <v>33</v>
      </c>
      <c r="I37" s="6">
        <v>20.26418</v>
      </c>
      <c r="J37" s="6">
        <v>184</v>
      </c>
      <c r="K37" s="6">
        <v>111</v>
      </c>
      <c r="L37" s="6">
        <v>177</v>
      </c>
      <c r="M37" s="6">
        <v>142</v>
      </c>
      <c r="N37" s="6">
        <v>4.7583330000000004</v>
      </c>
      <c r="O37" s="6">
        <v>668.05840000000001</v>
      </c>
      <c r="P37" s="6">
        <v>20.8</v>
      </c>
      <c r="Q37" s="6">
        <v>-1.5</v>
      </c>
      <c r="R37" s="6">
        <v>22.3</v>
      </c>
      <c r="S37" s="6">
        <v>16.183330000000002</v>
      </c>
      <c r="T37" s="6">
        <v>3.05</v>
      </c>
      <c r="U37" s="6">
        <v>21.337820000000001</v>
      </c>
      <c r="V37" s="6">
        <v>48</v>
      </c>
      <c r="W37" s="6">
        <v>0.75609999999999999</v>
      </c>
      <c r="X37" s="6">
        <v>817</v>
      </c>
      <c r="Y37" s="6" t="s">
        <v>2182</v>
      </c>
    </row>
    <row r="38" spans="1:25">
      <c r="A38" s="6">
        <v>37</v>
      </c>
      <c r="B38" s="6" t="s">
        <v>927</v>
      </c>
      <c r="C38" s="6">
        <v>20.012499999999999</v>
      </c>
      <c r="D38" s="6">
        <v>28.4</v>
      </c>
      <c r="E38" s="6">
        <v>10.783329999999999</v>
      </c>
      <c r="F38" s="6">
        <v>1020</v>
      </c>
      <c r="G38" s="6">
        <v>125</v>
      </c>
      <c r="H38" s="6">
        <v>52</v>
      </c>
      <c r="I38" s="6">
        <v>26.18451</v>
      </c>
      <c r="J38" s="6">
        <v>312</v>
      </c>
      <c r="K38" s="6">
        <v>206</v>
      </c>
      <c r="L38" s="6">
        <v>206</v>
      </c>
      <c r="M38" s="6">
        <v>225</v>
      </c>
      <c r="N38" s="6">
        <v>12.55833</v>
      </c>
      <c r="O38" s="6">
        <v>716.86220000000003</v>
      </c>
      <c r="P38" s="6">
        <v>35.5</v>
      </c>
      <c r="Q38" s="6">
        <v>3.4</v>
      </c>
      <c r="R38" s="6">
        <v>32.1</v>
      </c>
      <c r="S38" s="6">
        <v>23.58333</v>
      </c>
      <c r="T38" s="6">
        <v>28.4</v>
      </c>
      <c r="U38" s="6">
        <v>39.122529999999998</v>
      </c>
      <c r="V38" s="6">
        <v>65</v>
      </c>
      <c r="W38" s="6">
        <v>0.59709999999999996</v>
      </c>
      <c r="X38" s="6">
        <v>1708</v>
      </c>
      <c r="Y38" s="6" t="s">
        <v>2181</v>
      </c>
    </row>
    <row r="39" spans="1:25">
      <c r="A39" s="6">
        <v>38</v>
      </c>
      <c r="B39" s="6" t="s">
        <v>853</v>
      </c>
      <c r="C39" s="6">
        <v>25.483329999999999</v>
      </c>
      <c r="D39" s="6">
        <v>26.75</v>
      </c>
      <c r="E39" s="6">
        <v>23.91667</v>
      </c>
      <c r="F39" s="6">
        <v>1576</v>
      </c>
      <c r="G39" s="6">
        <v>194</v>
      </c>
      <c r="H39" s="6">
        <v>62</v>
      </c>
      <c r="I39" s="6">
        <v>34.471780000000003</v>
      </c>
      <c r="J39" s="6">
        <v>559</v>
      </c>
      <c r="K39" s="6">
        <v>219</v>
      </c>
      <c r="L39" s="6">
        <v>461</v>
      </c>
      <c r="M39" s="6">
        <v>229</v>
      </c>
      <c r="N39" s="6">
        <v>7.1833330000000002</v>
      </c>
      <c r="O39" s="6">
        <v>119.8357</v>
      </c>
      <c r="P39" s="6">
        <v>30.4</v>
      </c>
      <c r="Q39" s="6">
        <v>19.899999999999999</v>
      </c>
      <c r="R39" s="6">
        <v>10.5</v>
      </c>
      <c r="S39" s="6">
        <v>26.566669999999998</v>
      </c>
      <c r="T39" s="6">
        <v>24.383330000000001</v>
      </c>
      <c r="U39" s="6">
        <v>68.412700000000001</v>
      </c>
      <c r="V39" s="6">
        <v>186</v>
      </c>
      <c r="W39" s="6">
        <v>0.80279999999999996</v>
      </c>
      <c r="X39" s="6">
        <v>1963</v>
      </c>
      <c r="Y39" s="6" t="s">
        <v>2182</v>
      </c>
    </row>
    <row r="40" spans="1:25">
      <c r="A40" s="6">
        <v>39</v>
      </c>
      <c r="B40" s="6" t="s">
        <v>391</v>
      </c>
      <c r="C40" s="6">
        <v>12.35417</v>
      </c>
      <c r="D40" s="6">
        <v>23.16667</v>
      </c>
      <c r="E40" s="6">
        <v>0.91666700000000001</v>
      </c>
      <c r="F40" s="6">
        <v>1145</v>
      </c>
      <c r="G40" s="6">
        <v>119</v>
      </c>
      <c r="H40" s="6">
        <v>70</v>
      </c>
      <c r="I40" s="6">
        <v>16.796479999999999</v>
      </c>
      <c r="J40" s="6">
        <v>341</v>
      </c>
      <c r="K40" s="6">
        <v>240</v>
      </c>
      <c r="L40" s="6">
        <v>318</v>
      </c>
      <c r="M40" s="6">
        <v>254</v>
      </c>
      <c r="N40" s="6">
        <v>12.025</v>
      </c>
      <c r="O40" s="6">
        <v>898.71230000000003</v>
      </c>
      <c r="P40" s="6">
        <v>30.2</v>
      </c>
      <c r="Q40" s="6">
        <v>-5.7</v>
      </c>
      <c r="R40" s="6">
        <v>35.9</v>
      </c>
      <c r="S40" s="6">
        <v>21.1</v>
      </c>
      <c r="T40" s="6">
        <v>13.41667</v>
      </c>
      <c r="U40" s="6">
        <v>33.495820000000002</v>
      </c>
      <c r="V40" s="6">
        <v>267</v>
      </c>
      <c r="W40" s="6">
        <v>0.90039999999999998</v>
      </c>
      <c r="X40" s="6">
        <v>1271</v>
      </c>
      <c r="Y40" s="6" t="s">
        <v>2182</v>
      </c>
    </row>
    <row r="41" spans="1:25">
      <c r="A41" s="6">
        <v>40</v>
      </c>
      <c r="B41" s="6" t="s">
        <v>650</v>
      </c>
      <c r="C41" s="6">
        <v>8.0166660000000007</v>
      </c>
      <c r="D41" s="6">
        <v>16.116669999999999</v>
      </c>
      <c r="E41" s="6">
        <v>0.51666699999999999</v>
      </c>
      <c r="F41" s="6">
        <v>656</v>
      </c>
      <c r="G41" s="6">
        <v>68</v>
      </c>
      <c r="H41" s="6">
        <v>35</v>
      </c>
      <c r="I41" s="6">
        <v>21.246169999999999</v>
      </c>
      <c r="J41" s="6">
        <v>201</v>
      </c>
      <c r="K41" s="6">
        <v>120</v>
      </c>
      <c r="L41" s="6">
        <v>174</v>
      </c>
      <c r="M41" s="6">
        <v>154</v>
      </c>
      <c r="N41" s="6">
        <v>6.5833329999999997</v>
      </c>
      <c r="O41" s="6">
        <v>642.72969999999998</v>
      </c>
      <c r="P41" s="6">
        <v>21.2</v>
      </c>
      <c r="Q41" s="6">
        <v>-2.1</v>
      </c>
      <c r="R41" s="6">
        <v>23.3</v>
      </c>
      <c r="S41" s="6">
        <v>8.716666</v>
      </c>
      <c r="T41" s="6">
        <v>2.8833329999999999</v>
      </c>
      <c r="U41" s="6">
        <v>28.254650000000002</v>
      </c>
      <c r="V41" s="6">
        <v>32</v>
      </c>
      <c r="W41" s="6">
        <v>0.876</v>
      </c>
      <c r="X41" s="6">
        <v>748</v>
      </c>
      <c r="Y41" s="6" t="s">
        <v>2182</v>
      </c>
    </row>
    <row r="42" spans="1:25">
      <c r="A42" s="6">
        <v>41</v>
      </c>
      <c r="B42" s="6" t="s">
        <v>644</v>
      </c>
      <c r="C42" s="6">
        <v>5.8791669999999998</v>
      </c>
      <c r="D42" s="6">
        <v>15.33333</v>
      </c>
      <c r="E42" s="6">
        <v>-2.5666699999999998</v>
      </c>
      <c r="F42" s="6">
        <v>554</v>
      </c>
      <c r="G42" s="6">
        <v>72</v>
      </c>
      <c r="H42" s="6">
        <v>25</v>
      </c>
      <c r="I42" s="6">
        <v>30.721550000000001</v>
      </c>
      <c r="J42" s="6">
        <v>193</v>
      </c>
      <c r="K42" s="6">
        <v>91</v>
      </c>
      <c r="L42" s="6">
        <v>189</v>
      </c>
      <c r="M42" s="6">
        <v>105</v>
      </c>
      <c r="N42" s="6">
        <v>7.5583330000000002</v>
      </c>
      <c r="O42" s="6">
        <v>731.7056</v>
      </c>
      <c r="P42" s="6">
        <v>21.1</v>
      </c>
      <c r="Q42" s="6">
        <v>-6.8</v>
      </c>
      <c r="R42" s="6">
        <v>27.9</v>
      </c>
      <c r="S42" s="6">
        <v>14.216670000000001</v>
      </c>
      <c r="T42" s="6">
        <v>-0.1</v>
      </c>
      <c r="U42" s="6">
        <v>27.090800000000002</v>
      </c>
      <c r="V42" s="6">
        <v>46</v>
      </c>
      <c r="W42" s="6">
        <v>0.7409</v>
      </c>
      <c r="X42" s="6">
        <v>747</v>
      </c>
      <c r="Y42" s="6" t="s">
        <v>2182</v>
      </c>
    </row>
    <row r="43" spans="1:25">
      <c r="A43" s="6">
        <v>42</v>
      </c>
      <c r="B43" s="6" t="s">
        <v>484</v>
      </c>
      <c r="C43" s="6">
        <v>9.1083339999999993</v>
      </c>
      <c r="D43" s="6">
        <v>22.4</v>
      </c>
      <c r="E43" s="6">
        <v>-5.7</v>
      </c>
      <c r="F43" s="6">
        <v>852</v>
      </c>
      <c r="G43" s="6">
        <v>128</v>
      </c>
      <c r="H43" s="6">
        <v>20</v>
      </c>
      <c r="I43" s="6">
        <v>51.281280000000002</v>
      </c>
      <c r="J43" s="6">
        <v>340</v>
      </c>
      <c r="K43" s="6">
        <v>73</v>
      </c>
      <c r="L43" s="6">
        <v>339</v>
      </c>
      <c r="M43" s="6">
        <v>73</v>
      </c>
      <c r="N43" s="6">
        <v>11.866669999999999</v>
      </c>
      <c r="O43" s="6">
        <v>1134.037</v>
      </c>
      <c r="P43" s="6">
        <v>29.8</v>
      </c>
      <c r="Q43" s="6">
        <v>-13.1</v>
      </c>
      <c r="R43" s="6">
        <v>42.9</v>
      </c>
      <c r="S43" s="6">
        <v>20.383330000000001</v>
      </c>
      <c r="T43" s="6">
        <v>-5.7</v>
      </c>
      <c r="U43" s="6">
        <v>27.66123</v>
      </c>
      <c r="V43" s="6">
        <v>269</v>
      </c>
      <c r="W43" s="6">
        <v>0.7167</v>
      </c>
      <c r="X43" s="6">
        <v>1188</v>
      </c>
      <c r="Y43" s="6" t="s">
        <v>2182</v>
      </c>
    </row>
    <row r="44" spans="1:25">
      <c r="A44" s="6">
        <v>43</v>
      </c>
      <c r="B44" s="6" t="s">
        <v>312</v>
      </c>
      <c r="C44" s="6">
        <v>17.658329999999999</v>
      </c>
      <c r="D44" s="6">
        <v>23.066669999999998</v>
      </c>
      <c r="E44" s="6">
        <v>11.283329999999999</v>
      </c>
      <c r="F44" s="6">
        <v>716</v>
      </c>
      <c r="G44" s="6">
        <v>105</v>
      </c>
      <c r="H44" s="6">
        <v>27</v>
      </c>
      <c r="I44" s="6">
        <v>44.841850000000001</v>
      </c>
      <c r="J44" s="6">
        <v>284</v>
      </c>
      <c r="K44" s="6">
        <v>94</v>
      </c>
      <c r="L44" s="6">
        <v>284</v>
      </c>
      <c r="M44" s="6">
        <v>94</v>
      </c>
      <c r="N44" s="6">
        <v>13.616669999999999</v>
      </c>
      <c r="O44" s="6">
        <v>477.3546</v>
      </c>
      <c r="P44" s="6">
        <v>30</v>
      </c>
      <c r="Q44" s="6">
        <v>3.5</v>
      </c>
      <c r="R44" s="6">
        <v>26.5</v>
      </c>
      <c r="S44" s="6">
        <v>23.066669999999998</v>
      </c>
      <c r="T44" s="6">
        <v>11.283329999999999</v>
      </c>
      <c r="U44" s="6">
        <v>51.383650000000003</v>
      </c>
      <c r="V44" s="6">
        <v>513</v>
      </c>
      <c r="W44" s="6">
        <v>0.40139999999999998</v>
      </c>
      <c r="X44" s="6">
        <v>1783</v>
      </c>
      <c r="Y44" s="6" t="s">
        <v>2183</v>
      </c>
    </row>
    <row r="45" spans="1:25">
      <c r="A45" s="6">
        <v>44</v>
      </c>
      <c r="B45" s="6" t="s">
        <v>445</v>
      </c>
      <c r="C45" s="6">
        <v>7.3208330000000004</v>
      </c>
      <c r="D45" s="6">
        <v>19.08333</v>
      </c>
      <c r="E45" s="6">
        <v>-5.05</v>
      </c>
      <c r="F45" s="6">
        <v>1008</v>
      </c>
      <c r="G45" s="6">
        <v>99</v>
      </c>
      <c r="H45" s="6">
        <v>62</v>
      </c>
      <c r="I45" s="6">
        <v>11.95567</v>
      </c>
      <c r="J45" s="6">
        <v>280</v>
      </c>
      <c r="K45" s="6">
        <v>210</v>
      </c>
      <c r="L45" s="6">
        <v>262</v>
      </c>
      <c r="M45" s="6">
        <v>225</v>
      </c>
      <c r="N45" s="6">
        <v>9.2916670000000003</v>
      </c>
      <c r="O45" s="6">
        <v>984.32590000000005</v>
      </c>
      <c r="P45" s="6">
        <v>25.8</v>
      </c>
      <c r="Q45" s="6">
        <v>-10.1</v>
      </c>
      <c r="R45" s="6">
        <v>35.9</v>
      </c>
      <c r="S45" s="6">
        <v>9.25</v>
      </c>
      <c r="T45" s="6">
        <v>-4.3</v>
      </c>
      <c r="U45" s="6">
        <v>25.882079999999998</v>
      </c>
      <c r="V45" s="6">
        <v>310</v>
      </c>
      <c r="W45" s="6">
        <v>1.0650999999999999</v>
      </c>
      <c r="X45" s="6">
        <v>946</v>
      </c>
      <c r="Y45" s="6" t="s">
        <v>2182</v>
      </c>
    </row>
    <row r="46" spans="1:25">
      <c r="A46" s="6">
        <v>45</v>
      </c>
      <c r="B46" s="6" t="s">
        <v>188</v>
      </c>
      <c r="C46" s="6">
        <v>8.4583329999999997</v>
      </c>
      <c r="D46" s="6">
        <v>17.649999999999999</v>
      </c>
      <c r="E46" s="6">
        <v>-0.4</v>
      </c>
      <c r="F46" s="6">
        <v>565</v>
      </c>
      <c r="G46" s="6">
        <v>66</v>
      </c>
      <c r="H46" s="6">
        <v>24</v>
      </c>
      <c r="I46" s="6">
        <v>29.697209999999998</v>
      </c>
      <c r="J46" s="6">
        <v>190</v>
      </c>
      <c r="K46" s="6">
        <v>80</v>
      </c>
      <c r="L46" s="6">
        <v>92</v>
      </c>
      <c r="M46" s="6">
        <v>173</v>
      </c>
      <c r="N46" s="6">
        <v>12.81667</v>
      </c>
      <c r="O46" s="6">
        <v>739.56629999999996</v>
      </c>
      <c r="P46" s="6">
        <v>28.9</v>
      </c>
      <c r="Q46" s="6">
        <v>-5.0999999999999996</v>
      </c>
      <c r="R46" s="6">
        <v>34</v>
      </c>
      <c r="S46" s="6">
        <v>1.6667000000000001E-2</v>
      </c>
      <c r="T46" s="6">
        <v>17.45</v>
      </c>
      <c r="U46" s="6">
        <v>37.696080000000002</v>
      </c>
      <c r="V46" s="6">
        <v>845</v>
      </c>
      <c r="W46" s="6">
        <v>0.46079999999999999</v>
      </c>
      <c r="X46" s="6">
        <v>1226</v>
      </c>
      <c r="Y46" s="6" t="s">
        <v>2183</v>
      </c>
    </row>
    <row r="47" spans="1:25">
      <c r="A47" s="6">
        <v>46</v>
      </c>
      <c r="B47" s="6" t="s">
        <v>593</v>
      </c>
      <c r="C47" s="6">
        <v>6.2708329999999997</v>
      </c>
      <c r="D47" s="6">
        <v>15.43333</v>
      </c>
      <c r="E47" s="6">
        <v>-2.15</v>
      </c>
      <c r="F47" s="6">
        <v>520</v>
      </c>
      <c r="G47" s="6">
        <v>66</v>
      </c>
      <c r="H47" s="6">
        <v>23</v>
      </c>
      <c r="I47" s="6">
        <v>29.867709999999999</v>
      </c>
      <c r="J47" s="6">
        <v>181</v>
      </c>
      <c r="K47" s="6">
        <v>85</v>
      </c>
      <c r="L47" s="6">
        <v>174</v>
      </c>
      <c r="M47" s="6">
        <v>100</v>
      </c>
      <c r="N47" s="6">
        <v>8.1416660000000007</v>
      </c>
      <c r="O47" s="6">
        <v>717.7029</v>
      </c>
      <c r="P47" s="6">
        <v>21.8</v>
      </c>
      <c r="Q47" s="6">
        <v>-5.8</v>
      </c>
      <c r="R47" s="6">
        <v>27.6</v>
      </c>
      <c r="S47" s="6">
        <v>14.35</v>
      </c>
      <c r="T47" s="6">
        <v>0.78333299999999995</v>
      </c>
      <c r="U47" s="6">
        <v>29.49879</v>
      </c>
      <c r="V47" s="6">
        <v>113</v>
      </c>
      <c r="W47" s="6">
        <v>0.69399999999999995</v>
      </c>
      <c r="X47" s="6">
        <v>749</v>
      </c>
      <c r="Y47" s="6" t="s">
        <v>2182</v>
      </c>
    </row>
    <row r="48" spans="1:25">
      <c r="A48" s="6">
        <v>47</v>
      </c>
      <c r="B48" s="6" t="s">
        <v>766</v>
      </c>
      <c r="C48" s="6">
        <v>16.295829999999999</v>
      </c>
      <c r="D48" s="6">
        <v>22.633330000000001</v>
      </c>
      <c r="E48" s="6">
        <v>9.7333339999999993</v>
      </c>
      <c r="F48" s="6">
        <v>960</v>
      </c>
      <c r="G48" s="6">
        <v>145</v>
      </c>
      <c r="H48" s="6">
        <v>30</v>
      </c>
      <c r="I48" s="6">
        <v>49.002459999999999</v>
      </c>
      <c r="J48" s="6">
        <v>377</v>
      </c>
      <c r="K48" s="6">
        <v>96</v>
      </c>
      <c r="L48" s="6">
        <v>336</v>
      </c>
      <c r="M48" s="6">
        <v>96</v>
      </c>
      <c r="N48" s="6">
        <v>13.025</v>
      </c>
      <c r="O48" s="6">
        <v>518.59709999999995</v>
      </c>
      <c r="P48" s="6">
        <v>30.3</v>
      </c>
      <c r="Q48" s="6">
        <v>3.2</v>
      </c>
      <c r="R48" s="6">
        <v>27.1</v>
      </c>
      <c r="S48" s="6">
        <v>21.816669999999998</v>
      </c>
      <c r="T48" s="6">
        <v>9.7333339999999993</v>
      </c>
      <c r="U48" s="6">
        <v>48.062730000000002</v>
      </c>
      <c r="V48" s="6">
        <v>96</v>
      </c>
      <c r="W48" s="6">
        <v>0.62949999999999995</v>
      </c>
      <c r="X48" s="6">
        <v>1524</v>
      </c>
      <c r="Y48" s="6" t="s">
        <v>2181</v>
      </c>
    </row>
    <row r="49" spans="1:25">
      <c r="A49" s="6">
        <v>48</v>
      </c>
      <c r="B49" s="6" t="s">
        <v>773</v>
      </c>
      <c r="C49" s="6">
        <v>18.66667</v>
      </c>
      <c r="D49" s="6">
        <v>24.66667</v>
      </c>
      <c r="E49" s="6">
        <v>12.716670000000001</v>
      </c>
      <c r="F49" s="6">
        <v>989</v>
      </c>
      <c r="G49" s="6">
        <v>149</v>
      </c>
      <c r="H49" s="6">
        <v>29</v>
      </c>
      <c r="I49" s="6">
        <v>50.849159999999998</v>
      </c>
      <c r="J49" s="6">
        <v>387</v>
      </c>
      <c r="K49" s="6">
        <v>94</v>
      </c>
      <c r="L49" s="6">
        <v>348</v>
      </c>
      <c r="M49" s="6">
        <v>94</v>
      </c>
      <c r="N49" s="6">
        <v>12.51667</v>
      </c>
      <c r="O49" s="6">
        <v>484.51159999999999</v>
      </c>
      <c r="P49" s="6">
        <v>32</v>
      </c>
      <c r="Q49" s="6">
        <v>6</v>
      </c>
      <c r="R49" s="6">
        <v>26</v>
      </c>
      <c r="S49" s="6">
        <v>23.966670000000001</v>
      </c>
      <c r="T49" s="6">
        <v>12.716670000000001</v>
      </c>
      <c r="U49" s="6">
        <v>48.141030000000001</v>
      </c>
      <c r="V49" s="6">
        <v>48</v>
      </c>
      <c r="W49" s="6">
        <v>0.60140000000000005</v>
      </c>
      <c r="X49" s="6">
        <v>1644</v>
      </c>
      <c r="Y49" s="6" t="s">
        <v>2181</v>
      </c>
    </row>
    <row r="50" spans="1:25">
      <c r="A50" s="6">
        <v>49</v>
      </c>
      <c r="B50" s="6" t="s">
        <v>779</v>
      </c>
      <c r="C50" s="6">
        <v>19.125</v>
      </c>
      <c r="D50" s="6">
        <v>25.016670000000001</v>
      </c>
      <c r="E50" s="6">
        <v>13.31667</v>
      </c>
      <c r="F50" s="6">
        <v>1000</v>
      </c>
      <c r="G50" s="6">
        <v>151</v>
      </c>
      <c r="H50" s="6">
        <v>29</v>
      </c>
      <c r="I50" s="6">
        <v>48.744819999999997</v>
      </c>
      <c r="J50" s="6">
        <v>381</v>
      </c>
      <c r="K50" s="6">
        <v>100</v>
      </c>
      <c r="L50" s="6">
        <v>353</v>
      </c>
      <c r="M50" s="6">
        <v>100</v>
      </c>
      <c r="N50" s="6">
        <v>13.033329999999999</v>
      </c>
      <c r="O50" s="6">
        <v>474.29129999999998</v>
      </c>
      <c r="P50" s="6">
        <v>32.6</v>
      </c>
      <c r="Q50" s="6">
        <v>6.3</v>
      </c>
      <c r="R50" s="6">
        <v>26.3</v>
      </c>
      <c r="S50" s="6">
        <v>24.316669999999998</v>
      </c>
      <c r="T50" s="6">
        <v>13.31667</v>
      </c>
      <c r="U50" s="6">
        <v>49.556399999999996</v>
      </c>
      <c r="V50" s="6">
        <v>56</v>
      </c>
      <c r="W50" s="6">
        <v>0.59240000000000004</v>
      </c>
      <c r="X50" s="6">
        <v>1687</v>
      </c>
      <c r="Y50" s="6" t="s">
        <v>2181</v>
      </c>
    </row>
    <row r="51" spans="1:25">
      <c r="A51" s="6">
        <v>50</v>
      </c>
      <c r="B51" s="6" t="s">
        <v>185</v>
      </c>
      <c r="C51" s="6">
        <v>17.612500000000001</v>
      </c>
      <c r="D51" s="6">
        <v>26.233329999999999</v>
      </c>
      <c r="E51" s="6">
        <v>10.08333</v>
      </c>
      <c r="F51" s="6">
        <v>543</v>
      </c>
      <c r="G51" s="6">
        <v>89</v>
      </c>
      <c r="H51" s="6">
        <v>3</v>
      </c>
      <c r="I51" s="6">
        <v>63.468170000000001</v>
      </c>
      <c r="J51" s="6">
        <v>246</v>
      </c>
      <c r="K51" s="6">
        <v>25</v>
      </c>
      <c r="L51" s="6">
        <v>31</v>
      </c>
      <c r="M51" s="6">
        <v>214</v>
      </c>
      <c r="N51" s="6">
        <v>13.758330000000001</v>
      </c>
      <c r="O51" s="6">
        <v>658.66639999999995</v>
      </c>
      <c r="P51" s="6">
        <v>36.1</v>
      </c>
      <c r="Q51" s="6">
        <v>3.7</v>
      </c>
      <c r="R51" s="6">
        <v>32.4</v>
      </c>
      <c r="S51" s="6">
        <v>10.883330000000001</v>
      </c>
      <c r="T51" s="6">
        <v>25.91667</v>
      </c>
      <c r="U51" s="6">
        <v>42.463990000000003</v>
      </c>
      <c r="V51" s="6">
        <v>147</v>
      </c>
      <c r="W51" s="6">
        <v>0.30599999999999999</v>
      </c>
      <c r="X51" s="6">
        <v>1774</v>
      </c>
      <c r="Y51" s="6" t="s">
        <v>2183</v>
      </c>
    </row>
    <row r="52" spans="1:25">
      <c r="A52" s="6">
        <v>51</v>
      </c>
      <c r="B52" s="6" t="s">
        <v>178</v>
      </c>
      <c r="C52" s="6">
        <v>13.1</v>
      </c>
      <c r="D52" s="6">
        <v>19.08333</v>
      </c>
      <c r="E52" s="6">
        <v>6.6333330000000004</v>
      </c>
      <c r="F52" s="6">
        <v>787</v>
      </c>
      <c r="G52" s="6">
        <v>107</v>
      </c>
      <c r="H52" s="6">
        <v>42</v>
      </c>
      <c r="I52" s="6">
        <v>32.163640000000001</v>
      </c>
      <c r="J52" s="6">
        <v>286</v>
      </c>
      <c r="K52" s="6">
        <v>138</v>
      </c>
      <c r="L52" s="6">
        <v>282</v>
      </c>
      <c r="M52" s="6">
        <v>146</v>
      </c>
      <c r="N52" s="6">
        <v>13.01667</v>
      </c>
      <c r="O52" s="6">
        <v>502.5299</v>
      </c>
      <c r="P52" s="6">
        <v>26.3</v>
      </c>
      <c r="Q52" s="6">
        <v>0</v>
      </c>
      <c r="R52" s="6">
        <v>26.3</v>
      </c>
      <c r="S52" s="6">
        <v>17.95</v>
      </c>
      <c r="T52" s="6">
        <v>10.26667</v>
      </c>
      <c r="U52" s="6">
        <v>49.493029999999997</v>
      </c>
      <c r="V52" s="6">
        <v>1068</v>
      </c>
      <c r="W52" s="6">
        <v>0.51670000000000005</v>
      </c>
      <c r="X52" s="6">
        <v>1522</v>
      </c>
      <c r="Y52" s="6" t="s">
        <v>2181</v>
      </c>
    </row>
    <row r="53" spans="1:25">
      <c r="A53" s="6">
        <v>52</v>
      </c>
      <c r="B53" s="6" t="s">
        <v>842</v>
      </c>
      <c r="C53" s="6">
        <v>13.095829999999999</v>
      </c>
      <c r="D53" s="6">
        <v>19.05</v>
      </c>
      <c r="E53" s="6">
        <v>6.6833330000000002</v>
      </c>
      <c r="F53" s="6">
        <v>792</v>
      </c>
      <c r="G53" s="6">
        <v>115</v>
      </c>
      <c r="H53" s="6">
        <v>43</v>
      </c>
      <c r="I53" s="6">
        <v>35.084009999999999</v>
      </c>
      <c r="J53" s="6">
        <v>295</v>
      </c>
      <c r="K53" s="6">
        <v>137</v>
      </c>
      <c r="L53" s="6">
        <v>293</v>
      </c>
      <c r="M53" s="6">
        <v>137</v>
      </c>
      <c r="N53" s="6">
        <v>13.29167</v>
      </c>
      <c r="O53" s="6">
        <v>499.3562</v>
      </c>
      <c r="P53" s="6">
        <v>26.4</v>
      </c>
      <c r="Q53" s="6">
        <v>-0.1</v>
      </c>
      <c r="R53" s="6">
        <v>26.5</v>
      </c>
      <c r="S53" s="6">
        <v>17.933330000000002</v>
      </c>
      <c r="T53" s="6">
        <v>6.6833330000000002</v>
      </c>
      <c r="U53" s="6">
        <v>50.157229999999998</v>
      </c>
      <c r="V53" s="6">
        <v>1060</v>
      </c>
      <c r="W53" s="6">
        <v>0.52070000000000005</v>
      </c>
      <c r="X53" s="6">
        <v>1520</v>
      </c>
      <c r="Y53" s="6" t="s">
        <v>2181</v>
      </c>
    </row>
    <row r="54" spans="1:25">
      <c r="A54" s="6">
        <v>53</v>
      </c>
      <c r="B54" s="6" t="s">
        <v>455</v>
      </c>
      <c r="C54" s="6">
        <v>15.05</v>
      </c>
      <c r="D54" s="6">
        <v>21.35</v>
      </c>
      <c r="E54" s="6">
        <v>8.9</v>
      </c>
      <c r="F54" s="6">
        <v>466</v>
      </c>
      <c r="G54" s="6">
        <v>47</v>
      </c>
      <c r="H54" s="6">
        <v>26</v>
      </c>
      <c r="I54" s="6">
        <v>18.349430000000002</v>
      </c>
      <c r="J54" s="6">
        <v>137</v>
      </c>
      <c r="K54" s="6">
        <v>92</v>
      </c>
      <c r="L54" s="6">
        <v>93</v>
      </c>
      <c r="M54" s="6">
        <v>132</v>
      </c>
      <c r="N54" s="6">
        <v>12.76667</v>
      </c>
      <c r="O54" s="6">
        <v>506.92930000000001</v>
      </c>
      <c r="P54" s="6">
        <v>29.8</v>
      </c>
      <c r="Q54" s="6">
        <v>3.1</v>
      </c>
      <c r="R54" s="6">
        <v>26.7</v>
      </c>
      <c r="S54" s="6">
        <v>11.783329999999999</v>
      </c>
      <c r="T54" s="6">
        <v>21.15</v>
      </c>
      <c r="U54" s="6">
        <v>47.81523</v>
      </c>
      <c r="V54" s="6">
        <v>105</v>
      </c>
      <c r="W54" s="6">
        <v>0.2873</v>
      </c>
      <c r="X54" s="6">
        <v>1621</v>
      </c>
      <c r="Y54" s="6" t="s">
        <v>2183</v>
      </c>
    </row>
    <row r="55" spans="1:25">
      <c r="A55" s="6">
        <v>54</v>
      </c>
      <c r="B55" s="6" t="s">
        <v>169</v>
      </c>
      <c r="C55" s="6">
        <v>11.362500000000001</v>
      </c>
      <c r="D55" s="6">
        <v>17.233329999999999</v>
      </c>
      <c r="E55" s="6">
        <v>5.95</v>
      </c>
      <c r="F55" s="6">
        <v>804</v>
      </c>
      <c r="G55" s="6">
        <v>94</v>
      </c>
      <c r="H55" s="6">
        <v>47</v>
      </c>
      <c r="I55" s="6">
        <v>23.03969</v>
      </c>
      <c r="J55" s="6">
        <v>262</v>
      </c>
      <c r="K55" s="6">
        <v>144</v>
      </c>
      <c r="L55" s="6">
        <v>159</v>
      </c>
      <c r="M55" s="6">
        <v>236</v>
      </c>
      <c r="N55" s="6">
        <v>7.3250000000000002</v>
      </c>
      <c r="O55" s="6">
        <v>468.49430000000001</v>
      </c>
      <c r="P55" s="6">
        <v>22.8</v>
      </c>
      <c r="Q55" s="6">
        <v>3</v>
      </c>
      <c r="R55" s="6">
        <v>19.8</v>
      </c>
      <c r="S55" s="6">
        <v>6.8</v>
      </c>
      <c r="T55" s="6">
        <v>17.216670000000001</v>
      </c>
      <c r="U55" s="6">
        <v>36.994950000000003</v>
      </c>
      <c r="V55" s="6">
        <v>99</v>
      </c>
      <c r="W55" s="6">
        <v>0.84470000000000001</v>
      </c>
      <c r="X55" s="6">
        <v>951</v>
      </c>
      <c r="Y55" s="6" t="s">
        <v>2182</v>
      </c>
    </row>
    <row r="56" spans="1:25">
      <c r="A56" s="6">
        <v>55</v>
      </c>
      <c r="B56" s="6" t="s">
        <v>589</v>
      </c>
      <c r="C56" s="6">
        <v>10.15</v>
      </c>
      <c r="D56" s="6">
        <v>16.33333</v>
      </c>
      <c r="E56" s="6">
        <v>4.7</v>
      </c>
      <c r="F56" s="6">
        <v>623</v>
      </c>
      <c r="G56" s="6">
        <v>61</v>
      </c>
      <c r="H56" s="6">
        <v>40</v>
      </c>
      <c r="I56" s="6">
        <v>13.251849999999999</v>
      </c>
      <c r="J56" s="6">
        <v>178</v>
      </c>
      <c r="K56" s="6">
        <v>135</v>
      </c>
      <c r="L56" s="6">
        <v>149</v>
      </c>
      <c r="M56" s="6">
        <v>160</v>
      </c>
      <c r="N56" s="6">
        <v>7.5333329999999998</v>
      </c>
      <c r="O56" s="6">
        <v>479.51209999999998</v>
      </c>
      <c r="P56" s="6">
        <v>22</v>
      </c>
      <c r="Q56" s="6">
        <v>1.6</v>
      </c>
      <c r="R56" s="6">
        <v>20.399999999999999</v>
      </c>
      <c r="S56" s="6">
        <v>5.55</v>
      </c>
      <c r="T56" s="6">
        <v>6.4833340000000002</v>
      </c>
      <c r="U56" s="6">
        <v>36.928100000000001</v>
      </c>
      <c r="V56" s="6">
        <v>60</v>
      </c>
      <c r="W56" s="6">
        <v>0.77270000000000005</v>
      </c>
      <c r="X56" s="6">
        <v>806</v>
      </c>
      <c r="Y56" s="6" t="s">
        <v>2182</v>
      </c>
    </row>
    <row r="57" spans="1:25">
      <c r="A57" s="6">
        <v>56</v>
      </c>
      <c r="B57" s="6" t="s">
        <v>833</v>
      </c>
      <c r="C57" s="6">
        <v>7.6583329999999998</v>
      </c>
      <c r="D57" s="6">
        <v>21.233329999999999</v>
      </c>
      <c r="E57" s="6">
        <v>-7.5666700000000002</v>
      </c>
      <c r="F57" s="6">
        <v>419</v>
      </c>
      <c r="G57" s="6">
        <v>109</v>
      </c>
      <c r="H57" s="6">
        <v>2</v>
      </c>
      <c r="I57" s="6">
        <v>105.9233</v>
      </c>
      <c r="J57" s="6">
        <v>274</v>
      </c>
      <c r="K57" s="6">
        <v>8</v>
      </c>
      <c r="L57" s="6">
        <v>258</v>
      </c>
      <c r="M57" s="6">
        <v>8</v>
      </c>
      <c r="N57" s="6">
        <v>13.533329999999999</v>
      </c>
      <c r="O57" s="6">
        <v>1164.181</v>
      </c>
      <c r="P57" s="6">
        <v>28.8</v>
      </c>
      <c r="Q57" s="6">
        <v>-16.600000000000001</v>
      </c>
      <c r="R57" s="6">
        <v>45.4</v>
      </c>
      <c r="S57" s="6">
        <v>19.383330000000001</v>
      </c>
      <c r="T57" s="6">
        <v>-7.5666700000000002</v>
      </c>
      <c r="U57" s="6">
        <v>29.809100000000001</v>
      </c>
      <c r="V57" s="6">
        <v>1187</v>
      </c>
      <c r="W57" s="6">
        <v>0.28439999999999999</v>
      </c>
      <c r="X57" s="6">
        <v>1472</v>
      </c>
      <c r="Y57" s="6" t="s">
        <v>2183</v>
      </c>
    </row>
    <row r="58" spans="1:25">
      <c r="A58" s="6">
        <v>57</v>
      </c>
      <c r="B58" s="6" t="s">
        <v>359</v>
      </c>
      <c r="C58" s="6">
        <v>8.0124999999999993</v>
      </c>
      <c r="D58" s="6">
        <v>21.566669999999998</v>
      </c>
      <c r="E58" s="6">
        <v>-7.1833299999999998</v>
      </c>
      <c r="F58" s="6">
        <v>423</v>
      </c>
      <c r="G58" s="6">
        <v>109</v>
      </c>
      <c r="H58" s="6">
        <v>2</v>
      </c>
      <c r="I58" s="6">
        <v>103.61369999999999</v>
      </c>
      <c r="J58" s="6">
        <v>273</v>
      </c>
      <c r="K58" s="6">
        <v>9</v>
      </c>
      <c r="L58" s="6">
        <v>256</v>
      </c>
      <c r="M58" s="6">
        <v>9</v>
      </c>
      <c r="N58" s="6">
        <v>13.64167</v>
      </c>
      <c r="O58" s="6">
        <v>1161.921</v>
      </c>
      <c r="P58" s="6">
        <v>29.1</v>
      </c>
      <c r="Q58" s="6">
        <v>-16.399999999999999</v>
      </c>
      <c r="R58" s="6">
        <v>45.5</v>
      </c>
      <c r="S58" s="6">
        <v>19.733329999999999</v>
      </c>
      <c r="T58" s="6">
        <v>-7.1833299999999998</v>
      </c>
      <c r="U58" s="6">
        <v>29.98169</v>
      </c>
      <c r="V58" s="6">
        <v>1141</v>
      </c>
      <c r="W58" s="6">
        <v>0.28520000000000001</v>
      </c>
      <c r="X58" s="6">
        <v>1482</v>
      </c>
      <c r="Y58" s="6" t="s">
        <v>2183</v>
      </c>
    </row>
    <row r="59" spans="1:25">
      <c r="A59" s="6">
        <v>58</v>
      </c>
      <c r="B59" s="6" t="s">
        <v>901</v>
      </c>
      <c r="C59" s="6">
        <v>26.358329999999999</v>
      </c>
      <c r="D59" s="6">
        <v>26.7</v>
      </c>
      <c r="E59" s="6">
        <v>25.866669999999999</v>
      </c>
      <c r="F59" s="6">
        <v>3183</v>
      </c>
      <c r="G59" s="6">
        <v>393</v>
      </c>
      <c r="H59" s="6">
        <v>147</v>
      </c>
      <c r="I59" s="6">
        <v>30.304960000000001</v>
      </c>
      <c r="J59" s="6">
        <v>1121</v>
      </c>
      <c r="K59" s="6">
        <v>506</v>
      </c>
      <c r="L59" s="6">
        <v>542</v>
      </c>
      <c r="M59" s="6">
        <v>1121</v>
      </c>
      <c r="N59" s="6">
        <v>8.85</v>
      </c>
      <c r="O59" s="6">
        <v>35.215789999999998</v>
      </c>
      <c r="P59" s="6">
        <v>31.5</v>
      </c>
      <c r="Q59" s="6">
        <v>21.6</v>
      </c>
      <c r="R59" s="6">
        <v>9.9</v>
      </c>
      <c r="S59" s="6">
        <v>25.866669999999999</v>
      </c>
      <c r="T59" s="6">
        <v>26.66667</v>
      </c>
      <c r="U59" s="6">
        <v>89.393940000000001</v>
      </c>
      <c r="V59" s="6">
        <v>81</v>
      </c>
      <c r="W59" s="6">
        <v>1.9477</v>
      </c>
      <c r="X59" s="6">
        <v>1634</v>
      </c>
      <c r="Y59" s="6" t="s">
        <v>2182</v>
      </c>
    </row>
    <row r="60" spans="1:25">
      <c r="A60" s="6">
        <v>59</v>
      </c>
      <c r="B60" s="6" t="s">
        <v>428</v>
      </c>
      <c r="C60" s="6">
        <v>17.545829999999999</v>
      </c>
      <c r="D60" s="6">
        <v>23.716670000000001</v>
      </c>
      <c r="E60" s="6">
        <v>11.35</v>
      </c>
      <c r="F60" s="6">
        <v>959</v>
      </c>
      <c r="G60" s="6">
        <v>135</v>
      </c>
      <c r="H60" s="6">
        <v>32</v>
      </c>
      <c r="I60" s="6">
        <v>42.109169999999999</v>
      </c>
      <c r="J60" s="6">
        <v>349</v>
      </c>
      <c r="K60" s="6">
        <v>104</v>
      </c>
      <c r="L60" s="6">
        <v>315</v>
      </c>
      <c r="M60" s="6">
        <v>104</v>
      </c>
      <c r="N60" s="6">
        <v>11.29167</v>
      </c>
      <c r="O60" s="6">
        <v>498.03</v>
      </c>
      <c r="P60" s="6">
        <v>30.8</v>
      </c>
      <c r="Q60" s="6">
        <v>5.8</v>
      </c>
      <c r="R60" s="6">
        <v>25</v>
      </c>
      <c r="S60" s="6">
        <v>23.08333</v>
      </c>
      <c r="T60" s="6">
        <v>11.35</v>
      </c>
      <c r="U60" s="6">
        <v>45.166670000000003</v>
      </c>
      <c r="V60" s="6">
        <v>6</v>
      </c>
      <c r="W60" s="6">
        <v>0.62009999999999998</v>
      </c>
      <c r="X60" s="6">
        <v>1546</v>
      </c>
      <c r="Y60" s="6" t="s">
        <v>2181</v>
      </c>
    </row>
    <row r="61" spans="1:25">
      <c r="A61" s="6">
        <v>60</v>
      </c>
      <c r="B61" s="6" t="s">
        <v>425</v>
      </c>
      <c r="C61" s="6">
        <v>18.845829999999999</v>
      </c>
      <c r="D61" s="6">
        <v>24.75</v>
      </c>
      <c r="E61" s="6">
        <v>12.98333</v>
      </c>
      <c r="F61" s="6">
        <v>998</v>
      </c>
      <c r="G61" s="6">
        <v>153</v>
      </c>
      <c r="H61" s="6">
        <v>30</v>
      </c>
      <c r="I61" s="6">
        <v>50.282290000000003</v>
      </c>
      <c r="J61" s="6">
        <v>389</v>
      </c>
      <c r="K61" s="6">
        <v>99</v>
      </c>
      <c r="L61" s="6">
        <v>352</v>
      </c>
      <c r="M61" s="6">
        <v>99</v>
      </c>
      <c r="N61" s="6">
        <v>12.79167</v>
      </c>
      <c r="O61" s="6">
        <v>478.03789999999998</v>
      </c>
      <c r="P61" s="6">
        <v>32.200000000000003</v>
      </c>
      <c r="Q61" s="6">
        <v>6.2</v>
      </c>
      <c r="R61" s="6">
        <v>26</v>
      </c>
      <c r="S61" s="6">
        <v>24.08333</v>
      </c>
      <c r="T61" s="6">
        <v>12.98333</v>
      </c>
      <c r="U61" s="6">
        <v>49.198720000000002</v>
      </c>
      <c r="V61" s="6">
        <v>46</v>
      </c>
      <c r="W61" s="6">
        <v>0.60119999999999996</v>
      </c>
      <c r="X61" s="6">
        <v>1659</v>
      </c>
      <c r="Y61" s="6" t="s">
        <v>2181</v>
      </c>
    </row>
    <row r="62" spans="1:25">
      <c r="A62" s="6">
        <v>61</v>
      </c>
      <c r="B62" s="6" t="s">
        <v>591</v>
      </c>
      <c r="C62" s="6">
        <v>10.533329999999999</v>
      </c>
      <c r="D62" s="6">
        <v>17.783329999999999</v>
      </c>
      <c r="E62" s="6">
        <v>3.5833330000000001</v>
      </c>
      <c r="F62" s="6">
        <v>770</v>
      </c>
      <c r="G62" s="6">
        <v>73</v>
      </c>
      <c r="H62" s="6">
        <v>49</v>
      </c>
      <c r="I62" s="6">
        <v>12.73554</v>
      </c>
      <c r="J62" s="6">
        <v>214</v>
      </c>
      <c r="K62" s="6">
        <v>162</v>
      </c>
      <c r="L62" s="6">
        <v>214</v>
      </c>
      <c r="M62" s="6">
        <v>185</v>
      </c>
      <c r="N62" s="6">
        <v>7.2833329999999998</v>
      </c>
      <c r="O62" s="6">
        <v>582.02750000000003</v>
      </c>
      <c r="P62" s="6">
        <v>23.4</v>
      </c>
      <c r="Q62" s="6">
        <v>0.5</v>
      </c>
      <c r="R62" s="6">
        <v>22.9</v>
      </c>
      <c r="S62" s="6">
        <v>17.783329999999999</v>
      </c>
      <c r="T62" s="6">
        <v>6.3833330000000004</v>
      </c>
      <c r="U62" s="6">
        <v>31.804950000000002</v>
      </c>
      <c r="V62" s="6">
        <v>38</v>
      </c>
      <c r="W62" s="6">
        <v>0.87690000000000001</v>
      </c>
      <c r="X62" s="6">
        <v>878</v>
      </c>
      <c r="Y62" s="6" t="s">
        <v>2182</v>
      </c>
    </row>
    <row r="63" spans="1:25">
      <c r="A63" s="6">
        <v>62</v>
      </c>
      <c r="B63" s="6" t="s">
        <v>647</v>
      </c>
      <c r="C63" s="6">
        <v>5.6791669999999996</v>
      </c>
      <c r="D63" s="6">
        <v>15.41667</v>
      </c>
      <c r="E63" s="6">
        <v>-3.1333299999999999</v>
      </c>
      <c r="F63" s="6">
        <v>560</v>
      </c>
      <c r="G63" s="6">
        <v>70</v>
      </c>
      <c r="H63" s="6">
        <v>26</v>
      </c>
      <c r="I63" s="6">
        <v>29.673310000000001</v>
      </c>
      <c r="J63" s="6">
        <v>194</v>
      </c>
      <c r="K63" s="6">
        <v>93</v>
      </c>
      <c r="L63" s="6">
        <v>189</v>
      </c>
      <c r="M63" s="6">
        <v>109</v>
      </c>
      <c r="N63" s="6">
        <v>8.0083330000000004</v>
      </c>
      <c r="O63" s="6">
        <v>756.82489999999996</v>
      </c>
      <c r="P63" s="6">
        <v>21.7</v>
      </c>
      <c r="Q63" s="6">
        <v>-7</v>
      </c>
      <c r="R63" s="6">
        <v>28.7</v>
      </c>
      <c r="S63" s="6">
        <v>14.23333</v>
      </c>
      <c r="T63" s="6">
        <v>-0.21667</v>
      </c>
      <c r="U63" s="6">
        <v>27.903600000000001</v>
      </c>
      <c r="V63" s="6">
        <v>24</v>
      </c>
      <c r="W63" s="6">
        <v>0.77729999999999999</v>
      </c>
      <c r="X63" s="6">
        <v>720</v>
      </c>
      <c r="Y63" s="6" t="s">
        <v>2182</v>
      </c>
    </row>
    <row r="64" spans="1:25">
      <c r="A64" s="6">
        <v>63</v>
      </c>
      <c r="B64" s="6" t="s">
        <v>353</v>
      </c>
      <c r="C64" s="6">
        <v>9.1083339999999993</v>
      </c>
      <c r="D64" s="6">
        <v>22.4</v>
      </c>
      <c r="E64" s="6">
        <v>-5.7</v>
      </c>
      <c r="F64" s="6">
        <v>852</v>
      </c>
      <c r="G64" s="6">
        <v>128</v>
      </c>
      <c r="H64" s="6">
        <v>20</v>
      </c>
      <c r="I64" s="6">
        <v>51.281280000000002</v>
      </c>
      <c r="J64" s="6">
        <v>340</v>
      </c>
      <c r="K64" s="6">
        <v>73</v>
      </c>
      <c r="L64" s="6">
        <v>339</v>
      </c>
      <c r="M64" s="6">
        <v>73</v>
      </c>
      <c r="N64" s="6">
        <v>11.866669999999999</v>
      </c>
      <c r="O64" s="6">
        <v>1134.037</v>
      </c>
      <c r="P64" s="6">
        <v>29.8</v>
      </c>
      <c r="Q64" s="6">
        <v>-13.1</v>
      </c>
      <c r="R64" s="6">
        <v>42.9</v>
      </c>
      <c r="S64" s="6">
        <v>20.383330000000001</v>
      </c>
      <c r="T64" s="6">
        <v>-5.7</v>
      </c>
      <c r="U64" s="6">
        <v>27.66123</v>
      </c>
      <c r="V64" s="6">
        <v>269</v>
      </c>
      <c r="W64" s="6">
        <v>0.7167</v>
      </c>
      <c r="X64" s="6">
        <v>1188</v>
      </c>
      <c r="Y64" s="6" t="s">
        <v>2182</v>
      </c>
    </row>
    <row r="65" spans="1:25">
      <c r="A65" s="6">
        <v>64</v>
      </c>
      <c r="B65" s="6" t="s">
        <v>357</v>
      </c>
      <c r="C65" s="6">
        <v>11.29583</v>
      </c>
      <c r="D65" s="6">
        <v>15.466670000000001</v>
      </c>
      <c r="E65" s="6">
        <v>7.15</v>
      </c>
      <c r="F65" s="6">
        <v>1720</v>
      </c>
      <c r="G65" s="6">
        <v>214</v>
      </c>
      <c r="H65" s="6">
        <v>93</v>
      </c>
      <c r="I65" s="6">
        <v>20.249949999999998</v>
      </c>
      <c r="J65" s="6">
        <v>516</v>
      </c>
      <c r="K65" s="6">
        <v>337</v>
      </c>
      <c r="L65" s="6">
        <v>355</v>
      </c>
      <c r="M65" s="6">
        <v>447</v>
      </c>
      <c r="N65" s="6">
        <v>8.9749999999999996</v>
      </c>
      <c r="O65" s="6">
        <v>337.52749999999997</v>
      </c>
      <c r="P65" s="6">
        <v>21</v>
      </c>
      <c r="Q65" s="6">
        <v>2.6</v>
      </c>
      <c r="R65" s="6">
        <v>18.399999999999999</v>
      </c>
      <c r="S65" s="6">
        <v>7.7166670000000002</v>
      </c>
      <c r="T65" s="6">
        <v>14.25</v>
      </c>
      <c r="U65" s="6">
        <v>48.777169999999998</v>
      </c>
      <c r="V65" s="6">
        <v>327</v>
      </c>
      <c r="W65" s="6">
        <v>1.62</v>
      </c>
      <c r="X65" s="6">
        <v>1061</v>
      </c>
      <c r="Y65" s="6" t="s">
        <v>2182</v>
      </c>
    </row>
    <row r="66" spans="1:25">
      <c r="A66" s="6">
        <v>65</v>
      </c>
      <c r="B66" s="6" t="s">
        <v>345</v>
      </c>
      <c r="C66" s="6">
        <v>6.2333340000000002</v>
      </c>
      <c r="D66" s="6">
        <v>15.116669999999999</v>
      </c>
      <c r="E66" s="6">
        <v>-1.98333</v>
      </c>
      <c r="F66" s="6">
        <v>604</v>
      </c>
      <c r="G66" s="6">
        <v>71</v>
      </c>
      <c r="H66" s="6">
        <v>29</v>
      </c>
      <c r="I66" s="6">
        <v>25.417590000000001</v>
      </c>
      <c r="J66" s="6">
        <v>194</v>
      </c>
      <c r="K66" s="6">
        <v>102</v>
      </c>
      <c r="L66" s="6">
        <v>184</v>
      </c>
      <c r="M66" s="6">
        <v>121</v>
      </c>
      <c r="N66" s="6">
        <v>7.75</v>
      </c>
      <c r="O66" s="6">
        <v>697.47050000000002</v>
      </c>
      <c r="P66" s="6">
        <v>21.1</v>
      </c>
      <c r="Q66" s="6">
        <v>-5.6</v>
      </c>
      <c r="R66" s="6">
        <v>26.7</v>
      </c>
      <c r="S66" s="6">
        <v>13.95</v>
      </c>
      <c r="T66" s="6">
        <v>0.88333300000000003</v>
      </c>
      <c r="U66" s="6">
        <v>29.026219999999999</v>
      </c>
      <c r="V66" s="6">
        <v>110</v>
      </c>
      <c r="W66" s="6">
        <v>0.82850000000000001</v>
      </c>
      <c r="X66" s="6">
        <v>728</v>
      </c>
      <c r="Y66" s="6" t="s">
        <v>2182</v>
      </c>
    </row>
    <row r="67" spans="1:25">
      <c r="A67" s="6">
        <v>66</v>
      </c>
      <c r="B67" s="6" t="s">
        <v>349</v>
      </c>
      <c r="C67" s="6">
        <v>12.37083</v>
      </c>
      <c r="D67" s="6">
        <v>16.649999999999999</v>
      </c>
      <c r="E67" s="6">
        <v>8.0500000000000007</v>
      </c>
      <c r="F67" s="6">
        <v>1076</v>
      </c>
      <c r="G67" s="6">
        <v>115</v>
      </c>
      <c r="H67" s="6">
        <v>67</v>
      </c>
      <c r="I67" s="6">
        <v>15.529260000000001</v>
      </c>
      <c r="J67" s="6">
        <v>312</v>
      </c>
      <c r="K67" s="6">
        <v>216</v>
      </c>
      <c r="L67" s="6">
        <v>229</v>
      </c>
      <c r="M67" s="6">
        <v>303</v>
      </c>
      <c r="N67" s="6">
        <v>8.7916670000000003</v>
      </c>
      <c r="O67" s="6">
        <v>350.95620000000002</v>
      </c>
      <c r="P67" s="6">
        <v>22.3</v>
      </c>
      <c r="Q67" s="6">
        <v>3.6</v>
      </c>
      <c r="R67" s="6">
        <v>18.7</v>
      </c>
      <c r="S67" s="6">
        <v>8.6666659999999993</v>
      </c>
      <c r="T67" s="6">
        <v>15.31667</v>
      </c>
      <c r="U67" s="6">
        <v>47.01426</v>
      </c>
      <c r="V67" s="6">
        <v>237</v>
      </c>
      <c r="W67" s="6">
        <v>0.95269999999999999</v>
      </c>
      <c r="X67" s="6">
        <v>1129</v>
      </c>
      <c r="Y67" s="6" t="s">
        <v>2182</v>
      </c>
    </row>
    <row r="68" spans="1:25">
      <c r="A68" s="6">
        <v>67</v>
      </c>
      <c r="B68" s="6" t="s">
        <v>355</v>
      </c>
      <c r="C68" s="6">
        <v>13.32917</v>
      </c>
      <c r="D68" s="6">
        <v>20.066669999999998</v>
      </c>
      <c r="E68" s="6">
        <v>6.6333330000000004</v>
      </c>
      <c r="F68" s="6">
        <v>760</v>
      </c>
      <c r="G68" s="6">
        <v>75</v>
      </c>
      <c r="H68" s="6">
        <v>49</v>
      </c>
      <c r="I68" s="6">
        <v>13.717449999999999</v>
      </c>
      <c r="J68" s="6">
        <v>219</v>
      </c>
      <c r="K68" s="6">
        <v>163</v>
      </c>
      <c r="L68" s="6">
        <v>172</v>
      </c>
      <c r="M68" s="6">
        <v>196</v>
      </c>
      <c r="N68" s="6">
        <v>13.45833</v>
      </c>
      <c r="O68" s="6">
        <v>544.05240000000003</v>
      </c>
      <c r="P68" s="6">
        <v>28.4</v>
      </c>
      <c r="Q68" s="6">
        <v>0.2</v>
      </c>
      <c r="R68" s="6">
        <v>28.2</v>
      </c>
      <c r="S68" s="6">
        <v>9.8166670000000007</v>
      </c>
      <c r="T68" s="6">
        <v>17.5</v>
      </c>
      <c r="U68" s="6">
        <v>47.724589999999999</v>
      </c>
      <c r="V68" s="6">
        <v>606</v>
      </c>
      <c r="W68" s="6">
        <v>0.50329999999999997</v>
      </c>
      <c r="X68" s="6">
        <v>1509</v>
      </c>
      <c r="Y68" s="6" t="s">
        <v>2181</v>
      </c>
    </row>
    <row r="69" spans="1:25">
      <c r="A69" s="6">
        <v>68</v>
      </c>
      <c r="B69" s="6" t="s">
        <v>341</v>
      </c>
      <c r="C69" s="6">
        <v>7.8708330000000002</v>
      </c>
      <c r="D69" s="6">
        <v>15.91667</v>
      </c>
      <c r="E69" s="6">
        <v>0.58333299999999999</v>
      </c>
      <c r="F69" s="6">
        <v>640</v>
      </c>
      <c r="G69" s="6">
        <v>68</v>
      </c>
      <c r="H69" s="6">
        <v>37</v>
      </c>
      <c r="I69" s="6">
        <v>21.611370000000001</v>
      </c>
      <c r="J69" s="6">
        <v>199</v>
      </c>
      <c r="K69" s="6">
        <v>118</v>
      </c>
      <c r="L69" s="6">
        <v>166</v>
      </c>
      <c r="M69" s="6">
        <v>155</v>
      </c>
      <c r="N69" s="6">
        <v>6.5416670000000003</v>
      </c>
      <c r="O69" s="6">
        <v>633.62040000000002</v>
      </c>
      <c r="P69" s="6">
        <v>21</v>
      </c>
      <c r="Q69" s="6">
        <v>-2.2999999999999998</v>
      </c>
      <c r="R69" s="6">
        <v>23.3</v>
      </c>
      <c r="S69" s="6">
        <v>8.6833329999999993</v>
      </c>
      <c r="T69" s="6">
        <v>2.65</v>
      </c>
      <c r="U69" s="6">
        <v>28.07582</v>
      </c>
      <c r="V69" s="6">
        <v>6</v>
      </c>
      <c r="W69" s="6">
        <v>0.87250000000000005</v>
      </c>
      <c r="X69" s="6">
        <v>733</v>
      </c>
      <c r="Y69" s="6" t="s">
        <v>2182</v>
      </c>
    </row>
    <row r="70" spans="1:25">
      <c r="A70" s="6">
        <v>69</v>
      </c>
      <c r="B70" s="6" t="s">
        <v>351</v>
      </c>
      <c r="C70" s="6">
        <v>13.85</v>
      </c>
      <c r="D70" s="6">
        <v>18.383330000000001</v>
      </c>
      <c r="E70" s="6">
        <v>9.033334</v>
      </c>
      <c r="F70" s="6">
        <v>849</v>
      </c>
      <c r="G70" s="6">
        <v>104</v>
      </c>
      <c r="H70" s="6">
        <v>45</v>
      </c>
      <c r="I70" s="6">
        <v>24.590340000000001</v>
      </c>
      <c r="J70" s="6">
        <v>252</v>
      </c>
      <c r="K70" s="6">
        <v>174</v>
      </c>
      <c r="L70" s="6">
        <v>216</v>
      </c>
      <c r="M70" s="6">
        <v>252</v>
      </c>
      <c r="N70" s="6">
        <v>11.01667</v>
      </c>
      <c r="O70" s="6">
        <v>379.55720000000002</v>
      </c>
      <c r="P70" s="6">
        <v>24.4</v>
      </c>
      <c r="Q70" s="6">
        <v>3.3</v>
      </c>
      <c r="R70" s="6">
        <v>21.1</v>
      </c>
      <c r="S70" s="6">
        <v>9.033334</v>
      </c>
      <c r="T70" s="6">
        <v>13.716670000000001</v>
      </c>
      <c r="U70" s="6">
        <v>52.211689999999997</v>
      </c>
      <c r="V70" s="6">
        <v>17</v>
      </c>
      <c r="W70" s="6">
        <v>0.6583</v>
      </c>
      <c r="X70" s="6">
        <v>1289</v>
      </c>
      <c r="Y70" s="6" t="s">
        <v>2182</v>
      </c>
    </row>
    <row r="71" spans="1:25">
      <c r="A71" s="6">
        <v>70</v>
      </c>
      <c r="B71" s="6" t="s">
        <v>338</v>
      </c>
      <c r="C71" s="6">
        <v>7.625</v>
      </c>
      <c r="D71" s="6">
        <v>15.81667</v>
      </c>
      <c r="E71" s="6">
        <v>-3.3329999999999999E-2</v>
      </c>
      <c r="F71" s="6">
        <v>799</v>
      </c>
      <c r="G71" s="6">
        <v>91</v>
      </c>
      <c r="H71" s="6">
        <v>44</v>
      </c>
      <c r="I71" s="6">
        <v>23.030629999999999</v>
      </c>
      <c r="J71" s="6">
        <v>251</v>
      </c>
      <c r="K71" s="6">
        <v>147</v>
      </c>
      <c r="L71" s="6">
        <v>242</v>
      </c>
      <c r="M71" s="6">
        <v>178</v>
      </c>
      <c r="N71" s="6">
        <v>7.4333330000000002</v>
      </c>
      <c r="O71" s="6">
        <v>651.00450000000001</v>
      </c>
      <c r="P71" s="6">
        <v>21.1</v>
      </c>
      <c r="Q71" s="6">
        <v>-3.2</v>
      </c>
      <c r="R71" s="6">
        <v>24.3</v>
      </c>
      <c r="S71" s="6">
        <v>14.98333</v>
      </c>
      <c r="T71" s="6">
        <v>2.516667</v>
      </c>
      <c r="U71" s="6">
        <v>30.589849999999998</v>
      </c>
      <c r="V71" s="6">
        <v>15</v>
      </c>
      <c r="W71" s="6">
        <v>1.0994999999999999</v>
      </c>
      <c r="X71" s="6">
        <v>726</v>
      </c>
      <c r="Y71" s="6" t="s">
        <v>2182</v>
      </c>
    </row>
    <row r="72" spans="1:25">
      <c r="A72" s="6">
        <v>71</v>
      </c>
      <c r="B72" s="6" t="s">
        <v>333</v>
      </c>
      <c r="C72" s="6">
        <v>5.6791669999999996</v>
      </c>
      <c r="D72" s="6">
        <v>15.41667</v>
      </c>
      <c r="E72" s="6">
        <v>-3.1333299999999999</v>
      </c>
      <c r="F72" s="6">
        <v>560</v>
      </c>
      <c r="G72" s="6">
        <v>70</v>
      </c>
      <c r="H72" s="6">
        <v>26</v>
      </c>
      <c r="I72" s="6">
        <v>29.673310000000001</v>
      </c>
      <c r="J72" s="6">
        <v>194</v>
      </c>
      <c r="K72" s="6">
        <v>93</v>
      </c>
      <c r="L72" s="6">
        <v>189</v>
      </c>
      <c r="M72" s="6">
        <v>109</v>
      </c>
      <c r="N72" s="6">
        <v>8.0083330000000004</v>
      </c>
      <c r="O72" s="6">
        <v>756.82489999999996</v>
      </c>
      <c r="P72" s="6">
        <v>21.7</v>
      </c>
      <c r="Q72" s="6">
        <v>-7</v>
      </c>
      <c r="R72" s="6">
        <v>28.7</v>
      </c>
      <c r="S72" s="6">
        <v>14.23333</v>
      </c>
      <c r="T72" s="6">
        <v>-0.21667</v>
      </c>
      <c r="U72" s="6">
        <v>27.903600000000001</v>
      </c>
      <c r="V72" s="6">
        <v>24</v>
      </c>
      <c r="W72" s="6">
        <v>0.77729999999999999</v>
      </c>
      <c r="X72" s="6">
        <v>720</v>
      </c>
      <c r="Y72" s="6" t="s">
        <v>2182</v>
      </c>
    </row>
    <row r="73" spans="1:25">
      <c r="A73" s="6">
        <v>72</v>
      </c>
      <c r="B73" s="6" t="s">
        <v>925</v>
      </c>
      <c r="C73" s="6">
        <v>5.704167</v>
      </c>
      <c r="D73" s="6">
        <v>15.45</v>
      </c>
      <c r="E73" s="6">
        <v>-3.23333</v>
      </c>
      <c r="F73" s="6">
        <v>601</v>
      </c>
      <c r="G73" s="6">
        <v>73</v>
      </c>
      <c r="H73" s="6">
        <v>29</v>
      </c>
      <c r="I73" s="6">
        <v>28.015409999999999</v>
      </c>
      <c r="J73" s="6">
        <v>206</v>
      </c>
      <c r="K73" s="6">
        <v>105</v>
      </c>
      <c r="L73" s="6">
        <v>201</v>
      </c>
      <c r="M73" s="6">
        <v>117</v>
      </c>
      <c r="N73" s="6">
        <v>8.658334</v>
      </c>
      <c r="O73" s="6">
        <v>757.75519999999995</v>
      </c>
      <c r="P73" s="6">
        <v>22.2</v>
      </c>
      <c r="Q73" s="6">
        <v>-7.3</v>
      </c>
      <c r="R73" s="6">
        <v>29.5</v>
      </c>
      <c r="S73" s="6">
        <v>14.3</v>
      </c>
      <c r="T73" s="6">
        <v>-2.5499999999999998</v>
      </c>
      <c r="U73" s="6">
        <v>29.350280000000001</v>
      </c>
      <c r="V73" s="6">
        <v>25</v>
      </c>
      <c r="W73" s="6">
        <v>0.82310000000000005</v>
      </c>
      <c r="X73" s="6">
        <v>730</v>
      </c>
      <c r="Y73" s="6" t="s">
        <v>2182</v>
      </c>
    </row>
    <row r="74" spans="1:25">
      <c r="A74" s="6">
        <v>73</v>
      </c>
      <c r="B74" s="6" t="s">
        <v>524</v>
      </c>
      <c r="C74" s="6">
        <v>13.94167</v>
      </c>
      <c r="D74" s="6">
        <v>18</v>
      </c>
      <c r="E74" s="6">
        <v>9.9666669999999993</v>
      </c>
      <c r="F74" s="6">
        <v>188</v>
      </c>
      <c r="G74" s="6">
        <v>61</v>
      </c>
      <c r="H74" s="6">
        <v>0</v>
      </c>
      <c r="I74" s="6">
        <v>121.44580000000001</v>
      </c>
      <c r="J74" s="6">
        <v>138</v>
      </c>
      <c r="K74" s="6">
        <v>0</v>
      </c>
      <c r="L74" s="6">
        <v>0</v>
      </c>
      <c r="M74" s="6">
        <v>138</v>
      </c>
      <c r="N74" s="6">
        <v>11.15</v>
      </c>
      <c r="O74" s="6">
        <v>327.53789999999998</v>
      </c>
      <c r="P74" s="6">
        <v>24.5</v>
      </c>
      <c r="Q74" s="6">
        <v>5</v>
      </c>
      <c r="R74" s="6">
        <v>19.5</v>
      </c>
      <c r="S74" s="6">
        <v>9.9666669999999993</v>
      </c>
      <c r="T74" s="6">
        <v>17.75</v>
      </c>
      <c r="U74" s="6">
        <v>57.179490000000001</v>
      </c>
      <c r="V74" s="6">
        <v>574</v>
      </c>
      <c r="W74" s="6">
        <v>0.12520000000000001</v>
      </c>
      <c r="X74" s="6">
        <v>1501</v>
      </c>
      <c r="Y74" s="6" t="s">
        <v>2180</v>
      </c>
    </row>
    <row r="75" spans="1:25">
      <c r="A75" s="6">
        <v>74</v>
      </c>
      <c r="B75" s="6" t="s">
        <v>522</v>
      </c>
      <c r="C75" s="6">
        <v>15.26667</v>
      </c>
      <c r="D75" s="6">
        <v>21.033329999999999</v>
      </c>
      <c r="E75" s="6">
        <v>9.4499999999999993</v>
      </c>
      <c r="F75" s="6">
        <v>374</v>
      </c>
      <c r="G75" s="6">
        <v>94</v>
      </c>
      <c r="H75" s="6">
        <v>1</v>
      </c>
      <c r="I75" s="6">
        <v>106.1212</v>
      </c>
      <c r="J75" s="6">
        <v>243</v>
      </c>
      <c r="K75" s="6">
        <v>7</v>
      </c>
      <c r="L75" s="6">
        <v>7</v>
      </c>
      <c r="M75" s="6">
        <v>235</v>
      </c>
      <c r="N75" s="6">
        <v>13</v>
      </c>
      <c r="O75" s="6">
        <v>469.32420000000002</v>
      </c>
      <c r="P75" s="6">
        <v>29.2</v>
      </c>
      <c r="Q75" s="6">
        <v>3.6</v>
      </c>
      <c r="R75" s="6">
        <v>25.6</v>
      </c>
      <c r="S75" s="6">
        <v>10.033329999999999</v>
      </c>
      <c r="T75" s="6">
        <v>21.033329999999999</v>
      </c>
      <c r="U75" s="6">
        <v>50.78125</v>
      </c>
      <c r="V75" s="6">
        <v>456</v>
      </c>
      <c r="W75" s="6">
        <v>0.2384</v>
      </c>
      <c r="X75" s="6">
        <v>1568</v>
      </c>
      <c r="Y75" s="6" t="s">
        <v>2183</v>
      </c>
    </row>
    <row r="76" spans="1:25">
      <c r="A76" s="6">
        <v>75</v>
      </c>
      <c r="B76" s="6" t="s">
        <v>690</v>
      </c>
      <c r="C76" s="6">
        <v>25.45833</v>
      </c>
      <c r="D76" s="6">
        <v>36.533329999999999</v>
      </c>
      <c r="E76" s="6">
        <v>13.55</v>
      </c>
      <c r="F76" s="6">
        <v>250</v>
      </c>
      <c r="G76" s="6">
        <v>62</v>
      </c>
      <c r="H76" s="6">
        <v>0</v>
      </c>
      <c r="I76" s="6">
        <v>106.32259999999999</v>
      </c>
      <c r="J76" s="6">
        <v>153</v>
      </c>
      <c r="K76" s="6">
        <v>0</v>
      </c>
      <c r="L76" s="6">
        <v>0</v>
      </c>
      <c r="M76" s="6">
        <v>153</v>
      </c>
      <c r="N76" s="6">
        <v>14.55</v>
      </c>
      <c r="O76" s="6">
        <v>939.12149999999997</v>
      </c>
      <c r="P76" s="6">
        <v>45.9</v>
      </c>
      <c r="Q76" s="6">
        <v>7.1</v>
      </c>
      <c r="R76" s="6">
        <v>38.799999999999997</v>
      </c>
      <c r="S76" s="6">
        <v>13.55</v>
      </c>
      <c r="T76" s="6">
        <v>36.533329999999999</v>
      </c>
      <c r="U76" s="6">
        <v>37.5</v>
      </c>
      <c r="V76" s="6">
        <v>16</v>
      </c>
      <c r="W76" s="6">
        <v>8.9899999999999994E-2</v>
      </c>
      <c r="X76" s="6">
        <v>2780</v>
      </c>
      <c r="Y76" s="6" t="s">
        <v>2180</v>
      </c>
    </row>
    <row r="77" spans="1:25">
      <c r="A77" s="6">
        <v>76</v>
      </c>
      <c r="B77" s="6" t="s">
        <v>813</v>
      </c>
      <c r="C77" s="6">
        <v>12.48333</v>
      </c>
      <c r="D77" s="6">
        <v>24.383330000000001</v>
      </c>
      <c r="E77" s="6">
        <v>-0.51666999999999996</v>
      </c>
      <c r="F77" s="6">
        <v>1003</v>
      </c>
      <c r="G77" s="6">
        <v>127</v>
      </c>
      <c r="H77" s="6">
        <v>35</v>
      </c>
      <c r="I77" s="6">
        <v>34.366999999999997</v>
      </c>
      <c r="J77" s="6">
        <v>339</v>
      </c>
      <c r="K77" s="6">
        <v>130</v>
      </c>
      <c r="L77" s="6">
        <v>299</v>
      </c>
      <c r="M77" s="6">
        <v>130</v>
      </c>
      <c r="N77" s="6">
        <v>12.08333</v>
      </c>
      <c r="O77" s="6">
        <v>1001.699</v>
      </c>
      <c r="P77" s="6">
        <v>31.7</v>
      </c>
      <c r="Q77" s="6">
        <v>-7.8</v>
      </c>
      <c r="R77" s="6">
        <v>39.5</v>
      </c>
      <c r="S77" s="6">
        <v>17.983329999999999</v>
      </c>
      <c r="T77" s="6">
        <v>-0.51666999999999996</v>
      </c>
      <c r="U77" s="6">
        <v>30.590720000000001</v>
      </c>
      <c r="V77" s="6">
        <v>183</v>
      </c>
      <c r="W77" s="6">
        <v>0.72119999999999995</v>
      </c>
      <c r="X77" s="6">
        <v>1390</v>
      </c>
      <c r="Y77" s="6" t="s">
        <v>2182</v>
      </c>
    </row>
    <row r="78" spans="1:25">
      <c r="A78" s="6">
        <v>77</v>
      </c>
      <c r="B78" s="6" t="s">
        <v>789</v>
      </c>
      <c r="C78" s="6">
        <v>9.3375000000000004</v>
      </c>
      <c r="D78" s="6">
        <v>17.41667</v>
      </c>
      <c r="E78" s="6">
        <v>1.6</v>
      </c>
      <c r="F78" s="6">
        <v>677</v>
      </c>
      <c r="G78" s="6">
        <v>72</v>
      </c>
      <c r="H78" s="6">
        <v>44</v>
      </c>
      <c r="I78" s="6">
        <v>13.500159999999999</v>
      </c>
      <c r="J78" s="6">
        <v>194</v>
      </c>
      <c r="K78" s="6">
        <v>148</v>
      </c>
      <c r="L78" s="6">
        <v>194</v>
      </c>
      <c r="M78" s="6">
        <v>167</v>
      </c>
      <c r="N78" s="6">
        <v>8.3916660000000007</v>
      </c>
      <c r="O78" s="6">
        <v>645.71010000000001</v>
      </c>
      <c r="P78" s="6">
        <v>23.5</v>
      </c>
      <c r="Q78" s="6">
        <v>-1.7</v>
      </c>
      <c r="R78" s="6">
        <v>25.2</v>
      </c>
      <c r="S78" s="6">
        <v>17.41667</v>
      </c>
      <c r="T78" s="6">
        <v>4.9000000000000004</v>
      </c>
      <c r="U78" s="6">
        <v>33.300260000000002</v>
      </c>
      <c r="V78" s="6">
        <v>39</v>
      </c>
      <c r="W78" s="6">
        <v>0.80549999999999999</v>
      </c>
      <c r="X78" s="6">
        <v>840</v>
      </c>
      <c r="Y78" s="6" t="s">
        <v>2182</v>
      </c>
    </row>
    <row r="79" spans="1:25">
      <c r="A79" s="6">
        <v>78</v>
      </c>
      <c r="B79" s="6" t="s">
        <v>225</v>
      </c>
      <c r="C79" s="6">
        <v>14.05</v>
      </c>
      <c r="D79" s="6">
        <v>22.45</v>
      </c>
      <c r="E79" s="6">
        <v>6.3833339999999996</v>
      </c>
      <c r="F79" s="6">
        <v>492</v>
      </c>
      <c r="G79" s="6">
        <v>57</v>
      </c>
      <c r="H79" s="6">
        <v>18</v>
      </c>
      <c r="I79" s="6">
        <v>30.099810000000002</v>
      </c>
      <c r="J79" s="6">
        <v>161</v>
      </c>
      <c r="K79" s="6">
        <v>92</v>
      </c>
      <c r="L79" s="6">
        <v>113</v>
      </c>
      <c r="M79" s="6">
        <v>94</v>
      </c>
      <c r="N79" s="6">
        <v>11.48333</v>
      </c>
      <c r="O79" s="6">
        <v>660.00689999999997</v>
      </c>
      <c r="P79" s="6">
        <v>30.5</v>
      </c>
      <c r="Q79" s="6">
        <v>0.8</v>
      </c>
      <c r="R79" s="6">
        <v>29.7</v>
      </c>
      <c r="S79" s="6">
        <v>14.98333</v>
      </c>
      <c r="T79" s="6">
        <v>7.5333329999999998</v>
      </c>
      <c r="U79" s="6">
        <v>38.66442</v>
      </c>
      <c r="V79" s="6">
        <v>326</v>
      </c>
      <c r="W79" s="6">
        <v>0.35510000000000003</v>
      </c>
      <c r="X79" s="6">
        <v>1385</v>
      </c>
      <c r="Y79" s="6" t="s">
        <v>2183</v>
      </c>
    </row>
    <row r="80" spans="1:25">
      <c r="A80" s="6">
        <v>79</v>
      </c>
      <c r="B80" s="6" t="s">
        <v>94</v>
      </c>
      <c r="C80" s="6">
        <v>8.595834</v>
      </c>
      <c r="D80" s="6">
        <v>18.966670000000001</v>
      </c>
      <c r="E80" s="6">
        <v>-1.5333300000000001</v>
      </c>
      <c r="F80" s="6">
        <v>262</v>
      </c>
      <c r="G80" s="6">
        <v>32</v>
      </c>
      <c r="H80" s="6">
        <v>8</v>
      </c>
      <c r="I80" s="6">
        <v>35.12762</v>
      </c>
      <c r="J80" s="6">
        <v>86</v>
      </c>
      <c r="K80" s="6">
        <v>33</v>
      </c>
      <c r="L80" s="6">
        <v>38</v>
      </c>
      <c r="M80" s="6">
        <v>78</v>
      </c>
      <c r="N80" s="6">
        <v>14.091670000000001</v>
      </c>
      <c r="O80" s="6">
        <v>825.35519999999997</v>
      </c>
      <c r="P80" s="6">
        <v>29.1</v>
      </c>
      <c r="Q80" s="6">
        <v>-7.3</v>
      </c>
      <c r="R80" s="6">
        <v>36.4</v>
      </c>
      <c r="S80" s="6">
        <v>-0.73333000000000004</v>
      </c>
      <c r="T80" s="6">
        <v>18.25</v>
      </c>
      <c r="U80" s="6">
        <v>38.713369999999998</v>
      </c>
      <c r="V80" s="6">
        <v>1252</v>
      </c>
      <c r="W80" s="6">
        <v>0.1661</v>
      </c>
      <c r="X80" s="6">
        <v>1577</v>
      </c>
      <c r="Y80" s="6" t="s">
        <v>2180</v>
      </c>
    </row>
    <row r="81" spans="1:25">
      <c r="A81" s="6">
        <v>80</v>
      </c>
      <c r="B81" s="6" t="s">
        <v>515</v>
      </c>
      <c r="C81" s="6">
        <v>19.612500000000001</v>
      </c>
      <c r="D81" s="6">
        <v>28.016670000000001</v>
      </c>
      <c r="E81" s="6">
        <v>10.58333</v>
      </c>
      <c r="F81" s="6">
        <v>1032</v>
      </c>
      <c r="G81" s="6">
        <v>124</v>
      </c>
      <c r="H81" s="6">
        <v>57</v>
      </c>
      <c r="I81" s="6">
        <v>23.637650000000001</v>
      </c>
      <c r="J81" s="6">
        <v>306</v>
      </c>
      <c r="K81" s="6">
        <v>211</v>
      </c>
      <c r="L81" s="6">
        <v>211</v>
      </c>
      <c r="M81" s="6">
        <v>231</v>
      </c>
      <c r="N81" s="6">
        <v>12.158329999999999</v>
      </c>
      <c r="O81" s="6">
        <v>709.12599999999998</v>
      </c>
      <c r="P81" s="6">
        <v>35</v>
      </c>
      <c r="Q81" s="6">
        <v>3.5</v>
      </c>
      <c r="R81" s="6">
        <v>31.5</v>
      </c>
      <c r="S81" s="6">
        <v>23.066669999999998</v>
      </c>
      <c r="T81" s="6">
        <v>28.016670000000001</v>
      </c>
      <c r="U81" s="6">
        <v>38.597880000000004</v>
      </c>
      <c r="V81" s="6">
        <v>86</v>
      </c>
      <c r="W81" s="6">
        <v>0.61160000000000003</v>
      </c>
      <c r="X81" s="6">
        <v>1687</v>
      </c>
      <c r="Y81" s="6" t="s">
        <v>2181</v>
      </c>
    </row>
    <row r="82" spans="1:25">
      <c r="A82" s="6">
        <v>81</v>
      </c>
      <c r="B82" s="6" t="s">
        <v>518</v>
      </c>
      <c r="C82" s="6">
        <v>20.029170000000001</v>
      </c>
      <c r="D82" s="6">
        <v>28.466670000000001</v>
      </c>
      <c r="E82" s="6">
        <v>10.85</v>
      </c>
      <c r="F82" s="6">
        <v>1025</v>
      </c>
      <c r="G82" s="6">
        <v>125</v>
      </c>
      <c r="H82" s="6">
        <v>55</v>
      </c>
      <c r="I82" s="6">
        <v>25.378830000000001</v>
      </c>
      <c r="J82" s="6">
        <v>309</v>
      </c>
      <c r="K82" s="6">
        <v>206</v>
      </c>
      <c r="L82" s="6">
        <v>206</v>
      </c>
      <c r="M82" s="6">
        <v>229</v>
      </c>
      <c r="N82" s="6">
        <v>12.324999999999999</v>
      </c>
      <c r="O82" s="6">
        <v>716.21939999999995</v>
      </c>
      <c r="P82" s="6">
        <v>35.4</v>
      </c>
      <c r="Q82" s="6">
        <v>3.7</v>
      </c>
      <c r="R82" s="6">
        <v>31.7</v>
      </c>
      <c r="S82" s="6">
        <v>23.6</v>
      </c>
      <c r="T82" s="6">
        <v>28.466670000000001</v>
      </c>
      <c r="U82" s="6">
        <v>38.880119999999998</v>
      </c>
      <c r="V82" s="6">
        <v>85</v>
      </c>
      <c r="W82" s="6">
        <v>0.60350000000000004</v>
      </c>
      <c r="X82" s="6">
        <v>1698</v>
      </c>
      <c r="Y82" s="6" t="s">
        <v>2181</v>
      </c>
    </row>
    <row r="83" spans="1:25">
      <c r="A83" s="6">
        <v>82</v>
      </c>
      <c r="B83" s="6" t="s">
        <v>857</v>
      </c>
      <c r="C83" s="6">
        <v>20.029170000000001</v>
      </c>
      <c r="D83" s="6">
        <v>28.466670000000001</v>
      </c>
      <c r="E83" s="6">
        <v>10.85</v>
      </c>
      <c r="F83" s="6">
        <v>1025</v>
      </c>
      <c r="G83" s="6">
        <v>125</v>
      </c>
      <c r="H83" s="6">
        <v>55</v>
      </c>
      <c r="I83" s="6">
        <v>25.378830000000001</v>
      </c>
      <c r="J83" s="6">
        <v>309</v>
      </c>
      <c r="K83" s="6">
        <v>206</v>
      </c>
      <c r="L83" s="6">
        <v>206</v>
      </c>
      <c r="M83" s="6">
        <v>229</v>
      </c>
      <c r="N83" s="6">
        <v>12.324999999999999</v>
      </c>
      <c r="O83" s="6">
        <v>716.21939999999995</v>
      </c>
      <c r="P83" s="6">
        <v>35.4</v>
      </c>
      <c r="Q83" s="6">
        <v>3.7</v>
      </c>
      <c r="R83" s="6">
        <v>31.7</v>
      </c>
      <c r="S83" s="6">
        <v>23.6</v>
      </c>
      <c r="T83" s="6">
        <v>28.466670000000001</v>
      </c>
      <c r="U83" s="6">
        <v>38.880119999999998</v>
      </c>
      <c r="V83" s="6">
        <v>85</v>
      </c>
      <c r="W83" s="6">
        <v>0.60350000000000004</v>
      </c>
      <c r="X83" s="6">
        <v>1698</v>
      </c>
      <c r="Y83" s="6" t="s">
        <v>2181</v>
      </c>
    </row>
    <row r="84" spans="1:25">
      <c r="A84" s="6">
        <v>83</v>
      </c>
      <c r="B84" s="6" t="s">
        <v>653</v>
      </c>
      <c r="C84" s="6">
        <v>7.0291670000000002</v>
      </c>
      <c r="D84" s="6">
        <v>21.183330000000002</v>
      </c>
      <c r="E84" s="6">
        <v>-8.6999999999999993</v>
      </c>
      <c r="F84" s="6">
        <v>656</v>
      </c>
      <c r="G84" s="6">
        <v>95</v>
      </c>
      <c r="H84" s="6">
        <v>15</v>
      </c>
      <c r="I84" s="6">
        <v>53.686779999999999</v>
      </c>
      <c r="J84" s="6">
        <v>266</v>
      </c>
      <c r="K84" s="6">
        <v>49</v>
      </c>
      <c r="L84" s="6">
        <v>259</v>
      </c>
      <c r="M84" s="6">
        <v>49</v>
      </c>
      <c r="N84" s="6">
        <v>11.85833</v>
      </c>
      <c r="O84" s="6">
        <v>1211.1569999999999</v>
      </c>
      <c r="P84" s="6">
        <v>28.6</v>
      </c>
      <c r="Q84" s="6">
        <v>-16.3</v>
      </c>
      <c r="R84" s="6">
        <v>44.9</v>
      </c>
      <c r="S84" s="6">
        <v>19.233329999999999</v>
      </c>
      <c r="T84" s="6">
        <v>-8.6999999999999993</v>
      </c>
      <c r="U84" s="6">
        <v>26.410540000000001</v>
      </c>
      <c r="V84" s="6">
        <v>348</v>
      </c>
      <c r="W84" s="6">
        <v>0.58260000000000001</v>
      </c>
      <c r="X84" s="6">
        <v>1125</v>
      </c>
      <c r="Y84" s="6" t="s">
        <v>2181</v>
      </c>
    </row>
    <row r="85" spans="1:25">
      <c r="A85" s="6">
        <v>84</v>
      </c>
      <c r="B85" s="6" t="s">
        <v>245</v>
      </c>
      <c r="C85" s="6">
        <v>8.8916660000000007</v>
      </c>
      <c r="D85" s="6">
        <v>22.033329999999999</v>
      </c>
      <c r="E85" s="6">
        <v>-5.9</v>
      </c>
      <c r="F85" s="6">
        <v>842</v>
      </c>
      <c r="G85" s="6">
        <v>127</v>
      </c>
      <c r="H85" s="6">
        <v>21</v>
      </c>
      <c r="I85" s="6">
        <v>50.853850000000001</v>
      </c>
      <c r="J85" s="6">
        <v>334</v>
      </c>
      <c r="K85" s="6">
        <v>74</v>
      </c>
      <c r="L85" s="6">
        <v>326</v>
      </c>
      <c r="M85" s="6">
        <v>74</v>
      </c>
      <c r="N85" s="6">
        <v>12.283329999999999</v>
      </c>
      <c r="O85" s="6">
        <v>1129.163</v>
      </c>
      <c r="P85" s="6">
        <v>29.4</v>
      </c>
      <c r="Q85" s="6">
        <v>-13.4</v>
      </c>
      <c r="R85" s="6">
        <v>42.8</v>
      </c>
      <c r="S85" s="6">
        <v>20.133330000000001</v>
      </c>
      <c r="T85" s="6">
        <v>-5.9</v>
      </c>
      <c r="U85" s="6">
        <v>28.699380000000001</v>
      </c>
      <c r="V85" s="6">
        <v>330</v>
      </c>
      <c r="W85" s="6">
        <v>0.69989999999999997</v>
      </c>
      <c r="X85" s="6">
        <v>1202</v>
      </c>
      <c r="Y85" s="6" t="s">
        <v>2182</v>
      </c>
    </row>
    <row r="86" spans="1:25">
      <c r="A86" s="6">
        <v>85</v>
      </c>
      <c r="B86" s="6" t="s">
        <v>552</v>
      </c>
      <c r="C86" s="6">
        <v>26.787500000000001</v>
      </c>
      <c r="D86" s="6">
        <v>31.41667</v>
      </c>
      <c r="E86" s="6">
        <v>22.516670000000001</v>
      </c>
      <c r="F86" s="6">
        <v>717</v>
      </c>
      <c r="G86" s="6">
        <v>163</v>
      </c>
      <c r="H86" s="6">
        <v>3</v>
      </c>
      <c r="I86" s="6">
        <v>103.7693</v>
      </c>
      <c r="J86" s="6">
        <v>457</v>
      </c>
      <c r="K86" s="6">
        <v>13</v>
      </c>
      <c r="L86" s="6">
        <v>142</v>
      </c>
      <c r="M86" s="6">
        <v>26</v>
      </c>
      <c r="N86" s="6">
        <v>12.324999999999999</v>
      </c>
      <c r="O86" s="6">
        <v>349.59800000000001</v>
      </c>
      <c r="P86" s="6">
        <v>39.9</v>
      </c>
      <c r="Q86" s="6">
        <v>14.3</v>
      </c>
      <c r="R86" s="6">
        <v>25.6</v>
      </c>
      <c r="S86" s="6">
        <v>26.483329999999999</v>
      </c>
      <c r="T86" s="6">
        <v>23.25</v>
      </c>
      <c r="U86" s="6">
        <v>48.144530000000003</v>
      </c>
      <c r="V86" s="6">
        <v>518</v>
      </c>
      <c r="W86" s="6">
        <v>0.32869999999999999</v>
      </c>
      <c r="X86" s="6">
        <v>2181</v>
      </c>
      <c r="Y86" s="6" t="s">
        <v>2183</v>
      </c>
    </row>
    <row r="87" spans="1:25">
      <c r="A87" s="6">
        <v>86</v>
      </c>
      <c r="B87" s="6" t="s">
        <v>31</v>
      </c>
      <c r="C87" s="6">
        <v>3.2541669999999998</v>
      </c>
      <c r="D87" s="6">
        <v>14.283329999999999</v>
      </c>
      <c r="E87" s="6">
        <v>-7.0333300000000003</v>
      </c>
      <c r="F87" s="6">
        <v>663</v>
      </c>
      <c r="G87" s="6">
        <v>88</v>
      </c>
      <c r="H87" s="6">
        <v>31</v>
      </c>
      <c r="I87" s="6">
        <v>32.508859999999999</v>
      </c>
      <c r="J87" s="6">
        <v>236</v>
      </c>
      <c r="K87" s="6">
        <v>106</v>
      </c>
      <c r="L87" s="6">
        <v>231</v>
      </c>
      <c r="M87" s="6">
        <v>128</v>
      </c>
      <c r="N87" s="6">
        <v>8.3249999999999993</v>
      </c>
      <c r="O87" s="6">
        <v>861.40070000000003</v>
      </c>
      <c r="P87" s="6">
        <v>21</v>
      </c>
      <c r="Q87" s="6">
        <v>-11.8</v>
      </c>
      <c r="R87" s="6">
        <v>32.799999999999997</v>
      </c>
      <c r="S87" s="6">
        <v>12.43333</v>
      </c>
      <c r="T87" s="6">
        <v>-3.2833299999999999</v>
      </c>
      <c r="U87" s="6">
        <v>25.3811</v>
      </c>
      <c r="V87" s="6">
        <v>159</v>
      </c>
      <c r="W87" s="6">
        <v>1.0470999999999999</v>
      </c>
      <c r="X87" s="6">
        <v>633</v>
      </c>
      <c r="Y87" s="6" t="s">
        <v>2182</v>
      </c>
    </row>
    <row r="88" spans="1:25">
      <c r="A88" s="6">
        <v>87</v>
      </c>
      <c r="B88" s="6" t="s">
        <v>797</v>
      </c>
      <c r="C88" s="6">
        <v>6.0083330000000004</v>
      </c>
      <c r="D88" s="6">
        <v>17.733329999999999</v>
      </c>
      <c r="E88" s="6">
        <v>-5.9833299999999996</v>
      </c>
      <c r="F88" s="6">
        <v>383</v>
      </c>
      <c r="G88" s="6">
        <v>75</v>
      </c>
      <c r="H88" s="6">
        <v>12</v>
      </c>
      <c r="I88" s="6">
        <v>57.560789999999997</v>
      </c>
      <c r="J88" s="6">
        <v>170</v>
      </c>
      <c r="K88" s="6">
        <v>45</v>
      </c>
      <c r="L88" s="6">
        <v>160</v>
      </c>
      <c r="M88" s="6">
        <v>45</v>
      </c>
      <c r="N88" s="6">
        <v>13.23333</v>
      </c>
      <c r="O88" s="6">
        <v>963.39559999999994</v>
      </c>
      <c r="P88" s="6">
        <v>26.2</v>
      </c>
      <c r="Q88" s="6">
        <v>-13.7</v>
      </c>
      <c r="R88" s="6">
        <v>39.9</v>
      </c>
      <c r="S88" s="6">
        <v>15.48333</v>
      </c>
      <c r="T88" s="6">
        <v>-5.9833299999999996</v>
      </c>
      <c r="U88" s="6">
        <v>33.166249999999998</v>
      </c>
      <c r="V88" s="6">
        <v>917</v>
      </c>
      <c r="W88" s="6">
        <v>0.2928</v>
      </c>
      <c r="X88" s="6">
        <v>1307</v>
      </c>
      <c r="Y88" s="6" t="s">
        <v>2183</v>
      </c>
    </row>
    <row r="89" spans="1:25">
      <c r="A89" s="6">
        <v>88</v>
      </c>
      <c r="B89" s="6" t="s">
        <v>562</v>
      </c>
      <c r="C89" s="6">
        <v>6.0083330000000004</v>
      </c>
      <c r="D89" s="6">
        <v>17.733329999999999</v>
      </c>
      <c r="E89" s="6">
        <v>-5.9833299999999996</v>
      </c>
      <c r="F89" s="6">
        <v>383</v>
      </c>
      <c r="G89" s="6">
        <v>75</v>
      </c>
      <c r="H89" s="6">
        <v>12</v>
      </c>
      <c r="I89" s="6">
        <v>57.560789999999997</v>
      </c>
      <c r="J89" s="6">
        <v>170</v>
      </c>
      <c r="K89" s="6">
        <v>45</v>
      </c>
      <c r="L89" s="6">
        <v>160</v>
      </c>
      <c r="M89" s="6">
        <v>45</v>
      </c>
      <c r="N89" s="6">
        <v>13.23333</v>
      </c>
      <c r="O89" s="6">
        <v>963.39559999999994</v>
      </c>
      <c r="P89" s="6">
        <v>26.2</v>
      </c>
      <c r="Q89" s="6">
        <v>-13.7</v>
      </c>
      <c r="R89" s="6">
        <v>39.9</v>
      </c>
      <c r="S89" s="6">
        <v>15.48333</v>
      </c>
      <c r="T89" s="6">
        <v>-5.9833299999999996</v>
      </c>
      <c r="U89" s="6">
        <v>33.166249999999998</v>
      </c>
      <c r="V89" s="6">
        <v>917</v>
      </c>
      <c r="W89" s="6">
        <v>0.2928</v>
      </c>
      <c r="X89" s="6">
        <v>1307</v>
      </c>
      <c r="Y89" s="6" t="s">
        <v>2183</v>
      </c>
    </row>
    <row r="90" spans="1:25">
      <c r="A90" s="6">
        <v>89</v>
      </c>
      <c r="B90" s="6" t="s">
        <v>293</v>
      </c>
      <c r="C90" s="6">
        <v>4.625</v>
      </c>
      <c r="D90" s="6">
        <v>16.100000000000001</v>
      </c>
      <c r="E90" s="6">
        <v>-7.6</v>
      </c>
      <c r="F90" s="6">
        <v>400</v>
      </c>
      <c r="G90" s="6">
        <v>85</v>
      </c>
      <c r="H90" s="6">
        <v>14</v>
      </c>
      <c r="I90" s="6">
        <v>62.312190000000001</v>
      </c>
      <c r="J90" s="6">
        <v>184</v>
      </c>
      <c r="K90" s="6">
        <v>44</v>
      </c>
      <c r="L90" s="6">
        <v>170</v>
      </c>
      <c r="M90" s="6">
        <v>44</v>
      </c>
      <c r="N90" s="6">
        <v>13</v>
      </c>
      <c r="O90" s="6">
        <v>967.85490000000004</v>
      </c>
      <c r="P90" s="6">
        <v>24.2</v>
      </c>
      <c r="Q90" s="6">
        <v>-15.5</v>
      </c>
      <c r="R90" s="6">
        <v>39.700000000000003</v>
      </c>
      <c r="S90" s="6">
        <v>14.033329999999999</v>
      </c>
      <c r="T90" s="6">
        <v>-7.6</v>
      </c>
      <c r="U90" s="6">
        <v>32.74559</v>
      </c>
      <c r="V90" s="6">
        <v>1015</v>
      </c>
      <c r="W90" s="6">
        <v>0.32879999999999998</v>
      </c>
      <c r="X90" s="6">
        <v>1216</v>
      </c>
      <c r="Y90" s="6" t="s">
        <v>2183</v>
      </c>
    </row>
    <row r="91" spans="1:25">
      <c r="A91" s="6">
        <v>90</v>
      </c>
      <c r="B91" s="6" t="s">
        <v>820</v>
      </c>
      <c r="C91" s="6">
        <v>8.6750000000000007</v>
      </c>
      <c r="D91" s="6">
        <v>21.85</v>
      </c>
      <c r="E91" s="6">
        <v>-6.0833300000000001</v>
      </c>
      <c r="F91" s="6">
        <v>852</v>
      </c>
      <c r="G91" s="6">
        <v>128</v>
      </c>
      <c r="H91" s="6">
        <v>21</v>
      </c>
      <c r="I91" s="6">
        <v>50.297240000000002</v>
      </c>
      <c r="J91" s="6">
        <v>337</v>
      </c>
      <c r="K91" s="6">
        <v>76</v>
      </c>
      <c r="L91" s="6">
        <v>331</v>
      </c>
      <c r="M91" s="6">
        <v>76</v>
      </c>
      <c r="N91" s="6">
        <v>11.98333</v>
      </c>
      <c r="O91" s="6">
        <v>1127.3989999999999</v>
      </c>
      <c r="P91" s="6">
        <v>29.3</v>
      </c>
      <c r="Q91" s="6">
        <v>-13.5</v>
      </c>
      <c r="R91" s="6">
        <v>42.8</v>
      </c>
      <c r="S91" s="6">
        <v>19.8</v>
      </c>
      <c r="T91" s="6">
        <v>-6.0833300000000001</v>
      </c>
      <c r="U91" s="6">
        <v>27.998439999999999</v>
      </c>
      <c r="V91" s="6">
        <v>339</v>
      </c>
      <c r="W91" s="6">
        <v>0.73050000000000004</v>
      </c>
      <c r="X91" s="6">
        <v>1166</v>
      </c>
      <c r="Y91" s="6" t="s">
        <v>2182</v>
      </c>
    </row>
    <row r="92" spans="1:25">
      <c r="A92" s="6">
        <v>91</v>
      </c>
      <c r="B92" s="6" t="s">
        <v>384</v>
      </c>
      <c r="C92" s="6">
        <v>18.22917</v>
      </c>
      <c r="D92" s="6">
        <v>28.633330000000001</v>
      </c>
      <c r="E92" s="6">
        <v>8.1166669999999996</v>
      </c>
      <c r="F92" s="6">
        <v>200</v>
      </c>
      <c r="G92" s="6">
        <v>46</v>
      </c>
      <c r="H92" s="6">
        <v>0</v>
      </c>
      <c r="I92" s="6">
        <v>100.80419999999999</v>
      </c>
      <c r="J92" s="6">
        <v>120</v>
      </c>
      <c r="K92" s="6">
        <v>2</v>
      </c>
      <c r="L92" s="6">
        <v>2</v>
      </c>
      <c r="M92" s="6">
        <v>119</v>
      </c>
      <c r="N92" s="6">
        <v>15.10833</v>
      </c>
      <c r="O92" s="6">
        <v>850.55449999999996</v>
      </c>
      <c r="P92" s="6">
        <v>38.200000000000003</v>
      </c>
      <c r="Q92" s="6">
        <v>0.2</v>
      </c>
      <c r="R92" s="6">
        <v>38</v>
      </c>
      <c r="S92" s="6">
        <v>8.2666660000000007</v>
      </c>
      <c r="T92" s="6">
        <v>28.633330000000001</v>
      </c>
      <c r="U92" s="6">
        <v>39.758769999999998</v>
      </c>
      <c r="V92" s="6">
        <v>1543</v>
      </c>
      <c r="W92" s="6">
        <v>8.77E-2</v>
      </c>
      <c r="X92" s="6">
        <v>2280</v>
      </c>
      <c r="Y92" s="6" t="s">
        <v>2180</v>
      </c>
    </row>
    <row r="93" spans="1:25">
      <c r="A93" s="6">
        <v>92</v>
      </c>
      <c r="B93" s="6" t="s">
        <v>697</v>
      </c>
      <c r="C93" s="6">
        <v>18.02083</v>
      </c>
      <c r="D93" s="6">
        <v>24.766670000000001</v>
      </c>
      <c r="E93" s="6">
        <v>12</v>
      </c>
      <c r="F93" s="6">
        <v>542</v>
      </c>
      <c r="G93" s="6">
        <v>97</v>
      </c>
      <c r="H93" s="6">
        <v>1</v>
      </c>
      <c r="I93" s="6">
        <v>69.724130000000002</v>
      </c>
      <c r="J93" s="6">
        <v>263</v>
      </c>
      <c r="K93" s="6">
        <v>21</v>
      </c>
      <c r="L93" s="6">
        <v>24</v>
      </c>
      <c r="M93" s="6">
        <v>236</v>
      </c>
      <c r="N93" s="6">
        <v>10.258330000000001</v>
      </c>
      <c r="O93" s="6">
        <v>519.04830000000004</v>
      </c>
      <c r="P93" s="6">
        <v>31.8</v>
      </c>
      <c r="Q93" s="6">
        <v>6.9</v>
      </c>
      <c r="R93" s="6">
        <v>24.9</v>
      </c>
      <c r="S93" s="6">
        <v>12.866669999999999</v>
      </c>
      <c r="T93" s="6">
        <v>24.41667</v>
      </c>
      <c r="U93" s="6">
        <v>41.198129999999999</v>
      </c>
      <c r="V93" s="6">
        <v>1</v>
      </c>
      <c r="W93" s="6">
        <v>0.32129999999999997</v>
      </c>
      <c r="X93" s="6">
        <v>1686</v>
      </c>
      <c r="Y93" s="6" t="s">
        <v>2183</v>
      </c>
    </row>
    <row r="94" spans="1:25">
      <c r="A94" s="6">
        <v>93</v>
      </c>
      <c r="B94" s="6" t="s">
        <v>419</v>
      </c>
      <c r="C94" s="6">
        <v>18.649999999999999</v>
      </c>
      <c r="D94" s="6">
        <v>26.216670000000001</v>
      </c>
      <c r="E94" s="6">
        <v>11.783329999999999</v>
      </c>
      <c r="F94" s="6">
        <v>535</v>
      </c>
      <c r="G94" s="6">
        <v>94</v>
      </c>
      <c r="H94" s="6">
        <v>2</v>
      </c>
      <c r="I94" s="6">
        <v>67.457980000000006</v>
      </c>
      <c r="J94" s="6">
        <v>253</v>
      </c>
      <c r="K94" s="6">
        <v>22</v>
      </c>
      <c r="L94" s="6">
        <v>27</v>
      </c>
      <c r="M94" s="6">
        <v>224</v>
      </c>
      <c r="N94" s="6">
        <v>11.51667</v>
      </c>
      <c r="O94" s="6">
        <v>589.58770000000004</v>
      </c>
      <c r="P94" s="6">
        <v>34.4</v>
      </c>
      <c r="Q94" s="6">
        <v>6.2</v>
      </c>
      <c r="R94" s="6">
        <v>28.2</v>
      </c>
      <c r="S94" s="6">
        <v>12.6</v>
      </c>
      <c r="T94" s="6">
        <v>26.08333</v>
      </c>
      <c r="U94" s="6">
        <v>40.839239999999997</v>
      </c>
      <c r="V94" s="6">
        <v>15</v>
      </c>
      <c r="W94" s="6">
        <v>0.3044</v>
      </c>
      <c r="X94" s="6">
        <v>1757</v>
      </c>
      <c r="Y94" s="6" t="s">
        <v>2183</v>
      </c>
    </row>
    <row r="95" spans="1:25">
      <c r="A95" s="6">
        <v>94</v>
      </c>
      <c r="B95" s="6" t="s">
        <v>667</v>
      </c>
      <c r="C95" s="6">
        <v>15.16667</v>
      </c>
      <c r="D95" s="6">
        <v>23.433330000000002</v>
      </c>
      <c r="E95" s="6">
        <v>7.5333329999999998</v>
      </c>
      <c r="F95" s="6">
        <v>365</v>
      </c>
      <c r="G95" s="6">
        <v>49</v>
      </c>
      <c r="H95" s="6">
        <v>18</v>
      </c>
      <c r="I95" s="6">
        <v>27.797319999999999</v>
      </c>
      <c r="J95" s="6">
        <v>123</v>
      </c>
      <c r="K95" s="6">
        <v>70</v>
      </c>
      <c r="L95" s="6">
        <v>77</v>
      </c>
      <c r="M95" s="6">
        <v>74</v>
      </c>
      <c r="N95" s="6">
        <v>11.216670000000001</v>
      </c>
      <c r="O95" s="6">
        <v>652.04690000000005</v>
      </c>
      <c r="P95" s="6">
        <v>31.4</v>
      </c>
      <c r="Q95" s="6">
        <v>2.4</v>
      </c>
      <c r="R95" s="6">
        <v>29</v>
      </c>
      <c r="S95" s="6">
        <v>17.383330000000001</v>
      </c>
      <c r="T95" s="6">
        <v>8.85</v>
      </c>
      <c r="U95" s="6">
        <v>38.678159999999998</v>
      </c>
      <c r="V95" s="6">
        <v>223</v>
      </c>
      <c r="W95" s="6">
        <v>0.21410000000000001</v>
      </c>
      <c r="X95" s="6">
        <v>1704</v>
      </c>
      <c r="Y95" s="6" t="s">
        <v>2183</v>
      </c>
    </row>
    <row r="96" spans="1:25">
      <c r="A96" s="6">
        <v>95</v>
      </c>
      <c r="B96" s="6" t="s">
        <v>165</v>
      </c>
      <c r="C96" s="6">
        <v>15.23333</v>
      </c>
      <c r="D96" s="6">
        <v>23.783329999999999</v>
      </c>
      <c r="E96" s="6">
        <v>7.1833330000000002</v>
      </c>
      <c r="F96" s="6">
        <v>410</v>
      </c>
      <c r="G96" s="6">
        <v>51</v>
      </c>
      <c r="H96" s="6">
        <v>14</v>
      </c>
      <c r="I96" s="6">
        <v>30.742319999999999</v>
      </c>
      <c r="J96" s="6">
        <v>129</v>
      </c>
      <c r="K96" s="6">
        <v>78</v>
      </c>
      <c r="L96" s="6">
        <v>78</v>
      </c>
      <c r="M96" s="6">
        <v>85</v>
      </c>
      <c r="N96" s="6">
        <v>11.25</v>
      </c>
      <c r="O96" s="6">
        <v>678.49540000000002</v>
      </c>
      <c r="P96" s="6">
        <v>32</v>
      </c>
      <c r="Q96" s="6">
        <v>2.1</v>
      </c>
      <c r="R96" s="6">
        <v>29.9</v>
      </c>
      <c r="S96" s="6">
        <v>16</v>
      </c>
      <c r="T96" s="6">
        <v>8.5666670000000007</v>
      </c>
      <c r="U96" s="6">
        <v>37.625419999999998</v>
      </c>
      <c r="V96" s="6">
        <v>261</v>
      </c>
      <c r="W96" s="6">
        <v>0.25729999999999997</v>
      </c>
      <c r="X96" s="6">
        <v>1592</v>
      </c>
      <c r="Y96" s="6" t="s">
        <v>2183</v>
      </c>
    </row>
    <row r="97" spans="1:25">
      <c r="A97" s="6">
        <v>96</v>
      </c>
      <c r="B97" s="6" t="s">
        <v>323</v>
      </c>
      <c r="C97" s="6">
        <v>15.23333</v>
      </c>
      <c r="D97" s="6">
        <v>23.783329999999999</v>
      </c>
      <c r="E97" s="6">
        <v>7.1833330000000002</v>
      </c>
      <c r="F97" s="6">
        <v>410</v>
      </c>
      <c r="G97" s="6">
        <v>51</v>
      </c>
      <c r="H97" s="6">
        <v>14</v>
      </c>
      <c r="I97" s="6">
        <v>30.742319999999999</v>
      </c>
      <c r="J97" s="6">
        <v>129</v>
      </c>
      <c r="K97" s="6">
        <v>78</v>
      </c>
      <c r="L97" s="6">
        <v>78</v>
      </c>
      <c r="M97" s="6">
        <v>85</v>
      </c>
      <c r="N97" s="6">
        <v>11.25</v>
      </c>
      <c r="O97" s="6">
        <v>678.49540000000002</v>
      </c>
      <c r="P97" s="6">
        <v>32</v>
      </c>
      <c r="Q97" s="6">
        <v>2.1</v>
      </c>
      <c r="R97" s="6">
        <v>29.9</v>
      </c>
      <c r="S97" s="6">
        <v>16</v>
      </c>
      <c r="T97" s="6">
        <v>8.5666670000000007</v>
      </c>
      <c r="U97" s="6">
        <v>37.625419999999998</v>
      </c>
      <c r="V97" s="6">
        <v>261</v>
      </c>
      <c r="W97" s="6">
        <v>0.25729999999999997</v>
      </c>
      <c r="X97" s="6">
        <v>1592</v>
      </c>
      <c r="Y97" s="6" t="s">
        <v>2183</v>
      </c>
    </row>
    <row r="98" spans="1:25">
      <c r="A98" s="6">
        <v>97</v>
      </c>
      <c r="B98" s="6" t="s">
        <v>44</v>
      </c>
      <c r="C98" s="6">
        <v>18.195830000000001</v>
      </c>
      <c r="D98" s="6">
        <v>20.95</v>
      </c>
      <c r="E98" s="6">
        <v>13.85</v>
      </c>
      <c r="F98" s="6">
        <v>745</v>
      </c>
      <c r="G98" s="6">
        <v>170</v>
      </c>
      <c r="H98" s="6">
        <v>2</v>
      </c>
      <c r="I98" s="6">
        <v>103.4387</v>
      </c>
      <c r="J98" s="6">
        <v>473</v>
      </c>
      <c r="K98" s="6">
        <v>12</v>
      </c>
      <c r="L98" s="6">
        <v>302</v>
      </c>
      <c r="M98" s="6">
        <v>12</v>
      </c>
      <c r="N98" s="6">
        <v>12.591670000000001</v>
      </c>
      <c r="O98" s="6">
        <v>310.8526</v>
      </c>
      <c r="P98" s="6">
        <v>28</v>
      </c>
      <c r="Q98" s="6">
        <v>5.9</v>
      </c>
      <c r="R98" s="6">
        <v>22.1</v>
      </c>
      <c r="S98" s="6">
        <v>20.816669999999998</v>
      </c>
      <c r="T98" s="6">
        <v>13.85</v>
      </c>
      <c r="U98" s="6">
        <v>56.97587</v>
      </c>
      <c r="V98" s="6">
        <v>1296</v>
      </c>
      <c r="W98" s="6">
        <v>0.39729999999999999</v>
      </c>
      <c r="X98" s="6">
        <v>1874</v>
      </c>
      <c r="Y98" s="6" t="s">
        <v>2183</v>
      </c>
    </row>
    <row r="99" spans="1:25">
      <c r="A99" s="6">
        <v>98</v>
      </c>
      <c r="B99" s="6" t="s">
        <v>830</v>
      </c>
      <c r="C99" s="6">
        <v>9.4166670000000003</v>
      </c>
      <c r="D99" s="6">
        <v>15.48333</v>
      </c>
      <c r="E99" s="6">
        <v>3.483333</v>
      </c>
      <c r="F99" s="6">
        <v>1274</v>
      </c>
      <c r="G99" s="6">
        <v>148</v>
      </c>
      <c r="H99" s="6">
        <v>58</v>
      </c>
      <c r="I99" s="6">
        <v>27.256900000000002</v>
      </c>
      <c r="J99" s="6">
        <v>418</v>
      </c>
      <c r="K99" s="6">
        <v>215</v>
      </c>
      <c r="L99" s="6">
        <v>215</v>
      </c>
      <c r="M99" s="6">
        <v>414</v>
      </c>
      <c r="N99" s="6">
        <v>9.15</v>
      </c>
      <c r="O99" s="6">
        <v>489.51900000000001</v>
      </c>
      <c r="P99" s="6">
        <v>22.1</v>
      </c>
      <c r="Q99" s="6">
        <v>-0.6</v>
      </c>
      <c r="R99" s="6">
        <v>22.7</v>
      </c>
      <c r="S99" s="6">
        <v>3.9166669999999999</v>
      </c>
      <c r="T99" s="6">
        <v>15.48333</v>
      </c>
      <c r="U99" s="6">
        <v>40.308369999999996</v>
      </c>
      <c r="V99" s="6">
        <v>1106</v>
      </c>
      <c r="W99" s="6">
        <v>1.0305</v>
      </c>
      <c r="X99" s="6">
        <v>1236</v>
      </c>
      <c r="Y99" s="6" t="s">
        <v>2182</v>
      </c>
    </row>
    <row r="100" spans="1:25">
      <c r="A100" s="6">
        <v>99</v>
      </c>
      <c r="B100" s="6" t="s">
        <v>230</v>
      </c>
      <c r="C100" s="6">
        <v>15.25</v>
      </c>
      <c r="D100" s="6">
        <v>21.65</v>
      </c>
      <c r="E100" s="6">
        <v>8.9666669999999993</v>
      </c>
      <c r="F100" s="6">
        <v>557</v>
      </c>
      <c r="G100" s="6">
        <v>59</v>
      </c>
      <c r="H100" s="6">
        <v>30</v>
      </c>
      <c r="I100" s="6">
        <v>19.19164</v>
      </c>
      <c r="J100" s="6">
        <v>170</v>
      </c>
      <c r="K100" s="6">
        <v>107</v>
      </c>
      <c r="L100" s="6">
        <v>115</v>
      </c>
      <c r="M100" s="6">
        <v>163</v>
      </c>
      <c r="N100" s="6">
        <v>12.283329999999999</v>
      </c>
      <c r="O100" s="6">
        <v>515.5095</v>
      </c>
      <c r="P100" s="6">
        <v>29.9</v>
      </c>
      <c r="Q100" s="6">
        <v>3.4</v>
      </c>
      <c r="R100" s="6">
        <v>26.5</v>
      </c>
      <c r="S100" s="6">
        <v>9.8666669999999996</v>
      </c>
      <c r="T100" s="6">
        <v>19.2</v>
      </c>
      <c r="U100" s="6">
        <v>46.352200000000003</v>
      </c>
      <c r="V100" s="6">
        <v>115</v>
      </c>
      <c r="W100" s="6">
        <v>0.33489999999999998</v>
      </c>
      <c r="X100" s="6">
        <v>1662</v>
      </c>
      <c r="Y100" s="6" t="s">
        <v>2183</v>
      </c>
    </row>
    <row r="101" spans="1:25">
      <c r="A101" s="6">
        <v>100</v>
      </c>
      <c r="B101" s="6" t="s">
        <v>234</v>
      </c>
      <c r="C101" s="6">
        <v>14.945830000000001</v>
      </c>
      <c r="D101" s="6">
        <v>19.649999999999999</v>
      </c>
      <c r="E101" s="6">
        <v>10.23333</v>
      </c>
      <c r="F101" s="6">
        <v>801</v>
      </c>
      <c r="G101" s="6">
        <v>82</v>
      </c>
      <c r="H101" s="6">
        <v>48</v>
      </c>
      <c r="I101" s="6">
        <v>14.060930000000001</v>
      </c>
      <c r="J101" s="6">
        <v>229</v>
      </c>
      <c r="K101" s="6">
        <v>164</v>
      </c>
      <c r="L101" s="6">
        <v>164</v>
      </c>
      <c r="M101" s="6">
        <v>199</v>
      </c>
      <c r="N101" s="6">
        <v>9.5583329999999993</v>
      </c>
      <c r="O101" s="6">
        <v>382.36380000000003</v>
      </c>
      <c r="P101" s="6">
        <v>26.6</v>
      </c>
      <c r="Q101" s="6">
        <v>6</v>
      </c>
      <c r="R101" s="6">
        <v>20.6</v>
      </c>
      <c r="S101" s="6">
        <v>14.23333</v>
      </c>
      <c r="T101" s="6">
        <v>19.649999999999999</v>
      </c>
      <c r="U101" s="6">
        <v>46.399679999999996</v>
      </c>
      <c r="V101" s="6">
        <v>67</v>
      </c>
      <c r="W101" s="6">
        <v>0.5262</v>
      </c>
      <c r="X101" s="6">
        <v>1521</v>
      </c>
      <c r="Y101" s="6" t="s">
        <v>2181</v>
      </c>
    </row>
    <row r="102" spans="1:25">
      <c r="A102" s="6">
        <v>101</v>
      </c>
      <c r="B102" s="6" t="s">
        <v>896</v>
      </c>
      <c r="C102" s="6">
        <v>18.137499999999999</v>
      </c>
      <c r="D102" s="6">
        <v>25.633330000000001</v>
      </c>
      <c r="E102" s="6">
        <v>11.4</v>
      </c>
      <c r="F102" s="6">
        <v>537</v>
      </c>
      <c r="G102" s="6">
        <v>94</v>
      </c>
      <c r="H102" s="6">
        <v>2</v>
      </c>
      <c r="I102" s="6">
        <v>66.593329999999995</v>
      </c>
      <c r="J102" s="6">
        <v>252</v>
      </c>
      <c r="K102" s="6">
        <v>23</v>
      </c>
      <c r="L102" s="6">
        <v>27</v>
      </c>
      <c r="M102" s="6">
        <v>225</v>
      </c>
      <c r="N102" s="6">
        <v>11.95833</v>
      </c>
      <c r="O102" s="6">
        <v>581.42899999999997</v>
      </c>
      <c r="P102" s="6">
        <v>34.299999999999997</v>
      </c>
      <c r="Q102" s="6">
        <v>5.7</v>
      </c>
      <c r="R102" s="6">
        <v>28.6</v>
      </c>
      <c r="S102" s="6">
        <v>12.26667</v>
      </c>
      <c r="T102" s="6">
        <v>25.483329999999999</v>
      </c>
      <c r="U102" s="6">
        <v>41.812359999999998</v>
      </c>
      <c r="V102" s="6">
        <v>36</v>
      </c>
      <c r="W102" s="6">
        <v>0.30959999999999999</v>
      </c>
      <c r="X102" s="6">
        <v>1734</v>
      </c>
      <c r="Y102" s="6" t="s">
        <v>2183</v>
      </c>
    </row>
    <row r="103" spans="1:25">
      <c r="A103" s="6">
        <v>102</v>
      </c>
      <c r="B103" s="6" t="s">
        <v>409</v>
      </c>
      <c r="C103" s="6">
        <v>10.04167</v>
      </c>
      <c r="D103" s="6">
        <v>22.966670000000001</v>
      </c>
      <c r="E103" s="6">
        <v>-4.1500000000000004</v>
      </c>
      <c r="F103" s="6">
        <v>825</v>
      </c>
      <c r="G103" s="6">
        <v>115</v>
      </c>
      <c r="H103" s="6">
        <v>18</v>
      </c>
      <c r="I103" s="6">
        <v>52.610199999999999</v>
      </c>
      <c r="J103" s="6">
        <v>328</v>
      </c>
      <c r="K103" s="6">
        <v>66</v>
      </c>
      <c r="L103" s="6">
        <v>316</v>
      </c>
      <c r="M103" s="6">
        <v>66</v>
      </c>
      <c r="N103" s="6">
        <v>12.26667</v>
      </c>
      <c r="O103" s="6">
        <v>1094.1510000000001</v>
      </c>
      <c r="P103" s="6">
        <v>30.1</v>
      </c>
      <c r="Q103" s="6">
        <v>-11.5</v>
      </c>
      <c r="R103" s="6">
        <v>41.6</v>
      </c>
      <c r="S103" s="6">
        <v>20.95</v>
      </c>
      <c r="T103" s="6">
        <v>-4.1500000000000004</v>
      </c>
      <c r="U103" s="6">
        <v>29.487179999999999</v>
      </c>
      <c r="V103" s="6">
        <v>343</v>
      </c>
      <c r="W103" s="6">
        <v>0.63800000000000001</v>
      </c>
      <c r="X103" s="6">
        <v>1292</v>
      </c>
      <c r="Y103" s="6" t="s">
        <v>2181</v>
      </c>
    </row>
    <row r="104" spans="1:25">
      <c r="A104" s="6">
        <v>103</v>
      </c>
      <c r="B104" s="6" t="s">
        <v>784</v>
      </c>
      <c r="C104" s="6">
        <v>21.408329999999999</v>
      </c>
      <c r="D104" s="6">
        <v>26.33333</v>
      </c>
      <c r="E104" s="6">
        <v>15.2</v>
      </c>
      <c r="F104" s="6">
        <v>645</v>
      </c>
      <c r="G104" s="6">
        <v>98</v>
      </c>
      <c r="H104" s="6">
        <v>22</v>
      </c>
      <c r="I104" s="6">
        <v>51.983379999999997</v>
      </c>
      <c r="J104" s="6">
        <v>273</v>
      </c>
      <c r="K104" s="6">
        <v>74</v>
      </c>
      <c r="L104" s="6">
        <v>273</v>
      </c>
      <c r="M104" s="6">
        <v>74</v>
      </c>
      <c r="N104" s="6">
        <v>14.85</v>
      </c>
      <c r="O104" s="6">
        <v>453.41550000000001</v>
      </c>
      <c r="P104" s="6">
        <v>33.200000000000003</v>
      </c>
      <c r="Q104" s="6">
        <v>6.4</v>
      </c>
      <c r="R104" s="6">
        <v>26.8</v>
      </c>
      <c r="S104" s="6">
        <v>26.33333</v>
      </c>
      <c r="T104" s="6">
        <v>15.2</v>
      </c>
      <c r="U104" s="6">
        <v>55.410449999999997</v>
      </c>
      <c r="V104" s="6">
        <v>176</v>
      </c>
      <c r="W104" s="6">
        <v>0.31690000000000002</v>
      </c>
      <c r="X104" s="6">
        <v>2035</v>
      </c>
      <c r="Y104" s="6" t="s">
        <v>2183</v>
      </c>
    </row>
    <row r="105" spans="1:25">
      <c r="A105" s="6">
        <v>104</v>
      </c>
      <c r="B105" s="6" t="s">
        <v>314</v>
      </c>
      <c r="C105" s="6">
        <v>16.545829999999999</v>
      </c>
      <c r="D105" s="6">
        <v>23.266670000000001</v>
      </c>
      <c r="E105" s="6">
        <v>10.7</v>
      </c>
      <c r="F105" s="6">
        <v>564</v>
      </c>
      <c r="G105" s="6">
        <v>99</v>
      </c>
      <c r="H105" s="6">
        <v>3</v>
      </c>
      <c r="I105" s="6">
        <v>63.040590000000002</v>
      </c>
      <c r="J105" s="6">
        <v>251</v>
      </c>
      <c r="K105" s="6">
        <v>25</v>
      </c>
      <c r="L105" s="6">
        <v>31</v>
      </c>
      <c r="M105" s="6">
        <v>239</v>
      </c>
      <c r="N105" s="6">
        <v>11.725</v>
      </c>
      <c r="O105" s="6">
        <v>512.50040000000001</v>
      </c>
      <c r="P105" s="6">
        <v>32</v>
      </c>
      <c r="Q105" s="6">
        <v>5.8</v>
      </c>
      <c r="R105" s="6">
        <v>26.2</v>
      </c>
      <c r="S105" s="6">
        <v>11.633330000000001</v>
      </c>
      <c r="T105" s="6">
        <v>22.883330000000001</v>
      </c>
      <c r="U105" s="6">
        <v>44.751910000000002</v>
      </c>
      <c r="V105" s="6">
        <v>165</v>
      </c>
      <c r="W105" s="6">
        <v>0.33229999999999998</v>
      </c>
      <c r="X105" s="6">
        <v>1697</v>
      </c>
      <c r="Y105" s="6" t="s">
        <v>2183</v>
      </c>
    </row>
    <row r="106" spans="1:25">
      <c r="A106" s="6">
        <v>105</v>
      </c>
      <c r="B106" s="6" t="s">
        <v>918</v>
      </c>
      <c r="C106" s="6">
        <v>10.612500000000001</v>
      </c>
      <c r="D106" s="6">
        <v>22</v>
      </c>
      <c r="E106" s="6">
        <v>-0.81667000000000001</v>
      </c>
      <c r="F106" s="6">
        <v>338</v>
      </c>
      <c r="G106" s="6">
        <v>57</v>
      </c>
      <c r="H106" s="6">
        <v>1</v>
      </c>
      <c r="I106" s="6">
        <v>74.971459999999993</v>
      </c>
      <c r="J106" s="6">
        <v>150</v>
      </c>
      <c r="K106" s="6">
        <v>3</v>
      </c>
      <c r="L106" s="6">
        <v>11</v>
      </c>
      <c r="M106" s="6">
        <v>135</v>
      </c>
      <c r="N106" s="6">
        <v>14.69167</v>
      </c>
      <c r="O106" s="6">
        <v>916.45100000000002</v>
      </c>
      <c r="P106" s="6">
        <v>32.6</v>
      </c>
      <c r="Q106" s="6">
        <v>-7.2</v>
      </c>
      <c r="R106" s="6">
        <v>39.799999999999997</v>
      </c>
      <c r="S106" s="6">
        <v>9.0500000000000007</v>
      </c>
      <c r="T106" s="6">
        <v>21.45</v>
      </c>
      <c r="U106" s="6">
        <v>36.913739999999997</v>
      </c>
      <c r="V106" s="6">
        <v>1822</v>
      </c>
      <c r="W106" s="6">
        <v>0.19620000000000001</v>
      </c>
      <c r="X106" s="6">
        <v>1722</v>
      </c>
      <c r="Y106" s="6" t="s">
        <v>2180</v>
      </c>
    </row>
    <row r="107" spans="1:25">
      <c r="A107" s="6">
        <v>106</v>
      </c>
      <c r="B107" s="6" t="s">
        <v>131</v>
      </c>
      <c r="C107" s="6">
        <v>6.9458330000000004</v>
      </c>
      <c r="D107" s="6">
        <v>20.16667</v>
      </c>
      <c r="E107" s="6">
        <v>-7.5833300000000001</v>
      </c>
      <c r="F107" s="6">
        <v>811</v>
      </c>
      <c r="G107" s="6">
        <v>103</v>
      </c>
      <c r="H107" s="6">
        <v>24</v>
      </c>
      <c r="I107" s="6">
        <v>43.982370000000003</v>
      </c>
      <c r="J107" s="6">
        <v>302</v>
      </c>
      <c r="K107" s="6">
        <v>81</v>
      </c>
      <c r="L107" s="6">
        <v>298</v>
      </c>
      <c r="M107" s="6">
        <v>81</v>
      </c>
      <c r="N107" s="6">
        <v>11.94167</v>
      </c>
      <c r="O107" s="6">
        <v>1119.8389999999999</v>
      </c>
      <c r="P107" s="6">
        <v>27.9</v>
      </c>
      <c r="Q107" s="6">
        <v>-15.1</v>
      </c>
      <c r="R107" s="6">
        <v>43</v>
      </c>
      <c r="S107" s="6">
        <v>18.899999999999999</v>
      </c>
      <c r="T107" s="6">
        <v>-7.5833300000000001</v>
      </c>
      <c r="U107" s="6">
        <v>27.771319999999999</v>
      </c>
      <c r="V107" s="6">
        <v>299</v>
      </c>
      <c r="W107" s="6">
        <v>0.78820000000000001</v>
      </c>
      <c r="X107" s="6">
        <v>1028</v>
      </c>
      <c r="Y107" s="6" t="s">
        <v>2182</v>
      </c>
    </row>
    <row r="108" spans="1:25">
      <c r="A108" s="6">
        <v>107</v>
      </c>
      <c r="B108" s="6" t="s">
        <v>134</v>
      </c>
      <c r="C108" s="6">
        <v>7.1708340000000002</v>
      </c>
      <c r="D108" s="6">
        <v>21.266670000000001</v>
      </c>
      <c r="E108" s="6">
        <v>-8.5833300000000001</v>
      </c>
      <c r="F108" s="6">
        <v>764</v>
      </c>
      <c r="G108" s="6">
        <v>111</v>
      </c>
      <c r="H108" s="6">
        <v>20</v>
      </c>
      <c r="I108" s="6">
        <v>50.683979999999998</v>
      </c>
      <c r="J108" s="6">
        <v>315</v>
      </c>
      <c r="K108" s="6">
        <v>69</v>
      </c>
      <c r="L108" s="6">
        <v>315</v>
      </c>
      <c r="M108" s="6">
        <v>69</v>
      </c>
      <c r="N108" s="6">
        <v>11.375</v>
      </c>
      <c r="O108" s="6">
        <v>1205.914</v>
      </c>
      <c r="P108" s="6">
        <v>28.7</v>
      </c>
      <c r="Q108" s="6">
        <v>-16.2</v>
      </c>
      <c r="R108" s="6">
        <v>44.9</v>
      </c>
      <c r="S108" s="6">
        <v>21.266670000000001</v>
      </c>
      <c r="T108" s="6">
        <v>-8.5833300000000001</v>
      </c>
      <c r="U108" s="6">
        <v>25.33408</v>
      </c>
      <c r="V108" s="6">
        <v>308</v>
      </c>
      <c r="W108" s="6">
        <v>0.71479999999999999</v>
      </c>
      <c r="X108" s="6">
        <v>1068</v>
      </c>
      <c r="Y108" s="6" t="s">
        <v>2182</v>
      </c>
    </row>
    <row r="109" spans="1:25">
      <c r="A109" s="6">
        <v>108</v>
      </c>
      <c r="B109" s="6" t="s">
        <v>128</v>
      </c>
      <c r="C109" s="6">
        <v>6.3125</v>
      </c>
      <c r="D109" s="6">
        <v>19.3</v>
      </c>
      <c r="E109" s="6">
        <v>-7.8166700000000002</v>
      </c>
      <c r="F109" s="6">
        <v>990</v>
      </c>
      <c r="G109" s="6">
        <v>96</v>
      </c>
      <c r="H109" s="6">
        <v>62</v>
      </c>
      <c r="I109" s="6">
        <v>13.87738</v>
      </c>
      <c r="J109" s="6">
        <v>284</v>
      </c>
      <c r="K109" s="6">
        <v>197</v>
      </c>
      <c r="L109" s="6">
        <v>278</v>
      </c>
      <c r="M109" s="6">
        <v>213</v>
      </c>
      <c r="N109" s="6">
        <v>10.324999999999999</v>
      </c>
      <c r="O109" s="6">
        <v>1099.5039999999999</v>
      </c>
      <c r="P109" s="6">
        <v>26.5</v>
      </c>
      <c r="Q109" s="6">
        <v>-14.6</v>
      </c>
      <c r="R109" s="6">
        <v>41.1</v>
      </c>
      <c r="S109" s="6">
        <v>18.383330000000001</v>
      </c>
      <c r="T109" s="6">
        <v>-6.85</v>
      </c>
      <c r="U109" s="6">
        <v>25.121649999999999</v>
      </c>
      <c r="V109" s="6">
        <v>82</v>
      </c>
      <c r="W109" s="6">
        <v>1.0402</v>
      </c>
      <c r="X109" s="6">
        <v>951</v>
      </c>
      <c r="Y109" s="6" t="s">
        <v>2182</v>
      </c>
    </row>
    <row r="110" spans="1:25">
      <c r="A110" s="6">
        <v>109</v>
      </c>
      <c r="B110" s="6" t="s">
        <v>468</v>
      </c>
      <c r="C110" s="6">
        <v>27.945830000000001</v>
      </c>
      <c r="D110" s="6">
        <v>31.066669999999998</v>
      </c>
      <c r="E110" s="6">
        <v>25.983329999999999</v>
      </c>
      <c r="F110" s="6">
        <v>852</v>
      </c>
      <c r="G110" s="6">
        <v>234</v>
      </c>
      <c r="H110" s="6">
        <v>1</v>
      </c>
      <c r="I110" s="6">
        <v>111.2373</v>
      </c>
      <c r="J110" s="6">
        <v>562</v>
      </c>
      <c r="K110" s="6">
        <v>5</v>
      </c>
      <c r="L110" s="6">
        <v>129</v>
      </c>
      <c r="M110" s="6">
        <v>562</v>
      </c>
      <c r="N110" s="6">
        <v>12.55833</v>
      </c>
      <c r="O110" s="6">
        <v>211.18129999999999</v>
      </c>
      <c r="P110" s="6">
        <v>38.299999999999997</v>
      </c>
      <c r="Q110" s="6">
        <v>18.2</v>
      </c>
      <c r="R110" s="6">
        <v>20.100000000000001</v>
      </c>
      <c r="S110" s="6">
        <v>25.983329999999999</v>
      </c>
      <c r="T110" s="6">
        <v>26.933330000000002</v>
      </c>
      <c r="U110" s="6">
        <v>62.47927</v>
      </c>
      <c r="V110" s="6">
        <v>289</v>
      </c>
      <c r="W110" s="6">
        <v>0.3579</v>
      </c>
      <c r="X110" s="6">
        <v>2380</v>
      </c>
      <c r="Y110" s="6" t="s">
        <v>2183</v>
      </c>
    </row>
    <row r="111" spans="1:25">
      <c r="A111" s="6">
        <v>110</v>
      </c>
      <c r="B111" s="6" t="s">
        <v>534</v>
      </c>
      <c r="C111" s="6">
        <v>19.175000000000001</v>
      </c>
      <c r="D111" s="6">
        <v>24.75</v>
      </c>
      <c r="E111" s="6">
        <v>12.41667</v>
      </c>
      <c r="F111" s="6">
        <v>621</v>
      </c>
      <c r="G111" s="6">
        <v>92</v>
      </c>
      <c r="H111" s="6">
        <v>22</v>
      </c>
      <c r="I111" s="6">
        <v>45.527239999999999</v>
      </c>
      <c r="J111" s="6">
        <v>253</v>
      </c>
      <c r="K111" s="6">
        <v>85</v>
      </c>
      <c r="L111" s="6">
        <v>249</v>
      </c>
      <c r="M111" s="6">
        <v>85</v>
      </c>
      <c r="N111" s="6">
        <v>14.133330000000001</v>
      </c>
      <c r="O111" s="6">
        <v>500.7199</v>
      </c>
      <c r="P111" s="6">
        <v>31.7</v>
      </c>
      <c r="Q111" s="6">
        <v>4.3</v>
      </c>
      <c r="R111" s="6">
        <v>27.4</v>
      </c>
      <c r="S111" s="6">
        <v>24.033329999999999</v>
      </c>
      <c r="T111" s="6">
        <v>12.41667</v>
      </c>
      <c r="U111" s="6">
        <v>51.581510000000002</v>
      </c>
      <c r="V111" s="6">
        <v>343</v>
      </c>
      <c r="W111" s="6">
        <v>0.31569999999999998</v>
      </c>
      <c r="X111" s="6">
        <v>1966</v>
      </c>
      <c r="Y111" s="6" t="s">
        <v>2183</v>
      </c>
    </row>
    <row r="112" spans="1:25">
      <c r="A112" s="6">
        <v>111</v>
      </c>
      <c r="B112" s="6" t="s">
        <v>406</v>
      </c>
      <c r="C112" s="6">
        <v>14.258330000000001</v>
      </c>
      <c r="D112" s="6">
        <v>24.6</v>
      </c>
      <c r="E112" s="6">
        <v>3.3333330000000001</v>
      </c>
      <c r="F112" s="6">
        <v>1176</v>
      </c>
      <c r="G112" s="6">
        <v>133</v>
      </c>
      <c r="H112" s="6">
        <v>55</v>
      </c>
      <c r="I112" s="6">
        <v>25.31672</v>
      </c>
      <c r="J112" s="6">
        <v>365</v>
      </c>
      <c r="K112" s="6">
        <v>200</v>
      </c>
      <c r="L112" s="6">
        <v>282</v>
      </c>
      <c r="M112" s="6">
        <v>200</v>
      </c>
      <c r="N112" s="6">
        <v>12.5</v>
      </c>
      <c r="O112" s="6">
        <v>857.25729999999999</v>
      </c>
      <c r="P112" s="6">
        <v>31.9</v>
      </c>
      <c r="Q112" s="6">
        <v>-4.2</v>
      </c>
      <c r="R112" s="6">
        <v>36.1</v>
      </c>
      <c r="S112" s="6">
        <v>18.616669999999999</v>
      </c>
      <c r="T112" s="6">
        <v>3.3333330000000001</v>
      </c>
      <c r="U112" s="6">
        <v>34.626040000000003</v>
      </c>
      <c r="V112" s="6">
        <v>369</v>
      </c>
      <c r="W112" s="6">
        <v>0.78400000000000003</v>
      </c>
      <c r="X112" s="6">
        <v>1499</v>
      </c>
      <c r="Y112" s="6" t="s">
        <v>2182</v>
      </c>
    </row>
    <row r="113" spans="1:25">
      <c r="A113" s="6">
        <v>112</v>
      </c>
      <c r="B113" s="6" t="s">
        <v>752</v>
      </c>
      <c r="C113" s="6">
        <v>10.37917</v>
      </c>
      <c r="D113" s="6">
        <v>17.316669999999998</v>
      </c>
      <c r="E113" s="6">
        <v>3.8333330000000001</v>
      </c>
      <c r="F113" s="6">
        <v>656</v>
      </c>
      <c r="G113" s="6">
        <v>62</v>
      </c>
      <c r="H113" s="6">
        <v>44</v>
      </c>
      <c r="I113" s="6">
        <v>9.6080179999999995</v>
      </c>
      <c r="J113" s="6">
        <v>179</v>
      </c>
      <c r="K113" s="6">
        <v>152</v>
      </c>
      <c r="L113" s="6">
        <v>155</v>
      </c>
      <c r="M113" s="6">
        <v>167</v>
      </c>
      <c r="N113" s="6">
        <v>7.625</v>
      </c>
      <c r="O113" s="6">
        <v>552.4633</v>
      </c>
      <c r="P113" s="6">
        <v>23.4</v>
      </c>
      <c r="Q113" s="6">
        <v>0.8</v>
      </c>
      <c r="R113" s="6">
        <v>22.6</v>
      </c>
      <c r="S113" s="6">
        <v>7.3166669999999998</v>
      </c>
      <c r="T113" s="6">
        <v>6.5166659999999998</v>
      </c>
      <c r="U113" s="6">
        <v>33.738939999999999</v>
      </c>
      <c r="V113" s="6">
        <v>164</v>
      </c>
      <c r="W113" s="6">
        <v>0.72109999999999996</v>
      </c>
      <c r="X113" s="6">
        <v>909</v>
      </c>
      <c r="Y113" s="6" t="s">
        <v>2182</v>
      </c>
    </row>
    <row r="114" spans="1:25">
      <c r="A114" s="6">
        <v>113</v>
      </c>
      <c r="B114" s="6" t="s">
        <v>58</v>
      </c>
      <c r="C114" s="6">
        <v>13.725</v>
      </c>
      <c r="D114" s="6">
        <v>24.4</v>
      </c>
      <c r="E114" s="6">
        <v>3.1166670000000001</v>
      </c>
      <c r="F114" s="6">
        <v>470</v>
      </c>
      <c r="G114" s="6">
        <v>86</v>
      </c>
      <c r="H114" s="6">
        <v>10</v>
      </c>
      <c r="I114" s="6">
        <v>66.200689999999994</v>
      </c>
      <c r="J114" s="6">
        <v>222</v>
      </c>
      <c r="K114" s="6">
        <v>36</v>
      </c>
      <c r="L114" s="6">
        <v>222</v>
      </c>
      <c r="M114" s="6">
        <v>36</v>
      </c>
      <c r="N114" s="6">
        <v>16.3</v>
      </c>
      <c r="O114" s="6">
        <v>861.73059999999998</v>
      </c>
      <c r="P114" s="6">
        <v>33.299999999999997</v>
      </c>
      <c r="Q114" s="6">
        <v>-5.9</v>
      </c>
      <c r="R114" s="6">
        <v>39.200000000000003</v>
      </c>
      <c r="S114" s="6">
        <v>24.4</v>
      </c>
      <c r="T114" s="6">
        <v>3.1166670000000001</v>
      </c>
      <c r="U114" s="6">
        <v>41.581629999999997</v>
      </c>
      <c r="V114" s="6">
        <v>1122</v>
      </c>
      <c r="W114" s="6">
        <v>0.2165</v>
      </c>
      <c r="X114" s="6">
        <v>2170</v>
      </c>
      <c r="Y114" s="6" t="s">
        <v>2183</v>
      </c>
    </row>
    <row r="115" spans="1:25">
      <c r="A115" s="6">
        <v>114</v>
      </c>
      <c r="B115" s="6" t="s">
        <v>115</v>
      </c>
      <c r="C115" s="6">
        <v>13.725</v>
      </c>
      <c r="D115" s="6">
        <v>24.4</v>
      </c>
      <c r="E115" s="6">
        <v>3.1166670000000001</v>
      </c>
      <c r="F115" s="6">
        <v>470</v>
      </c>
      <c r="G115" s="6">
        <v>86</v>
      </c>
      <c r="H115" s="6">
        <v>10</v>
      </c>
      <c r="I115" s="6">
        <v>66.200689999999994</v>
      </c>
      <c r="J115" s="6">
        <v>222</v>
      </c>
      <c r="K115" s="6">
        <v>36</v>
      </c>
      <c r="L115" s="6">
        <v>222</v>
      </c>
      <c r="M115" s="6">
        <v>36</v>
      </c>
      <c r="N115" s="6">
        <v>16.3</v>
      </c>
      <c r="O115" s="6">
        <v>861.73059999999998</v>
      </c>
      <c r="P115" s="6">
        <v>33.299999999999997</v>
      </c>
      <c r="Q115" s="6">
        <v>-5.9</v>
      </c>
      <c r="R115" s="6">
        <v>39.200000000000003</v>
      </c>
      <c r="S115" s="6">
        <v>24.4</v>
      </c>
      <c r="T115" s="6">
        <v>3.1166670000000001</v>
      </c>
      <c r="U115" s="6">
        <v>41.581629999999997</v>
      </c>
      <c r="V115" s="6">
        <v>1122</v>
      </c>
      <c r="W115" s="6">
        <v>0.2165</v>
      </c>
      <c r="X115" s="6">
        <v>2170</v>
      </c>
      <c r="Y115" s="6" t="s">
        <v>2183</v>
      </c>
    </row>
    <row r="116" spans="1:25">
      <c r="A116" s="6">
        <v>115</v>
      </c>
      <c r="B116" s="6" t="s">
        <v>305</v>
      </c>
      <c r="C116" s="6">
        <v>9.7666660000000007</v>
      </c>
      <c r="D116" s="6">
        <v>18.516670000000001</v>
      </c>
      <c r="E116" s="6">
        <v>1.4</v>
      </c>
      <c r="F116" s="6">
        <v>573</v>
      </c>
      <c r="G116" s="6">
        <v>66</v>
      </c>
      <c r="H116" s="6">
        <v>35</v>
      </c>
      <c r="I116" s="6">
        <v>19.005199999999999</v>
      </c>
      <c r="J116" s="6">
        <v>177</v>
      </c>
      <c r="K116" s="6">
        <v>117</v>
      </c>
      <c r="L116" s="6">
        <v>177</v>
      </c>
      <c r="M116" s="6">
        <v>134</v>
      </c>
      <c r="N116" s="6">
        <v>7.45</v>
      </c>
      <c r="O116" s="6">
        <v>697.32709999999997</v>
      </c>
      <c r="P116" s="6">
        <v>24</v>
      </c>
      <c r="Q116" s="6">
        <v>-1.7</v>
      </c>
      <c r="R116" s="6">
        <v>25.7</v>
      </c>
      <c r="S116" s="6">
        <v>18.516670000000001</v>
      </c>
      <c r="T116" s="6">
        <v>5.0999999999999996</v>
      </c>
      <c r="U116" s="6">
        <v>28.988330000000001</v>
      </c>
      <c r="V116" s="6">
        <v>38</v>
      </c>
      <c r="W116" s="6">
        <v>0.60909999999999997</v>
      </c>
      <c r="X116" s="6">
        <v>940</v>
      </c>
      <c r="Y116" s="6" t="s">
        <v>2181</v>
      </c>
    </row>
    <row r="117" spans="1:25">
      <c r="A117" s="6">
        <v>116</v>
      </c>
      <c r="B117" s="6" t="s">
        <v>386</v>
      </c>
      <c r="C117" s="6">
        <v>11.81667</v>
      </c>
      <c r="D117" s="6">
        <v>16.5</v>
      </c>
      <c r="E117" s="6">
        <v>6.7833329999999998</v>
      </c>
      <c r="F117" s="6">
        <v>701</v>
      </c>
      <c r="G117" s="6">
        <v>79</v>
      </c>
      <c r="H117" s="6">
        <v>45</v>
      </c>
      <c r="I117" s="6">
        <v>18.609860000000001</v>
      </c>
      <c r="J117" s="6">
        <v>196</v>
      </c>
      <c r="K117" s="6">
        <v>150</v>
      </c>
      <c r="L117" s="6">
        <v>150</v>
      </c>
      <c r="M117" s="6">
        <v>183</v>
      </c>
      <c r="N117" s="6">
        <v>10.5</v>
      </c>
      <c r="O117" s="6">
        <v>394.30799999999999</v>
      </c>
      <c r="P117" s="6">
        <v>22.7</v>
      </c>
      <c r="Q117" s="6">
        <v>1.5</v>
      </c>
      <c r="R117" s="6">
        <v>21.2</v>
      </c>
      <c r="S117" s="6">
        <v>12.33333</v>
      </c>
      <c r="T117" s="6">
        <v>16.5</v>
      </c>
      <c r="U117" s="6">
        <v>49.528300000000002</v>
      </c>
      <c r="V117" s="6">
        <v>21</v>
      </c>
      <c r="W117" s="6">
        <v>0.58150000000000002</v>
      </c>
      <c r="X117" s="6">
        <v>1205</v>
      </c>
      <c r="Y117" s="6" t="s">
        <v>2181</v>
      </c>
    </row>
    <row r="118" spans="1:25">
      <c r="A118" s="6">
        <v>117</v>
      </c>
      <c r="B118" s="6" t="s">
        <v>412</v>
      </c>
      <c r="C118" s="6">
        <v>11.824999999999999</v>
      </c>
      <c r="D118" s="6">
        <v>16.399999999999999</v>
      </c>
      <c r="E118" s="6">
        <v>6.8666669999999996</v>
      </c>
      <c r="F118" s="6">
        <v>637</v>
      </c>
      <c r="G118" s="6">
        <v>68</v>
      </c>
      <c r="H118" s="6">
        <v>41</v>
      </c>
      <c r="I118" s="6">
        <v>17.742999999999999</v>
      </c>
      <c r="J118" s="6">
        <v>195</v>
      </c>
      <c r="K118" s="6">
        <v>142</v>
      </c>
      <c r="L118" s="6">
        <v>147</v>
      </c>
      <c r="M118" s="6">
        <v>195</v>
      </c>
      <c r="N118" s="6">
        <v>10.383330000000001</v>
      </c>
      <c r="O118" s="6">
        <v>387.03710000000001</v>
      </c>
      <c r="P118" s="6">
        <v>22.4</v>
      </c>
      <c r="Q118" s="6">
        <v>1.5</v>
      </c>
      <c r="R118" s="6">
        <v>20.9</v>
      </c>
      <c r="S118" s="6">
        <v>6.8666669999999996</v>
      </c>
      <c r="T118" s="6">
        <v>14.8</v>
      </c>
      <c r="U118" s="6">
        <v>49.681019999999997</v>
      </c>
      <c r="V118" s="6">
        <v>6</v>
      </c>
      <c r="W118" s="6">
        <v>0.53210000000000002</v>
      </c>
      <c r="X118" s="6">
        <v>1197</v>
      </c>
      <c r="Y118" s="6" t="s">
        <v>2181</v>
      </c>
    </row>
    <row r="119" spans="1:25">
      <c r="A119" s="6">
        <v>118</v>
      </c>
      <c r="B119" s="6" t="s">
        <v>860</v>
      </c>
      <c r="C119" s="6">
        <v>10.133330000000001</v>
      </c>
      <c r="D119" s="6">
        <v>19.55</v>
      </c>
      <c r="E119" s="6">
        <v>0.53333299999999995</v>
      </c>
      <c r="F119" s="6">
        <v>584</v>
      </c>
      <c r="G119" s="6">
        <v>71</v>
      </c>
      <c r="H119" s="6">
        <v>32</v>
      </c>
      <c r="I119" s="6">
        <v>28.244520000000001</v>
      </c>
      <c r="J119" s="6">
        <v>202</v>
      </c>
      <c r="K119" s="6">
        <v>102</v>
      </c>
      <c r="L119" s="6">
        <v>202</v>
      </c>
      <c r="M119" s="6">
        <v>102</v>
      </c>
      <c r="N119" s="6">
        <v>9.1999999999999993</v>
      </c>
      <c r="O119" s="6">
        <v>773.49950000000001</v>
      </c>
      <c r="P119" s="6">
        <v>26.1</v>
      </c>
      <c r="Q119" s="6">
        <v>-3.4</v>
      </c>
      <c r="R119" s="6">
        <v>29.5</v>
      </c>
      <c r="S119" s="6">
        <v>19.55</v>
      </c>
      <c r="T119" s="6">
        <v>2.0833330000000001</v>
      </c>
      <c r="U119" s="6">
        <v>31.186440000000001</v>
      </c>
      <c r="V119" s="6">
        <v>150</v>
      </c>
      <c r="W119" s="6">
        <v>0.5696</v>
      </c>
      <c r="X119" s="6">
        <v>1025</v>
      </c>
      <c r="Y119" s="6" t="s">
        <v>2181</v>
      </c>
    </row>
    <row r="120" spans="1:25">
      <c r="A120" s="6">
        <v>119</v>
      </c>
      <c r="B120" s="6" t="s">
        <v>55</v>
      </c>
      <c r="C120" s="6">
        <v>8.8916660000000007</v>
      </c>
      <c r="D120" s="6">
        <v>22.033329999999999</v>
      </c>
      <c r="E120" s="6">
        <v>-5.9</v>
      </c>
      <c r="F120" s="6">
        <v>842</v>
      </c>
      <c r="G120" s="6">
        <v>127</v>
      </c>
      <c r="H120" s="6">
        <v>21</v>
      </c>
      <c r="I120" s="6">
        <v>50.853850000000001</v>
      </c>
      <c r="J120" s="6">
        <v>334</v>
      </c>
      <c r="K120" s="6">
        <v>74</v>
      </c>
      <c r="L120" s="6">
        <v>326</v>
      </c>
      <c r="M120" s="6">
        <v>74</v>
      </c>
      <c r="N120" s="6">
        <v>12.283329999999999</v>
      </c>
      <c r="O120" s="6">
        <v>1129.163</v>
      </c>
      <c r="P120" s="6">
        <v>29.4</v>
      </c>
      <c r="Q120" s="6">
        <v>-13.4</v>
      </c>
      <c r="R120" s="6">
        <v>42.8</v>
      </c>
      <c r="S120" s="6">
        <v>20.133330000000001</v>
      </c>
      <c r="T120" s="6">
        <v>-5.9</v>
      </c>
      <c r="U120" s="6">
        <v>28.699380000000001</v>
      </c>
      <c r="V120" s="6">
        <v>330</v>
      </c>
      <c r="W120" s="6">
        <v>0.69989999999999997</v>
      </c>
      <c r="X120" s="6">
        <v>1202</v>
      </c>
      <c r="Y120" s="6" t="s">
        <v>2182</v>
      </c>
    </row>
    <row r="121" spans="1:25">
      <c r="A121" s="6">
        <v>120</v>
      </c>
      <c r="B121" s="6" t="s">
        <v>176</v>
      </c>
      <c r="C121" s="6">
        <v>29.129169999999998</v>
      </c>
      <c r="D121" s="6">
        <v>32.933329999999998</v>
      </c>
      <c r="E121" s="6">
        <v>25.366669999999999</v>
      </c>
      <c r="F121" s="6">
        <v>458</v>
      </c>
      <c r="G121" s="6">
        <v>150</v>
      </c>
      <c r="H121" s="6">
        <v>0</v>
      </c>
      <c r="I121" s="6">
        <v>138.45070000000001</v>
      </c>
      <c r="J121" s="6">
        <v>355</v>
      </c>
      <c r="K121" s="6">
        <v>0</v>
      </c>
      <c r="L121" s="6">
        <v>95</v>
      </c>
      <c r="M121" s="6">
        <v>0</v>
      </c>
      <c r="N121" s="6">
        <v>13.591670000000001</v>
      </c>
      <c r="O121" s="6">
        <v>301.91399999999999</v>
      </c>
      <c r="P121" s="6">
        <v>40.700000000000003</v>
      </c>
      <c r="Q121" s="6">
        <v>16.399999999999999</v>
      </c>
      <c r="R121" s="6">
        <v>24.3</v>
      </c>
      <c r="S121" s="6">
        <v>28.516670000000001</v>
      </c>
      <c r="T121" s="6">
        <v>25.683330000000002</v>
      </c>
      <c r="U121" s="6">
        <v>55.932789999999997</v>
      </c>
      <c r="V121" s="6">
        <v>262</v>
      </c>
      <c r="W121" s="6">
        <v>0.15479999999999999</v>
      </c>
      <c r="X121" s="6">
        <v>2957</v>
      </c>
      <c r="Y121" s="6" t="s">
        <v>2180</v>
      </c>
    </row>
    <row r="122" spans="1:25">
      <c r="A122" s="6">
        <v>121</v>
      </c>
      <c r="B122" s="6" t="s">
        <v>473</v>
      </c>
      <c r="C122" s="6">
        <v>16.649999999999999</v>
      </c>
      <c r="D122" s="6">
        <v>21.733329999999999</v>
      </c>
      <c r="E122" s="6">
        <v>11.633330000000001</v>
      </c>
      <c r="F122" s="6">
        <v>538</v>
      </c>
      <c r="G122" s="6">
        <v>74</v>
      </c>
      <c r="H122" s="6">
        <v>18</v>
      </c>
      <c r="I122" s="6">
        <v>43.465780000000002</v>
      </c>
      <c r="J122" s="6">
        <v>208</v>
      </c>
      <c r="K122" s="6">
        <v>66</v>
      </c>
      <c r="L122" s="6">
        <v>68</v>
      </c>
      <c r="M122" s="6">
        <v>208</v>
      </c>
      <c r="N122" s="6">
        <v>10.4</v>
      </c>
      <c r="O122" s="6">
        <v>409.9889</v>
      </c>
      <c r="P122" s="6">
        <v>28.8</v>
      </c>
      <c r="Q122" s="6">
        <v>7</v>
      </c>
      <c r="R122" s="6">
        <v>21.8</v>
      </c>
      <c r="S122" s="6">
        <v>11.633330000000001</v>
      </c>
      <c r="T122" s="6">
        <v>21.55</v>
      </c>
      <c r="U122" s="6">
        <v>47.706420000000001</v>
      </c>
      <c r="V122" s="6">
        <v>47</v>
      </c>
      <c r="W122" s="6">
        <v>0.28820000000000001</v>
      </c>
      <c r="X122" s="6">
        <v>1866</v>
      </c>
      <c r="Y122" s="6" t="s">
        <v>2183</v>
      </c>
    </row>
    <row r="123" spans="1:25">
      <c r="A123" s="6">
        <v>122</v>
      </c>
      <c r="B123" s="6" t="s">
        <v>526</v>
      </c>
      <c r="C123" s="6">
        <v>15.366669999999999</v>
      </c>
      <c r="D123" s="6">
        <v>21.3</v>
      </c>
      <c r="E123" s="6">
        <v>9.6333330000000004</v>
      </c>
      <c r="F123" s="6">
        <v>447</v>
      </c>
      <c r="G123" s="6">
        <v>55</v>
      </c>
      <c r="H123" s="6">
        <v>18</v>
      </c>
      <c r="I123" s="6">
        <v>36.399149999999999</v>
      </c>
      <c r="J123" s="6">
        <v>162</v>
      </c>
      <c r="K123" s="6">
        <v>63</v>
      </c>
      <c r="L123" s="6">
        <v>63</v>
      </c>
      <c r="M123" s="6">
        <v>155</v>
      </c>
      <c r="N123" s="6">
        <v>12.48333</v>
      </c>
      <c r="O123" s="6">
        <v>477.16649999999998</v>
      </c>
      <c r="P123" s="6">
        <v>30</v>
      </c>
      <c r="Q123" s="6">
        <v>4.7</v>
      </c>
      <c r="R123" s="6">
        <v>25.3</v>
      </c>
      <c r="S123" s="6">
        <v>10.25</v>
      </c>
      <c r="T123" s="6">
        <v>21.1</v>
      </c>
      <c r="U123" s="6">
        <v>49.341239999999999</v>
      </c>
      <c r="V123" s="6">
        <v>291</v>
      </c>
      <c r="W123" s="6">
        <v>0.23910000000000001</v>
      </c>
      <c r="X123" s="6">
        <v>1869</v>
      </c>
      <c r="Y123" s="6" t="s">
        <v>2183</v>
      </c>
    </row>
    <row r="124" spans="1:25">
      <c r="A124" s="6">
        <v>123</v>
      </c>
      <c r="B124" s="6" t="s">
        <v>678</v>
      </c>
      <c r="C124" s="6">
        <v>9.6458329999999997</v>
      </c>
      <c r="D124" s="6">
        <v>16</v>
      </c>
      <c r="E124" s="6">
        <v>4.1333330000000004</v>
      </c>
      <c r="F124" s="6">
        <v>715</v>
      </c>
      <c r="G124" s="6">
        <v>70</v>
      </c>
      <c r="H124" s="6">
        <v>46</v>
      </c>
      <c r="I124" s="6">
        <v>14.22458</v>
      </c>
      <c r="J124" s="6">
        <v>208</v>
      </c>
      <c r="K124" s="6">
        <v>159</v>
      </c>
      <c r="L124" s="6">
        <v>164</v>
      </c>
      <c r="M124" s="6">
        <v>188</v>
      </c>
      <c r="N124" s="6">
        <v>7.5583330000000002</v>
      </c>
      <c r="O124" s="6">
        <v>489.6866</v>
      </c>
      <c r="P124" s="6">
        <v>21.8</v>
      </c>
      <c r="Q124" s="6">
        <v>0.9</v>
      </c>
      <c r="R124" s="6">
        <v>20.9</v>
      </c>
      <c r="S124" s="6">
        <v>7.15</v>
      </c>
      <c r="T124" s="6">
        <v>5.8</v>
      </c>
      <c r="U124" s="6">
        <v>36.164279999999998</v>
      </c>
      <c r="V124" s="6">
        <v>161</v>
      </c>
      <c r="W124" s="6">
        <v>0.84340000000000004</v>
      </c>
      <c r="X124" s="6">
        <v>847</v>
      </c>
      <c r="Y124" s="6" t="s">
        <v>2182</v>
      </c>
    </row>
    <row r="125" spans="1:25">
      <c r="A125" s="6">
        <v>124</v>
      </c>
      <c r="B125" s="6" t="s">
        <v>319</v>
      </c>
      <c r="C125" s="6">
        <v>18.191669999999998</v>
      </c>
      <c r="D125" s="6">
        <v>24.35</v>
      </c>
      <c r="E125" s="6">
        <v>12.16667</v>
      </c>
      <c r="F125" s="6">
        <v>718</v>
      </c>
      <c r="G125" s="6">
        <v>135</v>
      </c>
      <c r="H125" s="6">
        <v>1</v>
      </c>
      <c r="I125" s="6">
        <v>82.970659999999995</v>
      </c>
      <c r="J125" s="6">
        <v>378</v>
      </c>
      <c r="K125" s="6">
        <v>11</v>
      </c>
      <c r="L125" s="6">
        <v>14</v>
      </c>
      <c r="M125" s="6">
        <v>378</v>
      </c>
      <c r="N125" s="6">
        <v>9.9166670000000003</v>
      </c>
      <c r="O125" s="6">
        <v>488.84300000000002</v>
      </c>
      <c r="P125" s="6">
        <v>30.6</v>
      </c>
      <c r="Q125" s="6">
        <v>6.7</v>
      </c>
      <c r="R125" s="6">
        <v>23.9</v>
      </c>
      <c r="S125" s="6">
        <v>12.16667</v>
      </c>
      <c r="T125" s="6">
        <v>24</v>
      </c>
      <c r="U125" s="6">
        <v>41.492330000000003</v>
      </c>
      <c r="V125" s="6">
        <v>83</v>
      </c>
      <c r="W125" s="6">
        <v>0.4229</v>
      </c>
      <c r="X125" s="6">
        <v>1697</v>
      </c>
      <c r="Y125" s="6" t="s">
        <v>2183</v>
      </c>
    </row>
    <row r="126" spans="1:25">
      <c r="A126" s="6">
        <v>125</v>
      </c>
      <c r="B126" s="6" t="s">
        <v>183</v>
      </c>
      <c r="C126" s="6">
        <v>16.883330000000001</v>
      </c>
      <c r="D126" s="6">
        <v>27.15</v>
      </c>
      <c r="E126" s="6">
        <v>6.0666669999999998</v>
      </c>
      <c r="F126" s="6">
        <v>1060</v>
      </c>
      <c r="G126" s="6">
        <v>141</v>
      </c>
      <c r="H126" s="6">
        <v>45</v>
      </c>
      <c r="I126" s="6">
        <v>32.86665</v>
      </c>
      <c r="J126" s="6">
        <v>355</v>
      </c>
      <c r="K126" s="6">
        <v>171</v>
      </c>
      <c r="L126" s="6">
        <v>245</v>
      </c>
      <c r="M126" s="6">
        <v>171</v>
      </c>
      <c r="N126" s="6">
        <v>12.81667</v>
      </c>
      <c r="O126" s="6">
        <v>852.31590000000006</v>
      </c>
      <c r="P126" s="6">
        <v>34.4</v>
      </c>
      <c r="Q126" s="6">
        <v>-1.7</v>
      </c>
      <c r="R126" s="6">
        <v>36.1</v>
      </c>
      <c r="S126" s="6">
        <v>21.1</v>
      </c>
      <c r="T126" s="6">
        <v>6.0666669999999998</v>
      </c>
      <c r="U126" s="6">
        <v>35.503230000000002</v>
      </c>
      <c r="V126" s="6">
        <v>209</v>
      </c>
      <c r="W126" s="6">
        <v>0.64959999999999996</v>
      </c>
      <c r="X126" s="6">
        <v>1631</v>
      </c>
      <c r="Y126" s="6" t="s">
        <v>2181</v>
      </c>
    </row>
    <row r="127" spans="1:25">
      <c r="A127" s="6">
        <v>126</v>
      </c>
      <c r="B127" s="6" t="s">
        <v>400</v>
      </c>
      <c r="C127" s="6">
        <v>7.1708340000000002</v>
      </c>
      <c r="D127" s="6">
        <v>21.266670000000001</v>
      </c>
      <c r="E127" s="6">
        <v>-8.5833300000000001</v>
      </c>
      <c r="F127" s="6">
        <v>764</v>
      </c>
      <c r="G127" s="6">
        <v>111</v>
      </c>
      <c r="H127" s="6">
        <v>20</v>
      </c>
      <c r="I127" s="6">
        <v>50.683979999999998</v>
      </c>
      <c r="J127" s="6">
        <v>315</v>
      </c>
      <c r="K127" s="6">
        <v>69</v>
      </c>
      <c r="L127" s="6">
        <v>315</v>
      </c>
      <c r="M127" s="6">
        <v>69</v>
      </c>
      <c r="N127" s="6">
        <v>11.375</v>
      </c>
      <c r="O127" s="6">
        <v>1205.914</v>
      </c>
      <c r="P127" s="6">
        <v>28.7</v>
      </c>
      <c r="Q127" s="6">
        <v>-16.2</v>
      </c>
      <c r="R127" s="6">
        <v>44.9</v>
      </c>
      <c r="S127" s="6">
        <v>21.266670000000001</v>
      </c>
      <c r="T127" s="6">
        <v>-8.5833300000000001</v>
      </c>
      <c r="U127" s="6">
        <v>25.33408</v>
      </c>
      <c r="V127" s="6">
        <v>308</v>
      </c>
      <c r="W127" s="6">
        <v>0.71479999999999999</v>
      </c>
      <c r="X127" s="6">
        <v>1068</v>
      </c>
      <c r="Y127" s="6" t="s">
        <v>2182</v>
      </c>
    </row>
    <row r="128" spans="1:25">
      <c r="A128" s="6">
        <v>127</v>
      </c>
      <c r="B128" s="6" t="s">
        <v>240</v>
      </c>
      <c r="C128" s="6">
        <v>19.683330000000002</v>
      </c>
      <c r="D128" s="6">
        <v>26.216670000000001</v>
      </c>
      <c r="E128" s="6">
        <v>12.283329999999999</v>
      </c>
      <c r="F128" s="6">
        <v>572</v>
      </c>
      <c r="G128" s="6">
        <v>84</v>
      </c>
      <c r="H128" s="6">
        <v>27</v>
      </c>
      <c r="I128" s="6">
        <v>40.287820000000004</v>
      </c>
      <c r="J128" s="6">
        <v>228</v>
      </c>
      <c r="K128" s="6">
        <v>93</v>
      </c>
      <c r="L128" s="6">
        <v>228</v>
      </c>
      <c r="M128" s="6">
        <v>94</v>
      </c>
      <c r="N128" s="6">
        <v>14.283329999999999</v>
      </c>
      <c r="O128" s="6">
        <v>565.14819999999997</v>
      </c>
      <c r="P128" s="6">
        <v>33.9</v>
      </c>
      <c r="Q128" s="6">
        <v>4.4000000000000004</v>
      </c>
      <c r="R128" s="6">
        <v>29.5</v>
      </c>
      <c r="S128" s="6">
        <v>26.216670000000001</v>
      </c>
      <c r="T128" s="6">
        <v>13.616669999999999</v>
      </c>
      <c r="U128" s="6">
        <v>48.418080000000003</v>
      </c>
      <c r="V128" s="6">
        <v>269</v>
      </c>
      <c r="W128" s="6">
        <v>0.27639999999999998</v>
      </c>
      <c r="X128" s="6">
        <v>2069</v>
      </c>
      <c r="Y128" s="6" t="s">
        <v>2183</v>
      </c>
    </row>
    <row r="129" spans="1:25">
      <c r="A129" s="6">
        <v>128</v>
      </c>
      <c r="B129" s="6" t="s">
        <v>91</v>
      </c>
      <c r="C129" s="6">
        <v>29.129169999999998</v>
      </c>
      <c r="D129" s="6">
        <v>32.933329999999998</v>
      </c>
      <c r="E129" s="6">
        <v>25.366669999999999</v>
      </c>
      <c r="F129" s="6">
        <v>458</v>
      </c>
      <c r="G129" s="6">
        <v>150</v>
      </c>
      <c r="H129" s="6">
        <v>0</v>
      </c>
      <c r="I129" s="6">
        <v>138.45070000000001</v>
      </c>
      <c r="J129" s="6">
        <v>355</v>
      </c>
      <c r="K129" s="6">
        <v>0</v>
      </c>
      <c r="L129" s="6">
        <v>95</v>
      </c>
      <c r="M129" s="6">
        <v>0</v>
      </c>
      <c r="N129" s="6">
        <v>13.591670000000001</v>
      </c>
      <c r="O129" s="6">
        <v>301.91399999999999</v>
      </c>
      <c r="P129" s="6">
        <v>40.700000000000003</v>
      </c>
      <c r="Q129" s="6">
        <v>16.399999999999999</v>
      </c>
      <c r="R129" s="6">
        <v>24.3</v>
      </c>
      <c r="S129" s="6">
        <v>28.516670000000001</v>
      </c>
      <c r="T129" s="6">
        <v>25.683330000000002</v>
      </c>
      <c r="U129" s="6">
        <v>55.932789999999997</v>
      </c>
      <c r="V129" s="6">
        <v>262</v>
      </c>
      <c r="W129" s="6">
        <v>0.15479999999999999</v>
      </c>
      <c r="X129" s="6">
        <v>2957</v>
      </c>
      <c r="Y129" s="6" t="s">
        <v>2180</v>
      </c>
    </row>
    <row r="130" spans="1:25">
      <c r="A130" s="6">
        <v>129</v>
      </c>
      <c r="B130" s="6" t="s">
        <v>40</v>
      </c>
      <c r="C130" s="6">
        <v>14.820830000000001</v>
      </c>
      <c r="D130" s="6">
        <v>22.95</v>
      </c>
      <c r="E130" s="6">
        <v>7.766667</v>
      </c>
      <c r="F130" s="6">
        <v>636</v>
      </c>
      <c r="G130" s="6">
        <v>80</v>
      </c>
      <c r="H130" s="6">
        <v>21</v>
      </c>
      <c r="I130" s="6">
        <v>38.025530000000003</v>
      </c>
      <c r="J130" s="6">
        <v>238</v>
      </c>
      <c r="K130" s="6">
        <v>81</v>
      </c>
      <c r="L130" s="6">
        <v>81</v>
      </c>
      <c r="M130" s="6">
        <v>204</v>
      </c>
      <c r="N130" s="6">
        <v>8.5083330000000004</v>
      </c>
      <c r="O130" s="6">
        <v>632.74459999999999</v>
      </c>
      <c r="P130" s="6">
        <v>29.3</v>
      </c>
      <c r="Q130" s="6">
        <v>3.9</v>
      </c>
      <c r="R130" s="6">
        <v>25.4</v>
      </c>
      <c r="S130" s="6">
        <v>11.91667</v>
      </c>
      <c r="T130" s="6">
        <v>22.95</v>
      </c>
      <c r="U130" s="6">
        <v>33.49738</v>
      </c>
      <c r="V130" s="6">
        <v>284</v>
      </c>
      <c r="W130" s="6">
        <v>0.47110000000000002</v>
      </c>
      <c r="X130" s="6">
        <v>1349</v>
      </c>
      <c r="Y130" s="6" t="s">
        <v>2183</v>
      </c>
    </row>
    <row r="131" spans="1:25">
      <c r="A131" s="6">
        <v>130</v>
      </c>
      <c r="B131" s="6" t="s">
        <v>762</v>
      </c>
      <c r="C131" s="6">
        <v>13.408329999999999</v>
      </c>
      <c r="D131" s="6">
        <v>16.816669999999998</v>
      </c>
      <c r="E131" s="6">
        <v>10.33333</v>
      </c>
      <c r="F131" s="6">
        <v>113</v>
      </c>
      <c r="G131" s="6">
        <v>34</v>
      </c>
      <c r="H131" s="6">
        <v>0</v>
      </c>
      <c r="I131" s="6">
        <v>116.75020000000001</v>
      </c>
      <c r="J131" s="6">
        <v>84</v>
      </c>
      <c r="K131" s="6">
        <v>0</v>
      </c>
      <c r="L131" s="6">
        <v>0</v>
      </c>
      <c r="M131" s="6">
        <v>84</v>
      </c>
      <c r="N131" s="6">
        <v>9.0333330000000007</v>
      </c>
      <c r="O131" s="6">
        <v>266.86590000000001</v>
      </c>
      <c r="P131" s="6">
        <v>22</v>
      </c>
      <c r="Q131" s="6">
        <v>5.8</v>
      </c>
      <c r="R131" s="6">
        <v>16.2</v>
      </c>
      <c r="S131" s="6">
        <v>10.33333</v>
      </c>
      <c r="T131" s="6">
        <v>16.683330000000002</v>
      </c>
      <c r="U131" s="6">
        <v>55.761319999999998</v>
      </c>
      <c r="V131" s="6">
        <v>675</v>
      </c>
      <c r="W131" s="6">
        <v>8.2000000000000003E-2</v>
      </c>
      <c r="X131" s="6">
        <v>1377</v>
      </c>
      <c r="Y131" s="6" t="s">
        <v>2180</v>
      </c>
    </row>
    <row r="132" spans="1:25">
      <c r="A132" s="6">
        <v>131</v>
      </c>
      <c r="B132" s="6" t="s">
        <v>389</v>
      </c>
      <c r="C132" s="6">
        <v>13.92083</v>
      </c>
      <c r="D132" s="6">
        <v>23.783329999999999</v>
      </c>
      <c r="E132" s="6">
        <v>3.5833330000000001</v>
      </c>
      <c r="F132" s="6">
        <v>1213</v>
      </c>
      <c r="G132" s="6">
        <v>125</v>
      </c>
      <c r="H132" s="6">
        <v>75</v>
      </c>
      <c r="I132" s="6">
        <v>13.69811</v>
      </c>
      <c r="J132" s="6">
        <v>334</v>
      </c>
      <c r="K132" s="6">
        <v>258</v>
      </c>
      <c r="L132" s="6">
        <v>317</v>
      </c>
      <c r="M132" s="6">
        <v>301</v>
      </c>
      <c r="N132" s="6">
        <v>13.19167</v>
      </c>
      <c r="O132" s="6">
        <v>816.3039</v>
      </c>
      <c r="P132" s="6">
        <v>31</v>
      </c>
      <c r="Q132" s="6">
        <v>-3.3</v>
      </c>
      <c r="R132" s="6">
        <v>34.299999999999997</v>
      </c>
      <c r="S132" s="6">
        <v>21.83333</v>
      </c>
      <c r="T132" s="6">
        <v>19.716670000000001</v>
      </c>
      <c r="U132" s="6">
        <v>38.459670000000003</v>
      </c>
      <c r="V132" s="6">
        <v>282</v>
      </c>
      <c r="W132" s="6">
        <v>0.93830000000000002</v>
      </c>
      <c r="X132" s="6">
        <v>1292</v>
      </c>
      <c r="Y132" s="6" t="s">
        <v>2182</v>
      </c>
    </row>
    <row r="133" spans="1:25">
      <c r="A133" s="6">
        <v>132</v>
      </c>
      <c r="B133" s="6" t="s">
        <v>579</v>
      </c>
      <c r="C133" s="6">
        <v>17.858329999999999</v>
      </c>
      <c r="D133" s="6">
        <v>24.33333</v>
      </c>
      <c r="E133" s="6">
        <v>10.7</v>
      </c>
      <c r="F133" s="6">
        <v>720</v>
      </c>
      <c r="G133" s="6">
        <v>99</v>
      </c>
      <c r="H133" s="6">
        <v>33</v>
      </c>
      <c r="I133" s="6">
        <v>34.173369999999998</v>
      </c>
      <c r="J133" s="6">
        <v>267</v>
      </c>
      <c r="K133" s="6">
        <v>123</v>
      </c>
      <c r="L133" s="6">
        <v>267</v>
      </c>
      <c r="M133" s="6">
        <v>123</v>
      </c>
      <c r="N133" s="6">
        <v>13.68333</v>
      </c>
      <c r="O133" s="6">
        <v>551.01080000000002</v>
      </c>
      <c r="P133" s="6">
        <v>31.7</v>
      </c>
      <c r="Q133" s="6">
        <v>3.4</v>
      </c>
      <c r="R133" s="6">
        <v>28.3</v>
      </c>
      <c r="S133" s="6">
        <v>24.33333</v>
      </c>
      <c r="T133" s="6">
        <v>10.7</v>
      </c>
      <c r="U133" s="6">
        <v>48.350999999999999</v>
      </c>
      <c r="V133" s="6">
        <v>340</v>
      </c>
      <c r="W133" s="6">
        <v>0.37469999999999998</v>
      </c>
      <c r="X133" s="6">
        <v>1921</v>
      </c>
      <c r="Y133" s="6" t="s">
        <v>2183</v>
      </c>
    </row>
    <row r="134" spans="1:25">
      <c r="A134" s="6">
        <v>133</v>
      </c>
      <c r="B134" s="6" t="s">
        <v>805</v>
      </c>
      <c r="C134" s="6">
        <v>5.5583330000000002</v>
      </c>
      <c r="D134" s="6">
        <v>20.41667</v>
      </c>
      <c r="E134" s="6">
        <v>-10.566700000000001</v>
      </c>
      <c r="F134" s="6">
        <v>414</v>
      </c>
      <c r="G134" s="6">
        <v>71</v>
      </c>
      <c r="H134" s="6">
        <v>9</v>
      </c>
      <c r="I134" s="6">
        <v>63.778799999999997</v>
      </c>
      <c r="J134" s="6">
        <v>192</v>
      </c>
      <c r="K134" s="6">
        <v>29</v>
      </c>
      <c r="L134" s="6">
        <v>186</v>
      </c>
      <c r="M134" s="6">
        <v>29</v>
      </c>
      <c r="N134" s="6">
        <v>13.45</v>
      </c>
      <c r="O134" s="6">
        <v>1252.6130000000001</v>
      </c>
      <c r="P134" s="6">
        <v>29.3</v>
      </c>
      <c r="Q134" s="6">
        <v>-18.7</v>
      </c>
      <c r="R134" s="6">
        <v>48</v>
      </c>
      <c r="S134" s="6">
        <v>17.850000000000001</v>
      </c>
      <c r="T134" s="6">
        <v>-10.566700000000001</v>
      </c>
      <c r="U134" s="6">
        <v>28.02083</v>
      </c>
      <c r="V134" s="6">
        <v>525</v>
      </c>
      <c r="W134" s="6">
        <v>0.34010000000000001</v>
      </c>
      <c r="X134" s="6">
        <v>1217</v>
      </c>
      <c r="Y134" s="6" t="s">
        <v>2183</v>
      </c>
    </row>
    <row r="135" spans="1:25">
      <c r="A135" s="6">
        <v>134</v>
      </c>
      <c r="B135" s="6" t="s">
        <v>808</v>
      </c>
      <c r="C135" s="6">
        <v>5.3333329999999997</v>
      </c>
      <c r="D135" s="6">
        <v>20.100000000000001</v>
      </c>
      <c r="E135" s="6">
        <v>-10.65</v>
      </c>
      <c r="F135" s="6">
        <v>430</v>
      </c>
      <c r="G135" s="6">
        <v>74</v>
      </c>
      <c r="H135" s="6">
        <v>11</v>
      </c>
      <c r="I135" s="6">
        <v>61.495489999999997</v>
      </c>
      <c r="J135" s="6">
        <v>197</v>
      </c>
      <c r="K135" s="6">
        <v>33</v>
      </c>
      <c r="L135" s="6">
        <v>192</v>
      </c>
      <c r="M135" s="6">
        <v>33</v>
      </c>
      <c r="N135" s="6">
        <v>13.31667</v>
      </c>
      <c r="O135" s="6">
        <v>1243.904</v>
      </c>
      <c r="P135" s="6">
        <v>29</v>
      </c>
      <c r="Q135" s="6">
        <v>-18.8</v>
      </c>
      <c r="R135" s="6">
        <v>47.8</v>
      </c>
      <c r="S135" s="6">
        <v>17.616669999999999</v>
      </c>
      <c r="T135" s="6">
        <v>-10.65</v>
      </c>
      <c r="U135" s="6">
        <v>27.85914</v>
      </c>
      <c r="V135" s="6">
        <v>590</v>
      </c>
      <c r="W135" s="6">
        <v>0.3518</v>
      </c>
      <c r="X135" s="6">
        <v>1222</v>
      </c>
      <c r="Y135" s="6" t="s">
        <v>2183</v>
      </c>
    </row>
    <row r="136" spans="1:25">
      <c r="A136" s="6">
        <v>135</v>
      </c>
      <c r="B136" s="6" t="s">
        <v>476</v>
      </c>
      <c r="C136" s="6">
        <v>6.8416670000000002</v>
      </c>
      <c r="D136" s="6">
        <v>20.83333</v>
      </c>
      <c r="E136" s="6">
        <v>-8.9166699999999999</v>
      </c>
      <c r="F136" s="6">
        <v>767</v>
      </c>
      <c r="G136" s="6">
        <v>107</v>
      </c>
      <c r="H136" s="6">
        <v>18</v>
      </c>
      <c r="I136" s="6">
        <v>51.261040000000001</v>
      </c>
      <c r="J136" s="6">
        <v>310</v>
      </c>
      <c r="K136" s="6">
        <v>65</v>
      </c>
      <c r="L136" s="6">
        <v>310</v>
      </c>
      <c r="M136" s="6">
        <v>65</v>
      </c>
      <c r="N136" s="6">
        <v>11.383330000000001</v>
      </c>
      <c r="O136" s="6">
        <v>1204.07</v>
      </c>
      <c r="P136" s="6">
        <v>28</v>
      </c>
      <c r="Q136" s="6">
        <v>-16.600000000000001</v>
      </c>
      <c r="R136" s="6">
        <v>44.6</v>
      </c>
      <c r="S136" s="6">
        <v>20.83333</v>
      </c>
      <c r="T136" s="6">
        <v>-8.9166699999999999</v>
      </c>
      <c r="U136" s="6">
        <v>25.52317</v>
      </c>
      <c r="V136" s="6">
        <v>341</v>
      </c>
      <c r="W136" s="6">
        <v>0.70899999999999996</v>
      </c>
      <c r="X136" s="6">
        <v>1081</v>
      </c>
      <c r="Y136" s="6" t="s">
        <v>2182</v>
      </c>
    </row>
    <row r="137" spans="1:25">
      <c r="A137" s="6">
        <v>136</v>
      </c>
      <c r="B137" s="6" t="s">
        <v>478</v>
      </c>
      <c r="C137" s="6">
        <v>7.8541670000000003</v>
      </c>
      <c r="D137" s="6">
        <v>21.05</v>
      </c>
      <c r="E137" s="6">
        <v>-6.8333300000000001</v>
      </c>
      <c r="F137" s="6">
        <v>853</v>
      </c>
      <c r="G137" s="6">
        <v>112</v>
      </c>
      <c r="H137" s="6">
        <v>23</v>
      </c>
      <c r="I137" s="6">
        <v>44.622860000000003</v>
      </c>
      <c r="J137" s="6">
        <v>325</v>
      </c>
      <c r="K137" s="6">
        <v>84</v>
      </c>
      <c r="L137" s="6">
        <v>325</v>
      </c>
      <c r="M137" s="6">
        <v>84</v>
      </c>
      <c r="N137" s="6">
        <v>11.408329999999999</v>
      </c>
      <c r="O137" s="6">
        <v>1125.586</v>
      </c>
      <c r="P137" s="6">
        <v>28.4</v>
      </c>
      <c r="Q137" s="6">
        <v>-13.9</v>
      </c>
      <c r="R137" s="6">
        <v>42.3</v>
      </c>
      <c r="S137" s="6">
        <v>21.05</v>
      </c>
      <c r="T137" s="6">
        <v>-6.8333300000000001</v>
      </c>
      <c r="U137" s="6">
        <v>26.970050000000001</v>
      </c>
      <c r="V137" s="6">
        <v>299</v>
      </c>
      <c r="W137" s="6">
        <v>0.78500000000000003</v>
      </c>
      <c r="X137" s="6">
        <v>1086</v>
      </c>
      <c r="Y137" s="6" t="s">
        <v>2182</v>
      </c>
    </row>
    <row r="138" spans="1:25">
      <c r="A138" s="6">
        <v>137</v>
      </c>
      <c r="B138" s="6" t="s">
        <v>481</v>
      </c>
      <c r="C138" s="6">
        <v>7.3125</v>
      </c>
      <c r="D138" s="6">
        <v>21</v>
      </c>
      <c r="E138" s="6">
        <v>-8.0666700000000002</v>
      </c>
      <c r="F138" s="6">
        <v>767</v>
      </c>
      <c r="G138" s="6">
        <v>106</v>
      </c>
      <c r="H138" s="6">
        <v>19</v>
      </c>
      <c r="I138" s="6">
        <v>49.575249999999997</v>
      </c>
      <c r="J138" s="6">
        <v>300</v>
      </c>
      <c r="K138" s="6">
        <v>69</v>
      </c>
      <c r="L138" s="6">
        <v>300</v>
      </c>
      <c r="M138" s="6">
        <v>69</v>
      </c>
      <c r="N138" s="6">
        <v>11.60833</v>
      </c>
      <c r="O138" s="6">
        <v>1172.711</v>
      </c>
      <c r="P138" s="6">
        <v>28.5</v>
      </c>
      <c r="Q138" s="6">
        <v>-15.7</v>
      </c>
      <c r="R138" s="6">
        <v>44.2</v>
      </c>
      <c r="S138" s="6">
        <v>21</v>
      </c>
      <c r="T138" s="6">
        <v>-8.0666700000000002</v>
      </c>
      <c r="U138" s="6">
        <v>26.263200000000001</v>
      </c>
      <c r="V138" s="6">
        <v>202</v>
      </c>
      <c r="W138" s="6">
        <v>0.72419999999999995</v>
      </c>
      <c r="X138" s="6">
        <v>1059</v>
      </c>
      <c r="Y138" s="6" t="s">
        <v>2182</v>
      </c>
    </row>
    <row r="139" spans="1:25">
      <c r="A139" s="6">
        <v>138</v>
      </c>
      <c r="B139" s="6" t="s">
        <v>303</v>
      </c>
      <c r="C139" s="6">
        <v>9.7708329999999997</v>
      </c>
      <c r="D139" s="6">
        <v>21.85</v>
      </c>
      <c r="E139" s="6">
        <v>-3.3166699999999998</v>
      </c>
      <c r="F139" s="6">
        <v>1336</v>
      </c>
      <c r="G139" s="6">
        <v>355</v>
      </c>
      <c r="H139" s="6">
        <v>20</v>
      </c>
      <c r="I139" s="6">
        <v>97.624679999999998</v>
      </c>
      <c r="J139" s="6">
        <v>800</v>
      </c>
      <c r="K139" s="6">
        <v>70</v>
      </c>
      <c r="L139" s="6">
        <v>792</v>
      </c>
      <c r="M139" s="6">
        <v>70</v>
      </c>
      <c r="N139" s="6">
        <v>9.625</v>
      </c>
      <c r="O139" s="6">
        <v>1017.623</v>
      </c>
      <c r="P139" s="6">
        <v>27</v>
      </c>
      <c r="Q139" s="6">
        <v>-10</v>
      </c>
      <c r="R139" s="6">
        <v>37</v>
      </c>
      <c r="S139" s="6">
        <v>21.3</v>
      </c>
      <c r="T139" s="6">
        <v>-3.3166699999999998</v>
      </c>
      <c r="U139" s="6">
        <v>26.01351</v>
      </c>
      <c r="V139" s="6">
        <v>406</v>
      </c>
      <c r="W139" s="6">
        <v>1.2890999999999999</v>
      </c>
      <c r="X139" s="6">
        <v>1036</v>
      </c>
      <c r="Y139" s="6" t="s">
        <v>2182</v>
      </c>
    </row>
    <row r="140" spans="1:25">
      <c r="A140" s="6">
        <v>139</v>
      </c>
      <c r="B140" s="6" t="s">
        <v>739</v>
      </c>
      <c r="C140" s="6">
        <v>10.65</v>
      </c>
      <c r="D140" s="6">
        <v>21.4</v>
      </c>
      <c r="E140" s="6">
        <v>-0.85</v>
      </c>
      <c r="F140" s="6">
        <v>354</v>
      </c>
      <c r="G140" s="6">
        <v>65</v>
      </c>
      <c r="H140" s="6">
        <v>3</v>
      </c>
      <c r="I140" s="6">
        <v>66.145049999999998</v>
      </c>
      <c r="J140" s="6">
        <v>165</v>
      </c>
      <c r="K140" s="6">
        <v>13</v>
      </c>
      <c r="L140" s="6">
        <v>23</v>
      </c>
      <c r="M140" s="6">
        <v>102</v>
      </c>
      <c r="N140" s="6">
        <v>12.366669999999999</v>
      </c>
      <c r="O140" s="6">
        <v>901.38779999999997</v>
      </c>
      <c r="P140" s="6">
        <v>29.8</v>
      </c>
      <c r="Q140" s="6">
        <v>-7.1</v>
      </c>
      <c r="R140" s="6">
        <v>36.9</v>
      </c>
      <c r="S140" s="6">
        <v>9.75</v>
      </c>
      <c r="T140" s="6">
        <v>21.133330000000001</v>
      </c>
      <c r="U140" s="6">
        <v>33.514000000000003</v>
      </c>
      <c r="V140" s="6">
        <v>1360</v>
      </c>
      <c r="W140" s="6">
        <v>0.2286</v>
      </c>
      <c r="X140" s="6">
        <v>1548</v>
      </c>
      <c r="Y140" s="6" t="s">
        <v>2183</v>
      </c>
    </row>
    <row r="141" spans="1:25">
      <c r="A141" s="6">
        <v>140</v>
      </c>
      <c r="B141" s="6" t="s">
        <v>138</v>
      </c>
      <c r="C141" s="6">
        <v>11.025</v>
      </c>
      <c r="D141" s="6">
        <v>22.05</v>
      </c>
      <c r="E141" s="6">
        <v>-0.4</v>
      </c>
      <c r="F141" s="6">
        <v>1146</v>
      </c>
      <c r="G141" s="6">
        <v>114</v>
      </c>
      <c r="H141" s="6">
        <v>71</v>
      </c>
      <c r="I141" s="6">
        <v>12.618370000000001</v>
      </c>
      <c r="J141" s="6">
        <v>332</v>
      </c>
      <c r="K141" s="6">
        <v>247</v>
      </c>
      <c r="L141" s="6">
        <v>321</v>
      </c>
      <c r="M141" s="6">
        <v>249</v>
      </c>
      <c r="N141" s="6">
        <v>10.58333</v>
      </c>
      <c r="O141" s="6">
        <v>910.99720000000002</v>
      </c>
      <c r="P141" s="6">
        <v>28.8</v>
      </c>
      <c r="Q141" s="6">
        <v>-6.1</v>
      </c>
      <c r="R141" s="6">
        <v>34.9</v>
      </c>
      <c r="S141" s="6">
        <v>19.816669999999998</v>
      </c>
      <c r="T141" s="6">
        <v>0.55000000000000004</v>
      </c>
      <c r="U141" s="6">
        <v>30.324739999999998</v>
      </c>
      <c r="V141" s="6">
        <v>185</v>
      </c>
      <c r="W141" s="6">
        <v>0.92200000000000004</v>
      </c>
      <c r="X141" s="6">
        <v>1242</v>
      </c>
      <c r="Y141" s="6" t="s">
        <v>2182</v>
      </c>
    </row>
    <row r="142" spans="1:25">
      <c r="A142" s="6">
        <v>141</v>
      </c>
      <c r="B142" s="6" t="s">
        <v>147</v>
      </c>
      <c r="C142" s="6">
        <v>8.408334</v>
      </c>
      <c r="D142" s="6">
        <v>19.266670000000001</v>
      </c>
      <c r="E142" s="6">
        <v>-3.15</v>
      </c>
      <c r="F142" s="6">
        <v>1038</v>
      </c>
      <c r="G142" s="6">
        <v>115</v>
      </c>
      <c r="H142" s="6">
        <v>65</v>
      </c>
      <c r="I142" s="6">
        <v>16.729209999999998</v>
      </c>
      <c r="J142" s="6">
        <v>316</v>
      </c>
      <c r="K142" s="6">
        <v>208</v>
      </c>
      <c r="L142" s="6">
        <v>308</v>
      </c>
      <c r="M142" s="6">
        <v>208</v>
      </c>
      <c r="N142" s="6">
        <v>11.2</v>
      </c>
      <c r="O142" s="6">
        <v>909.44</v>
      </c>
      <c r="P142" s="6">
        <v>26.5</v>
      </c>
      <c r="Q142" s="6">
        <v>-8.9</v>
      </c>
      <c r="R142" s="6">
        <v>35.4</v>
      </c>
      <c r="S142" s="6">
        <v>17.25</v>
      </c>
      <c r="T142" s="6">
        <v>-3.15</v>
      </c>
      <c r="U142" s="6">
        <v>31.63842</v>
      </c>
      <c r="V142" s="6">
        <v>517</v>
      </c>
      <c r="W142" s="6">
        <v>0.98670000000000002</v>
      </c>
      <c r="X142" s="6">
        <v>1051</v>
      </c>
      <c r="Y142" s="6" t="s">
        <v>2182</v>
      </c>
    </row>
    <row r="143" spans="1:25">
      <c r="A143" s="6">
        <v>142</v>
      </c>
      <c r="B143" s="6" t="s">
        <v>156</v>
      </c>
      <c r="C143" s="6">
        <v>11.025</v>
      </c>
      <c r="D143" s="6">
        <v>22.05</v>
      </c>
      <c r="E143" s="6">
        <v>-0.4</v>
      </c>
      <c r="F143" s="6">
        <v>1146</v>
      </c>
      <c r="G143" s="6">
        <v>114</v>
      </c>
      <c r="H143" s="6">
        <v>71</v>
      </c>
      <c r="I143" s="6">
        <v>12.618370000000001</v>
      </c>
      <c r="J143" s="6">
        <v>332</v>
      </c>
      <c r="K143" s="6">
        <v>247</v>
      </c>
      <c r="L143" s="6">
        <v>321</v>
      </c>
      <c r="M143" s="6">
        <v>249</v>
      </c>
      <c r="N143" s="6">
        <v>10.58333</v>
      </c>
      <c r="O143" s="6">
        <v>910.99720000000002</v>
      </c>
      <c r="P143" s="6">
        <v>28.8</v>
      </c>
      <c r="Q143" s="6">
        <v>-6.1</v>
      </c>
      <c r="R143" s="6">
        <v>34.9</v>
      </c>
      <c r="S143" s="6">
        <v>19.816669999999998</v>
      </c>
      <c r="T143" s="6">
        <v>0.55000000000000004</v>
      </c>
      <c r="U143" s="6">
        <v>30.324739999999998</v>
      </c>
      <c r="V143" s="6">
        <v>185</v>
      </c>
      <c r="W143" s="6">
        <v>0.92200000000000004</v>
      </c>
      <c r="X143" s="6">
        <v>1242</v>
      </c>
      <c r="Y143" s="6" t="s">
        <v>2182</v>
      </c>
    </row>
    <row r="144" spans="1:25">
      <c r="A144" s="6">
        <v>143</v>
      </c>
      <c r="B144" s="6" t="s">
        <v>382</v>
      </c>
      <c r="C144" s="6"/>
      <c r="D144" s="6"/>
      <c r="E144" s="6"/>
      <c r="F144" s="6"/>
      <c r="G144" s="6"/>
      <c r="H144" s="6"/>
      <c r="I144" s="6"/>
      <c r="J144" s="6"/>
      <c r="K144" s="6"/>
      <c r="L144" s="6"/>
      <c r="M144" s="6"/>
      <c r="N144" s="6"/>
      <c r="O144" s="6"/>
      <c r="P144" s="6"/>
      <c r="Q144" s="6"/>
      <c r="R144" s="6"/>
      <c r="S144" s="6"/>
      <c r="T144" s="6"/>
      <c r="U144" s="6"/>
      <c r="V144" s="6"/>
      <c r="W144" s="6">
        <v>0</v>
      </c>
      <c r="X144" s="6"/>
      <c r="Y144" s="6"/>
    </row>
    <row r="145" spans="1:25">
      <c r="A145" s="6">
        <v>144</v>
      </c>
      <c r="B145" s="6" t="s">
        <v>836</v>
      </c>
      <c r="C145" s="6">
        <v>19.112500000000001</v>
      </c>
      <c r="D145" s="6">
        <v>23.883330000000001</v>
      </c>
      <c r="E145" s="6">
        <v>14.18333</v>
      </c>
      <c r="F145" s="6">
        <v>1355</v>
      </c>
      <c r="G145" s="6">
        <v>137</v>
      </c>
      <c r="H145" s="6">
        <v>73</v>
      </c>
      <c r="I145" s="6">
        <v>18.201080000000001</v>
      </c>
      <c r="J145" s="6">
        <v>389</v>
      </c>
      <c r="K145" s="6">
        <v>269</v>
      </c>
      <c r="L145" s="6">
        <v>361</v>
      </c>
      <c r="M145" s="6">
        <v>379</v>
      </c>
      <c r="N145" s="6">
        <v>7.7416669999999996</v>
      </c>
      <c r="O145" s="6">
        <v>400.29039999999998</v>
      </c>
      <c r="P145" s="6">
        <v>28.5</v>
      </c>
      <c r="Q145" s="6">
        <v>10</v>
      </c>
      <c r="R145" s="6">
        <v>18.5</v>
      </c>
      <c r="S145" s="6">
        <v>16.433330000000002</v>
      </c>
      <c r="T145" s="6">
        <v>20.83333</v>
      </c>
      <c r="U145" s="6">
        <v>41.846850000000003</v>
      </c>
      <c r="V145" s="6">
        <v>1</v>
      </c>
      <c r="W145" s="6">
        <v>0.98770000000000002</v>
      </c>
      <c r="X145" s="6">
        <v>1371</v>
      </c>
      <c r="Y145" s="6" t="s">
        <v>2182</v>
      </c>
    </row>
    <row r="146" spans="1:25">
      <c r="A146" s="6">
        <v>145</v>
      </c>
      <c r="B146" s="6" t="s">
        <v>931</v>
      </c>
      <c r="C146" s="6">
        <v>9.0833329999999997</v>
      </c>
      <c r="D146" s="6">
        <v>17.850000000000001</v>
      </c>
      <c r="E146" s="6">
        <v>0.41666700000000001</v>
      </c>
      <c r="F146" s="6">
        <v>493</v>
      </c>
      <c r="G146" s="6">
        <v>71</v>
      </c>
      <c r="H146" s="6">
        <v>20</v>
      </c>
      <c r="I146" s="6">
        <v>47.508099999999999</v>
      </c>
      <c r="J146" s="6">
        <v>205</v>
      </c>
      <c r="K146" s="6">
        <v>67</v>
      </c>
      <c r="L146" s="6">
        <v>203</v>
      </c>
      <c r="M146" s="6">
        <v>67</v>
      </c>
      <c r="N146" s="6">
        <v>8.0666670000000007</v>
      </c>
      <c r="O146" s="6">
        <v>711.97019999999998</v>
      </c>
      <c r="P146" s="6">
        <v>23.8</v>
      </c>
      <c r="Q146" s="6">
        <v>-3</v>
      </c>
      <c r="R146" s="6">
        <v>26.8</v>
      </c>
      <c r="S146" s="6">
        <v>16.33333</v>
      </c>
      <c r="T146" s="6">
        <v>0.41666700000000001</v>
      </c>
      <c r="U146" s="6">
        <v>30.099499999999999</v>
      </c>
      <c r="V146" s="6">
        <v>278</v>
      </c>
      <c r="W146" s="6">
        <v>0.5605</v>
      </c>
      <c r="X146" s="6">
        <v>879</v>
      </c>
      <c r="Y146" s="6" t="s">
        <v>2181</v>
      </c>
    </row>
    <row r="147" spans="1:25">
      <c r="A147" s="6">
        <v>146</v>
      </c>
      <c r="B147" s="6" t="s">
        <v>937</v>
      </c>
      <c r="C147" s="6">
        <v>11.76667</v>
      </c>
      <c r="D147" s="6">
        <v>16.41667</v>
      </c>
      <c r="E147" s="6">
        <v>6.75</v>
      </c>
      <c r="F147" s="6">
        <v>649</v>
      </c>
      <c r="G147" s="6">
        <v>68</v>
      </c>
      <c r="H147" s="6">
        <v>42</v>
      </c>
      <c r="I147" s="6">
        <v>13.986610000000001</v>
      </c>
      <c r="J147" s="6">
        <v>174</v>
      </c>
      <c r="K147" s="6">
        <v>149</v>
      </c>
      <c r="L147" s="6">
        <v>153</v>
      </c>
      <c r="M147" s="6">
        <v>173</v>
      </c>
      <c r="N147" s="6">
        <v>10.51667</v>
      </c>
      <c r="O147" s="6">
        <v>392.27390000000003</v>
      </c>
      <c r="P147" s="6">
        <v>22.6</v>
      </c>
      <c r="Q147" s="6">
        <v>1.4</v>
      </c>
      <c r="R147" s="6">
        <v>21.2</v>
      </c>
      <c r="S147" s="6">
        <v>7.75</v>
      </c>
      <c r="T147" s="6">
        <v>9.4166670000000003</v>
      </c>
      <c r="U147" s="6">
        <v>49.606920000000002</v>
      </c>
      <c r="V147" s="6">
        <v>20</v>
      </c>
      <c r="W147" s="6">
        <v>0.54069999999999996</v>
      </c>
      <c r="X147" s="6">
        <v>1200</v>
      </c>
      <c r="Y147" s="6" t="s">
        <v>2181</v>
      </c>
    </row>
    <row r="148" spans="1:25">
      <c r="A148" s="6">
        <v>147</v>
      </c>
      <c r="B148" s="6" t="s">
        <v>943</v>
      </c>
      <c r="C148" s="6">
        <v>8.7708329999999997</v>
      </c>
      <c r="D148" s="6">
        <v>16.399999999999999</v>
      </c>
      <c r="E148" s="6">
        <v>1.3666670000000001</v>
      </c>
      <c r="F148" s="6">
        <v>747</v>
      </c>
      <c r="G148" s="6">
        <v>77</v>
      </c>
      <c r="H148" s="6">
        <v>47</v>
      </c>
      <c r="I148" s="6">
        <v>13.818070000000001</v>
      </c>
      <c r="J148" s="6">
        <v>217</v>
      </c>
      <c r="K148" s="6">
        <v>159</v>
      </c>
      <c r="L148" s="6">
        <v>217</v>
      </c>
      <c r="M148" s="6">
        <v>181</v>
      </c>
      <c r="N148" s="6">
        <v>7.6916669999999998</v>
      </c>
      <c r="O148" s="6">
        <v>612.70429999999999</v>
      </c>
      <c r="P148" s="6">
        <v>22.2</v>
      </c>
      <c r="Q148" s="6">
        <v>-1.8</v>
      </c>
      <c r="R148" s="6">
        <v>24</v>
      </c>
      <c r="S148" s="6">
        <v>16.399999999999999</v>
      </c>
      <c r="T148" s="6">
        <v>4.4166670000000003</v>
      </c>
      <c r="U148" s="6">
        <v>32.048609999999996</v>
      </c>
      <c r="V148" s="6">
        <v>179</v>
      </c>
      <c r="W148" s="6">
        <v>0.91320000000000001</v>
      </c>
      <c r="X148" s="6">
        <v>817</v>
      </c>
      <c r="Y148" s="6" t="s">
        <v>2182</v>
      </c>
    </row>
    <row r="149" spans="1:25">
      <c r="A149" s="6">
        <v>148</v>
      </c>
      <c r="B149" s="6" t="s">
        <v>956</v>
      </c>
      <c r="C149" s="6">
        <v>4.295833</v>
      </c>
      <c r="D149" s="6">
        <v>14.95</v>
      </c>
      <c r="E149" s="6">
        <v>-5.5166700000000004</v>
      </c>
      <c r="F149" s="6">
        <v>613</v>
      </c>
      <c r="G149" s="6">
        <v>82</v>
      </c>
      <c r="H149" s="6">
        <v>30</v>
      </c>
      <c r="I149" s="6">
        <v>33.730240000000002</v>
      </c>
      <c r="J149" s="6">
        <v>221</v>
      </c>
      <c r="K149" s="6">
        <v>96</v>
      </c>
      <c r="L149" s="6">
        <v>215</v>
      </c>
      <c r="M149" s="6">
        <v>118</v>
      </c>
      <c r="N149" s="6">
        <v>8.2249999999999996</v>
      </c>
      <c r="O149" s="6">
        <v>830.5077</v>
      </c>
      <c r="P149" s="6">
        <v>21.5</v>
      </c>
      <c r="Q149" s="6">
        <v>-10.1</v>
      </c>
      <c r="R149" s="6">
        <v>31.6</v>
      </c>
      <c r="S149" s="6">
        <v>13.283329999999999</v>
      </c>
      <c r="T149" s="6">
        <v>-2.15</v>
      </c>
      <c r="U149" s="6">
        <v>26.028479999999998</v>
      </c>
      <c r="V149" s="6">
        <v>104</v>
      </c>
      <c r="W149" s="6">
        <v>0.90380000000000005</v>
      </c>
      <c r="X149" s="6">
        <v>678</v>
      </c>
      <c r="Y149" s="6" t="s">
        <v>2182</v>
      </c>
    </row>
    <row r="150" spans="1:25">
      <c r="A150" s="6">
        <v>149</v>
      </c>
      <c r="B150" s="6" t="s">
        <v>972</v>
      </c>
      <c r="C150" s="6">
        <v>14.425000000000001</v>
      </c>
      <c r="D150" s="6">
        <v>22.233329999999999</v>
      </c>
      <c r="E150" s="6">
        <v>7.8333329999999997</v>
      </c>
      <c r="F150" s="6">
        <v>520</v>
      </c>
      <c r="G150" s="6">
        <v>80</v>
      </c>
      <c r="H150" s="6">
        <v>5</v>
      </c>
      <c r="I150" s="6">
        <v>59.089239999999997</v>
      </c>
      <c r="J150" s="6">
        <v>223</v>
      </c>
      <c r="K150" s="6">
        <v>27</v>
      </c>
      <c r="L150" s="6">
        <v>60</v>
      </c>
      <c r="M150" s="6">
        <v>164</v>
      </c>
      <c r="N150" s="6">
        <v>8.3666669999999996</v>
      </c>
      <c r="O150" s="6">
        <v>608.23699999999997</v>
      </c>
      <c r="P150" s="6">
        <v>28.7</v>
      </c>
      <c r="Q150" s="6">
        <v>4</v>
      </c>
      <c r="R150" s="6">
        <v>24.7</v>
      </c>
      <c r="S150" s="6">
        <v>12.23333</v>
      </c>
      <c r="T150" s="6">
        <v>22.08333</v>
      </c>
      <c r="U150" s="6">
        <v>33.873139999999999</v>
      </c>
      <c r="V150" s="6">
        <v>672</v>
      </c>
      <c r="W150" s="6">
        <v>0.34399999999999997</v>
      </c>
      <c r="X150" s="6">
        <v>1511</v>
      </c>
      <c r="Y150" s="6" t="s">
        <v>2183</v>
      </c>
    </row>
    <row r="151" spans="1:25">
      <c r="A151" s="6">
        <v>150</v>
      </c>
      <c r="B151" s="6" t="s">
        <v>976</v>
      </c>
      <c r="C151" s="6">
        <v>2.4791669999999999</v>
      </c>
      <c r="D151" s="6">
        <v>13.883330000000001</v>
      </c>
      <c r="E151" s="6">
        <v>-8.1999999999999993</v>
      </c>
      <c r="F151" s="6">
        <v>560</v>
      </c>
      <c r="G151" s="6">
        <v>73</v>
      </c>
      <c r="H151" s="6">
        <v>25</v>
      </c>
      <c r="I151" s="6">
        <v>34.289729999999999</v>
      </c>
      <c r="J151" s="6">
        <v>205</v>
      </c>
      <c r="K151" s="6">
        <v>84</v>
      </c>
      <c r="L151" s="6">
        <v>199</v>
      </c>
      <c r="M151" s="6">
        <v>102</v>
      </c>
      <c r="N151" s="6">
        <v>7.9916669999999996</v>
      </c>
      <c r="O151" s="6">
        <v>890.48879999999997</v>
      </c>
      <c r="P151" s="6">
        <v>20.5</v>
      </c>
      <c r="Q151" s="6">
        <v>-12.8</v>
      </c>
      <c r="R151" s="6">
        <v>33.299999999999997</v>
      </c>
      <c r="S151" s="6">
        <v>12.23333</v>
      </c>
      <c r="T151" s="6">
        <v>-4.1666699999999999</v>
      </c>
      <c r="U151" s="6">
        <v>23.998999999999999</v>
      </c>
      <c r="V151" s="6">
        <v>118</v>
      </c>
      <c r="W151" s="6">
        <v>0.90169999999999995</v>
      </c>
      <c r="X151" s="6">
        <v>621</v>
      </c>
      <c r="Y151" s="6" t="s">
        <v>2182</v>
      </c>
    </row>
    <row r="152" spans="1:25">
      <c r="A152" s="6">
        <v>151</v>
      </c>
      <c r="B152" s="6" t="s">
        <v>981</v>
      </c>
      <c r="C152" s="6"/>
      <c r="D152" s="6"/>
      <c r="E152" s="6"/>
      <c r="F152" s="6"/>
      <c r="G152" s="6"/>
      <c r="H152" s="6"/>
      <c r="I152" s="6"/>
      <c r="J152" s="6"/>
      <c r="K152" s="6"/>
      <c r="L152" s="6"/>
      <c r="M152" s="6"/>
      <c r="N152" s="6"/>
      <c r="O152" s="6"/>
      <c r="P152" s="6"/>
      <c r="Q152" s="6"/>
      <c r="R152" s="6"/>
      <c r="S152" s="6"/>
      <c r="T152" s="6"/>
      <c r="U152" s="6"/>
      <c r="V152" s="6"/>
      <c r="W152" s="6">
        <v>0</v>
      </c>
      <c r="X152" s="6"/>
      <c r="Y152" s="6"/>
    </row>
    <row r="153" spans="1:25">
      <c r="A153" s="6">
        <v>152</v>
      </c>
      <c r="B153" s="6" t="s">
        <v>992</v>
      </c>
      <c r="C153" s="6">
        <v>11.625</v>
      </c>
      <c r="D153" s="6">
        <v>16.899999999999999</v>
      </c>
      <c r="E153" s="6">
        <v>6.8833330000000004</v>
      </c>
      <c r="F153" s="6">
        <v>911</v>
      </c>
      <c r="G153" s="6">
        <v>109</v>
      </c>
      <c r="H153" s="6">
        <v>46</v>
      </c>
      <c r="I153" s="6">
        <v>28.637060000000002</v>
      </c>
      <c r="J153" s="6">
        <v>315</v>
      </c>
      <c r="K153" s="6">
        <v>146</v>
      </c>
      <c r="L153" s="6">
        <v>168</v>
      </c>
      <c r="M153" s="6">
        <v>289</v>
      </c>
      <c r="N153" s="6">
        <v>6.1833330000000002</v>
      </c>
      <c r="O153" s="6">
        <v>414.90690000000001</v>
      </c>
      <c r="P153" s="6">
        <v>21.4</v>
      </c>
      <c r="Q153" s="6">
        <v>4</v>
      </c>
      <c r="R153" s="6">
        <v>17.399999999999999</v>
      </c>
      <c r="S153" s="6">
        <v>7.8333329999999997</v>
      </c>
      <c r="T153" s="6">
        <v>16.733329999999999</v>
      </c>
      <c r="U153" s="6">
        <v>35.5364</v>
      </c>
      <c r="V153" s="6">
        <v>116</v>
      </c>
      <c r="W153" s="6">
        <v>1.0017</v>
      </c>
      <c r="X153" s="6">
        <v>909</v>
      </c>
      <c r="Y153" s="6" t="s">
        <v>2182</v>
      </c>
    </row>
    <row r="154" spans="1:25">
      <c r="A154" s="6">
        <v>153</v>
      </c>
      <c r="B154" s="6" t="s">
        <v>1003</v>
      </c>
      <c r="C154" s="6">
        <v>10.16667</v>
      </c>
      <c r="D154" s="6">
        <v>19.600000000000001</v>
      </c>
      <c r="E154" s="6">
        <v>0.56666700000000003</v>
      </c>
      <c r="F154" s="6">
        <v>580</v>
      </c>
      <c r="G154" s="6">
        <v>72</v>
      </c>
      <c r="H154" s="6">
        <v>31</v>
      </c>
      <c r="I154" s="6">
        <v>28.826750000000001</v>
      </c>
      <c r="J154" s="6">
        <v>202</v>
      </c>
      <c r="K154" s="6">
        <v>101</v>
      </c>
      <c r="L154" s="6">
        <v>202</v>
      </c>
      <c r="M154" s="6">
        <v>101</v>
      </c>
      <c r="N154" s="6">
        <v>9.15</v>
      </c>
      <c r="O154" s="6">
        <v>773.25850000000003</v>
      </c>
      <c r="P154" s="6">
        <v>26.2</v>
      </c>
      <c r="Q154" s="6">
        <v>-3.3</v>
      </c>
      <c r="R154" s="6">
        <v>29.5</v>
      </c>
      <c r="S154" s="6">
        <v>17.983329999999999</v>
      </c>
      <c r="T154" s="6">
        <v>2.1333329999999999</v>
      </c>
      <c r="U154" s="6">
        <v>31.016950000000001</v>
      </c>
      <c r="V154" s="6">
        <v>151</v>
      </c>
      <c r="W154" s="6">
        <v>0.56489999999999996</v>
      </c>
      <c r="X154" s="6">
        <v>1026</v>
      </c>
      <c r="Y154" s="6" t="s">
        <v>2181</v>
      </c>
    </row>
    <row r="155" spans="1:25">
      <c r="A155" s="6">
        <v>154</v>
      </c>
      <c r="B155" s="6" t="s">
        <v>1016</v>
      </c>
      <c r="C155" s="6">
        <v>8.1416660000000007</v>
      </c>
      <c r="D155" s="6">
        <v>16.983329999999999</v>
      </c>
      <c r="E155" s="6">
        <v>-0.66666999999999998</v>
      </c>
      <c r="F155" s="6">
        <v>498</v>
      </c>
      <c r="G155" s="6">
        <v>71</v>
      </c>
      <c r="H155" s="6">
        <v>20</v>
      </c>
      <c r="I155" s="6">
        <v>48.475990000000003</v>
      </c>
      <c r="J155" s="6">
        <v>211</v>
      </c>
      <c r="K155" s="6">
        <v>68</v>
      </c>
      <c r="L155" s="6">
        <v>204</v>
      </c>
      <c r="M155" s="6">
        <v>68</v>
      </c>
      <c r="N155" s="6">
        <v>8.7166669999999993</v>
      </c>
      <c r="O155" s="6">
        <v>719.39</v>
      </c>
      <c r="P155" s="6">
        <v>23.3</v>
      </c>
      <c r="Q155" s="6">
        <v>-4.3</v>
      </c>
      <c r="R155" s="6">
        <v>27.6</v>
      </c>
      <c r="S155" s="6">
        <v>15.466670000000001</v>
      </c>
      <c r="T155" s="6">
        <v>-0.66666999999999998</v>
      </c>
      <c r="U155" s="6">
        <v>31.582129999999999</v>
      </c>
      <c r="V155" s="6">
        <v>367</v>
      </c>
      <c r="W155" s="6">
        <v>0.58450000000000002</v>
      </c>
      <c r="X155" s="6">
        <v>851</v>
      </c>
      <c r="Y155" s="6" t="s">
        <v>2181</v>
      </c>
    </row>
    <row r="156" spans="1:25">
      <c r="A156" s="6">
        <v>155</v>
      </c>
      <c r="B156" s="6" t="s">
        <v>1028</v>
      </c>
      <c r="C156" s="6">
        <v>18.283329999999999</v>
      </c>
      <c r="D156" s="6">
        <v>25.183330000000002</v>
      </c>
      <c r="E156" s="6">
        <v>12.4</v>
      </c>
      <c r="F156" s="6">
        <v>472</v>
      </c>
      <c r="G156" s="6">
        <v>71</v>
      </c>
      <c r="H156" s="6">
        <v>3</v>
      </c>
      <c r="I156" s="6">
        <v>57.840510000000002</v>
      </c>
      <c r="J156" s="6">
        <v>199</v>
      </c>
      <c r="K156" s="6">
        <v>25</v>
      </c>
      <c r="L156" s="6">
        <v>60</v>
      </c>
      <c r="M156" s="6">
        <v>148</v>
      </c>
      <c r="N156" s="6">
        <v>7.0333329999999998</v>
      </c>
      <c r="O156" s="6">
        <v>532.0942</v>
      </c>
      <c r="P156" s="6">
        <v>30</v>
      </c>
      <c r="Q156" s="6">
        <v>8.8000000000000007</v>
      </c>
      <c r="R156" s="6">
        <v>21.2</v>
      </c>
      <c r="S156" s="6">
        <v>16.649999999999999</v>
      </c>
      <c r="T156" s="6">
        <v>24.8</v>
      </c>
      <c r="U156" s="6">
        <v>33.176099999999998</v>
      </c>
      <c r="V156" s="6">
        <v>47</v>
      </c>
      <c r="W156" s="6">
        <v>0.30709999999999998</v>
      </c>
      <c r="X156" s="6">
        <v>1536</v>
      </c>
      <c r="Y156" s="6" t="s">
        <v>2183</v>
      </c>
    </row>
    <row r="157" spans="1:25">
      <c r="A157" s="6">
        <v>156</v>
      </c>
      <c r="B157" s="6" t="s">
        <v>1029</v>
      </c>
      <c r="C157" s="6">
        <v>7.3833330000000004</v>
      </c>
      <c r="D157" s="6">
        <v>13.18333</v>
      </c>
      <c r="E157" s="6">
        <v>2.4500000000000002</v>
      </c>
      <c r="F157" s="6">
        <v>1410</v>
      </c>
      <c r="G157" s="6">
        <v>156</v>
      </c>
      <c r="H157" s="6">
        <v>87</v>
      </c>
      <c r="I157" s="6">
        <v>21.29861</v>
      </c>
      <c r="J157" s="6">
        <v>456</v>
      </c>
      <c r="K157" s="6">
        <v>271</v>
      </c>
      <c r="L157" s="6">
        <v>291</v>
      </c>
      <c r="M157" s="6">
        <v>421</v>
      </c>
      <c r="N157" s="6">
        <v>6.25</v>
      </c>
      <c r="O157" s="6">
        <v>446.3811</v>
      </c>
      <c r="P157" s="6">
        <v>17.899999999999999</v>
      </c>
      <c r="Q157" s="6">
        <v>-0.3</v>
      </c>
      <c r="R157" s="6">
        <v>18.2</v>
      </c>
      <c r="S157" s="6">
        <v>3.35</v>
      </c>
      <c r="T157" s="6">
        <v>11.6</v>
      </c>
      <c r="U157" s="6">
        <v>34.34066</v>
      </c>
      <c r="V157" s="6">
        <v>493</v>
      </c>
      <c r="W157" s="6">
        <v>2.0022000000000002</v>
      </c>
      <c r="X157" s="6">
        <v>704</v>
      </c>
      <c r="Y157" s="6"/>
    </row>
    <row r="158" spans="1:25">
      <c r="A158" s="6">
        <v>157</v>
      </c>
      <c r="B158" s="6" t="s">
        <v>1031</v>
      </c>
      <c r="C158" s="6">
        <v>7.3833330000000004</v>
      </c>
      <c r="D158" s="6">
        <v>13.18333</v>
      </c>
      <c r="E158" s="6">
        <v>2.4500000000000002</v>
      </c>
      <c r="F158" s="6">
        <v>1410</v>
      </c>
      <c r="G158" s="6">
        <v>156</v>
      </c>
      <c r="H158" s="6">
        <v>87</v>
      </c>
      <c r="I158" s="6">
        <v>21.29861</v>
      </c>
      <c r="J158" s="6">
        <v>456</v>
      </c>
      <c r="K158" s="6">
        <v>271</v>
      </c>
      <c r="L158" s="6">
        <v>291</v>
      </c>
      <c r="M158" s="6">
        <v>421</v>
      </c>
      <c r="N158" s="6">
        <v>6.25</v>
      </c>
      <c r="O158" s="6">
        <v>446.3811</v>
      </c>
      <c r="P158" s="6">
        <v>17.899999999999999</v>
      </c>
      <c r="Q158" s="6">
        <v>-0.3</v>
      </c>
      <c r="R158" s="6">
        <v>18.2</v>
      </c>
      <c r="S158" s="6">
        <v>3.35</v>
      </c>
      <c r="T158" s="6">
        <v>11.6</v>
      </c>
      <c r="U158" s="6">
        <v>34.34066</v>
      </c>
      <c r="V158" s="6">
        <v>493</v>
      </c>
      <c r="W158" s="6">
        <v>2.0022000000000002</v>
      </c>
      <c r="X158" s="6">
        <v>704</v>
      </c>
      <c r="Y158" s="6"/>
    </row>
    <row r="159" spans="1:25">
      <c r="A159" s="6">
        <v>158</v>
      </c>
      <c r="B159" s="6" t="s">
        <v>1032</v>
      </c>
      <c r="C159" s="6">
        <v>7.3833330000000004</v>
      </c>
      <c r="D159" s="6">
        <v>13.18333</v>
      </c>
      <c r="E159" s="6">
        <v>2.4500000000000002</v>
      </c>
      <c r="F159" s="6">
        <v>1410</v>
      </c>
      <c r="G159" s="6">
        <v>156</v>
      </c>
      <c r="H159" s="6">
        <v>87</v>
      </c>
      <c r="I159" s="6">
        <v>21.29861</v>
      </c>
      <c r="J159" s="6">
        <v>456</v>
      </c>
      <c r="K159" s="6">
        <v>271</v>
      </c>
      <c r="L159" s="6">
        <v>291</v>
      </c>
      <c r="M159" s="6">
        <v>421</v>
      </c>
      <c r="N159" s="6">
        <v>6.25</v>
      </c>
      <c r="O159" s="6">
        <v>446.3811</v>
      </c>
      <c r="P159" s="6">
        <v>17.899999999999999</v>
      </c>
      <c r="Q159" s="6">
        <v>-0.3</v>
      </c>
      <c r="R159" s="6">
        <v>18.2</v>
      </c>
      <c r="S159" s="6">
        <v>3.35</v>
      </c>
      <c r="T159" s="6">
        <v>11.6</v>
      </c>
      <c r="U159" s="6">
        <v>34.34066</v>
      </c>
      <c r="V159" s="6">
        <v>493</v>
      </c>
      <c r="W159" s="6">
        <v>2.0022000000000002</v>
      </c>
      <c r="X159" s="6">
        <v>704</v>
      </c>
      <c r="Y159" s="6"/>
    </row>
    <row r="160" spans="1:25">
      <c r="A160" s="6">
        <v>159</v>
      </c>
      <c r="B160" s="6" t="s">
        <v>1033</v>
      </c>
      <c r="C160" s="6">
        <v>7.7125000000000004</v>
      </c>
      <c r="D160" s="6">
        <v>13.2</v>
      </c>
      <c r="E160" s="6">
        <v>3.016667</v>
      </c>
      <c r="F160" s="6">
        <v>1084</v>
      </c>
      <c r="G160" s="6">
        <v>112</v>
      </c>
      <c r="H160" s="6">
        <v>71</v>
      </c>
      <c r="I160" s="6">
        <v>17.742840000000001</v>
      </c>
      <c r="J160" s="6">
        <v>332</v>
      </c>
      <c r="K160" s="6">
        <v>214</v>
      </c>
      <c r="L160" s="6">
        <v>241</v>
      </c>
      <c r="M160" s="6">
        <v>301</v>
      </c>
      <c r="N160" s="6">
        <v>6.9916669999999996</v>
      </c>
      <c r="O160" s="6">
        <v>422.86970000000002</v>
      </c>
      <c r="P160" s="6">
        <v>18.399999999999999</v>
      </c>
      <c r="Q160" s="6">
        <v>0</v>
      </c>
      <c r="R160" s="6">
        <v>18.399999999999999</v>
      </c>
      <c r="S160" s="6">
        <v>3.75</v>
      </c>
      <c r="T160" s="6">
        <v>8.9166670000000003</v>
      </c>
      <c r="U160" s="6">
        <v>37.998190000000001</v>
      </c>
      <c r="V160" s="6">
        <v>309</v>
      </c>
      <c r="W160" s="6">
        <v>1.5206</v>
      </c>
      <c r="X160" s="6">
        <v>712</v>
      </c>
      <c r="Y160" s="6"/>
    </row>
    <row r="161" spans="1:25">
      <c r="A161" s="6">
        <v>160</v>
      </c>
      <c r="B161" s="6" t="s">
        <v>1034</v>
      </c>
      <c r="C161" s="6">
        <v>5.9291669999999996</v>
      </c>
      <c r="D161" s="6">
        <v>11.616669999999999</v>
      </c>
      <c r="E161" s="6">
        <v>0.98333300000000001</v>
      </c>
      <c r="F161" s="6">
        <v>1721</v>
      </c>
      <c r="G161" s="6">
        <v>196</v>
      </c>
      <c r="H161" s="6">
        <v>99</v>
      </c>
      <c r="I161" s="6">
        <v>25.48377</v>
      </c>
      <c r="J161" s="6">
        <v>572</v>
      </c>
      <c r="K161" s="6">
        <v>301</v>
      </c>
      <c r="L161" s="6">
        <v>338</v>
      </c>
      <c r="M161" s="6">
        <v>523</v>
      </c>
      <c r="N161" s="6">
        <v>6.6083340000000002</v>
      </c>
      <c r="O161" s="6">
        <v>439.4907</v>
      </c>
      <c r="P161" s="6">
        <v>16.7</v>
      </c>
      <c r="Q161" s="6">
        <v>-1.7</v>
      </c>
      <c r="R161" s="6">
        <v>18.399999999999999</v>
      </c>
      <c r="S161" s="6">
        <v>1.766667</v>
      </c>
      <c r="T161" s="6">
        <v>7.3833330000000004</v>
      </c>
      <c r="U161" s="6">
        <v>35.914850000000001</v>
      </c>
      <c r="V161" s="6">
        <v>577</v>
      </c>
      <c r="W161" s="6">
        <v>2.8327</v>
      </c>
      <c r="X161" s="6">
        <v>607</v>
      </c>
      <c r="Y161" s="6" t="s">
        <v>2182</v>
      </c>
    </row>
    <row r="162" spans="1:25">
      <c r="A162" s="6">
        <v>161</v>
      </c>
      <c r="B162" s="6" t="s">
        <v>1036</v>
      </c>
      <c r="C162" s="6">
        <v>18.89583</v>
      </c>
      <c r="D162" s="6">
        <v>26.83333</v>
      </c>
      <c r="E162" s="6">
        <v>11.43333</v>
      </c>
      <c r="F162" s="6">
        <v>221</v>
      </c>
      <c r="G162" s="6">
        <v>31</v>
      </c>
      <c r="H162" s="6">
        <v>2</v>
      </c>
      <c r="I162" s="6">
        <v>47.429699999999997</v>
      </c>
      <c r="J162" s="6">
        <v>80</v>
      </c>
      <c r="K162" s="6">
        <v>16</v>
      </c>
      <c r="L162" s="6">
        <v>36</v>
      </c>
      <c r="M162" s="6">
        <v>70</v>
      </c>
      <c r="N162" s="6">
        <v>12.45833</v>
      </c>
      <c r="O162" s="6">
        <v>635.30039999999997</v>
      </c>
      <c r="P162" s="6">
        <v>35.4</v>
      </c>
      <c r="Q162" s="6">
        <v>5.4</v>
      </c>
      <c r="R162" s="6">
        <v>30</v>
      </c>
      <c r="S162" s="6">
        <v>20.350000000000001</v>
      </c>
      <c r="T162" s="6">
        <v>26.683330000000002</v>
      </c>
      <c r="U162" s="6">
        <v>41.527769999999997</v>
      </c>
      <c r="V162" s="6">
        <v>140</v>
      </c>
      <c r="W162" s="6">
        <v>0.11360000000000001</v>
      </c>
      <c r="X162" s="6">
        <v>1945</v>
      </c>
      <c r="Y162" s="6" t="s">
        <v>2180</v>
      </c>
    </row>
    <row r="163" spans="1:25">
      <c r="A163" s="6">
        <v>162</v>
      </c>
      <c r="B163" s="6" t="s">
        <v>1043</v>
      </c>
      <c r="C163" s="6">
        <v>13.7</v>
      </c>
      <c r="D163" s="6">
        <v>19.933330000000002</v>
      </c>
      <c r="E163" s="6">
        <v>7.75</v>
      </c>
      <c r="F163" s="6">
        <v>880</v>
      </c>
      <c r="G163" s="6">
        <v>101</v>
      </c>
      <c r="H163" s="6">
        <v>41</v>
      </c>
      <c r="I163" s="6">
        <v>26.044090000000001</v>
      </c>
      <c r="J163" s="6">
        <v>288</v>
      </c>
      <c r="K163" s="6">
        <v>143</v>
      </c>
      <c r="L163" s="6">
        <v>265</v>
      </c>
      <c r="M163" s="6">
        <v>143</v>
      </c>
      <c r="N163" s="6">
        <v>12.533329999999999</v>
      </c>
      <c r="O163" s="6">
        <v>496.0847</v>
      </c>
      <c r="P163" s="6">
        <v>28.5</v>
      </c>
      <c r="Q163" s="6">
        <v>2.5</v>
      </c>
      <c r="R163" s="6">
        <v>26</v>
      </c>
      <c r="S163" s="6">
        <v>19.55</v>
      </c>
      <c r="T163" s="6">
        <v>7.75</v>
      </c>
      <c r="U163" s="6">
        <v>48.205129999999997</v>
      </c>
      <c r="V163" s="6">
        <v>163</v>
      </c>
      <c r="W163" s="6">
        <v>0.66339999999999999</v>
      </c>
      <c r="X163" s="6">
        <v>1326</v>
      </c>
      <c r="Y163" s="6" t="s">
        <v>2182</v>
      </c>
    </row>
    <row r="164" spans="1:25">
      <c r="A164" s="6">
        <v>163</v>
      </c>
      <c r="B164" s="6" t="s">
        <v>1047</v>
      </c>
      <c r="C164" s="6">
        <v>11.74583</v>
      </c>
      <c r="D164" s="6">
        <v>22.366669999999999</v>
      </c>
      <c r="E164" s="6">
        <v>0.81666700000000003</v>
      </c>
      <c r="F164" s="6">
        <v>301</v>
      </c>
      <c r="G164" s="6">
        <v>55</v>
      </c>
      <c r="H164" s="6">
        <v>3</v>
      </c>
      <c r="I164" s="6">
        <v>69.134519999999995</v>
      </c>
      <c r="J164" s="6">
        <v>136</v>
      </c>
      <c r="K164" s="6">
        <v>11</v>
      </c>
      <c r="L164" s="6">
        <v>14</v>
      </c>
      <c r="M164" s="6">
        <v>105</v>
      </c>
      <c r="N164" s="6">
        <v>13.775</v>
      </c>
      <c r="O164" s="6">
        <v>878.3519</v>
      </c>
      <c r="P164" s="6">
        <v>32.299999999999997</v>
      </c>
      <c r="Q164" s="6">
        <v>-5.0999999999999996</v>
      </c>
      <c r="R164" s="6">
        <v>37.4</v>
      </c>
      <c r="S164" s="6">
        <v>5.3</v>
      </c>
      <c r="T164" s="6">
        <v>21.983329999999999</v>
      </c>
      <c r="U164" s="6">
        <v>36.83155</v>
      </c>
      <c r="V164" s="6">
        <v>1723</v>
      </c>
      <c r="W164" s="6">
        <v>0.18679999999999999</v>
      </c>
      <c r="X164" s="6">
        <v>1610</v>
      </c>
      <c r="Y164" s="6" t="s">
        <v>2180</v>
      </c>
    </row>
    <row r="165" spans="1:25">
      <c r="A165" s="6">
        <v>164</v>
      </c>
      <c r="B165" s="6" t="s">
        <v>1056</v>
      </c>
      <c r="C165" s="6">
        <v>11.01667</v>
      </c>
      <c r="D165" s="6">
        <v>14.9</v>
      </c>
      <c r="E165" s="6">
        <v>6.9</v>
      </c>
      <c r="F165" s="6">
        <v>831</v>
      </c>
      <c r="G165" s="6">
        <v>90</v>
      </c>
      <c r="H165" s="6">
        <v>50</v>
      </c>
      <c r="I165" s="6">
        <v>18.471710000000002</v>
      </c>
      <c r="J165" s="6">
        <v>252</v>
      </c>
      <c r="K165" s="6">
        <v>167</v>
      </c>
      <c r="L165" s="6">
        <v>185</v>
      </c>
      <c r="M165" s="6">
        <v>233</v>
      </c>
      <c r="N165" s="6">
        <v>10.133330000000001</v>
      </c>
      <c r="O165" s="6">
        <v>323.89909999999998</v>
      </c>
      <c r="P165" s="6">
        <v>21.4</v>
      </c>
      <c r="Q165" s="6">
        <v>2.1</v>
      </c>
      <c r="R165" s="6">
        <v>19.3</v>
      </c>
      <c r="S165" s="6">
        <v>7.6833330000000002</v>
      </c>
      <c r="T165" s="6">
        <v>14.9</v>
      </c>
      <c r="U165" s="6">
        <v>52.50432</v>
      </c>
      <c r="V165" s="6">
        <v>144</v>
      </c>
      <c r="W165" s="6">
        <v>0.73380000000000001</v>
      </c>
      <c r="X165" s="6">
        <v>1132</v>
      </c>
      <c r="Y165" s="6" t="s">
        <v>2182</v>
      </c>
    </row>
    <row r="166" spans="1:25">
      <c r="A166" s="6">
        <v>165</v>
      </c>
      <c r="B166" s="6" t="s">
        <v>1059</v>
      </c>
      <c r="C166" s="6">
        <v>10.79167</v>
      </c>
      <c r="D166" s="6">
        <v>21.433330000000002</v>
      </c>
      <c r="E166" s="6">
        <v>-0.5</v>
      </c>
      <c r="F166" s="6">
        <v>234</v>
      </c>
      <c r="G166" s="6">
        <v>44</v>
      </c>
      <c r="H166" s="6">
        <v>0</v>
      </c>
      <c r="I166" s="6">
        <v>81.955969999999994</v>
      </c>
      <c r="J166" s="6">
        <v>120</v>
      </c>
      <c r="K166" s="6">
        <v>4</v>
      </c>
      <c r="L166" s="6">
        <v>6</v>
      </c>
      <c r="M166" s="6">
        <v>111</v>
      </c>
      <c r="N166" s="6">
        <v>15.133330000000001</v>
      </c>
      <c r="O166" s="6">
        <v>889.6241</v>
      </c>
      <c r="P166" s="6">
        <v>31.8</v>
      </c>
      <c r="Q166" s="6">
        <v>-7.9</v>
      </c>
      <c r="R166" s="6">
        <v>39.700000000000003</v>
      </c>
      <c r="S166" s="6">
        <v>0.51666699999999999</v>
      </c>
      <c r="T166" s="6">
        <v>21.35</v>
      </c>
      <c r="U166" s="6">
        <v>38.119230000000002</v>
      </c>
      <c r="V166" s="6">
        <v>2231</v>
      </c>
      <c r="W166" s="6">
        <v>0.12909999999999999</v>
      </c>
      <c r="X166" s="6">
        <v>1811</v>
      </c>
      <c r="Y166" s="6" t="s">
        <v>2180</v>
      </c>
    </row>
    <row r="167" spans="1:25">
      <c r="A167" s="6">
        <v>166</v>
      </c>
      <c r="B167" s="6" t="s">
        <v>1064</v>
      </c>
      <c r="C167" s="6">
        <v>8.9791670000000003</v>
      </c>
      <c r="D167" s="6">
        <v>14.85</v>
      </c>
      <c r="E167" s="6">
        <v>3.7</v>
      </c>
      <c r="F167" s="6">
        <v>640</v>
      </c>
      <c r="G167" s="6">
        <v>65</v>
      </c>
      <c r="H167" s="6">
        <v>43</v>
      </c>
      <c r="I167" s="6">
        <v>11.675509999999999</v>
      </c>
      <c r="J167" s="6">
        <v>183</v>
      </c>
      <c r="K167" s="6">
        <v>140</v>
      </c>
      <c r="L167" s="6">
        <v>158</v>
      </c>
      <c r="M167" s="6">
        <v>169</v>
      </c>
      <c r="N167" s="6">
        <v>7.6749999999999998</v>
      </c>
      <c r="O167" s="6">
        <v>460.01209999999998</v>
      </c>
      <c r="P167" s="6">
        <v>20.6</v>
      </c>
      <c r="Q167" s="6">
        <v>0.5</v>
      </c>
      <c r="R167" s="6">
        <v>20.100000000000001</v>
      </c>
      <c r="S167" s="6">
        <v>4.6166669999999996</v>
      </c>
      <c r="T167" s="6">
        <v>5.4166670000000003</v>
      </c>
      <c r="U167" s="6">
        <v>38.184080000000002</v>
      </c>
      <c r="V167" s="6">
        <v>51</v>
      </c>
      <c r="W167" s="6">
        <v>0.86519999999999997</v>
      </c>
      <c r="X167" s="6">
        <v>739</v>
      </c>
      <c r="Y167" s="6" t="s">
        <v>2182</v>
      </c>
    </row>
    <row r="168" spans="1:25">
      <c r="A168" s="6">
        <v>167</v>
      </c>
      <c r="B168" s="6" t="s">
        <v>1125</v>
      </c>
      <c r="C168" s="6">
        <v>11.237500000000001</v>
      </c>
      <c r="D168" s="6">
        <v>22.233329999999999</v>
      </c>
      <c r="E168" s="6">
        <v>-0.3</v>
      </c>
      <c r="F168" s="6">
        <v>267</v>
      </c>
      <c r="G168" s="6">
        <v>51</v>
      </c>
      <c r="H168" s="6">
        <v>0</v>
      </c>
      <c r="I168" s="6">
        <v>86.860519999999994</v>
      </c>
      <c r="J168" s="6">
        <v>139</v>
      </c>
      <c r="K168" s="6">
        <v>3</v>
      </c>
      <c r="L168" s="6">
        <v>4</v>
      </c>
      <c r="M168" s="6">
        <v>133</v>
      </c>
      <c r="N168" s="6">
        <v>15.625</v>
      </c>
      <c r="O168" s="6">
        <v>911.6472</v>
      </c>
      <c r="P168" s="6">
        <v>33</v>
      </c>
      <c r="Q168" s="6">
        <v>-8.1999999999999993</v>
      </c>
      <c r="R168" s="6">
        <v>41.2</v>
      </c>
      <c r="S168" s="6">
        <v>0.66666700000000001</v>
      </c>
      <c r="T168" s="6">
        <v>21.85</v>
      </c>
      <c r="U168" s="6">
        <v>37.924759999999999</v>
      </c>
      <c r="V168" s="6">
        <v>2262</v>
      </c>
      <c r="W168" s="6">
        <v>0.14530000000000001</v>
      </c>
      <c r="X168" s="6">
        <v>1836</v>
      </c>
      <c r="Y168" s="6" t="s">
        <v>2180</v>
      </c>
    </row>
    <row r="169" spans="1:25">
      <c r="A169" s="6">
        <v>168</v>
      </c>
      <c r="B169" s="6" t="s">
        <v>1129</v>
      </c>
      <c r="C169" s="6">
        <v>16.7</v>
      </c>
      <c r="D169" s="6">
        <v>22.866669999999999</v>
      </c>
      <c r="E169" s="6">
        <v>10.7</v>
      </c>
      <c r="F169" s="6">
        <v>1068</v>
      </c>
      <c r="G169" s="6">
        <v>113</v>
      </c>
      <c r="H169" s="6">
        <v>51</v>
      </c>
      <c r="I169" s="6">
        <v>25.928329999999999</v>
      </c>
      <c r="J169" s="6">
        <v>322</v>
      </c>
      <c r="K169" s="6">
        <v>172</v>
      </c>
      <c r="L169" s="6">
        <v>310</v>
      </c>
      <c r="M169" s="6">
        <v>172</v>
      </c>
      <c r="N169" s="6">
        <v>12.716670000000001</v>
      </c>
      <c r="O169" s="6">
        <v>494.53379999999999</v>
      </c>
      <c r="P169" s="6">
        <v>31.2</v>
      </c>
      <c r="Q169" s="6">
        <v>5</v>
      </c>
      <c r="R169" s="6">
        <v>26.2</v>
      </c>
      <c r="S169" s="6">
        <v>19.866669999999999</v>
      </c>
      <c r="T169" s="6">
        <v>10.7</v>
      </c>
      <c r="U169" s="6">
        <v>48.536900000000003</v>
      </c>
      <c r="V169" s="6">
        <v>29</v>
      </c>
      <c r="W169" s="6">
        <v>0.69869999999999999</v>
      </c>
      <c r="X169" s="6">
        <v>1528</v>
      </c>
      <c r="Y169" s="6" t="s">
        <v>2182</v>
      </c>
    </row>
    <row r="170" spans="1:25">
      <c r="A170" s="6">
        <v>169</v>
      </c>
      <c r="B170" s="6" t="s">
        <v>1131</v>
      </c>
      <c r="C170" s="6">
        <v>16.670829999999999</v>
      </c>
      <c r="D170" s="6">
        <v>22.9</v>
      </c>
      <c r="E170" s="6">
        <v>10.616669999999999</v>
      </c>
      <c r="F170" s="6">
        <v>1033</v>
      </c>
      <c r="G170" s="6">
        <v>118</v>
      </c>
      <c r="H170" s="6">
        <v>47</v>
      </c>
      <c r="I170" s="6">
        <v>28.803840000000001</v>
      </c>
      <c r="J170" s="6">
        <v>321</v>
      </c>
      <c r="K170" s="6">
        <v>154</v>
      </c>
      <c r="L170" s="6">
        <v>302</v>
      </c>
      <c r="M170" s="6">
        <v>154</v>
      </c>
      <c r="N170" s="6">
        <v>12.925000000000001</v>
      </c>
      <c r="O170" s="6">
        <v>499.21510000000001</v>
      </c>
      <c r="P170" s="6">
        <v>31.4</v>
      </c>
      <c r="Q170" s="6">
        <v>4.9000000000000004</v>
      </c>
      <c r="R170" s="6">
        <v>26.5</v>
      </c>
      <c r="S170" s="6">
        <v>19.766670000000001</v>
      </c>
      <c r="T170" s="6">
        <v>10.616669999999999</v>
      </c>
      <c r="U170" s="6">
        <v>48.773589999999999</v>
      </c>
      <c r="V170" s="6">
        <v>37</v>
      </c>
      <c r="W170" s="6">
        <v>0.66779999999999995</v>
      </c>
      <c r="X170" s="6">
        <v>1546</v>
      </c>
      <c r="Y170" s="6" t="s">
        <v>2182</v>
      </c>
    </row>
    <row r="171" spans="1:25">
      <c r="A171" s="6">
        <v>170</v>
      </c>
      <c r="B171" s="6" t="s">
        <v>1133</v>
      </c>
      <c r="C171" s="6">
        <v>18.95</v>
      </c>
      <c r="D171" s="6">
        <v>21.45</v>
      </c>
      <c r="E171" s="6">
        <v>15.93333</v>
      </c>
      <c r="F171" s="6">
        <v>1306</v>
      </c>
      <c r="G171" s="6">
        <v>226</v>
      </c>
      <c r="H171" s="6">
        <v>28</v>
      </c>
      <c r="I171" s="6">
        <v>66.452250000000006</v>
      </c>
      <c r="J171" s="6">
        <v>626</v>
      </c>
      <c r="K171" s="6">
        <v>106</v>
      </c>
      <c r="L171" s="6">
        <v>568</v>
      </c>
      <c r="M171" s="6">
        <v>106</v>
      </c>
      <c r="N171" s="6">
        <v>10.31667</v>
      </c>
      <c r="O171" s="6">
        <v>229.7825</v>
      </c>
      <c r="P171" s="6">
        <v>26.2</v>
      </c>
      <c r="Q171" s="6">
        <v>9.5</v>
      </c>
      <c r="R171" s="6">
        <v>16.7</v>
      </c>
      <c r="S171" s="6">
        <v>21.383330000000001</v>
      </c>
      <c r="T171" s="6">
        <v>15.93333</v>
      </c>
      <c r="U171" s="6">
        <v>61.776440000000001</v>
      </c>
      <c r="V171" s="6">
        <v>811</v>
      </c>
      <c r="W171" s="6">
        <v>0.98670000000000002</v>
      </c>
      <c r="X171" s="6">
        <v>1323</v>
      </c>
      <c r="Y171" s="6" t="s">
        <v>2182</v>
      </c>
    </row>
    <row r="172" spans="1:25">
      <c r="A172" s="6">
        <v>171</v>
      </c>
      <c r="B172" s="4" t="s">
        <v>1152</v>
      </c>
      <c r="C172" s="6">
        <v>5.8208330000000004</v>
      </c>
      <c r="D172" s="6">
        <v>15.35</v>
      </c>
      <c r="E172" s="6">
        <v>-2.8166699999999998</v>
      </c>
      <c r="F172" s="6">
        <v>547</v>
      </c>
      <c r="G172" s="6">
        <v>73</v>
      </c>
      <c r="H172" s="6">
        <v>25</v>
      </c>
      <c r="I172" s="6">
        <v>31.595669999999998</v>
      </c>
      <c r="J172" s="6">
        <v>193</v>
      </c>
      <c r="K172" s="6">
        <v>89</v>
      </c>
      <c r="L172" s="6">
        <v>188</v>
      </c>
      <c r="M172" s="6">
        <v>103</v>
      </c>
      <c r="N172" s="6">
        <v>7.9083329999999998</v>
      </c>
      <c r="O172" s="6">
        <v>740.55709999999999</v>
      </c>
      <c r="P172" s="6">
        <v>21.4</v>
      </c>
      <c r="Q172" s="6">
        <v>-7</v>
      </c>
      <c r="R172" s="6">
        <v>28.4</v>
      </c>
      <c r="S172" s="6">
        <v>14.16667</v>
      </c>
      <c r="T172" s="6">
        <v>-3.3329999999999999E-2</v>
      </c>
      <c r="U172" s="6">
        <v>27.846240000000002</v>
      </c>
      <c r="V172" s="6">
        <v>15</v>
      </c>
      <c r="W172" s="6">
        <v>0.74639999999999995</v>
      </c>
      <c r="X172" s="6">
        <v>732</v>
      </c>
      <c r="Y172" s="6" t="s">
        <v>2182</v>
      </c>
    </row>
    <row r="173" spans="1:25">
      <c r="A173" s="6">
        <v>172</v>
      </c>
      <c r="B173" s="4" t="s">
        <v>1160</v>
      </c>
      <c r="C173" s="6">
        <v>5.8250000000000002</v>
      </c>
      <c r="D173" s="6">
        <v>17.5</v>
      </c>
      <c r="E173" s="6">
        <v>-6.2</v>
      </c>
      <c r="F173" s="6">
        <v>381</v>
      </c>
      <c r="G173" s="6">
        <v>75</v>
      </c>
      <c r="H173" s="6">
        <v>12</v>
      </c>
      <c r="I173" s="6">
        <v>57.348520000000001</v>
      </c>
      <c r="J173" s="6">
        <v>168</v>
      </c>
      <c r="K173" s="6">
        <v>45</v>
      </c>
      <c r="L173" s="6">
        <v>158</v>
      </c>
      <c r="M173" s="6">
        <v>45</v>
      </c>
      <c r="N173" s="6">
        <v>13.283329999999999</v>
      </c>
      <c r="O173" s="6">
        <v>963.86180000000002</v>
      </c>
      <c r="P173" s="6">
        <v>26</v>
      </c>
      <c r="Q173" s="6">
        <v>-13.9</v>
      </c>
      <c r="R173" s="6">
        <v>39.9</v>
      </c>
      <c r="S173" s="6">
        <v>15.31667</v>
      </c>
      <c r="T173" s="6">
        <v>-6.2</v>
      </c>
      <c r="U173" s="6">
        <v>33.291559999999997</v>
      </c>
      <c r="V173" s="6">
        <v>909</v>
      </c>
      <c r="W173" s="6">
        <v>0.29270000000000002</v>
      </c>
      <c r="X173" s="6">
        <v>1301</v>
      </c>
      <c r="Y173" s="6" t="s">
        <v>2183</v>
      </c>
    </row>
    <row r="174" spans="1:25">
      <c r="A174" s="6">
        <v>173</v>
      </c>
      <c r="B174" s="4" t="s">
        <v>1171</v>
      </c>
      <c r="C174" s="6">
        <v>18.358329999999999</v>
      </c>
      <c r="D174" s="6">
        <v>28.7</v>
      </c>
      <c r="E174" s="6">
        <v>8.3166670000000007</v>
      </c>
      <c r="F174" s="6">
        <v>190</v>
      </c>
      <c r="G174" s="6">
        <v>46</v>
      </c>
      <c r="H174" s="6">
        <v>0</v>
      </c>
      <c r="I174" s="6">
        <v>104.0979</v>
      </c>
      <c r="J174" s="6">
        <v>117</v>
      </c>
      <c r="K174" s="6">
        <v>2</v>
      </c>
      <c r="L174" s="6">
        <v>2</v>
      </c>
      <c r="M174" s="6">
        <v>115</v>
      </c>
      <c r="N174" s="6">
        <v>15.23333</v>
      </c>
      <c r="O174" s="6">
        <v>845.79660000000001</v>
      </c>
      <c r="P174" s="6">
        <v>38.200000000000003</v>
      </c>
      <c r="Q174" s="6">
        <v>0.4</v>
      </c>
      <c r="R174" s="6">
        <v>37.799999999999997</v>
      </c>
      <c r="S174" s="6">
        <v>8.4499999999999993</v>
      </c>
      <c r="T174" s="6">
        <v>28.55</v>
      </c>
      <c r="U174" s="6">
        <v>40.299819999999997</v>
      </c>
      <c r="V174" s="6">
        <v>1501</v>
      </c>
      <c r="W174" s="6">
        <v>7.9000000000000001E-2</v>
      </c>
      <c r="X174" s="6">
        <v>2402</v>
      </c>
      <c r="Y174" s="6" t="s">
        <v>2180</v>
      </c>
    </row>
    <row r="175" spans="1:25">
      <c r="A175" s="6">
        <v>174</v>
      </c>
      <c r="B175" s="4" t="s">
        <v>1185</v>
      </c>
      <c r="C175" s="6">
        <v>12.37917</v>
      </c>
      <c r="D175" s="6">
        <v>21.733329999999999</v>
      </c>
      <c r="E175" s="6">
        <v>2.6</v>
      </c>
      <c r="F175" s="6">
        <v>852</v>
      </c>
      <c r="G175" s="6">
        <v>111</v>
      </c>
      <c r="H175" s="6">
        <v>48</v>
      </c>
      <c r="I175" s="6">
        <v>24.07084</v>
      </c>
      <c r="J175" s="6">
        <v>267</v>
      </c>
      <c r="K175" s="6">
        <v>171</v>
      </c>
      <c r="L175" s="6">
        <v>192</v>
      </c>
      <c r="M175" s="6">
        <v>171</v>
      </c>
      <c r="N175" s="6">
        <v>9.2583330000000004</v>
      </c>
      <c r="O175" s="6">
        <v>775.84690000000001</v>
      </c>
      <c r="P175" s="6">
        <v>28</v>
      </c>
      <c r="Q175" s="6">
        <v>-1.9</v>
      </c>
      <c r="R175" s="6">
        <v>29.9</v>
      </c>
      <c r="S175" s="6">
        <v>17.933330000000002</v>
      </c>
      <c r="T175" s="6">
        <v>2.6</v>
      </c>
      <c r="U175" s="6">
        <v>30.964320000000001</v>
      </c>
      <c r="V175" s="6">
        <v>88</v>
      </c>
      <c r="W175" s="6">
        <v>0.83150000000000002</v>
      </c>
      <c r="X175" s="6">
        <v>1024</v>
      </c>
      <c r="Y175" s="6" t="s">
        <v>2182</v>
      </c>
    </row>
    <row r="176" spans="1:25">
      <c r="A176" s="6">
        <v>175</v>
      </c>
      <c r="B176" s="4" t="s">
        <v>1205</v>
      </c>
      <c r="C176" s="6">
        <v>10.445830000000001</v>
      </c>
      <c r="D176" s="6">
        <v>17.350000000000001</v>
      </c>
      <c r="E176" s="6">
        <v>3.8833329999999999</v>
      </c>
      <c r="F176" s="6">
        <v>801</v>
      </c>
      <c r="G176" s="6">
        <v>85</v>
      </c>
      <c r="H176" s="6">
        <v>48</v>
      </c>
      <c r="I176" s="6">
        <v>17.294930000000001</v>
      </c>
      <c r="J176" s="6">
        <v>242</v>
      </c>
      <c r="K176" s="6">
        <v>160</v>
      </c>
      <c r="L176" s="6">
        <v>201</v>
      </c>
      <c r="M176" s="6">
        <v>191</v>
      </c>
      <c r="N176" s="6">
        <v>7.4083329999999998</v>
      </c>
      <c r="O176" s="6">
        <v>553.10059999999999</v>
      </c>
      <c r="P176" s="6">
        <v>23</v>
      </c>
      <c r="Q176" s="6">
        <v>0.8</v>
      </c>
      <c r="R176" s="6">
        <v>22.2</v>
      </c>
      <c r="S176" s="6">
        <v>7.4333330000000002</v>
      </c>
      <c r="T176" s="6">
        <v>6.4</v>
      </c>
      <c r="U176" s="6">
        <v>33.370869999999996</v>
      </c>
      <c r="V176" s="6">
        <v>7</v>
      </c>
      <c r="W176" s="6">
        <v>0.96250000000000002</v>
      </c>
      <c r="X176" s="6">
        <v>832</v>
      </c>
      <c r="Y176" s="6" t="s">
        <v>2182</v>
      </c>
    </row>
    <row r="177" spans="1:25">
      <c r="A177" s="6">
        <v>176</v>
      </c>
      <c r="B177" s="4" t="s">
        <v>1208</v>
      </c>
      <c r="C177" s="6">
        <v>10.32917</v>
      </c>
      <c r="D177" s="6">
        <v>17.216670000000001</v>
      </c>
      <c r="E177" s="6">
        <v>3.8</v>
      </c>
      <c r="F177" s="6">
        <v>772</v>
      </c>
      <c r="G177" s="6">
        <v>80</v>
      </c>
      <c r="H177" s="6">
        <v>47</v>
      </c>
      <c r="I177" s="6">
        <v>15.64105</v>
      </c>
      <c r="J177" s="6">
        <v>227</v>
      </c>
      <c r="K177" s="6">
        <v>158</v>
      </c>
      <c r="L177" s="6">
        <v>195</v>
      </c>
      <c r="M177" s="6">
        <v>182</v>
      </c>
      <c r="N177" s="6">
        <v>7.5750000000000002</v>
      </c>
      <c r="O177" s="6">
        <v>550.86069999999995</v>
      </c>
      <c r="P177" s="6">
        <v>23.1</v>
      </c>
      <c r="Q177" s="6">
        <v>0.7</v>
      </c>
      <c r="R177" s="6">
        <v>22.4</v>
      </c>
      <c r="S177" s="6">
        <v>7.3166669999999998</v>
      </c>
      <c r="T177" s="6">
        <v>6.3333329999999997</v>
      </c>
      <c r="U177" s="6">
        <v>33.816960000000002</v>
      </c>
      <c r="V177" s="6">
        <v>26</v>
      </c>
      <c r="W177" s="6">
        <v>0.91690000000000005</v>
      </c>
      <c r="X177" s="6">
        <v>841</v>
      </c>
      <c r="Y177" s="6" t="s">
        <v>2182</v>
      </c>
    </row>
    <row r="178" spans="1:25">
      <c r="A178" s="6">
        <v>177</v>
      </c>
      <c r="B178" s="4" t="s">
        <v>1211</v>
      </c>
      <c r="C178" s="6">
        <v>16.404170000000001</v>
      </c>
      <c r="D178" s="6">
        <v>22.466670000000001</v>
      </c>
      <c r="E178" s="6">
        <v>10.283329999999999</v>
      </c>
      <c r="F178" s="6">
        <v>1126</v>
      </c>
      <c r="G178" s="6">
        <v>123</v>
      </c>
      <c r="H178" s="6">
        <v>61</v>
      </c>
      <c r="I178" s="6">
        <v>23.241399999999999</v>
      </c>
      <c r="J178" s="6">
        <v>349</v>
      </c>
      <c r="K178" s="6">
        <v>198</v>
      </c>
      <c r="L178" s="6">
        <v>332</v>
      </c>
      <c r="M178" s="6">
        <v>198</v>
      </c>
      <c r="N178" s="6">
        <v>10.275</v>
      </c>
      <c r="O178" s="6">
        <v>494.71969999999999</v>
      </c>
      <c r="P178" s="6">
        <v>29</v>
      </c>
      <c r="Q178" s="6">
        <v>5.0999999999999996</v>
      </c>
      <c r="R178" s="6">
        <v>23.9</v>
      </c>
      <c r="S178" s="6">
        <v>22.05</v>
      </c>
      <c r="T178" s="6">
        <v>10.283329999999999</v>
      </c>
      <c r="U178" s="6">
        <v>42.991630000000001</v>
      </c>
      <c r="V178" s="6">
        <v>25</v>
      </c>
      <c r="W178" s="6">
        <v>0.81389999999999996</v>
      </c>
      <c r="X178" s="6">
        <v>1383</v>
      </c>
      <c r="Y178" s="6" t="s">
        <v>2182</v>
      </c>
    </row>
    <row r="179" spans="1:25">
      <c r="A179" s="6">
        <v>178</v>
      </c>
      <c r="B179" s="4" t="s">
        <v>1216</v>
      </c>
      <c r="C179" s="6">
        <v>15.574999999999999</v>
      </c>
      <c r="D179" s="6">
        <v>21.7</v>
      </c>
      <c r="E179" s="6">
        <v>9.4166670000000003</v>
      </c>
      <c r="F179" s="6">
        <v>979</v>
      </c>
      <c r="G179" s="6">
        <v>107</v>
      </c>
      <c r="H179" s="6">
        <v>52</v>
      </c>
      <c r="I179" s="6">
        <v>23.78173</v>
      </c>
      <c r="J179" s="6">
        <v>296</v>
      </c>
      <c r="K179" s="6">
        <v>166</v>
      </c>
      <c r="L179" s="6">
        <v>290</v>
      </c>
      <c r="M179" s="6">
        <v>166</v>
      </c>
      <c r="N179" s="6">
        <v>11.33333</v>
      </c>
      <c r="O179" s="6">
        <v>497.62849999999997</v>
      </c>
      <c r="P179" s="6">
        <v>29</v>
      </c>
      <c r="Q179" s="6">
        <v>4</v>
      </c>
      <c r="R179" s="6">
        <v>25</v>
      </c>
      <c r="S179" s="6">
        <v>21.25</v>
      </c>
      <c r="T179" s="6">
        <v>9.4166670000000003</v>
      </c>
      <c r="U179" s="6">
        <v>45.333329999999997</v>
      </c>
      <c r="V179" s="6">
        <v>12</v>
      </c>
      <c r="W179" s="6">
        <v>0.72650000000000003</v>
      </c>
      <c r="X179" s="6">
        <v>1347</v>
      </c>
      <c r="Y179" s="6" t="s">
        <v>2182</v>
      </c>
    </row>
    <row r="180" spans="1:25">
      <c r="A180" s="6">
        <v>179</v>
      </c>
      <c r="B180" s="4" t="s">
        <v>1220</v>
      </c>
      <c r="C180" s="6">
        <v>16.554169999999999</v>
      </c>
      <c r="D180" s="6">
        <v>22.933330000000002</v>
      </c>
      <c r="E180" s="6">
        <v>10.15</v>
      </c>
      <c r="F180" s="6">
        <v>968</v>
      </c>
      <c r="G180" s="6">
        <v>140</v>
      </c>
      <c r="H180" s="6">
        <v>32</v>
      </c>
      <c r="I180" s="6">
        <v>44.20617</v>
      </c>
      <c r="J180" s="6">
        <v>366</v>
      </c>
      <c r="K180" s="6">
        <v>112</v>
      </c>
      <c r="L180" s="6">
        <v>320</v>
      </c>
      <c r="M180" s="6">
        <v>112</v>
      </c>
      <c r="N180" s="6">
        <v>13.074999999999999</v>
      </c>
      <c r="O180" s="6">
        <v>513.34230000000002</v>
      </c>
      <c r="P180" s="6">
        <v>31</v>
      </c>
      <c r="Q180" s="6">
        <v>4.0999999999999996</v>
      </c>
      <c r="R180" s="6">
        <v>26.9</v>
      </c>
      <c r="S180" s="6">
        <v>22.116669999999999</v>
      </c>
      <c r="T180" s="6">
        <v>10.15</v>
      </c>
      <c r="U180" s="6">
        <v>48.60595</v>
      </c>
      <c r="V180" s="6">
        <v>59</v>
      </c>
      <c r="W180" s="6">
        <v>0.64219999999999999</v>
      </c>
      <c r="X180" s="6">
        <v>1507</v>
      </c>
      <c r="Y180" s="6" t="s">
        <v>2181</v>
      </c>
    </row>
    <row r="181" spans="1:25">
      <c r="A181" s="6">
        <v>180</v>
      </c>
      <c r="B181" s="4" t="s">
        <v>1223</v>
      </c>
      <c r="C181" s="6">
        <v>16.70833</v>
      </c>
      <c r="D181" s="6">
        <v>23.316669999999998</v>
      </c>
      <c r="E181" s="6">
        <v>9.8000000000000007</v>
      </c>
      <c r="F181" s="6">
        <v>859</v>
      </c>
      <c r="G181" s="6">
        <v>123</v>
      </c>
      <c r="H181" s="6">
        <v>17</v>
      </c>
      <c r="I181" s="6">
        <v>60.712299999999999</v>
      </c>
      <c r="J181" s="6">
        <v>352</v>
      </c>
      <c r="K181" s="6">
        <v>56</v>
      </c>
      <c r="L181" s="6">
        <v>349</v>
      </c>
      <c r="M181" s="6">
        <v>56</v>
      </c>
      <c r="N181" s="6">
        <v>13.466670000000001</v>
      </c>
      <c r="O181" s="6">
        <v>541.73050000000001</v>
      </c>
      <c r="P181" s="6">
        <v>30.8</v>
      </c>
      <c r="Q181" s="6">
        <v>2.5</v>
      </c>
      <c r="R181" s="6">
        <v>28.3</v>
      </c>
      <c r="S181" s="6">
        <v>22.483329999999999</v>
      </c>
      <c r="T181" s="6">
        <v>9.8000000000000007</v>
      </c>
      <c r="U181" s="6">
        <v>47.5854</v>
      </c>
      <c r="V181" s="6">
        <v>161</v>
      </c>
      <c r="W181" s="6">
        <v>0.51149999999999995</v>
      </c>
      <c r="X181" s="6">
        <v>1679</v>
      </c>
      <c r="Y181" s="6" t="s">
        <v>2181</v>
      </c>
    </row>
    <row r="182" spans="1:25">
      <c r="A182" s="6">
        <v>181</v>
      </c>
      <c r="B182" s="4" t="s">
        <v>1226</v>
      </c>
      <c r="C182" s="6">
        <v>3.8624999999999998</v>
      </c>
      <c r="D182" s="6">
        <v>14.2</v>
      </c>
      <c r="E182" s="6">
        <v>-6.3833299999999999</v>
      </c>
      <c r="F182" s="6">
        <v>1027</v>
      </c>
      <c r="G182" s="6">
        <v>106</v>
      </c>
      <c r="H182" s="6">
        <v>64</v>
      </c>
      <c r="I182" s="6">
        <v>17.956499999999998</v>
      </c>
      <c r="J182" s="6">
        <v>311</v>
      </c>
      <c r="K182" s="6">
        <v>199</v>
      </c>
      <c r="L182" s="6">
        <v>291</v>
      </c>
      <c r="M182" s="6">
        <v>227</v>
      </c>
      <c r="N182" s="6">
        <v>8.4416670000000007</v>
      </c>
      <c r="O182" s="6">
        <v>838.61400000000003</v>
      </c>
      <c r="P182" s="6">
        <v>20.100000000000001</v>
      </c>
      <c r="Q182" s="6">
        <v>-12.8</v>
      </c>
      <c r="R182" s="6">
        <v>32.9</v>
      </c>
      <c r="S182" s="6">
        <v>11.283329999999999</v>
      </c>
      <c r="T182" s="6">
        <v>-3.6333299999999999</v>
      </c>
      <c r="U182" s="6">
        <v>25.658560000000001</v>
      </c>
      <c r="V182" s="6">
        <v>31</v>
      </c>
      <c r="W182" s="6">
        <v>1.5686</v>
      </c>
      <c r="X182" s="6">
        <v>654</v>
      </c>
      <c r="Y182" s="6" t="s">
        <v>2182</v>
      </c>
    </row>
    <row r="183" spans="1:25">
      <c r="A183" s="6">
        <v>182</v>
      </c>
      <c r="B183" s="4" t="s">
        <v>1234</v>
      </c>
      <c r="C183" s="6">
        <v>15.033329999999999</v>
      </c>
      <c r="D183" s="6">
        <v>31.633330000000001</v>
      </c>
      <c r="E183" s="6">
        <v>-4.45</v>
      </c>
      <c r="F183" s="6">
        <v>22</v>
      </c>
      <c r="G183" s="6">
        <v>5</v>
      </c>
      <c r="H183" s="6">
        <v>1</v>
      </c>
      <c r="I183" s="6">
        <v>42.120570000000001</v>
      </c>
      <c r="J183" s="6">
        <v>10</v>
      </c>
      <c r="K183" s="6">
        <v>3</v>
      </c>
      <c r="L183" s="6">
        <v>10</v>
      </c>
      <c r="M183" s="6">
        <v>3</v>
      </c>
      <c r="N183" s="6">
        <v>13.91667</v>
      </c>
      <c r="O183" s="6">
        <v>1470.29</v>
      </c>
      <c r="P183" s="6">
        <v>40.6</v>
      </c>
      <c r="Q183" s="6">
        <v>-12.7</v>
      </c>
      <c r="R183" s="6">
        <v>53.3</v>
      </c>
      <c r="S183" s="6">
        <v>31.633330000000001</v>
      </c>
      <c r="T183" s="6">
        <v>-2.7166700000000001</v>
      </c>
      <c r="U183" s="6">
        <v>26.11007</v>
      </c>
      <c r="V183" s="6">
        <v>-69</v>
      </c>
      <c r="W183" s="6">
        <v>1.06E-2</v>
      </c>
      <c r="X183" s="6">
        <v>2075</v>
      </c>
      <c r="Y183" s="6" t="s">
        <v>2184</v>
      </c>
    </row>
    <row r="184" spans="1:25">
      <c r="A184" s="6">
        <v>183</v>
      </c>
      <c r="B184" s="4" t="s">
        <v>1245</v>
      </c>
      <c r="C184" s="6">
        <v>12.41667</v>
      </c>
      <c r="D184" s="6">
        <v>28.983329999999999</v>
      </c>
      <c r="E184" s="6">
        <v>-6.3</v>
      </c>
      <c r="F184" s="6">
        <v>28</v>
      </c>
      <c r="G184" s="6">
        <v>7</v>
      </c>
      <c r="H184" s="6">
        <v>0</v>
      </c>
      <c r="I184" s="6">
        <v>66.878450000000001</v>
      </c>
      <c r="J184" s="6">
        <v>17</v>
      </c>
      <c r="K184" s="6">
        <v>2</v>
      </c>
      <c r="L184" s="6">
        <v>17</v>
      </c>
      <c r="M184" s="6">
        <v>2</v>
      </c>
      <c r="N184" s="6">
        <v>15.216670000000001</v>
      </c>
      <c r="O184" s="6">
        <v>1435.674</v>
      </c>
      <c r="P184" s="6">
        <v>38.200000000000003</v>
      </c>
      <c r="Q184" s="6">
        <v>-15.8</v>
      </c>
      <c r="R184" s="6">
        <v>54</v>
      </c>
      <c r="S184" s="6">
        <v>28.983329999999999</v>
      </c>
      <c r="T184" s="6">
        <v>-2.0666699999999998</v>
      </c>
      <c r="U184" s="6">
        <v>28.179010000000002</v>
      </c>
      <c r="V184" s="6">
        <v>359</v>
      </c>
      <c r="W184" s="6">
        <v>1.2699999999999999E-2</v>
      </c>
      <c r="X184" s="6">
        <v>2191</v>
      </c>
      <c r="Y184" s="6" t="s">
        <v>2184</v>
      </c>
    </row>
    <row r="185" spans="1:25">
      <c r="A185" s="6">
        <v>184</v>
      </c>
      <c r="B185" s="4" t="s">
        <v>1257</v>
      </c>
      <c r="C185" s="6">
        <v>2.983333</v>
      </c>
      <c r="D185" s="6">
        <v>18.066669999999998</v>
      </c>
      <c r="E185" s="6">
        <v>-13.966699999999999</v>
      </c>
      <c r="F185" s="6">
        <v>422</v>
      </c>
      <c r="G185" s="6">
        <v>110</v>
      </c>
      <c r="H185" s="6">
        <v>3</v>
      </c>
      <c r="I185" s="6">
        <v>100.6628</v>
      </c>
      <c r="J185" s="6">
        <v>266</v>
      </c>
      <c r="K185" s="6">
        <v>12</v>
      </c>
      <c r="L185" s="6">
        <v>266</v>
      </c>
      <c r="M185" s="6">
        <v>12</v>
      </c>
      <c r="N185" s="6">
        <v>13</v>
      </c>
      <c r="O185" s="6">
        <v>1301.3810000000001</v>
      </c>
      <c r="P185" s="6">
        <v>25</v>
      </c>
      <c r="Q185" s="6">
        <v>-22</v>
      </c>
      <c r="R185" s="6">
        <v>47</v>
      </c>
      <c r="S185" s="6">
        <v>18.066669999999998</v>
      </c>
      <c r="T185" s="6">
        <v>-13.966699999999999</v>
      </c>
      <c r="U185" s="6">
        <v>27.659569999999999</v>
      </c>
      <c r="V185" s="6">
        <v>1485</v>
      </c>
      <c r="W185" s="6">
        <v>0.33050000000000002</v>
      </c>
      <c r="X185" s="6">
        <v>1276</v>
      </c>
      <c r="Y185" s="6" t="s">
        <v>2183</v>
      </c>
    </row>
    <row r="186" spans="1:25">
      <c r="A186" s="6">
        <v>185</v>
      </c>
      <c r="B186" s="4" t="s">
        <v>1260</v>
      </c>
      <c r="C186" s="6">
        <v>3.8791669999999998</v>
      </c>
      <c r="D186" s="6">
        <v>19.316669999999998</v>
      </c>
      <c r="E186" s="6">
        <v>-13.166700000000001</v>
      </c>
      <c r="F186" s="6">
        <v>314</v>
      </c>
      <c r="G186" s="6">
        <v>84</v>
      </c>
      <c r="H186" s="6">
        <v>2</v>
      </c>
      <c r="I186" s="6">
        <v>105.8601</v>
      </c>
      <c r="J186" s="6">
        <v>207</v>
      </c>
      <c r="K186" s="6">
        <v>8</v>
      </c>
      <c r="L186" s="6">
        <v>207</v>
      </c>
      <c r="M186" s="6">
        <v>8</v>
      </c>
      <c r="N186" s="6">
        <v>12.44167</v>
      </c>
      <c r="O186" s="6">
        <v>1320.86</v>
      </c>
      <c r="P186" s="6">
        <v>26.4</v>
      </c>
      <c r="Q186" s="6">
        <v>-20.8</v>
      </c>
      <c r="R186" s="6">
        <v>47.2</v>
      </c>
      <c r="S186" s="6">
        <v>19.316669999999998</v>
      </c>
      <c r="T186" s="6">
        <v>-13.166700000000001</v>
      </c>
      <c r="U186" s="6">
        <v>26.359459999999999</v>
      </c>
      <c r="V186" s="6">
        <v>1283</v>
      </c>
      <c r="W186" s="6">
        <v>0.2266</v>
      </c>
      <c r="X186" s="6">
        <v>1385</v>
      </c>
      <c r="Y186" s="6" t="s">
        <v>2183</v>
      </c>
    </row>
    <row r="187" spans="1:25">
      <c r="A187" s="6">
        <v>186</v>
      </c>
      <c r="B187" s="6" t="s">
        <v>1265</v>
      </c>
      <c r="C187" s="6">
        <v>18.504169999999998</v>
      </c>
      <c r="D187" s="6">
        <v>28.3</v>
      </c>
      <c r="E187" s="6">
        <v>7.95</v>
      </c>
      <c r="F187" s="6">
        <v>1766</v>
      </c>
      <c r="G187" s="6">
        <v>329</v>
      </c>
      <c r="H187" s="6">
        <v>49</v>
      </c>
      <c r="I187" s="6">
        <v>62.530079999999998</v>
      </c>
      <c r="J187" s="6">
        <v>853</v>
      </c>
      <c r="K187" s="6">
        <v>180</v>
      </c>
      <c r="L187" s="6">
        <v>587</v>
      </c>
      <c r="M187" s="6">
        <v>241</v>
      </c>
      <c r="N187" s="6">
        <v>8.391667</v>
      </c>
      <c r="O187" s="6">
        <v>830.50490000000002</v>
      </c>
      <c r="P187" s="6">
        <v>33.9</v>
      </c>
      <c r="Q187" s="6">
        <v>2.6</v>
      </c>
      <c r="R187" s="6">
        <v>31.3</v>
      </c>
      <c r="S187" s="6">
        <v>22.483329999999999</v>
      </c>
      <c r="T187" s="6">
        <v>14.383330000000001</v>
      </c>
      <c r="U187" s="6">
        <v>26.81044</v>
      </c>
      <c r="V187" s="6">
        <v>45</v>
      </c>
      <c r="W187" s="6">
        <v>1.3319000000000001</v>
      </c>
      <c r="X187" s="6">
        <v>1325</v>
      </c>
      <c r="Y187" s="6" t="s">
        <v>2182</v>
      </c>
    </row>
    <row r="188" spans="1:25">
      <c r="A188" s="6">
        <v>187</v>
      </c>
      <c r="B188" s="4" t="s">
        <v>1290</v>
      </c>
      <c r="C188" s="6">
        <v>7.1791669999999996</v>
      </c>
      <c r="D188" s="6">
        <v>20.33333</v>
      </c>
      <c r="E188" s="6">
        <v>-7.3833299999999999</v>
      </c>
      <c r="F188" s="6">
        <v>177</v>
      </c>
      <c r="G188" s="6">
        <v>42</v>
      </c>
      <c r="H188" s="6">
        <v>2</v>
      </c>
      <c r="I188" s="6">
        <v>94.915279999999996</v>
      </c>
      <c r="J188" s="6">
        <v>110</v>
      </c>
      <c r="K188" s="6">
        <v>8</v>
      </c>
      <c r="L188" s="6">
        <v>110</v>
      </c>
      <c r="M188" s="6">
        <v>8</v>
      </c>
      <c r="N188" s="6">
        <v>15.30833</v>
      </c>
      <c r="O188" s="6">
        <v>1127.325</v>
      </c>
      <c r="P188" s="6">
        <v>28.8</v>
      </c>
      <c r="Q188" s="6">
        <v>-17.3</v>
      </c>
      <c r="R188" s="6">
        <v>46.1</v>
      </c>
      <c r="S188" s="6">
        <v>20.33333</v>
      </c>
      <c r="T188" s="6">
        <v>-7.3833299999999999</v>
      </c>
      <c r="U188" s="6">
        <v>33.206800000000001</v>
      </c>
      <c r="V188" s="6">
        <v>1386</v>
      </c>
      <c r="W188" s="6">
        <v>0.10920000000000001</v>
      </c>
      <c r="X188" s="6">
        <v>1620</v>
      </c>
      <c r="Y188" s="6" t="s">
        <v>2180</v>
      </c>
    </row>
    <row r="189" spans="1:25">
      <c r="A189" s="6">
        <v>188</v>
      </c>
      <c r="B189" s="9" t="s">
        <v>1312</v>
      </c>
      <c r="C189" s="6">
        <v>12.58333</v>
      </c>
      <c r="D189" s="6">
        <v>16.783329999999999</v>
      </c>
      <c r="E189" s="6">
        <v>8.216666</v>
      </c>
      <c r="F189" s="6">
        <v>520</v>
      </c>
      <c r="G189" s="6">
        <v>57</v>
      </c>
      <c r="H189" s="6">
        <v>33</v>
      </c>
      <c r="I189" s="6">
        <v>17.16048</v>
      </c>
      <c r="J189" s="6">
        <v>157</v>
      </c>
      <c r="K189" s="6">
        <v>108</v>
      </c>
      <c r="L189" s="6">
        <v>138</v>
      </c>
      <c r="M189" s="6">
        <v>127</v>
      </c>
      <c r="N189" s="6">
        <v>10.216670000000001</v>
      </c>
      <c r="O189" s="6">
        <v>346.26139999999998</v>
      </c>
      <c r="P189" s="6">
        <v>23.2</v>
      </c>
      <c r="Q189" s="6">
        <v>3.3</v>
      </c>
      <c r="R189" s="6">
        <v>19.899999999999999</v>
      </c>
      <c r="S189" s="6">
        <v>14.033329999999999</v>
      </c>
      <c r="T189" s="6">
        <v>10.6</v>
      </c>
      <c r="U189" s="6">
        <v>51.340029999999999</v>
      </c>
      <c r="V189" s="6">
        <v>8</v>
      </c>
      <c r="W189" s="6">
        <v>0.41520000000000001</v>
      </c>
      <c r="X189" s="6">
        <v>1252</v>
      </c>
      <c r="Y189" s="6" t="s">
        <v>2183</v>
      </c>
    </row>
    <row r="190" spans="1:25">
      <c r="A190" s="6">
        <v>189</v>
      </c>
      <c r="B190" s="6" t="s">
        <v>1295</v>
      </c>
      <c r="C190" s="6">
        <v>13.56667</v>
      </c>
      <c r="D190" s="6">
        <v>26.15</v>
      </c>
      <c r="E190" s="6">
        <v>-0.55000000000000004</v>
      </c>
      <c r="F190" s="6">
        <v>610</v>
      </c>
      <c r="G190" s="6">
        <v>198</v>
      </c>
      <c r="H190" s="6">
        <v>6</v>
      </c>
      <c r="I190" s="6">
        <v>113.8541</v>
      </c>
      <c r="J190" s="6">
        <v>401</v>
      </c>
      <c r="K190" s="6">
        <v>22</v>
      </c>
      <c r="L190" s="6">
        <v>401</v>
      </c>
      <c r="M190" s="6">
        <v>22</v>
      </c>
      <c r="N190" s="6">
        <v>10.91667</v>
      </c>
      <c r="O190" s="6">
        <v>1077.287</v>
      </c>
      <c r="P190" s="6">
        <v>31.3</v>
      </c>
      <c r="Q190" s="6">
        <v>-7.6</v>
      </c>
      <c r="R190" s="6">
        <v>38.9</v>
      </c>
      <c r="S190" s="6">
        <v>26.15</v>
      </c>
      <c r="T190" s="6">
        <v>-0.55000000000000004</v>
      </c>
      <c r="U190" s="6">
        <v>28.063410000000001</v>
      </c>
      <c r="V190" s="6">
        <v>5</v>
      </c>
      <c r="W190" s="6">
        <v>0.39879999999999999</v>
      </c>
      <c r="X190" s="6">
        <v>1529</v>
      </c>
      <c r="Y190" s="6" t="s">
        <v>2183</v>
      </c>
    </row>
    <row r="191" spans="1:25">
      <c r="A191" s="6">
        <v>190</v>
      </c>
      <c r="B191" s="6" t="s">
        <v>1308</v>
      </c>
      <c r="C191" s="6">
        <v>9.9791670000000003</v>
      </c>
      <c r="D191" s="6">
        <v>21.58333</v>
      </c>
      <c r="E191" s="6">
        <v>-2.23333</v>
      </c>
      <c r="F191" s="6">
        <v>597</v>
      </c>
      <c r="G191" s="6">
        <v>113</v>
      </c>
      <c r="H191" s="6">
        <v>5</v>
      </c>
      <c r="I191" s="6">
        <v>79.907939999999996</v>
      </c>
      <c r="J191" s="6">
        <v>326</v>
      </c>
      <c r="K191" s="6">
        <v>18</v>
      </c>
      <c r="L191" s="6">
        <v>279</v>
      </c>
      <c r="M191" s="6">
        <v>18</v>
      </c>
      <c r="N191" s="6">
        <v>10.658329999999999</v>
      </c>
      <c r="O191" s="6">
        <v>960.10760000000005</v>
      </c>
      <c r="P191" s="6">
        <v>27.9</v>
      </c>
      <c r="Q191" s="6">
        <v>-9.1999999999999993</v>
      </c>
      <c r="R191" s="6">
        <v>37.1</v>
      </c>
      <c r="S191" s="6">
        <v>20.116669999999999</v>
      </c>
      <c r="T191" s="6">
        <v>-2.23333</v>
      </c>
      <c r="U191" s="6">
        <v>28.728660000000001</v>
      </c>
      <c r="V191" s="6">
        <v>1086</v>
      </c>
      <c r="W191" s="6">
        <v>0.49280000000000002</v>
      </c>
      <c r="X191" s="6">
        <v>1211</v>
      </c>
      <c r="Y191" s="6" t="s">
        <v>2183</v>
      </c>
    </row>
    <row r="192" spans="1:25">
      <c r="A192" s="6">
        <v>191</v>
      </c>
      <c r="B192" s="4" t="s">
        <v>1322</v>
      </c>
      <c r="C192" s="6">
        <v>26.362500000000001</v>
      </c>
      <c r="D192" s="6">
        <v>28.4</v>
      </c>
      <c r="E192" s="6">
        <v>24.65</v>
      </c>
      <c r="F192" s="6">
        <v>1156</v>
      </c>
      <c r="G192" s="6">
        <v>230</v>
      </c>
      <c r="H192" s="6">
        <v>6</v>
      </c>
      <c r="I192" s="6">
        <v>78.26182</v>
      </c>
      <c r="J192" s="6">
        <v>507</v>
      </c>
      <c r="K192" s="6">
        <v>25</v>
      </c>
      <c r="L192" s="6">
        <v>161</v>
      </c>
      <c r="M192" s="6">
        <v>507</v>
      </c>
      <c r="N192" s="6">
        <v>11.175000000000001</v>
      </c>
      <c r="O192" s="6">
        <v>145.18209999999999</v>
      </c>
      <c r="P192" s="6">
        <v>35.299999999999997</v>
      </c>
      <c r="Q192" s="6">
        <v>18.3</v>
      </c>
      <c r="R192" s="6">
        <v>17</v>
      </c>
      <c r="S192" s="6">
        <v>24.65</v>
      </c>
      <c r="T192" s="6">
        <v>26.75</v>
      </c>
      <c r="U192" s="6">
        <v>65.735290000000006</v>
      </c>
      <c r="V192" s="6">
        <v>299</v>
      </c>
      <c r="W192" s="6">
        <v>0.67610000000000003</v>
      </c>
      <c r="X192" s="6">
        <v>1709</v>
      </c>
      <c r="Y192" s="6" t="s">
        <v>2182</v>
      </c>
    </row>
    <row r="193" spans="1:25">
      <c r="A193" s="6">
        <v>192</v>
      </c>
      <c r="B193" s="6" t="s">
        <v>1329</v>
      </c>
      <c r="C193" s="6">
        <v>25.237500000000001</v>
      </c>
      <c r="D193" s="6">
        <v>26.933330000000002</v>
      </c>
      <c r="E193" s="6">
        <v>23.7</v>
      </c>
      <c r="F193" s="6">
        <v>1376</v>
      </c>
      <c r="G193" s="6">
        <v>245</v>
      </c>
      <c r="H193" s="6">
        <v>8</v>
      </c>
      <c r="I193" s="6">
        <v>68.009410000000003</v>
      </c>
      <c r="J193" s="6">
        <v>575</v>
      </c>
      <c r="K193" s="6">
        <v>51</v>
      </c>
      <c r="L193" s="6">
        <v>240</v>
      </c>
      <c r="M193" s="6">
        <v>575</v>
      </c>
      <c r="N193" s="6">
        <v>9.1416660000000007</v>
      </c>
      <c r="O193" s="6">
        <v>125.08410000000001</v>
      </c>
      <c r="P193" s="6">
        <v>32.5</v>
      </c>
      <c r="Q193" s="6">
        <v>19.2</v>
      </c>
      <c r="R193" s="6">
        <v>13.3</v>
      </c>
      <c r="S193" s="6">
        <v>23.7</v>
      </c>
      <c r="T193" s="6">
        <v>25.6</v>
      </c>
      <c r="U193" s="6">
        <v>68.734340000000003</v>
      </c>
      <c r="V193" s="6">
        <v>364</v>
      </c>
      <c r="W193" s="6">
        <v>0.91949999999999998</v>
      </c>
      <c r="X193" s="6">
        <v>1496</v>
      </c>
      <c r="Y193" s="6" t="s">
        <v>2182</v>
      </c>
    </row>
    <row r="194" spans="1:25">
      <c r="A194" s="6">
        <v>193</v>
      </c>
      <c r="B194" s="6" t="s">
        <v>1331</v>
      </c>
      <c r="C194" s="6">
        <v>25.095829999999999</v>
      </c>
      <c r="D194" s="6">
        <v>26.75</v>
      </c>
      <c r="E194" s="6">
        <v>23.566669999999998</v>
      </c>
      <c r="F194" s="6">
        <v>1403</v>
      </c>
      <c r="G194" s="6">
        <v>247</v>
      </c>
      <c r="H194" s="6">
        <v>8</v>
      </c>
      <c r="I194" s="6">
        <v>67.441909999999993</v>
      </c>
      <c r="J194" s="6">
        <v>580</v>
      </c>
      <c r="K194" s="6">
        <v>53</v>
      </c>
      <c r="L194" s="6">
        <v>247</v>
      </c>
      <c r="M194" s="6">
        <v>580</v>
      </c>
      <c r="N194" s="6">
        <v>9.2583330000000004</v>
      </c>
      <c r="O194" s="6">
        <v>123.3888</v>
      </c>
      <c r="P194" s="6">
        <v>32.299999999999997</v>
      </c>
      <c r="Q194" s="6">
        <v>19</v>
      </c>
      <c r="R194" s="6">
        <v>13.3</v>
      </c>
      <c r="S194" s="6">
        <v>23.566669999999998</v>
      </c>
      <c r="T194" s="6">
        <v>25.45</v>
      </c>
      <c r="U194" s="6">
        <v>69.611530000000002</v>
      </c>
      <c r="V194" s="6">
        <v>429</v>
      </c>
      <c r="W194" s="6">
        <v>0.93820000000000003</v>
      </c>
      <c r="X194" s="6">
        <v>1495</v>
      </c>
      <c r="Y194" s="6" t="s">
        <v>2182</v>
      </c>
    </row>
    <row r="195" spans="1:25">
      <c r="A195" s="6">
        <v>194</v>
      </c>
      <c r="B195" s="6" t="s">
        <v>1332</v>
      </c>
      <c r="C195" s="6">
        <v>25.39583</v>
      </c>
      <c r="D195" s="6">
        <v>27.066669999999998</v>
      </c>
      <c r="E195" s="6">
        <v>23.883330000000001</v>
      </c>
      <c r="F195" s="6">
        <v>1384</v>
      </c>
      <c r="G195" s="6">
        <v>244</v>
      </c>
      <c r="H195" s="6">
        <v>8</v>
      </c>
      <c r="I195" s="6">
        <v>67.705060000000003</v>
      </c>
      <c r="J195" s="6">
        <v>574</v>
      </c>
      <c r="K195" s="6">
        <v>52</v>
      </c>
      <c r="L195" s="6">
        <v>243</v>
      </c>
      <c r="M195" s="6">
        <v>574</v>
      </c>
      <c r="N195" s="6">
        <v>9.2083329999999997</v>
      </c>
      <c r="O195" s="6">
        <v>123.5729</v>
      </c>
      <c r="P195" s="6">
        <v>32.6</v>
      </c>
      <c r="Q195" s="6">
        <v>19.3</v>
      </c>
      <c r="R195" s="6">
        <v>13.3</v>
      </c>
      <c r="S195" s="6">
        <v>23.883330000000001</v>
      </c>
      <c r="T195" s="6">
        <v>25.716670000000001</v>
      </c>
      <c r="U195" s="6">
        <v>69.235600000000005</v>
      </c>
      <c r="V195" s="6">
        <v>365</v>
      </c>
      <c r="W195" s="6">
        <v>0.92269999999999996</v>
      </c>
      <c r="X195" s="6">
        <v>1499</v>
      </c>
      <c r="Y195" s="6" t="s">
        <v>2182</v>
      </c>
    </row>
    <row r="196" spans="1:25">
      <c r="A196" s="6">
        <v>195</v>
      </c>
      <c r="B196" s="6" t="s">
        <v>1334</v>
      </c>
      <c r="C196" s="6">
        <v>19.3125</v>
      </c>
      <c r="D196" s="6">
        <v>22.016670000000001</v>
      </c>
      <c r="E196" s="6">
        <v>16.133330000000001</v>
      </c>
      <c r="F196" s="6">
        <v>1282</v>
      </c>
      <c r="G196" s="6">
        <v>248</v>
      </c>
      <c r="H196" s="6">
        <v>19</v>
      </c>
      <c r="I196" s="6">
        <v>77.967039999999997</v>
      </c>
      <c r="J196" s="6">
        <v>669</v>
      </c>
      <c r="K196" s="6">
        <v>62</v>
      </c>
      <c r="L196" s="6">
        <v>507</v>
      </c>
      <c r="M196" s="6">
        <v>62</v>
      </c>
      <c r="N196" s="6">
        <v>12.074999999999999</v>
      </c>
      <c r="O196" s="6">
        <v>237.63149999999999</v>
      </c>
      <c r="P196" s="6">
        <v>28.1</v>
      </c>
      <c r="Q196" s="6">
        <v>8.5</v>
      </c>
      <c r="R196" s="6">
        <v>19.600000000000001</v>
      </c>
      <c r="S196" s="6">
        <v>21.133330000000001</v>
      </c>
      <c r="T196" s="6">
        <v>16.133330000000001</v>
      </c>
      <c r="U196" s="6">
        <v>61.607140000000001</v>
      </c>
      <c r="V196" s="6">
        <v>750</v>
      </c>
      <c r="W196" s="6">
        <v>1.0349999999999999</v>
      </c>
      <c r="X196" s="6">
        <v>1238</v>
      </c>
      <c r="Y196" s="6" t="s">
        <v>2182</v>
      </c>
    </row>
    <row r="197" spans="1:25">
      <c r="A197" s="6">
        <v>196</v>
      </c>
      <c r="B197" s="6" t="s">
        <v>1339</v>
      </c>
      <c r="C197" s="6">
        <v>26.512499999999999</v>
      </c>
      <c r="D197" s="6">
        <v>28.16667</v>
      </c>
      <c r="E197" s="6">
        <v>24.883330000000001</v>
      </c>
      <c r="F197" s="6">
        <v>1012</v>
      </c>
      <c r="G197" s="6">
        <v>203</v>
      </c>
      <c r="H197" s="6">
        <v>4</v>
      </c>
      <c r="I197" s="6">
        <v>83.669719999999998</v>
      </c>
      <c r="J197" s="6">
        <v>521</v>
      </c>
      <c r="K197" s="6">
        <v>16</v>
      </c>
      <c r="L197" s="6">
        <v>193</v>
      </c>
      <c r="M197" s="6">
        <v>72</v>
      </c>
      <c r="N197" s="6">
        <v>8.9583340000000007</v>
      </c>
      <c r="O197" s="6">
        <v>127.0849</v>
      </c>
      <c r="P197" s="6">
        <v>33.700000000000003</v>
      </c>
      <c r="Q197" s="6">
        <v>19</v>
      </c>
      <c r="R197" s="6">
        <v>14.7</v>
      </c>
      <c r="S197" s="6">
        <v>26.33333</v>
      </c>
      <c r="T197" s="6">
        <v>25.266670000000001</v>
      </c>
      <c r="U197" s="6">
        <v>60.941040000000001</v>
      </c>
      <c r="V197" s="6">
        <v>172</v>
      </c>
      <c r="W197" s="6">
        <v>0.5917</v>
      </c>
      <c r="X197" s="6">
        <v>1710</v>
      </c>
      <c r="Y197" s="6" t="s">
        <v>2181</v>
      </c>
    </row>
    <row r="198" spans="1:25">
      <c r="A198" s="6">
        <v>197</v>
      </c>
      <c r="B198" s="9" t="s">
        <v>1350</v>
      </c>
      <c r="C198" s="6">
        <v>18.595829999999999</v>
      </c>
      <c r="D198" s="6">
        <v>26.033329999999999</v>
      </c>
      <c r="E198" s="6">
        <v>10.033329999999999</v>
      </c>
      <c r="F198" s="6">
        <v>208</v>
      </c>
      <c r="G198" s="6">
        <v>47</v>
      </c>
      <c r="H198" s="6">
        <v>0</v>
      </c>
      <c r="I198" s="6">
        <v>105.90389999999999</v>
      </c>
      <c r="J198" s="6">
        <v>132</v>
      </c>
      <c r="K198" s="6">
        <v>0</v>
      </c>
      <c r="L198" s="6">
        <v>0</v>
      </c>
      <c r="M198" s="6">
        <v>132</v>
      </c>
      <c r="N198" s="6">
        <v>11.758330000000001</v>
      </c>
      <c r="O198" s="6">
        <v>666.21879999999999</v>
      </c>
      <c r="P198" s="6">
        <v>33.1</v>
      </c>
      <c r="Q198" s="6">
        <v>4.7</v>
      </c>
      <c r="R198" s="6">
        <v>28.4</v>
      </c>
      <c r="S198" s="6">
        <v>10.033329999999999</v>
      </c>
      <c r="T198" s="6">
        <v>26.033329999999999</v>
      </c>
      <c r="U198" s="6">
        <v>41.40258</v>
      </c>
      <c r="V198" s="6">
        <v>494</v>
      </c>
      <c r="W198" s="6">
        <v>9.8699999999999996E-2</v>
      </c>
      <c r="X198" s="6">
        <v>2106</v>
      </c>
      <c r="Y198" s="6" t="s">
        <v>2180</v>
      </c>
    </row>
    <row r="199" spans="1:25">
      <c r="A199" s="6">
        <v>198</v>
      </c>
      <c r="B199" s="9" t="s">
        <v>1359</v>
      </c>
      <c r="C199" s="6">
        <v>18.754169999999998</v>
      </c>
      <c r="D199" s="6">
        <v>26.1</v>
      </c>
      <c r="E199" s="6">
        <v>10.33333</v>
      </c>
      <c r="F199" s="6">
        <v>224</v>
      </c>
      <c r="G199" s="6">
        <v>51</v>
      </c>
      <c r="H199" s="6">
        <v>0</v>
      </c>
      <c r="I199" s="6">
        <v>106.6879</v>
      </c>
      <c r="J199" s="6">
        <v>143</v>
      </c>
      <c r="K199" s="6">
        <v>0</v>
      </c>
      <c r="L199" s="6">
        <v>0</v>
      </c>
      <c r="M199" s="6">
        <v>143</v>
      </c>
      <c r="N199" s="6">
        <v>11.64167</v>
      </c>
      <c r="O199" s="6">
        <v>656.6182</v>
      </c>
      <c r="P199" s="6">
        <v>33.1</v>
      </c>
      <c r="Q199" s="6">
        <v>5.0999999999999996</v>
      </c>
      <c r="R199" s="6">
        <v>28</v>
      </c>
      <c r="S199" s="6">
        <v>10.33333</v>
      </c>
      <c r="T199" s="6">
        <v>26.08333</v>
      </c>
      <c r="U199" s="6">
        <v>41.577379999999998</v>
      </c>
      <c r="V199" s="6">
        <v>441</v>
      </c>
      <c r="W199" s="6">
        <v>0.10680000000000001</v>
      </c>
      <c r="X199" s="6">
        <v>2096</v>
      </c>
      <c r="Y199" s="6" t="s">
        <v>2180</v>
      </c>
    </row>
    <row r="200" spans="1:25">
      <c r="A200" s="6">
        <v>199</v>
      </c>
      <c r="B200" s="9" t="s">
        <v>1388</v>
      </c>
      <c r="C200" s="6">
        <v>18.95</v>
      </c>
      <c r="D200" s="6">
        <v>26.2</v>
      </c>
      <c r="E200" s="6">
        <v>10.66667</v>
      </c>
      <c r="F200" s="6">
        <v>240</v>
      </c>
      <c r="G200" s="6">
        <v>55</v>
      </c>
      <c r="H200" s="6">
        <v>0</v>
      </c>
      <c r="I200" s="6">
        <v>105.6632</v>
      </c>
      <c r="J200" s="6">
        <v>152</v>
      </c>
      <c r="K200" s="6">
        <v>0</v>
      </c>
      <c r="L200" s="6">
        <v>0</v>
      </c>
      <c r="M200" s="6">
        <v>152</v>
      </c>
      <c r="N200" s="6">
        <v>11.45</v>
      </c>
      <c r="O200" s="6">
        <v>647.00009999999997</v>
      </c>
      <c r="P200" s="6">
        <v>33</v>
      </c>
      <c r="Q200" s="6">
        <v>5.5</v>
      </c>
      <c r="R200" s="6">
        <v>27.5</v>
      </c>
      <c r="S200" s="6">
        <v>10.66667</v>
      </c>
      <c r="T200" s="6">
        <v>26.16667</v>
      </c>
      <c r="U200" s="6">
        <v>41.636360000000003</v>
      </c>
      <c r="V200" s="6">
        <v>392</v>
      </c>
      <c r="W200" s="6">
        <v>0.114</v>
      </c>
      <c r="X200" s="6">
        <v>2105</v>
      </c>
      <c r="Y200" s="6" t="s">
        <v>2180</v>
      </c>
    </row>
    <row r="201" spans="1:25">
      <c r="A201" s="6">
        <v>200</v>
      </c>
      <c r="B201" s="6" t="s">
        <v>1344</v>
      </c>
      <c r="C201" s="6">
        <v>18.725000000000001</v>
      </c>
      <c r="D201" s="6">
        <v>28.5</v>
      </c>
      <c r="E201" s="6">
        <v>8.2166669999999993</v>
      </c>
      <c r="F201" s="6">
        <v>1791</v>
      </c>
      <c r="G201" s="6">
        <v>335</v>
      </c>
      <c r="H201" s="6">
        <v>51</v>
      </c>
      <c r="I201" s="6">
        <v>62.374890000000001</v>
      </c>
      <c r="J201" s="6">
        <v>863</v>
      </c>
      <c r="K201" s="6">
        <v>183</v>
      </c>
      <c r="L201" s="6">
        <v>597</v>
      </c>
      <c r="M201" s="6">
        <v>247</v>
      </c>
      <c r="N201" s="6">
        <v>8.4500010000000003</v>
      </c>
      <c r="O201" s="6">
        <v>828.07420000000002</v>
      </c>
      <c r="P201" s="6">
        <v>34.200000000000003</v>
      </c>
      <c r="Q201" s="6">
        <v>2.9</v>
      </c>
      <c r="R201" s="6">
        <v>31.3</v>
      </c>
      <c r="S201" s="6">
        <v>22.683330000000002</v>
      </c>
      <c r="T201" s="6">
        <v>14.633330000000001</v>
      </c>
      <c r="U201" s="6">
        <v>26.99681</v>
      </c>
      <c r="V201" s="6">
        <v>35</v>
      </c>
      <c r="W201" s="6">
        <v>1.3445</v>
      </c>
      <c r="X201" s="6">
        <v>1332</v>
      </c>
      <c r="Y201" s="6" t="s">
        <v>2182</v>
      </c>
    </row>
    <row r="202" spans="1:25">
      <c r="A202" s="6">
        <v>201</v>
      </c>
      <c r="B202" s="6" t="s">
        <v>1422</v>
      </c>
      <c r="C202" s="6">
        <v>17.204170000000001</v>
      </c>
      <c r="D202" s="6">
        <v>27.8</v>
      </c>
      <c r="E202" s="6">
        <v>7.3333329999999997</v>
      </c>
      <c r="F202" s="6">
        <v>105</v>
      </c>
      <c r="G202" s="6">
        <v>16</v>
      </c>
      <c r="H202" s="6">
        <v>3</v>
      </c>
      <c r="I202" s="6">
        <v>43.100230000000003</v>
      </c>
      <c r="J202" s="6">
        <v>41</v>
      </c>
      <c r="K202" s="6">
        <v>12</v>
      </c>
      <c r="L202" s="6">
        <v>26</v>
      </c>
      <c r="M202" s="6">
        <v>40</v>
      </c>
      <c r="N202" s="6">
        <v>18.241669999999999</v>
      </c>
      <c r="O202" s="6">
        <v>839.41390000000001</v>
      </c>
      <c r="P202" s="6">
        <v>39.4</v>
      </c>
      <c r="Q202" s="6">
        <v>-1.8</v>
      </c>
      <c r="R202" s="6">
        <v>41.2</v>
      </c>
      <c r="S202" s="6">
        <v>9.15</v>
      </c>
      <c r="T202" s="6">
        <v>20.75</v>
      </c>
      <c r="U202" s="6">
        <v>44.275889999999997</v>
      </c>
      <c r="V202" s="6">
        <v>841</v>
      </c>
      <c r="W202" s="6">
        <v>3.7499999999999999E-2</v>
      </c>
      <c r="X202" s="6">
        <v>2798</v>
      </c>
      <c r="Y202" s="6" t="s">
        <v>2180</v>
      </c>
    </row>
    <row r="203" spans="1:25">
      <c r="A203" s="6">
        <v>202</v>
      </c>
      <c r="B203" s="6" t="s">
        <v>1435</v>
      </c>
      <c r="C203" s="6">
        <v>-0.42082999999999998</v>
      </c>
      <c r="D203" s="6">
        <v>9.0666670000000007</v>
      </c>
      <c r="E203" s="6">
        <v>-10.6333</v>
      </c>
      <c r="F203" s="6">
        <v>425</v>
      </c>
      <c r="G203" s="6">
        <v>105</v>
      </c>
      <c r="H203" s="6">
        <v>3</v>
      </c>
      <c r="I203" s="6">
        <v>110.7748</v>
      </c>
      <c r="J203" s="6">
        <v>280</v>
      </c>
      <c r="K203" s="6">
        <v>9</v>
      </c>
      <c r="L203" s="6">
        <v>280</v>
      </c>
      <c r="M203" s="6">
        <v>9</v>
      </c>
      <c r="N203" s="6">
        <v>14.79167</v>
      </c>
      <c r="O203" s="6">
        <v>804.01959999999997</v>
      </c>
      <c r="P203" s="6">
        <v>15.7</v>
      </c>
      <c r="Q203" s="6">
        <v>-20.9</v>
      </c>
      <c r="R203" s="6">
        <v>36.6</v>
      </c>
      <c r="S203" s="6">
        <v>9.0666670000000007</v>
      </c>
      <c r="T203" s="6">
        <v>-8.65</v>
      </c>
      <c r="U203" s="6">
        <v>40.414389999999997</v>
      </c>
      <c r="V203" s="6">
        <v>4488</v>
      </c>
      <c r="W203" s="6">
        <v>0.35780000000000001</v>
      </c>
      <c r="X203" s="6">
        <v>1187</v>
      </c>
      <c r="Y203" s="6" t="s">
        <v>2183</v>
      </c>
    </row>
    <row r="204" spans="1:25">
      <c r="A204" s="6">
        <v>203</v>
      </c>
      <c r="B204" s="6" t="s">
        <v>1442</v>
      </c>
      <c r="C204" s="6">
        <v>10.216670000000001</v>
      </c>
      <c r="D204" s="6">
        <v>16.933330000000002</v>
      </c>
      <c r="E204" s="6">
        <v>3.8833329999999999</v>
      </c>
      <c r="F204" s="6">
        <v>763</v>
      </c>
      <c r="G204" s="6">
        <v>82</v>
      </c>
      <c r="H204" s="6">
        <v>45</v>
      </c>
      <c r="I204" s="6">
        <v>17.892939999999999</v>
      </c>
      <c r="J204" s="6">
        <v>231</v>
      </c>
      <c r="K204" s="6">
        <v>153</v>
      </c>
      <c r="L204" s="6">
        <v>189</v>
      </c>
      <c r="M204" s="6">
        <v>179</v>
      </c>
      <c r="N204" s="6">
        <v>7.5833329999999997</v>
      </c>
      <c r="O204" s="6">
        <v>537.26300000000003</v>
      </c>
      <c r="P204" s="6">
        <v>22.6</v>
      </c>
      <c r="Q204" s="6">
        <v>0.7</v>
      </c>
      <c r="R204" s="6">
        <v>21.9</v>
      </c>
      <c r="S204" s="6">
        <v>10.783329999999999</v>
      </c>
      <c r="T204" s="6">
        <v>6.2</v>
      </c>
      <c r="U204" s="6">
        <v>34.627090000000003</v>
      </c>
      <c r="V204" s="6">
        <v>21</v>
      </c>
      <c r="W204" s="6">
        <v>0.92100000000000004</v>
      </c>
      <c r="X204" s="6">
        <v>828</v>
      </c>
      <c r="Y204" s="6" t="s">
        <v>2182</v>
      </c>
    </row>
    <row r="205" spans="1:25">
      <c r="A205" s="6">
        <v>204</v>
      </c>
      <c r="B205" s="6" t="s">
        <v>1468</v>
      </c>
      <c r="C205" s="6">
        <v>5.8208330000000004</v>
      </c>
      <c r="D205" s="6">
        <v>15.35</v>
      </c>
      <c r="E205" s="6">
        <v>-2.8166699999999998</v>
      </c>
      <c r="F205" s="6">
        <v>547</v>
      </c>
      <c r="G205" s="6">
        <v>73</v>
      </c>
      <c r="H205" s="6">
        <v>25</v>
      </c>
      <c r="I205" s="6">
        <v>31.595669999999998</v>
      </c>
      <c r="J205" s="6">
        <v>193</v>
      </c>
      <c r="K205" s="6">
        <v>89</v>
      </c>
      <c r="L205" s="6">
        <v>188</v>
      </c>
      <c r="M205" s="6">
        <v>103</v>
      </c>
      <c r="N205" s="6">
        <v>7.9083329999999998</v>
      </c>
      <c r="O205" s="6">
        <v>740.55709999999999</v>
      </c>
      <c r="P205" s="6">
        <v>21.4</v>
      </c>
      <c r="Q205" s="6">
        <v>-7</v>
      </c>
      <c r="R205" s="6">
        <v>28.4</v>
      </c>
      <c r="S205" s="6">
        <v>14.16667</v>
      </c>
      <c r="T205" s="6">
        <v>-3.3329999999999999E-2</v>
      </c>
      <c r="U205" s="6">
        <v>27.846240000000002</v>
      </c>
      <c r="V205" s="6">
        <v>15</v>
      </c>
      <c r="W205" s="6">
        <v>0.74639999999999995</v>
      </c>
      <c r="X205" s="6">
        <v>732</v>
      </c>
      <c r="Y205" s="6" t="s">
        <v>2182</v>
      </c>
    </row>
    <row r="206" spans="1:25">
      <c r="A206" s="6">
        <v>205</v>
      </c>
      <c r="B206" s="6" t="s">
        <v>1474</v>
      </c>
      <c r="C206" s="6"/>
      <c r="D206" s="6"/>
      <c r="E206" s="6"/>
      <c r="F206" s="6"/>
      <c r="G206" s="6"/>
      <c r="H206" s="6"/>
      <c r="I206" s="6"/>
      <c r="J206" s="6"/>
      <c r="K206" s="6"/>
      <c r="L206" s="6"/>
      <c r="M206" s="6"/>
      <c r="N206" s="6"/>
      <c r="O206" s="6"/>
      <c r="P206" s="6"/>
      <c r="Q206" s="6"/>
      <c r="R206" s="6"/>
      <c r="S206" s="6"/>
      <c r="T206" s="6"/>
      <c r="U206" s="4"/>
      <c r="V206" s="6"/>
      <c r="W206" s="6"/>
      <c r="X206" s="6"/>
      <c r="Y206" s="6"/>
    </row>
    <row r="207" spans="1:25">
      <c r="A207" s="6"/>
      <c r="B207" s="6"/>
      <c r="C207" s="6"/>
      <c r="D207" s="6"/>
      <c r="E207" s="6"/>
      <c r="F207" s="6"/>
      <c r="G207" s="6"/>
      <c r="H207" s="6"/>
      <c r="I207" s="6"/>
      <c r="J207" s="6"/>
      <c r="K207" s="6"/>
      <c r="L207" s="6"/>
      <c r="M207" s="6"/>
      <c r="N207" s="6"/>
      <c r="O207" s="6"/>
      <c r="P207" s="6"/>
      <c r="Q207" s="6"/>
      <c r="R207" s="6"/>
      <c r="S207" s="6"/>
      <c r="T207" s="6"/>
      <c r="U207" s="4"/>
      <c r="V207" s="6"/>
      <c r="W207" s="6"/>
      <c r="X207" s="6"/>
      <c r="Y207" s="6"/>
    </row>
    <row r="208" spans="1:25">
      <c r="A208" s="6"/>
      <c r="B208" s="6"/>
      <c r="C208" s="6"/>
      <c r="D208" s="6"/>
      <c r="E208" s="6"/>
      <c r="F208" s="6"/>
      <c r="G208" s="6"/>
      <c r="H208" s="6"/>
      <c r="I208" s="6"/>
      <c r="J208" s="6"/>
      <c r="K208" s="6"/>
      <c r="L208" s="6"/>
      <c r="M208" s="6"/>
      <c r="N208" s="6"/>
      <c r="O208" s="6"/>
      <c r="P208" s="6"/>
      <c r="Q208" s="6"/>
      <c r="R208" s="6"/>
      <c r="S208" s="6"/>
      <c r="T208" s="6"/>
      <c r="U208" s="4"/>
      <c r="V208" s="6"/>
      <c r="W208" s="6"/>
      <c r="X208" s="6"/>
      <c r="Y208" s="6"/>
    </row>
    <row r="209" spans="1:25">
      <c r="A209" s="6"/>
      <c r="B209" s="6"/>
      <c r="C209" s="6"/>
      <c r="D209" s="6"/>
      <c r="E209" s="6"/>
      <c r="F209" s="6"/>
      <c r="G209" s="6"/>
      <c r="H209" s="6"/>
      <c r="I209" s="6"/>
      <c r="J209" s="6"/>
      <c r="K209" s="6"/>
      <c r="L209" s="6"/>
      <c r="M209" s="6"/>
      <c r="N209" s="6"/>
      <c r="O209" s="6"/>
      <c r="P209" s="6"/>
      <c r="Q209" s="6"/>
      <c r="R209" s="6"/>
      <c r="S209" s="6"/>
      <c r="T209" s="6"/>
      <c r="U209" s="4"/>
      <c r="V209" s="6"/>
      <c r="W209" s="6"/>
      <c r="X209" s="6"/>
      <c r="Y209" s="6"/>
    </row>
    <row r="210" spans="1:25">
      <c r="A210" s="6"/>
      <c r="B210" s="6"/>
      <c r="C210" s="6"/>
      <c r="D210" s="6"/>
      <c r="E210" s="6"/>
      <c r="F210" s="6"/>
      <c r="G210" s="6"/>
      <c r="H210" s="6"/>
      <c r="I210" s="6"/>
      <c r="J210" s="6"/>
      <c r="K210" s="6"/>
      <c r="L210" s="6"/>
      <c r="M210" s="6"/>
      <c r="N210" s="6"/>
      <c r="O210" s="6"/>
      <c r="P210" s="6"/>
      <c r="Q210" s="6"/>
      <c r="R210" s="6"/>
      <c r="S210" s="6"/>
      <c r="T210" s="6"/>
      <c r="U210" s="4"/>
      <c r="V210" s="6"/>
      <c r="W210" s="6"/>
      <c r="X210" s="6"/>
      <c r="Y210" s="6"/>
    </row>
    <row r="211" spans="1:25">
      <c r="A211" s="6"/>
      <c r="B211" s="6"/>
      <c r="C211" s="6"/>
      <c r="D211" s="6"/>
      <c r="E211" s="6"/>
      <c r="F211" s="6"/>
      <c r="G211" s="6"/>
      <c r="H211" s="6"/>
      <c r="I211" s="6"/>
      <c r="J211" s="6"/>
      <c r="K211" s="6"/>
      <c r="L211" s="6"/>
      <c r="M211" s="6"/>
      <c r="N211" s="6"/>
      <c r="O211" s="6"/>
      <c r="P211" s="6"/>
      <c r="Q211" s="6"/>
      <c r="R211" s="6"/>
      <c r="S211" s="6"/>
      <c r="T211" s="6"/>
      <c r="U211" s="4"/>
      <c r="V211" s="6"/>
      <c r="W211" s="6"/>
      <c r="X211" s="6"/>
      <c r="Y211" s="6"/>
    </row>
    <row r="212" spans="1:25">
      <c r="A212" s="6"/>
      <c r="B212" s="6"/>
      <c r="C212" s="6"/>
      <c r="D212" s="6"/>
      <c r="E212" s="6"/>
      <c r="F212" s="6"/>
      <c r="G212" s="6"/>
      <c r="H212" s="6"/>
      <c r="I212" s="6"/>
      <c r="J212" s="6"/>
      <c r="K212" s="6"/>
      <c r="L212" s="6"/>
      <c r="M212" s="6"/>
      <c r="N212" s="6"/>
      <c r="O212" s="6"/>
      <c r="P212" s="6"/>
      <c r="Q212" s="6"/>
      <c r="R212" s="6"/>
      <c r="S212" s="6"/>
      <c r="T212" s="6"/>
      <c r="U212" s="4"/>
      <c r="V212" s="6"/>
      <c r="W212" s="6"/>
      <c r="X212" s="6"/>
      <c r="Y212" s="6"/>
    </row>
    <row r="213" spans="1:25">
      <c r="A213" s="6"/>
      <c r="B213" s="6"/>
      <c r="C213" s="6"/>
      <c r="D213" s="6"/>
      <c r="E213" s="6"/>
      <c r="F213" s="6"/>
      <c r="G213" s="6"/>
      <c r="H213" s="6"/>
      <c r="I213" s="6"/>
      <c r="J213" s="6"/>
      <c r="K213" s="6"/>
      <c r="L213" s="6"/>
      <c r="M213" s="6"/>
      <c r="N213" s="6"/>
      <c r="O213" s="6"/>
      <c r="P213" s="6"/>
      <c r="Q213" s="6"/>
      <c r="R213" s="6"/>
      <c r="S213" s="6"/>
      <c r="T213" s="6"/>
      <c r="U213" s="4"/>
      <c r="V213" s="6"/>
      <c r="W213" s="6"/>
      <c r="X213" s="6"/>
      <c r="Y213" s="6"/>
    </row>
    <row r="214" spans="1:25">
      <c r="A214" s="6"/>
      <c r="B214" s="6"/>
      <c r="C214" s="6"/>
      <c r="D214" s="6"/>
      <c r="E214" s="6"/>
      <c r="F214" s="6"/>
      <c r="G214" s="6"/>
      <c r="H214" s="6"/>
      <c r="I214" s="6"/>
      <c r="J214" s="6"/>
      <c r="K214" s="6"/>
      <c r="L214" s="6"/>
      <c r="M214" s="6"/>
      <c r="N214" s="6"/>
      <c r="O214" s="6"/>
      <c r="P214" s="6"/>
      <c r="Q214" s="6"/>
      <c r="R214" s="6"/>
      <c r="S214" s="6"/>
      <c r="T214" s="6"/>
      <c r="U214" s="4"/>
      <c r="V214" s="6"/>
      <c r="W214" s="6"/>
      <c r="X214" s="6"/>
      <c r="Y214" s="6"/>
    </row>
    <row r="215" spans="1:25">
      <c r="A215" s="6"/>
      <c r="B215" s="6"/>
      <c r="C215" s="6"/>
      <c r="D215" s="6"/>
      <c r="E215" s="6"/>
      <c r="F215" s="6"/>
      <c r="G215" s="6"/>
      <c r="H215" s="6"/>
      <c r="I215" s="6"/>
      <c r="J215" s="6"/>
      <c r="K215" s="6"/>
      <c r="L215" s="6"/>
      <c r="M215" s="6"/>
      <c r="N215" s="6"/>
      <c r="O215" s="6"/>
      <c r="P215" s="6"/>
      <c r="Q215" s="6"/>
      <c r="R215" s="6"/>
      <c r="S215" s="6"/>
      <c r="T215" s="6"/>
      <c r="U215" s="4"/>
      <c r="V215" s="6"/>
      <c r="W215" s="6"/>
      <c r="X215" s="6"/>
      <c r="Y215" s="6"/>
    </row>
    <row r="216" spans="1:25">
      <c r="A216" s="6"/>
      <c r="B216" s="6"/>
      <c r="C216" s="6"/>
      <c r="D216" s="6"/>
      <c r="E216" s="6"/>
      <c r="F216" s="6"/>
      <c r="G216" s="6"/>
      <c r="H216" s="6"/>
      <c r="I216" s="6"/>
      <c r="J216" s="6"/>
      <c r="K216" s="6"/>
      <c r="L216" s="6"/>
      <c r="M216" s="6"/>
      <c r="N216" s="6"/>
      <c r="O216" s="6"/>
      <c r="P216" s="6"/>
      <c r="Q216" s="6"/>
      <c r="R216" s="6"/>
      <c r="S216" s="6"/>
      <c r="T216" s="6"/>
      <c r="U216" s="4"/>
      <c r="V216" s="6"/>
      <c r="W216" s="6"/>
      <c r="X216" s="6"/>
      <c r="Y216" s="6"/>
    </row>
    <row r="217" spans="1:25">
      <c r="A217" s="6"/>
      <c r="B217" s="6"/>
      <c r="C217" s="6"/>
      <c r="D217" s="6"/>
      <c r="E217" s="6"/>
      <c r="F217" s="6"/>
      <c r="G217" s="6"/>
      <c r="H217" s="6"/>
      <c r="I217" s="6"/>
      <c r="J217" s="6"/>
      <c r="K217" s="6"/>
      <c r="L217" s="6"/>
      <c r="M217" s="6"/>
      <c r="N217" s="6"/>
      <c r="O217" s="6"/>
      <c r="P217" s="6"/>
      <c r="Q217" s="6"/>
      <c r="R217" s="6"/>
      <c r="S217" s="6"/>
      <c r="T217" s="6"/>
      <c r="U217" s="4"/>
      <c r="V217" s="6"/>
      <c r="W217" s="6"/>
      <c r="X217" s="6"/>
      <c r="Y217" s="6"/>
    </row>
    <row r="218" spans="1:25">
      <c r="A218" s="6"/>
      <c r="B218" s="6"/>
      <c r="C218" s="6"/>
      <c r="D218" s="6"/>
      <c r="E218" s="6"/>
      <c r="F218" s="6"/>
      <c r="G218" s="6"/>
      <c r="H218" s="6"/>
      <c r="I218" s="6"/>
      <c r="J218" s="6"/>
      <c r="K218" s="6"/>
      <c r="L218" s="6"/>
      <c r="M218" s="6"/>
      <c r="N218" s="6"/>
      <c r="O218" s="6"/>
      <c r="P218" s="6"/>
      <c r="Q218" s="6"/>
      <c r="R218" s="6"/>
      <c r="S218" s="6"/>
      <c r="T218" s="6"/>
      <c r="U218" s="4"/>
      <c r="V218" s="6"/>
      <c r="W218" s="6"/>
      <c r="X218" s="6"/>
      <c r="Y218" s="6"/>
    </row>
    <row r="219" spans="1:25">
      <c r="A219" s="6"/>
      <c r="B219" s="6"/>
      <c r="C219" s="6"/>
      <c r="D219" s="6"/>
      <c r="E219" s="6"/>
      <c r="F219" s="6"/>
      <c r="G219" s="6"/>
      <c r="H219" s="6"/>
      <c r="I219" s="6"/>
      <c r="J219" s="6"/>
      <c r="K219" s="6"/>
      <c r="L219" s="6"/>
      <c r="M219" s="6"/>
      <c r="N219" s="6"/>
      <c r="O219" s="6"/>
      <c r="P219" s="6"/>
      <c r="Q219" s="6"/>
      <c r="R219" s="6"/>
      <c r="S219" s="6"/>
      <c r="T219" s="6"/>
      <c r="U219" s="4"/>
      <c r="V219" s="6"/>
      <c r="W219" s="6"/>
      <c r="X219" s="6"/>
      <c r="Y219" s="6"/>
    </row>
    <row r="220" spans="1:25">
      <c r="A220" s="6"/>
      <c r="B220" s="6"/>
      <c r="C220" s="6"/>
      <c r="D220" s="6"/>
      <c r="E220" s="6"/>
      <c r="F220" s="6"/>
      <c r="G220" s="6"/>
      <c r="H220" s="6"/>
      <c r="I220" s="6"/>
      <c r="J220" s="6"/>
      <c r="K220" s="6"/>
      <c r="L220" s="6"/>
      <c r="M220" s="6"/>
      <c r="N220" s="6"/>
      <c r="O220" s="6"/>
      <c r="P220" s="6"/>
      <c r="Q220" s="6"/>
      <c r="R220" s="6"/>
      <c r="S220" s="6"/>
      <c r="T220" s="6"/>
      <c r="U220" s="4"/>
      <c r="V220" s="6"/>
      <c r="W220" s="6"/>
      <c r="X220" s="6"/>
      <c r="Y220" s="6"/>
    </row>
    <row r="221" spans="1:25">
      <c r="A221" s="6"/>
      <c r="B221" s="6"/>
      <c r="C221" s="6"/>
      <c r="D221" s="6"/>
      <c r="E221" s="6"/>
      <c r="F221" s="6"/>
      <c r="G221" s="6"/>
      <c r="H221" s="6"/>
      <c r="I221" s="6"/>
      <c r="J221" s="6"/>
      <c r="K221" s="6"/>
      <c r="L221" s="6"/>
      <c r="M221" s="6"/>
      <c r="N221" s="6"/>
      <c r="O221" s="6"/>
      <c r="P221" s="6"/>
      <c r="Q221" s="6"/>
      <c r="R221" s="6"/>
      <c r="S221" s="6"/>
      <c r="T221" s="6"/>
      <c r="U221" s="4"/>
      <c r="V221" s="6"/>
      <c r="W221" s="6"/>
      <c r="X221" s="6"/>
      <c r="Y221" s="6"/>
    </row>
    <row r="222" spans="1:25">
      <c r="A222" s="6"/>
      <c r="B222" s="6"/>
      <c r="C222" s="6"/>
      <c r="D222" s="6"/>
      <c r="E222" s="6"/>
      <c r="F222" s="6"/>
      <c r="G222" s="6"/>
      <c r="H222" s="6"/>
      <c r="I222" s="6"/>
      <c r="J222" s="6"/>
      <c r="K222" s="6"/>
      <c r="L222" s="6"/>
      <c r="M222" s="6"/>
      <c r="N222" s="6"/>
      <c r="O222" s="6"/>
      <c r="P222" s="6"/>
      <c r="Q222" s="6"/>
      <c r="R222" s="6"/>
      <c r="S222" s="6"/>
      <c r="T222" s="6"/>
      <c r="U222" s="4"/>
      <c r="V222" s="6"/>
      <c r="W222" s="6"/>
      <c r="X222" s="6"/>
      <c r="Y222" s="6"/>
    </row>
    <row r="223" spans="1:25">
      <c r="A223" s="6"/>
      <c r="B223" s="6"/>
      <c r="C223" s="6"/>
      <c r="D223" s="6"/>
      <c r="E223" s="6"/>
      <c r="F223" s="6"/>
      <c r="G223" s="6"/>
      <c r="H223" s="6"/>
      <c r="I223" s="6"/>
      <c r="J223" s="6"/>
      <c r="K223" s="6"/>
      <c r="L223" s="6"/>
      <c r="M223" s="6"/>
      <c r="N223" s="6"/>
      <c r="O223" s="6"/>
      <c r="P223" s="6"/>
      <c r="Q223" s="6"/>
      <c r="R223" s="6"/>
      <c r="S223" s="6"/>
      <c r="T223" s="6"/>
      <c r="U223" s="4"/>
      <c r="V223" s="6"/>
      <c r="W223" s="6"/>
      <c r="X223" s="6"/>
      <c r="Y223" s="6"/>
    </row>
    <row r="224" spans="1:25">
      <c r="A224" s="6"/>
      <c r="B224" s="6"/>
      <c r="C224" s="6"/>
      <c r="D224" s="6"/>
      <c r="E224" s="6"/>
      <c r="F224" s="6"/>
      <c r="G224" s="6"/>
      <c r="H224" s="6"/>
      <c r="I224" s="6"/>
      <c r="J224" s="6"/>
      <c r="K224" s="6"/>
      <c r="L224" s="6"/>
      <c r="M224" s="6"/>
      <c r="N224" s="6"/>
      <c r="O224" s="6"/>
      <c r="P224" s="6"/>
      <c r="Q224" s="6"/>
      <c r="R224" s="6"/>
      <c r="S224" s="6"/>
      <c r="T224" s="6"/>
      <c r="U224" s="4"/>
      <c r="V224" s="6"/>
      <c r="W224" s="6"/>
      <c r="X224" s="6"/>
      <c r="Y224" s="6"/>
    </row>
    <row r="225" spans="1:25">
      <c r="A225" s="6"/>
      <c r="B225" s="6"/>
      <c r="C225" s="6"/>
      <c r="D225" s="6"/>
      <c r="E225" s="6"/>
      <c r="F225" s="6"/>
      <c r="G225" s="6"/>
      <c r="H225" s="6"/>
      <c r="I225" s="6"/>
      <c r="J225" s="6"/>
      <c r="K225" s="6"/>
      <c r="L225" s="6"/>
      <c r="M225" s="6"/>
      <c r="N225" s="6"/>
      <c r="O225" s="6"/>
      <c r="P225" s="6"/>
      <c r="Q225" s="6"/>
      <c r="R225" s="6"/>
      <c r="S225" s="6"/>
      <c r="T225" s="6"/>
      <c r="U225" s="4"/>
      <c r="V225" s="6"/>
      <c r="W225" s="6"/>
      <c r="X225" s="6"/>
      <c r="Y225" s="6"/>
    </row>
    <row r="226" spans="1:25">
      <c r="A226" s="6"/>
      <c r="B226" s="6"/>
      <c r="C226" s="6"/>
      <c r="D226" s="6"/>
      <c r="E226" s="6"/>
      <c r="F226" s="6"/>
      <c r="G226" s="6"/>
      <c r="H226" s="6"/>
      <c r="I226" s="6"/>
      <c r="J226" s="6"/>
      <c r="K226" s="6"/>
      <c r="L226" s="6"/>
      <c r="M226" s="6"/>
      <c r="N226" s="6"/>
      <c r="O226" s="6"/>
      <c r="P226" s="6"/>
      <c r="Q226" s="6"/>
      <c r="R226" s="6"/>
      <c r="S226" s="6"/>
      <c r="T226" s="6"/>
      <c r="U226" s="4"/>
      <c r="V226" s="6"/>
      <c r="W226" s="6"/>
      <c r="X226" s="6"/>
      <c r="Y226" s="6"/>
    </row>
    <row r="227" spans="1:25">
      <c r="A227" s="6"/>
      <c r="B227" s="6"/>
      <c r="C227" s="6"/>
      <c r="D227" s="6"/>
      <c r="E227" s="6"/>
      <c r="F227" s="6"/>
      <c r="G227" s="6"/>
      <c r="H227" s="6"/>
      <c r="I227" s="6"/>
      <c r="J227" s="6"/>
      <c r="K227" s="6"/>
      <c r="L227" s="6"/>
      <c r="M227" s="6"/>
      <c r="N227" s="6"/>
      <c r="O227" s="6"/>
      <c r="P227" s="6"/>
      <c r="Q227" s="6"/>
      <c r="R227" s="6"/>
      <c r="S227" s="6"/>
      <c r="T227" s="6"/>
      <c r="U227" s="4"/>
      <c r="V227" s="6"/>
      <c r="W227" s="6"/>
      <c r="X227" s="6"/>
      <c r="Y227" s="6"/>
    </row>
    <row r="228" spans="1:25">
      <c r="A228" s="6"/>
      <c r="B228" s="6"/>
      <c r="C228" s="6"/>
      <c r="D228" s="6"/>
      <c r="E228" s="6"/>
      <c r="F228" s="6"/>
      <c r="G228" s="6"/>
      <c r="H228" s="6"/>
      <c r="I228" s="6"/>
      <c r="J228" s="6"/>
      <c r="K228" s="6"/>
      <c r="L228" s="6"/>
      <c r="M228" s="6"/>
      <c r="N228" s="6"/>
      <c r="O228" s="6"/>
      <c r="P228" s="6"/>
      <c r="Q228" s="6"/>
      <c r="R228" s="6"/>
      <c r="S228" s="6"/>
      <c r="T228" s="6"/>
      <c r="U228" s="4"/>
      <c r="V228" s="6"/>
      <c r="W228" s="6"/>
      <c r="X228" s="6"/>
      <c r="Y228" s="6"/>
    </row>
    <row r="229" spans="1:25">
      <c r="A229" s="6"/>
      <c r="B229" s="6"/>
      <c r="C229" s="6"/>
      <c r="D229" s="6"/>
      <c r="E229" s="6"/>
      <c r="F229" s="6"/>
      <c r="G229" s="6"/>
      <c r="H229" s="6"/>
      <c r="I229" s="6"/>
      <c r="J229" s="6"/>
      <c r="K229" s="6"/>
      <c r="L229" s="6"/>
      <c r="M229" s="6"/>
      <c r="N229" s="6"/>
      <c r="O229" s="6"/>
      <c r="P229" s="6"/>
      <c r="Q229" s="6"/>
      <c r="R229" s="6"/>
      <c r="S229" s="6"/>
      <c r="T229" s="6"/>
      <c r="U229" s="4"/>
      <c r="V229" s="6"/>
      <c r="W229" s="6"/>
      <c r="X229" s="6"/>
      <c r="Y229" s="6"/>
    </row>
    <row r="230" spans="1:25">
      <c r="A230" s="6"/>
      <c r="B230" s="6"/>
      <c r="C230" s="6"/>
      <c r="D230" s="6"/>
      <c r="E230" s="6"/>
      <c r="F230" s="6"/>
      <c r="G230" s="6"/>
      <c r="H230" s="6"/>
      <c r="I230" s="6"/>
      <c r="J230" s="6"/>
      <c r="K230" s="6"/>
      <c r="L230" s="6"/>
      <c r="M230" s="6"/>
      <c r="N230" s="6"/>
      <c r="O230" s="6"/>
      <c r="P230" s="6"/>
      <c r="Q230" s="6"/>
      <c r="R230" s="6"/>
      <c r="S230" s="6"/>
      <c r="T230" s="6"/>
      <c r="U230" s="4"/>
      <c r="V230" s="6"/>
      <c r="W230" s="6"/>
      <c r="X230" s="6"/>
      <c r="Y230" s="6"/>
    </row>
    <row r="231" spans="1:25">
      <c r="A231" s="6"/>
      <c r="B231" s="6"/>
      <c r="C231" s="6"/>
      <c r="D231" s="6"/>
      <c r="E231" s="6"/>
      <c r="F231" s="6"/>
      <c r="G231" s="6"/>
      <c r="H231" s="6"/>
      <c r="I231" s="6"/>
      <c r="J231" s="6"/>
      <c r="K231" s="6"/>
      <c r="L231" s="6"/>
      <c r="M231" s="6"/>
      <c r="N231" s="6"/>
      <c r="O231" s="6"/>
      <c r="P231" s="6"/>
      <c r="Q231" s="6"/>
      <c r="R231" s="6"/>
      <c r="S231" s="6"/>
      <c r="T231" s="6"/>
      <c r="U231" s="4"/>
      <c r="V231" s="6"/>
      <c r="W231" s="6"/>
      <c r="X231" s="6"/>
      <c r="Y231" s="6"/>
    </row>
    <row r="232" spans="1:25">
      <c r="A232" s="6"/>
      <c r="B232" s="6"/>
      <c r="C232" s="6"/>
      <c r="D232" s="6"/>
      <c r="E232" s="6"/>
      <c r="F232" s="6"/>
      <c r="G232" s="6"/>
      <c r="H232" s="6"/>
      <c r="I232" s="6"/>
      <c r="J232" s="6"/>
      <c r="K232" s="6"/>
      <c r="L232" s="6"/>
      <c r="M232" s="6"/>
      <c r="N232" s="6"/>
      <c r="O232" s="6"/>
      <c r="P232" s="6"/>
      <c r="Q232" s="6"/>
      <c r="R232" s="6"/>
      <c r="S232" s="6"/>
      <c r="T232" s="6"/>
      <c r="U232" s="4"/>
      <c r="V232" s="6"/>
      <c r="W232" s="6"/>
      <c r="X232" s="6"/>
      <c r="Y232" s="6"/>
    </row>
    <row r="233" spans="1:25">
      <c r="A233" s="6"/>
      <c r="B233" s="6"/>
      <c r="C233" s="6"/>
      <c r="D233" s="6"/>
      <c r="E233" s="6"/>
      <c r="F233" s="6"/>
      <c r="G233" s="6"/>
      <c r="H233" s="6"/>
      <c r="I233" s="6"/>
      <c r="J233" s="6"/>
      <c r="K233" s="6"/>
      <c r="L233" s="6"/>
      <c r="M233" s="6"/>
      <c r="N233" s="6"/>
      <c r="O233" s="6"/>
      <c r="P233" s="6"/>
      <c r="Q233" s="6"/>
      <c r="R233" s="6"/>
      <c r="S233" s="6"/>
      <c r="T233" s="6"/>
      <c r="U233" s="4"/>
      <c r="V233" s="6"/>
      <c r="W233" s="6"/>
      <c r="X233" s="6"/>
      <c r="Y233" s="6"/>
    </row>
    <row r="234" spans="1:25">
      <c r="A234" s="6"/>
      <c r="B234" s="6"/>
      <c r="C234" s="6"/>
      <c r="D234" s="6"/>
      <c r="E234" s="6"/>
      <c r="F234" s="6"/>
      <c r="G234" s="6"/>
      <c r="H234" s="6"/>
      <c r="I234" s="6"/>
      <c r="J234" s="6"/>
      <c r="K234" s="6"/>
      <c r="L234" s="6"/>
      <c r="M234" s="6"/>
      <c r="N234" s="6"/>
      <c r="O234" s="6"/>
      <c r="P234" s="6"/>
      <c r="Q234" s="6"/>
      <c r="R234" s="6"/>
      <c r="S234" s="6"/>
      <c r="T234" s="6"/>
      <c r="U234" s="4"/>
      <c r="V234" s="6"/>
      <c r="W234" s="6"/>
      <c r="X234" s="6"/>
      <c r="Y234" s="6"/>
    </row>
    <row r="235" spans="1:25">
      <c r="A235" s="6"/>
      <c r="B235" s="6"/>
      <c r="C235" s="6"/>
      <c r="D235" s="6"/>
      <c r="E235" s="6"/>
      <c r="F235" s="6"/>
      <c r="G235" s="6"/>
      <c r="H235" s="6"/>
      <c r="I235" s="6"/>
      <c r="J235" s="6"/>
      <c r="K235" s="6"/>
      <c r="L235" s="6"/>
      <c r="M235" s="6"/>
      <c r="N235" s="6"/>
      <c r="O235" s="6"/>
      <c r="P235" s="6"/>
      <c r="Q235" s="6"/>
      <c r="R235" s="6"/>
      <c r="S235" s="6"/>
      <c r="T235" s="6"/>
      <c r="U235" s="4"/>
      <c r="V235" s="6"/>
      <c r="W235" s="6"/>
      <c r="X235" s="6"/>
      <c r="Y235" s="6"/>
    </row>
    <row r="236" spans="1:25">
      <c r="A236" s="6"/>
      <c r="B236" s="6"/>
      <c r="C236" s="6"/>
      <c r="D236" s="6"/>
      <c r="E236" s="6"/>
      <c r="F236" s="6"/>
      <c r="G236" s="6"/>
      <c r="H236" s="6"/>
      <c r="I236" s="6"/>
      <c r="J236" s="6"/>
      <c r="K236" s="6"/>
      <c r="L236" s="6"/>
      <c r="M236" s="6"/>
      <c r="N236" s="6"/>
      <c r="O236" s="6"/>
      <c r="P236" s="6"/>
      <c r="Q236" s="6"/>
      <c r="R236" s="6"/>
      <c r="S236" s="6"/>
      <c r="T236" s="6"/>
      <c r="U236" s="4"/>
      <c r="V236" s="6"/>
      <c r="W236" s="6"/>
      <c r="X236" s="6"/>
      <c r="Y236" s="6"/>
    </row>
    <row r="237" spans="1:25">
      <c r="A237" s="6"/>
      <c r="B237" s="6"/>
      <c r="C237" s="6"/>
      <c r="D237" s="6"/>
      <c r="E237" s="6"/>
      <c r="F237" s="6"/>
      <c r="G237" s="6"/>
      <c r="H237" s="6"/>
      <c r="I237" s="6"/>
      <c r="J237" s="6"/>
      <c r="K237" s="6"/>
      <c r="L237" s="6"/>
      <c r="M237" s="6"/>
      <c r="N237" s="6"/>
      <c r="O237" s="6"/>
      <c r="P237" s="6"/>
      <c r="Q237" s="6"/>
      <c r="R237" s="6"/>
      <c r="S237" s="6"/>
      <c r="T237" s="6"/>
      <c r="U237" s="4"/>
      <c r="V237" s="6"/>
      <c r="W237" s="6"/>
      <c r="X237" s="6"/>
      <c r="Y237" s="6"/>
    </row>
    <row r="238" spans="1:25">
      <c r="A238" s="6"/>
      <c r="B238" s="6"/>
      <c r="C238" s="6"/>
      <c r="D238" s="6"/>
      <c r="E238" s="6"/>
      <c r="F238" s="6"/>
      <c r="G238" s="6"/>
      <c r="H238" s="6"/>
      <c r="I238" s="6"/>
      <c r="J238" s="6"/>
      <c r="K238" s="6"/>
      <c r="L238" s="6"/>
      <c r="M238" s="6"/>
      <c r="N238" s="6"/>
      <c r="O238" s="6"/>
      <c r="P238" s="6"/>
      <c r="Q238" s="6"/>
      <c r="R238" s="6"/>
      <c r="S238" s="6"/>
      <c r="T238" s="6"/>
      <c r="U238" s="4"/>
      <c r="V238" s="6"/>
      <c r="W238" s="6"/>
      <c r="X238" s="6"/>
      <c r="Y238" s="6"/>
    </row>
    <row r="239" spans="1:25">
      <c r="A239" s="6"/>
      <c r="B239" s="6"/>
      <c r="C239" s="6"/>
      <c r="D239" s="6"/>
      <c r="E239" s="6"/>
      <c r="F239" s="6"/>
      <c r="G239" s="6"/>
      <c r="H239" s="6"/>
      <c r="I239" s="6"/>
      <c r="J239" s="6"/>
      <c r="K239" s="6"/>
      <c r="L239" s="6"/>
      <c r="M239" s="6"/>
      <c r="N239" s="6"/>
      <c r="O239" s="6"/>
      <c r="P239" s="6"/>
      <c r="Q239" s="6"/>
      <c r="R239" s="6"/>
      <c r="S239" s="6"/>
      <c r="T239" s="6"/>
      <c r="U239" s="4"/>
      <c r="V239" s="6"/>
      <c r="W239" s="6"/>
      <c r="X239" s="6"/>
      <c r="Y239" s="6"/>
    </row>
    <row r="240" spans="1:25">
      <c r="A240" s="6"/>
      <c r="B240" s="6"/>
      <c r="C240" s="6"/>
      <c r="D240" s="6"/>
      <c r="E240" s="6"/>
      <c r="F240" s="6"/>
      <c r="G240" s="6"/>
      <c r="H240" s="6"/>
      <c r="I240" s="6"/>
      <c r="J240" s="6"/>
      <c r="K240" s="6"/>
      <c r="L240" s="6"/>
      <c r="M240" s="6"/>
      <c r="N240" s="6"/>
      <c r="O240" s="6"/>
      <c r="P240" s="6"/>
      <c r="Q240" s="6"/>
      <c r="R240" s="6"/>
      <c r="S240" s="6"/>
      <c r="T240" s="6"/>
      <c r="U240" s="4"/>
      <c r="V240" s="6"/>
      <c r="W240" s="6"/>
      <c r="X240" s="6"/>
      <c r="Y240" s="6"/>
    </row>
    <row r="241" spans="1:25">
      <c r="A241" s="6"/>
      <c r="B241" s="6"/>
      <c r="C241" s="6"/>
      <c r="D241" s="6"/>
      <c r="E241" s="6"/>
      <c r="F241" s="6"/>
      <c r="G241" s="6"/>
      <c r="H241" s="6"/>
      <c r="I241" s="6"/>
      <c r="J241" s="6"/>
      <c r="K241" s="6"/>
      <c r="L241" s="6"/>
      <c r="M241" s="6"/>
      <c r="N241" s="6"/>
      <c r="O241" s="6"/>
      <c r="P241" s="6"/>
      <c r="Q241" s="6"/>
      <c r="R241" s="6"/>
      <c r="S241" s="6"/>
      <c r="T241" s="6"/>
      <c r="U241" s="4"/>
      <c r="V241" s="6"/>
      <c r="W241" s="6"/>
      <c r="X241" s="6"/>
      <c r="Y241" s="6"/>
    </row>
    <row r="242" spans="1:25">
      <c r="A242" s="6"/>
      <c r="B242" s="6"/>
      <c r="C242" s="6"/>
      <c r="D242" s="6"/>
      <c r="E242" s="6"/>
      <c r="F242" s="6"/>
      <c r="G242" s="6"/>
      <c r="H242" s="6"/>
      <c r="I242" s="6"/>
      <c r="J242" s="6"/>
      <c r="K242" s="6"/>
      <c r="L242" s="6"/>
      <c r="M242" s="6"/>
      <c r="N242" s="6"/>
      <c r="O242" s="6"/>
      <c r="P242" s="6"/>
      <c r="Q242" s="6"/>
      <c r="R242" s="6"/>
      <c r="S242" s="6"/>
      <c r="T242" s="6"/>
      <c r="U242" s="4"/>
      <c r="V242" s="6"/>
      <c r="W242" s="6"/>
      <c r="X242" s="6"/>
      <c r="Y242" s="6"/>
    </row>
    <row r="243" spans="1:25">
      <c r="A243" s="6"/>
      <c r="B243" s="6"/>
      <c r="C243" s="6"/>
      <c r="D243" s="6"/>
      <c r="E243" s="6"/>
      <c r="F243" s="6"/>
      <c r="G243" s="6"/>
      <c r="H243" s="6"/>
      <c r="I243" s="6"/>
      <c r="J243" s="6"/>
      <c r="K243" s="6"/>
      <c r="L243" s="6"/>
      <c r="M243" s="6"/>
      <c r="N243" s="6"/>
      <c r="O243" s="6"/>
      <c r="P243" s="6"/>
      <c r="Q243" s="6"/>
      <c r="R243" s="6"/>
      <c r="S243" s="6"/>
      <c r="T243" s="6"/>
      <c r="U243" s="4"/>
      <c r="V243" s="6"/>
      <c r="W243" s="6"/>
      <c r="X243" s="6"/>
      <c r="Y243" s="6"/>
    </row>
    <row r="244" spans="1:25">
      <c r="A244" s="6"/>
      <c r="B244" s="6"/>
      <c r="C244" s="6"/>
      <c r="D244" s="6"/>
      <c r="E244" s="6"/>
      <c r="F244" s="6"/>
      <c r="G244" s="6"/>
      <c r="H244" s="6"/>
      <c r="I244" s="6"/>
      <c r="J244" s="6"/>
      <c r="K244" s="6"/>
      <c r="L244" s="6"/>
      <c r="M244" s="6"/>
      <c r="N244" s="6"/>
      <c r="O244" s="6"/>
      <c r="P244" s="6"/>
      <c r="Q244" s="6"/>
      <c r="R244" s="6"/>
      <c r="S244" s="6"/>
      <c r="T244" s="6"/>
      <c r="U244" s="4"/>
      <c r="V244" s="6"/>
      <c r="W244" s="6"/>
      <c r="X244" s="6"/>
      <c r="Y244" s="6"/>
    </row>
    <row r="245" spans="1:25">
      <c r="A245" s="6"/>
      <c r="B245" s="6"/>
      <c r="C245" s="6"/>
      <c r="D245" s="6"/>
      <c r="E245" s="6"/>
      <c r="F245" s="6"/>
      <c r="G245" s="6"/>
      <c r="H245" s="6"/>
      <c r="I245" s="6"/>
      <c r="J245" s="6"/>
      <c r="K245" s="6"/>
      <c r="L245" s="6"/>
      <c r="M245" s="6"/>
      <c r="N245" s="6"/>
      <c r="O245" s="6"/>
      <c r="P245" s="6"/>
      <c r="Q245" s="6"/>
      <c r="R245" s="6"/>
      <c r="S245" s="6"/>
      <c r="T245" s="6"/>
      <c r="U245" s="4"/>
      <c r="V245" s="6"/>
      <c r="W245" s="6"/>
      <c r="X245" s="6"/>
      <c r="Y245" s="6"/>
    </row>
    <row r="246" spans="1:25">
      <c r="A246" s="6"/>
      <c r="B246" s="6"/>
      <c r="C246" s="6"/>
      <c r="D246" s="6"/>
      <c r="E246" s="6"/>
      <c r="F246" s="6"/>
      <c r="G246" s="6"/>
      <c r="H246" s="6"/>
      <c r="I246" s="6"/>
      <c r="J246" s="6"/>
      <c r="K246" s="6"/>
      <c r="L246" s="6"/>
      <c r="M246" s="6"/>
      <c r="N246" s="6"/>
      <c r="O246" s="6"/>
      <c r="P246" s="6"/>
      <c r="Q246" s="6"/>
      <c r="R246" s="6"/>
      <c r="S246" s="6"/>
      <c r="T246" s="6"/>
      <c r="U246" s="4"/>
      <c r="V246" s="6"/>
      <c r="W246" s="6"/>
      <c r="X246" s="6"/>
      <c r="Y246" s="6"/>
    </row>
    <row r="247" spans="1:25">
      <c r="A247" s="6"/>
      <c r="B247" s="6"/>
      <c r="C247" s="6"/>
      <c r="D247" s="6"/>
      <c r="E247" s="6"/>
      <c r="F247" s="6"/>
      <c r="G247" s="6"/>
      <c r="H247" s="6"/>
      <c r="I247" s="6"/>
      <c r="J247" s="6"/>
      <c r="K247" s="6"/>
      <c r="L247" s="6"/>
      <c r="M247" s="6"/>
      <c r="N247" s="6"/>
      <c r="O247" s="6"/>
      <c r="P247" s="6"/>
      <c r="Q247" s="6"/>
      <c r="R247" s="6"/>
      <c r="S247" s="6"/>
      <c r="T247" s="6"/>
      <c r="U247" s="4"/>
      <c r="V247" s="6"/>
      <c r="W247" s="6"/>
      <c r="X247" s="6"/>
      <c r="Y247" s="6"/>
    </row>
    <row r="248" spans="1:25">
      <c r="A248" s="6"/>
      <c r="B248" s="6"/>
      <c r="C248" s="6"/>
      <c r="D248" s="6"/>
      <c r="E248" s="6"/>
      <c r="F248" s="6"/>
      <c r="G248" s="6"/>
      <c r="H248" s="6"/>
      <c r="I248" s="6"/>
      <c r="J248" s="6"/>
      <c r="K248" s="6"/>
      <c r="L248" s="6"/>
      <c r="M248" s="6"/>
      <c r="N248" s="6"/>
      <c r="O248" s="6"/>
      <c r="P248" s="6"/>
      <c r="Q248" s="6"/>
      <c r="R248" s="6"/>
      <c r="S248" s="6"/>
      <c r="T248" s="6"/>
      <c r="U248" s="4"/>
      <c r="V248" s="6"/>
      <c r="W248" s="6"/>
      <c r="X248" s="6"/>
      <c r="Y248" s="6"/>
    </row>
    <row r="249" spans="1:25">
      <c r="A249" s="6"/>
      <c r="B249" s="6"/>
      <c r="C249" s="6"/>
      <c r="D249" s="6"/>
      <c r="E249" s="6"/>
      <c r="F249" s="6"/>
      <c r="G249" s="6"/>
      <c r="H249" s="6"/>
      <c r="I249" s="6"/>
      <c r="J249" s="6"/>
      <c r="K249" s="6"/>
      <c r="L249" s="6"/>
      <c r="M249" s="6"/>
      <c r="N249" s="6"/>
      <c r="O249" s="6"/>
      <c r="P249" s="6"/>
      <c r="Q249" s="6"/>
      <c r="R249" s="6"/>
      <c r="S249" s="6"/>
      <c r="T249" s="6"/>
      <c r="U249" s="4"/>
      <c r="V249" s="6"/>
      <c r="W249" s="6"/>
      <c r="X249" s="6"/>
      <c r="Y249" s="6"/>
    </row>
    <row r="250" spans="1:25">
      <c r="A250" s="6"/>
      <c r="B250" s="6"/>
      <c r="C250" s="6"/>
      <c r="D250" s="6"/>
      <c r="E250" s="6"/>
      <c r="F250" s="6"/>
      <c r="G250" s="6"/>
      <c r="H250" s="6"/>
      <c r="I250" s="6"/>
      <c r="J250" s="6"/>
      <c r="K250" s="6"/>
      <c r="L250" s="6"/>
      <c r="M250" s="6"/>
      <c r="N250" s="6"/>
      <c r="O250" s="6"/>
      <c r="P250" s="6"/>
      <c r="Q250" s="6"/>
      <c r="R250" s="6"/>
      <c r="S250" s="6"/>
      <c r="T250" s="6"/>
      <c r="U250" s="4"/>
      <c r="V250" s="6"/>
      <c r="W250" s="6"/>
      <c r="X250" s="6"/>
      <c r="Y250" s="6"/>
    </row>
    <row r="251" spans="1:25">
      <c r="A251" s="6"/>
      <c r="B251" s="6"/>
      <c r="C251" s="6"/>
      <c r="D251" s="6"/>
      <c r="E251" s="6"/>
      <c r="F251" s="6"/>
      <c r="G251" s="6"/>
      <c r="H251" s="6"/>
      <c r="I251" s="6"/>
      <c r="J251" s="6"/>
      <c r="K251" s="6"/>
      <c r="L251" s="6"/>
      <c r="M251" s="6"/>
      <c r="N251" s="6"/>
      <c r="O251" s="6"/>
      <c r="P251" s="6"/>
      <c r="Q251" s="6"/>
      <c r="R251" s="6"/>
      <c r="S251" s="6"/>
      <c r="T251" s="6"/>
      <c r="U251" s="4"/>
      <c r="V251" s="6"/>
      <c r="W251" s="6"/>
      <c r="X251" s="6"/>
      <c r="Y251" s="6"/>
    </row>
    <row r="252" spans="1:25">
      <c r="A252" s="6"/>
      <c r="B252" s="6"/>
      <c r="C252" s="6"/>
      <c r="D252" s="6"/>
      <c r="E252" s="6"/>
      <c r="F252" s="6"/>
      <c r="G252" s="6"/>
      <c r="H252" s="6"/>
      <c r="I252" s="6"/>
      <c r="J252" s="6"/>
      <c r="K252" s="6"/>
      <c r="L252" s="6"/>
      <c r="M252" s="6"/>
      <c r="N252" s="6"/>
      <c r="O252" s="6"/>
      <c r="P252" s="6"/>
      <c r="Q252" s="6"/>
      <c r="R252" s="6"/>
      <c r="S252" s="6"/>
      <c r="T252" s="6"/>
      <c r="U252" s="4"/>
      <c r="V252" s="6"/>
      <c r="W252" s="6"/>
      <c r="X252" s="6"/>
      <c r="Y252" s="6"/>
    </row>
    <row r="253" spans="1:25">
      <c r="A253" s="6"/>
      <c r="B253" s="6"/>
      <c r="C253" s="6"/>
      <c r="D253" s="6"/>
      <c r="E253" s="6"/>
      <c r="F253" s="6"/>
      <c r="G253" s="6"/>
      <c r="H253" s="6"/>
      <c r="I253" s="6"/>
      <c r="J253" s="6"/>
      <c r="K253" s="6"/>
      <c r="L253" s="6"/>
      <c r="M253" s="6"/>
      <c r="N253" s="6"/>
      <c r="O253" s="6"/>
      <c r="P253" s="6"/>
      <c r="Q253" s="6"/>
      <c r="R253" s="6"/>
      <c r="S253" s="6"/>
      <c r="T253" s="6"/>
      <c r="U253" s="4"/>
      <c r="V253" s="6"/>
      <c r="W253" s="6"/>
      <c r="X253" s="6"/>
      <c r="Y253" s="6"/>
    </row>
    <row r="254" spans="1:25">
      <c r="A254" s="6"/>
      <c r="B254" s="6"/>
      <c r="C254" s="6"/>
      <c r="D254" s="6"/>
      <c r="E254" s="6"/>
      <c r="F254" s="6"/>
      <c r="G254" s="6"/>
      <c r="H254" s="6"/>
      <c r="I254" s="6"/>
      <c r="J254" s="6"/>
      <c r="K254" s="6"/>
      <c r="L254" s="6"/>
      <c r="M254" s="6"/>
      <c r="N254" s="6"/>
      <c r="O254" s="6"/>
      <c r="P254" s="6"/>
      <c r="Q254" s="6"/>
      <c r="R254" s="6"/>
      <c r="S254" s="6"/>
      <c r="T254" s="6"/>
      <c r="U254" s="4"/>
      <c r="V254" s="6"/>
      <c r="W254" s="6"/>
      <c r="X254" s="6"/>
      <c r="Y254" s="6"/>
    </row>
    <row r="255" spans="1:25">
      <c r="A255" s="6"/>
      <c r="B255" s="6"/>
      <c r="C255" s="6"/>
      <c r="D255" s="6"/>
      <c r="E255" s="6"/>
      <c r="F255" s="6"/>
      <c r="G255" s="6"/>
      <c r="H255" s="6"/>
      <c r="I255" s="6"/>
      <c r="J255" s="6"/>
      <c r="K255" s="6"/>
      <c r="L255" s="6"/>
      <c r="M255" s="6"/>
      <c r="N255" s="6"/>
      <c r="O255" s="6"/>
      <c r="P255" s="6"/>
      <c r="Q255" s="6"/>
      <c r="R255" s="6"/>
      <c r="S255" s="6"/>
      <c r="T255" s="6"/>
      <c r="U255" s="4"/>
      <c r="V255" s="6"/>
      <c r="W255" s="6"/>
      <c r="X255" s="6"/>
      <c r="Y255" s="6"/>
    </row>
    <row r="256" spans="1:25">
      <c r="A256" s="6"/>
      <c r="B256" s="6"/>
      <c r="C256" s="6"/>
      <c r="D256" s="6"/>
      <c r="E256" s="6"/>
      <c r="F256" s="6"/>
      <c r="G256" s="6"/>
      <c r="H256" s="6"/>
      <c r="I256" s="6"/>
      <c r="J256" s="6"/>
      <c r="K256" s="6"/>
      <c r="L256" s="6"/>
      <c r="M256" s="6"/>
      <c r="N256" s="6"/>
      <c r="O256" s="6"/>
      <c r="P256" s="6"/>
      <c r="Q256" s="6"/>
      <c r="R256" s="6"/>
      <c r="S256" s="6"/>
      <c r="T256" s="6"/>
      <c r="U256" s="4"/>
      <c r="V256" s="6"/>
      <c r="W256" s="6"/>
      <c r="X256" s="6"/>
      <c r="Y256" s="6"/>
    </row>
    <row r="257" spans="1:25">
      <c r="A257" s="6"/>
      <c r="B257" s="6"/>
      <c r="C257" s="6"/>
      <c r="D257" s="6"/>
      <c r="E257" s="6"/>
      <c r="F257" s="6"/>
      <c r="G257" s="6"/>
      <c r="H257" s="6"/>
      <c r="I257" s="6"/>
      <c r="J257" s="6"/>
      <c r="K257" s="6"/>
      <c r="L257" s="6"/>
      <c r="M257" s="6"/>
      <c r="N257" s="6"/>
      <c r="O257" s="6"/>
      <c r="P257" s="6"/>
      <c r="Q257" s="6"/>
      <c r="R257" s="6"/>
      <c r="S257" s="6"/>
      <c r="T257" s="6"/>
      <c r="U257" s="4"/>
      <c r="V257" s="6"/>
      <c r="W257" s="6"/>
      <c r="X257" s="6"/>
      <c r="Y257" s="6"/>
    </row>
    <row r="258" spans="1:25">
      <c r="A258" s="6"/>
      <c r="B258" s="6"/>
      <c r="C258" s="6"/>
      <c r="D258" s="6"/>
      <c r="E258" s="6"/>
      <c r="F258" s="6"/>
      <c r="G258" s="6"/>
      <c r="H258" s="6"/>
      <c r="I258" s="6"/>
      <c r="J258" s="6"/>
      <c r="K258" s="6"/>
      <c r="L258" s="6"/>
      <c r="M258" s="6"/>
      <c r="N258" s="6"/>
      <c r="O258" s="6"/>
      <c r="P258" s="6"/>
      <c r="Q258" s="6"/>
      <c r="R258" s="6"/>
      <c r="S258" s="6"/>
      <c r="T258" s="6"/>
      <c r="U258" s="4"/>
      <c r="V258" s="6"/>
      <c r="W258" s="6"/>
      <c r="X258" s="6"/>
      <c r="Y258" s="6"/>
    </row>
    <row r="259" spans="1:25">
      <c r="A259" s="6"/>
      <c r="B259" s="6"/>
      <c r="C259" s="6"/>
      <c r="D259" s="6"/>
      <c r="E259" s="6"/>
      <c r="F259" s="6"/>
      <c r="G259" s="6"/>
      <c r="H259" s="6"/>
      <c r="I259" s="6"/>
      <c r="J259" s="6"/>
      <c r="K259" s="6"/>
      <c r="L259" s="6"/>
      <c r="M259" s="6"/>
      <c r="N259" s="6"/>
      <c r="O259" s="6"/>
      <c r="P259" s="6"/>
      <c r="Q259" s="6"/>
      <c r="R259" s="6"/>
      <c r="S259" s="6"/>
      <c r="T259" s="6"/>
      <c r="U259" s="4"/>
      <c r="V259" s="6"/>
      <c r="W259" s="6"/>
      <c r="X259" s="6"/>
      <c r="Y259" s="6"/>
    </row>
    <row r="260" spans="1:25">
      <c r="A260" s="6"/>
      <c r="B260" s="6"/>
      <c r="C260" s="6"/>
      <c r="D260" s="6"/>
      <c r="E260" s="6"/>
      <c r="F260" s="6"/>
      <c r="G260" s="6"/>
      <c r="H260" s="6"/>
      <c r="I260" s="6"/>
      <c r="J260" s="6"/>
      <c r="K260" s="6"/>
      <c r="L260" s="6"/>
      <c r="M260" s="6"/>
      <c r="N260" s="6"/>
      <c r="O260" s="6"/>
      <c r="P260" s="6"/>
      <c r="Q260" s="6"/>
      <c r="R260" s="6"/>
      <c r="S260" s="6"/>
      <c r="T260" s="6"/>
      <c r="U260" s="4"/>
      <c r="V260" s="6"/>
      <c r="W260" s="6"/>
      <c r="X260" s="6"/>
      <c r="Y260" s="6"/>
    </row>
    <row r="261" spans="1:25">
      <c r="A261" s="6"/>
      <c r="B261" s="6"/>
      <c r="C261" s="6"/>
      <c r="D261" s="6"/>
      <c r="E261" s="6"/>
      <c r="F261" s="6"/>
      <c r="G261" s="6"/>
      <c r="H261" s="6"/>
      <c r="I261" s="6"/>
      <c r="J261" s="6"/>
      <c r="K261" s="6"/>
      <c r="L261" s="6"/>
      <c r="M261" s="6"/>
      <c r="N261" s="6"/>
      <c r="O261" s="6"/>
      <c r="P261" s="6"/>
      <c r="Q261" s="6"/>
      <c r="R261" s="6"/>
      <c r="S261" s="6"/>
      <c r="T261" s="6"/>
      <c r="U261" s="4"/>
      <c r="V261" s="6"/>
      <c r="W261" s="6"/>
      <c r="X261" s="6"/>
      <c r="Y261" s="6"/>
    </row>
    <row r="262" spans="1:25">
      <c r="A262" s="6"/>
      <c r="B262" s="6"/>
      <c r="C262" s="6"/>
      <c r="D262" s="6"/>
      <c r="E262" s="6"/>
      <c r="F262" s="6"/>
      <c r="G262" s="6"/>
      <c r="H262" s="6"/>
      <c r="I262" s="6"/>
      <c r="J262" s="6"/>
      <c r="K262" s="6"/>
      <c r="L262" s="6"/>
      <c r="M262" s="6"/>
      <c r="N262" s="6"/>
      <c r="O262" s="6"/>
      <c r="P262" s="6"/>
      <c r="Q262" s="6"/>
      <c r="R262" s="6"/>
      <c r="S262" s="6"/>
      <c r="T262" s="6"/>
      <c r="U262" s="4"/>
      <c r="V262" s="6"/>
      <c r="W262" s="6"/>
      <c r="X262" s="6"/>
      <c r="Y262" s="6"/>
    </row>
    <row r="263" spans="1:25">
      <c r="A263" s="6"/>
      <c r="B263" s="6"/>
      <c r="C263" s="6"/>
      <c r="D263" s="6"/>
      <c r="E263" s="6"/>
      <c r="F263" s="6"/>
      <c r="G263" s="6"/>
      <c r="H263" s="6"/>
      <c r="I263" s="6"/>
      <c r="J263" s="6"/>
      <c r="K263" s="6"/>
      <c r="L263" s="6"/>
      <c r="M263" s="6"/>
      <c r="N263" s="6"/>
      <c r="O263" s="6"/>
      <c r="P263" s="6"/>
      <c r="Q263" s="6"/>
      <c r="R263" s="6"/>
      <c r="S263" s="6"/>
      <c r="T263" s="6"/>
      <c r="U263" s="4"/>
      <c r="V263" s="6"/>
      <c r="W263" s="6"/>
      <c r="X263" s="6"/>
      <c r="Y263" s="6"/>
    </row>
    <row r="264" spans="1:25">
      <c r="A264" s="6"/>
      <c r="B264" s="6"/>
      <c r="C264" s="6"/>
      <c r="D264" s="6"/>
      <c r="E264" s="6"/>
      <c r="F264" s="6"/>
      <c r="G264" s="6"/>
      <c r="H264" s="6"/>
      <c r="I264" s="6"/>
      <c r="J264" s="6"/>
      <c r="K264" s="6"/>
      <c r="L264" s="6"/>
      <c r="M264" s="6"/>
      <c r="N264" s="6"/>
      <c r="O264" s="6"/>
      <c r="P264" s="6"/>
      <c r="Q264" s="6"/>
      <c r="R264" s="6"/>
      <c r="S264" s="6"/>
      <c r="T264" s="6"/>
      <c r="U264" s="4"/>
      <c r="V264" s="6"/>
      <c r="W264" s="6"/>
      <c r="X264" s="6"/>
      <c r="Y264" s="6"/>
    </row>
    <row r="265" spans="1:25">
      <c r="A265" s="6"/>
      <c r="B265" s="6"/>
      <c r="C265" s="6"/>
      <c r="D265" s="6"/>
      <c r="E265" s="6"/>
      <c r="F265" s="6"/>
      <c r="G265" s="6"/>
      <c r="H265" s="6"/>
      <c r="I265" s="6"/>
      <c r="J265" s="6"/>
      <c r="K265" s="6"/>
      <c r="L265" s="6"/>
      <c r="M265" s="6"/>
      <c r="N265" s="6"/>
      <c r="O265" s="6"/>
      <c r="P265" s="6"/>
      <c r="Q265" s="6"/>
      <c r="R265" s="6"/>
      <c r="S265" s="6"/>
      <c r="T265" s="6"/>
      <c r="U265" s="4"/>
      <c r="V265" s="6"/>
      <c r="W265" s="6"/>
      <c r="X265" s="6"/>
      <c r="Y265" s="6"/>
    </row>
    <row r="266" spans="1:25">
      <c r="A266" s="6"/>
      <c r="B266" s="6"/>
      <c r="C266" s="6"/>
      <c r="D266" s="6"/>
      <c r="E266" s="6"/>
      <c r="F266" s="6"/>
      <c r="G266" s="6"/>
      <c r="H266" s="6"/>
      <c r="I266" s="6"/>
      <c r="J266" s="6"/>
      <c r="K266" s="6"/>
      <c r="L266" s="6"/>
      <c r="M266" s="6"/>
      <c r="N266" s="6"/>
      <c r="O266" s="6"/>
      <c r="P266" s="6"/>
      <c r="Q266" s="6"/>
      <c r="R266" s="6"/>
      <c r="S266" s="6"/>
      <c r="T266" s="6"/>
      <c r="U266" s="4"/>
      <c r="V266" s="6"/>
      <c r="W266" s="6"/>
      <c r="X266" s="6"/>
      <c r="Y266" s="6"/>
    </row>
    <row r="267" spans="1:25">
      <c r="A267" s="6"/>
      <c r="B267" s="6"/>
      <c r="C267" s="6"/>
      <c r="D267" s="6"/>
      <c r="E267" s="6"/>
      <c r="F267" s="6"/>
      <c r="G267" s="6"/>
      <c r="H267" s="6"/>
      <c r="I267" s="6"/>
      <c r="J267" s="6"/>
      <c r="K267" s="6"/>
      <c r="L267" s="6"/>
      <c r="M267" s="6"/>
      <c r="N267" s="6"/>
      <c r="O267" s="6"/>
      <c r="P267" s="6"/>
      <c r="Q267" s="6"/>
      <c r="R267" s="6"/>
      <c r="S267" s="6"/>
      <c r="T267" s="6"/>
      <c r="U267" s="4"/>
      <c r="V267" s="6"/>
      <c r="W267" s="6"/>
      <c r="X267" s="6"/>
      <c r="Y267" s="6"/>
    </row>
    <row r="268" spans="1:25">
      <c r="A268" s="6"/>
      <c r="B268" s="6"/>
      <c r="C268" s="6"/>
      <c r="D268" s="6"/>
      <c r="E268" s="6"/>
      <c r="F268" s="6"/>
      <c r="G268" s="6"/>
      <c r="H268" s="6"/>
      <c r="I268" s="6"/>
      <c r="J268" s="6"/>
      <c r="K268" s="6"/>
      <c r="L268" s="6"/>
      <c r="M268" s="6"/>
      <c r="N268" s="6"/>
      <c r="O268" s="6"/>
      <c r="P268" s="6"/>
      <c r="Q268" s="6"/>
      <c r="R268" s="6"/>
      <c r="S268" s="6"/>
      <c r="T268" s="6"/>
      <c r="U268" s="4"/>
      <c r="V268" s="6"/>
      <c r="W268" s="6"/>
      <c r="X268" s="6"/>
      <c r="Y268" s="6"/>
    </row>
    <row r="269" spans="1:25">
      <c r="A269" s="6"/>
      <c r="B269" s="6"/>
      <c r="C269" s="6"/>
      <c r="D269" s="6"/>
      <c r="E269" s="6"/>
      <c r="F269" s="6"/>
      <c r="G269" s="6"/>
      <c r="H269" s="6"/>
      <c r="I269" s="6"/>
      <c r="J269" s="6"/>
      <c r="K269" s="6"/>
      <c r="L269" s="6"/>
      <c r="M269" s="6"/>
      <c r="N269" s="6"/>
      <c r="O269" s="6"/>
      <c r="P269" s="6"/>
      <c r="Q269" s="6"/>
      <c r="R269" s="6"/>
      <c r="S269" s="6"/>
      <c r="T269" s="6"/>
      <c r="U269" s="4"/>
      <c r="V269" s="6"/>
      <c r="W269" s="6"/>
      <c r="X269" s="6"/>
      <c r="Y269" s="6"/>
    </row>
    <row r="270" spans="1:25">
      <c r="A270" s="6"/>
      <c r="B270" s="6"/>
      <c r="C270" s="6"/>
      <c r="D270" s="6"/>
      <c r="E270" s="6"/>
      <c r="F270" s="6"/>
      <c r="G270" s="6"/>
      <c r="H270" s="6"/>
      <c r="I270" s="6"/>
      <c r="J270" s="6"/>
      <c r="K270" s="6"/>
      <c r="L270" s="6"/>
      <c r="M270" s="6"/>
      <c r="N270" s="6"/>
      <c r="O270" s="6"/>
      <c r="P270" s="6"/>
      <c r="Q270" s="6"/>
      <c r="R270" s="6"/>
      <c r="S270" s="6"/>
      <c r="T270" s="6"/>
      <c r="U270" s="4"/>
      <c r="V270" s="6"/>
      <c r="W270" s="6"/>
      <c r="X270" s="6"/>
      <c r="Y270" s="6"/>
    </row>
    <row r="271" spans="1:25">
      <c r="A271" s="6"/>
      <c r="B271" s="6"/>
      <c r="C271" s="6"/>
      <c r="D271" s="6"/>
      <c r="E271" s="6"/>
      <c r="F271" s="6"/>
      <c r="G271" s="6"/>
      <c r="H271" s="6"/>
      <c r="I271" s="6"/>
      <c r="J271" s="6"/>
      <c r="K271" s="6"/>
      <c r="L271" s="6"/>
      <c r="M271" s="6"/>
      <c r="N271" s="6"/>
      <c r="O271" s="6"/>
      <c r="P271" s="6"/>
      <c r="Q271" s="6"/>
      <c r="R271" s="6"/>
      <c r="S271" s="6"/>
      <c r="T271" s="6"/>
      <c r="U271" s="4"/>
      <c r="V271" s="6"/>
      <c r="W271" s="6"/>
      <c r="X271" s="6"/>
      <c r="Y271" s="6"/>
    </row>
    <row r="272" spans="1:25">
      <c r="A272" s="6"/>
      <c r="B272" s="6"/>
      <c r="C272" s="6"/>
      <c r="D272" s="6"/>
      <c r="E272" s="6"/>
      <c r="F272" s="6"/>
      <c r="G272" s="6"/>
      <c r="H272" s="6"/>
      <c r="I272" s="6"/>
      <c r="J272" s="6"/>
      <c r="K272" s="6"/>
      <c r="L272" s="6"/>
      <c r="M272" s="6"/>
      <c r="N272" s="6"/>
      <c r="O272" s="6"/>
      <c r="P272" s="6"/>
      <c r="Q272" s="6"/>
      <c r="R272" s="6"/>
      <c r="S272" s="6"/>
      <c r="T272" s="6"/>
      <c r="U272" s="4"/>
      <c r="V272" s="6"/>
      <c r="W272" s="6"/>
      <c r="X272" s="6"/>
      <c r="Y272" s="6"/>
    </row>
    <row r="273" spans="1:25">
      <c r="A273" s="6"/>
      <c r="B273" s="6"/>
      <c r="C273" s="6"/>
      <c r="D273" s="6"/>
      <c r="E273" s="6"/>
      <c r="F273" s="6"/>
      <c r="G273" s="6"/>
      <c r="H273" s="6"/>
      <c r="I273" s="6"/>
      <c r="J273" s="6"/>
      <c r="K273" s="6"/>
      <c r="L273" s="6"/>
      <c r="M273" s="6"/>
      <c r="N273" s="6"/>
      <c r="O273" s="6"/>
      <c r="P273" s="6"/>
      <c r="Q273" s="6"/>
      <c r="R273" s="6"/>
      <c r="S273" s="6"/>
      <c r="T273" s="6"/>
      <c r="U273" s="4"/>
      <c r="V273" s="6"/>
      <c r="W273" s="6"/>
      <c r="X273" s="6"/>
      <c r="Y273" s="6"/>
    </row>
    <row r="274" spans="1:25">
      <c r="A274" s="6"/>
      <c r="B274" s="6"/>
      <c r="C274" s="6"/>
      <c r="D274" s="6"/>
      <c r="E274" s="6"/>
      <c r="F274" s="6"/>
      <c r="G274" s="6"/>
      <c r="H274" s="6"/>
      <c r="I274" s="6"/>
      <c r="J274" s="6"/>
      <c r="K274" s="6"/>
      <c r="L274" s="6"/>
      <c r="M274" s="6"/>
      <c r="N274" s="6"/>
      <c r="O274" s="6"/>
      <c r="P274" s="6"/>
      <c r="Q274" s="6"/>
      <c r="R274" s="6"/>
      <c r="S274" s="6"/>
      <c r="T274" s="6"/>
      <c r="U274" s="4"/>
      <c r="V274" s="6"/>
      <c r="W274" s="6"/>
      <c r="X274" s="6"/>
      <c r="Y274" s="6"/>
    </row>
    <row r="275" spans="1:25">
      <c r="A275" s="6"/>
      <c r="B275" s="6"/>
      <c r="C275" s="6"/>
      <c r="D275" s="6"/>
      <c r="E275" s="6"/>
      <c r="F275" s="6"/>
      <c r="G275" s="6"/>
      <c r="H275" s="6"/>
      <c r="I275" s="6"/>
      <c r="J275" s="6"/>
      <c r="K275" s="6"/>
      <c r="L275" s="6"/>
      <c r="M275" s="6"/>
      <c r="N275" s="6"/>
      <c r="O275" s="6"/>
      <c r="P275" s="6"/>
      <c r="Q275" s="6"/>
      <c r="R275" s="6"/>
      <c r="S275" s="6"/>
      <c r="T275" s="6"/>
      <c r="U275" s="4"/>
      <c r="V275" s="6"/>
      <c r="W275" s="6"/>
      <c r="X275" s="6"/>
      <c r="Y275" s="6"/>
    </row>
    <row r="276" spans="1:25">
      <c r="A276" s="6"/>
      <c r="B276" s="6"/>
      <c r="C276" s="6"/>
      <c r="D276" s="6"/>
      <c r="E276" s="6"/>
      <c r="F276" s="6"/>
      <c r="G276" s="6"/>
      <c r="H276" s="6"/>
      <c r="I276" s="6"/>
      <c r="J276" s="6"/>
      <c r="K276" s="6"/>
      <c r="L276" s="6"/>
      <c r="M276" s="6"/>
      <c r="N276" s="6"/>
      <c r="O276" s="6"/>
      <c r="P276" s="6"/>
      <c r="Q276" s="6"/>
      <c r="R276" s="6"/>
      <c r="S276" s="6"/>
      <c r="T276" s="6"/>
      <c r="U276" s="4"/>
      <c r="V276" s="6"/>
      <c r="W276" s="6"/>
      <c r="X276" s="6"/>
      <c r="Y276" s="6"/>
    </row>
    <row r="277" spans="1:25">
      <c r="A277" s="6"/>
      <c r="B277" s="6"/>
      <c r="C277" s="6"/>
      <c r="D277" s="6"/>
      <c r="E277" s="6"/>
      <c r="F277" s="6"/>
      <c r="G277" s="6"/>
      <c r="H277" s="6"/>
      <c r="I277" s="6"/>
      <c r="J277" s="6"/>
      <c r="K277" s="6"/>
      <c r="L277" s="6"/>
      <c r="M277" s="6"/>
      <c r="N277" s="6"/>
      <c r="O277" s="6"/>
      <c r="P277" s="6"/>
      <c r="Q277" s="6"/>
      <c r="R277" s="6"/>
      <c r="S277" s="6"/>
      <c r="T277" s="6"/>
      <c r="U277" s="4"/>
      <c r="V277" s="6"/>
      <c r="W277" s="6"/>
      <c r="X277" s="6"/>
      <c r="Y277" s="6"/>
    </row>
    <row r="278" spans="1:25">
      <c r="A278" s="6"/>
      <c r="B278" s="6"/>
      <c r="C278" s="6"/>
      <c r="D278" s="6"/>
      <c r="E278" s="6"/>
      <c r="F278" s="6"/>
      <c r="G278" s="6"/>
      <c r="H278" s="6"/>
      <c r="I278" s="6"/>
      <c r="J278" s="6"/>
      <c r="K278" s="6"/>
      <c r="L278" s="6"/>
      <c r="M278" s="6"/>
      <c r="N278" s="6"/>
      <c r="O278" s="6"/>
      <c r="P278" s="6"/>
      <c r="Q278" s="6"/>
      <c r="R278" s="6"/>
      <c r="S278" s="6"/>
      <c r="T278" s="6"/>
      <c r="U278" s="4"/>
      <c r="V278" s="6"/>
      <c r="W278" s="6"/>
      <c r="X278" s="6"/>
      <c r="Y278" s="6"/>
    </row>
    <row r="279" spans="1:25">
      <c r="A279" s="6"/>
      <c r="B279" s="6"/>
      <c r="C279" s="6"/>
      <c r="D279" s="6"/>
      <c r="E279" s="6"/>
      <c r="F279" s="6"/>
      <c r="G279" s="6"/>
      <c r="H279" s="6"/>
      <c r="I279" s="6"/>
      <c r="J279" s="6"/>
      <c r="K279" s="6"/>
      <c r="L279" s="6"/>
      <c r="M279" s="6"/>
      <c r="N279" s="6"/>
      <c r="O279" s="6"/>
      <c r="P279" s="6"/>
      <c r="Q279" s="6"/>
      <c r="R279" s="6"/>
      <c r="S279" s="6"/>
      <c r="T279" s="6"/>
      <c r="U279" s="4"/>
      <c r="V279" s="6"/>
      <c r="W279" s="6"/>
      <c r="X279" s="6"/>
      <c r="Y279" s="6"/>
    </row>
    <row r="280" spans="1:25">
      <c r="A280" s="6"/>
      <c r="B280" s="6"/>
      <c r="C280" s="6"/>
      <c r="D280" s="6"/>
      <c r="E280" s="6"/>
      <c r="F280" s="6"/>
      <c r="G280" s="6"/>
      <c r="H280" s="6"/>
      <c r="I280" s="6"/>
      <c r="J280" s="6"/>
      <c r="K280" s="6"/>
      <c r="L280" s="6"/>
      <c r="M280" s="6"/>
      <c r="N280" s="6"/>
      <c r="O280" s="6"/>
      <c r="P280" s="6"/>
      <c r="Q280" s="6"/>
      <c r="R280" s="6"/>
      <c r="S280" s="6"/>
      <c r="T280" s="6"/>
      <c r="U280" s="4"/>
      <c r="V280" s="6"/>
      <c r="W280" s="6"/>
      <c r="X280" s="6"/>
      <c r="Y280" s="6"/>
    </row>
    <row r="281" spans="1:25">
      <c r="A281" s="6"/>
      <c r="B281" s="6"/>
      <c r="C281" s="6"/>
      <c r="D281" s="6"/>
      <c r="E281" s="6"/>
      <c r="F281" s="6"/>
      <c r="G281" s="6"/>
      <c r="H281" s="6"/>
      <c r="I281" s="6"/>
      <c r="J281" s="6"/>
      <c r="K281" s="6"/>
      <c r="L281" s="6"/>
      <c r="M281" s="6"/>
      <c r="N281" s="6"/>
      <c r="O281" s="6"/>
      <c r="P281" s="6"/>
      <c r="Q281" s="6"/>
      <c r="R281" s="6"/>
      <c r="S281" s="6"/>
      <c r="T281" s="6"/>
      <c r="U281" s="4"/>
      <c r="V281" s="6"/>
      <c r="W281" s="6"/>
      <c r="X281" s="6"/>
      <c r="Y281" s="6"/>
    </row>
    <row r="282" spans="1:25">
      <c r="A282" s="6"/>
      <c r="B282" s="6"/>
      <c r="C282" s="6"/>
      <c r="D282" s="6"/>
      <c r="E282" s="6"/>
      <c r="F282" s="6"/>
      <c r="G282" s="6"/>
      <c r="H282" s="6"/>
      <c r="I282" s="6"/>
      <c r="J282" s="6"/>
      <c r="K282" s="6"/>
      <c r="L282" s="6"/>
      <c r="M282" s="6"/>
      <c r="N282" s="6"/>
      <c r="O282" s="6"/>
      <c r="P282" s="6"/>
      <c r="Q282" s="6"/>
      <c r="R282" s="6"/>
      <c r="S282" s="6"/>
      <c r="T282" s="6"/>
      <c r="U282" s="4"/>
      <c r="V282" s="6"/>
      <c r="W282" s="6"/>
      <c r="X282" s="6"/>
      <c r="Y282" s="6"/>
    </row>
    <row r="283" spans="1:25">
      <c r="A283" s="6"/>
      <c r="B283" s="6"/>
      <c r="C283" s="6"/>
      <c r="D283" s="6"/>
      <c r="E283" s="6"/>
      <c r="F283" s="6"/>
      <c r="G283" s="6"/>
      <c r="H283" s="6"/>
      <c r="I283" s="6"/>
      <c r="J283" s="6"/>
      <c r="K283" s="6"/>
      <c r="L283" s="6"/>
      <c r="M283" s="6"/>
      <c r="N283" s="6"/>
      <c r="O283" s="6"/>
      <c r="P283" s="6"/>
      <c r="Q283" s="6"/>
      <c r="R283" s="6"/>
      <c r="S283" s="6"/>
      <c r="T283" s="6"/>
      <c r="U283" s="4"/>
      <c r="V283" s="6"/>
      <c r="W283" s="6"/>
      <c r="X283" s="6"/>
      <c r="Y283" s="6"/>
    </row>
    <row r="284" spans="1:25">
      <c r="A284" s="6"/>
      <c r="B284" s="6"/>
      <c r="C284" s="6"/>
      <c r="D284" s="6"/>
      <c r="E284" s="6"/>
      <c r="F284" s="6"/>
      <c r="G284" s="6"/>
      <c r="H284" s="6"/>
      <c r="I284" s="6"/>
      <c r="J284" s="6"/>
      <c r="K284" s="6"/>
      <c r="L284" s="6"/>
      <c r="M284" s="6"/>
      <c r="N284" s="6"/>
      <c r="O284" s="6"/>
      <c r="P284" s="6"/>
      <c r="Q284" s="6"/>
      <c r="R284" s="6"/>
      <c r="S284" s="6"/>
      <c r="T284" s="6"/>
      <c r="U284" s="4"/>
      <c r="V284" s="6"/>
      <c r="W284" s="6"/>
      <c r="X284" s="6"/>
      <c r="Y284" s="6"/>
    </row>
    <row r="285" spans="1:25">
      <c r="A285" s="6"/>
      <c r="B285" s="6"/>
      <c r="C285" s="6"/>
      <c r="D285" s="6"/>
      <c r="E285" s="6"/>
      <c r="F285" s="6"/>
      <c r="G285" s="6"/>
      <c r="H285" s="6"/>
      <c r="I285" s="6"/>
      <c r="J285" s="6"/>
      <c r="K285" s="6"/>
      <c r="L285" s="6"/>
      <c r="M285" s="6"/>
      <c r="N285" s="6"/>
      <c r="O285" s="6"/>
      <c r="P285" s="6"/>
      <c r="Q285" s="6"/>
      <c r="R285" s="6"/>
      <c r="S285" s="6"/>
      <c r="T285" s="6"/>
      <c r="U285" s="4"/>
      <c r="V285" s="6"/>
      <c r="W285" s="6"/>
      <c r="X285" s="6"/>
      <c r="Y285" s="6"/>
    </row>
    <row r="286" spans="1:25">
      <c r="A286" s="6"/>
      <c r="B286" s="6"/>
      <c r="C286" s="6"/>
      <c r="D286" s="6"/>
      <c r="E286" s="6"/>
      <c r="F286" s="6"/>
      <c r="G286" s="6"/>
      <c r="H286" s="6"/>
      <c r="I286" s="6"/>
      <c r="J286" s="6"/>
      <c r="K286" s="6"/>
      <c r="L286" s="6"/>
      <c r="M286" s="6"/>
      <c r="N286" s="6"/>
      <c r="O286" s="6"/>
      <c r="P286" s="6"/>
      <c r="Q286" s="6"/>
      <c r="R286" s="6"/>
      <c r="S286" s="6"/>
      <c r="T286" s="6"/>
      <c r="U286" s="4"/>
      <c r="V286" s="6"/>
      <c r="W286" s="6"/>
      <c r="X286" s="6"/>
      <c r="Y286" s="6"/>
    </row>
    <row r="287" spans="1:25">
      <c r="A287" s="6"/>
      <c r="B287" s="6"/>
      <c r="C287" s="6"/>
      <c r="D287" s="6"/>
      <c r="E287" s="6"/>
      <c r="F287" s="6"/>
      <c r="G287" s="6"/>
      <c r="H287" s="6"/>
      <c r="I287" s="6"/>
      <c r="J287" s="6"/>
      <c r="K287" s="6"/>
      <c r="L287" s="6"/>
      <c r="M287" s="6"/>
      <c r="N287" s="6"/>
      <c r="O287" s="6"/>
      <c r="P287" s="6"/>
      <c r="Q287" s="6"/>
      <c r="R287" s="6"/>
      <c r="S287" s="6"/>
      <c r="T287" s="6"/>
      <c r="U287" s="4"/>
      <c r="V287" s="6"/>
      <c r="W287" s="6"/>
      <c r="X287" s="6"/>
      <c r="Y287" s="6"/>
    </row>
    <row r="288" spans="1:25">
      <c r="A288" s="6"/>
      <c r="B288" s="6"/>
      <c r="C288" s="6"/>
      <c r="D288" s="6"/>
      <c r="E288" s="6"/>
      <c r="F288" s="6"/>
      <c r="G288" s="6"/>
      <c r="H288" s="6"/>
      <c r="I288" s="6"/>
      <c r="J288" s="6"/>
      <c r="K288" s="6"/>
      <c r="L288" s="6"/>
      <c r="M288" s="6"/>
      <c r="N288" s="6"/>
      <c r="O288" s="6"/>
      <c r="P288" s="6"/>
      <c r="Q288" s="6"/>
      <c r="R288" s="6"/>
      <c r="S288" s="6"/>
      <c r="T288" s="6"/>
      <c r="U288" s="4"/>
      <c r="V288" s="6"/>
      <c r="W288" s="6"/>
      <c r="X288" s="6"/>
      <c r="Y288" s="6"/>
    </row>
    <row r="289" spans="1:25">
      <c r="A289" s="6"/>
      <c r="B289" s="6"/>
      <c r="C289" s="6"/>
      <c r="D289" s="6"/>
      <c r="E289" s="6"/>
      <c r="F289" s="6"/>
      <c r="G289" s="6"/>
      <c r="H289" s="6"/>
      <c r="I289" s="6"/>
      <c r="J289" s="6"/>
      <c r="K289" s="6"/>
      <c r="L289" s="6"/>
      <c r="M289" s="6"/>
      <c r="N289" s="6"/>
      <c r="O289" s="6"/>
      <c r="P289" s="6"/>
      <c r="Q289" s="6"/>
      <c r="R289" s="6"/>
      <c r="S289" s="6"/>
      <c r="T289" s="6"/>
      <c r="U289" s="4"/>
      <c r="V289" s="6"/>
      <c r="W289" s="6"/>
      <c r="X289" s="6"/>
      <c r="Y289" s="6"/>
    </row>
    <row r="290" spans="1:25">
      <c r="A290" s="6"/>
      <c r="B290" s="6"/>
      <c r="C290" s="6"/>
      <c r="D290" s="6"/>
      <c r="E290" s="6"/>
      <c r="F290" s="6"/>
      <c r="G290" s="6"/>
      <c r="H290" s="6"/>
      <c r="I290" s="6"/>
      <c r="J290" s="6"/>
      <c r="K290" s="6"/>
      <c r="L290" s="6"/>
      <c r="M290" s="6"/>
      <c r="N290" s="6"/>
      <c r="O290" s="6"/>
      <c r="P290" s="6"/>
      <c r="Q290" s="6"/>
      <c r="R290" s="6"/>
      <c r="S290" s="6"/>
      <c r="T290" s="6"/>
      <c r="U290" s="4"/>
      <c r="V290" s="6"/>
      <c r="W290" s="6"/>
      <c r="X290" s="6"/>
      <c r="Y290" s="6"/>
    </row>
    <row r="291" spans="1:25">
      <c r="A291" s="6"/>
      <c r="B291" s="6"/>
      <c r="C291" s="6"/>
      <c r="D291" s="6"/>
      <c r="E291" s="6"/>
      <c r="F291" s="6"/>
      <c r="G291" s="6"/>
      <c r="H291" s="6"/>
      <c r="I291" s="6"/>
      <c r="J291" s="6"/>
      <c r="K291" s="6"/>
      <c r="L291" s="6"/>
      <c r="M291" s="6"/>
      <c r="N291" s="6"/>
      <c r="O291" s="6"/>
      <c r="P291" s="6"/>
      <c r="Q291" s="6"/>
      <c r="R291" s="6"/>
      <c r="S291" s="6"/>
      <c r="T291" s="6"/>
      <c r="U291" s="4"/>
      <c r="V291" s="6"/>
      <c r="W291" s="6"/>
      <c r="X291" s="6"/>
      <c r="Y291" s="6"/>
    </row>
    <row r="292" spans="1:25">
      <c r="A292" s="6"/>
      <c r="B292" s="6"/>
      <c r="C292" s="6"/>
      <c r="D292" s="6"/>
      <c r="E292" s="6"/>
      <c r="F292" s="6"/>
      <c r="G292" s="6"/>
      <c r="H292" s="6"/>
      <c r="I292" s="6"/>
      <c r="J292" s="6"/>
      <c r="K292" s="6"/>
      <c r="L292" s="6"/>
      <c r="M292" s="6"/>
      <c r="N292" s="6"/>
      <c r="O292" s="6"/>
      <c r="P292" s="6"/>
      <c r="Q292" s="6"/>
      <c r="R292" s="6"/>
      <c r="S292" s="6"/>
      <c r="T292" s="6"/>
      <c r="U292" s="4"/>
      <c r="V292" s="6"/>
      <c r="W292" s="6"/>
      <c r="X292" s="6"/>
      <c r="Y292" s="6"/>
    </row>
    <row r="293" spans="1:25">
      <c r="A293" s="6"/>
      <c r="B293" s="6"/>
      <c r="C293" s="6"/>
      <c r="D293" s="6"/>
      <c r="E293" s="6"/>
      <c r="F293" s="6"/>
      <c r="G293" s="6"/>
      <c r="H293" s="6"/>
      <c r="I293" s="6"/>
      <c r="J293" s="6"/>
      <c r="K293" s="6"/>
      <c r="L293" s="6"/>
      <c r="M293" s="6"/>
      <c r="N293" s="6"/>
      <c r="O293" s="6"/>
      <c r="P293" s="6"/>
      <c r="Q293" s="6"/>
      <c r="R293" s="6"/>
      <c r="S293" s="6"/>
      <c r="T293" s="6"/>
      <c r="U293" s="4"/>
      <c r="V293" s="6"/>
      <c r="W293" s="6"/>
      <c r="X293" s="6"/>
      <c r="Y293" s="6"/>
    </row>
    <row r="294" spans="1:25">
      <c r="A294" s="6"/>
      <c r="B294" s="6"/>
      <c r="C294" s="6"/>
      <c r="D294" s="6"/>
      <c r="E294" s="6"/>
      <c r="F294" s="6"/>
      <c r="G294" s="6"/>
      <c r="H294" s="6"/>
      <c r="I294" s="6"/>
      <c r="J294" s="6"/>
      <c r="K294" s="6"/>
      <c r="L294" s="6"/>
      <c r="M294" s="6"/>
      <c r="N294" s="6"/>
      <c r="O294" s="6"/>
      <c r="P294" s="6"/>
      <c r="Q294" s="6"/>
      <c r="R294" s="6"/>
      <c r="S294" s="6"/>
      <c r="T294" s="6"/>
      <c r="U294" s="4"/>
      <c r="V294" s="6"/>
      <c r="W294" s="6"/>
      <c r="X294" s="6"/>
      <c r="Y294" s="6"/>
    </row>
    <row r="295" spans="1:25">
      <c r="A295" s="6"/>
      <c r="B295" s="6"/>
      <c r="C295" s="6"/>
      <c r="D295" s="6"/>
      <c r="E295" s="6"/>
      <c r="F295" s="6"/>
      <c r="G295" s="6"/>
      <c r="H295" s="6"/>
      <c r="I295" s="6"/>
      <c r="J295" s="6"/>
      <c r="K295" s="6"/>
      <c r="L295" s="6"/>
      <c r="M295" s="6"/>
      <c r="N295" s="6"/>
      <c r="O295" s="6"/>
      <c r="P295" s="6"/>
      <c r="Q295" s="6"/>
      <c r="R295" s="6"/>
      <c r="S295" s="6"/>
      <c r="T295" s="6"/>
      <c r="U295" s="4"/>
      <c r="V295" s="6"/>
      <c r="W295" s="6"/>
      <c r="X295" s="6"/>
      <c r="Y295" s="6"/>
    </row>
    <row r="296" spans="1:25">
      <c r="A296" s="6"/>
      <c r="B296" s="6"/>
      <c r="C296" s="6"/>
      <c r="D296" s="6"/>
      <c r="E296" s="6"/>
      <c r="F296" s="6"/>
      <c r="G296" s="6"/>
      <c r="H296" s="6"/>
      <c r="I296" s="6"/>
      <c r="J296" s="6"/>
      <c r="K296" s="6"/>
      <c r="L296" s="6"/>
      <c r="M296" s="6"/>
      <c r="N296" s="6"/>
      <c r="O296" s="6"/>
      <c r="P296" s="6"/>
      <c r="Q296" s="6"/>
      <c r="R296" s="6"/>
      <c r="S296" s="6"/>
      <c r="T296" s="6"/>
      <c r="U296" s="4"/>
      <c r="V296" s="6"/>
      <c r="W296" s="6"/>
      <c r="X296" s="6"/>
      <c r="Y296" s="6"/>
    </row>
    <row r="297" spans="1:25">
      <c r="A297" s="6"/>
      <c r="B297" s="6"/>
      <c r="C297" s="6"/>
      <c r="D297" s="6"/>
      <c r="E297" s="6"/>
      <c r="F297" s="6"/>
      <c r="G297" s="6"/>
      <c r="H297" s="6"/>
      <c r="I297" s="6"/>
      <c r="J297" s="6"/>
      <c r="K297" s="6"/>
      <c r="L297" s="6"/>
      <c r="M297" s="6"/>
      <c r="N297" s="6"/>
      <c r="O297" s="6"/>
      <c r="P297" s="6"/>
      <c r="Q297" s="6"/>
      <c r="R297" s="6"/>
      <c r="S297" s="6"/>
      <c r="T297" s="6"/>
      <c r="U297" s="4"/>
      <c r="V297" s="6"/>
      <c r="W297" s="6"/>
      <c r="X297" s="6"/>
      <c r="Y297" s="6"/>
    </row>
    <row r="298" spans="1:25">
      <c r="A298" s="6"/>
      <c r="B298" s="6"/>
      <c r="C298" s="6"/>
      <c r="D298" s="6"/>
      <c r="E298" s="6"/>
      <c r="F298" s="6"/>
      <c r="G298" s="6"/>
      <c r="H298" s="6"/>
      <c r="I298" s="6"/>
      <c r="J298" s="6"/>
      <c r="K298" s="6"/>
      <c r="L298" s="6"/>
      <c r="M298" s="6"/>
      <c r="N298" s="6"/>
      <c r="O298" s="6"/>
      <c r="P298" s="6"/>
      <c r="Q298" s="6"/>
      <c r="R298" s="6"/>
      <c r="S298" s="6"/>
      <c r="T298" s="6"/>
      <c r="U298" s="4"/>
      <c r="V298" s="6"/>
      <c r="W298" s="6"/>
      <c r="X298" s="6"/>
      <c r="Y298" s="6"/>
    </row>
    <row r="299" spans="1:25">
      <c r="A299" s="6"/>
      <c r="B299" s="6"/>
      <c r="C299" s="6"/>
      <c r="D299" s="6"/>
      <c r="E299" s="6"/>
      <c r="F299" s="6"/>
      <c r="G299" s="6"/>
      <c r="H299" s="6"/>
      <c r="I299" s="6"/>
      <c r="J299" s="6"/>
      <c r="K299" s="6"/>
      <c r="L299" s="6"/>
      <c r="M299" s="6"/>
      <c r="N299" s="6"/>
      <c r="O299" s="6"/>
      <c r="P299" s="6"/>
      <c r="Q299" s="6"/>
      <c r="R299" s="6"/>
      <c r="S299" s="6"/>
      <c r="T299" s="6"/>
      <c r="U299" s="4"/>
      <c r="V299" s="6"/>
      <c r="W299" s="6"/>
      <c r="X299" s="6"/>
      <c r="Y299" s="6"/>
    </row>
    <row r="300" spans="1:25">
      <c r="A300" s="6"/>
      <c r="B300" s="6"/>
      <c r="C300" s="6"/>
      <c r="D300" s="6"/>
      <c r="E300" s="6"/>
      <c r="F300" s="6"/>
      <c r="G300" s="6"/>
      <c r="H300" s="6"/>
      <c r="I300" s="6"/>
      <c r="J300" s="6"/>
      <c r="K300" s="6"/>
      <c r="L300" s="6"/>
      <c r="M300" s="6"/>
      <c r="N300" s="6"/>
      <c r="O300" s="6"/>
      <c r="P300" s="6"/>
      <c r="Q300" s="6"/>
      <c r="R300" s="6"/>
      <c r="S300" s="6"/>
      <c r="T300" s="6"/>
      <c r="U300" s="4"/>
      <c r="V300" s="6"/>
      <c r="W300" s="6"/>
      <c r="X300" s="6"/>
      <c r="Y300" s="6"/>
    </row>
    <row r="301" spans="1:25">
      <c r="A301" s="6"/>
      <c r="B301" s="6"/>
      <c r="C301" s="6"/>
      <c r="D301" s="6"/>
      <c r="E301" s="6"/>
      <c r="F301" s="6"/>
      <c r="G301" s="6"/>
      <c r="H301" s="6"/>
      <c r="I301" s="6"/>
      <c r="J301" s="6"/>
      <c r="K301" s="6"/>
      <c r="L301" s="6"/>
      <c r="M301" s="6"/>
      <c r="N301" s="6"/>
      <c r="O301" s="6"/>
      <c r="P301" s="6"/>
      <c r="Q301" s="6"/>
      <c r="R301" s="6"/>
      <c r="S301" s="6"/>
      <c r="T301" s="6"/>
      <c r="U301" s="4"/>
      <c r="V301" s="6"/>
      <c r="W301" s="6"/>
      <c r="X301" s="6"/>
      <c r="Y301" s="6"/>
    </row>
    <row r="302" spans="1:25">
      <c r="A302" s="6"/>
      <c r="B302" s="6"/>
      <c r="C302" s="6"/>
      <c r="D302" s="6"/>
      <c r="E302" s="6"/>
      <c r="F302" s="6"/>
      <c r="G302" s="6"/>
      <c r="H302" s="6"/>
      <c r="I302" s="6"/>
      <c r="J302" s="6"/>
      <c r="K302" s="6"/>
      <c r="L302" s="6"/>
      <c r="M302" s="6"/>
      <c r="N302" s="6"/>
      <c r="O302" s="6"/>
      <c r="P302" s="6"/>
      <c r="Q302" s="6"/>
      <c r="R302" s="6"/>
      <c r="S302" s="6"/>
      <c r="T302" s="6"/>
      <c r="U302" s="4"/>
      <c r="V302" s="6"/>
      <c r="W302" s="6"/>
      <c r="X302" s="6"/>
      <c r="Y302" s="6"/>
    </row>
    <row r="303" spans="1:25">
      <c r="A303" s="6"/>
      <c r="B303" s="6"/>
      <c r="C303" s="6"/>
      <c r="D303" s="6"/>
      <c r="E303" s="6"/>
      <c r="F303" s="6"/>
      <c r="G303" s="6"/>
      <c r="H303" s="6"/>
      <c r="I303" s="6"/>
      <c r="J303" s="6"/>
      <c r="K303" s="6"/>
      <c r="L303" s="6"/>
      <c r="M303" s="6"/>
      <c r="N303" s="6"/>
      <c r="O303" s="6"/>
      <c r="P303" s="6"/>
      <c r="Q303" s="6"/>
      <c r="R303" s="6"/>
      <c r="S303" s="6"/>
      <c r="T303" s="6"/>
      <c r="U303" s="4"/>
      <c r="V303" s="6"/>
      <c r="W303" s="6"/>
      <c r="X303" s="6"/>
      <c r="Y303" s="6"/>
    </row>
    <row r="304" spans="1:25">
      <c r="A304" s="6"/>
      <c r="B304" s="6"/>
      <c r="C304" s="6"/>
      <c r="D304" s="6"/>
      <c r="E304" s="6"/>
      <c r="F304" s="6"/>
      <c r="G304" s="6"/>
      <c r="H304" s="6"/>
      <c r="I304" s="6"/>
      <c r="J304" s="6"/>
      <c r="K304" s="6"/>
      <c r="L304" s="6"/>
      <c r="M304" s="6"/>
      <c r="N304" s="6"/>
      <c r="O304" s="6"/>
      <c r="P304" s="6"/>
      <c r="Q304" s="6"/>
      <c r="R304" s="6"/>
      <c r="S304" s="6"/>
      <c r="T304" s="6"/>
      <c r="U304" s="4"/>
      <c r="V304" s="6"/>
      <c r="W304" s="6"/>
      <c r="X304" s="6"/>
      <c r="Y304" s="6"/>
    </row>
    <row r="305" spans="1:25">
      <c r="A305" s="6"/>
      <c r="B305" s="6"/>
      <c r="C305" s="6"/>
      <c r="D305" s="6"/>
      <c r="E305" s="6"/>
      <c r="F305" s="6"/>
      <c r="G305" s="6"/>
      <c r="H305" s="6"/>
      <c r="I305" s="6"/>
      <c r="J305" s="6"/>
      <c r="K305" s="6"/>
      <c r="L305" s="6"/>
      <c r="M305" s="6"/>
      <c r="N305" s="6"/>
      <c r="O305" s="6"/>
      <c r="P305" s="6"/>
      <c r="Q305" s="6"/>
      <c r="R305" s="6"/>
      <c r="S305" s="6"/>
      <c r="T305" s="6"/>
      <c r="U305" s="4"/>
      <c r="V305" s="6"/>
      <c r="W305" s="6"/>
      <c r="X305" s="6"/>
      <c r="Y305" s="6"/>
    </row>
    <row r="306" spans="1:25">
      <c r="A306" s="6"/>
      <c r="B306" s="6"/>
      <c r="C306" s="6"/>
      <c r="D306" s="6"/>
      <c r="E306" s="6"/>
      <c r="F306" s="6"/>
      <c r="G306" s="6"/>
      <c r="H306" s="6"/>
      <c r="I306" s="6"/>
      <c r="J306" s="6"/>
      <c r="K306" s="6"/>
      <c r="L306" s="6"/>
      <c r="M306" s="6"/>
      <c r="N306" s="6"/>
      <c r="O306" s="6"/>
      <c r="P306" s="6"/>
      <c r="Q306" s="6"/>
      <c r="R306" s="6"/>
      <c r="S306" s="6"/>
      <c r="T306" s="6"/>
      <c r="U306" s="4"/>
      <c r="V306" s="6"/>
      <c r="W306" s="6"/>
      <c r="X306" s="6"/>
      <c r="Y306" s="6"/>
    </row>
    <row r="307" spans="1:25">
      <c r="A307" s="6"/>
      <c r="B307" s="6"/>
      <c r="C307" s="6"/>
      <c r="D307" s="6"/>
      <c r="E307" s="6"/>
      <c r="F307" s="6"/>
      <c r="G307" s="6"/>
      <c r="H307" s="6"/>
      <c r="I307" s="6"/>
      <c r="J307" s="6"/>
      <c r="K307" s="6"/>
      <c r="L307" s="6"/>
      <c r="M307" s="6"/>
      <c r="N307" s="6"/>
      <c r="O307" s="6"/>
      <c r="P307" s="6"/>
      <c r="Q307" s="6"/>
      <c r="R307" s="6"/>
      <c r="S307" s="6"/>
      <c r="T307" s="6"/>
      <c r="U307" s="4"/>
      <c r="V307" s="6"/>
      <c r="W307" s="6"/>
      <c r="X307" s="6"/>
      <c r="Y307" s="6"/>
    </row>
    <row r="308" spans="1:25">
      <c r="A308" s="6"/>
      <c r="B308" s="6"/>
      <c r="C308" s="6"/>
      <c r="D308" s="6"/>
      <c r="E308" s="6"/>
      <c r="F308" s="6"/>
      <c r="G308" s="6"/>
      <c r="H308" s="6"/>
      <c r="I308" s="6"/>
      <c r="J308" s="6"/>
      <c r="K308" s="6"/>
      <c r="L308" s="6"/>
      <c r="M308" s="6"/>
      <c r="N308" s="6"/>
      <c r="O308" s="6"/>
      <c r="P308" s="6"/>
      <c r="Q308" s="6"/>
      <c r="R308" s="6"/>
      <c r="S308" s="6"/>
      <c r="T308" s="6"/>
      <c r="U308" s="4"/>
      <c r="V308" s="6"/>
      <c r="W308" s="6"/>
      <c r="X308" s="6"/>
      <c r="Y308" s="6"/>
    </row>
    <row r="309" spans="1:25">
      <c r="A309" s="6"/>
      <c r="B309" s="6"/>
      <c r="C309" s="6"/>
      <c r="D309" s="6"/>
      <c r="E309" s="6"/>
      <c r="F309" s="6"/>
      <c r="G309" s="6"/>
      <c r="H309" s="6"/>
      <c r="I309" s="6"/>
      <c r="J309" s="6"/>
      <c r="K309" s="6"/>
      <c r="L309" s="6"/>
      <c r="M309" s="6"/>
      <c r="N309" s="6"/>
      <c r="O309" s="6"/>
      <c r="P309" s="6"/>
      <c r="Q309" s="6"/>
      <c r="R309" s="6"/>
      <c r="S309" s="6"/>
      <c r="T309" s="6"/>
      <c r="U309" s="4"/>
      <c r="V309" s="6"/>
      <c r="W309" s="6"/>
      <c r="X309" s="6"/>
      <c r="Y309" s="6"/>
    </row>
    <row r="310" spans="1:25">
      <c r="A310" s="6"/>
      <c r="B310" s="6"/>
      <c r="C310" s="6"/>
      <c r="D310" s="6"/>
      <c r="E310" s="6"/>
      <c r="F310" s="6"/>
      <c r="G310" s="6"/>
      <c r="H310" s="6"/>
      <c r="I310" s="6"/>
      <c r="J310" s="6"/>
      <c r="K310" s="6"/>
      <c r="L310" s="6"/>
      <c r="M310" s="6"/>
      <c r="N310" s="6"/>
      <c r="O310" s="6"/>
      <c r="P310" s="6"/>
      <c r="Q310" s="6"/>
      <c r="R310" s="6"/>
      <c r="S310" s="6"/>
      <c r="T310" s="6"/>
      <c r="U310" s="4"/>
      <c r="V310" s="6"/>
      <c r="W310" s="6"/>
      <c r="X310" s="6"/>
      <c r="Y310" s="6"/>
    </row>
    <row r="311" spans="1:25">
      <c r="A311" s="6"/>
      <c r="B311" s="6"/>
      <c r="C311" s="6"/>
      <c r="D311" s="6"/>
      <c r="E311" s="6"/>
      <c r="F311" s="6"/>
      <c r="G311" s="6"/>
      <c r="H311" s="6"/>
      <c r="I311" s="6"/>
      <c r="J311" s="6"/>
      <c r="K311" s="6"/>
      <c r="L311" s="6"/>
      <c r="M311" s="6"/>
      <c r="N311" s="6"/>
      <c r="O311" s="6"/>
      <c r="P311" s="6"/>
      <c r="Q311" s="6"/>
      <c r="R311" s="6"/>
      <c r="S311" s="6"/>
      <c r="T311" s="6"/>
      <c r="U311" s="4"/>
      <c r="V311" s="6"/>
      <c r="W311" s="6"/>
      <c r="X311" s="6"/>
      <c r="Y311" s="6"/>
    </row>
    <row r="312" spans="1:25">
      <c r="A312" s="6"/>
      <c r="B312" s="6"/>
      <c r="C312" s="6"/>
      <c r="D312" s="6"/>
      <c r="E312" s="6"/>
      <c r="F312" s="6"/>
      <c r="G312" s="6"/>
      <c r="H312" s="6"/>
      <c r="I312" s="6"/>
      <c r="J312" s="6"/>
      <c r="K312" s="6"/>
      <c r="L312" s="6"/>
      <c r="M312" s="6"/>
      <c r="N312" s="6"/>
      <c r="O312" s="6"/>
      <c r="P312" s="6"/>
      <c r="Q312" s="6"/>
      <c r="R312" s="6"/>
      <c r="S312" s="6"/>
      <c r="T312" s="6"/>
      <c r="U312" s="4"/>
      <c r="V312" s="6"/>
      <c r="W312" s="6"/>
      <c r="X312" s="6"/>
      <c r="Y312" s="6"/>
    </row>
    <row r="313" spans="1:25">
      <c r="A313" s="6"/>
      <c r="B313" s="6"/>
      <c r="C313" s="6"/>
      <c r="D313" s="6"/>
      <c r="E313" s="6"/>
      <c r="F313" s="6"/>
      <c r="G313" s="6"/>
      <c r="H313" s="6"/>
      <c r="I313" s="6"/>
      <c r="J313" s="6"/>
      <c r="K313" s="6"/>
      <c r="L313" s="6"/>
      <c r="M313" s="6"/>
      <c r="N313" s="6"/>
      <c r="O313" s="6"/>
      <c r="P313" s="6"/>
      <c r="Q313" s="6"/>
      <c r="R313" s="6"/>
      <c r="S313" s="6"/>
      <c r="T313" s="6"/>
      <c r="U313" s="4"/>
      <c r="V313" s="6"/>
      <c r="W313" s="6"/>
      <c r="X313" s="6"/>
      <c r="Y313" s="6"/>
    </row>
    <row r="314" spans="1:25">
      <c r="A314" s="6"/>
      <c r="B314" s="6"/>
      <c r="C314" s="6"/>
      <c r="D314" s="6"/>
      <c r="E314" s="6"/>
      <c r="F314" s="6"/>
      <c r="G314" s="6"/>
      <c r="H314" s="6"/>
      <c r="I314" s="6"/>
      <c r="J314" s="6"/>
      <c r="K314" s="6"/>
      <c r="L314" s="6"/>
      <c r="M314" s="6"/>
      <c r="N314" s="6"/>
      <c r="O314" s="6"/>
      <c r="P314" s="6"/>
      <c r="Q314" s="6"/>
      <c r="R314" s="6"/>
      <c r="S314" s="6"/>
      <c r="T314" s="6"/>
      <c r="U314" s="4"/>
      <c r="V314" s="6"/>
      <c r="W314" s="6"/>
      <c r="X314" s="6"/>
      <c r="Y314" s="6"/>
    </row>
    <row r="315" spans="1:25">
      <c r="A315" s="6"/>
      <c r="B315" s="6"/>
      <c r="C315" s="6"/>
      <c r="D315" s="6"/>
      <c r="E315" s="6"/>
      <c r="F315" s="6"/>
      <c r="G315" s="6"/>
      <c r="H315" s="6"/>
      <c r="I315" s="6"/>
      <c r="J315" s="6"/>
      <c r="K315" s="6"/>
      <c r="L315" s="6"/>
      <c r="M315" s="6"/>
      <c r="N315" s="6"/>
      <c r="O315" s="6"/>
      <c r="P315" s="6"/>
      <c r="Q315" s="6"/>
      <c r="R315" s="6"/>
      <c r="S315" s="6"/>
      <c r="T315" s="6"/>
      <c r="U315" s="4"/>
      <c r="V315" s="6"/>
      <c r="W315" s="6"/>
      <c r="X315" s="6"/>
      <c r="Y315" s="6"/>
    </row>
    <row r="316" spans="1:25">
      <c r="A316" s="6"/>
      <c r="B316" s="6"/>
      <c r="C316" s="6"/>
      <c r="D316" s="6"/>
      <c r="E316" s="6"/>
      <c r="F316" s="6"/>
      <c r="G316" s="6"/>
      <c r="H316" s="6"/>
      <c r="I316" s="6"/>
      <c r="J316" s="6"/>
      <c r="K316" s="6"/>
      <c r="L316" s="6"/>
      <c r="M316" s="6"/>
      <c r="N316" s="6"/>
      <c r="O316" s="6"/>
      <c r="P316" s="6"/>
      <c r="Q316" s="6"/>
      <c r="R316" s="6"/>
      <c r="S316" s="6"/>
      <c r="T316" s="6"/>
      <c r="U316" s="4"/>
      <c r="V316" s="6"/>
      <c r="W316" s="6"/>
      <c r="X316" s="6"/>
      <c r="Y316" s="6"/>
    </row>
    <row r="317" spans="1:25">
      <c r="A317" s="6"/>
      <c r="B317" s="6"/>
      <c r="C317" s="6"/>
      <c r="D317" s="6"/>
      <c r="E317" s="6"/>
      <c r="F317" s="6"/>
      <c r="G317" s="6"/>
      <c r="H317" s="6"/>
      <c r="I317" s="6"/>
      <c r="J317" s="6"/>
      <c r="K317" s="6"/>
      <c r="L317" s="6"/>
      <c r="M317" s="6"/>
      <c r="N317" s="6"/>
      <c r="O317" s="6"/>
      <c r="P317" s="6"/>
      <c r="Q317" s="6"/>
      <c r="R317" s="6"/>
      <c r="S317" s="6"/>
      <c r="T317" s="6"/>
      <c r="U317" s="4"/>
      <c r="V317" s="6"/>
      <c r="W317" s="6"/>
      <c r="X317" s="6"/>
      <c r="Y317" s="6"/>
    </row>
    <row r="318" spans="1:25">
      <c r="A318" s="6"/>
      <c r="B318" s="6"/>
      <c r="C318" s="6"/>
      <c r="D318" s="6"/>
      <c r="E318" s="6"/>
      <c r="F318" s="6"/>
      <c r="G318" s="6"/>
      <c r="H318" s="6"/>
      <c r="I318" s="6"/>
      <c r="J318" s="6"/>
      <c r="K318" s="6"/>
      <c r="L318" s="6"/>
      <c r="M318" s="6"/>
      <c r="N318" s="6"/>
      <c r="O318" s="6"/>
      <c r="P318" s="6"/>
      <c r="Q318" s="6"/>
      <c r="R318" s="6"/>
      <c r="S318" s="6"/>
      <c r="T318" s="6"/>
      <c r="U318" s="4"/>
      <c r="V318" s="6"/>
      <c r="W318" s="6"/>
      <c r="X318" s="6"/>
      <c r="Y318" s="6"/>
    </row>
    <row r="319" spans="1:25">
      <c r="A319" s="6"/>
      <c r="B319" s="6"/>
      <c r="C319" s="6"/>
      <c r="D319" s="6"/>
      <c r="E319" s="6"/>
      <c r="F319" s="6"/>
      <c r="G319" s="6"/>
      <c r="H319" s="6"/>
      <c r="I319" s="6"/>
      <c r="J319" s="6"/>
      <c r="K319" s="6"/>
      <c r="L319" s="6"/>
      <c r="M319" s="6"/>
      <c r="N319" s="6"/>
      <c r="O319" s="6"/>
      <c r="P319" s="6"/>
      <c r="Q319" s="6"/>
      <c r="R319" s="6"/>
      <c r="S319" s="6"/>
      <c r="T319" s="6"/>
      <c r="U319" s="4"/>
      <c r="V319" s="6"/>
      <c r="W319" s="6"/>
      <c r="X319" s="6"/>
      <c r="Y319" s="6"/>
    </row>
    <row r="320" spans="1:25">
      <c r="A320" s="6"/>
      <c r="B320" s="6"/>
      <c r="C320" s="6"/>
      <c r="D320" s="6"/>
      <c r="E320" s="6"/>
      <c r="F320" s="6"/>
      <c r="G320" s="6"/>
      <c r="H320" s="6"/>
      <c r="I320" s="6"/>
      <c r="J320" s="6"/>
      <c r="K320" s="6"/>
      <c r="L320" s="6"/>
      <c r="M320" s="6"/>
      <c r="N320" s="6"/>
      <c r="O320" s="6"/>
      <c r="P320" s="6"/>
      <c r="Q320" s="6"/>
      <c r="R320" s="6"/>
      <c r="S320" s="6"/>
      <c r="T320" s="6"/>
      <c r="U320" s="4"/>
      <c r="V320" s="6"/>
      <c r="W320" s="6"/>
      <c r="X320" s="6"/>
      <c r="Y320" s="6"/>
    </row>
    <row r="321" spans="1:25">
      <c r="A321" s="6"/>
      <c r="B321" s="6"/>
      <c r="C321" s="6"/>
      <c r="D321" s="6"/>
      <c r="E321" s="6"/>
      <c r="F321" s="6"/>
      <c r="G321" s="6"/>
      <c r="H321" s="6"/>
      <c r="I321" s="6"/>
      <c r="J321" s="6"/>
      <c r="K321" s="6"/>
      <c r="L321" s="6"/>
      <c r="M321" s="6"/>
      <c r="N321" s="6"/>
      <c r="O321" s="6"/>
      <c r="P321" s="6"/>
      <c r="Q321" s="6"/>
      <c r="R321" s="6"/>
      <c r="S321" s="6"/>
      <c r="T321" s="6"/>
      <c r="U321" s="4"/>
      <c r="V321" s="6"/>
      <c r="W321" s="6"/>
      <c r="X321" s="6"/>
      <c r="Y321" s="6"/>
    </row>
    <row r="322" spans="1:25">
      <c r="A322" s="6"/>
      <c r="B322" s="6"/>
      <c r="C322" s="6"/>
      <c r="D322" s="6"/>
      <c r="E322" s="6"/>
      <c r="F322" s="6"/>
      <c r="G322" s="6"/>
      <c r="H322" s="6"/>
      <c r="I322" s="6"/>
      <c r="J322" s="6"/>
      <c r="K322" s="6"/>
      <c r="L322" s="6"/>
      <c r="M322" s="6"/>
      <c r="N322" s="6"/>
      <c r="O322" s="6"/>
      <c r="P322" s="6"/>
      <c r="Q322" s="6"/>
      <c r="R322" s="6"/>
      <c r="S322" s="6"/>
      <c r="T322" s="6"/>
      <c r="U322" s="4"/>
      <c r="V322" s="6"/>
      <c r="W322" s="6"/>
      <c r="X322" s="6"/>
      <c r="Y322" s="6"/>
    </row>
    <row r="323" spans="1:25">
      <c r="A323" s="6"/>
      <c r="B323" s="6"/>
      <c r="C323" s="6"/>
      <c r="D323" s="6"/>
      <c r="E323" s="6"/>
      <c r="F323" s="6"/>
      <c r="G323" s="6"/>
      <c r="H323" s="6"/>
      <c r="I323" s="6"/>
      <c r="J323" s="6"/>
      <c r="K323" s="6"/>
      <c r="L323" s="6"/>
      <c r="M323" s="6"/>
      <c r="N323" s="6"/>
      <c r="O323" s="6"/>
      <c r="P323" s="6"/>
      <c r="Q323" s="6"/>
      <c r="R323" s="6"/>
      <c r="S323" s="6"/>
      <c r="T323" s="6"/>
      <c r="U323" s="4"/>
      <c r="V323" s="6"/>
      <c r="W323" s="6"/>
      <c r="X323" s="6"/>
      <c r="Y323" s="6"/>
    </row>
    <row r="324" spans="1:25">
      <c r="A324" s="6"/>
      <c r="B324" s="6"/>
      <c r="C324" s="6"/>
      <c r="D324" s="6"/>
      <c r="E324" s="6"/>
      <c r="F324" s="6"/>
      <c r="G324" s="6"/>
      <c r="H324" s="6"/>
      <c r="I324" s="6"/>
      <c r="J324" s="6"/>
      <c r="K324" s="6"/>
      <c r="L324" s="6"/>
      <c r="M324" s="6"/>
      <c r="N324" s="6"/>
      <c r="O324" s="6"/>
      <c r="P324" s="6"/>
      <c r="Q324" s="6"/>
      <c r="R324" s="6"/>
      <c r="S324" s="6"/>
      <c r="T324" s="6"/>
      <c r="U324" s="4"/>
      <c r="V324" s="6"/>
      <c r="W324" s="6"/>
      <c r="X324" s="6"/>
      <c r="Y324" s="6"/>
    </row>
    <row r="325" spans="1:25">
      <c r="A325" s="6"/>
      <c r="B325" s="6"/>
      <c r="C325" s="6"/>
      <c r="D325" s="6"/>
      <c r="E325" s="6"/>
      <c r="F325" s="6"/>
      <c r="G325" s="6"/>
      <c r="H325" s="6"/>
      <c r="I325" s="6"/>
      <c r="J325" s="6"/>
      <c r="K325" s="6"/>
      <c r="L325" s="6"/>
      <c r="M325" s="6"/>
      <c r="N325" s="6"/>
      <c r="O325" s="6"/>
      <c r="P325" s="6"/>
      <c r="Q325" s="6"/>
      <c r="R325" s="6"/>
      <c r="S325" s="6"/>
      <c r="T325" s="6"/>
      <c r="U325" s="4"/>
      <c r="V325" s="6"/>
      <c r="W325" s="6"/>
      <c r="X325" s="6"/>
      <c r="Y325" s="6"/>
    </row>
    <row r="326" spans="1:25">
      <c r="A326" s="6"/>
      <c r="B326" s="6"/>
      <c r="C326" s="6"/>
      <c r="D326" s="6"/>
      <c r="E326" s="6"/>
      <c r="F326" s="6"/>
      <c r="G326" s="6"/>
      <c r="H326" s="6"/>
      <c r="I326" s="6"/>
      <c r="J326" s="6"/>
      <c r="K326" s="6"/>
      <c r="L326" s="6"/>
      <c r="M326" s="6"/>
      <c r="N326" s="6"/>
      <c r="O326" s="6"/>
      <c r="P326" s="6"/>
      <c r="Q326" s="6"/>
      <c r="R326" s="6"/>
      <c r="S326" s="6"/>
      <c r="T326" s="6"/>
      <c r="U326" s="4"/>
      <c r="V326" s="6"/>
      <c r="W326" s="6"/>
      <c r="X326" s="6"/>
      <c r="Y326" s="6"/>
    </row>
    <row r="327" spans="1:25">
      <c r="A327" s="6"/>
      <c r="B327" s="6"/>
      <c r="C327" s="6"/>
      <c r="D327" s="6"/>
      <c r="E327" s="6"/>
      <c r="F327" s="6"/>
      <c r="G327" s="6"/>
      <c r="H327" s="6"/>
      <c r="I327" s="6"/>
      <c r="J327" s="6"/>
      <c r="K327" s="6"/>
      <c r="L327" s="6"/>
      <c r="M327" s="6"/>
      <c r="N327" s="6"/>
      <c r="O327" s="6"/>
      <c r="P327" s="6"/>
      <c r="Q327" s="6"/>
      <c r="R327" s="6"/>
      <c r="S327" s="6"/>
      <c r="T327" s="6"/>
      <c r="U327" s="4"/>
      <c r="V327" s="6"/>
      <c r="W327" s="6"/>
      <c r="X327" s="6"/>
      <c r="Y327" s="6"/>
    </row>
    <row r="328" spans="1:25">
      <c r="A328" s="6"/>
      <c r="B328" s="6"/>
      <c r="C328" s="6"/>
      <c r="D328" s="6"/>
      <c r="E328" s="6"/>
      <c r="F328" s="6"/>
      <c r="G328" s="6"/>
      <c r="H328" s="6"/>
      <c r="I328" s="6"/>
      <c r="J328" s="6"/>
      <c r="K328" s="6"/>
      <c r="L328" s="6"/>
      <c r="M328" s="6"/>
      <c r="N328" s="6"/>
      <c r="O328" s="6"/>
      <c r="P328" s="6"/>
      <c r="Q328" s="6"/>
      <c r="R328" s="6"/>
      <c r="S328" s="6"/>
      <c r="T328" s="6"/>
      <c r="U328" s="4"/>
      <c r="V328" s="6"/>
      <c r="W328" s="6"/>
      <c r="X328" s="6"/>
      <c r="Y328" s="6"/>
    </row>
    <row r="329" spans="1:25">
      <c r="A329" s="6"/>
      <c r="B329" s="6"/>
      <c r="C329" s="6"/>
      <c r="D329" s="6"/>
      <c r="E329" s="6"/>
      <c r="F329" s="6"/>
      <c r="G329" s="6"/>
      <c r="H329" s="6"/>
      <c r="I329" s="6"/>
      <c r="J329" s="6"/>
      <c r="K329" s="6"/>
      <c r="L329" s="6"/>
      <c r="M329" s="6"/>
      <c r="N329" s="6"/>
      <c r="O329" s="6"/>
      <c r="P329" s="6"/>
      <c r="Q329" s="6"/>
      <c r="R329" s="6"/>
      <c r="S329" s="6"/>
      <c r="T329" s="6"/>
      <c r="U329" s="4"/>
      <c r="V329" s="6"/>
      <c r="W329" s="6"/>
      <c r="X329" s="6"/>
      <c r="Y329" s="6"/>
    </row>
    <row r="330" spans="1:25">
      <c r="A330" s="6"/>
      <c r="B330" s="6"/>
      <c r="C330" s="6"/>
      <c r="D330" s="6"/>
      <c r="E330" s="6"/>
      <c r="F330" s="6"/>
      <c r="G330" s="6"/>
      <c r="H330" s="6"/>
      <c r="I330" s="6"/>
      <c r="J330" s="6"/>
      <c r="K330" s="6"/>
      <c r="L330" s="6"/>
      <c r="M330" s="6"/>
      <c r="N330" s="6"/>
      <c r="O330" s="6"/>
      <c r="P330" s="6"/>
      <c r="Q330" s="6"/>
      <c r="R330" s="6"/>
      <c r="S330" s="6"/>
      <c r="T330" s="6"/>
      <c r="U330" s="4"/>
      <c r="V330" s="6"/>
      <c r="W330" s="6"/>
      <c r="X330" s="6"/>
      <c r="Y330" s="6"/>
    </row>
    <row r="331" spans="1:25">
      <c r="A331" s="6"/>
      <c r="B331" s="6"/>
      <c r="C331" s="6"/>
      <c r="D331" s="6"/>
      <c r="E331" s="6"/>
      <c r="F331" s="6"/>
      <c r="G331" s="6"/>
      <c r="H331" s="6"/>
      <c r="I331" s="6"/>
      <c r="J331" s="6"/>
      <c r="K331" s="6"/>
      <c r="L331" s="6"/>
      <c r="M331" s="6"/>
      <c r="N331" s="6"/>
      <c r="O331" s="6"/>
      <c r="P331" s="6"/>
      <c r="Q331" s="6"/>
      <c r="R331" s="6"/>
      <c r="S331" s="6"/>
      <c r="T331" s="6"/>
      <c r="U331" s="4"/>
      <c r="V331" s="6"/>
      <c r="W331" s="6"/>
      <c r="X331" s="6"/>
      <c r="Y331" s="6"/>
    </row>
    <row r="332" spans="1:25">
      <c r="A332" s="6"/>
      <c r="B332" s="6"/>
      <c r="C332" s="6"/>
      <c r="D332" s="6"/>
      <c r="E332" s="6"/>
      <c r="F332" s="6"/>
      <c r="G332" s="6"/>
      <c r="H332" s="6"/>
      <c r="I332" s="6"/>
      <c r="J332" s="6"/>
      <c r="K332" s="6"/>
      <c r="L332" s="6"/>
      <c r="M332" s="6"/>
      <c r="N332" s="6"/>
      <c r="O332" s="6"/>
      <c r="P332" s="6"/>
      <c r="Q332" s="6"/>
      <c r="R332" s="6"/>
      <c r="S332" s="6"/>
      <c r="T332" s="6"/>
      <c r="U332" s="4"/>
      <c r="V332" s="6"/>
      <c r="W332" s="6"/>
      <c r="X332" s="6"/>
      <c r="Y332" s="6"/>
    </row>
    <row r="333" spans="1:25">
      <c r="A333" s="6"/>
      <c r="B333" s="6"/>
      <c r="C333" s="6"/>
      <c r="D333" s="6"/>
      <c r="E333" s="6"/>
      <c r="F333" s="6"/>
      <c r="G333" s="6"/>
      <c r="H333" s="6"/>
      <c r="I333" s="6"/>
      <c r="J333" s="6"/>
      <c r="K333" s="6"/>
      <c r="L333" s="6"/>
      <c r="M333" s="6"/>
      <c r="N333" s="6"/>
      <c r="O333" s="6"/>
      <c r="P333" s="6"/>
      <c r="Q333" s="6"/>
      <c r="R333" s="6"/>
      <c r="S333" s="6"/>
      <c r="T333" s="6"/>
      <c r="U333" s="4"/>
      <c r="V333" s="6"/>
      <c r="W333" s="6"/>
      <c r="X333" s="6"/>
      <c r="Y333" s="6"/>
    </row>
    <row r="334" spans="1:25">
      <c r="A334" s="6"/>
      <c r="B334" s="6"/>
      <c r="C334" s="6"/>
      <c r="D334" s="6"/>
      <c r="E334" s="6"/>
      <c r="F334" s="6"/>
      <c r="G334" s="6"/>
      <c r="H334" s="6"/>
      <c r="I334" s="6"/>
      <c r="J334" s="6"/>
      <c r="K334" s="6"/>
      <c r="L334" s="6"/>
      <c r="M334" s="6"/>
      <c r="N334" s="6"/>
      <c r="O334" s="6"/>
      <c r="P334" s="6"/>
      <c r="Q334" s="6"/>
      <c r="R334" s="6"/>
      <c r="S334" s="6"/>
      <c r="T334" s="6"/>
      <c r="U334" s="4"/>
      <c r="V334" s="6"/>
      <c r="W334" s="6"/>
      <c r="X334" s="6"/>
      <c r="Y334" s="6"/>
    </row>
    <row r="335" spans="1:25">
      <c r="A335" s="6"/>
      <c r="B335" s="6"/>
      <c r="C335" s="6"/>
      <c r="D335" s="6"/>
      <c r="E335" s="6"/>
      <c r="F335" s="6"/>
      <c r="G335" s="6"/>
      <c r="H335" s="6"/>
      <c r="I335" s="6"/>
      <c r="J335" s="6"/>
      <c r="K335" s="6"/>
      <c r="L335" s="6"/>
      <c r="M335" s="6"/>
      <c r="N335" s="6"/>
      <c r="O335" s="6"/>
      <c r="P335" s="6"/>
      <c r="Q335" s="6"/>
      <c r="R335" s="6"/>
      <c r="S335" s="6"/>
      <c r="T335" s="6"/>
      <c r="U335" s="4"/>
      <c r="V335" s="6"/>
      <c r="W335" s="6"/>
      <c r="X335" s="6"/>
      <c r="Y335" s="6"/>
    </row>
    <row r="336" spans="1:25">
      <c r="A336" s="6"/>
      <c r="B336" s="6"/>
      <c r="C336" s="6"/>
      <c r="D336" s="6"/>
      <c r="E336" s="6"/>
      <c r="F336" s="6"/>
      <c r="G336" s="6"/>
      <c r="H336" s="6"/>
      <c r="I336" s="6"/>
      <c r="J336" s="6"/>
      <c r="K336" s="6"/>
      <c r="L336" s="6"/>
      <c r="M336" s="6"/>
      <c r="N336" s="6"/>
      <c r="O336" s="6"/>
      <c r="P336" s="6"/>
      <c r="Q336" s="6"/>
      <c r="R336" s="6"/>
      <c r="S336" s="6"/>
      <c r="T336" s="6"/>
      <c r="U336" s="4"/>
      <c r="V336" s="6"/>
      <c r="W336" s="6"/>
      <c r="X336" s="6"/>
      <c r="Y336" s="6"/>
    </row>
    <row r="337" spans="1:25">
      <c r="A337" s="6"/>
      <c r="B337" s="6"/>
      <c r="C337" s="6"/>
      <c r="D337" s="6"/>
      <c r="E337" s="6"/>
      <c r="F337" s="6"/>
      <c r="G337" s="6"/>
      <c r="H337" s="6"/>
      <c r="I337" s="6"/>
      <c r="J337" s="6"/>
      <c r="K337" s="6"/>
      <c r="L337" s="6"/>
      <c r="M337" s="6"/>
      <c r="N337" s="6"/>
      <c r="O337" s="6"/>
      <c r="P337" s="6"/>
      <c r="Q337" s="6"/>
      <c r="R337" s="6"/>
      <c r="S337" s="6"/>
      <c r="T337" s="6"/>
      <c r="U337" s="4"/>
      <c r="V337" s="6"/>
      <c r="W337" s="6"/>
      <c r="X337" s="6"/>
      <c r="Y337" s="6"/>
    </row>
    <row r="338" spans="1:25">
      <c r="A338" s="6"/>
      <c r="B338" s="6"/>
      <c r="C338" s="6"/>
      <c r="D338" s="6"/>
      <c r="E338" s="6"/>
      <c r="F338" s="6"/>
      <c r="G338" s="6"/>
      <c r="H338" s="6"/>
      <c r="I338" s="6"/>
      <c r="J338" s="6"/>
      <c r="K338" s="6"/>
      <c r="L338" s="6"/>
      <c r="M338" s="6"/>
      <c r="N338" s="6"/>
      <c r="O338" s="6"/>
      <c r="P338" s="6"/>
      <c r="Q338" s="6"/>
      <c r="R338" s="6"/>
      <c r="S338" s="6"/>
      <c r="T338" s="6"/>
      <c r="U338" s="4"/>
      <c r="V338" s="6"/>
      <c r="W338" s="6"/>
      <c r="X338" s="6"/>
      <c r="Y338" s="6"/>
    </row>
    <row r="339" spans="1:25">
      <c r="A339" s="6"/>
      <c r="B339" s="6"/>
      <c r="C339" s="6"/>
      <c r="D339" s="6"/>
      <c r="E339" s="6"/>
      <c r="F339" s="6"/>
      <c r="G339" s="6"/>
      <c r="H339" s="6"/>
      <c r="I339" s="6"/>
      <c r="J339" s="6"/>
      <c r="K339" s="6"/>
      <c r="L339" s="6"/>
      <c r="M339" s="6"/>
      <c r="N339" s="6"/>
      <c r="O339" s="6"/>
      <c r="P339" s="6"/>
      <c r="Q339" s="6"/>
      <c r="R339" s="6"/>
      <c r="S339" s="6"/>
      <c r="T339" s="6"/>
      <c r="U339" s="4"/>
      <c r="V339" s="6"/>
      <c r="W339" s="6"/>
      <c r="X339" s="6"/>
      <c r="Y339" s="6"/>
    </row>
    <row r="340" spans="1:25">
      <c r="A340" s="6"/>
      <c r="B340" s="6"/>
      <c r="C340" s="6"/>
      <c r="D340" s="6"/>
      <c r="E340" s="6"/>
      <c r="F340" s="6"/>
      <c r="G340" s="6"/>
      <c r="H340" s="6"/>
      <c r="I340" s="6"/>
      <c r="J340" s="6"/>
      <c r="K340" s="6"/>
      <c r="L340" s="6"/>
      <c r="M340" s="6"/>
      <c r="N340" s="6"/>
      <c r="O340" s="6"/>
      <c r="P340" s="6"/>
      <c r="Q340" s="6"/>
      <c r="R340" s="6"/>
      <c r="S340" s="6"/>
      <c r="T340" s="6"/>
      <c r="U340" s="4"/>
      <c r="V340" s="6"/>
      <c r="W340" s="6"/>
      <c r="X340" s="6"/>
      <c r="Y340" s="6"/>
    </row>
    <row r="341" spans="1:25">
      <c r="A341" s="6"/>
      <c r="B341" s="6"/>
      <c r="C341" s="6"/>
      <c r="D341" s="6"/>
      <c r="E341" s="6"/>
      <c r="F341" s="6"/>
      <c r="G341" s="6"/>
      <c r="H341" s="6"/>
      <c r="I341" s="6"/>
      <c r="J341" s="6"/>
      <c r="K341" s="6"/>
      <c r="L341" s="6"/>
      <c r="M341" s="6"/>
      <c r="N341" s="6"/>
      <c r="O341" s="6"/>
      <c r="P341" s="6"/>
      <c r="Q341" s="6"/>
      <c r="R341" s="6"/>
      <c r="S341" s="6"/>
      <c r="T341" s="6"/>
      <c r="U341" s="4"/>
      <c r="V341" s="6"/>
      <c r="W341" s="6"/>
      <c r="X341" s="6"/>
      <c r="Y341" s="6"/>
    </row>
    <row r="342" spans="1:25">
      <c r="A342" s="6"/>
      <c r="B342" s="6"/>
      <c r="C342" s="6"/>
      <c r="D342" s="6"/>
      <c r="E342" s="6"/>
      <c r="F342" s="6"/>
      <c r="G342" s="6"/>
      <c r="H342" s="6"/>
      <c r="I342" s="6"/>
      <c r="J342" s="6"/>
      <c r="K342" s="6"/>
      <c r="L342" s="6"/>
      <c r="M342" s="6"/>
      <c r="N342" s="6"/>
      <c r="O342" s="6"/>
      <c r="P342" s="6"/>
      <c r="Q342" s="6"/>
      <c r="R342" s="6"/>
      <c r="S342" s="6"/>
      <c r="T342" s="6"/>
      <c r="U342" s="4"/>
      <c r="V342" s="6"/>
      <c r="W342" s="6"/>
      <c r="X342" s="6"/>
      <c r="Y342" s="6"/>
    </row>
    <row r="343" spans="1:25">
      <c r="A343" s="6"/>
      <c r="B343" s="6"/>
      <c r="C343" s="6"/>
      <c r="D343" s="6"/>
      <c r="E343" s="6"/>
      <c r="F343" s="6"/>
      <c r="G343" s="6"/>
      <c r="H343" s="6"/>
      <c r="I343" s="6"/>
      <c r="J343" s="6"/>
      <c r="K343" s="6"/>
      <c r="L343" s="6"/>
      <c r="M343" s="6"/>
      <c r="N343" s="6"/>
      <c r="O343" s="6"/>
      <c r="P343" s="6"/>
      <c r="Q343" s="6"/>
      <c r="R343" s="6"/>
      <c r="S343" s="6"/>
      <c r="T343" s="6"/>
      <c r="U343" s="4"/>
      <c r="V343" s="6"/>
      <c r="W343" s="6"/>
      <c r="X343" s="6"/>
      <c r="Y343" s="6"/>
    </row>
    <row r="344" spans="1:25">
      <c r="A344" s="6"/>
      <c r="B344" s="6"/>
      <c r="C344" s="6"/>
      <c r="D344" s="6"/>
      <c r="E344" s="6"/>
      <c r="F344" s="6"/>
      <c r="G344" s="6"/>
      <c r="H344" s="6"/>
      <c r="I344" s="6"/>
      <c r="J344" s="6"/>
      <c r="K344" s="6"/>
      <c r="L344" s="6"/>
      <c r="M344" s="6"/>
      <c r="N344" s="6"/>
      <c r="O344" s="6"/>
      <c r="P344" s="6"/>
      <c r="Q344" s="6"/>
      <c r="R344" s="6"/>
      <c r="S344" s="6"/>
      <c r="T344" s="6"/>
      <c r="U344" s="4"/>
      <c r="V344" s="6"/>
      <c r="W344" s="6"/>
      <c r="X344" s="6"/>
      <c r="Y344" s="6"/>
    </row>
    <row r="345" spans="1:25">
      <c r="A345" s="6"/>
      <c r="B345" s="6"/>
      <c r="C345" s="6"/>
      <c r="D345" s="6"/>
      <c r="E345" s="6"/>
      <c r="F345" s="6"/>
      <c r="G345" s="6"/>
      <c r="H345" s="6"/>
      <c r="I345" s="6"/>
      <c r="J345" s="6"/>
      <c r="K345" s="6"/>
      <c r="L345" s="6"/>
      <c r="M345" s="6"/>
      <c r="N345" s="6"/>
      <c r="O345" s="6"/>
      <c r="P345" s="6"/>
      <c r="Q345" s="6"/>
      <c r="R345" s="6"/>
      <c r="S345" s="6"/>
      <c r="T345" s="6"/>
      <c r="U345" s="4"/>
      <c r="V345" s="6"/>
      <c r="W345" s="6"/>
      <c r="X345" s="6"/>
      <c r="Y345" s="6"/>
    </row>
    <row r="346" spans="1:25">
      <c r="A346" s="6"/>
      <c r="B346" s="6"/>
      <c r="C346" s="6"/>
      <c r="D346" s="6"/>
      <c r="E346" s="6"/>
      <c r="F346" s="6"/>
      <c r="G346" s="6"/>
      <c r="H346" s="6"/>
      <c r="I346" s="6"/>
      <c r="J346" s="6"/>
      <c r="K346" s="6"/>
      <c r="L346" s="6"/>
      <c r="M346" s="6"/>
      <c r="N346" s="6"/>
      <c r="O346" s="6"/>
      <c r="P346" s="6"/>
      <c r="Q346" s="6"/>
      <c r="R346" s="6"/>
      <c r="S346" s="6"/>
      <c r="T346" s="6"/>
      <c r="U346" s="4"/>
      <c r="V346" s="6"/>
      <c r="W346" s="6"/>
      <c r="X346" s="6"/>
      <c r="Y346" s="6"/>
    </row>
    <row r="347" spans="1:25">
      <c r="A347" s="6"/>
      <c r="B347" s="6"/>
      <c r="C347" s="6"/>
      <c r="D347" s="6"/>
      <c r="E347" s="6"/>
      <c r="F347" s="6"/>
      <c r="G347" s="6"/>
      <c r="H347" s="6"/>
      <c r="I347" s="6"/>
      <c r="J347" s="6"/>
      <c r="K347" s="6"/>
      <c r="L347" s="6"/>
      <c r="M347" s="6"/>
      <c r="N347" s="6"/>
      <c r="O347" s="6"/>
      <c r="P347" s="6"/>
      <c r="Q347" s="6"/>
      <c r="R347" s="6"/>
      <c r="S347" s="6"/>
      <c r="T347" s="6"/>
      <c r="U347" s="4"/>
      <c r="V347" s="6"/>
      <c r="W347" s="6"/>
      <c r="X347" s="6"/>
      <c r="Y347" s="6"/>
    </row>
    <row r="348" spans="1:25">
      <c r="A348" s="6"/>
      <c r="B348" s="6"/>
      <c r="C348" s="6"/>
      <c r="D348" s="6"/>
      <c r="E348" s="6"/>
      <c r="F348" s="6"/>
      <c r="G348" s="6"/>
      <c r="H348" s="6"/>
      <c r="I348" s="6"/>
      <c r="J348" s="6"/>
      <c r="K348" s="6"/>
      <c r="L348" s="6"/>
      <c r="M348" s="6"/>
      <c r="N348" s="6"/>
      <c r="O348" s="6"/>
      <c r="P348" s="6"/>
      <c r="Q348" s="6"/>
      <c r="R348" s="6"/>
      <c r="S348" s="6"/>
      <c r="T348" s="6"/>
      <c r="U348" s="4"/>
      <c r="V348" s="6"/>
      <c r="W348" s="6"/>
      <c r="X348" s="6"/>
      <c r="Y348" s="6"/>
    </row>
    <row r="349" spans="1:25">
      <c r="A349" s="6"/>
      <c r="B349" s="6"/>
      <c r="C349" s="6"/>
      <c r="D349" s="6"/>
      <c r="E349" s="6"/>
      <c r="F349" s="6"/>
      <c r="G349" s="6"/>
      <c r="H349" s="6"/>
      <c r="I349" s="6"/>
      <c r="J349" s="6"/>
      <c r="K349" s="6"/>
      <c r="L349" s="6"/>
      <c r="M349" s="6"/>
      <c r="N349" s="6"/>
      <c r="O349" s="6"/>
      <c r="P349" s="6"/>
      <c r="Q349" s="6"/>
      <c r="R349" s="6"/>
      <c r="S349" s="6"/>
      <c r="T349" s="6"/>
      <c r="U349" s="4"/>
      <c r="V349" s="6"/>
      <c r="W349" s="6"/>
      <c r="X349" s="6"/>
      <c r="Y349" s="6"/>
    </row>
    <row r="350" spans="1:25">
      <c r="A350" s="6"/>
      <c r="B350" s="6"/>
      <c r="C350" s="6"/>
      <c r="D350" s="6"/>
      <c r="E350" s="6"/>
      <c r="F350" s="6"/>
      <c r="G350" s="6"/>
      <c r="H350" s="6"/>
      <c r="I350" s="6"/>
      <c r="J350" s="6"/>
      <c r="K350" s="6"/>
      <c r="L350" s="6"/>
      <c r="M350" s="6"/>
      <c r="N350" s="6"/>
      <c r="O350" s="6"/>
      <c r="P350" s="6"/>
      <c r="Q350" s="6"/>
      <c r="R350" s="6"/>
      <c r="S350" s="6"/>
      <c r="T350" s="6"/>
      <c r="U350" s="4"/>
      <c r="V350" s="6"/>
      <c r="W350" s="6"/>
      <c r="X350" s="6"/>
      <c r="Y350" s="6"/>
    </row>
    <row r="351" spans="1:25">
      <c r="A351" s="6"/>
      <c r="B351" s="6"/>
      <c r="C351" s="6"/>
      <c r="D351" s="6"/>
      <c r="E351" s="6"/>
      <c r="F351" s="6"/>
      <c r="G351" s="6"/>
      <c r="H351" s="6"/>
      <c r="I351" s="6"/>
      <c r="J351" s="6"/>
      <c r="K351" s="6"/>
      <c r="L351" s="6"/>
      <c r="M351" s="6"/>
      <c r="N351" s="6"/>
      <c r="O351" s="6"/>
      <c r="P351" s="6"/>
      <c r="Q351" s="6"/>
      <c r="R351" s="6"/>
      <c r="S351" s="6"/>
      <c r="T351" s="6"/>
      <c r="U351" s="4"/>
      <c r="V351" s="6"/>
      <c r="W351" s="6"/>
      <c r="X351" s="6"/>
      <c r="Y351" s="6"/>
    </row>
    <row r="352" spans="1:25">
      <c r="A352" s="6"/>
      <c r="B352" s="6"/>
      <c r="C352" s="6"/>
      <c r="D352" s="6"/>
      <c r="E352" s="6"/>
      <c r="F352" s="6"/>
      <c r="G352" s="6"/>
      <c r="H352" s="6"/>
      <c r="I352" s="6"/>
      <c r="J352" s="6"/>
      <c r="K352" s="6"/>
      <c r="L352" s="6"/>
      <c r="M352" s="6"/>
      <c r="N352" s="6"/>
      <c r="O352" s="6"/>
      <c r="P352" s="6"/>
      <c r="Q352" s="6"/>
      <c r="R352" s="6"/>
      <c r="S352" s="6"/>
      <c r="T352" s="6"/>
      <c r="U352" s="4"/>
      <c r="V352" s="6"/>
      <c r="W352" s="6"/>
      <c r="X352" s="6"/>
      <c r="Y352" s="6"/>
    </row>
    <row r="353" spans="1:25">
      <c r="A353" s="6"/>
      <c r="B353" s="6"/>
      <c r="C353" s="6"/>
      <c r="D353" s="6"/>
      <c r="E353" s="6"/>
      <c r="F353" s="6"/>
      <c r="G353" s="6"/>
      <c r="H353" s="6"/>
      <c r="I353" s="6"/>
      <c r="J353" s="6"/>
      <c r="K353" s="6"/>
      <c r="L353" s="6"/>
      <c r="M353" s="6"/>
      <c r="N353" s="6"/>
      <c r="O353" s="6"/>
      <c r="P353" s="6"/>
      <c r="Q353" s="6"/>
      <c r="R353" s="6"/>
      <c r="S353" s="6"/>
      <c r="T353" s="6"/>
      <c r="U353" s="4"/>
      <c r="V353" s="6"/>
      <c r="W353" s="6"/>
      <c r="X353" s="6"/>
      <c r="Y353" s="6"/>
    </row>
    <row r="354" spans="1:25">
      <c r="A354" s="6"/>
      <c r="B354" s="6"/>
      <c r="C354" s="6"/>
      <c r="D354" s="6"/>
      <c r="E354" s="6"/>
      <c r="F354" s="6"/>
      <c r="G354" s="6"/>
      <c r="H354" s="6"/>
      <c r="I354" s="6"/>
      <c r="J354" s="6"/>
      <c r="K354" s="6"/>
      <c r="L354" s="6"/>
      <c r="M354" s="6"/>
      <c r="N354" s="6"/>
      <c r="O354" s="6"/>
      <c r="P354" s="6"/>
      <c r="Q354" s="6"/>
      <c r="R354" s="6"/>
      <c r="S354" s="6"/>
      <c r="T354" s="6"/>
      <c r="U354" s="4"/>
      <c r="V354" s="6"/>
      <c r="W354" s="6"/>
      <c r="X354" s="6"/>
      <c r="Y354" s="6"/>
    </row>
    <row r="355" spans="1:25">
      <c r="A355" s="6"/>
      <c r="B355" s="6"/>
      <c r="C355" s="6"/>
      <c r="D355" s="6"/>
      <c r="E355" s="6"/>
      <c r="F355" s="6"/>
      <c r="G355" s="6"/>
      <c r="H355" s="6"/>
      <c r="I355" s="6"/>
      <c r="J355" s="6"/>
      <c r="K355" s="6"/>
      <c r="L355" s="6"/>
      <c r="M355" s="6"/>
      <c r="N355" s="6"/>
      <c r="O355" s="6"/>
      <c r="P355" s="6"/>
      <c r="Q355" s="6"/>
      <c r="R355" s="6"/>
      <c r="S355" s="6"/>
      <c r="T355" s="6"/>
      <c r="U355" s="4"/>
      <c r="V355" s="6"/>
      <c r="W355" s="6"/>
      <c r="X355" s="6"/>
      <c r="Y355" s="6"/>
    </row>
    <row r="356" spans="1:25">
      <c r="A356" s="6"/>
      <c r="B356" s="6"/>
      <c r="C356" s="6"/>
      <c r="D356" s="6"/>
      <c r="E356" s="6"/>
      <c r="F356" s="6"/>
      <c r="G356" s="6"/>
      <c r="H356" s="6"/>
      <c r="I356" s="6"/>
      <c r="J356" s="6"/>
      <c r="K356" s="6"/>
      <c r="L356" s="6"/>
      <c r="M356" s="6"/>
      <c r="N356" s="6"/>
      <c r="O356" s="6"/>
      <c r="P356" s="6"/>
      <c r="Q356" s="6"/>
      <c r="R356" s="6"/>
      <c r="S356" s="6"/>
      <c r="T356" s="6"/>
      <c r="U356" s="4"/>
      <c r="V356" s="6"/>
      <c r="W356" s="6"/>
      <c r="X356" s="6"/>
      <c r="Y356" s="6"/>
    </row>
    <row r="357" spans="1:25">
      <c r="A357" s="6"/>
      <c r="B357" s="6"/>
      <c r="C357" s="6"/>
      <c r="D357" s="6"/>
      <c r="E357" s="6"/>
      <c r="F357" s="6"/>
      <c r="G357" s="6"/>
      <c r="H357" s="6"/>
      <c r="I357" s="6"/>
      <c r="J357" s="6"/>
      <c r="K357" s="6"/>
      <c r="L357" s="6"/>
      <c r="M357" s="6"/>
      <c r="N357" s="6"/>
      <c r="O357" s="6"/>
      <c r="P357" s="6"/>
      <c r="Q357" s="6"/>
      <c r="R357" s="6"/>
      <c r="S357" s="6"/>
      <c r="T357" s="6"/>
      <c r="U357" s="4"/>
      <c r="V357" s="6"/>
      <c r="W357" s="6"/>
      <c r="X357" s="6"/>
      <c r="Y357" s="6"/>
    </row>
    <row r="358" spans="1:25">
      <c r="A358" s="6"/>
      <c r="B358" s="6"/>
      <c r="C358" s="6"/>
      <c r="D358" s="6"/>
      <c r="E358" s="6"/>
      <c r="F358" s="6"/>
      <c r="G358" s="6"/>
      <c r="H358" s="6"/>
      <c r="I358" s="6"/>
      <c r="J358" s="6"/>
      <c r="K358" s="6"/>
      <c r="L358" s="6"/>
      <c r="M358" s="6"/>
      <c r="N358" s="6"/>
      <c r="O358" s="6"/>
      <c r="P358" s="6"/>
      <c r="Q358" s="6"/>
      <c r="R358" s="6"/>
      <c r="S358" s="6"/>
      <c r="T358" s="6"/>
      <c r="U358" s="4"/>
      <c r="V358" s="6"/>
      <c r="W358" s="6"/>
      <c r="X358" s="6"/>
      <c r="Y358" s="6"/>
    </row>
    <row r="359" spans="1:25">
      <c r="A359" s="6"/>
      <c r="B359" s="6"/>
      <c r="C359" s="6"/>
      <c r="D359" s="6"/>
      <c r="E359" s="6"/>
      <c r="F359" s="6"/>
      <c r="G359" s="6"/>
      <c r="H359" s="6"/>
      <c r="I359" s="6"/>
      <c r="J359" s="6"/>
      <c r="K359" s="6"/>
      <c r="L359" s="6"/>
      <c r="M359" s="6"/>
      <c r="N359" s="6"/>
      <c r="O359" s="6"/>
      <c r="P359" s="6"/>
      <c r="Q359" s="6"/>
      <c r="R359" s="6"/>
      <c r="S359" s="6"/>
      <c r="T359" s="6"/>
      <c r="U359" s="4"/>
      <c r="V359" s="6"/>
      <c r="W359" s="6"/>
      <c r="X359" s="6"/>
      <c r="Y359" s="6"/>
    </row>
    <row r="360" spans="1:25">
      <c r="A360" s="6"/>
      <c r="B360" s="6"/>
      <c r="C360" s="6"/>
      <c r="D360" s="6"/>
      <c r="E360" s="6"/>
      <c r="F360" s="6"/>
      <c r="G360" s="6"/>
      <c r="H360" s="6"/>
      <c r="I360" s="6"/>
      <c r="J360" s="6"/>
      <c r="K360" s="6"/>
      <c r="L360" s="6"/>
      <c r="M360" s="6"/>
      <c r="N360" s="6"/>
      <c r="O360" s="6"/>
      <c r="P360" s="6"/>
      <c r="Q360" s="6"/>
      <c r="R360" s="6"/>
      <c r="S360" s="6"/>
      <c r="T360" s="6"/>
      <c r="U360" s="4"/>
      <c r="V360" s="6"/>
      <c r="W360" s="6"/>
      <c r="X360" s="6"/>
      <c r="Y360" s="6"/>
    </row>
    <row r="361" spans="1:25">
      <c r="A361" s="6"/>
      <c r="B361" s="6"/>
      <c r="C361" s="6"/>
      <c r="D361" s="6"/>
      <c r="E361" s="6"/>
      <c r="F361" s="6"/>
      <c r="G361" s="6"/>
      <c r="H361" s="6"/>
      <c r="I361" s="6"/>
      <c r="J361" s="6"/>
      <c r="K361" s="6"/>
      <c r="L361" s="6"/>
      <c r="M361" s="6"/>
      <c r="N361" s="6"/>
      <c r="O361" s="6"/>
      <c r="P361" s="6"/>
      <c r="Q361" s="6"/>
      <c r="R361" s="6"/>
      <c r="S361" s="6"/>
      <c r="T361" s="6"/>
      <c r="U361" s="4"/>
      <c r="V361" s="6"/>
      <c r="W361" s="6"/>
      <c r="X361" s="6"/>
      <c r="Y361" s="6"/>
    </row>
    <row r="362" spans="1:25">
      <c r="A362" s="6"/>
      <c r="B362" s="6"/>
      <c r="C362" s="6"/>
      <c r="D362" s="6"/>
      <c r="E362" s="6"/>
      <c r="F362" s="6"/>
      <c r="G362" s="6"/>
      <c r="H362" s="6"/>
      <c r="I362" s="6"/>
      <c r="J362" s="6"/>
      <c r="K362" s="6"/>
      <c r="L362" s="6"/>
      <c r="M362" s="6"/>
      <c r="N362" s="6"/>
      <c r="O362" s="6"/>
      <c r="P362" s="6"/>
      <c r="Q362" s="6"/>
      <c r="R362" s="6"/>
      <c r="S362" s="6"/>
      <c r="T362" s="6"/>
      <c r="U362" s="4"/>
      <c r="V362" s="6"/>
      <c r="W362" s="6"/>
      <c r="X362" s="6"/>
      <c r="Y362" s="6"/>
    </row>
    <row r="363" spans="1:25">
      <c r="A363" s="6"/>
      <c r="B363" s="6"/>
      <c r="C363" s="6"/>
      <c r="D363" s="6"/>
      <c r="E363" s="6"/>
      <c r="F363" s="6"/>
      <c r="G363" s="6"/>
      <c r="H363" s="6"/>
      <c r="I363" s="6"/>
      <c r="J363" s="6"/>
      <c r="K363" s="6"/>
      <c r="L363" s="6"/>
      <c r="M363" s="6"/>
      <c r="N363" s="6"/>
      <c r="O363" s="6"/>
      <c r="P363" s="6"/>
      <c r="Q363" s="6"/>
      <c r="R363" s="6"/>
      <c r="S363" s="6"/>
      <c r="T363" s="6"/>
      <c r="U363" s="4"/>
      <c r="V363" s="6"/>
      <c r="W363" s="6"/>
      <c r="X363" s="6"/>
      <c r="Y363" s="6"/>
    </row>
    <row r="364" spans="1:25">
      <c r="A364" s="6"/>
      <c r="B364" s="6"/>
      <c r="C364" s="6"/>
      <c r="D364" s="6"/>
      <c r="E364" s="6"/>
      <c r="F364" s="6"/>
      <c r="G364" s="6"/>
      <c r="H364" s="6"/>
      <c r="I364" s="6"/>
      <c r="J364" s="6"/>
      <c r="K364" s="6"/>
      <c r="L364" s="6"/>
      <c r="M364" s="6"/>
      <c r="N364" s="6"/>
      <c r="O364" s="6"/>
      <c r="P364" s="6"/>
      <c r="Q364" s="6"/>
      <c r="R364" s="6"/>
      <c r="S364" s="6"/>
      <c r="T364" s="6"/>
      <c r="U364" s="4"/>
      <c r="V364" s="6"/>
      <c r="W364" s="6"/>
      <c r="X364" s="6"/>
      <c r="Y364" s="6"/>
    </row>
    <row r="365" spans="1:25">
      <c r="A365" s="6"/>
      <c r="B365" s="6"/>
      <c r="C365" s="6"/>
      <c r="D365" s="6"/>
      <c r="E365" s="6"/>
      <c r="F365" s="6"/>
      <c r="G365" s="6"/>
      <c r="H365" s="6"/>
      <c r="I365" s="6"/>
      <c r="J365" s="6"/>
      <c r="K365" s="6"/>
      <c r="L365" s="6"/>
      <c r="M365" s="6"/>
      <c r="N365" s="6"/>
      <c r="O365" s="6"/>
      <c r="P365" s="6"/>
      <c r="Q365" s="6"/>
      <c r="R365" s="6"/>
      <c r="S365" s="6"/>
      <c r="T365" s="6"/>
      <c r="U365" s="4"/>
      <c r="V365" s="6"/>
      <c r="W365" s="6"/>
      <c r="X365" s="6"/>
      <c r="Y365" s="6"/>
    </row>
    <row r="366" spans="1:25">
      <c r="A366" s="6"/>
      <c r="B366" s="6"/>
      <c r="C366" s="6"/>
      <c r="D366" s="6"/>
      <c r="E366" s="6"/>
      <c r="F366" s="6"/>
      <c r="G366" s="6"/>
      <c r="H366" s="6"/>
      <c r="I366" s="6"/>
      <c r="J366" s="6"/>
      <c r="K366" s="6"/>
      <c r="L366" s="6"/>
      <c r="M366" s="6"/>
      <c r="N366" s="6"/>
      <c r="O366" s="6"/>
      <c r="P366" s="6"/>
      <c r="Q366" s="6"/>
      <c r="R366" s="6"/>
      <c r="S366" s="6"/>
      <c r="T366" s="6"/>
      <c r="U366" s="4"/>
      <c r="V366" s="6"/>
      <c r="W366" s="6"/>
      <c r="X366" s="6"/>
      <c r="Y366" s="6"/>
    </row>
    <row r="367" spans="1:25">
      <c r="A367" s="6"/>
      <c r="B367" s="6"/>
      <c r="C367" s="6"/>
      <c r="D367" s="6"/>
      <c r="E367" s="6"/>
      <c r="F367" s="6"/>
      <c r="G367" s="6"/>
      <c r="H367" s="6"/>
      <c r="I367" s="6"/>
      <c r="J367" s="6"/>
      <c r="K367" s="6"/>
      <c r="L367" s="6"/>
      <c r="M367" s="6"/>
      <c r="N367" s="6"/>
      <c r="O367" s="6"/>
      <c r="P367" s="6"/>
      <c r="Q367" s="6"/>
      <c r="R367" s="6"/>
      <c r="S367" s="6"/>
      <c r="T367" s="6"/>
      <c r="U367" s="4"/>
      <c r="V367" s="6"/>
      <c r="W367" s="6"/>
      <c r="X367" s="6"/>
      <c r="Y367" s="6"/>
    </row>
    <row r="368" spans="1:25">
      <c r="A368" s="6"/>
      <c r="B368" s="6"/>
      <c r="C368" s="6"/>
      <c r="D368" s="6"/>
      <c r="E368" s="6"/>
      <c r="F368" s="6"/>
      <c r="G368" s="6"/>
      <c r="H368" s="6"/>
      <c r="I368" s="6"/>
      <c r="J368" s="6"/>
      <c r="K368" s="6"/>
      <c r="L368" s="6"/>
      <c r="M368" s="6"/>
      <c r="N368" s="6"/>
      <c r="O368" s="6"/>
      <c r="P368" s="6"/>
      <c r="Q368" s="6"/>
      <c r="R368" s="6"/>
      <c r="S368" s="6"/>
      <c r="T368" s="6"/>
      <c r="U368" s="4"/>
      <c r="V368" s="6"/>
      <c r="W368" s="6"/>
      <c r="X368" s="6"/>
      <c r="Y368" s="6"/>
    </row>
    <row r="369" spans="1:25">
      <c r="A369" s="6"/>
      <c r="B369" s="6"/>
      <c r="C369" s="6"/>
      <c r="D369" s="6"/>
      <c r="E369" s="6"/>
      <c r="F369" s="6"/>
      <c r="G369" s="6"/>
      <c r="H369" s="6"/>
      <c r="I369" s="6"/>
      <c r="J369" s="6"/>
      <c r="K369" s="6"/>
      <c r="L369" s="6"/>
      <c r="M369" s="6"/>
      <c r="N369" s="6"/>
      <c r="O369" s="6"/>
      <c r="P369" s="6"/>
      <c r="Q369" s="6"/>
      <c r="R369" s="6"/>
      <c r="S369" s="6"/>
      <c r="T369" s="6"/>
      <c r="U369" s="4"/>
      <c r="V369" s="6"/>
      <c r="W369" s="6"/>
      <c r="X369" s="6"/>
      <c r="Y369" s="6"/>
    </row>
    <row r="370" spans="1:25">
      <c r="A370" s="6"/>
      <c r="B370" s="6"/>
      <c r="C370" s="6"/>
      <c r="D370" s="6"/>
      <c r="E370" s="6"/>
      <c r="F370" s="6"/>
      <c r="G370" s="6"/>
      <c r="H370" s="6"/>
      <c r="I370" s="6"/>
      <c r="J370" s="6"/>
      <c r="K370" s="6"/>
      <c r="L370" s="6"/>
      <c r="M370" s="6"/>
      <c r="N370" s="6"/>
      <c r="O370" s="6"/>
      <c r="P370" s="6"/>
      <c r="Q370" s="6"/>
      <c r="R370" s="6"/>
      <c r="S370" s="6"/>
      <c r="T370" s="6"/>
      <c r="U370" s="4"/>
      <c r="V370" s="6"/>
      <c r="W370" s="6"/>
      <c r="X370" s="6"/>
      <c r="Y370" s="6"/>
    </row>
    <row r="371" spans="1:25">
      <c r="A371" s="6"/>
      <c r="B371" s="6"/>
      <c r="C371" s="6"/>
      <c r="D371" s="6"/>
      <c r="E371" s="6"/>
      <c r="F371" s="6"/>
      <c r="G371" s="6"/>
      <c r="H371" s="6"/>
      <c r="I371" s="6"/>
      <c r="J371" s="6"/>
      <c r="K371" s="6"/>
      <c r="L371" s="6"/>
      <c r="M371" s="6"/>
      <c r="N371" s="6"/>
      <c r="O371" s="6"/>
      <c r="P371" s="6"/>
      <c r="Q371" s="6"/>
      <c r="R371" s="6"/>
      <c r="S371" s="6"/>
      <c r="T371" s="6"/>
      <c r="U371" s="4"/>
      <c r="V371" s="6"/>
      <c r="W371" s="6"/>
      <c r="X371" s="6"/>
      <c r="Y371" s="6"/>
    </row>
    <row r="372" spans="1:25">
      <c r="A372" s="6"/>
      <c r="B372" s="6"/>
      <c r="C372" s="6"/>
      <c r="D372" s="6"/>
      <c r="E372" s="6"/>
      <c r="F372" s="6"/>
      <c r="G372" s="6"/>
      <c r="H372" s="6"/>
      <c r="I372" s="6"/>
      <c r="J372" s="6"/>
      <c r="K372" s="6"/>
      <c r="L372" s="6"/>
      <c r="M372" s="6"/>
      <c r="N372" s="6"/>
      <c r="O372" s="6"/>
      <c r="P372" s="6"/>
      <c r="Q372" s="6"/>
      <c r="R372" s="6"/>
      <c r="S372" s="6"/>
      <c r="T372" s="6"/>
      <c r="U372" s="4"/>
      <c r="V372" s="6"/>
      <c r="W372" s="6"/>
      <c r="X372" s="6"/>
      <c r="Y372" s="6"/>
    </row>
    <row r="373" spans="1:25">
      <c r="A373" s="6"/>
      <c r="B373" s="6"/>
      <c r="C373" s="6"/>
      <c r="D373" s="6"/>
      <c r="E373" s="6"/>
      <c r="F373" s="6"/>
      <c r="G373" s="6"/>
      <c r="H373" s="6"/>
      <c r="I373" s="6"/>
      <c r="J373" s="6"/>
      <c r="K373" s="6"/>
      <c r="L373" s="6"/>
      <c r="M373" s="6"/>
      <c r="N373" s="6"/>
      <c r="O373" s="6"/>
      <c r="P373" s="6"/>
      <c r="Q373" s="6"/>
      <c r="R373" s="6"/>
      <c r="S373" s="6"/>
      <c r="T373" s="6"/>
      <c r="U373" s="4"/>
      <c r="V373" s="6"/>
      <c r="W373" s="6"/>
      <c r="X373" s="6"/>
      <c r="Y373" s="6"/>
    </row>
    <row r="374" spans="1:25">
      <c r="A374" s="6"/>
      <c r="B374" s="6"/>
      <c r="C374" s="6"/>
      <c r="D374" s="6"/>
      <c r="E374" s="6"/>
      <c r="F374" s="6"/>
      <c r="G374" s="6"/>
      <c r="H374" s="6"/>
      <c r="I374" s="6"/>
      <c r="J374" s="6"/>
      <c r="K374" s="6"/>
      <c r="L374" s="6"/>
      <c r="M374" s="6"/>
      <c r="N374" s="6"/>
      <c r="O374" s="6"/>
      <c r="P374" s="6"/>
      <c r="Q374" s="6"/>
      <c r="R374" s="6"/>
      <c r="S374" s="6"/>
      <c r="T374" s="6"/>
      <c r="U374" s="4"/>
      <c r="V374" s="6"/>
      <c r="W374" s="6"/>
      <c r="X374" s="6"/>
      <c r="Y374" s="6"/>
    </row>
    <row r="375" spans="1:25">
      <c r="A375" s="6"/>
      <c r="B375" s="6"/>
      <c r="C375" s="6"/>
      <c r="D375" s="6"/>
      <c r="E375" s="6"/>
      <c r="F375" s="6"/>
      <c r="G375" s="6"/>
      <c r="H375" s="6"/>
      <c r="I375" s="6"/>
      <c r="J375" s="6"/>
      <c r="K375" s="6"/>
      <c r="L375" s="6"/>
      <c r="M375" s="6"/>
      <c r="N375" s="6"/>
      <c r="O375" s="6"/>
      <c r="P375" s="6"/>
      <c r="Q375" s="6"/>
      <c r="R375" s="6"/>
      <c r="S375" s="6"/>
      <c r="T375" s="6"/>
      <c r="U375" s="4"/>
      <c r="V375" s="6"/>
      <c r="W375" s="6"/>
      <c r="X375" s="6"/>
      <c r="Y375" s="6"/>
    </row>
    <row r="376" spans="1:25">
      <c r="A376" s="6"/>
      <c r="B376" s="6"/>
      <c r="C376" s="6"/>
      <c r="D376" s="6"/>
      <c r="E376" s="6"/>
      <c r="F376" s="6"/>
      <c r="G376" s="6"/>
      <c r="H376" s="6"/>
      <c r="I376" s="6"/>
      <c r="J376" s="6"/>
      <c r="K376" s="6"/>
      <c r="L376" s="6"/>
      <c r="M376" s="6"/>
      <c r="N376" s="6"/>
      <c r="O376" s="6"/>
      <c r="P376" s="6"/>
      <c r="Q376" s="6"/>
      <c r="R376" s="6"/>
      <c r="S376" s="6"/>
      <c r="T376" s="6"/>
      <c r="U376" s="4"/>
      <c r="V376" s="6"/>
      <c r="W376" s="6"/>
      <c r="X376" s="6"/>
      <c r="Y376" s="6"/>
    </row>
    <row r="377" spans="1:25">
      <c r="A377" s="6"/>
      <c r="B377" s="6"/>
      <c r="C377" s="6"/>
      <c r="D377" s="6"/>
      <c r="E377" s="6"/>
      <c r="F377" s="6"/>
      <c r="G377" s="6"/>
      <c r="H377" s="6"/>
      <c r="I377" s="6"/>
      <c r="J377" s="6"/>
      <c r="K377" s="6"/>
      <c r="L377" s="6"/>
      <c r="M377" s="6"/>
      <c r="N377" s="6"/>
      <c r="O377" s="6"/>
      <c r="P377" s="6"/>
      <c r="Q377" s="6"/>
      <c r="R377" s="6"/>
      <c r="S377" s="6"/>
      <c r="T377" s="6"/>
      <c r="U377" s="4"/>
      <c r="V377" s="6"/>
      <c r="W377" s="6"/>
      <c r="X377" s="6"/>
      <c r="Y377" s="6"/>
    </row>
    <row r="378" spans="1:25">
      <c r="A378" s="6"/>
      <c r="B378" s="6"/>
      <c r="C378" s="6"/>
      <c r="D378" s="6"/>
      <c r="E378" s="6"/>
      <c r="F378" s="6"/>
      <c r="G378" s="6"/>
      <c r="H378" s="6"/>
      <c r="I378" s="6"/>
      <c r="J378" s="6"/>
      <c r="K378" s="6"/>
      <c r="L378" s="6"/>
      <c r="M378" s="6"/>
      <c r="N378" s="6"/>
      <c r="O378" s="6"/>
      <c r="P378" s="6"/>
      <c r="Q378" s="6"/>
      <c r="R378" s="6"/>
      <c r="S378" s="6"/>
      <c r="T378" s="6"/>
      <c r="U378" s="4"/>
      <c r="V378" s="6"/>
      <c r="W378" s="6"/>
      <c r="X378" s="6"/>
      <c r="Y378" s="6"/>
    </row>
    <row r="379" spans="1:25">
      <c r="A379" s="6"/>
      <c r="B379" s="6"/>
      <c r="C379" s="6"/>
      <c r="D379" s="6"/>
      <c r="E379" s="6"/>
      <c r="F379" s="6"/>
      <c r="G379" s="6"/>
      <c r="H379" s="6"/>
      <c r="I379" s="6"/>
      <c r="J379" s="6"/>
      <c r="K379" s="6"/>
      <c r="L379" s="6"/>
      <c r="M379" s="6"/>
      <c r="N379" s="6"/>
      <c r="O379" s="6"/>
      <c r="P379" s="6"/>
      <c r="Q379" s="6"/>
      <c r="R379" s="6"/>
      <c r="S379" s="6"/>
      <c r="T379" s="6"/>
      <c r="U379" s="4"/>
      <c r="V379" s="6"/>
      <c r="W379" s="6"/>
      <c r="X379" s="6"/>
      <c r="Y379" s="6"/>
    </row>
    <row r="380" spans="1:25">
      <c r="A380" s="6"/>
      <c r="B380" s="6"/>
      <c r="C380" s="6"/>
      <c r="D380" s="6"/>
      <c r="E380" s="6"/>
      <c r="F380" s="6"/>
      <c r="G380" s="6"/>
      <c r="H380" s="6"/>
      <c r="I380" s="6"/>
      <c r="J380" s="6"/>
      <c r="K380" s="6"/>
      <c r="L380" s="6"/>
      <c r="M380" s="6"/>
      <c r="N380" s="6"/>
      <c r="O380" s="6"/>
      <c r="P380" s="6"/>
      <c r="Q380" s="6"/>
      <c r="R380" s="6"/>
      <c r="S380" s="6"/>
      <c r="T380" s="6"/>
      <c r="U380" s="4"/>
      <c r="V380" s="6"/>
      <c r="W380" s="6"/>
      <c r="X380" s="6"/>
      <c r="Y380" s="6"/>
    </row>
    <row r="381" spans="1:25">
      <c r="A381" s="6"/>
      <c r="B381" s="6"/>
      <c r="C381" s="6"/>
      <c r="D381" s="6"/>
      <c r="E381" s="6"/>
      <c r="F381" s="6"/>
      <c r="G381" s="6"/>
      <c r="H381" s="6"/>
      <c r="I381" s="6"/>
      <c r="J381" s="6"/>
      <c r="K381" s="6"/>
      <c r="L381" s="6"/>
      <c r="M381" s="6"/>
      <c r="N381" s="6"/>
      <c r="O381" s="6"/>
      <c r="P381" s="6"/>
      <c r="Q381" s="6"/>
      <c r="R381" s="6"/>
      <c r="S381" s="6"/>
      <c r="T381" s="6"/>
      <c r="U381" s="4"/>
      <c r="V381" s="6"/>
      <c r="W381" s="6"/>
      <c r="X381" s="6"/>
      <c r="Y381" s="6"/>
    </row>
    <row r="382" spans="1:25">
      <c r="A382" s="6"/>
      <c r="B382" s="6"/>
      <c r="C382" s="6"/>
      <c r="D382" s="6"/>
      <c r="E382" s="6"/>
      <c r="F382" s="6"/>
      <c r="G382" s="6"/>
      <c r="H382" s="6"/>
      <c r="I382" s="6"/>
      <c r="J382" s="6"/>
      <c r="K382" s="6"/>
      <c r="L382" s="6"/>
      <c r="M382" s="6"/>
      <c r="N382" s="6"/>
      <c r="O382" s="6"/>
      <c r="P382" s="6"/>
      <c r="Q382" s="6"/>
      <c r="R382" s="6"/>
      <c r="S382" s="6"/>
      <c r="T382" s="6"/>
      <c r="U382" s="4"/>
      <c r="V382" s="6"/>
      <c r="W382" s="6"/>
      <c r="X382" s="6"/>
      <c r="Y382" s="6"/>
    </row>
    <row r="383" spans="1:25">
      <c r="A383" s="6"/>
      <c r="B383" s="6"/>
      <c r="C383" s="6"/>
      <c r="D383" s="6"/>
      <c r="E383" s="6"/>
      <c r="F383" s="6"/>
      <c r="G383" s="6"/>
      <c r="H383" s="6"/>
      <c r="I383" s="6"/>
      <c r="J383" s="6"/>
      <c r="K383" s="6"/>
      <c r="L383" s="6"/>
      <c r="M383" s="6"/>
      <c r="N383" s="6"/>
      <c r="O383" s="6"/>
      <c r="P383" s="6"/>
      <c r="Q383" s="6"/>
      <c r="R383" s="6"/>
      <c r="S383" s="6"/>
      <c r="T383" s="6"/>
      <c r="U383" s="4"/>
      <c r="V383" s="6"/>
      <c r="W383" s="6"/>
      <c r="X383" s="6"/>
      <c r="Y383" s="6"/>
    </row>
    <row r="384" spans="1:25">
      <c r="A384" s="6"/>
      <c r="B384" s="6"/>
      <c r="C384" s="6"/>
      <c r="D384" s="6"/>
      <c r="E384" s="6"/>
      <c r="F384" s="6"/>
      <c r="G384" s="6"/>
      <c r="H384" s="6"/>
      <c r="I384" s="6"/>
      <c r="J384" s="6"/>
      <c r="K384" s="6"/>
      <c r="L384" s="6"/>
      <c r="M384" s="6"/>
      <c r="N384" s="6"/>
      <c r="O384" s="6"/>
      <c r="P384" s="6"/>
      <c r="Q384" s="6"/>
      <c r="R384" s="6"/>
      <c r="S384" s="6"/>
      <c r="T384" s="6"/>
      <c r="U384" s="4"/>
      <c r="V384" s="6"/>
      <c r="W384" s="6"/>
      <c r="X384" s="6"/>
      <c r="Y384" s="6"/>
    </row>
    <row r="385" spans="1:25">
      <c r="A385" s="6"/>
      <c r="B385" s="6"/>
      <c r="C385" s="6"/>
      <c r="D385" s="6"/>
      <c r="E385" s="6"/>
      <c r="F385" s="6"/>
      <c r="G385" s="6"/>
      <c r="H385" s="6"/>
      <c r="I385" s="6"/>
      <c r="J385" s="6"/>
      <c r="K385" s="6"/>
      <c r="L385" s="6"/>
      <c r="M385" s="6"/>
      <c r="N385" s="6"/>
      <c r="O385" s="6"/>
      <c r="P385" s="6"/>
      <c r="Q385" s="6"/>
      <c r="R385" s="6"/>
      <c r="S385" s="6"/>
      <c r="T385" s="6"/>
      <c r="U385" s="4"/>
      <c r="V385" s="6"/>
      <c r="W385" s="6"/>
      <c r="X385" s="6"/>
      <c r="Y385" s="6"/>
    </row>
    <row r="386" spans="1:25">
      <c r="A386" s="6"/>
      <c r="B386" s="6"/>
      <c r="C386" s="6"/>
      <c r="D386" s="6"/>
      <c r="E386" s="6"/>
      <c r="F386" s="6"/>
      <c r="G386" s="6"/>
      <c r="H386" s="6"/>
      <c r="I386" s="6"/>
      <c r="J386" s="6"/>
      <c r="K386" s="6"/>
      <c r="L386" s="6"/>
      <c r="M386" s="6"/>
      <c r="N386" s="6"/>
      <c r="O386" s="6"/>
      <c r="P386" s="6"/>
      <c r="Q386" s="6"/>
      <c r="R386" s="6"/>
      <c r="S386" s="6"/>
      <c r="T386" s="6"/>
      <c r="U386" s="4"/>
      <c r="V386" s="6"/>
      <c r="W386" s="6"/>
      <c r="X386" s="6"/>
      <c r="Y386" s="6"/>
    </row>
    <row r="387" spans="1:25">
      <c r="A387" s="6"/>
      <c r="B387" s="6"/>
      <c r="C387" s="6"/>
      <c r="D387" s="6"/>
      <c r="E387" s="6"/>
      <c r="F387" s="6"/>
      <c r="G387" s="6"/>
      <c r="H387" s="6"/>
      <c r="I387" s="6"/>
      <c r="J387" s="6"/>
      <c r="K387" s="6"/>
      <c r="L387" s="6"/>
      <c r="M387" s="6"/>
      <c r="N387" s="6"/>
      <c r="O387" s="6"/>
      <c r="P387" s="6"/>
      <c r="Q387" s="6"/>
      <c r="R387" s="6"/>
      <c r="S387" s="6"/>
      <c r="T387" s="6"/>
      <c r="U387" s="4"/>
      <c r="V387" s="6"/>
      <c r="W387" s="6"/>
      <c r="X387" s="6"/>
      <c r="Y387" s="6"/>
    </row>
    <row r="388" spans="1:25">
      <c r="A388" s="6"/>
      <c r="B388" s="6"/>
      <c r="C388" s="6"/>
      <c r="D388" s="6"/>
      <c r="E388" s="6"/>
      <c r="F388" s="6"/>
      <c r="G388" s="6"/>
      <c r="H388" s="6"/>
      <c r="I388" s="6"/>
      <c r="J388" s="6"/>
      <c r="K388" s="6"/>
      <c r="L388" s="6"/>
      <c r="M388" s="6"/>
      <c r="N388" s="6"/>
      <c r="O388" s="6"/>
      <c r="P388" s="6"/>
      <c r="Q388" s="6"/>
      <c r="R388" s="6"/>
      <c r="S388" s="6"/>
      <c r="T388" s="6"/>
      <c r="U388" s="4"/>
      <c r="V388" s="6"/>
      <c r="W388" s="6"/>
      <c r="X388" s="6"/>
      <c r="Y388" s="6"/>
    </row>
    <row r="389" spans="1:25">
      <c r="A389" s="6"/>
      <c r="B389" s="6"/>
      <c r="C389" s="6"/>
      <c r="D389" s="6"/>
      <c r="E389" s="6"/>
      <c r="F389" s="6"/>
      <c r="G389" s="6"/>
      <c r="H389" s="6"/>
      <c r="I389" s="6"/>
      <c r="J389" s="6"/>
      <c r="K389" s="6"/>
      <c r="L389" s="6"/>
      <c r="M389" s="6"/>
      <c r="N389" s="6"/>
      <c r="O389" s="6"/>
      <c r="P389" s="6"/>
      <c r="Q389" s="6"/>
      <c r="R389" s="6"/>
      <c r="S389" s="6"/>
      <c r="T389" s="6"/>
      <c r="U389" s="4"/>
      <c r="V389" s="6"/>
      <c r="W389" s="6"/>
      <c r="X389" s="6"/>
      <c r="Y389" s="6"/>
    </row>
    <row r="390" spans="1:25">
      <c r="A390" s="6"/>
      <c r="B390" s="6"/>
      <c r="C390" s="6"/>
      <c r="D390" s="6"/>
      <c r="E390" s="6"/>
      <c r="F390" s="6"/>
      <c r="G390" s="6"/>
      <c r="H390" s="6"/>
      <c r="I390" s="6"/>
      <c r="J390" s="6"/>
      <c r="K390" s="6"/>
      <c r="L390" s="6"/>
      <c r="M390" s="6"/>
      <c r="N390" s="6"/>
      <c r="O390" s="6"/>
      <c r="P390" s="6"/>
      <c r="Q390" s="6"/>
      <c r="R390" s="6"/>
      <c r="S390" s="6"/>
      <c r="T390" s="6"/>
      <c r="U390" s="4"/>
      <c r="V390" s="6"/>
      <c r="W390" s="6"/>
      <c r="X390" s="6"/>
      <c r="Y390" s="6"/>
    </row>
    <row r="391" spans="1:25">
      <c r="A391" s="6"/>
      <c r="B391" s="6"/>
      <c r="C391" s="6"/>
      <c r="D391" s="6"/>
      <c r="E391" s="6"/>
      <c r="F391" s="6"/>
      <c r="G391" s="6"/>
      <c r="H391" s="6"/>
      <c r="I391" s="6"/>
      <c r="J391" s="6"/>
      <c r="K391" s="6"/>
      <c r="L391" s="6"/>
      <c r="M391" s="6"/>
      <c r="N391" s="6"/>
      <c r="O391" s="6"/>
      <c r="P391" s="6"/>
      <c r="Q391" s="6"/>
      <c r="R391" s="6"/>
      <c r="S391" s="6"/>
      <c r="T391" s="6"/>
      <c r="U391" s="4"/>
      <c r="V391" s="6"/>
      <c r="W391" s="6"/>
      <c r="X391" s="6"/>
      <c r="Y391" s="6"/>
    </row>
    <row r="392" spans="1:25">
      <c r="A392" s="6"/>
      <c r="B392" s="6"/>
      <c r="C392" s="6"/>
      <c r="D392" s="6"/>
      <c r="E392" s="6"/>
      <c r="F392" s="6"/>
      <c r="G392" s="6"/>
      <c r="H392" s="6"/>
      <c r="I392" s="6"/>
      <c r="J392" s="6"/>
      <c r="K392" s="6"/>
      <c r="L392" s="6"/>
      <c r="M392" s="6"/>
      <c r="N392" s="6"/>
      <c r="O392" s="6"/>
      <c r="P392" s="6"/>
      <c r="Q392" s="6"/>
      <c r="R392" s="6"/>
      <c r="S392" s="6"/>
      <c r="T392" s="6"/>
      <c r="U392" s="4"/>
      <c r="V392" s="6"/>
      <c r="W392" s="6"/>
      <c r="X392" s="6"/>
      <c r="Y392" s="6"/>
    </row>
    <row r="393" spans="1:25">
      <c r="A393" s="6"/>
      <c r="B393" s="6"/>
      <c r="C393" s="6"/>
      <c r="D393" s="6"/>
      <c r="E393" s="6"/>
      <c r="F393" s="6"/>
      <c r="G393" s="6"/>
      <c r="H393" s="6"/>
      <c r="I393" s="6"/>
      <c r="J393" s="6"/>
      <c r="K393" s="6"/>
      <c r="L393" s="6"/>
      <c r="M393" s="6"/>
      <c r="N393" s="6"/>
      <c r="O393" s="6"/>
      <c r="P393" s="6"/>
      <c r="Q393" s="6"/>
      <c r="R393" s="6"/>
      <c r="S393" s="6"/>
      <c r="T393" s="6"/>
      <c r="U393" s="4"/>
      <c r="V393" s="6"/>
      <c r="W393" s="6"/>
      <c r="X393" s="6"/>
      <c r="Y393" s="6"/>
    </row>
    <row r="394" spans="1:25">
      <c r="A394" s="6"/>
      <c r="B394" s="6"/>
      <c r="C394" s="6"/>
      <c r="D394" s="6"/>
      <c r="E394" s="6"/>
      <c r="F394" s="6"/>
      <c r="G394" s="6"/>
      <c r="H394" s="6"/>
      <c r="I394" s="6"/>
      <c r="J394" s="6"/>
      <c r="K394" s="6"/>
      <c r="L394" s="6"/>
      <c r="M394" s="6"/>
      <c r="N394" s="6"/>
      <c r="O394" s="6"/>
      <c r="P394" s="6"/>
      <c r="Q394" s="6"/>
      <c r="R394" s="6"/>
      <c r="S394" s="6"/>
      <c r="T394" s="6"/>
      <c r="U394" s="4"/>
      <c r="V394" s="6"/>
      <c r="W394" s="6"/>
      <c r="X394" s="6"/>
      <c r="Y394" s="6"/>
    </row>
    <row r="395" spans="1:25">
      <c r="A395" s="6"/>
      <c r="B395" s="6"/>
      <c r="C395" s="6"/>
      <c r="D395" s="6"/>
      <c r="E395" s="6"/>
      <c r="F395" s="6"/>
      <c r="G395" s="6"/>
      <c r="H395" s="6"/>
      <c r="I395" s="6"/>
      <c r="J395" s="6"/>
      <c r="K395" s="6"/>
      <c r="L395" s="6"/>
      <c r="M395" s="6"/>
      <c r="N395" s="6"/>
      <c r="O395" s="6"/>
      <c r="P395" s="6"/>
      <c r="Q395" s="6"/>
      <c r="R395" s="6"/>
      <c r="S395" s="6"/>
      <c r="T395" s="6"/>
      <c r="U395" s="4"/>
      <c r="V395" s="6"/>
      <c r="W395" s="6"/>
      <c r="X395" s="6"/>
      <c r="Y395" s="6"/>
    </row>
    <row r="396" spans="1:25">
      <c r="A396" s="6"/>
      <c r="B396" s="6"/>
      <c r="C396" s="6"/>
      <c r="D396" s="6"/>
      <c r="E396" s="6"/>
      <c r="F396" s="6"/>
      <c r="G396" s="6"/>
      <c r="H396" s="6"/>
      <c r="I396" s="6"/>
      <c r="J396" s="6"/>
      <c r="K396" s="6"/>
      <c r="L396" s="6"/>
      <c r="M396" s="6"/>
      <c r="N396" s="6"/>
      <c r="O396" s="6"/>
      <c r="P396" s="6"/>
      <c r="Q396" s="6"/>
      <c r="R396" s="6"/>
      <c r="S396" s="6"/>
      <c r="T396" s="6"/>
      <c r="U396" s="4"/>
      <c r="V396" s="6"/>
      <c r="W396" s="6"/>
      <c r="X396" s="6"/>
      <c r="Y396" s="6"/>
    </row>
    <row r="397" spans="1:25">
      <c r="A397" s="6"/>
      <c r="B397" s="6"/>
      <c r="C397" s="6"/>
      <c r="D397" s="6"/>
      <c r="E397" s="6"/>
      <c r="F397" s="6"/>
      <c r="G397" s="6"/>
      <c r="H397" s="6"/>
      <c r="I397" s="6"/>
      <c r="J397" s="6"/>
      <c r="K397" s="6"/>
      <c r="L397" s="6"/>
      <c r="M397" s="6"/>
      <c r="N397" s="6"/>
      <c r="O397" s="6"/>
      <c r="P397" s="6"/>
      <c r="Q397" s="6"/>
      <c r="R397" s="6"/>
      <c r="S397" s="6"/>
      <c r="T397" s="6"/>
      <c r="U397" s="4"/>
      <c r="V397" s="6"/>
      <c r="W397" s="6"/>
      <c r="X397" s="6"/>
      <c r="Y397" s="6"/>
    </row>
    <row r="398" spans="1:25">
      <c r="A398" s="6"/>
      <c r="B398" s="6"/>
      <c r="C398" s="6"/>
      <c r="D398" s="6"/>
      <c r="E398" s="6"/>
      <c r="F398" s="6"/>
      <c r="G398" s="6"/>
      <c r="H398" s="6"/>
      <c r="I398" s="6"/>
      <c r="J398" s="6"/>
      <c r="K398" s="6"/>
      <c r="L398" s="6"/>
      <c r="M398" s="6"/>
      <c r="N398" s="6"/>
      <c r="O398" s="6"/>
      <c r="P398" s="6"/>
      <c r="Q398" s="6"/>
      <c r="R398" s="6"/>
      <c r="S398" s="6"/>
      <c r="T398" s="6"/>
      <c r="U398" s="4"/>
      <c r="V398" s="6"/>
      <c r="W398" s="6"/>
      <c r="X398" s="6"/>
      <c r="Y398" s="6"/>
    </row>
    <row r="399" spans="1:25">
      <c r="A399" s="6"/>
      <c r="B399" s="6"/>
      <c r="C399" s="6"/>
      <c r="D399" s="6"/>
      <c r="E399" s="6"/>
      <c r="F399" s="6"/>
      <c r="G399" s="6"/>
      <c r="H399" s="6"/>
      <c r="I399" s="6"/>
      <c r="J399" s="6"/>
      <c r="K399" s="6"/>
      <c r="L399" s="6"/>
      <c r="M399" s="6"/>
      <c r="N399" s="6"/>
      <c r="O399" s="6"/>
      <c r="P399" s="6"/>
      <c r="Q399" s="6"/>
      <c r="R399" s="6"/>
      <c r="S399" s="6"/>
      <c r="T399" s="6"/>
      <c r="U399" s="4"/>
      <c r="V399" s="6"/>
      <c r="W399" s="6"/>
      <c r="X399" s="6"/>
      <c r="Y399" s="6"/>
    </row>
    <row r="400" spans="1:25">
      <c r="A400" s="6"/>
      <c r="B400" s="6"/>
      <c r="C400" s="6"/>
      <c r="D400" s="6"/>
      <c r="E400" s="6"/>
      <c r="F400" s="6"/>
      <c r="G400" s="6"/>
      <c r="H400" s="6"/>
      <c r="I400" s="6"/>
      <c r="J400" s="6"/>
      <c r="K400" s="6"/>
      <c r="L400" s="6"/>
      <c r="M400" s="6"/>
      <c r="N400" s="6"/>
      <c r="O400" s="6"/>
      <c r="P400" s="6"/>
      <c r="Q400" s="6"/>
      <c r="R400" s="6"/>
      <c r="S400" s="6"/>
      <c r="T400" s="6"/>
      <c r="U400" s="4"/>
      <c r="V400" s="6"/>
      <c r="W400" s="6"/>
      <c r="X400" s="6"/>
      <c r="Y400" s="6"/>
    </row>
    <row r="401" spans="1:25">
      <c r="A401" s="6"/>
      <c r="B401" s="6"/>
      <c r="C401" s="6"/>
      <c r="D401" s="6"/>
      <c r="E401" s="6"/>
      <c r="F401" s="6"/>
      <c r="G401" s="6"/>
      <c r="H401" s="6"/>
      <c r="I401" s="6"/>
      <c r="J401" s="6"/>
      <c r="K401" s="6"/>
      <c r="L401" s="6"/>
      <c r="M401" s="6"/>
      <c r="N401" s="6"/>
      <c r="O401" s="6"/>
      <c r="P401" s="6"/>
      <c r="Q401" s="6"/>
      <c r="R401" s="6"/>
      <c r="S401" s="6"/>
      <c r="T401" s="6"/>
      <c r="U401" s="4"/>
      <c r="V401" s="6"/>
      <c r="W401" s="6"/>
      <c r="X401" s="6"/>
      <c r="Y401" s="6"/>
    </row>
    <row r="402" spans="1:25">
      <c r="A402" s="6"/>
      <c r="B402" s="6"/>
      <c r="C402" s="6"/>
      <c r="D402" s="6"/>
      <c r="E402" s="6"/>
      <c r="F402" s="6"/>
      <c r="G402" s="6"/>
      <c r="H402" s="6"/>
      <c r="I402" s="6"/>
      <c r="J402" s="6"/>
      <c r="K402" s="6"/>
      <c r="L402" s="6"/>
      <c r="M402" s="6"/>
      <c r="N402" s="6"/>
      <c r="O402" s="6"/>
      <c r="P402" s="6"/>
      <c r="Q402" s="6"/>
      <c r="R402" s="6"/>
      <c r="S402" s="6"/>
      <c r="T402" s="6"/>
      <c r="U402" s="4"/>
      <c r="V402" s="6"/>
      <c r="W402" s="6"/>
      <c r="X402" s="6"/>
      <c r="Y402" s="6"/>
    </row>
    <row r="403" spans="1:25">
      <c r="A403" s="6"/>
      <c r="B403" s="6"/>
      <c r="C403" s="6"/>
      <c r="D403" s="6"/>
      <c r="E403" s="6"/>
      <c r="F403" s="6"/>
      <c r="G403" s="6"/>
      <c r="H403" s="6"/>
      <c r="I403" s="6"/>
      <c r="J403" s="6"/>
      <c r="K403" s="6"/>
      <c r="L403" s="6"/>
      <c r="M403" s="6"/>
      <c r="N403" s="6"/>
      <c r="O403" s="6"/>
      <c r="P403" s="6"/>
      <c r="Q403" s="6"/>
      <c r="R403" s="6"/>
      <c r="S403" s="6"/>
      <c r="T403" s="6"/>
      <c r="U403" s="4"/>
      <c r="V403" s="6"/>
      <c r="W403" s="6"/>
      <c r="X403" s="6"/>
      <c r="Y403" s="6"/>
    </row>
    <row r="404" spans="1:25">
      <c r="A404" s="6"/>
      <c r="B404" s="6"/>
      <c r="C404" s="6"/>
      <c r="D404" s="6"/>
      <c r="E404" s="6"/>
      <c r="F404" s="6"/>
      <c r="G404" s="6"/>
      <c r="H404" s="6"/>
      <c r="I404" s="6"/>
      <c r="J404" s="6"/>
      <c r="K404" s="6"/>
      <c r="L404" s="6"/>
      <c r="M404" s="6"/>
      <c r="N404" s="6"/>
      <c r="O404" s="6"/>
      <c r="P404" s="6"/>
      <c r="Q404" s="6"/>
      <c r="R404" s="6"/>
      <c r="S404" s="6"/>
      <c r="T404" s="6"/>
      <c r="U404" s="4"/>
      <c r="V404" s="6"/>
      <c r="W404" s="6"/>
      <c r="X404" s="6"/>
      <c r="Y404" s="6"/>
    </row>
    <row r="405" spans="1:25">
      <c r="A405" s="6"/>
      <c r="B405" s="6"/>
      <c r="C405" s="6"/>
      <c r="D405" s="6"/>
      <c r="E405" s="6"/>
      <c r="F405" s="6"/>
      <c r="G405" s="6"/>
      <c r="H405" s="6"/>
      <c r="I405" s="6"/>
      <c r="J405" s="6"/>
      <c r="K405" s="6"/>
      <c r="L405" s="6"/>
      <c r="M405" s="6"/>
      <c r="N405" s="6"/>
      <c r="O405" s="6"/>
      <c r="P405" s="6"/>
      <c r="Q405" s="6"/>
      <c r="R405" s="6"/>
      <c r="S405" s="6"/>
      <c r="T405" s="6"/>
      <c r="U405" s="4"/>
      <c r="V405" s="6"/>
      <c r="W405" s="6"/>
      <c r="X405" s="6"/>
      <c r="Y405" s="6"/>
    </row>
    <row r="406" spans="1:25">
      <c r="A406" s="6"/>
      <c r="B406" s="6"/>
      <c r="C406" s="6"/>
      <c r="D406" s="6"/>
      <c r="E406" s="6"/>
      <c r="F406" s="6"/>
      <c r="G406" s="6"/>
      <c r="H406" s="6"/>
      <c r="I406" s="6"/>
      <c r="J406" s="6"/>
      <c r="K406" s="6"/>
      <c r="L406" s="6"/>
      <c r="M406" s="6"/>
      <c r="N406" s="6"/>
      <c r="O406" s="6"/>
      <c r="P406" s="6"/>
      <c r="Q406" s="6"/>
      <c r="R406" s="6"/>
      <c r="S406" s="6"/>
      <c r="T406" s="6"/>
      <c r="U406" s="4"/>
      <c r="V406" s="6"/>
      <c r="W406" s="6"/>
      <c r="X406" s="6"/>
      <c r="Y406" s="6"/>
    </row>
    <row r="407" spans="1:25">
      <c r="A407" s="6"/>
      <c r="B407" s="6"/>
      <c r="C407" s="6"/>
      <c r="D407" s="6"/>
      <c r="E407" s="6"/>
      <c r="F407" s="6"/>
      <c r="G407" s="6"/>
      <c r="H407" s="6"/>
      <c r="I407" s="6"/>
      <c r="J407" s="6"/>
      <c r="K407" s="6"/>
      <c r="L407" s="6"/>
      <c r="M407" s="6"/>
      <c r="N407" s="6"/>
      <c r="O407" s="6"/>
      <c r="P407" s="6"/>
      <c r="Q407" s="6"/>
      <c r="R407" s="6"/>
      <c r="S407" s="6"/>
      <c r="T407" s="6"/>
      <c r="U407" s="4"/>
      <c r="V407" s="6"/>
      <c r="W407" s="6"/>
      <c r="X407" s="6"/>
      <c r="Y407" s="6"/>
    </row>
    <row r="408" spans="1:25">
      <c r="A408" s="6"/>
      <c r="B408" s="6"/>
      <c r="C408" s="6"/>
      <c r="D408" s="6"/>
      <c r="E408" s="6"/>
      <c r="F408" s="6"/>
      <c r="G408" s="6"/>
      <c r="H408" s="6"/>
      <c r="I408" s="6"/>
      <c r="J408" s="6"/>
      <c r="K408" s="6"/>
      <c r="L408" s="6"/>
      <c r="M408" s="6"/>
      <c r="N408" s="6"/>
      <c r="O408" s="6"/>
      <c r="P408" s="6"/>
      <c r="Q408" s="6"/>
      <c r="R408" s="6"/>
      <c r="S408" s="6"/>
      <c r="T408" s="6"/>
      <c r="U408" s="4"/>
      <c r="V408" s="6"/>
      <c r="W408" s="6"/>
      <c r="X408" s="6"/>
      <c r="Y408" s="6"/>
    </row>
    <row r="409" spans="1:25">
      <c r="A409" s="6"/>
      <c r="B409" s="6"/>
      <c r="C409" s="6"/>
      <c r="D409" s="6"/>
      <c r="E409" s="6"/>
      <c r="F409" s="6"/>
      <c r="G409" s="6"/>
      <c r="H409" s="6"/>
      <c r="I409" s="6"/>
      <c r="J409" s="6"/>
      <c r="K409" s="6"/>
      <c r="L409" s="6"/>
      <c r="M409" s="6"/>
      <c r="N409" s="6"/>
      <c r="O409" s="6"/>
      <c r="P409" s="6"/>
      <c r="Q409" s="6"/>
      <c r="R409" s="6"/>
      <c r="S409" s="6"/>
      <c r="T409" s="6"/>
      <c r="U409" s="4"/>
      <c r="V409" s="6"/>
      <c r="W409" s="6"/>
      <c r="X409" s="6"/>
      <c r="Y409" s="6"/>
    </row>
    <row r="410" spans="1:25">
      <c r="A410" s="6"/>
      <c r="B410" s="6"/>
      <c r="C410" s="6"/>
      <c r="D410" s="6"/>
      <c r="E410" s="6"/>
      <c r="F410" s="6"/>
      <c r="G410" s="6"/>
      <c r="H410" s="6"/>
      <c r="I410" s="6"/>
      <c r="J410" s="6"/>
      <c r="K410" s="6"/>
      <c r="L410" s="6"/>
      <c r="M410" s="6"/>
      <c r="N410" s="6"/>
      <c r="O410" s="6"/>
      <c r="P410" s="6"/>
      <c r="Q410" s="6"/>
      <c r="R410" s="6"/>
      <c r="S410" s="6"/>
      <c r="T410" s="6"/>
      <c r="U410" s="4"/>
      <c r="V410" s="6"/>
      <c r="W410" s="6"/>
      <c r="X410" s="6"/>
      <c r="Y410" s="6"/>
    </row>
    <row r="411" spans="1:25">
      <c r="A411" s="6"/>
      <c r="B411" s="6"/>
      <c r="C411" s="6"/>
      <c r="D411" s="6"/>
      <c r="E411" s="6"/>
      <c r="F411" s="6"/>
      <c r="G411" s="6"/>
      <c r="H411" s="6"/>
      <c r="I411" s="6"/>
      <c r="J411" s="6"/>
      <c r="K411" s="6"/>
      <c r="L411" s="6"/>
      <c r="M411" s="6"/>
      <c r="N411" s="6"/>
      <c r="O411" s="6"/>
      <c r="P411" s="6"/>
      <c r="Q411" s="6"/>
      <c r="R411" s="6"/>
      <c r="S411" s="6"/>
      <c r="T411" s="6"/>
      <c r="U411" s="4"/>
      <c r="V411" s="6"/>
      <c r="W411" s="6"/>
      <c r="X411" s="6"/>
      <c r="Y411" s="6"/>
    </row>
    <row r="412" spans="1:25">
      <c r="A412" s="6"/>
      <c r="B412" s="6"/>
      <c r="C412" s="6"/>
      <c r="D412" s="6"/>
      <c r="E412" s="6"/>
      <c r="F412" s="6"/>
      <c r="G412" s="6"/>
      <c r="H412" s="6"/>
      <c r="I412" s="6"/>
      <c r="J412" s="6"/>
      <c r="K412" s="6"/>
      <c r="L412" s="6"/>
      <c r="M412" s="6"/>
      <c r="N412" s="6"/>
      <c r="O412" s="6"/>
      <c r="P412" s="6"/>
      <c r="Q412" s="6"/>
      <c r="R412" s="6"/>
      <c r="S412" s="6"/>
      <c r="T412" s="6"/>
      <c r="U412" s="4"/>
      <c r="V412" s="6"/>
      <c r="W412" s="6"/>
      <c r="X412" s="6"/>
      <c r="Y412" s="6"/>
    </row>
    <row r="413" spans="1:25">
      <c r="A413" s="6"/>
      <c r="B413" s="6"/>
      <c r="C413" s="6"/>
      <c r="D413" s="6"/>
      <c r="E413" s="6"/>
      <c r="F413" s="6"/>
      <c r="G413" s="6"/>
      <c r="H413" s="6"/>
      <c r="I413" s="6"/>
      <c r="J413" s="6"/>
      <c r="K413" s="6"/>
      <c r="L413" s="6"/>
      <c r="M413" s="6"/>
      <c r="N413" s="6"/>
      <c r="O413" s="6"/>
      <c r="P413" s="6"/>
      <c r="Q413" s="6"/>
      <c r="R413" s="6"/>
      <c r="S413" s="6"/>
      <c r="T413" s="6"/>
      <c r="U413" s="4"/>
      <c r="V413" s="6"/>
      <c r="W413" s="6"/>
      <c r="X413" s="6"/>
      <c r="Y413" s="6"/>
    </row>
    <row r="414" spans="1:25">
      <c r="A414" s="6"/>
      <c r="B414" s="6"/>
      <c r="C414" s="6"/>
      <c r="D414" s="6"/>
      <c r="E414" s="6"/>
      <c r="F414" s="6"/>
      <c r="G414" s="6"/>
      <c r="H414" s="6"/>
      <c r="I414" s="6"/>
      <c r="J414" s="6"/>
      <c r="K414" s="6"/>
      <c r="L414" s="6"/>
      <c r="M414" s="6"/>
      <c r="N414" s="6"/>
      <c r="O414" s="6"/>
      <c r="P414" s="6"/>
      <c r="Q414" s="6"/>
      <c r="R414" s="6"/>
      <c r="S414" s="6"/>
      <c r="T414" s="6"/>
      <c r="U414" s="4"/>
      <c r="V414" s="6"/>
      <c r="W414" s="6"/>
      <c r="X414" s="6"/>
      <c r="Y414" s="6"/>
    </row>
    <row r="415" spans="1:25">
      <c r="A415" s="6"/>
      <c r="B415" s="6"/>
      <c r="C415" s="6"/>
      <c r="D415" s="6"/>
      <c r="E415" s="6"/>
      <c r="F415" s="6"/>
      <c r="G415" s="6"/>
      <c r="H415" s="6"/>
      <c r="I415" s="6"/>
      <c r="J415" s="6"/>
      <c r="K415" s="6"/>
      <c r="L415" s="6"/>
      <c r="M415" s="6"/>
      <c r="N415" s="6"/>
      <c r="O415" s="6"/>
      <c r="P415" s="6"/>
      <c r="Q415" s="6"/>
      <c r="R415" s="6"/>
      <c r="S415" s="6"/>
      <c r="T415" s="6"/>
      <c r="U415" s="4"/>
      <c r="V415" s="6"/>
      <c r="W415" s="6"/>
      <c r="X415" s="6"/>
      <c r="Y415" s="6"/>
    </row>
    <row r="416" spans="1:25">
      <c r="A416" s="6"/>
      <c r="B416" s="6"/>
      <c r="C416" s="6"/>
      <c r="D416" s="6"/>
      <c r="E416" s="6"/>
      <c r="F416" s="6"/>
      <c r="G416" s="6"/>
      <c r="H416" s="6"/>
      <c r="I416" s="6"/>
      <c r="J416" s="6"/>
      <c r="K416" s="6"/>
      <c r="L416" s="6"/>
      <c r="M416" s="6"/>
      <c r="N416" s="6"/>
      <c r="O416" s="6"/>
      <c r="P416" s="6"/>
      <c r="Q416" s="6"/>
      <c r="R416" s="6"/>
      <c r="S416" s="6"/>
      <c r="T416" s="6"/>
      <c r="U416" s="4"/>
      <c r="V416" s="6"/>
      <c r="W416" s="6"/>
      <c r="X416" s="6"/>
      <c r="Y416" s="6"/>
    </row>
    <row r="417" spans="1:25">
      <c r="A417" s="6"/>
      <c r="B417" s="6"/>
      <c r="C417" s="6"/>
      <c r="D417" s="6"/>
      <c r="E417" s="6"/>
      <c r="F417" s="6"/>
      <c r="G417" s="6"/>
      <c r="H417" s="6"/>
      <c r="I417" s="6"/>
      <c r="J417" s="6"/>
      <c r="K417" s="6"/>
      <c r="L417" s="6"/>
      <c r="M417" s="6"/>
      <c r="N417" s="6"/>
      <c r="O417" s="6"/>
      <c r="P417" s="6"/>
      <c r="Q417" s="6"/>
      <c r="R417" s="6"/>
      <c r="S417" s="6"/>
      <c r="T417" s="6"/>
      <c r="U417" s="4"/>
      <c r="V417" s="6"/>
      <c r="W417" s="6"/>
      <c r="X417" s="6"/>
      <c r="Y417" s="6"/>
    </row>
    <row r="418" spans="1:25">
      <c r="A418" s="6"/>
      <c r="B418" s="6"/>
      <c r="C418" s="6"/>
      <c r="D418" s="6"/>
      <c r="E418" s="6"/>
      <c r="F418" s="6"/>
      <c r="G418" s="6"/>
      <c r="H418" s="6"/>
      <c r="I418" s="6"/>
      <c r="J418" s="6"/>
      <c r="K418" s="6"/>
      <c r="L418" s="6"/>
      <c r="M418" s="6"/>
      <c r="N418" s="6"/>
      <c r="O418" s="6"/>
      <c r="P418" s="6"/>
      <c r="Q418" s="6"/>
      <c r="R418" s="6"/>
      <c r="S418" s="6"/>
      <c r="T418" s="6"/>
      <c r="U418" s="4"/>
      <c r="V418" s="6"/>
      <c r="W418" s="6"/>
      <c r="X418" s="6"/>
      <c r="Y418" s="6"/>
    </row>
    <row r="419" spans="1:25">
      <c r="A419" s="6"/>
      <c r="B419" s="6"/>
      <c r="C419" s="6"/>
      <c r="D419" s="6"/>
      <c r="E419" s="6"/>
      <c r="F419" s="6"/>
      <c r="G419" s="6"/>
      <c r="H419" s="6"/>
      <c r="I419" s="6"/>
      <c r="J419" s="6"/>
      <c r="K419" s="6"/>
      <c r="L419" s="6"/>
      <c r="M419" s="6"/>
      <c r="N419" s="6"/>
      <c r="O419" s="6"/>
      <c r="P419" s="6"/>
      <c r="Q419" s="6"/>
      <c r="R419" s="6"/>
      <c r="S419" s="6"/>
      <c r="T419" s="6"/>
      <c r="U419" s="4"/>
      <c r="V419" s="6"/>
      <c r="W419" s="6"/>
      <c r="X419" s="6"/>
      <c r="Y419" s="6"/>
    </row>
    <row r="420" spans="1:25">
      <c r="A420" s="6"/>
      <c r="B420" s="6"/>
      <c r="C420" s="6"/>
      <c r="D420" s="6"/>
      <c r="E420" s="6"/>
      <c r="F420" s="6"/>
      <c r="G420" s="6"/>
      <c r="H420" s="6"/>
      <c r="I420" s="6"/>
      <c r="J420" s="6"/>
      <c r="K420" s="6"/>
      <c r="L420" s="6"/>
      <c r="M420" s="6"/>
      <c r="N420" s="6"/>
      <c r="O420" s="6"/>
      <c r="P420" s="6"/>
      <c r="Q420" s="6"/>
      <c r="R420" s="6"/>
      <c r="S420" s="6"/>
      <c r="T420" s="6"/>
      <c r="U420" s="4"/>
      <c r="V420" s="6"/>
      <c r="W420" s="6"/>
      <c r="X420" s="6"/>
      <c r="Y420" s="6"/>
    </row>
    <row r="421" spans="1:25">
      <c r="A421" s="6"/>
      <c r="B421" s="6"/>
      <c r="C421" s="6"/>
      <c r="D421" s="6"/>
      <c r="E421" s="6"/>
      <c r="F421" s="6"/>
      <c r="G421" s="6"/>
      <c r="H421" s="6"/>
      <c r="I421" s="6"/>
      <c r="J421" s="6"/>
      <c r="K421" s="6"/>
      <c r="L421" s="6"/>
      <c r="M421" s="6"/>
      <c r="N421" s="6"/>
      <c r="O421" s="6"/>
      <c r="P421" s="6"/>
      <c r="Q421" s="6"/>
      <c r="R421" s="6"/>
      <c r="S421" s="6"/>
      <c r="T421" s="6"/>
      <c r="U421" s="4"/>
      <c r="V421" s="6"/>
      <c r="W421" s="6"/>
      <c r="X421" s="6"/>
      <c r="Y421" s="6"/>
    </row>
    <row r="422" spans="1:25">
      <c r="A422" s="6"/>
      <c r="B422" s="6"/>
      <c r="C422" s="6"/>
      <c r="D422" s="6"/>
      <c r="E422" s="6"/>
      <c r="F422" s="6"/>
      <c r="G422" s="6"/>
      <c r="H422" s="6"/>
      <c r="I422" s="6"/>
      <c r="J422" s="6"/>
      <c r="K422" s="6"/>
      <c r="L422" s="6"/>
      <c r="M422" s="6"/>
      <c r="N422" s="6"/>
      <c r="O422" s="6"/>
      <c r="P422" s="6"/>
      <c r="Q422" s="6"/>
      <c r="R422" s="6"/>
      <c r="S422" s="6"/>
      <c r="T422" s="6"/>
      <c r="U422" s="4"/>
      <c r="V422" s="6"/>
      <c r="W422" s="6"/>
      <c r="X422" s="6"/>
      <c r="Y422" s="6"/>
    </row>
    <row r="423" spans="1:25">
      <c r="A423" s="6"/>
      <c r="B423" s="6"/>
      <c r="C423" s="6"/>
      <c r="D423" s="6"/>
      <c r="E423" s="6"/>
      <c r="F423" s="6"/>
      <c r="G423" s="6"/>
      <c r="H423" s="6"/>
      <c r="I423" s="6"/>
      <c r="J423" s="6"/>
      <c r="K423" s="6"/>
      <c r="L423" s="6"/>
      <c r="M423" s="6"/>
      <c r="N423" s="6"/>
      <c r="O423" s="6"/>
      <c r="P423" s="6"/>
      <c r="Q423" s="6"/>
      <c r="R423" s="6"/>
      <c r="S423" s="6"/>
      <c r="T423" s="6"/>
      <c r="U423" s="4"/>
      <c r="V423" s="6"/>
      <c r="W423" s="6"/>
      <c r="X423" s="6"/>
      <c r="Y423" s="6"/>
    </row>
    <row r="424" spans="1:25">
      <c r="A424" s="6"/>
      <c r="B424" s="6"/>
      <c r="C424" s="6"/>
      <c r="D424" s="6"/>
      <c r="E424" s="6"/>
      <c r="F424" s="6"/>
      <c r="G424" s="6"/>
      <c r="H424" s="6"/>
      <c r="I424" s="6"/>
      <c r="J424" s="6"/>
      <c r="K424" s="6"/>
      <c r="L424" s="6"/>
      <c r="M424" s="6"/>
      <c r="N424" s="6"/>
      <c r="O424" s="6"/>
      <c r="P424" s="6"/>
      <c r="Q424" s="6"/>
      <c r="R424" s="6"/>
      <c r="S424" s="6"/>
      <c r="T424" s="6"/>
      <c r="U424" s="4"/>
      <c r="V424" s="6"/>
      <c r="W424" s="6"/>
      <c r="X424" s="6"/>
      <c r="Y424" s="6"/>
    </row>
    <row r="425" spans="1:25">
      <c r="A425" s="6"/>
      <c r="B425" s="6"/>
      <c r="C425" s="6"/>
      <c r="D425" s="6"/>
      <c r="E425" s="6"/>
      <c r="F425" s="6"/>
      <c r="G425" s="6"/>
      <c r="H425" s="6"/>
      <c r="I425" s="6"/>
      <c r="J425" s="6"/>
      <c r="K425" s="6"/>
      <c r="L425" s="6"/>
      <c r="M425" s="6"/>
      <c r="N425" s="6"/>
      <c r="O425" s="6"/>
      <c r="P425" s="6"/>
      <c r="Q425" s="6"/>
      <c r="R425" s="6"/>
      <c r="S425" s="6"/>
      <c r="T425" s="6"/>
      <c r="U425" s="4"/>
      <c r="V425" s="6"/>
      <c r="W425" s="6"/>
      <c r="X425" s="6"/>
      <c r="Y425" s="6"/>
    </row>
    <row r="426" spans="1:25">
      <c r="A426" s="6"/>
      <c r="B426" s="6"/>
      <c r="C426" s="6"/>
      <c r="D426" s="6"/>
      <c r="E426" s="6"/>
      <c r="F426" s="6"/>
      <c r="G426" s="6"/>
      <c r="H426" s="6"/>
      <c r="I426" s="6"/>
      <c r="J426" s="6"/>
      <c r="K426" s="6"/>
      <c r="L426" s="6"/>
      <c r="M426" s="6"/>
      <c r="N426" s="6"/>
      <c r="O426" s="6"/>
      <c r="P426" s="6"/>
      <c r="Q426" s="6"/>
      <c r="R426" s="6"/>
      <c r="S426" s="6"/>
      <c r="T426" s="6"/>
      <c r="U426" s="4"/>
      <c r="V426" s="6"/>
      <c r="W426" s="6"/>
      <c r="X426" s="6"/>
      <c r="Y426" s="6"/>
    </row>
    <row r="427" spans="1:25">
      <c r="A427" s="6"/>
      <c r="B427" s="6"/>
      <c r="C427" s="6"/>
      <c r="D427" s="6"/>
      <c r="E427" s="6"/>
      <c r="F427" s="6"/>
      <c r="G427" s="6"/>
      <c r="H427" s="6"/>
      <c r="I427" s="6"/>
      <c r="J427" s="6"/>
      <c r="K427" s="6"/>
      <c r="L427" s="6"/>
      <c r="M427" s="6"/>
      <c r="N427" s="6"/>
      <c r="O427" s="6"/>
      <c r="P427" s="6"/>
      <c r="Q427" s="6"/>
      <c r="R427" s="6"/>
      <c r="S427" s="6"/>
      <c r="T427" s="6"/>
      <c r="U427" s="4"/>
      <c r="V427" s="6"/>
      <c r="W427" s="6"/>
      <c r="X427" s="6"/>
      <c r="Y427" s="6"/>
    </row>
    <row r="428" spans="1:25">
      <c r="A428" s="6"/>
      <c r="B428" s="6"/>
      <c r="C428" s="6"/>
      <c r="D428" s="6"/>
      <c r="E428" s="6"/>
      <c r="F428" s="6"/>
      <c r="G428" s="6"/>
      <c r="H428" s="6"/>
      <c r="I428" s="6"/>
      <c r="J428" s="6"/>
      <c r="K428" s="6"/>
      <c r="L428" s="6"/>
      <c r="M428" s="6"/>
      <c r="N428" s="6"/>
      <c r="O428" s="6"/>
      <c r="P428" s="6"/>
      <c r="Q428" s="6"/>
      <c r="R428" s="6"/>
      <c r="S428" s="6"/>
      <c r="T428" s="6"/>
      <c r="U428" s="4"/>
      <c r="V428" s="6"/>
      <c r="W428" s="6"/>
      <c r="X428" s="6"/>
      <c r="Y428" s="6"/>
    </row>
    <row r="429" spans="1:25">
      <c r="A429" s="6"/>
      <c r="B429" s="6"/>
      <c r="C429" s="6"/>
      <c r="D429" s="6"/>
      <c r="E429" s="6"/>
      <c r="F429" s="6"/>
      <c r="G429" s="6"/>
      <c r="H429" s="6"/>
      <c r="I429" s="6"/>
      <c r="J429" s="6"/>
      <c r="K429" s="6"/>
      <c r="L429" s="6"/>
      <c r="M429" s="6"/>
      <c r="N429" s="6"/>
      <c r="O429" s="6"/>
      <c r="P429" s="6"/>
      <c r="Q429" s="6"/>
      <c r="R429" s="6"/>
      <c r="S429" s="6"/>
      <c r="T429" s="6"/>
      <c r="U429" s="4"/>
      <c r="V429" s="6"/>
      <c r="W429" s="6"/>
      <c r="X429" s="6"/>
      <c r="Y429" s="6"/>
    </row>
    <row r="430" spans="1:25">
      <c r="A430" s="6"/>
      <c r="B430" s="6"/>
      <c r="C430" s="6"/>
      <c r="D430" s="6"/>
      <c r="E430" s="6"/>
      <c r="F430" s="6"/>
      <c r="G430" s="6"/>
      <c r="H430" s="6"/>
      <c r="I430" s="6"/>
      <c r="J430" s="6"/>
      <c r="K430" s="6"/>
      <c r="L430" s="6"/>
      <c r="M430" s="6"/>
      <c r="N430" s="6"/>
      <c r="O430" s="6"/>
      <c r="P430" s="6"/>
      <c r="Q430" s="6"/>
      <c r="R430" s="6"/>
      <c r="S430" s="6"/>
      <c r="T430" s="6"/>
      <c r="U430" s="4"/>
      <c r="V430" s="6"/>
      <c r="W430" s="6"/>
      <c r="X430" s="6"/>
      <c r="Y430" s="6"/>
    </row>
    <row r="431" spans="1:25">
      <c r="A431" s="6"/>
      <c r="B431" s="6"/>
      <c r="C431" s="6"/>
      <c r="D431" s="6"/>
      <c r="E431" s="6"/>
      <c r="F431" s="6"/>
      <c r="G431" s="6"/>
      <c r="H431" s="6"/>
      <c r="I431" s="6"/>
      <c r="J431" s="6"/>
      <c r="K431" s="6"/>
      <c r="L431" s="6"/>
      <c r="M431" s="6"/>
      <c r="N431" s="6"/>
      <c r="O431" s="6"/>
      <c r="P431" s="6"/>
      <c r="Q431" s="6"/>
      <c r="R431" s="6"/>
      <c r="S431" s="6"/>
      <c r="T431" s="6"/>
      <c r="U431" s="4"/>
      <c r="V431" s="6"/>
      <c r="W431" s="6"/>
      <c r="X431" s="6"/>
      <c r="Y431" s="6"/>
    </row>
    <row r="432" spans="1:25">
      <c r="A432" s="6"/>
      <c r="B432" s="6"/>
      <c r="C432" s="6"/>
      <c r="D432" s="6"/>
      <c r="E432" s="6"/>
      <c r="F432" s="6"/>
      <c r="G432" s="6"/>
      <c r="H432" s="6"/>
      <c r="I432" s="6"/>
      <c r="J432" s="6"/>
      <c r="K432" s="6"/>
      <c r="L432" s="6"/>
      <c r="M432" s="6"/>
      <c r="N432" s="6"/>
      <c r="O432" s="6"/>
      <c r="P432" s="6"/>
      <c r="Q432" s="6"/>
      <c r="R432" s="6"/>
      <c r="S432" s="6"/>
      <c r="T432" s="6"/>
      <c r="U432" s="4"/>
      <c r="V432" s="6"/>
      <c r="W432" s="6"/>
      <c r="X432" s="6"/>
      <c r="Y432" s="6"/>
    </row>
    <row r="433" spans="1:25">
      <c r="A433" s="6"/>
      <c r="B433" s="6"/>
      <c r="C433" s="6"/>
      <c r="D433" s="6"/>
      <c r="E433" s="6"/>
      <c r="F433" s="6"/>
      <c r="G433" s="6"/>
      <c r="H433" s="6"/>
      <c r="I433" s="6"/>
      <c r="J433" s="6"/>
      <c r="K433" s="6"/>
      <c r="L433" s="6"/>
      <c r="M433" s="6"/>
      <c r="N433" s="6"/>
      <c r="O433" s="6"/>
      <c r="P433" s="6"/>
      <c r="Q433" s="6"/>
      <c r="R433" s="6"/>
      <c r="S433" s="6"/>
      <c r="T433" s="6"/>
      <c r="U433" s="4"/>
      <c r="V433" s="6"/>
      <c r="W433" s="6"/>
      <c r="X433" s="6"/>
      <c r="Y433" s="6"/>
    </row>
    <row r="434" spans="1:25">
      <c r="A434" s="6"/>
      <c r="B434" s="6"/>
      <c r="C434" s="6"/>
      <c r="D434" s="6"/>
      <c r="E434" s="6"/>
      <c r="F434" s="6"/>
      <c r="G434" s="6"/>
      <c r="H434" s="6"/>
      <c r="I434" s="6"/>
      <c r="J434" s="6"/>
      <c r="K434" s="6"/>
      <c r="L434" s="6"/>
      <c r="M434" s="6"/>
      <c r="N434" s="6"/>
      <c r="O434" s="6"/>
      <c r="P434" s="6"/>
      <c r="Q434" s="6"/>
      <c r="R434" s="6"/>
      <c r="S434" s="6"/>
      <c r="T434" s="6"/>
      <c r="U434" s="4"/>
      <c r="V434" s="6"/>
      <c r="W434" s="6"/>
      <c r="X434" s="6"/>
      <c r="Y434" s="6"/>
    </row>
    <row r="435" spans="1:25">
      <c r="A435" s="6"/>
      <c r="B435" s="6"/>
      <c r="C435" s="6"/>
      <c r="D435" s="6"/>
      <c r="E435" s="6"/>
      <c r="F435" s="6"/>
      <c r="G435" s="6"/>
      <c r="H435" s="6"/>
      <c r="I435" s="6"/>
      <c r="J435" s="6"/>
      <c r="K435" s="6"/>
      <c r="L435" s="6"/>
      <c r="M435" s="6"/>
      <c r="N435" s="6"/>
      <c r="O435" s="6"/>
      <c r="P435" s="6"/>
      <c r="Q435" s="6"/>
      <c r="R435" s="6"/>
      <c r="S435" s="6"/>
      <c r="T435" s="6"/>
      <c r="U435" s="4"/>
      <c r="V435" s="6"/>
      <c r="W435" s="6"/>
      <c r="X435" s="6"/>
      <c r="Y435" s="6"/>
    </row>
    <row r="436" spans="1:25">
      <c r="A436" s="6"/>
      <c r="B436" s="6"/>
      <c r="C436" s="6"/>
      <c r="D436" s="6"/>
      <c r="E436" s="6"/>
      <c r="F436" s="6"/>
      <c r="G436" s="6"/>
      <c r="H436" s="6"/>
      <c r="I436" s="6"/>
      <c r="J436" s="6"/>
      <c r="K436" s="6"/>
      <c r="L436" s="6"/>
      <c r="M436" s="6"/>
      <c r="N436" s="6"/>
      <c r="O436" s="6"/>
      <c r="P436" s="6"/>
      <c r="Q436" s="6"/>
      <c r="R436" s="6"/>
      <c r="S436" s="6"/>
      <c r="T436" s="6"/>
      <c r="U436" s="4"/>
      <c r="V436" s="6"/>
      <c r="W436" s="6"/>
      <c r="X436" s="6"/>
      <c r="Y436" s="6"/>
    </row>
    <row r="437" spans="1:25">
      <c r="A437" s="6"/>
      <c r="B437" s="6"/>
      <c r="C437" s="6"/>
      <c r="D437" s="6"/>
      <c r="E437" s="6"/>
      <c r="F437" s="6"/>
      <c r="G437" s="6"/>
      <c r="H437" s="6"/>
      <c r="I437" s="6"/>
      <c r="J437" s="6"/>
      <c r="K437" s="6"/>
      <c r="L437" s="6"/>
      <c r="M437" s="6"/>
      <c r="N437" s="6"/>
      <c r="O437" s="6"/>
      <c r="P437" s="6"/>
      <c r="Q437" s="6"/>
      <c r="R437" s="6"/>
      <c r="S437" s="6"/>
      <c r="T437" s="6"/>
      <c r="U437" s="4"/>
      <c r="V437" s="6"/>
      <c r="W437" s="6"/>
      <c r="X437" s="6"/>
      <c r="Y437" s="6"/>
    </row>
    <row r="438" spans="1:25">
      <c r="A438" s="6"/>
      <c r="B438" s="6"/>
      <c r="C438" s="6"/>
      <c r="D438" s="6"/>
      <c r="E438" s="6"/>
      <c r="F438" s="6"/>
      <c r="G438" s="6"/>
      <c r="H438" s="6"/>
      <c r="I438" s="6"/>
      <c r="J438" s="6"/>
      <c r="K438" s="6"/>
      <c r="L438" s="6"/>
      <c r="M438" s="6"/>
      <c r="N438" s="6"/>
      <c r="O438" s="6"/>
      <c r="P438" s="6"/>
      <c r="Q438" s="6"/>
      <c r="R438" s="6"/>
      <c r="S438" s="6"/>
      <c r="T438" s="6"/>
      <c r="U438" s="4"/>
      <c r="V438" s="6"/>
      <c r="W438" s="6"/>
      <c r="X438" s="6"/>
      <c r="Y438" s="6"/>
    </row>
    <row r="439" spans="1:25">
      <c r="A439" s="6"/>
      <c r="B439" s="6"/>
      <c r="C439" s="6"/>
      <c r="D439" s="6"/>
      <c r="E439" s="6"/>
      <c r="F439" s="6"/>
      <c r="G439" s="6"/>
      <c r="H439" s="6"/>
      <c r="I439" s="6"/>
      <c r="J439" s="6"/>
      <c r="K439" s="6"/>
      <c r="L439" s="6"/>
      <c r="M439" s="6"/>
      <c r="N439" s="6"/>
      <c r="O439" s="6"/>
      <c r="P439" s="6"/>
      <c r="Q439" s="6"/>
      <c r="R439" s="6"/>
      <c r="S439" s="6"/>
      <c r="T439" s="6"/>
      <c r="U439" s="4"/>
      <c r="V439" s="6"/>
      <c r="W439" s="6"/>
      <c r="X439" s="6"/>
      <c r="Y439" s="6"/>
    </row>
    <row r="440" spans="1:25">
      <c r="A440" s="6"/>
      <c r="B440" s="6"/>
      <c r="C440" s="6"/>
      <c r="D440" s="6"/>
      <c r="E440" s="6"/>
      <c r="F440" s="6"/>
      <c r="G440" s="6"/>
      <c r="H440" s="6"/>
      <c r="I440" s="6"/>
      <c r="J440" s="6"/>
      <c r="K440" s="6"/>
      <c r="L440" s="6"/>
      <c r="M440" s="6"/>
      <c r="N440" s="6"/>
      <c r="O440" s="6"/>
      <c r="P440" s="6"/>
      <c r="Q440" s="6"/>
      <c r="R440" s="6"/>
      <c r="S440" s="6"/>
      <c r="T440" s="6"/>
      <c r="U440" s="4"/>
      <c r="V440" s="6"/>
      <c r="W440" s="6"/>
      <c r="X440" s="6"/>
      <c r="Y440" s="6"/>
    </row>
    <row r="441" spans="1:25">
      <c r="A441" s="6"/>
      <c r="B441" s="6"/>
      <c r="C441" s="6"/>
      <c r="D441" s="6"/>
      <c r="E441" s="6"/>
      <c r="F441" s="6"/>
      <c r="G441" s="6"/>
      <c r="H441" s="6"/>
      <c r="I441" s="6"/>
      <c r="J441" s="6"/>
      <c r="K441" s="6"/>
      <c r="L441" s="6"/>
      <c r="M441" s="6"/>
      <c r="N441" s="6"/>
      <c r="O441" s="6"/>
      <c r="P441" s="6"/>
      <c r="Q441" s="6"/>
      <c r="R441" s="6"/>
      <c r="S441" s="6"/>
      <c r="T441" s="6"/>
      <c r="U441" s="4"/>
      <c r="V441" s="6"/>
      <c r="W441" s="6"/>
      <c r="X441" s="6"/>
      <c r="Y441" s="6"/>
    </row>
    <row r="442" spans="1:25">
      <c r="A442" s="6"/>
      <c r="B442" s="6"/>
      <c r="C442" s="6"/>
      <c r="D442" s="6"/>
      <c r="E442" s="6"/>
      <c r="F442" s="6"/>
      <c r="G442" s="6"/>
      <c r="H442" s="6"/>
      <c r="I442" s="6"/>
      <c r="J442" s="6"/>
      <c r="K442" s="6"/>
      <c r="L442" s="6"/>
      <c r="M442" s="6"/>
      <c r="N442" s="6"/>
      <c r="O442" s="6"/>
      <c r="P442" s="6"/>
      <c r="Q442" s="6"/>
      <c r="R442" s="6"/>
      <c r="S442" s="6"/>
      <c r="T442" s="6"/>
      <c r="U442" s="4"/>
      <c r="V442" s="6"/>
      <c r="W442" s="6"/>
      <c r="X442" s="6"/>
      <c r="Y442" s="6"/>
    </row>
    <row r="443" spans="1:25">
      <c r="A443" s="6"/>
      <c r="B443" s="6"/>
      <c r="C443" s="6"/>
      <c r="D443" s="6"/>
      <c r="E443" s="6"/>
      <c r="F443" s="6"/>
      <c r="G443" s="6"/>
      <c r="H443" s="6"/>
      <c r="I443" s="6"/>
      <c r="J443" s="6"/>
      <c r="K443" s="6"/>
      <c r="L443" s="6"/>
      <c r="M443" s="6"/>
      <c r="N443" s="6"/>
      <c r="O443" s="6"/>
      <c r="P443" s="6"/>
      <c r="Q443" s="6"/>
      <c r="R443" s="6"/>
      <c r="S443" s="6"/>
      <c r="T443" s="6"/>
      <c r="U443" s="4"/>
      <c r="V443" s="6"/>
      <c r="W443" s="6"/>
      <c r="X443" s="6"/>
      <c r="Y443" s="6"/>
    </row>
    <row r="444" spans="1:25">
      <c r="A444" s="6"/>
      <c r="B444" s="6"/>
      <c r="C444" s="6"/>
      <c r="D444" s="6"/>
      <c r="E444" s="6"/>
      <c r="F444" s="6"/>
      <c r="G444" s="6"/>
      <c r="H444" s="6"/>
      <c r="I444" s="6"/>
      <c r="J444" s="6"/>
      <c r="K444" s="6"/>
      <c r="L444" s="6"/>
      <c r="M444" s="6"/>
      <c r="N444" s="6"/>
      <c r="O444" s="6"/>
      <c r="P444" s="6"/>
      <c r="Q444" s="6"/>
      <c r="R444" s="6"/>
      <c r="S444" s="6"/>
      <c r="T444" s="6"/>
      <c r="U444" s="4"/>
      <c r="V444" s="6"/>
      <c r="W444" s="6"/>
      <c r="X444" s="6"/>
      <c r="Y444" s="6"/>
    </row>
    <row r="445" spans="1:25">
      <c r="A445" s="6"/>
      <c r="B445" s="6"/>
      <c r="C445" s="6"/>
      <c r="D445" s="6"/>
      <c r="E445" s="6"/>
      <c r="F445" s="6"/>
      <c r="G445" s="6"/>
      <c r="H445" s="6"/>
      <c r="I445" s="6"/>
      <c r="J445" s="6"/>
      <c r="K445" s="6"/>
      <c r="L445" s="6"/>
      <c r="M445" s="6"/>
      <c r="N445" s="6"/>
      <c r="O445" s="6"/>
      <c r="P445" s="6"/>
      <c r="Q445" s="6"/>
      <c r="R445" s="6"/>
      <c r="S445" s="6"/>
      <c r="T445" s="6"/>
      <c r="U445" s="4"/>
      <c r="V445" s="6"/>
      <c r="W445" s="6"/>
      <c r="X445" s="6"/>
      <c r="Y445" s="6"/>
    </row>
    <row r="446" spans="1:25">
      <c r="A446" s="6"/>
      <c r="B446" s="6"/>
      <c r="C446" s="6"/>
      <c r="D446" s="6"/>
      <c r="E446" s="6"/>
      <c r="F446" s="6"/>
      <c r="G446" s="6"/>
      <c r="H446" s="6"/>
      <c r="I446" s="6"/>
      <c r="J446" s="6"/>
      <c r="K446" s="6"/>
      <c r="L446" s="6"/>
      <c r="M446" s="6"/>
      <c r="N446" s="6"/>
      <c r="O446" s="6"/>
      <c r="P446" s="6"/>
      <c r="Q446" s="6"/>
      <c r="R446" s="6"/>
      <c r="S446" s="6"/>
      <c r="T446" s="6"/>
      <c r="U446" s="4"/>
      <c r="V446" s="6"/>
      <c r="W446" s="6"/>
      <c r="X446" s="6"/>
      <c r="Y446" s="6"/>
    </row>
    <row r="447" spans="1:25">
      <c r="A447" s="6"/>
      <c r="B447" s="6"/>
      <c r="C447" s="6"/>
      <c r="D447" s="6"/>
      <c r="E447" s="6"/>
      <c r="F447" s="6"/>
      <c r="G447" s="6"/>
      <c r="H447" s="6"/>
      <c r="I447" s="6"/>
      <c r="J447" s="6"/>
      <c r="K447" s="6"/>
      <c r="L447" s="6"/>
      <c r="M447" s="6"/>
      <c r="N447" s="6"/>
      <c r="O447" s="6"/>
      <c r="P447" s="6"/>
      <c r="Q447" s="6"/>
      <c r="R447" s="6"/>
      <c r="S447" s="6"/>
      <c r="T447" s="6"/>
      <c r="U447" s="4"/>
      <c r="V447" s="6"/>
      <c r="W447" s="6"/>
      <c r="X447" s="6"/>
      <c r="Y447" s="6"/>
    </row>
    <row r="448" spans="1:25">
      <c r="A448" s="6"/>
      <c r="B448" s="6"/>
      <c r="C448" s="6"/>
      <c r="D448" s="6"/>
      <c r="E448" s="6"/>
      <c r="F448" s="6"/>
      <c r="G448" s="6"/>
      <c r="H448" s="6"/>
      <c r="I448" s="6"/>
      <c r="J448" s="6"/>
      <c r="K448" s="6"/>
      <c r="L448" s="6"/>
      <c r="M448" s="6"/>
      <c r="N448" s="6"/>
      <c r="O448" s="6"/>
      <c r="P448" s="6"/>
      <c r="Q448" s="6"/>
      <c r="R448" s="6"/>
      <c r="S448" s="6"/>
      <c r="T448" s="6"/>
      <c r="U448" s="4"/>
      <c r="V448" s="6"/>
      <c r="W448" s="6"/>
      <c r="X448" s="6"/>
      <c r="Y448" s="6"/>
    </row>
    <row r="449" spans="1:25">
      <c r="A449" s="6"/>
      <c r="B449" s="6"/>
      <c r="C449" s="6"/>
      <c r="D449" s="6"/>
      <c r="E449" s="6"/>
      <c r="F449" s="6"/>
      <c r="G449" s="6"/>
      <c r="H449" s="6"/>
      <c r="I449" s="6"/>
      <c r="J449" s="6"/>
      <c r="K449" s="6"/>
      <c r="L449" s="6"/>
      <c r="M449" s="6"/>
      <c r="N449" s="6"/>
      <c r="O449" s="6"/>
      <c r="P449" s="6"/>
      <c r="Q449" s="6"/>
      <c r="R449" s="6"/>
      <c r="S449" s="6"/>
      <c r="T449" s="6"/>
      <c r="U449" s="4"/>
      <c r="V449" s="6"/>
      <c r="W449" s="6"/>
      <c r="X449" s="6"/>
      <c r="Y449" s="6"/>
    </row>
    <row r="450" spans="1:25">
      <c r="A450" s="6"/>
      <c r="B450" s="6"/>
      <c r="C450" s="6"/>
      <c r="D450" s="6"/>
      <c r="E450" s="6"/>
      <c r="F450" s="6"/>
      <c r="G450" s="6"/>
      <c r="H450" s="6"/>
      <c r="I450" s="6"/>
      <c r="J450" s="6"/>
      <c r="K450" s="6"/>
      <c r="L450" s="6"/>
      <c r="M450" s="6"/>
      <c r="N450" s="6"/>
      <c r="O450" s="6"/>
      <c r="P450" s="6"/>
      <c r="Q450" s="6"/>
      <c r="R450" s="6"/>
      <c r="S450" s="6"/>
      <c r="T450" s="6"/>
      <c r="U450" s="4"/>
      <c r="V450" s="6"/>
      <c r="W450" s="6"/>
      <c r="X450" s="6"/>
      <c r="Y450" s="6"/>
    </row>
    <row r="451" spans="1:25">
      <c r="A451" s="6"/>
      <c r="B451" s="6"/>
      <c r="C451" s="6"/>
      <c r="D451" s="6"/>
      <c r="E451" s="6"/>
      <c r="F451" s="6"/>
      <c r="G451" s="6"/>
      <c r="H451" s="6"/>
      <c r="I451" s="6"/>
      <c r="J451" s="6"/>
      <c r="K451" s="6"/>
      <c r="L451" s="6"/>
      <c r="M451" s="6"/>
      <c r="N451" s="6"/>
      <c r="O451" s="6"/>
      <c r="P451" s="6"/>
      <c r="Q451" s="6"/>
      <c r="R451" s="6"/>
      <c r="S451" s="6"/>
      <c r="T451" s="6"/>
      <c r="U451" s="4"/>
      <c r="V451" s="6"/>
      <c r="W451" s="6"/>
      <c r="X451" s="6"/>
      <c r="Y451" s="6"/>
    </row>
    <row r="452" spans="1:25">
      <c r="A452" s="6"/>
      <c r="B452" s="6"/>
      <c r="C452" s="6"/>
      <c r="D452" s="6"/>
      <c r="E452" s="6"/>
      <c r="F452" s="6"/>
      <c r="G452" s="6"/>
      <c r="H452" s="6"/>
      <c r="I452" s="6"/>
      <c r="J452" s="6"/>
      <c r="K452" s="6"/>
      <c r="L452" s="6"/>
      <c r="M452" s="6"/>
      <c r="N452" s="6"/>
      <c r="O452" s="6"/>
      <c r="P452" s="6"/>
      <c r="Q452" s="6"/>
      <c r="R452" s="6"/>
      <c r="S452" s="6"/>
      <c r="T452" s="6"/>
      <c r="U452" s="4"/>
      <c r="V452" s="6"/>
      <c r="W452" s="6"/>
      <c r="X452" s="6"/>
      <c r="Y452" s="6"/>
    </row>
    <row r="453" spans="1:25">
      <c r="A453" s="6"/>
      <c r="B453" s="6"/>
      <c r="C453" s="6"/>
      <c r="D453" s="6"/>
      <c r="E453" s="6"/>
      <c r="F453" s="6"/>
      <c r="G453" s="6"/>
      <c r="H453" s="6"/>
      <c r="I453" s="6"/>
      <c r="J453" s="6"/>
      <c r="K453" s="6"/>
      <c r="L453" s="6"/>
      <c r="M453" s="6"/>
      <c r="N453" s="6"/>
      <c r="O453" s="6"/>
      <c r="P453" s="6"/>
      <c r="Q453" s="6"/>
      <c r="R453" s="6"/>
      <c r="S453" s="6"/>
      <c r="T453" s="6"/>
      <c r="U453" s="4"/>
      <c r="V453" s="6"/>
      <c r="W453" s="6"/>
      <c r="X453" s="6"/>
      <c r="Y453" s="6"/>
    </row>
    <row r="454" spans="1:25">
      <c r="A454" s="6"/>
      <c r="B454" s="6"/>
      <c r="C454" s="6"/>
      <c r="D454" s="6"/>
      <c r="E454" s="6"/>
      <c r="F454" s="6"/>
      <c r="G454" s="6"/>
      <c r="H454" s="6"/>
      <c r="I454" s="6"/>
      <c r="J454" s="6"/>
      <c r="K454" s="6"/>
      <c r="L454" s="6"/>
      <c r="M454" s="6"/>
      <c r="N454" s="6"/>
      <c r="O454" s="6"/>
      <c r="P454" s="6"/>
      <c r="Q454" s="6"/>
      <c r="R454" s="6"/>
      <c r="S454" s="6"/>
      <c r="T454" s="6"/>
      <c r="U454" s="4"/>
      <c r="V454" s="6"/>
      <c r="W454" s="6"/>
      <c r="X454" s="6"/>
      <c r="Y454" s="6"/>
    </row>
    <row r="455" spans="1:25">
      <c r="A455" s="6"/>
      <c r="B455" s="6"/>
      <c r="C455" s="6"/>
      <c r="D455" s="6"/>
      <c r="E455" s="6"/>
      <c r="F455" s="6"/>
      <c r="G455" s="6"/>
      <c r="H455" s="6"/>
      <c r="I455" s="6"/>
      <c r="J455" s="6"/>
      <c r="K455" s="6"/>
      <c r="L455" s="6"/>
      <c r="M455" s="6"/>
      <c r="N455" s="6"/>
      <c r="O455" s="6"/>
      <c r="P455" s="6"/>
      <c r="Q455" s="6"/>
      <c r="R455" s="6"/>
      <c r="S455" s="6"/>
      <c r="T455" s="6"/>
      <c r="U455" s="4"/>
      <c r="V455" s="6"/>
      <c r="W455" s="6"/>
      <c r="X455" s="6"/>
      <c r="Y455" s="6"/>
    </row>
    <row r="456" spans="1:25">
      <c r="A456" s="6"/>
      <c r="B456" s="6"/>
      <c r="C456" s="6"/>
      <c r="D456" s="6"/>
      <c r="E456" s="6"/>
      <c r="F456" s="6"/>
      <c r="G456" s="6"/>
      <c r="H456" s="6"/>
      <c r="I456" s="6"/>
      <c r="J456" s="6"/>
      <c r="K456" s="6"/>
      <c r="L456" s="6"/>
      <c r="M456" s="6"/>
      <c r="N456" s="6"/>
      <c r="O456" s="6"/>
      <c r="P456" s="6"/>
      <c r="Q456" s="6"/>
      <c r="R456" s="6"/>
      <c r="S456" s="6"/>
      <c r="T456" s="6"/>
      <c r="U456" s="4"/>
      <c r="V456" s="6"/>
      <c r="W456" s="6"/>
      <c r="X456" s="6"/>
      <c r="Y456" s="6"/>
    </row>
    <row r="457" spans="1:25">
      <c r="A457" s="6"/>
      <c r="B457" s="6"/>
      <c r="C457" s="6"/>
      <c r="D457" s="6"/>
      <c r="E457" s="6"/>
      <c r="F457" s="6"/>
      <c r="G457" s="6"/>
      <c r="H457" s="6"/>
      <c r="I457" s="6"/>
      <c r="J457" s="6"/>
      <c r="K457" s="6"/>
      <c r="L457" s="6"/>
      <c r="M457" s="6"/>
      <c r="N457" s="6"/>
      <c r="O457" s="6"/>
      <c r="P457" s="6"/>
      <c r="Q457" s="6"/>
      <c r="R457" s="6"/>
      <c r="S457" s="6"/>
      <c r="T457" s="6"/>
      <c r="U457" s="4"/>
      <c r="V457" s="6"/>
      <c r="W457" s="6"/>
      <c r="X457" s="6"/>
      <c r="Y457" s="6"/>
    </row>
    <row r="458" spans="1:25">
      <c r="A458" s="6"/>
      <c r="B458" s="6"/>
      <c r="C458" s="6"/>
      <c r="D458" s="6"/>
      <c r="E458" s="6"/>
      <c r="F458" s="6"/>
      <c r="G458" s="6"/>
      <c r="H458" s="6"/>
      <c r="I458" s="6"/>
      <c r="J458" s="6"/>
      <c r="K458" s="6"/>
      <c r="L458" s="6"/>
      <c r="M458" s="6"/>
      <c r="N458" s="6"/>
      <c r="O458" s="6"/>
      <c r="P458" s="6"/>
      <c r="Q458" s="6"/>
      <c r="R458" s="6"/>
      <c r="S458" s="6"/>
      <c r="T458" s="6"/>
      <c r="U458" s="4"/>
      <c r="V458" s="6"/>
      <c r="W458" s="6"/>
      <c r="X458" s="6"/>
      <c r="Y458" s="6"/>
    </row>
    <row r="459" spans="1:25">
      <c r="A459" s="6"/>
      <c r="B459" s="6"/>
      <c r="C459" s="6"/>
      <c r="D459" s="6"/>
      <c r="E459" s="6"/>
      <c r="F459" s="6"/>
      <c r="G459" s="6"/>
      <c r="H459" s="6"/>
      <c r="I459" s="6"/>
      <c r="J459" s="6"/>
      <c r="K459" s="6"/>
      <c r="L459" s="6"/>
      <c r="M459" s="6"/>
      <c r="N459" s="6"/>
      <c r="O459" s="6"/>
      <c r="P459" s="6"/>
      <c r="Q459" s="6"/>
      <c r="R459" s="6"/>
      <c r="S459" s="6"/>
      <c r="T459" s="6"/>
      <c r="U459" s="4"/>
      <c r="V459" s="6"/>
      <c r="W459" s="6"/>
      <c r="X459" s="6"/>
      <c r="Y459" s="6"/>
    </row>
    <row r="460" spans="1:25">
      <c r="A460" s="6"/>
      <c r="B460" s="6"/>
      <c r="C460" s="6"/>
      <c r="D460" s="6"/>
      <c r="E460" s="6"/>
      <c r="F460" s="6"/>
      <c r="G460" s="6"/>
      <c r="H460" s="6"/>
      <c r="I460" s="6"/>
      <c r="J460" s="6"/>
      <c r="K460" s="6"/>
      <c r="L460" s="6"/>
      <c r="M460" s="6"/>
      <c r="N460" s="6"/>
      <c r="O460" s="6"/>
      <c r="P460" s="6"/>
      <c r="Q460" s="6"/>
      <c r="R460" s="6"/>
      <c r="S460" s="6"/>
      <c r="T460" s="6"/>
      <c r="U460" s="4"/>
      <c r="V460" s="6"/>
      <c r="W460" s="6"/>
      <c r="X460" s="6"/>
      <c r="Y460" s="6"/>
    </row>
    <row r="461" spans="1:25">
      <c r="A461" s="6"/>
      <c r="B461" s="6"/>
      <c r="C461" s="6"/>
      <c r="D461" s="6"/>
      <c r="E461" s="6"/>
      <c r="F461" s="6"/>
      <c r="G461" s="6"/>
      <c r="H461" s="6"/>
      <c r="I461" s="6"/>
      <c r="J461" s="6"/>
      <c r="K461" s="6"/>
      <c r="L461" s="6"/>
      <c r="M461" s="6"/>
      <c r="N461" s="6"/>
      <c r="O461" s="6"/>
      <c r="P461" s="6"/>
      <c r="Q461" s="6"/>
      <c r="R461" s="6"/>
      <c r="S461" s="6"/>
      <c r="T461" s="6"/>
      <c r="U461" s="4"/>
      <c r="V461" s="6"/>
      <c r="W461" s="6"/>
      <c r="X461" s="6"/>
      <c r="Y461" s="6"/>
    </row>
    <row r="462" spans="1:25">
      <c r="A462" s="6"/>
      <c r="B462" s="6"/>
      <c r="C462" s="6"/>
      <c r="D462" s="6"/>
      <c r="E462" s="6"/>
      <c r="F462" s="6"/>
      <c r="G462" s="6"/>
      <c r="H462" s="6"/>
      <c r="I462" s="6"/>
      <c r="J462" s="6"/>
      <c r="K462" s="6"/>
      <c r="L462" s="6"/>
      <c r="M462" s="6"/>
      <c r="N462" s="6"/>
      <c r="O462" s="6"/>
      <c r="P462" s="6"/>
      <c r="Q462" s="6"/>
      <c r="R462" s="6"/>
      <c r="S462" s="6"/>
      <c r="T462" s="6"/>
      <c r="U462" s="4"/>
      <c r="V462" s="6"/>
      <c r="W462" s="6"/>
      <c r="X462" s="6"/>
      <c r="Y462" s="6"/>
    </row>
    <row r="463" spans="1:25">
      <c r="A463" s="6"/>
      <c r="B463" s="6"/>
      <c r="C463" s="6"/>
      <c r="D463" s="6"/>
      <c r="E463" s="6"/>
      <c r="F463" s="6"/>
      <c r="G463" s="6"/>
      <c r="H463" s="6"/>
      <c r="I463" s="6"/>
      <c r="J463" s="6"/>
      <c r="K463" s="6"/>
      <c r="L463" s="6"/>
      <c r="M463" s="6"/>
      <c r="N463" s="6"/>
      <c r="O463" s="6"/>
      <c r="P463" s="6"/>
      <c r="Q463" s="6"/>
      <c r="R463" s="6"/>
      <c r="S463" s="6"/>
      <c r="T463" s="6"/>
      <c r="U463" s="4"/>
      <c r="V463" s="6"/>
      <c r="W463" s="6"/>
      <c r="X463" s="6"/>
      <c r="Y463" s="6"/>
    </row>
    <row r="464" spans="1:25">
      <c r="A464" s="6"/>
      <c r="B464" s="6"/>
      <c r="C464" s="6"/>
      <c r="D464" s="6"/>
      <c r="E464" s="6"/>
      <c r="F464" s="6"/>
      <c r="G464" s="6"/>
      <c r="H464" s="6"/>
      <c r="I464" s="6"/>
      <c r="J464" s="6"/>
      <c r="K464" s="6"/>
      <c r="L464" s="6"/>
      <c r="M464" s="6"/>
      <c r="N464" s="6"/>
      <c r="O464" s="6"/>
      <c r="P464" s="6"/>
      <c r="Q464" s="6"/>
      <c r="R464" s="6"/>
      <c r="S464" s="6"/>
      <c r="T464" s="6"/>
      <c r="U464" s="4"/>
      <c r="V464" s="6"/>
      <c r="W464" s="6"/>
      <c r="X464" s="6"/>
      <c r="Y464" s="6"/>
    </row>
    <row r="465" spans="1:25">
      <c r="A465" s="6"/>
      <c r="B465" s="6"/>
      <c r="C465" s="6"/>
      <c r="D465" s="6"/>
      <c r="E465" s="6"/>
      <c r="F465" s="6"/>
      <c r="G465" s="6"/>
      <c r="H465" s="6"/>
      <c r="I465" s="6"/>
      <c r="J465" s="6"/>
      <c r="K465" s="6"/>
      <c r="L465" s="6"/>
      <c r="M465" s="6"/>
      <c r="N465" s="6"/>
      <c r="O465" s="6"/>
      <c r="P465" s="6"/>
      <c r="Q465" s="6"/>
      <c r="R465" s="6"/>
      <c r="S465" s="6"/>
      <c r="T465" s="6"/>
      <c r="U465" s="4"/>
      <c r="V465" s="6"/>
      <c r="W465" s="6"/>
      <c r="X465" s="6"/>
      <c r="Y465" s="6"/>
    </row>
    <row r="466" spans="1:25">
      <c r="A466" s="6"/>
      <c r="B466" s="6"/>
      <c r="C466" s="6"/>
      <c r="D466" s="6"/>
      <c r="E466" s="6"/>
      <c r="F466" s="6"/>
      <c r="G466" s="6"/>
      <c r="H466" s="6"/>
      <c r="I466" s="6"/>
      <c r="J466" s="6"/>
      <c r="K466" s="6"/>
      <c r="L466" s="6"/>
      <c r="M466" s="6"/>
      <c r="N466" s="6"/>
      <c r="O466" s="6"/>
      <c r="P466" s="6"/>
      <c r="Q466" s="6"/>
      <c r="R466" s="6"/>
      <c r="S466" s="6"/>
      <c r="T466" s="6"/>
      <c r="U466" s="4"/>
      <c r="V466" s="6"/>
      <c r="W466" s="6"/>
      <c r="X466" s="6"/>
      <c r="Y466" s="6"/>
    </row>
    <row r="467" spans="1:25">
      <c r="A467" s="6"/>
      <c r="B467" s="6"/>
      <c r="C467" s="6"/>
      <c r="D467" s="6"/>
      <c r="E467" s="6"/>
      <c r="F467" s="6"/>
      <c r="G467" s="6"/>
      <c r="H467" s="6"/>
      <c r="I467" s="6"/>
      <c r="J467" s="6"/>
      <c r="K467" s="6"/>
      <c r="L467" s="6"/>
      <c r="M467" s="6"/>
      <c r="N467" s="6"/>
      <c r="O467" s="6"/>
      <c r="P467" s="6"/>
      <c r="Q467" s="6"/>
      <c r="R467" s="6"/>
      <c r="S467" s="6"/>
      <c r="T467" s="6"/>
      <c r="U467" s="4"/>
      <c r="V467" s="6"/>
      <c r="W467" s="6"/>
      <c r="X467" s="6"/>
      <c r="Y467" s="6"/>
    </row>
    <row r="468" spans="1:25">
      <c r="A468" s="6"/>
      <c r="B468" s="6"/>
      <c r="C468" s="6"/>
      <c r="D468" s="6"/>
      <c r="E468" s="6"/>
      <c r="F468" s="6"/>
      <c r="G468" s="6"/>
      <c r="H468" s="6"/>
      <c r="I468" s="6"/>
      <c r="J468" s="6"/>
      <c r="K468" s="6"/>
      <c r="L468" s="6"/>
      <c r="M468" s="6"/>
      <c r="N468" s="6"/>
      <c r="O468" s="6"/>
      <c r="P468" s="6"/>
      <c r="Q468" s="6"/>
      <c r="R468" s="6"/>
      <c r="S468" s="6"/>
      <c r="T468" s="6"/>
      <c r="U468" s="4"/>
      <c r="V468" s="6"/>
      <c r="W468" s="6"/>
      <c r="X468" s="6"/>
      <c r="Y468" s="6"/>
    </row>
    <row r="469" spans="1:25">
      <c r="A469" s="6"/>
      <c r="B469" s="6"/>
      <c r="C469" s="6"/>
      <c r="D469" s="6"/>
      <c r="E469" s="6"/>
      <c r="F469" s="6"/>
      <c r="G469" s="6"/>
      <c r="H469" s="6"/>
      <c r="I469" s="6"/>
      <c r="J469" s="6"/>
      <c r="K469" s="6"/>
      <c r="L469" s="6"/>
      <c r="M469" s="6"/>
      <c r="N469" s="6"/>
      <c r="O469" s="6"/>
      <c r="P469" s="6"/>
      <c r="Q469" s="6"/>
      <c r="R469" s="6"/>
      <c r="S469" s="6"/>
      <c r="T469" s="6"/>
      <c r="U469" s="4"/>
      <c r="V469" s="6"/>
      <c r="W469" s="6"/>
      <c r="X469" s="6"/>
      <c r="Y469" s="6"/>
    </row>
    <row r="470" spans="1:25">
      <c r="A470" s="6"/>
      <c r="B470" s="6"/>
      <c r="C470" s="6"/>
      <c r="D470" s="6"/>
      <c r="E470" s="6"/>
      <c r="F470" s="6"/>
      <c r="G470" s="6"/>
      <c r="H470" s="6"/>
      <c r="I470" s="6"/>
      <c r="J470" s="6"/>
      <c r="K470" s="6"/>
      <c r="L470" s="6"/>
      <c r="M470" s="6"/>
      <c r="N470" s="6"/>
      <c r="O470" s="6"/>
      <c r="P470" s="6"/>
      <c r="Q470" s="6"/>
      <c r="R470" s="6"/>
      <c r="S470" s="6"/>
      <c r="T470" s="6"/>
      <c r="U470" s="4"/>
      <c r="V470" s="6"/>
      <c r="W470" s="6"/>
      <c r="X470" s="6"/>
      <c r="Y470" s="6"/>
    </row>
    <row r="471" spans="1:25">
      <c r="A471" s="6"/>
      <c r="B471" s="6"/>
      <c r="C471" s="6"/>
      <c r="D471" s="6"/>
      <c r="E471" s="6"/>
      <c r="F471" s="6"/>
      <c r="G471" s="6"/>
      <c r="H471" s="6"/>
      <c r="I471" s="6"/>
      <c r="J471" s="6"/>
      <c r="K471" s="6"/>
      <c r="L471" s="6"/>
      <c r="M471" s="6"/>
      <c r="N471" s="6"/>
      <c r="O471" s="6"/>
      <c r="P471" s="6"/>
      <c r="Q471" s="6"/>
      <c r="R471" s="6"/>
      <c r="S471" s="6"/>
      <c r="T471" s="6"/>
      <c r="U471" s="4"/>
      <c r="V471" s="6"/>
      <c r="W471" s="6"/>
      <c r="X471" s="6"/>
      <c r="Y471" s="6"/>
    </row>
    <row r="472" spans="1:25">
      <c r="A472" s="6"/>
      <c r="B472" s="6"/>
      <c r="C472" s="6"/>
      <c r="D472" s="6"/>
      <c r="E472" s="6"/>
      <c r="F472" s="6"/>
      <c r="G472" s="6"/>
      <c r="H472" s="6"/>
      <c r="I472" s="6"/>
      <c r="J472" s="6"/>
      <c r="K472" s="6"/>
      <c r="L472" s="6"/>
      <c r="M472" s="6"/>
      <c r="N472" s="6"/>
      <c r="O472" s="6"/>
      <c r="P472" s="6"/>
      <c r="Q472" s="6"/>
      <c r="R472" s="6"/>
      <c r="S472" s="6"/>
      <c r="T472" s="6"/>
      <c r="U472" s="4"/>
      <c r="V472" s="6"/>
      <c r="W472" s="6"/>
      <c r="X472" s="6"/>
      <c r="Y472" s="6"/>
    </row>
    <row r="473" spans="1:25">
      <c r="A473" s="6"/>
      <c r="B473" s="6"/>
      <c r="C473" s="6"/>
      <c r="D473" s="6"/>
      <c r="E473" s="6"/>
      <c r="F473" s="6"/>
      <c r="G473" s="6"/>
      <c r="H473" s="6"/>
      <c r="I473" s="6"/>
      <c r="J473" s="6"/>
      <c r="K473" s="6"/>
      <c r="L473" s="6"/>
      <c r="M473" s="6"/>
      <c r="N473" s="6"/>
      <c r="O473" s="6"/>
      <c r="P473" s="6"/>
      <c r="Q473" s="6"/>
      <c r="R473" s="6"/>
      <c r="S473" s="6"/>
      <c r="T473" s="6"/>
      <c r="U473" s="4"/>
      <c r="V473" s="6"/>
      <c r="W473" s="6"/>
      <c r="X473" s="6"/>
      <c r="Y473" s="6"/>
    </row>
    <row r="474" spans="1:25">
      <c r="A474" s="6"/>
      <c r="B474" s="6"/>
      <c r="C474" s="6"/>
      <c r="D474" s="6"/>
      <c r="E474" s="6"/>
      <c r="F474" s="6"/>
      <c r="G474" s="6"/>
      <c r="H474" s="6"/>
      <c r="I474" s="6"/>
      <c r="J474" s="6"/>
      <c r="K474" s="6"/>
      <c r="L474" s="6"/>
      <c r="M474" s="6"/>
      <c r="N474" s="6"/>
      <c r="O474" s="6"/>
      <c r="P474" s="6"/>
      <c r="Q474" s="6"/>
      <c r="R474" s="6"/>
      <c r="S474" s="6"/>
      <c r="T474" s="6"/>
      <c r="U474" s="4"/>
      <c r="V474" s="6"/>
      <c r="W474" s="6"/>
      <c r="X474" s="6"/>
      <c r="Y474" s="6"/>
    </row>
    <row r="475" spans="1:25">
      <c r="A475" s="6"/>
      <c r="B475" s="6"/>
      <c r="C475" s="6"/>
      <c r="D475" s="6"/>
      <c r="E475" s="6"/>
      <c r="F475" s="6"/>
      <c r="G475" s="6"/>
      <c r="H475" s="6"/>
      <c r="I475" s="6"/>
      <c r="J475" s="6"/>
      <c r="K475" s="6"/>
      <c r="L475" s="6"/>
      <c r="M475" s="6"/>
      <c r="N475" s="6"/>
      <c r="O475" s="6"/>
      <c r="P475" s="6"/>
      <c r="Q475" s="6"/>
      <c r="R475" s="6"/>
      <c r="S475" s="6"/>
      <c r="T475" s="6"/>
      <c r="U475" s="4"/>
      <c r="V475" s="6"/>
      <c r="W475" s="6"/>
      <c r="X475" s="6"/>
      <c r="Y475" s="6"/>
    </row>
    <row r="476" spans="1:25">
      <c r="A476" s="6"/>
      <c r="B476" s="6"/>
      <c r="C476" s="6"/>
      <c r="D476" s="6"/>
      <c r="E476" s="6"/>
      <c r="F476" s="6"/>
      <c r="G476" s="6"/>
      <c r="H476" s="6"/>
      <c r="I476" s="6"/>
      <c r="J476" s="6"/>
      <c r="K476" s="6"/>
      <c r="L476" s="6"/>
      <c r="M476" s="6"/>
      <c r="N476" s="6"/>
      <c r="O476" s="6"/>
      <c r="P476" s="6"/>
      <c r="Q476" s="6"/>
      <c r="R476" s="6"/>
      <c r="S476" s="6"/>
      <c r="T476" s="6"/>
      <c r="U476" s="4"/>
      <c r="V476" s="6"/>
      <c r="W476" s="6"/>
      <c r="X476" s="6"/>
      <c r="Y476" s="6"/>
    </row>
    <row r="477" spans="1:25">
      <c r="A477" s="6"/>
      <c r="B477" s="6"/>
      <c r="C477" s="6"/>
      <c r="D477" s="6"/>
      <c r="E477" s="6"/>
      <c r="F477" s="6"/>
      <c r="G477" s="6"/>
      <c r="H477" s="6"/>
      <c r="I477" s="6"/>
      <c r="J477" s="6"/>
      <c r="K477" s="6"/>
      <c r="L477" s="6"/>
      <c r="M477" s="6"/>
      <c r="N477" s="6"/>
      <c r="O477" s="6"/>
      <c r="P477" s="6"/>
      <c r="Q477" s="6"/>
      <c r="R477" s="6"/>
      <c r="S477" s="6"/>
      <c r="T477" s="6"/>
      <c r="U477" s="4"/>
      <c r="V477" s="6"/>
      <c r="W477" s="6"/>
      <c r="X477" s="6"/>
      <c r="Y477" s="6"/>
    </row>
    <row r="478" spans="1:25">
      <c r="A478" s="6"/>
      <c r="B478" s="6"/>
      <c r="C478" s="6"/>
      <c r="D478" s="6"/>
      <c r="E478" s="6"/>
      <c r="F478" s="6"/>
      <c r="G478" s="6"/>
      <c r="H478" s="6"/>
      <c r="I478" s="6"/>
      <c r="J478" s="6"/>
      <c r="K478" s="6"/>
      <c r="L478" s="6"/>
      <c r="M478" s="6"/>
      <c r="N478" s="6"/>
      <c r="O478" s="6"/>
      <c r="P478" s="6"/>
      <c r="Q478" s="6"/>
      <c r="R478" s="6"/>
      <c r="S478" s="6"/>
      <c r="T478" s="6"/>
      <c r="U478" s="4"/>
      <c r="V478" s="6"/>
      <c r="W478" s="6"/>
      <c r="X478" s="6"/>
      <c r="Y478" s="6"/>
    </row>
    <row r="479" spans="1:25">
      <c r="A479" s="6"/>
      <c r="B479" s="6"/>
      <c r="C479" s="6"/>
      <c r="D479" s="6"/>
      <c r="E479" s="6"/>
      <c r="F479" s="6"/>
      <c r="G479" s="6"/>
      <c r="H479" s="6"/>
      <c r="I479" s="6"/>
      <c r="J479" s="6"/>
      <c r="K479" s="6"/>
      <c r="L479" s="6"/>
      <c r="M479" s="6"/>
      <c r="N479" s="6"/>
      <c r="O479" s="6"/>
      <c r="P479" s="6"/>
      <c r="Q479" s="6"/>
      <c r="R479" s="6"/>
      <c r="S479" s="6"/>
      <c r="T479" s="6"/>
      <c r="U479" s="4"/>
      <c r="V479" s="6"/>
      <c r="W479" s="6"/>
      <c r="X479" s="6"/>
      <c r="Y479" s="6"/>
    </row>
    <row r="480" spans="1:25">
      <c r="A480" s="6"/>
      <c r="B480" s="6"/>
      <c r="C480" s="6"/>
      <c r="D480" s="6"/>
      <c r="E480" s="6"/>
      <c r="F480" s="6"/>
      <c r="G480" s="6"/>
      <c r="H480" s="6"/>
      <c r="I480" s="6"/>
      <c r="J480" s="6"/>
      <c r="K480" s="6"/>
      <c r="L480" s="6"/>
      <c r="M480" s="6"/>
      <c r="N480" s="6"/>
      <c r="O480" s="6"/>
      <c r="P480" s="6"/>
      <c r="Q480" s="6"/>
      <c r="R480" s="6"/>
      <c r="S480" s="6"/>
      <c r="T480" s="6"/>
      <c r="U480" s="4"/>
      <c r="V480" s="6"/>
      <c r="W480" s="6"/>
      <c r="X480" s="6"/>
      <c r="Y480" s="6"/>
    </row>
    <row r="481" spans="1:25">
      <c r="A481" s="6"/>
      <c r="B481" s="6"/>
      <c r="C481" s="6"/>
      <c r="D481" s="6"/>
      <c r="E481" s="6"/>
      <c r="F481" s="6"/>
      <c r="G481" s="6"/>
      <c r="H481" s="6"/>
      <c r="I481" s="6"/>
      <c r="J481" s="6"/>
      <c r="K481" s="6"/>
      <c r="L481" s="6"/>
      <c r="M481" s="6"/>
      <c r="N481" s="6"/>
      <c r="O481" s="6"/>
      <c r="P481" s="6"/>
      <c r="Q481" s="6"/>
      <c r="R481" s="6"/>
      <c r="S481" s="6"/>
      <c r="T481" s="6"/>
      <c r="U481" s="4"/>
      <c r="V481" s="6"/>
      <c r="W481" s="6"/>
      <c r="X481" s="6"/>
      <c r="Y481" s="6"/>
    </row>
    <row r="482" spans="1:25">
      <c r="A482" s="6"/>
      <c r="B482" s="6"/>
      <c r="C482" s="6"/>
      <c r="D482" s="6"/>
      <c r="E482" s="6"/>
      <c r="F482" s="6"/>
      <c r="G482" s="6"/>
      <c r="H482" s="6"/>
      <c r="I482" s="6"/>
      <c r="J482" s="6"/>
      <c r="K482" s="6"/>
      <c r="L482" s="6"/>
      <c r="M482" s="6"/>
      <c r="N482" s="6"/>
      <c r="O482" s="6"/>
      <c r="P482" s="6"/>
      <c r="Q482" s="6"/>
      <c r="R482" s="6"/>
      <c r="S482" s="6"/>
      <c r="T482" s="6"/>
      <c r="U482" s="4"/>
      <c r="V482" s="6"/>
      <c r="W482" s="6"/>
      <c r="X482" s="6"/>
      <c r="Y482" s="6"/>
    </row>
    <row r="483" spans="1:25">
      <c r="A483" s="6"/>
      <c r="B483" s="6"/>
      <c r="C483" s="6"/>
      <c r="D483" s="6"/>
      <c r="E483" s="6"/>
      <c r="F483" s="6"/>
      <c r="G483" s="6"/>
      <c r="H483" s="6"/>
      <c r="I483" s="6"/>
      <c r="J483" s="6"/>
      <c r="K483" s="6"/>
      <c r="L483" s="6"/>
      <c r="M483" s="6"/>
      <c r="N483" s="6"/>
      <c r="O483" s="6"/>
      <c r="P483" s="6"/>
      <c r="Q483" s="6"/>
      <c r="R483" s="6"/>
      <c r="S483" s="6"/>
      <c r="T483" s="6"/>
      <c r="U483" s="4"/>
      <c r="V483" s="6"/>
      <c r="W483" s="6"/>
      <c r="X483" s="6"/>
      <c r="Y483" s="6"/>
    </row>
    <row r="484" spans="1:25">
      <c r="A484" s="6"/>
      <c r="B484" s="6"/>
      <c r="C484" s="6"/>
      <c r="D484" s="6"/>
      <c r="E484" s="6"/>
      <c r="F484" s="6"/>
      <c r="G484" s="6"/>
      <c r="H484" s="6"/>
      <c r="I484" s="6"/>
      <c r="J484" s="6"/>
      <c r="K484" s="6"/>
      <c r="L484" s="6"/>
      <c r="M484" s="6"/>
      <c r="N484" s="6"/>
      <c r="O484" s="6"/>
      <c r="P484" s="6"/>
      <c r="Q484" s="6"/>
      <c r="R484" s="6"/>
      <c r="S484" s="6"/>
      <c r="T484" s="6"/>
      <c r="U484" s="4"/>
      <c r="V484" s="6"/>
      <c r="W484" s="6"/>
      <c r="X484" s="6"/>
      <c r="Y484" s="6"/>
    </row>
    <row r="485" spans="1:25">
      <c r="A485" s="6"/>
      <c r="B485" s="6"/>
      <c r="C485" s="6"/>
      <c r="D485" s="6"/>
      <c r="E485" s="6"/>
      <c r="F485" s="6"/>
      <c r="G485" s="6"/>
      <c r="H485" s="6"/>
      <c r="I485" s="6"/>
      <c r="J485" s="6"/>
      <c r="K485" s="6"/>
      <c r="L485" s="6"/>
      <c r="M485" s="6"/>
      <c r="N485" s="6"/>
      <c r="O485" s="6"/>
      <c r="P485" s="6"/>
      <c r="Q485" s="6"/>
      <c r="R485" s="6"/>
      <c r="S485" s="6"/>
      <c r="T485" s="6"/>
      <c r="U485" s="4"/>
      <c r="V485" s="6"/>
      <c r="W485" s="6"/>
      <c r="X485" s="6"/>
      <c r="Y485" s="6"/>
    </row>
    <row r="486" spans="1:25">
      <c r="A486" s="6"/>
      <c r="B486" s="6"/>
      <c r="C486" s="6"/>
      <c r="D486" s="6"/>
      <c r="E486" s="6"/>
      <c r="F486" s="6"/>
      <c r="G486" s="6"/>
      <c r="H486" s="6"/>
      <c r="I486" s="6"/>
      <c r="J486" s="6"/>
      <c r="K486" s="6"/>
      <c r="L486" s="6"/>
      <c r="M486" s="6"/>
      <c r="N486" s="6"/>
      <c r="O486" s="6"/>
      <c r="P486" s="6"/>
      <c r="Q486" s="6"/>
      <c r="R486" s="6"/>
      <c r="S486" s="6"/>
      <c r="T486" s="6"/>
      <c r="U486" s="4"/>
      <c r="V486" s="6"/>
      <c r="W486" s="6"/>
      <c r="X486" s="6"/>
      <c r="Y486" s="6"/>
    </row>
    <row r="487" spans="1:25">
      <c r="A487" s="6"/>
      <c r="B487" s="6"/>
      <c r="C487" s="6"/>
      <c r="D487" s="6"/>
      <c r="E487" s="6"/>
      <c r="F487" s="6"/>
      <c r="G487" s="6"/>
      <c r="H487" s="6"/>
      <c r="I487" s="6"/>
      <c r="J487" s="6"/>
      <c r="K487" s="6"/>
      <c r="L487" s="6"/>
      <c r="M487" s="6"/>
      <c r="N487" s="6"/>
      <c r="O487" s="6"/>
      <c r="P487" s="6"/>
      <c r="Q487" s="6"/>
      <c r="R487" s="6"/>
      <c r="S487" s="6"/>
      <c r="T487" s="6"/>
      <c r="U487" s="4"/>
      <c r="V487" s="6"/>
      <c r="W487" s="6"/>
      <c r="X487" s="6"/>
      <c r="Y487" s="6"/>
    </row>
    <row r="488" spans="1:25">
      <c r="A488" s="6"/>
      <c r="B488" s="6"/>
      <c r="C488" s="6"/>
      <c r="D488" s="6"/>
      <c r="E488" s="6"/>
      <c r="F488" s="6"/>
      <c r="G488" s="6"/>
      <c r="H488" s="6"/>
      <c r="I488" s="6"/>
      <c r="J488" s="6"/>
      <c r="K488" s="6"/>
      <c r="L488" s="6"/>
      <c r="M488" s="6"/>
      <c r="N488" s="6"/>
      <c r="O488" s="6"/>
      <c r="P488" s="6"/>
      <c r="Q488" s="6"/>
      <c r="R488" s="6"/>
      <c r="S488" s="6"/>
      <c r="T488" s="6"/>
      <c r="U488" s="4"/>
      <c r="V488" s="6"/>
      <c r="W488" s="6"/>
      <c r="X488" s="6"/>
      <c r="Y488" s="6"/>
    </row>
    <row r="489" spans="1:25">
      <c r="A489" s="6"/>
      <c r="B489" s="6"/>
      <c r="C489" s="6"/>
      <c r="D489" s="6"/>
      <c r="E489" s="6"/>
      <c r="F489" s="6"/>
      <c r="G489" s="6"/>
      <c r="H489" s="6"/>
      <c r="I489" s="6"/>
      <c r="J489" s="6"/>
      <c r="K489" s="6"/>
      <c r="L489" s="6"/>
      <c r="M489" s="6"/>
      <c r="N489" s="6"/>
      <c r="O489" s="6"/>
      <c r="P489" s="6"/>
      <c r="Q489" s="6"/>
      <c r="R489" s="6"/>
      <c r="S489" s="6"/>
      <c r="T489" s="6"/>
      <c r="U489" s="4"/>
      <c r="V489" s="6"/>
      <c r="W489" s="6"/>
      <c r="X489" s="6"/>
      <c r="Y489" s="6"/>
    </row>
    <row r="490" spans="1:25">
      <c r="A490" s="6"/>
      <c r="B490" s="6"/>
      <c r="C490" s="6"/>
      <c r="D490" s="6"/>
      <c r="E490" s="6"/>
      <c r="F490" s="6"/>
      <c r="G490" s="6"/>
      <c r="H490" s="6"/>
      <c r="I490" s="6"/>
      <c r="J490" s="6"/>
      <c r="K490" s="6"/>
      <c r="L490" s="6"/>
      <c r="M490" s="6"/>
      <c r="N490" s="6"/>
      <c r="O490" s="6"/>
      <c r="P490" s="6"/>
      <c r="Q490" s="6"/>
      <c r="R490" s="6"/>
      <c r="S490" s="6"/>
      <c r="T490" s="6"/>
      <c r="U490" s="4"/>
      <c r="V490" s="6"/>
      <c r="W490" s="6"/>
      <c r="X490" s="6"/>
      <c r="Y490" s="6"/>
    </row>
    <row r="491" spans="1:25">
      <c r="A491" s="6"/>
      <c r="B491" s="6"/>
      <c r="C491" s="6"/>
      <c r="D491" s="6"/>
      <c r="E491" s="6"/>
      <c r="F491" s="6"/>
      <c r="G491" s="6"/>
      <c r="H491" s="6"/>
      <c r="I491" s="6"/>
      <c r="J491" s="6"/>
      <c r="K491" s="6"/>
      <c r="L491" s="6"/>
      <c r="M491" s="6"/>
      <c r="N491" s="6"/>
      <c r="O491" s="6"/>
      <c r="P491" s="6"/>
      <c r="Q491" s="6"/>
      <c r="R491" s="6"/>
      <c r="S491" s="6"/>
      <c r="T491" s="6"/>
      <c r="U491" s="4"/>
      <c r="V491" s="6"/>
      <c r="W491" s="6"/>
      <c r="X491" s="6"/>
      <c r="Y491" s="6"/>
    </row>
    <row r="492" spans="1:25">
      <c r="A492" s="6"/>
      <c r="B492" s="6"/>
      <c r="C492" s="6"/>
      <c r="D492" s="6"/>
      <c r="E492" s="6"/>
      <c r="F492" s="6"/>
      <c r="G492" s="6"/>
      <c r="H492" s="6"/>
      <c r="I492" s="6"/>
      <c r="J492" s="6"/>
      <c r="K492" s="6"/>
      <c r="L492" s="6"/>
      <c r="M492" s="6"/>
      <c r="N492" s="6"/>
      <c r="O492" s="6"/>
      <c r="P492" s="6"/>
      <c r="Q492" s="6"/>
      <c r="R492" s="6"/>
      <c r="S492" s="6"/>
      <c r="T492" s="6"/>
      <c r="U492" s="4"/>
      <c r="V492" s="6"/>
      <c r="W492" s="6"/>
      <c r="X492" s="6"/>
      <c r="Y492" s="6"/>
    </row>
    <row r="493" spans="1:25">
      <c r="A493" s="6"/>
      <c r="B493" s="6"/>
      <c r="C493" s="6"/>
      <c r="D493" s="6"/>
      <c r="E493" s="6"/>
      <c r="F493" s="6"/>
      <c r="G493" s="6"/>
      <c r="H493" s="6"/>
      <c r="I493" s="6"/>
      <c r="J493" s="6"/>
      <c r="K493" s="6"/>
      <c r="L493" s="6"/>
      <c r="M493" s="6"/>
      <c r="N493" s="6"/>
      <c r="O493" s="6"/>
      <c r="P493" s="6"/>
      <c r="Q493" s="6"/>
      <c r="R493" s="6"/>
      <c r="S493" s="6"/>
      <c r="T493" s="6"/>
      <c r="U493" s="4"/>
      <c r="V493" s="6"/>
      <c r="W493" s="6"/>
      <c r="X493" s="6"/>
      <c r="Y493" s="6"/>
    </row>
    <row r="494" spans="1:25">
      <c r="A494" s="6"/>
      <c r="B494" s="6"/>
      <c r="C494" s="6"/>
      <c r="D494" s="6"/>
      <c r="E494" s="6"/>
      <c r="F494" s="6"/>
      <c r="G494" s="6"/>
      <c r="H494" s="6"/>
      <c r="I494" s="6"/>
      <c r="J494" s="6"/>
      <c r="K494" s="6"/>
      <c r="L494" s="6"/>
      <c r="M494" s="6"/>
      <c r="N494" s="6"/>
      <c r="O494" s="6"/>
      <c r="P494" s="6"/>
      <c r="Q494" s="6"/>
      <c r="R494" s="6"/>
      <c r="S494" s="6"/>
      <c r="T494" s="6"/>
      <c r="U494" s="4"/>
      <c r="V494" s="6"/>
      <c r="W494" s="6"/>
      <c r="X494" s="6"/>
      <c r="Y494" s="6"/>
    </row>
    <row r="495" spans="1:25">
      <c r="A495" s="6"/>
      <c r="B495" s="6"/>
      <c r="C495" s="6"/>
      <c r="D495" s="6"/>
      <c r="E495" s="6"/>
      <c r="F495" s="6"/>
      <c r="G495" s="6"/>
      <c r="H495" s="6"/>
      <c r="I495" s="6"/>
      <c r="J495" s="6"/>
      <c r="K495" s="6"/>
      <c r="L495" s="6"/>
      <c r="M495" s="6"/>
      <c r="N495" s="6"/>
      <c r="O495" s="6"/>
      <c r="P495" s="6"/>
      <c r="Q495" s="6"/>
      <c r="R495" s="6"/>
      <c r="S495" s="6"/>
      <c r="T495" s="6"/>
      <c r="U495" s="4"/>
      <c r="V495" s="6"/>
      <c r="W495" s="6"/>
      <c r="X495" s="6"/>
      <c r="Y495" s="6"/>
    </row>
    <row r="496" spans="1:25">
      <c r="A496" s="6"/>
      <c r="B496" s="6"/>
      <c r="C496" s="6"/>
      <c r="D496" s="6"/>
      <c r="E496" s="6"/>
      <c r="F496" s="6"/>
      <c r="G496" s="6"/>
      <c r="H496" s="6"/>
      <c r="I496" s="6"/>
      <c r="J496" s="6"/>
      <c r="K496" s="6"/>
      <c r="L496" s="6"/>
      <c r="M496" s="6"/>
      <c r="N496" s="6"/>
      <c r="O496" s="6"/>
      <c r="P496" s="6"/>
      <c r="Q496" s="6"/>
      <c r="R496" s="6"/>
      <c r="S496" s="6"/>
      <c r="T496" s="6"/>
      <c r="U496" s="4"/>
      <c r="V496" s="6"/>
      <c r="W496" s="6"/>
      <c r="X496" s="6"/>
      <c r="Y496" s="6"/>
    </row>
    <row r="497" spans="1:25">
      <c r="A497" s="6"/>
      <c r="B497" s="6"/>
      <c r="C497" s="6"/>
      <c r="D497" s="6"/>
      <c r="E497" s="6"/>
      <c r="F497" s="6"/>
      <c r="G497" s="6"/>
      <c r="H497" s="6"/>
      <c r="I497" s="6"/>
      <c r="J497" s="6"/>
      <c r="K497" s="6"/>
      <c r="L497" s="6"/>
      <c r="M497" s="6"/>
      <c r="N497" s="6"/>
      <c r="O497" s="6"/>
      <c r="P497" s="6"/>
      <c r="Q497" s="6"/>
      <c r="R497" s="6"/>
      <c r="S497" s="6"/>
      <c r="T497" s="6"/>
      <c r="U497" s="4"/>
      <c r="V497" s="6"/>
      <c r="W497" s="6"/>
      <c r="X497" s="6"/>
      <c r="Y497" s="6"/>
    </row>
    <row r="498" spans="1:25">
      <c r="A498" s="6"/>
      <c r="B498" s="6"/>
      <c r="C498" s="6"/>
      <c r="D498" s="6"/>
      <c r="E498" s="6"/>
      <c r="F498" s="6"/>
      <c r="G498" s="6"/>
      <c r="H498" s="6"/>
      <c r="I498" s="6"/>
      <c r="J498" s="6"/>
      <c r="K498" s="6"/>
      <c r="L498" s="6"/>
      <c r="M498" s="6"/>
      <c r="N498" s="6"/>
      <c r="O498" s="6"/>
      <c r="P498" s="6"/>
      <c r="Q498" s="6"/>
      <c r="R498" s="6"/>
      <c r="S498" s="6"/>
      <c r="T498" s="6"/>
      <c r="U498" s="4"/>
      <c r="V498" s="6"/>
      <c r="W498" s="6"/>
      <c r="X498" s="6"/>
      <c r="Y498" s="6"/>
    </row>
    <row r="499" spans="1:25">
      <c r="A499" s="6"/>
      <c r="B499" s="6"/>
      <c r="C499" s="6"/>
      <c r="D499" s="6"/>
      <c r="E499" s="6"/>
      <c r="F499" s="6"/>
      <c r="G499" s="6"/>
      <c r="H499" s="6"/>
      <c r="I499" s="6"/>
      <c r="J499" s="6"/>
      <c r="K499" s="6"/>
      <c r="L499" s="6"/>
      <c r="M499" s="6"/>
      <c r="N499" s="6"/>
      <c r="O499" s="6"/>
      <c r="P499" s="6"/>
      <c r="Q499" s="6"/>
      <c r="R499" s="6"/>
      <c r="S499" s="6"/>
      <c r="T499" s="6"/>
      <c r="U499" s="4"/>
      <c r="V499" s="6"/>
      <c r="W499" s="6"/>
      <c r="X499" s="6"/>
      <c r="Y499" s="6"/>
    </row>
    <row r="500" spans="1:25">
      <c r="A500" s="6"/>
      <c r="B500" s="6"/>
      <c r="C500" s="6"/>
      <c r="D500" s="6"/>
      <c r="E500" s="6"/>
      <c r="F500" s="6"/>
      <c r="G500" s="6"/>
      <c r="H500" s="6"/>
      <c r="I500" s="6"/>
      <c r="J500" s="6"/>
      <c r="K500" s="6"/>
      <c r="L500" s="6"/>
      <c r="M500" s="6"/>
      <c r="N500" s="6"/>
      <c r="O500" s="6"/>
      <c r="P500" s="6"/>
      <c r="Q500" s="6"/>
      <c r="R500" s="6"/>
      <c r="S500" s="6"/>
      <c r="T500" s="6"/>
      <c r="U500" s="4"/>
      <c r="V500" s="6"/>
      <c r="W500" s="6"/>
      <c r="X500" s="6"/>
      <c r="Y500" s="6"/>
    </row>
    <row r="501" spans="1:25">
      <c r="A501" s="6"/>
      <c r="B501" s="6"/>
      <c r="C501" s="6"/>
      <c r="D501" s="6"/>
      <c r="E501" s="6"/>
      <c r="F501" s="6"/>
      <c r="G501" s="6"/>
      <c r="H501" s="6"/>
      <c r="I501" s="6"/>
      <c r="J501" s="6"/>
      <c r="K501" s="6"/>
      <c r="L501" s="6"/>
      <c r="M501" s="6"/>
      <c r="N501" s="6"/>
      <c r="O501" s="6"/>
      <c r="P501" s="6"/>
      <c r="Q501" s="6"/>
      <c r="R501" s="6"/>
      <c r="S501" s="6"/>
      <c r="T501" s="6"/>
      <c r="U501" s="4"/>
      <c r="V501" s="6"/>
      <c r="W501" s="6"/>
      <c r="X501" s="6"/>
      <c r="Y501" s="6"/>
    </row>
    <row r="502" spans="1:25">
      <c r="A502" s="6"/>
      <c r="B502" s="6"/>
      <c r="C502" s="6"/>
      <c r="D502" s="6"/>
      <c r="E502" s="6"/>
      <c r="F502" s="6"/>
      <c r="G502" s="6"/>
      <c r="H502" s="6"/>
      <c r="I502" s="6"/>
      <c r="J502" s="6"/>
      <c r="K502" s="6"/>
      <c r="L502" s="6"/>
      <c r="M502" s="6"/>
      <c r="N502" s="6"/>
      <c r="O502" s="6"/>
      <c r="P502" s="6"/>
      <c r="Q502" s="6"/>
      <c r="R502" s="6"/>
      <c r="S502" s="6"/>
      <c r="T502" s="6"/>
      <c r="U502" s="4"/>
      <c r="V502" s="6"/>
      <c r="W502" s="6"/>
      <c r="X502" s="6"/>
      <c r="Y502" s="6"/>
    </row>
    <row r="503" spans="1:25">
      <c r="A503" s="6"/>
      <c r="B503" s="6"/>
      <c r="C503" s="6"/>
      <c r="D503" s="6"/>
      <c r="E503" s="6"/>
      <c r="F503" s="6"/>
      <c r="G503" s="6"/>
      <c r="H503" s="6"/>
      <c r="I503" s="6"/>
      <c r="J503" s="6"/>
      <c r="K503" s="6"/>
      <c r="L503" s="6"/>
      <c r="M503" s="6"/>
      <c r="N503" s="6"/>
      <c r="O503" s="6"/>
      <c r="P503" s="6"/>
      <c r="Q503" s="6"/>
      <c r="R503" s="6"/>
      <c r="S503" s="6"/>
      <c r="T503" s="6"/>
      <c r="U503" s="4"/>
      <c r="V503" s="6"/>
      <c r="W503" s="6"/>
      <c r="X503" s="6"/>
      <c r="Y503" s="6"/>
    </row>
    <row r="504" spans="1:25">
      <c r="A504" s="6"/>
      <c r="B504" s="6"/>
      <c r="C504" s="6"/>
      <c r="D504" s="6"/>
      <c r="E504" s="6"/>
      <c r="F504" s="6"/>
      <c r="G504" s="6"/>
      <c r="H504" s="6"/>
      <c r="I504" s="6"/>
      <c r="J504" s="6"/>
      <c r="K504" s="6"/>
      <c r="L504" s="6"/>
      <c r="M504" s="6"/>
      <c r="N504" s="6"/>
      <c r="O504" s="6"/>
      <c r="P504" s="6"/>
      <c r="Q504" s="6"/>
      <c r="R504" s="6"/>
      <c r="S504" s="6"/>
      <c r="T504" s="6"/>
      <c r="U504" s="4"/>
      <c r="V504" s="6"/>
      <c r="W504" s="6"/>
      <c r="X504" s="6"/>
      <c r="Y504" s="6"/>
    </row>
    <row r="505" spans="1:25">
      <c r="A505" s="6"/>
      <c r="B505" s="6"/>
      <c r="C505" s="6"/>
      <c r="D505" s="6"/>
      <c r="E505" s="6"/>
      <c r="F505" s="6"/>
      <c r="G505" s="6"/>
      <c r="H505" s="6"/>
      <c r="I505" s="6"/>
      <c r="J505" s="6"/>
      <c r="K505" s="6"/>
      <c r="L505" s="6"/>
      <c r="M505" s="6"/>
      <c r="N505" s="6"/>
      <c r="O505" s="6"/>
      <c r="P505" s="6"/>
      <c r="Q505" s="6"/>
      <c r="R505" s="6"/>
      <c r="S505" s="6"/>
      <c r="T505" s="6"/>
      <c r="U505" s="4"/>
      <c r="V505" s="6"/>
      <c r="W505" s="6"/>
      <c r="X505" s="6"/>
      <c r="Y505" s="6"/>
    </row>
    <row r="506" spans="1:25">
      <c r="A506" s="6"/>
      <c r="B506" s="6"/>
      <c r="C506" s="6"/>
      <c r="D506" s="6"/>
      <c r="E506" s="6"/>
      <c r="F506" s="6"/>
      <c r="G506" s="6"/>
      <c r="H506" s="6"/>
      <c r="I506" s="6"/>
      <c r="J506" s="6"/>
      <c r="K506" s="6"/>
      <c r="L506" s="6"/>
      <c r="M506" s="6"/>
      <c r="N506" s="6"/>
      <c r="O506" s="6"/>
      <c r="P506" s="6"/>
      <c r="Q506" s="6"/>
      <c r="R506" s="6"/>
      <c r="S506" s="6"/>
      <c r="T506" s="6"/>
      <c r="U506" s="4"/>
      <c r="V506" s="6"/>
      <c r="W506" s="6"/>
      <c r="X506" s="6"/>
      <c r="Y506" s="6"/>
    </row>
    <row r="507" spans="1:25">
      <c r="A507" s="6"/>
      <c r="B507" s="6"/>
      <c r="C507" s="6"/>
      <c r="D507" s="6"/>
      <c r="E507" s="6"/>
      <c r="F507" s="6"/>
      <c r="G507" s="6"/>
      <c r="H507" s="6"/>
      <c r="I507" s="6"/>
      <c r="J507" s="6"/>
      <c r="K507" s="6"/>
      <c r="L507" s="6"/>
      <c r="M507" s="6"/>
      <c r="N507" s="6"/>
      <c r="O507" s="6"/>
      <c r="P507" s="6"/>
      <c r="Q507" s="6"/>
      <c r="R507" s="6"/>
      <c r="S507" s="6"/>
      <c r="T507" s="6"/>
      <c r="U507" s="4"/>
      <c r="V507" s="6"/>
      <c r="W507" s="6"/>
      <c r="X507" s="6"/>
      <c r="Y507" s="6"/>
    </row>
    <row r="508" spans="1:25">
      <c r="A508" s="6"/>
      <c r="B508" s="6"/>
      <c r="C508" s="6"/>
      <c r="D508" s="6"/>
      <c r="E508" s="6"/>
      <c r="F508" s="6"/>
      <c r="G508" s="6"/>
      <c r="H508" s="6"/>
      <c r="I508" s="6"/>
      <c r="J508" s="6"/>
      <c r="K508" s="6"/>
      <c r="L508" s="6"/>
      <c r="M508" s="6"/>
      <c r="N508" s="6"/>
      <c r="O508" s="6"/>
      <c r="P508" s="6"/>
      <c r="Q508" s="6"/>
      <c r="R508" s="6"/>
      <c r="S508" s="6"/>
      <c r="T508" s="6"/>
      <c r="U508" s="4"/>
      <c r="V508" s="6"/>
      <c r="W508" s="6"/>
      <c r="X508" s="6"/>
      <c r="Y508" s="6"/>
    </row>
    <row r="509" spans="1:25">
      <c r="A509" s="6"/>
      <c r="B509" s="6"/>
      <c r="C509" s="6"/>
      <c r="D509" s="6"/>
      <c r="E509" s="6"/>
      <c r="F509" s="6"/>
      <c r="G509" s="6"/>
      <c r="H509" s="6"/>
      <c r="I509" s="6"/>
      <c r="J509" s="6"/>
      <c r="K509" s="6"/>
      <c r="L509" s="6"/>
      <c r="M509" s="6"/>
      <c r="N509" s="6"/>
      <c r="O509" s="6"/>
      <c r="P509" s="6"/>
      <c r="Q509" s="6"/>
      <c r="R509" s="6"/>
      <c r="S509" s="6"/>
      <c r="T509" s="6"/>
      <c r="U509" s="4"/>
      <c r="V509" s="6"/>
      <c r="W509" s="6"/>
      <c r="X509" s="6"/>
      <c r="Y509" s="6"/>
    </row>
    <row r="510" spans="1:25">
      <c r="A510" s="6"/>
      <c r="B510" s="6"/>
      <c r="C510" s="6"/>
      <c r="D510" s="6"/>
      <c r="E510" s="6"/>
      <c r="F510" s="6"/>
      <c r="G510" s="6"/>
      <c r="H510" s="6"/>
      <c r="I510" s="6"/>
      <c r="J510" s="6"/>
      <c r="K510" s="6"/>
      <c r="L510" s="6"/>
      <c r="M510" s="6"/>
      <c r="N510" s="6"/>
      <c r="O510" s="6"/>
      <c r="P510" s="6"/>
      <c r="Q510" s="6"/>
      <c r="R510" s="6"/>
      <c r="S510" s="6"/>
      <c r="T510" s="6"/>
      <c r="U510" s="4"/>
      <c r="V510" s="6"/>
      <c r="W510" s="6"/>
      <c r="X510" s="6"/>
      <c r="Y510" s="6"/>
    </row>
    <row r="511" spans="1:25">
      <c r="A511" s="6"/>
      <c r="B511" s="6"/>
      <c r="C511" s="6"/>
      <c r="D511" s="6"/>
      <c r="E511" s="6"/>
      <c r="F511" s="6"/>
      <c r="G511" s="6"/>
      <c r="H511" s="6"/>
      <c r="I511" s="6"/>
      <c r="J511" s="6"/>
      <c r="K511" s="6"/>
      <c r="L511" s="6"/>
      <c r="M511" s="6"/>
      <c r="N511" s="6"/>
      <c r="O511" s="6"/>
      <c r="P511" s="6"/>
      <c r="Q511" s="6"/>
      <c r="R511" s="6"/>
      <c r="S511" s="6"/>
      <c r="T511" s="6"/>
      <c r="U511" s="4"/>
      <c r="V511" s="6"/>
      <c r="W511" s="6"/>
      <c r="X511" s="6"/>
      <c r="Y511" s="6"/>
    </row>
    <row r="512" spans="1:25">
      <c r="A512" s="6"/>
      <c r="B512" s="6"/>
      <c r="C512" s="6"/>
      <c r="D512" s="6"/>
      <c r="E512" s="6"/>
      <c r="F512" s="6"/>
      <c r="G512" s="6"/>
      <c r="H512" s="6"/>
      <c r="I512" s="6"/>
      <c r="J512" s="6"/>
      <c r="K512" s="6"/>
      <c r="L512" s="6"/>
      <c r="M512" s="6"/>
      <c r="N512" s="6"/>
      <c r="O512" s="6"/>
      <c r="P512" s="6"/>
      <c r="Q512" s="6"/>
      <c r="R512" s="6"/>
      <c r="S512" s="6"/>
      <c r="T512" s="6"/>
      <c r="U512" s="4"/>
      <c r="V512" s="6"/>
      <c r="W512" s="6"/>
      <c r="X512" s="6"/>
      <c r="Y512" s="6"/>
    </row>
    <row r="513" spans="1:25">
      <c r="A513" s="6"/>
      <c r="B513" s="6"/>
      <c r="C513" s="6"/>
      <c r="D513" s="6"/>
      <c r="E513" s="6"/>
      <c r="F513" s="6"/>
      <c r="G513" s="6"/>
      <c r="H513" s="6"/>
      <c r="I513" s="6"/>
      <c r="J513" s="6"/>
      <c r="K513" s="6"/>
      <c r="L513" s="6"/>
      <c r="M513" s="6"/>
      <c r="N513" s="6"/>
      <c r="O513" s="6"/>
      <c r="P513" s="6"/>
      <c r="Q513" s="6"/>
      <c r="R513" s="6"/>
      <c r="S513" s="6"/>
      <c r="T513" s="6"/>
      <c r="U513" s="4"/>
      <c r="V513" s="6"/>
      <c r="W513" s="6"/>
      <c r="X513" s="6"/>
      <c r="Y513" s="6"/>
    </row>
    <row r="514" spans="1:25">
      <c r="A514" s="6"/>
      <c r="B514" s="6"/>
      <c r="C514" s="6"/>
      <c r="D514" s="6"/>
      <c r="E514" s="6"/>
      <c r="F514" s="6"/>
      <c r="G514" s="6"/>
      <c r="H514" s="6"/>
      <c r="I514" s="6"/>
      <c r="J514" s="6"/>
      <c r="K514" s="6"/>
      <c r="L514" s="6"/>
      <c r="M514" s="6"/>
      <c r="N514" s="6"/>
      <c r="O514" s="6"/>
      <c r="P514" s="6"/>
      <c r="Q514" s="6"/>
      <c r="R514" s="6"/>
      <c r="S514" s="6"/>
      <c r="T514" s="6"/>
      <c r="U514" s="4"/>
      <c r="V514" s="6"/>
      <c r="W514" s="6"/>
      <c r="X514" s="6"/>
      <c r="Y514" s="6"/>
    </row>
    <row r="515" spans="1:25">
      <c r="A515" s="6"/>
      <c r="B515" s="6"/>
      <c r="C515" s="6"/>
      <c r="D515" s="6"/>
      <c r="E515" s="6"/>
      <c r="F515" s="6"/>
      <c r="G515" s="6"/>
      <c r="H515" s="6"/>
      <c r="I515" s="6"/>
      <c r="J515" s="6"/>
      <c r="K515" s="6"/>
      <c r="L515" s="6"/>
      <c r="M515" s="6"/>
      <c r="N515" s="6"/>
      <c r="O515" s="6"/>
      <c r="P515" s="6"/>
      <c r="Q515" s="6"/>
      <c r="R515" s="6"/>
      <c r="S515" s="6"/>
      <c r="T515" s="6"/>
      <c r="U515" s="4"/>
      <c r="V515" s="6"/>
      <c r="W515" s="6"/>
      <c r="X515" s="6"/>
      <c r="Y515" s="6"/>
    </row>
    <row r="516" spans="1:25">
      <c r="A516" s="6"/>
      <c r="B516" s="6"/>
      <c r="C516" s="6"/>
      <c r="D516" s="6"/>
      <c r="E516" s="6"/>
      <c r="F516" s="6"/>
      <c r="G516" s="6"/>
      <c r="H516" s="6"/>
      <c r="I516" s="6"/>
      <c r="J516" s="6"/>
      <c r="K516" s="6"/>
      <c r="L516" s="6"/>
      <c r="M516" s="6"/>
      <c r="N516" s="6"/>
      <c r="O516" s="6"/>
      <c r="P516" s="6"/>
      <c r="Q516" s="6"/>
      <c r="R516" s="6"/>
      <c r="S516" s="6"/>
      <c r="T516" s="6"/>
      <c r="U516" s="4"/>
      <c r="V516" s="6"/>
      <c r="W516" s="6"/>
      <c r="X516" s="6"/>
      <c r="Y516" s="6"/>
    </row>
    <row r="517" spans="1:25">
      <c r="A517" s="6"/>
      <c r="B517" s="6"/>
      <c r="C517" s="6"/>
      <c r="D517" s="6"/>
      <c r="E517" s="6"/>
      <c r="F517" s="6"/>
      <c r="G517" s="6"/>
      <c r="H517" s="6"/>
      <c r="I517" s="6"/>
      <c r="J517" s="6"/>
      <c r="K517" s="6"/>
      <c r="L517" s="6"/>
      <c r="M517" s="6"/>
      <c r="N517" s="6"/>
      <c r="O517" s="6"/>
      <c r="P517" s="6"/>
      <c r="Q517" s="6"/>
      <c r="R517" s="6"/>
      <c r="S517" s="6"/>
      <c r="T517" s="6"/>
      <c r="U517" s="4"/>
      <c r="V517" s="6"/>
      <c r="W517" s="6"/>
      <c r="X517" s="6"/>
      <c r="Y517" s="6"/>
    </row>
    <row r="518" spans="1:25">
      <c r="A518" s="6"/>
      <c r="B518" s="6"/>
      <c r="C518" s="6"/>
      <c r="D518" s="6"/>
      <c r="E518" s="6"/>
      <c r="F518" s="6"/>
      <c r="G518" s="6"/>
      <c r="H518" s="6"/>
      <c r="I518" s="6"/>
      <c r="J518" s="6"/>
      <c r="K518" s="6"/>
      <c r="L518" s="6"/>
      <c r="M518" s="6"/>
      <c r="N518" s="6"/>
      <c r="O518" s="6"/>
      <c r="P518" s="6"/>
      <c r="Q518" s="6"/>
      <c r="R518" s="6"/>
      <c r="S518" s="6"/>
      <c r="T518" s="6"/>
      <c r="U518" s="4"/>
      <c r="V518" s="6"/>
      <c r="W518" s="6"/>
      <c r="X518" s="6"/>
      <c r="Y518" s="6"/>
    </row>
    <row r="519" spans="1:25">
      <c r="A519" s="6"/>
      <c r="B519" s="6"/>
      <c r="C519" s="6"/>
      <c r="D519" s="6"/>
      <c r="E519" s="6"/>
      <c r="F519" s="6"/>
      <c r="G519" s="6"/>
      <c r="H519" s="6"/>
      <c r="I519" s="6"/>
      <c r="J519" s="6"/>
      <c r="K519" s="6"/>
      <c r="L519" s="6"/>
      <c r="M519" s="6"/>
      <c r="N519" s="6"/>
      <c r="O519" s="6"/>
      <c r="P519" s="6"/>
      <c r="Q519" s="6"/>
      <c r="R519" s="6"/>
      <c r="S519" s="6"/>
      <c r="T519" s="6"/>
      <c r="U519" s="4"/>
      <c r="V519" s="6"/>
      <c r="W519" s="6"/>
      <c r="X519" s="6"/>
      <c r="Y519" s="6"/>
    </row>
    <row r="520" spans="1:25">
      <c r="A520" s="6"/>
      <c r="B520" s="6"/>
      <c r="C520" s="6"/>
      <c r="D520" s="6"/>
      <c r="E520" s="6"/>
      <c r="F520" s="6"/>
      <c r="G520" s="6"/>
      <c r="H520" s="6"/>
      <c r="I520" s="6"/>
      <c r="J520" s="6"/>
      <c r="K520" s="6"/>
      <c r="L520" s="6"/>
      <c r="M520" s="6"/>
      <c r="N520" s="6"/>
      <c r="O520" s="6"/>
      <c r="P520" s="6"/>
      <c r="Q520" s="6"/>
      <c r="R520" s="6"/>
      <c r="S520" s="6"/>
      <c r="T520" s="6"/>
      <c r="U520" s="4"/>
      <c r="V520" s="6"/>
      <c r="W520" s="6"/>
      <c r="X520" s="6"/>
      <c r="Y520" s="6"/>
    </row>
    <row r="521" spans="1:25">
      <c r="A521" s="6"/>
      <c r="B521" s="6"/>
      <c r="C521" s="6"/>
      <c r="D521" s="6"/>
      <c r="E521" s="6"/>
      <c r="F521" s="6"/>
      <c r="G521" s="6"/>
      <c r="H521" s="6"/>
      <c r="I521" s="6"/>
      <c r="J521" s="6"/>
      <c r="K521" s="6"/>
      <c r="L521" s="6"/>
      <c r="M521" s="6"/>
      <c r="N521" s="6"/>
      <c r="O521" s="6"/>
      <c r="P521" s="6"/>
      <c r="Q521" s="6"/>
      <c r="R521" s="6"/>
      <c r="S521" s="6"/>
      <c r="T521" s="6"/>
      <c r="U521" s="4"/>
      <c r="V521" s="6"/>
      <c r="W521" s="6"/>
      <c r="X521" s="6"/>
      <c r="Y521" s="6"/>
    </row>
    <row r="522" spans="1:25">
      <c r="A522" s="6"/>
      <c r="B522" s="6"/>
      <c r="C522" s="6"/>
      <c r="D522" s="6"/>
      <c r="E522" s="6"/>
      <c r="F522" s="6"/>
      <c r="G522" s="6"/>
      <c r="H522" s="6"/>
      <c r="I522" s="6"/>
      <c r="J522" s="6"/>
      <c r="K522" s="6"/>
      <c r="L522" s="6"/>
      <c r="M522" s="6"/>
      <c r="N522" s="6"/>
      <c r="O522" s="6"/>
      <c r="P522" s="6"/>
      <c r="Q522" s="6"/>
      <c r="R522" s="6"/>
      <c r="S522" s="6"/>
      <c r="T522" s="6"/>
      <c r="U522" s="4"/>
      <c r="V522" s="6"/>
      <c r="W522" s="6"/>
      <c r="X522" s="6"/>
      <c r="Y522" s="6"/>
    </row>
    <row r="523" spans="1:25">
      <c r="A523" s="6"/>
      <c r="B523" s="6"/>
      <c r="C523" s="6"/>
      <c r="D523" s="6"/>
      <c r="E523" s="6"/>
      <c r="F523" s="6"/>
      <c r="G523" s="6"/>
      <c r="H523" s="6"/>
      <c r="I523" s="6"/>
      <c r="J523" s="6"/>
      <c r="K523" s="6"/>
      <c r="L523" s="6"/>
      <c r="M523" s="6"/>
      <c r="N523" s="6"/>
      <c r="O523" s="6"/>
      <c r="P523" s="6"/>
      <c r="Q523" s="6"/>
      <c r="R523" s="6"/>
      <c r="S523" s="6"/>
      <c r="T523" s="6"/>
      <c r="U523" s="4"/>
      <c r="V523" s="6"/>
      <c r="W523" s="6"/>
      <c r="X523" s="6"/>
      <c r="Y523" s="6"/>
    </row>
    <row r="524" spans="1:25">
      <c r="A524" s="6"/>
      <c r="B524" s="6"/>
      <c r="C524" s="6"/>
      <c r="D524" s="6"/>
      <c r="E524" s="6"/>
      <c r="F524" s="6"/>
      <c r="G524" s="6"/>
      <c r="H524" s="6"/>
      <c r="I524" s="6"/>
      <c r="J524" s="6"/>
      <c r="K524" s="6"/>
      <c r="L524" s="6"/>
      <c r="M524" s="6"/>
      <c r="N524" s="6"/>
      <c r="O524" s="6"/>
      <c r="P524" s="6"/>
      <c r="Q524" s="6"/>
      <c r="R524" s="6"/>
      <c r="S524" s="6"/>
      <c r="T524" s="6"/>
      <c r="U524" s="4"/>
      <c r="V524" s="6"/>
      <c r="W524" s="6"/>
      <c r="X524" s="6"/>
      <c r="Y524" s="6"/>
    </row>
    <row r="525" spans="1:25">
      <c r="A525" s="6"/>
      <c r="B525" s="6"/>
      <c r="C525" s="6"/>
      <c r="D525" s="6"/>
      <c r="E525" s="6"/>
      <c r="F525" s="6"/>
      <c r="G525" s="6"/>
      <c r="H525" s="6"/>
      <c r="I525" s="6"/>
      <c r="J525" s="6"/>
      <c r="K525" s="6"/>
      <c r="L525" s="6"/>
      <c r="M525" s="6"/>
      <c r="N525" s="6"/>
      <c r="O525" s="6"/>
      <c r="P525" s="6"/>
      <c r="Q525" s="6"/>
      <c r="R525" s="6"/>
      <c r="S525" s="6"/>
      <c r="T525" s="6"/>
      <c r="U525" s="4"/>
      <c r="V525" s="6"/>
      <c r="W525" s="6"/>
      <c r="X525" s="6"/>
      <c r="Y525" s="6"/>
    </row>
    <row r="526" spans="1:25">
      <c r="A526" s="6"/>
      <c r="B526" s="6"/>
      <c r="C526" s="6"/>
      <c r="D526" s="6"/>
      <c r="E526" s="6"/>
      <c r="F526" s="6"/>
      <c r="G526" s="6"/>
      <c r="H526" s="6"/>
      <c r="I526" s="6"/>
      <c r="J526" s="6"/>
      <c r="K526" s="6"/>
      <c r="L526" s="6"/>
      <c r="M526" s="6"/>
      <c r="N526" s="6"/>
      <c r="O526" s="6"/>
      <c r="P526" s="6"/>
      <c r="Q526" s="6"/>
      <c r="R526" s="6"/>
      <c r="S526" s="6"/>
      <c r="T526" s="6"/>
      <c r="U526" s="4"/>
      <c r="V526" s="6"/>
      <c r="W526" s="6"/>
      <c r="X526" s="6"/>
      <c r="Y526" s="6"/>
    </row>
    <row r="527" spans="1:25">
      <c r="A527" s="6"/>
      <c r="B527" s="6"/>
      <c r="C527" s="6"/>
      <c r="D527" s="6"/>
      <c r="E527" s="6"/>
      <c r="F527" s="6"/>
      <c r="G527" s="6"/>
      <c r="H527" s="6"/>
      <c r="I527" s="6"/>
      <c r="J527" s="6"/>
      <c r="K527" s="6"/>
      <c r="L527" s="6"/>
      <c r="M527" s="6"/>
      <c r="N527" s="6"/>
      <c r="O527" s="6"/>
      <c r="P527" s="6"/>
      <c r="Q527" s="6"/>
      <c r="R527" s="6"/>
      <c r="S527" s="6"/>
      <c r="T527" s="6"/>
      <c r="U527" s="4"/>
      <c r="V527" s="6"/>
      <c r="W527" s="6"/>
      <c r="X527" s="6"/>
      <c r="Y527" s="6"/>
    </row>
    <row r="528" spans="1:25">
      <c r="A528" s="6"/>
      <c r="B528" s="6"/>
      <c r="C528" s="6"/>
      <c r="D528" s="6"/>
      <c r="E528" s="6"/>
      <c r="F528" s="6"/>
      <c r="G528" s="6"/>
      <c r="H528" s="6"/>
      <c r="I528" s="6"/>
      <c r="J528" s="6"/>
      <c r="K528" s="6"/>
      <c r="L528" s="6"/>
      <c r="M528" s="6"/>
      <c r="N528" s="6"/>
      <c r="O528" s="6"/>
      <c r="P528" s="6"/>
      <c r="Q528" s="6"/>
      <c r="R528" s="6"/>
      <c r="S528" s="6"/>
      <c r="T528" s="6"/>
      <c r="U528" s="4"/>
      <c r="V528" s="6"/>
      <c r="W528" s="6"/>
      <c r="X528" s="6"/>
      <c r="Y528" s="6"/>
    </row>
    <row r="529" spans="1:25">
      <c r="A529" s="6"/>
      <c r="B529" s="6"/>
      <c r="C529" s="6"/>
      <c r="D529" s="6"/>
      <c r="E529" s="6"/>
      <c r="F529" s="6"/>
      <c r="G529" s="6"/>
      <c r="H529" s="6"/>
      <c r="I529" s="6"/>
      <c r="J529" s="6"/>
      <c r="K529" s="6"/>
      <c r="L529" s="6"/>
      <c r="M529" s="6"/>
      <c r="N529" s="6"/>
      <c r="O529" s="6"/>
      <c r="P529" s="6"/>
      <c r="Q529" s="6"/>
      <c r="R529" s="6"/>
      <c r="S529" s="6"/>
      <c r="T529" s="6"/>
      <c r="U529" s="4"/>
      <c r="V529" s="6"/>
      <c r="W529" s="6"/>
      <c r="X529" s="6"/>
      <c r="Y529" s="6"/>
    </row>
    <row r="530" spans="1:25">
      <c r="A530" s="6"/>
      <c r="B530" s="6"/>
      <c r="C530" s="6"/>
      <c r="D530" s="6"/>
      <c r="E530" s="6"/>
      <c r="F530" s="6"/>
      <c r="G530" s="6"/>
      <c r="H530" s="6"/>
      <c r="I530" s="6"/>
      <c r="J530" s="6"/>
      <c r="K530" s="6"/>
      <c r="L530" s="6"/>
      <c r="M530" s="6"/>
      <c r="N530" s="6"/>
      <c r="O530" s="6"/>
      <c r="P530" s="6"/>
      <c r="Q530" s="6"/>
      <c r="R530" s="6"/>
      <c r="S530" s="6"/>
      <c r="T530" s="6"/>
      <c r="U530" s="4"/>
      <c r="V530" s="6"/>
      <c r="W530" s="6"/>
      <c r="X530" s="6"/>
      <c r="Y530" s="6"/>
    </row>
    <row r="531" spans="1:25">
      <c r="A531" s="6"/>
      <c r="B531" s="6"/>
      <c r="C531" s="6"/>
      <c r="D531" s="6"/>
      <c r="E531" s="6"/>
      <c r="F531" s="6"/>
      <c r="G531" s="6"/>
      <c r="H531" s="6"/>
      <c r="I531" s="6"/>
      <c r="J531" s="6"/>
      <c r="K531" s="6"/>
      <c r="L531" s="6"/>
      <c r="M531" s="6"/>
      <c r="N531" s="6"/>
      <c r="O531" s="6"/>
      <c r="P531" s="6"/>
      <c r="Q531" s="6"/>
      <c r="R531" s="6"/>
      <c r="S531" s="6"/>
      <c r="T531" s="6"/>
      <c r="U531" s="4"/>
      <c r="V531" s="6"/>
      <c r="W531" s="6"/>
      <c r="X531" s="6"/>
      <c r="Y531" s="6"/>
    </row>
    <row r="532" spans="1:25">
      <c r="A532" s="6"/>
      <c r="B532" s="6"/>
      <c r="C532" s="6"/>
      <c r="D532" s="6"/>
      <c r="E532" s="6"/>
      <c r="F532" s="6"/>
      <c r="G532" s="6"/>
      <c r="H532" s="6"/>
      <c r="I532" s="6"/>
      <c r="J532" s="6"/>
      <c r="K532" s="6"/>
      <c r="L532" s="6"/>
      <c r="M532" s="6"/>
      <c r="N532" s="6"/>
      <c r="O532" s="6"/>
      <c r="P532" s="6"/>
      <c r="Q532" s="6"/>
      <c r="R532" s="6"/>
      <c r="S532" s="6"/>
      <c r="T532" s="6"/>
      <c r="U532" s="4"/>
      <c r="V532" s="6"/>
      <c r="W532" s="6"/>
      <c r="X532" s="6"/>
      <c r="Y532" s="6"/>
    </row>
    <row r="533" spans="1:25">
      <c r="A533" s="6"/>
      <c r="B533" s="6"/>
      <c r="C533" s="6"/>
      <c r="D533" s="6"/>
      <c r="E533" s="6"/>
      <c r="F533" s="6"/>
      <c r="G533" s="6"/>
      <c r="H533" s="6"/>
      <c r="I533" s="6"/>
      <c r="J533" s="6"/>
      <c r="K533" s="6"/>
      <c r="L533" s="6"/>
      <c r="M533" s="6"/>
      <c r="N533" s="6"/>
      <c r="O533" s="6"/>
      <c r="P533" s="6"/>
      <c r="Q533" s="6"/>
      <c r="R533" s="6"/>
      <c r="S533" s="6"/>
      <c r="T533" s="6"/>
      <c r="U533" s="4"/>
      <c r="V533" s="6"/>
      <c r="W533" s="6"/>
      <c r="X533" s="6"/>
      <c r="Y533" s="6"/>
    </row>
    <row r="534" spans="1:25">
      <c r="A534" s="6"/>
      <c r="B534" s="6"/>
      <c r="C534" s="6"/>
      <c r="D534" s="6"/>
      <c r="E534" s="6"/>
      <c r="F534" s="6"/>
      <c r="G534" s="6"/>
      <c r="H534" s="6"/>
      <c r="I534" s="6"/>
      <c r="J534" s="6"/>
      <c r="K534" s="6"/>
      <c r="L534" s="6"/>
      <c r="M534" s="6"/>
      <c r="N534" s="6"/>
      <c r="O534" s="6"/>
      <c r="P534" s="6"/>
      <c r="Q534" s="6"/>
      <c r="R534" s="6"/>
      <c r="S534" s="6"/>
      <c r="T534" s="6"/>
      <c r="U534" s="4"/>
      <c r="V534" s="6"/>
      <c r="W534" s="6"/>
      <c r="X534" s="6"/>
      <c r="Y534" s="6"/>
    </row>
    <row r="535" spans="1:25">
      <c r="A535" s="6"/>
      <c r="B535" s="6"/>
      <c r="C535" s="6"/>
      <c r="D535" s="6"/>
      <c r="E535" s="6"/>
      <c r="F535" s="6"/>
      <c r="G535" s="6"/>
      <c r="H535" s="6"/>
      <c r="I535" s="6"/>
      <c r="J535" s="6"/>
      <c r="K535" s="6"/>
      <c r="L535" s="6"/>
      <c r="M535" s="6"/>
      <c r="N535" s="6"/>
      <c r="O535" s="6"/>
      <c r="P535" s="6"/>
      <c r="Q535" s="6"/>
      <c r="R535" s="6"/>
      <c r="S535" s="6"/>
      <c r="T535" s="6"/>
      <c r="U535" s="4"/>
      <c r="V535" s="6"/>
      <c r="W535" s="6"/>
      <c r="X535" s="6"/>
      <c r="Y535" s="6"/>
    </row>
    <row r="536" spans="1:25">
      <c r="A536" s="6"/>
      <c r="B536" s="6"/>
      <c r="C536" s="6"/>
      <c r="D536" s="6"/>
      <c r="E536" s="6"/>
      <c r="F536" s="6"/>
      <c r="G536" s="6"/>
      <c r="H536" s="6"/>
      <c r="I536" s="6"/>
      <c r="J536" s="6"/>
      <c r="K536" s="6"/>
      <c r="L536" s="6"/>
      <c r="M536" s="6"/>
      <c r="N536" s="6"/>
      <c r="O536" s="6"/>
      <c r="P536" s="6"/>
      <c r="Q536" s="6"/>
      <c r="R536" s="6"/>
      <c r="S536" s="6"/>
      <c r="T536" s="6"/>
      <c r="U536" s="4"/>
      <c r="V536" s="6"/>
      <c r="W536" s="6"/>
      <c r="X536" s="6"/>
      <c r="Y536" s="6"/>
    </row>
    <row r="537" spans="1:25">
      <c r="A537" s="6"/>
      <c r="B537" s="6"/>
      <c r="C537" s="6"/>
      <c r="D537" s="6"/>
      <c r="E537" s="6"/>
      <c r="F537" s="6"/>
      <c r="G537" s="6"/>
      <c r="H537" s="6"/>
      <c r="I537" s="6"/>
      <c r="J537" s="6"/>
      <c r="K537" s="6"/>
      <c r="L537" s="6"/>
      <c r="M537" s="6"/>
      <c r="N537" s="6"/>
      <c r="O537" s="6"/>
      <c r="P537" s="6"/>
      <c r="Q537" s="6"/>
      <c r="R537" s="6"/>
      <c r="S537" s="6"/>
      <c r="T537" s="6"/>
      <c r="U537" s="4"/>
      <c r="V537" s="6"/>
      <c r="W537" s="6"/>
      <c r="X537" s="6"/>
      <c r="Y537" s="6"/>
    </row>
    <row r="538" spans="1:25">
      <c r="A538" s="6"/>
      <c r="B538" s="6"/>
      <c r="C538" s="6"/>
      <c r="D538" s="6"/>
      <c r="E538" s="6"/>
      <c r="F538" s="6"/>
      <c r="G538" s="6"/>
      <c r="H538" s="6"/>
      <c r="I538" s="6"/>
      <c r="J538" s="6"/>
      <c r="K538" s="6"/>
      <c r="L538" s="6"/>
      <c r="M538" s="6"/>
      <c r="N538" s="6"/>
      <c r="O538" s="6"/>
      <c r="P538" s="6"/>
      <c r="Q538" s="6"/>
      <c r="R538" s="6"/>
      <c r="S538" s="6"/>
      <c r="T538" s="6"/>
      <c r="U538" s="4"/>
      <c r="V538" s="6"/>
      <c r="W538" s="6"/>
      <c r="X538" s="6"/>
      <c r="Y538" s="6"/>
    </row>
    <row r="539" spans="1:25">
      <c r="A539" s="6"/>
      <c r="B539" s="6"/>
      <c r="C539" s="6"/>
      <c r="D539" s="6"/>
      <c r="E539" s="6"/>
      <c r="F539" s="6"/>
      <c r="G539" s="6"/>
      <c r="H539" s="6"/>
      <c r="I539" s="6"/>
      <c r="J539" s="6"/>
      <c r="K539" s="6"/>
      <c r="L539" s="6"/>
      <c r="M539" s="6"/>
      <c r="N539" s="6"/>
      <c r="O539" s="6"/>
      <c r="P539" s="6"/>
      <c r="Q539" s="6"/>
      <c r="R539" s="6"/>
      <c r="S539" s="6"/>
      <c r="T539" s="6"/>
      <c r="U539" s="4"/>
      <c r="V539" s="6"/>
      <c r="W539" s="6"/>
      <c r="X539" s="6"/>
      <c r="Y539" s="6"/>
    </row>
    <row r="540" spans="1:25">
      <c r="A540" s="6"/>
      <c r="B540" s="6"/>
      <c r="C540" s="6"/>
      <c r="D540" s="6"/>
      <c r="E540" s="6"/>
      <c r="F540" s="6"/>
      <c r="G540" s="6"/>
      <c r="H540" s="6"/>
      <c r="I540" s="6"/>
      <c r="J540" s="6"/>
      <c r="K540" s="6"/>
      <c r="L540" s="6"/>
      <c r="M540" s="6"/>
      <c r="N540" s="6"/>
      <c r="O540" s="6"/>
      <c r="P540" s="6"/>
      <c r="Q540" s="6"/>
      <c r="R540" s="6"/>
      <c r="S540" s="6"/>
      <c r="T540" s="6"/>
      <c r="U540" s="4"/>
      <c r="V540" s="6"/>
      <c r="W540" s="6"/>
      <c r="X540" s="6"/>
      <c r="Y540" s="6"/>
    </row>
    <row r="541" spans="1:25">
      <c r="A541" s="6"/>
      <c r="B541" s="6"/>
      <c r="C541" s="6"/>
      <c r="D541" s="6"/>
      <c r="E541" s="6"/>
      <c r="F541" s="6"/>
      <c r="G541" s="6"/>
      <c r="H541" s="6"/>
      <c r="I541" s="6"/>
      <c r="J541" s="6"/>
      <c r="K541" s="6"/>
      <c r="L541" s="6"/>
      <c r="M541" s="6"/>
      <c r="N541" s="6"/>
      <c r="O541" s="6"/>
      <c r="P541" s="6"/>
      <c r="Q541" s="6"/>
      <c r="R541" s="6"/>
      <c r="S541" s="6"/>
      <c r="T541" s="6"/>
      <c r="U541" s="4"/>
      <c r="V541" s="6"/>
      <c r="W541" s="6"/>
      <c r="X541" s="6"/>
      <c r="Y541" s="6"/>
    </row>
    <row r="542" spans="1:25">
      <c r="A542" s="6"/>
      <c r="B542" s="6"/>
      <c r="C542" s="6"/>
      <c r="D542" s="6"/>
      <c r="E542" s="6"/>
      <c r="F542" s="6"/>
      <c r="G542" s="6"/>
      <c r="H542" s="6"/>
      <c r="I542" s="6"/>
      <c r="J542" s="6"/>
      <c r="K542" s="6"/>
      <c r="L542" s="6"/>
      <c r="M542" s="6"/>
      <c r="N542" s="6"/>
      <c r="O542" s="6"/>
      <c r="P542" s="6"/>
      <c r="Q542" s="6"/>
      <c r="R542" s="6"/>
      <c r="S542" s="6"/>
      <c r="T542" s="6"/>
      <c r="U542" s="4"/>
      <c r="V542" s="6"/>
      <c r="W542" s="6"/>
      <c r="X542" s="6"/>
      <c r="Y542" s="6"/>
    </row>
    <row r="543" spans="1:25">
      <c r="A543" s="6"/>
      <c r="B543" s="6"/>
      <c r="C543" s="6"/>
      <c r="D543" s="6"/>
      <c r="E543" s="6"/>
      <c r="F543" s="6"/>
      <c r="G543" s="6"/>
      <c r="H543" s="6"/>
      <c r="I543" s="6"/>
      <c r="J543" s="6"/>
      <c r="K543" s="6"/>
      <c r="L543" s="6"/>
      <c r="M543" s="6"/>
      <c r="N543" s="6"/>
      <c r="O543" s="6"/>
      <c r="P543" s="6"/>
      <c r="Q543" s="6"/>
      <c r="R543" s="6"/>
      <c r="S543" s="6"/>
      <c r="T543" s="6"/>
      <c r="U543" s="4"/>
      <c r="V543" s="6"/>
      <c r="W543" s="6"/>
      <c r="X543" s="6"/>
      <c r="Y543" s="6"/>
    </row>
    <row r="544" spans="1:25">
      <c r="A544" s="6"/>
      <c r="B544" s="6"/>
      <c r="C544" s="6"/>
      <c r="D544" s="6"/>
      <c r="E544" s="6"/>
      <c r="F544" s="6"/>
      <c r="G544" s="6"/>
      <c r="H544" s="6"/>
      <c r="I544" s="6"/>
      <c r="J544" s="6"/>
      <c r="K544" s="6"/>
      <c r="L544" s="6"/>
      <c r="M544" s="6"/>
      <c r="N544" s="6"/>
      <c r="O544" s="6"/>
      <c r="P544" s="6"/>
      <c r="Q544" s="6"/>
      <c r="R544" s="6"/>
      <c r="S544" s="6"/>
      <c r="T544" s="6"/>
      <c r="U544" s="4"/>
      <c r="V544" s="6"/>
      <c r="W544" s="6"/>
      <c r="X544" s="6"/>
      <c r="Y544" s="6"/>
    </row>
    <row r="545" spans="1:25">
      <c r="A545" s="6"/>
      <c r="B545" s="6"/>
      <c r="C545" s="6"/>
      <c r="D545" s="6"/>
      <c r="E545" s="6"/>
      <c r="F545" s="6"/>
      <c r="G545" s="6"/>
      <c r="H545" s="6"/>
      <c r="I545" s="6"/>
      <c r="J545" s="6"/>
      <c r="K545" s="6"/>
      <c r="L545" s="6"/>
      <c r="M545" s="6"/>
      <c r="N545" s="6"/>
      <c r="O545" s="6"/>
      <c r="P545" s="6"/>
      <c r="Q545" s="6"/>
      <c r="R545" s="6"/>
      <c r="S545" s="6"/>
      <c r="T545" s="6"/>
      <c r="U545" s="4"/>
      <c r="V545" s="6"/>
      <c r="W545" s="6"/>
      <c r="X545" s="6"/>
      <c r="Y545" s="6"/>
    </row>
    <row r="546" spans="1:25">
      <c r="A546" s="6"/>
      <c r="B546" s="6"/>
      <c r="C546" s="6"/>
      <c r="D546" s="6"/>
      <c r="E546" s="6"/>
      <c r="F546" s="6"/>
      <c r="G546" s="6"/>
      <c r="H546" s="6"/>
      <c r="I546" s="6"/>
      <c r="J546" s="6"/>
      <c r="K546" s="6"/>
      <c r="L546" s="6"/>
      <c r="M546" s="6"/>
      <c r="N546" s="6"/>
      <c r="O546" s="6"/>
      <c r="P546" s="6"/>
      <c r="Q546" s="6"/>
      <c r="R546" s="6"/>
      <c r="S546" s="6"/>
      <c r="T546" s="6"/>
      <c r="U546" s="4"/>
      <c r="V546" s="6"/>
      <c r="W546" s="6"/>
      <c r="X546" s="6"/>
      <c r="Y546" s="6"/>
    </row>
    <row r="547" spans="1:25">
      <c r="A547" s="6"/>
      <c r="B547" s="6"/>
      <c r="C547" s="6"/>
      <c r="D547" s="6"/>
      <c r="E547" s="6"/>
      <c r="F547" s="6"/>
      <c r="G547" s="6"/>
      <c r="H547" s="6"/>
      <c r="I547" s="6"/>
      <c r="J547" s="6"/>
      <c r="K547" s="6"/>
      <c r="L547" s="6"/>
      <c r="M547" s="6"/>
      <c r="N547" s="6"/>
      <c r="O547" s="6"/>
      <c r="P547" s="6"/>
      <c r="Q547" s="6"/>
      <c r="R547" s="6"/>
      <c r="S547" s="6"/>
      <c r="T547" s="6"/>
      <c r="U547" s="4"/>
      <c r="V547" s="6"/>
      <c r="W547" s="6"/>
      <c r="X547" s="6"/>
      <c r="Y547" s="6"/>
    </row>
    <row r="548" spans="1:25">
      <c r="A548" s="6"/>
      <c r="B548" s="6"/>
      <c r="C548" s="6"/>
      <c r="D548" s="6"/>
      <c r="E548" s="6"/>
      <c r="F548" s="6"/>
      <c r="G548" s="6"/>
      <c r="H548" s="6"/>
      <c r="I548" s="6"/>
      <c r="J548" s="6"/>
      <c r="K548" s="6"/>
      <c r="L548" s="6"/>
      <c r="M548" s="6"/>
      <c r="N548" s="6"/>
      <c r="O548" s="6"/>
      <c r="P548" s="6"/>
      <c r="Q548" s="6"/>
      <c r="R548" s="6"/>
      <c r="S548" s="6"/>
      <c r="T548" s="6"/>
      <c r="U548" s="4"/>
      <c r="V548" s="6"/>
      <c r="W548" s="6"/>
      <c r="X548" s="6"/>
      <c r="Y548" s="6"/>
    </row>
    <row r="549" spans="1:25">
      <c r="A549" s="6"/>
      <c r="B549" s="6"/>
      <c r="C549" s="6"/>
      <c r="D549" s="6"/>
      <c r="E549" s="6"/>
      <c r="F549" s="6"/>
      <c r="G549" s="6"/>
      <c r="H549" s="6"/>
      <c r="I549" s="6"/>
      <c r="J549" s="6"/>
      <c r="K549" s="6"/>
      <c r="L549" s="6"/>
      <c r="M549" s="6"/>
      <c r="N549" s="6"/>
      <c r="O549" s="6"/>
      <c r="P549" s="6"/>
      <c r="Q549" s="6"/>
      <c r="R549" s="6"/>
      <c r="S549" s="6"/>
      <c r="T549" s="6"/>
      <c r="U549" s="4"/>
      <c r="V549" s="6"/>
      <c r="W549" s="6"/>
      <c r="X549" s="6"/>
      <c r="Y549" s="6"/>
    </row>
    <row r="550" spans="1:25">
      <c r="A550" s="6"/>
      <c r="B550" s="6"/>
      <c r="C550" s="6"/>
      <c r="D550" s="6"/>
      <c r="E550" s="6"/>
      <c r="F550" s="6"/>
      <c r="G550" s="6"/>
      <c r="H550" s="6"/>
      <c r="I550" s="6"/>
      <c r="J550" s="6"/>
      <c r="K550" s="6"/>
      <c r="L550" s="6"/>
      <c r="M550" s="6"/>
      <c r="N550" s="6"/>
      <c r="O550" s="6"/>
      <c r="P550" s="6"/>
      <c r="Q550" s="6"/>
      <c r="R550" s="6"/>
      <c r="S550" s="6"/>
      <c r="T550" s="6"/>
      <c r="U550" s="4"/>
      <c r="V550" s="6"/>
      <c r="W550" s="6"/>
      <c r="X550" s="6"/>
      <c r="Y550" s="6"/>
    </row>
    <row r="551" spans="1:25">
      <c r="A551" s="6"/>
      <c r="B551" s="6"/>
      <c r="C551" s="6"/>
      <c r="D551" s="6"/>
      <c r="E551" s="6"/>
      <c r="F551" s="6"/>
      <c r="G551" s="6"/>
      <c r="H551" s="6"/>
      <c r="I551" s="6"/>
      <c r="J551" s="6"/>
      <c r="K551" s="6"/>
      <c r="L551" s="6"/>
      <c r="M551" s="6"/>
      <c r="N551" s="6"/>
      <c r="O551" s="6"/>
      <c r="P551" s="6"/>
      <c r="Q551" s="6"/>
      <c r="R551" s="6"/>
      <c r="S551" s="6"/>
      <c r="T551" s="6"/>
      <c r="U551" s="4"/>
      <c r="V551" s="6"/>
      <c r="W551" s="6"/>
      <c r="X551" s="6"/>
      <c r="Y551" s="6"/>
    </row>
    <row r="552" spans="1:25">
      <c r="A552" s="6"/>
      <c r="B552" s="6"/>
      <c r="C552" s="6"/>
      <c r="D552" s="6"/>
      <c r="E552" s="6"/>
      <c r="F552" s="6"/>
      <c r="G552" s="6"/>
      <c r="H552" s="6"/>
      <c r="I552" s="6"/>
      <c r="J552" s="6"/>
      <c r="K552" s="6"/>
      <c r="L552" s="6"/>
      <c r="M552" s="6"/>
      <c r="N552" s="6"/>
      <c r="O552" s="6"/>
      <c r="P552" s="6"/>
      <c r="Q552" s="6"/>
      <c r="R552" s="6"/>
      <c r="S552" s="6"/>
      <c r="T552" s="6"/>
      <c r="U552" s="4"/>
      <c r="V552" s="6"/>
      <c r="W552" s="6"/>
      <c r="X552" s="6"/>
      <c r="Y552" s="6"/>
    </row>
    <row r="553" spans="1:25">
      <c r="A553" s="6"/>
      <c r="B553" s="6"/>
      <c r="C553" s="6"/>
      <c r="D553" s="6"/>
      <c r="E553" s="6"/>
      <c r="F553" s="6"/>
      <c r="G553" s="6"/>
      <c r="H553" s="6"/>
      <c r="I553" s="6"/>
      <c r="J553" s="6"/>
      <c r="K553" s="6"/>
      <c r="L553" s="6"/>
      <c r="M553" s="6"/>
      <c r="N553" s="6"/>
      <c r="O553" s="6"/>
      <c r="P553" s="6"/>
      <c r="Q553" s="6"/>
      <c r="R553" s="6"/>
      <c r="S553" s="6"/>
      <c r="T553" s="6"/>
      <c r="U553" s="4"/>
      <c r="V553" s="6"/>
      <c r="W553" s="6"/>
      <c r="X553" s="6"/>
      <c r="Y553" s="6"/>
    </row>
    <row r="554" spans="1:25">
      <c r="A554" s="6"/>
      <c r="B554" s="6"/>
      <c r="C554" s="6"/>
      <c r="D554" s="6"/>
      <c r="E554" s="6"/>
      <c r="F554" s="6"/>
      <c r="G554" s="6"/>
      <c r="H554" s="6"/>
      <c r="I554" s="6"/>
      <c r="J554" s="6"/>
      <c r="K554" s="6"/>
      <c r="L554" s="6"/>
      <c r="M554" s="6"/>
      <c r="N554" s="6"/>
      <c r="O554" s="6"/>
      <c r="P554" s="6"/>
      <c r="Q554" s="6"/>
      <c r="R554" s="6"/>
      <c r="S554" s="6"/>
      <c r="T554" s="6"/>
      <c r="U554" s="4"/>
      <c r="V554" s="6"/>
      <c r="W554" s="6"/>
      <c r="X554" s="6"/>
      <c r="Y554" s="6"/>
    </row>
    <row r="555" spans="1:25">
      <c r="A555" s="6"/>
      <c r="B555" s="6"/>
      <c r="C555" s="6"/>
      <c r="D555" s="6"/>
      <c r="E555" s="6"/>
      <c r="F555" s="6"/>
      <c r="G555" s="6"/>
      <c r="H555" s="6"/>
      <c r="I555" s="6"/>
      <c r="J555" s="6"/>
      <c r="K555" s="6"/>
      <c r="L555" s="6"/>
      <c r="M555" s="6"/>
      <c r="N555" s="6"/>
      <c r="O555" s="6"/>
      <c r="P555" s="6"/>
      <c r="Q555" s="6"/>
      <c r="R555" s="6"/>
      <c r="S555" s="6"/>
      <c r="T555" s="6"/>
      <c r="U555" s="4"/>
      <c r="V555" s="6"/>
      <c r="W555" s="6"/>
      <c r="X555" s="6"/>
      <c r="Y555" s="6"/>
    </row>
    <row r="556" spans="1:25">
      <c r="A556" s="6"/>
      <c r="B556" s="6"/>
      <c r="C556" s="6"/>
      <c r="D556" s="6"/>
      <c r="E556" s="6"/>
      <c r="F556" s="6"/>
      <c r="G556" s="6"/>
      <c r="H556" s="6"/>
      <c r="I556" s="6"/>
      <c r="J556" s="6"/>
      <c r="K556" s="6"/>
      <c r="L556" s="6"/>
      <c r="M556" s="6"/>
      <c r="N556" s="6"/>
      <c r="O556" s="6"/>
      <c r="P556" s="6"/>
      <c r="Q556" s="6"/>
      <c r="R556" s="6"/>
      <c r="S556" s="6"/>
      <c r="T556" s="6"/>
      <c r="U556" s="4"/>
      <c r="V556" s="6"/>
      <c r="W556" s="6"/>
      <c r="X556" s="6"/>
      <c r="Y556" s="6"/>
    </row>
    <row r="557" spans="1:25">
      <c r="A557" s="6"/>
      <c r="B557" s="6"/>
      <c r="C557" s="6"/>
      <c r="D557" s="6"/>
      <c r="E557" s="6"/>
      <c r="F557" s="6"/>
      <c r="G557" s="6"/>
      <c r="H557" s="6"/>
      <c r="I557" s="6"/>
      <c r="J557" s="6"/>
      <c r="K557" s="6"/>
      <c r="L557" s="6"/>
      <c r="M557" s="6"/>
      <c r="N557" s="6"/>
      <c r="O557" s="6"/>
      <c r="P557" s="6"/>
      <c r="Q557" s="6"/>
      <c r="R557" s="6"/>
      <c r="S557" s="6"/>
      <c r="T557" s="6"/>
      <c r="U557" s="4"/>
      <c r="V557" s="6"/>
      <c r="W557" s="6"/>
      <c r="X557" s="6"/>
      <c r="Y557" s="6"/>
    </row>
    <row r="558" spans="1:25">
      <c r="A558" s="6"/>
      <c r="B558" s="6"/>
      <c r="C558" s="6"/>
      <c r="D558" s="6"/>
      <c r="E558" s="6"/>
      <c r="F558" s="6"/>
      <c r="G558" s="6"/>
      <c r="H558" s="6"/>
      <c r="I558" s="6"/>
      <c r="J558" s="6"/>
      <c r="K558" s="6"/>
      <c r="L558" s="6"/>
      <c r="M558" s="6"/>
      <c r="N558" s="6"/>
      <c r="O558" s="6"/>
      <c r="P558" s="6"/>
      <c r="Q558" s="6"/>
      <c r="R558" s="6"/>
      <c r="S558" s="6"/>
      <c r="T558" s="6"/>
      <c r="U558" s="4"/>
      <c r="V558" s="6"/>
      <c r="W558" s="6"/>
      <c r="X558" s="6"/>
      <c r="Y558" s="6"/>
    </row>
    <row r="559" spans="1:25">
      <c r="A559" s="6"/>
      <c r="B559" s="6"/>
      <c r="C559" s="6"/>
      <c r="D559" s="6"/>
      <c r="E559" s="6"/>
      <c r="F559" s="6"/>
      <c r="G559" s="6"/>
      <c r="H559" s="6"/>
      <c r="I559" s="6"/>
      <c r="J559" s="6"/>
      <c r="K559" s="6"/>
      <c r="L559" s="6"/>
      <c r="M559" s="6"/>
      <c r="N559" s="6"/>
      <c r="O559" s="6"/>
      <c r="P559" s="6"/>
      <c r="Q559" s="6"/>
      <c r="R559" s="6"/>
      <c r="S559" s="6"/>
      <c r="T559" s="6"/>
      <c r="U559" s="4"/>
      <c r="V559" s="6"/>
      <c r="W559" s="6"/>
      <c r="X559" s="6"/>
      <c r="Y559" s="6"/>
    </row>
    <row r="560" spans="1:25">
      <c r="A560" s="6"/>
      <c r="B560" s="6"/>
      <c r="C560" s="6"/>
      <c r="D560" s="6"/>
      <c r="E560" s="6"/>
      <c r="F560" s="6"/>
      <c r="G560" s="6"/>
      <c r="H560" s="6"/>
      <c r="I560" s="6"/>
      <c r="J560" s="6"/>
      <c r="K560" s="6"/>
      <c r="L560" s="6"/>
      <c r="M560" s="6"/>
      <c r="N560" s="6"/>
      <c r="O560" s="6"/>
      <c r="P560" s="6"/>
      <c r="Q560" s="6"/>
      <c r="R560" s="6"/>
      <c r="S560" s="6"/>
      <c r="T560" s="6"/>
      <c r="U560" s="4"/>
      <c r="V560" s="6"/>
      <c r="W560" s="6"/>
      <c r="X560" s="6"/>
      <c r="Y560" s="6"/>
    </row>
    <row r="561" spans="1:25">
      <c r="A561" s="6"/>
      <c r="B561" s="6"/>
      <c r="C561" s="6"/>
      <c r="D561" s="6"/>
      <c r="E561" s="6"/>
      <c r="F561" s="6"/>
      <c r="G561" s="6"/>
      <c r="H561" s="6"/>
      <c r="I561" s="6"/>
      <c r="J561" s="6"/>
      <c r="K561" s="6"/>
      <c r="L561" s="6"/>
      <c r="M561" s="6"/>
      <c r="N561" s="6"/>
      <c r="O561" s="6"/>
      <c r="P561" s="6"/>
      <c r="Q561" s="6"/>
      <c r="R561" s="6"/>
      <c r="S561" s="6"/>
      <c r="T561" s="6"/>
      <c r="U561" s="4"/>
      <c r="V561" s="6"/>
      <c r="W561" s="6"/>
      <c r="X561" s="6"/>
      <c r="Y561" s="6"/>
    </row>
    <row r="562" spans="1:25">
      <c r="A562" s="6"/>
      <c r="B562" s="6"/>
      <c r="C562" s="6"/>
      <c r="D562" s="6"/>
      <c r="E562" s="6"/>
      <c r="F562" s="6"/>
      <c r="G562" s="6"/>
      <c r="H562" s="6"/>
      <c r="I562" s="6"/>
      <c r="J562" s="6"/>
      <c r="K562" s="6"/>
      <c r="L562" s="6"/>
      <c r="M562" s="6"/>
      <c r="N562" s="6"/>
      <c r="O562" s="6"/>
      <c r="P562" s="6"/>
      <c r="Q562" s="6"/>
      <c r="R562" s="6"/>
      <c r="S562" s="6"/>
      <c r="T562" s="6"/>
      <c r="U562" s="4"/>
      <c r="V562" s="6"/>
      <c r="W562" s="6"/>
      <c r="X562" s="6"/>
      <c r="Y562" s="6"/>
    </row>
    <row r="563" spans="1:25">
      <c r="A563" s="6"/>
      <c r="B563" s="6"/>
      <c r="C563" s="6"/>
      <c r="D563" s="6"/>
      <c r="E563" s="6"/>
      <c r="F563" s="6"/>
      <c r="G563" s="6"/>
      <c r="H563" s="6"/>
      <c r="I563" s="6"/>
      <c r="J563" s="6"/>
      <c r="K563" s="6"/>
      <c r="L563" s="6"/>
      <c r="M563" s="6"/>
      <c r="N563" s="6"/>
      <c r="O563" s="6"/>
      <c r="P563" s="6"/>
      <c r="Q563" s="6"/>
      <c r="R563" s="6"/>
      <c r="S563" s="6"/>
      <c r="T563" s="6"/>
      <c r="U563" s="4"/>
      <c r="V563" s="6"/>
      <c r="W563" s="6"/>
      <c r="X563" s="6"/>
      <c r="Y563" s="6"/>
    </row>
    <row r="564" spans="1:25">
      <c r="A564" s="6"/>
      <c r="B564" s="6"/>
      <c r="C564" s="6"/>
      <c r="D564" s="6"/>
      <c r="E564" s="6"/>
      <c r="F564" s="6"/>
      <c r="G564" s="6"/>
      <c r="H564" s="6"/>
      <c r="I564" s="6"/>
      <c r="J564" s="6"/>
      <c r="K564" s="6"/>
      <c r="L564" s="6"/>
      <c r="M564" s="6"/>
      <c r="N564" s="6"/>
      <c r="O564" s="6"/>
      <c r="P564" s="6"/>
      <c r="Q564" s="6"/>
      <c r="R564" s="6"/>
      <c r="S564" s="6"/>
      <c r="T564" s="6"/>
      <c r="U564" s="4"/>
      <c r="V564" s="6"/>
      <c r="W564" s="6"/>
      <c r="X564" s="6"/>
      <c r="Y564" s="6"/>
    </row>
    <row r="565" spans="1:25">
      <c r="A565" s="6"/>
      <c r="B565" s="6"/>
      <c r="C565" s="6"/>
      <c r="D565" s="6"/>
      <c r="E565" s="6"/>
      <c r="F565" s="6"/>
      <c r="G565" s="6"/>
      <c r="H565" s="6"/>
      <c r="I565" s="6"/>
      <c r="J565" s="6"/>
      <c r="K565" s="6"/>
      <c r="L565" s="6"/>
      <c r="M565" s="6"/>
      <c r="N565" s="6"/>
      <c r="O565" s="6"/>
      <c r="P565" s="6"/>
      <c r="Q565" s="6"/>
      <c r="R565" s="6"/>
      <c r="S565" s="6"/>
      <c r="T565" s="6"/>
      <c r="U565" s="4"/>
      <c r="V565" s="6"/>
      <c r="W565" s="6"/>
      <c r="X565" s="6"/>
      <c r="Y565" s="6"/>
    </row>
    <row r="566" spans="1:25">
      <c r="A566" s="6"/>
      <c r="B566" s="6"/>
      <c r="C566" s="6"/>
      <c r="D566" s="6"/>
      <c r="E566" s="6"/>
      <c r="F566" s="6"/>
      <c r="G566" s="6"/>
      <c r="H566" s="6"/>
      <c r="I566" s="6"/>
      <c r="J566" s="6"/>
      <c r="K566" s="6"/>
      <c r="L566" s="6"/>
      <c r="M566" s="6"/>
      <c r="N566" s="6"/>
      <c r="O566" s="6"/>
      <c r="P566" s="6"/>
      <c r="Q566" s="6"/>
      <c r="R566" s="6"/>
      <c r="S566" s="6"/>
      <c r="T566" s="6"/>
      <c r="U566" s="4"/>
      <c r="V566" s="6"/>
      <c r="W566" s="6"/>
      <c r="X566" s="6"/>
      <c r="Y566" s="6"/>
    </row>
    <row r="567" spans="1:25">
      <c r="A567" s="6"/>
      <c r="B567" s="6"/>
      <c r="C567" s="6"/>
      <c r="D567" s="6"/>
      <c r="E567" s="6"/>
      <c r="F567" s="6"/>
      <c r="G567" s="6"/>
      <c r="H567" s="6"/>
      <c r="I567" s="6"/>
      <c r="J567" s="6"/>
      <c r="K567" s="6"/>
      <c r="L567" s="6"/>
      <c r="M567" s="6"/>
      <c r="N567" s="6"/>
      <c r="O567" s="6"/>
      <c r="P567" s="6"/>
      <c r="Q567" s="6"/>
      <c r="R567" s="6"/>
      <c r="S567" s="6"/>
      <c r="T567" s="6"/>
      <c r="U567" s="4"/>
      <c r="V567" s="6"/>
      <c r="W567" s="6"/>
      <c r="X567" s="6"/>
      <c r="Y567" s="6"/>
    </row>
    <row r="568" spans="1:25">
      <c r="A568" s="6"/>
      <c r="B568" s="6"/>
      <c r="C568" s="6"/>
      <c r="D568" s="6"/>
      <c r="E568" s="6"/>
      <c r="F568" s="6"/>
      <c r="G568" s="6"/>
      <c r="H568" s="6"/>
      <c r="I568" s="6"/>
      <c r="J568" s="6"/>
      <c r="K568" s="6"/>
      <c r="L568" s="6"/>
      <c r="M568" s="6"/>
      <c r="N568" s="6"/>
      <c r="O568" s="6"/>
      <c r="P568" s="6"/>
      <c r="Q568" s="6"/>
      <c r="R568" s="6"/>
      <c r="S568" s="6"/>
      <c r="T568" s="6"/>
      <c r="U568" s="4"/>
      <c r="V568" s="6"/>
      <c r="W568" s="6"/>
      <c r="X568" s="6"/>
      <c r="Y568" s="6"/>
    </row>
    <row r="569" spans="1:25">
      <c r="A569" s="6"/>
      <c r="B569" s="6"/>
      <c r="C569" s="6"/>
      <c r="D569" s="6"/>
      <c r="E569" s="6"/>
      <c r="F569" s="6"/>
      <c r="G569" s="6"/>
      <c r="H569" s="6"/>
      <c r="I569" s="6"/>
      <c r="J569" s="6"/>
      <c r="K569" s="6"/>
      <c r="L569" s="6"/>
      <c r="M569" s="6"/>
      <c r="N569" s="6"/>
      <c r="O569" s="6"/>
      <c r="P569" s="6"/>
      <c r="Q569" s="6"/>
      <c r="R569" s="6"/>
      <c r="S569" s="6"/>
      <c r="T569" s="6"/>
      <c r="U569" s="4"/>
      <c r="V569" s="6"/>
      <c r="W569" s="6"/>
      <c r="X569" s="6"/>
      <c r="Y569" s="6"/>
    </row>
    <row r="570" spans="1:25">
      <c r="A570" s="6"/>
      <c r="B570" s="6"/>
      <c r="C570" s="6"/>
      <c r="D570" s="6"/>
      <c r="E570" s="6"/>
      <c r="F570" s="6"/>
      <c r="G570" s="6"/>
      <c r="H570" s="6"/>
      <c r="I570" s="6"/>
      <c r="J570" s="6"/>
      <c r="K570" s="6"/>
      <c r="L570" s="6"/>
      <c r="M570" s="6"/>
      <c r="N570" s="6"/>
      <c r="O570" s="6"/>
      <c r="P570" s="6"/>
      <c r="Q570" s="6"/>
      <c r="R570" s="6"/>
      <c r="S570" s="6"/>
      <c r="T570" s="6"/>
      <c r="U570" s="4"/>
      <c r="V570" s="6"/>
      <c r="W570" s="6"/>
      <c r="X570" s="6"/>
      <c r="Y570" s="6"/>
    </row>
    <row r="571" spans="1:25">
      <c r="A571" s="6"/>
      <c r="B571" s="6"/>
      <c r="C571" s="6"/>
      <c r="D571" s="6"/>
      <c r="E571" s="6"/>
      <c r="F571" s="6"/>
      <c r="G571" s="6"/>
      <c r="H571" s="6"/>
      <c r="I571" s="6"/>
      <c r="J571" s="6"/>
      <c r="K571" s="6"/>
      <c r="L571" s="6"/>
      <c r="M571" s="6"/>
      <c r="N571" s="6"/>
      <c r="O571" s="6"/>
      <c r="P571" s="6"/>
      <c r="Q571" s="6"/>
      <c r="R571" s="6"/>
      <c r="S571" s="6"/>
      <c r="T571" s="6"/>
      <c r="U571" s="4"/>
      <c r="V571" s="6"/>
      <c r="W571" s="6"/>
      <c r="X571" s="6"/>
      <c r="Y571" s="6"/>
    </row>
    <row r="572" spans="1:25">
      <c r="A572" s="6"/>
      <c r="B572" s="6"/>
      <c r="C572" s="6"/>
      <c r="D572" s="6"/>
      <c r="E572" s="6"/>
      <c r="F572" s="6"/>
      <c r="G572" s="6"/>
      <c r="H572" s="6"/>
      <c r="I572" s="6"/>
      <c r="J572" s="6"/>
      <c r="K572" s="6"/>
      <c r="L572" s="6"/>
      <c r="M572" s="6"/>
      <c r="N572" s="6"/>
      <c r="O572" s="6"/>
      <c r="P572" s="6"/>
      <c r="Q572" s="6"/>
      <c r="R572" s="6"/>
      <c r="S572" s="6"/>
      <c r="T572" s="6"/>
      <c r="U572" s="4"/>
      <c r="V572" s="6"/>
      <c r="W572" s="6"/>
      <c r="X572" s="6"/>
      <c r="Y572" s="6"/>
    </row>
    <row r="573" spans="1:25">
      <c r="A573" s="6"/>
      <c r="B573" s="6"/>
      <c r="C573" s="6"/>
      <c r="D573" s="6"/>
      <c r="E573" s="6"/>
      <c r="F573" s="6"/>
      <c r="G573" s="6"/>
      <c r="H573" s="6"/>
      <c r="I573" s="6"/>
      <c r="J573" s="6"/>
      <c r="K573" s="6"/>
      <c r="L573" s="6"/>
      <c r="M573" s="6"/>
      <c r="N573" s="6"/>
      <c r="O573" s="6"/>
      <c r="P573" s="6"/>
      <c r="Q573" s="6"/>
      <c r="R573" s="6"/>
      <c r="S573" s="6"/>
      <c r="T573" s="6"/>
      <c r="U573" s="4"/>
      <c r="V573" s="6"/>
      <c r="W573" s="6"/>
      <c r="X573" s="6"/>
      <c r="Y573" s="6"/>
    </row>
    <row r="574" spans="1:25">
      <c r="A574" s="6"/>
      <c r="B574" s="6"/>
      <c r="C574" s="6"/>
      <c r="D574" s="6"/>
      <c r="E574" s="6"/>
      <c r="F574" s="6"/>
      <c r="G574" s="6"/>
      <c r="H574" s="6"/>
      <c r="I574" s="6"/>
      <c r="J574" s="6"/>
      <c r="K574" s="6"/>
      <c r="L574" s="6"/>
      <c r="M574" s="6"/>
      <c r="N574" s="6"/>
      <c r="O574" s="6"/>
      <c r="P574" s="6"/>
      <c r="Q574" s="6"/>
      <c r="R574" s="6"/>
      <c r="S574" s="6"/>
      <c r="T574" s="6"/>
      <c r="U574" s="4"/>
      <c r="V574" s="6"/>
      <c r="W574" s="6"/>
      <c r="X574" s="6"/>
      <c r="Y574" s="6"/>
    </row>
    <row r="575" spans="1:25">
      <c r="A575" s="6"/>
      <c r="B575" s="6"/>
      <c r="C575" s="6"/>
      <c r="D575" s="6"/>
      <c r="E575" s="6"/>
      <c r="F575" s="6"/>
      <c r="G575" s="6"/>
      <c r="H575" s="6"/>
      <c r="I575" s="6"/>
      <c r="J575" s="6"/>
      <c r="K575" s="6"/>
      <c r="L575" s="6"/>
      <c r="M575" s="6"/>
      <c r="N575" s="6"/>
      <c r="O575" s="6"/>
      <c r="P575" s="6"/>
      <c r="Q575" s="6"/>
      <c r="R575" s="6"/>
      <c r="S575" s="6"/>
      <c r="T575" s="6"/>
      <c r="U575" s="4"/>
      <c r="V575" s="6"/>
      <c r="W575" s="6"/>
      <c r="X575" s="6"/>
      <c r="Y575" s="6"/>
    </row>
    <row r="576" spans="1:25">
      <c r="A576" s="6"/>
      <c r="B576" s="6"/>
      <c r="C576" s="6"/>
      <c r="D576" s="6"/>
      <c r="E576" s="6"/>
      <c r="F576" s="6"/>
      <c r="G576" s="6"/>
      <c r="H576" s="6"/>
      <c r="I576" s="6"/>
      <c r="J576" s="6"/>
      <c r="K576" s="6"/>
      <c r="L576" s="6"/>
      <c r="M576" s="6"/>
      <c r="N576" s="6"/>
      <c r="O576" s="6"/>
      <c r="P576" s="6"/>
      <c r="Q576" s="6"/>
      <c r="R576" s="6"/>
      <c r="S576" s="6"/>
      <c r="T576" s="6"/>
      <c r="U576" s="4"/>
      <c r="V576" s="6"/>
      <c r="W576" s="6"/>
      <c r="X576" s="6"/>
      <c r="Y576" s="6"/>
    </row>
    <row r="577" spans="1:25">
      <c r="A577" s="6"/>
      <c r="B577" s="6"/>
      <c r="C577" s="6"/>
      <c r="D577" s="6"/>
      <c r="E577" s="6"/>
      <c r="F577" s="6"/>
      <c r="G577" s="6"/>
      <c r="H577" s="6"/>
      <c r="I577" s="6"/>
      <c r="J577" s="6"/>
      <c r="K577" s="6"/>
      <c r="L577" s="6"/>
      <c r="M577" s="6"/>
      <c r="N577" s="6"/>
      <c r="O577" s="6"/>
      <c r="P577" s="6"/>
      <c r="Q577" s="6"/>
      <c r="R577" s="6"/>
      <c r="S577" s="6"/>
      <c r="T577" s="6"/>
      <c r="U577" s="4"/>
      <c r="V577" s="6"/>
      <c r="W577" s="6"/>
      <c r="X577" s="6"/>
      <c r="Y577" s="6"/>
    </row>
    <row r="578" spans="1:25">
      <c r="A578" s="6"/>
      <c r="B578" s="6"/>
      <c r="C578" s="6"/>
      <c r="D578" s="6"/>
      <c r="E578" s="6"/>
      <c r="F578" s="6"/>
      <c r="G578" s="6"/>
      <c r="H578" s="6"/>
      <c r="I578" s="6"/>
      <c r="J578" s="6"/>
      <c r="K578" s="6"/>
      <c r="L578" s="6"/>
      <c r="M578" s="6"/>
      <c r="N578" s="6"/>
      <c r="O578" s="6"/>
      <c r="P578" s="6"/>
      <c r="Q578" s="6"/>
      <c r="R578" s="6"/>
      <c r="S578" s="6"/>
      <c r="T578" s="6"/>
      <c r="U578" s="4"/>
      <c r="V578" s="6"/>
      <c r="W578" s="6"/>
      <c r="X578" s="6"/>
      <c r="Y578" s="6"/>
    </row>
    <row r="579" spans="1:25">
      <c r="A579" s="6"/>
      <c r="B579" s="6"/>
      <c r="C579" s="6"/>
      <c r="D579" s="6"/>
      <c r="E579" s="6"/>
      <c r="F579" s="6"/>
      <c r="G579" s="6"/>
      <c r="H579" s="6"/>
      <c r="I579" s="6"/>
      <c r="J579" s="6"/>
      <c r="K579" s="6"/>
      <c r="L579" s="6"/>
      <c r="M579" s="6"/>
      <c r="N579" s="6"/>
      <c r="O579" s="6"/>
      <c r="P579" s="6"/>
      <c r="Q579" s="6"/>
      <c r="R579" s="6"/>
      <c r="S579" s="6"/>
      <c r="T579" s="6"/>
      <c r="U579" s="4"/>
      <c r="V579" s="6"/>
      <c r="W579" s="6"/>
      <c r="X579" s="6"/>
      <c r="Y579" s="6"/>
    </row>
    <row r="580" spans="1:25">
      <c r="A580" s="6"/>
      <c r="B580" s="6"/>
      <c r="C580" s="6"/>
      <c r="D580" s="6"/>
      <c r="E580" s="6"/>
      <c r="F580" s="6"/>
      <c r="G580" s="6"/>
      <c r="H580" s="6"/>
      <c r="I580" s="6"/>
      <c r="J580" s="6"/>
      <c r="K580" s="6"/>
      <c r="L580" s="6"/>
      <c r="M580" s="6"/>
      <c r="N580" s="6"/>
      <c r="O580" s="6"/>
      <c r="P580" s="6"/>
      <c r="Q580" s="6"/>
      <c r="R580" s="6"/>
      <c r="S580" s="6"/>
      <c r="T580" s="6"/>
      <c r="U580" s="4"/>
      <c r="V580" s="6"/>
      <c r="W580" s="6"/>
      <c r="X580" s="6"/>
      <c r="Y580" s="6"/>
    </row>
    <row r="581" spans="1:25">
      <c r="A581" s="6"/>
      <c r="B581" s="6"/>
      <c r="C581" s="6"/>
      <c r="D581" s="6"/>
      <c r="E581" s="6"/>
      <c r="F581" s="6"/>
      <c r="G581" s="6"/>
      <c r="H581" s="6"/>
      <c r="I581" s="6"/>
      <c r="J581" s="6"/>
      <c r="K581" s="6"/>
      <c r="L581" s="6"/>
      <c r="M581" s="6"/>
      <c r="N581" s="6"/>
      <c r="O581" s="6"/>
      <c r="P581" s="6"/>
      <c r="Q581" s="6"/>
      <c r="R581" s="6"/>
      <c r="S581" s="6"/>
      <c r="T581" s="6"/>
      <c r="U581" s="4"/>
      <c r="V581" s="6"/>
      <c r="W581" s="6"/>
      <c r="X581" s="6"/>
      <c r="Y581" s="6"/>
    </row>
    <row r="582" spans="1:25">
      <c r="A582" s="6"/>
      <c r="B582" s="6"/>
      <c r="C582" s="6"/>
      <c r="D582" s="6"/>
      <c r="E582" s="6"/>
      <c r="F582" s="6"/>
      <c r="G582" s="6"/>
      <c r="H582" s="6"/>
      <c r="I582" s="6"/>
      <c r="J582" s="6"/>
      <c r="K582" s="6"/>
      <c r="L582" s="6"/>
      <c r="M582" s="6"/>
      <c r="N582" s="6"/>
      <c r="O582" s="6"/>
      <c r="P582" s="6"/>
      <c r="Q582" s="6"/>
      <c r="R582" s="6"/>
      <c r="S582" s="6"/>
      <c r="T582" s="6"/>
      <c r="U582" s="4"/>
      <c r="V582" s="6"/>
      <c r="W582" s="6"/>
      <c r="X582" s="6"/>
      <c r="Y582" s="6"/>
    </row>
    <row r="583" spans="1:25">
      <c r="A583" s="6"/>
      <c r="B583" s="6"/>
      <c r="C583" s="6"/>
      <c r="D583" s="6"/>
      <c r="E583" s="6"/>
      <c r="F583" s="6"/>
      <c r="G583" s="6"/>
      <c r="H583" s="6"/>
      <c r="I583" s="6"/>
      <c r="J583" s="6"/>
      <c r="K583" s="6"/>
      <c r="L583" s="6"/>
      <c r="M583" s="6"/>
      <c r="N583" s="6"/>
      <c r="O583" s="6"/>
      <c r="P583" s="6"/>
      <c r="Q583" s="6"/>
      <c r="R583" s="6"/>
      <c r="S583" s="6"/>
      <c r="T583" s="6"/>
      <c r="U583" s="4"/>
      <c r="V583" s="6"/>
      <c r="W583" s="6"/>
      <c r="X583" s="6"/>
      <c r="Y583" s="6"/>
    </row>
    <row r="584" spans="1:25">
      <c r="A584" s="6"/>
      <c r="B584" s="6"/>
      <c r="C584" s="6"/>
      <c r="D584" s="6"/>
      <c r="E584" s="6"/>
      <c r="F584" s="6"/>
      <c r="G584" s="6"/>
      <c r="H584" s="6"/>
      <c r="I584" s="6"/>
      <c r="J584" s="6"/>
      <c r="K584" s="6"/>
      <c r="L584" s="6"/>
      <c r="M584" s="6"/>
      <c r="N584" s="6"/>
      <c r="O584" s="6"/>
      <c r="P584" s="6"/>
      <c r="Q584" s="6"/>
      <c r="R584" s="6"/>
      <c r="S584" s="6"/>
      <c r="T584" s="6"/>
      <c r="U584" s="4"/>
      <c r="V584" s="6"/>
      <c r="W584" s="6"/>
      <c r="X584" s="6"/>
      <c r="Y584" s="6"/>
    </row>
    <row r="585" spans="1:25">
      <c r="A585" s="6"/>
      <c r="B585" s="6"/>
      <c r="C585" s="6"/>
      <c r="D585" s="6"/>
      <c r="E585" s="6"/>
      <c r="F585" s="6"/>
      <c r="G585" s="6"/>
      <c r="H585" s="6"/>
      <c r="I585" s="6"/>
      <c r="J585" s="6"/>
      <c r="K585" s="6"/>
      <c r="L585" s="6"/>
      <c r="M585" s="6"/>
      <c r="N585" s="6"/>
      <c r="O585" s="6"/>
      <c r="P585" s="6"/>
      <c r="Q585" s="6"/>
      <c r="R585" s="6"/>
      <c r="S585" s="6"/>
      <c r="T585" s="6"/>
      <c r="U585" s="4"/>
      <c r="V585" s="6"/>
      <c r="W585" s="6"/>
      <c r="X585" s="6"/>
      <c r="Y585" s="6"/>
    </row>
    <row r="586" spans="1:25">
      <c r="A586" s="6"/>
      <c r="B586" s="6"/>
      <c r="C586" s="6"/>
      <c r="D586" s="6"/>
      <c r="E586" s="6"/>
      <c r="F586" s="6"/>
      <c r="G586" s="6"/>
      <c r="H586" s="6"/>
      <c r="I586" s="6"/>
      <c r="J586" s="6"/>
      <c r="K586" s="6"/>
      <c r="L586" s="6"/>
      <c r="M586" s="6"/>
      <c r="N586" s="6"/>
      <c r="O586" s="6"/>
      <c r="P586" s="6"/>
      <c r="Q586" s="6"/>
      <c r="R586" s="6"/>
      <c r="S586" s="6"/>
      <c r="T586" s="6"/>
      <c r="U586" s="4"/>
      <c r="V586" s="6"/>
      <c r="W586" s="6"/>
      <c r="X586" s="6"/>
      <c r="Y586" s="6"/>
    </row>
    <row r="587" spans="1:25">
      <c r="A587" s="6"/>
      <c r="B587" s="6"/>
      <c r="C587" s="6"/>
      <c r="D587" s="6"/>
      <c r="E587" s="6"/>
      <c r="F587" s="6"/>
      <c r="G587" s="6"/>
      <c r="H587" s="6"/>
      <c r="I587" s="6"/>
      <c r="J587" s="6"/>
      <c r="K587" s="6"/>
      <c r="L587" s="6"/>
      <c r="M587" s="6"/>
      <c r="N587" s="6"/>
      <c r="O587" s="6"/>
      <c r="P587" s="6"/>
      <c r="Q587" s="6"/>
      <c r="R587" s="6"/>
      <c r="S587" s="6"/>
      <c r="T587" s="6"/>
      <c r="U587" s="4"/>
      <c r="V587" s="6"/>
      <c r="W587" s="6"/>
      <c r="X587" s="6"/>
      <c r="Y587" s="6"/>
    </row>
    <row r="588" spans="1:25">
      <c r="A588" s="6"/>
      <c r="B588" s="6"/>
      <c r="C588" s="6"/>
      <c r="D588" s="6"/>
      <c r="E588" s="6"/>
      <c r="F588" s="6"/>
      <c r="G588" s="6"/>
      <c r="H588" s="6"/>
      <c r="I588" s="6"/>
      <c r="J588" s="6"/>
      <c r="K588" s="6"/>
      <c r="L588" s="6"/>
      <c r="M588" s="6"/>
      <c r="N588" s="6"/>
      <c r="O588" s="6"/>
      <c r="P588" s="6"/>
      <c r="Q588" s="6"/>
      <c r="R588" s="6"/>
      <c r="S588" s="6"/>
      <c r="T588" s="6"/>
      <c r="U588" s="4"/>
      <c r="V588" s="6"/>
      <c r="W588" s="6"/>
      <c r="X588" s="6"/>
      <c r="Y588" s="6"/>
    </row>
    <row r="589" spans="1:25">
      <c r="A589" s="6"/>
      <c r="B589" s="6"/>
      <c r="C589" s="6"/>
      <c r="D589" s="6"/>
      <c r="E589" s="6"/>
      <c r="F589" s="6"/>
      <c r="G589" s="6"/>
      <c r="H589" s="6"/>
      <c r="I589" s="6"/>
      <c r="J589" s="6"/>
      <c r="K589" s="6"/>
      <c r="L589" s="6"/>
      <c r="M589" s="6"/>
      <c r="N589" s="6"/>
      <c r="O589" s="6"/>
      <c r="P589" s="6"/>
      <c r="Q589" s="6"/>
      <c r="R589" s="6"/>
      <c r="S589" s="6"/>
      <c r="T589" s="6"/>
      <c r="U589" s="4"/>
      <c r="V589" s="6"/>
      <c r="W589" s="6"/>
      <c r="X589" s="6"/>
      <c r="Y589" s="6"/>
    </row>
    <row r="590" spans="1:25">
      <c r="A590" s="6"/>
      <c r="B590" s="6"/>
      <c r="C590" s="6"/>
      <c r="D590" s="6"/>
      <c r="E590" s="6"/>
      <c r="F590" s="6"/>
      <c r="G590" s="6"/>
      <c r="H590" s="6"/>
      <c r="I590" s="6"/>
      <c r="J590" s="6"/>
      <c r="K590" s="6"/>
      <c r="L590" s="6"/>
      <c r="M590" s="6"/>
      <c r="N590" s="6"/>
      <c r="O590" s="6"/>
      <c r="P590" s="6"/>
      <c r="Q590" s="6"/>
      <c r="R590" s="6"/>
      <c r="S590" s="6"/>
      <c r="T590" s="6"/>
      <c r="U590" s="4"/>
      <c r="V590" s="6"/>
      <c r="W590" s="6"/>
      <c r="X590" s="6"/>
      <c r="Y590" s="6"/>
    </row>
    <row r="591" spans="1:25">
      <c r="A591" s="6"/>
      <c r="B591" s="6"/>
      <c r="C591" s="6"/>
      <c r="D591" s="6"/>
      <c r="E591" s="6"/>
      <c r="F591" s="6"/>
      <c r="G591" s="6"/>
      <c r="H591" s="6"/>
      <c r="I591" s="6"/>
      <c r="J591" s="6"/>
      <c r="K591" s="6"/>
      <c r="L591" s="6"/>
      <c r="M591" s="6"/>
      <c r="N591" s="6"/>
      <c r="O591" s="6"/>
      <c r="P591" s="6"/>
      <c r="Q591" s="6"/>
      <c r="R591" s="6"/>
      <c r="S591" s="6"/>
      <c r="T591" s="6"/>
      <c r="U591" s="4"/>
      <c r="V591" s="6"/>
      <c r="W591" s="6"/>
      <c r="X591" s="6"/>
      <c r="Y591" s="6"/>
    </row>
    <row r="592" spans="1:25">
      <c r="A592" s="6"/>
      <c r="B592" s="6"/>
      <c r="C592" s="6"/>
      <c r="D592" s="6"/>
      <c r="E592" s="6"/>
      <c r="F592" s="6"/>
      <c r="G592" s="6"/>
      <c r="H592" s="6"/>
      <c r="I592" s="6"/>
      <c r="J592" s="6"/>
      <c r="K592" s="6"/>
      <c r="L592" s="6"/>
      <c r="M592" s="6"/>
      <c r="N592" s="6"/>
      <c r="O592" s="6"/>
      <c r="P592" s="6"/>
      <c r="Q592" s="6"/>
      <c r="R592" s="6"/>
      <c r="S592" s="6"/>
      <c r="T592" s="6"/>
      <c r="U592" s="4"/>
      <c r="V592" s="6"/>
      <c r="W592" s="6"/>
      <c r="X592" s="6"/>
      <c r="Y592" s="6"/>
    </row>
    <row r="593" spans="1:25">
      <c r="A593" s="6"/>
      <c r="B593" s="6"/>
      <c r="C593" s="6"/>
      <c r="D593" s="6"/>
      <c r="E593" s="6"/>
      <c r="F593" s="6"/>
      <c r="G593" s="6"/>
      <c r="H593" s="6"/>
      <c r="I593" s="6"/>
      <c r="J593" s="6"/>
      <c r="K593" s="6"/>
      <c r="L593" s="6"/>
      <c r="M593" s="6"/>
      <c r="N593" s="6"/>
      <c r="O593" s="6"/>
      <c r="P593" s="6"/>
      <c r="Q593" s="6"/>
      <c r="R593" s="6"/>
      <c r="S593" s="6"/>
      <c r="T593" s="6"/>
      <c r="U593" s="4"/>
      <c r="V593" s="6"/>
      <c r="W593" s="6"/>
      <c r="X593" s="6"/>
      <c r="Y593" s="6"/>
    </row>
    <row r="594" spans="1:25">
      <c r="A594" s="6"/>
      <c r="B594" s="6"/>
      <c r="C594" s="6"/>
      <c r="D594" s="6"/>
      <c r="E594" s="6"/>
      <c r="F594" s="6"/>
      <c r="G594" s="6"/>
      <c r="H594" s="6"/>
      <c r="I594" s="6"/>
      <c r="J594" s="6"/>
      <c r="K594" s="6"/>
      <c r="L594" s="6"/>
      <c r="M594" s="6"/>
      <c r="N594" s="6"/>
      <c r="O594" s="6"/>
      <c r="P594" s="6"/>
      <c r="Q594" s="6"/>
      <c r="R594" s="6"/>
      <c r="S594" s="6"/>
      <c r="T594" s="6"/>
      <c r="U594" s="4"/>
      <c r="V594" s="6"/>
      <c r="W594" s="6"/>
      <c r="X594" s="6"/>
      <c r="Y594" s="6"/>
    </row>
    <row r="595" spans="1:25">
      <c r="A595" s="6"/>
      <c r="B595" s="6"/>
      <c r="C595" s="6"/>
      <c r="D595" s="6"/>
      <c r="E595" s="6"/>
      <c r="F595" s="6"/>
      <c r="G595" s="6"/>
      <c r="H595" s="6"/>
      <c r="I595" s="6"/>
      <c r="J595" s="6"/>
      <c r="K595" s="6"/>
      <c r="L595" s="6"/>
      <c r="M595" s="6"/>
      <c r="N595" s="6"/>
      <c r="O595" s="6"/>
      <c r="P595" s="6"/>
      <c r="Q595" s="6"/>
      <c r="R595" s="6"/>
      <c r="S595" s="6"/>
      <c r="T595" s="6"/>
      <c r="U595" s="4"/>
      <c r="V595" s="6"/>
      <c r="W595" s="6"/>
      <c r="X595" s="6"/>
      <c r="Y595" s="6"/>
    </row>
    <row r="596" spans="1:25">
      <c r="A596" s="6"/>
      <c r="B596" s="6"/>
      <c r="C596" s="6"/>
      <c r="D596" s="6"/>
      <c r="E596" s="6"/>
      <c r="F596" s="6"/>
      <c r="G596" s="6"/>
      <c r="H596" s="6"/>
      <c r="I596" s="6"/>
      <c r="J596" s="6"/>
      <c r="K596" s="6"/>
      <c r="L596" s="6"/>
      <c r="M596" s="6"/>
      <c r="N596" s="6"/>
      <c r="O596" s="6"/>
      <c r="P596" s="6"/>
      <c r="Q596" s="6"/>
      <c r="R596" s="6"/>
      <c r="S596" s="6"/>
      <c r="T596" s="6"/>
      <c r="U596" s="4"/>
      <c r="V596" s="6"/>
      <c r="W596" s="6"/>
      <c r="X596" s="6"/>
      <c r="Y596" s="6"/>
    </row>
    <row r="597" spans="1:25">
      <c r="A597" s="6"/>
      <c r="B597" s="6"/>
      <c r="C597" s="6"/>
      <c r="D597" s="6"/>
      <c r="E597" s="6"/>
      <c r="F597" s="6"/>
      <c r="G597" s="6"/>
      <c r="H597" s="6"/>
      <c r="I597" s="6"/>
      <c r="J597" s="6"/>
      <c r="K597" s="6"/>
      <c r="L597" s="6"/>
      <c r="M597" s="6"/>
      <c r="N597" s="6"/>
      <c r="O597" s="6"/>
      <c r="P597" s="6"/>
      <c r="Q597" s="6"/>
      <c r="R597" s="6"/>
      <c r="S597" s="6"/>
      <c r="T597" s="6"/>
      <c r="U597" s="4"/>
      <c r="V597" s="6"/>
      <c r="W597" s="6"/>
      <c r="X597" s="6"/>
      <c r="Y597" s="6"/>
    </row>
    <row r="598" spans="1:25">
      <c r="A598" s="6"/>
      <c r="B598" s="6"/>
      <c r="C598" s="6"/>
      <c r="D598" s="6"/>
      <c r="E598" s="6"/>
      <c r="F598" s="6"/>
      <c r="G598" s="6"/>
      <c r="H598" s="6"/>
      <c r="I598" s="6"/>
      <c r="J598" s="6"/>
      <c r="K598" s="6"/>
      <c r="L598" s="6"/>
      <c r="M598" s="6"/>
      <c r="N598" s="6"/>
      <c r="O598" s="6"/>
      <c r="P598" s="6"/>
      <c r="Q598" s="6"/>
      <c r="R598" s="6"/>
      <c r="S598" s="6"/>
      <c r="T598" s="6"/>
      <c r="U598" s="4"/>
      <c r="V598" s="6"/>
      <c r="W598" s="6"/>
      <c r="X598" s="6"/>
      <c r="Y598" s="6"/>
    </row>
    <row r="599" spans="1:25">
      <c r="A599" s="6"/>
      <c r="B599" s="6"/>
      <c r="C599" s="6"/>
      <c r="D599" s="6"/>
      <c r="E599" s="6"/>
      <c r="F599" s="6"/>
      <c r="G599" s="6"/>
      <c r="H599" s="6"/>
      <c r="I599" s="6"/>
      <c r="J599" s="6"/>
      <c r="K599" s="6"/>
      <c r="L599" s="6"/>
      <c r="M599" s="6"/>
      <c r="N599" s="6"/>
      <c r="O599" s="6"/>
      <c r="P599" s="6"/>
      <c r="Q599" s="6"/>
      <c r="R599" s="6"/>
      <c r="S599" s="6"/>
      <c r="T599" s="6"/>
      <c r="U599" s="4"/>
      <c r="V599" s="6"/>
      <c r="W599" s="6"/>
      <c r="X599" s="6"/>
      <c r="Y599" s="6"/>
    </row>
    <row r="600" spans="1:25">
      <c r="A600" s="6"/>
      <c r="B600" s="6"/>
      <c r="C600" s="6"/>
      <c r="D600" s="6"/>
      <c r="E600" s="6"/>
      <c r="F600" s="6"/>
      <c r="G600" s="6"/>
      <c r="H600" s="6"/>
      <c r="I600" s="6"/>
      <c r="J600" s="6"/>
      <c r="K600" s="6"/>
      <c r="L600" s="6"/>
      <c r="M600" s="6"/>
      <c r="N600" s="6"/>
      <c r="O600" s="6"/>
      <c r="P600" s="6"/>
      <c r="Q600" s="6"/>
      <c r="R600" s="6"/>
      <c r="S600" s="6"/>
      <c r="T600" s="6"/>
      <c r="U600" s="4"/>
      <c r="V600" s="6"/>
      <c r="W600" s="6"/>
      <c r="X600" s="6"/>
      <c r="Y600" s="6"/>
    </row>
    <row r="601" spans="1:25">
      <c r="A601" s="6"/>
      <c r="B601" s="6"/>
      <c r="C601" s="6"/>
      <c r="D601" s="6"/>
      <c r="E601" s="6"/>
      <c r="F601" s="6"/>
      <c r="G601" s="6"/>
      <c r="H601" s="6"/>
      <c r="I601" s="6"/>
      <c r="J601" s="6"/>
      <c r="K601" s="6"/>
      <c r="L601" s="6"/>
      <c r="M601" s="6"/>
      <c r="N601" s="6"/>
      <c r="O601" s="6"/>
      <c r="P601" s="6"/>
      <c r="Q601" s="6"/>
      <c r="R601" s="6"/>
      <c r="S601" s="6"/>
      <c r="T601" s="6"/>
      <c r="U601" s="4"/>
      <c r="V601" s="6"/>
      <c r="W601" s="6"/>
      <c r="X601" s="6"/>
      <c r="Y601" s="6"/>
    </row>
    <row r="602" spans="1:25">
      <c r="A602" s="6"/>
      <c r="B602" s="6"/>
      <c r="C602" s="6"/>
      <c r="D602" s="6"/>
      <c r="E602" s="6"/>
      <c r="F602" s="6"/>
      <c r="G602" s="6"/>
      <c r="H602" s="6"/>
      <c r="I602" s="6"/>
      <c r="J602" s="6"/>
      <c r="K602" s="6"/>
      <c r="L602" s="6"/>
      <c r="M602" s="6"/>
      <c r="N602" s="6"/>
      <c r="O602" s="6"/>
      <c r="P602" s="6"/>
      <c r="Q602" s="6"/>
      <c r="R602" s="6"/>
      <c r="S602" s="6"/>
      <c r="T602" s="6"/>
      <c r="U602" s="4"/>
      <c r="V602" s="6"/>
      <c r="W602" s="6"/>
      <c r="X602" s="6"/>
      <c r="Y602" s="6"/>
    </row>
    <row r="603" spans="1:25">
      <c r="A603" s="6"/>
      <c r="B603" s="6"/>
      <c r="C603" s="6"/>
      <c r="D603" s="6"/>
      <c r="E603" s="6"/>
      <c r="F603" s="6"/>
      <c r="G603" s="6"/>
      <c r="H603" s="6"/>
      <c r="I603" s="6"/>
      <c r="J603" s="6"/>
      <c r="K603" s="6"/>
      <c r="L603" s="6"/>
      <c r="M603" s="6"/>
      <c r="N603" s="6"/>
      <c r="O603" s="6"/>
      <c r="P603" s="6"/>
      <c r="Q603" s="6"/>
      <c r="R603" s="6"/>
      <c r="S603" s="6"/>
      <c r="T603" s="6"/>
      <c r="U603" s="4"/>
      <c r="V603" s="6"/>
      <c r="W603" s="6"/>
      <c r="X603" s="6"/>
      <c r="Y603" s="6"/>
    </row>
    <row r="604" spans="1:25">
      <c r="A604" s="6"/>
      <c r="B604" s="6"/>
      <c r="C604" s="6"/>
      <c r="D604" s="6"/>
      <c r="E604" s="6"/>
      <c r="F604" s="6"/>
      <c r="G604" s="6"/>
      <c r="H604" s="6"/>
      <c r="I604" s="6"/>
      <c r="J604" s="6"/>
      <c r="K604" s="6"/>
      <c r="L604" s="6"/>
      <c r="M604" s="6"/>
      <c r="N604" s="6"/>
      <c r="O604" s="6"/>
      <c r="P604" s="6"/>
      <c r="Q604" s="6"/>
      <c r="R604" s="6"/>
      <c r="S604" s="6"/>
      <c r="T604" s="6"/>
      <c r="U604" s="4"/>
      <c r="V604" s="6"/>
      <c r="W604" s="6"/>
      <c r="X604" s="6"/>
      <c r="Y604" s="6"/>
    </row>
    <row r="605" spans="1:25">
      <c r="A605" s="6"/>
      <c r="B605" s="6"/>
      <c r="C605" s="6"/>
      <c r="D605" s="6"/>
      <c r="E605" s="6"/>
      <c r="F605" s="6"/>
      <c r="G605" s="6"/>
      <c r="H605" s="6"/>
      <c r="I605" s="6"/>
      <c r="J605" s="6"/>
      <c r="K605" s="6"/>
      <c r="L605" s="6"/>
      <c r="M605" s="6"/>
      <c r="N605" s="6"/>
      <c r="O605" s="6"/>
      <c r="P605" s="6"/>
      <c r="Q605" s="6"/>
      <c r="R605" s="6"/>
      <c r="S605" s="6"/>
      <c r="T605" s="6"/>
      <c r="U605" s="4"/>
      <c r="V605" s="6"/>
      <c r="W605" s="6"/>
      <c r="X605" s="6"/>
      <c r="Y605" s="6"/>
    </row>
    <row r="606" spans="1:25">
      <c r="A606" s="6"/>
      <c r="B606" s="6"/>
      <c r="C606" s="6"/>
      <c r="D606" s="6"/>
      <c r="E606" s="6"/>
      <c r="F606" s="6"/>
      <c r="G606" s="6"/>
      <c r="H606" s="6"/>
      <c r="I606" s="6"/>
      <c r="J606" s="6"/>
      <c r="K606" s="6"/>
      <c r="L606" s="6"/>
      <c r="M606" s="6"/>
      <c r="N606" s="6"/>
      <c r="O606" s="6"/>
      <c r="P606" s="6"/>
      <c r="Q606" s="6"/>
      <c r="R606" s="6"/>
      <c r="S606" s="6"/>
      <c r="T606" s="6"/>
      <c r="U606" s="4"/>
      <c r="V606" s="6"/>
      <c r="W606" s="6"/>
      <c r="X606" s="6"/>
      <c r="Y606" s="6"/>
    </row>
    <row r="607" spans="1:25">
      <c r="A607" s="6"/>
      <c r="B607" s="6"/>
      <c r="C607" s="6"/>
      <c r="D607" s="6"/>
      <c r="E607" s="6"/>
      <c r="F607" s="6"/>
      <c r="G607" s="6"/>
      <c r="H607" s="6"/>
      <c r="I607" s="6"/>
      <c r="J607" s="6"/>
      <c r="K607" s="6"/>
      <c r="L607" s="6"/>
      <c r="M607" s="6"/>
      <c r="N607" s="6"/>
      <c r="O607" s="6"/>
      <c r="P607" s="6"/>
      <c r="Q607" s="6"/>
      <c r="R607" s="6"/>
      <c r="S607" s="6"/>
      <c r="T607" s="6"/>
      <c r="U607" s="4"/>
      <c r="V607" s="6"/>
      <c r="W607" s="6"/>
      <c r="X607" s="6"/>
      <c r="Y607" s="6"/>
    </row>
    <row r="608" spans="1:25">
      <c r="A608" s="6"/>
      <c r="B608" s="6"/>
      <c r="C608" s="6"/>
      <c r="D608" s="6"/>
      <c r="E608" s="6"/>
      <c r="F608" s="6"/>
      <c r="G608" s="6"/>
      <c r="H608" s="6"/>
      <c r="I608" s="6"/>
      <c r="J608" s="6"/>
      <c r="K608" s="6"/>
      <c r="L608" s="6"/>
      <c r="M608" s="6"/>
      <c r="N608" s="6"/>
      <c r="O608" s="6"/>
      <c r="P608" s="6"/>
      <c r="Q608" s="6"/>
      <c r="R608" s="6"/>
      <c r="S608" s="6"/>
      <c r="T608" s="6"/>
      <c r="U608" s="4"/>
      <c r="V608" s="6"/>
      <c r="W608" s="6"/>
      <c r="X608" s="6"/>
      <c r="Y608" s="6"/>
    </row>
    <row r="609" spans="1:25">
      <c r="A609" s="6"/>
      <c r="B609" s="6"/>
      <c r="C609" s="6"/>
      <c r="D609" s="6"/>
      <c r="E609" s="6"/>
      <c r="F609" s="6"/>
      <c r="G609" s="6"/>
      <c r="H609" s="6"/>
      <c r="I609" s="6"/>
      <c r="J609" s="6"/>
      <c r="K609" s="6"/>
      <c r="L609" s="6"/>
      <c r="M609" s="6"/>
      <c r="N609" s="6"/>
      <c r="O609" s="6"/>
      <c r="P609" s="6"/>
      <c r="Q609" s="6"/>
      <c r="R609" s="6"/>
      <c r="S609" s="6"/>
      <c r="T609" s="6"/>
      <c r="U609" s="4"/>
      <c r="V609" s="6"/>
      <c r="W609" s="6"/>
      <c r="X609" s="6"/>
      <c r="Y609" s="6"/>
    </row>
    <row r="610" spans="1:25">
      <c r="A610" s="6"/>
      <c r="B610" s="6"/>
      <c r="C610" s="6"/>
      <c r="D610" s="6"/>
      <c r="E610" s="6"/>
      <c r="F610" s="6"/>
      <c r="G610" s="6"/>
      <c r="H610" s="6"/>
      <c r="I610" s="6"/>
      <c r="J610" s="6"/>
      <c r="K610" s="6"/>
      <c r="L610" s="6"/>
      <c r="M610" s="6"/>
      <c r="N610" s="6"/>
      <c r="O610" s="6"/>
      <c r="P610" s="6"/>
      <c r="Q610" s="6"/>
      <c r="R610" s="6"/>
      <c r="S610" s="6"/>
      <c r="T610" s="6"/>
      <c r="U610" s="4"/>
      <c r="V610" s="6"/>
      <c r="W610" s="6"/>
      <c r="X610" s="6"/>
      <c r="Y610" s="6"/>
    </row>
    <row r="611" spans="1:25">
      <c r="A611" s="6"/>
      <c r="B611" s="6"/>
      <c r="C611" s="6"/>
      <c r="D611" s="6"/>
      <c r="E611" s="6"/>
      <c r="F611" s="6"/>
      <c r="G611" s="6"/>
      <c r="H611" s="6"/>
      <c r="I611" s="6"/>
      <c r="J611" s="6"/>
      <c r="K611" s="6"/>
      <c r="L611" s="6"/>
      <c r="M611" s="6"/>
      <c r="N611" s="6"/>
      <c r="O611" s="6"/>
      <c r="P611" s="6"/>
      <c r="Q611" s="6"/>
      <c r="R611" s="6"/>
      <c r="S611" s="6"/>
      <c r="T611" s="6"/>
      <c r="U611" s="4"/>
      <c r="V611" s="6"/>
      <c r="W611" s="6"/>
      <c r="X611" s="6"/>
      <c r="Y611" s="6"/>
    </row>
    <row r="612" spans="1:25">
      <c r="A612" s="6"/>
      <c r="B612" s="6"/>
      <c r="C612" s="6"/>
      <c r="D612" s="6"/>
      <c r="E612" s="6"/>
      <c r="F612" s="6"/>
      <c r="G612" s="6"/>
      <c r="H612" s="6"/>
      <c r="I612" s="6"/>
      <c r="J612" s="6"/>
      <c r="K612" s="6"/>
      <c r="L612" s="6"/>
      <c r="M612" s="6"/>
      <c r="N612" s="6"/>
      <c r="O612" s="6"/>
      <c r="P612" s="6"/>
      <c r="Q612" s="6"/>
      <c r="R612" s="6"/>
      <c r="S612" s="6"/>
      <c r="T612" s="6"/>
      <c r="U612" s="4"/>
      <c r="V612" s="6"/>
      <c r="W612" s="6"/>
      <c r="X612" s="6"/>
      <c r="Y612" s="6"/>
    </row>
    <row r="613" spans="1:25">
      <c r="A613" s="6"/>
      <c r="B613" s="6"/>
      <c r="C613" s="6"/>
      <c r="D613" s="6"/>
      <c r="E613" s="6"/>
      <c r="F613" s="6"/>
      <c r="G613" s="6"/>
      <c r="H613" s="6"/>
      <c r="I613" s="6"/>
      <c r="J613" s="6"/>
      <c r="K613" s="6"/>
      <c r="L613" s="6"/>
      <c r="M613" s="6"/>
      <c r="N613" s="6"/>
      <c r="O613" s="6"/>
      <c r="P613" s="6"/>
      <c r="Q613" s="6"/>
      <c r="R613" s="6"/>
      <c r="S613" s="6"/>
      <c r="T613" s="6"/>
      <c r="U613" s="4"/>
      <c r="V613" s="6"/>
      <c r="W613" s="6"/>
      <c r="X613" s="6"/>
      <c r="Y613" s="6"/>
    </row>
    <row r="614" spans="1:25">
      <c r="A614" s="6"/>
      <c r="B614" s="6"/>
      <c r="C614" s="6"/>
      <c r="D614" s="6"/>
      <c r="E614" s="6"/>
      <c r="F614" s="6"/>
      <c r="G614" s="6"/>
      <c r="H614" s="6"/>
      <c r="I614" s="6"/>
      <c r="J614" s="6"/>
      <c r="K614" s="6"/>
      <c r="L614" s="6"/>
      <c r="M614" s="6"/>
      <c r="N614" s="6"/>
      <c r="O614" s="6"/>
      <c r="P614" s="6"/>
      <c r="Q614" s="6"/>
      <c r="R614" s="6"/>
      <c r="S614" s="6"/>
      <c r="T614" s="6"/>
      <c r="U614" s="4"/>
      <c r="V614" s="6"/>
      <c r="W614" s="6"/>
      <c r="X614" s="6"/>
      <c r="Y614" s="6"/>
    </row>
    <row r="615" spans="1:25">
      <c r="A615" s="6"/>
      <c r="B615" s="6"/>
      <c r="C615" s="6"/>
      <c r="D615" s="6"/>
      <c r="E615" s="6"/>
      <c r="F615" s="6"/>
      <c r="G615" s="6"/>
      <c r="H615" s="6"/>
      <c r="I615" s="6"/>
      <c r="J615" s="6"/>
      <c r="K615" s="6"/>
      <c r="L615" s="6"/>
      <c r="M615" s="6"/>
      <c r="N615" s="6"/>
      <c r="O615" s="6"/>
      <c r="P615" s="6"/>
      <c r="Q615" s="6"/>
      <c r="R615" s="6"/>
      <c r="S615" s="6"/>
      <c r="T615" s="6"/>
      <c r="U615" s="4"/>
      <c r="V615" s="6"/>
      <c r="W615" s="6"/>
      <c r="X615" s="6"/>
      <c r="Y615" s="6"/>
    </row>
    <row r="616" spans="1:25">
      <c r="A616" s="6"/>
      <c r="B616" s="6"/>
      <c r="C616" s="6"/>
      <c r="D616" s="6"/>
      <c r="E616" s="6"/>
      <c r="F616" s="6"/>
      <c r="G616" s="6"/>
      <c r="H616" s="6"/>
      <c r="I616" s="6"/>
      <c r="J616" s="6"/>
      <c r="K616" s="6"/>
      <c r="L616" s="6"/>
      <c r="M616" s="6"/>
      <c r="N616" s="6"/>
      <c r="O616" s="6"/>
      <c r="P616" s="6"/>
      <c r="Q616" s="6"/>
      <c r="R616" s="6"/>
      <c r="S616" s="6"/>
      <c r="T616" s="6"/>
      <c r="U616" s="4"/>
      <c r="V616" s="6"/>
      <c r="W616" s="6"/>
      <c r="X616" s="6"/>
      <c r="Y616" s="6"/>
    </row>
    <row r="617" spans="1:25">
      <c r="A617" s="6"/>
      <c r="B617" s="6"/>
      <c r="C617" s="6"/>
      <c r="D617" s="6"/>
      <c r="E617" s="6"/>
      <c r="F617" s="6"/>
      <c r="G617" s="6"/>
      <c r="H617" s="6"/>
      <c r="I617" s="6"/>
      <c r="J617" s="6"/>
      <c r="K617" s="6"/>
      <c r="L617" s="6"/>
      <c r="M617" s="6"/>
      <c r="N617" s="6"/>
      <c r="O617" s="6"/>
      <c r="P617" s="6"/>
      <c r="Q617" s="6"/>
      <c r="R617" s="6"/>
      <c r="S617" s="6"/>
      <c r="T617" s="6"/>
      <c r="U617" s="4"/>
      <c r="V617" s="6"/>
      <c r="W617" s="6"/>
      <c r="X617" s="6"/>
      <c r="Y617" s="6"/>
    </row>
    <row r="618" spans="1:25">
      <c r="A618" s="6"/>
      <c r="B618" s="6"/>
      <c r="C618" s="6"/>
      <c r="D618" s="6"/>
      <c r="E618" s="6"/>
      <c r="F618" s="6"/>
      <c r="G618" s="6"/>
      <c r="H618" s="6"/>
      <c r="I618" s="6"/>
      <c r="J618" s="6"/>
      <c r="K618" s="6"/>
      <c r="L618" s="6"/>
      <c r="M618" s="6"/>
      <c r="N618" s="6"/>
      <c r="O618" s="6"/>
      <c r="P618" s="6"/>
      <c r="Q618" s="6"/>
      <c r="R618" s="6"/>
      <c r="S618" s="6"/>
      <c r="T618" s="6"/>
      <c r="U618" s="4"/>
      <c r="V618" s="6"/>
      <c r="W618" s="6"/>
      <c r="X618" s="6"/>
      <c r="Y618" s="6"/>
    </row>
    <row r="619" spans="1:25">
      <c r="A619" s="6"/>
      <c r="B619" s="6"/>
      <c r="C619" s="6"/>
      <c r="D619" s="6"/>
      <c r="E619" s="6"/>
      <c r="F619" s="6"/>
      <c r="G619" s="6"/>
      <c r="H619" s="6"/>
      <c r="I619" s="6"/>
      <c r="J619" s="6"/>
      <c r="K619" s="6"/>
      <c r="L619" s="6"/>
      <c r="M619" s="6"/>
      <c r="N619" s="6"/>
      <c r="O619" s="6"/>
      <c r="P619" s="6"/>
      <c r="Q619" s="6"/>
      <c r="R619" s="6"/>
      <c r="S619" s="6"/>
      <c r="T619" s="6"/>
      <c r="U619" s="4"/>
      <c r="V619" s="6"/>
      <c r="W619" s="6"/>
      <c r="X619" s="6"/>
      <c r="Y619" s="6"/>
    </row>
    <row r="620" spans="1:25">
      <c r="A620" s="6"/>
      <c r="B620" s="6"/>
      <c r="C620" s="6"/>
      <c r="D620" s="6"/>
      <c r="E620" s="6"/>
      <c r="F620" s="6"/>
      <c r="G620" s="6"/>
      <c r="H620" s="6"/>
      <c r="I620" s="6"/>
      <c r="J620" s="6"/>
      <c r="K620" s="6"/>
      <c r="L620" s="6"/>
      <c r="M620" s="6"/>
      <c r="N620" s="6"/>
      <c r="O620" s="6"/>
      <c r="P620" s="6"/>
      <c r="Q620" s="6"/>
      <c r="R620" s="6"/>
      <c r="S620" s="6"/>
      <c r="T620" s="6"/>
      <c r="U620" s="4"/>
      <c r="V620" s="6"/>
      <c r="W620" s="6"/>
      <c r="X620" s="6"/>
      <c r="Y620" s="6"/>
    </row>
    <row r="621" spans="1:25">
      <c r="A621" s="6"/>
      <c r="B621" s="6"/>
      <c r="C621" s="6"/>
      <c r="D621" s="6"/>
      <c r="E621" s="6"/>
      <c r="F621" s="6"/>
      <c r="G621" s="6"/>
      <c r="H621" s="6"/>
      <c r="I621" s="6"/>
      <c r="J621" s="6"/>
      <c r="K621" s="6"/>
      <c r="L621" s="6"/>
      <c r="M621" s="6"/>
      <c r="N621" s="6"/>
      <c r="O621" s="6"/>
      <c r="P621" s="6"/>
      <c r="Q621" s="6"/>
      <c r="R621" s="6"/>
      <c r="S621" s="6"/>
      <c r="T621" s="6"/>
      <c r="U621" s="4"/>
      <c r="V621" s="6"/>
      <c r="W621" s="6"/>
      <c r="X621" s="6"/>
      <c r="Y621" s="6"/>
    </row>
    <row r="622" spans="1:25">
      <c r="A622" s="6"/>
      <c r="B622" s="6"/>
      <c r="C622" s="6"/>
      <c r="D622" s="6"/>
      <c r="E622" s="6"/>
      <c r="F622" s="6"/>
      <c r="G622" s="6"/>
      <c r="H622" s="6"/>
      <c r="I622" s="6"/>
      <c r="J622" s="6"/>
      <c r="K622" s="6"/>
      <c r="L622" s="6"/>
      <c r="M622" s="6"/>
      <c r="N622" s="6"/>
      <c r="O622" s="6"/>
      <c r="P622" s="6"/>
      <c r="Q622" s="6"/>
      <c r="R622" s="6"/>
      <c r="S622" s="6"/>
      <c r="T622" s="6"/>
      <c r="U622" s="4"/>
      <c r="V622" s="6"/>
      <c r="W622" s="6"/>
      <c r="X622" s="6"/>
      <c r="Y622" s="6"/>
    </row>
    <row r="623" spans="1:25">
      <c r="A623" s="6"/>
      <c r="B623" s="6"/>
      <c r="C623" s="6"/>
      <c r="D623" s="6"/>
      <c r="E623" s="6"/>
      <c r="F623" s="6"/>
      <c r="G623" s="6"/>
      <c r="H623" s="6"/>
      <c r="I623" s="6"/>
      <c r="J623" s="6"/>
      <c r="K623" s="6"/>
      <c r="L623" s="6"/>
      <c r="M623" s="6"/>
      <c r="N623" s="6"/>
      <c r="O623" s="6"/>
      <c r="P623" s="6"/>
      <c r="Q623" s="6"/>
      <c r="R623" s="6"/>
      <c r="S623" s="6"/>
      <c r="T623" s="6"/>
      <c r="U623" s="4"/>
      <c r="V623" s="6"/>
      <c r="W623" s="6"/>
      <c r="X623" s="6"/>
      <c r="Y623" s="6"/>
    </row>
    <row r="624" spans="1:25">
      <c r="A624" s="6"/>
      <c r="B624" s="6"/>
      <c r="C624" s="6"/>
      <c r="D624" s="6"/>
      <c r="E624" s="6"/>
      <c r="F624" s="6"/>
      <c r="G624" s="6"/>
      <c r="H624" s="6"/>
      <c r="I624" s="6"/>
      <c r="J624" s="6"/>
      <c r="K624" s="6"/>
      <c r="L624" s="6"/>
      <c r="M624" s="6"/>
      <c r="N624" s="6"/>
      <c r="O624" s="6"/>
      <c r="P624" s="6"/>
      <c r="Q624" s="6"/>
      <c r="R624" s="6"/>
      <c r="S624" s="6"/>
      <c r="T624" s="6"/>
      <c r="U624" s="4"/>
      <c r="V624" s="6"/>
      <c r="W624" s="6"/>
      <c r="X624" s="6"/>
      <c r="Y624" s="6"/>
    </row>
    <row r="625" spans="1:25">
      <c r="A625" s="6"/>
      <c r="B625" s="6"/>
      <c r="C625" s="6"/>
      <c r="D625" s="6"/>
      <c r="E625" s="6"/>
      <c r="F625" s="6"/>
      <c r="G625" s="6"/>
      <c r="H625" s="6"/>
      <c r="I625" s="6"/>
      <c r="J625" s="6"/>
      <c r="K625" s="6"/>
      <c r="L625" s="6"/>
      <c r="M625" s="6"/>
      <c r="N625" s="6"/>
      <c r="O625" s="6"/>
      <c r="P625" s="6"/>
      <c r="Q625" s="6"/>
      <c r="R625" s="6"/>
      <c r="S625" s="6"/>
      <c r="T625" s="6"/>
      <c r="U625" s="4"/>
      <c r="V625" s="6"/>
      <c r="W625" s="6"/>
      <c r="X625" s="6"/>
      <c r="Y625" s="6"/>
    </row>
    <row r="626" spans="1:25">
      <c r="A626" s="6"/>
      <c r="B626" s="6"/>
      <c r="C626" s="6"/>
      <c r="D626" s="6"/>
      <c r="E626" s="6"/>
      <c r="F626" s="6"/>
      <c r="G626" s="6"/>
      <c r="H626" s="6"/>
      <c r="I626" s="6"/>
      <c r="J626" s="6"/>
      <c r="K626" s="6"/>
      <c r="L626" s="6"/>
      <c r="M626" s="6"/>
      <c r="N626" s="6"/>
      <c r="O626" s="6"/>
      <c r="P626" s="6"/>
      <c r="Q626" s="6"/>
      <c r="R626" s="6"/>
      <c r="S626" s="6"/>
      <c r="T626" s="6"/>
      <c r="U626" s="4"/>
      <c r="V626" s="6"/>
      <c r="W626" s="6"/>
      <c r="X626" s="6"/>
      <c r="Y626" s="6"/>
    </row>
    <row r="627" spans="1:25">
      <c r="A627" s="6"/>
      <c r="B627" s="6"/>
      <c r="C627" s="6"/>
      <c r="D627" s="6"/>
      <c r="E627" s="6"/>
      <c r="F627" s="6"/>
      <c r="G627" s="6"/>
      <c r="H627" s="6"/>
      <c r="I627" s="6"/>
      <c r="J627" s="6"/>
      <c r="K627" s="6"/>
      <c r="L627" s="6"/>
      <c r="M627" s="6"/>
      <c r="N627" s="6"/>
      <c r="O627" s="6"/>
      <c r="P627" s="6"/>
      <c r="Q627" s="6"/>
      <c r="R627" s="6"/>
      <c r="S627" s="6"/>
      <c r="T627" s="6"/>
      <c r="U627" s="4"/>
      <c r="V627" s="6"/>
      <c r="W627" s="6"/>
      <c r="X627" s="6"/>
      <c r="Y627" s="6"/>
    </row>
    <row r="628" spans="1:25">
      <c r="A628" s="6"/>
      <c r="B628" s="6"/>
      <c r="C628" s="6"/>
      <c r="D628" s="6"/>
      <c r="E628" s="6"/>
      <c r="F628" s="6"/>
      <c r="G628" s="6"/>
      <c r="H628" s="6"/>
      <c r="I628" s="6"/>
      <c r="J628" s="6"/>
      <c r="K628" s="6"/>
      <c r="L628" s="6"/>
      <c r="M628" s="6"/>
      <c r="N628" s="6"/>
      <c r="O628" s="6"/>
      <c r="P628" s="6"/>
      <c r="Q628" s="6"/>
      <c r="R628" s="6"/>
      <c r="S628" s="6"/>
      <c r="T628" s="6"/>
      <c r="U628" s="4"/>
      <c r="V628" s="6"/>
      <c r="W628" s="6"/>
      <c r="X628" s="6"/>
      <c r="Y628" s="6"/>
    </row>
    <row r="629" spans="1:25">
      <c r="A629" s="6"/>
      <c r="B629" s="6"/>
      <c r="C629" s="6"/>
      <c r="D629" s="6"/>
      <c r="E629" s="6"/>
      <c r="F629" s="6"/>
      <c r="G629" s="6"/>
      <c r="H629" s="6"/>
      <c r="I629" s="6"/>
      <c r="J629" s="6"/>
      <c r="K629" s="6"/>
      <c r="L629" s="6"/>
      <c r="M629" s="6"/>
      <c r="N629" s="6"/>
      <c r="O629" s="6"/>
      <c r="P629" s="6"/>
      <c r="Q629" s="6"/>
      <c r="R629" s="6"/>
      <c r="S629" s="6"/>
      <c r="T629" s="6"/>
      <c r="U629" s="4"/>
      <c r="V629" s="6"/>
      <c r="W629" s="6"/>
      <c r="X629" s="6"/>
      <c r="Y629" s="6"/>
    </row>
    <row r="630" spans="1:25">
      <c r="A630" s="6"/>
      <c r="B630" s="6"/>
      <c r="C630" s="6"/>
      <c r="D630" s="6"/>
      <c r="E630" s="6"/>
      <c r="F630" s="6"/>
      <c r="G630" s="6"/>
      <c r="H630" s="6"/>
      <c r="I630" s="6"/>
      <c r="J630" s="6"/>
      <c r="K630" s="6"/>
      <c r="L630" s="6"/>
      <c r="M630" s="6"/>
      <c r="N630" s="6"/>
      <c r="O630" s="6"/>
      <c r="P630" s="6"/>
      <c r="Q630" s="6"/>
      <c r="R630" s="6"/>
      <c r="S630" s="6"/>
      <c r="T630" s="6"/>
      <c r="U630" s="4"/>
      <c r="V630" s="6"/>
      <c r="W630" s="6"/>
      <c r="X630" s="6"/>
      <c r="Y630" s="6"/>
    </row>
    <row r="631" spans="1:25">
      <c r="A631" s="6"/>
      <c r="B631" s="6"/>
      <c r="C631" s="6"/>
      <c r="D631" s="6"/>
      <c r="E631" s="6"/>
      <c r="F631" s="6"/>
      <c r="G631" s="6"/>
      <c r="H631" s="6"/>
      <c r="I631" s="6"/>
      <c r="J631" s="6"/>
      <c r="K631" s="6"/>
      <c r="L631" s="6"/>
      <c r="M631" s="6"/>
      <c r="N631" s="6"/>
      <c r="O631" s="6"/>
      <c r="P631" s="6"/>
      <c r="Q631" s="6"/>
      <c r="R631" s="6"/>
      <c r="S631" s="6"/>
      <c r="T631" s="6"/>
      <c r="U631" s="4"/>
      <c r="V631" s="6"/>
      <c r="W631" s="6"/>
      <c r="X631" s="6"/>
      <c r="Y631" s="6"/>
    </row>
    <row r="632" spans="1:25">
      <c r="A632" s="6"/>
      <c r="B632" s="6"/>
      <c r="C632" s="6"/>
      <c r="D632" s="6"/>
      <c r="E632" s="6"/>
      <c r="F632" s="6"/>
      <c r="G632" s="6"/>
      <c r="H632" s="6"/>
      <c r="I632" s="6"/>
      <c r="J632" s="6"/>
      <c r="K632" s="6"/>
      <c r="L632" s="6"/>
      <c r="M632" s="6"/>
      <c r="N632" s="6"/>
      <c r="O632" s="6"/>
      <c r="P632" s="6"/>
      <c r="Q632" s="6"/>
      <c r="R632" s="6"/>
      <c r="S632" s="6"/>
      <c r="T632" s="6"/>
      <c r="U632" s="4"/>
      <c r="V632" s="6"/>
      <c r="W632" s="6"/>
      <c r="X632" s="6"/>
      <c r="Y632" s="6"/>
    </row>
    <row r="633" spans="1:25">
      <c r="A633" s="6"/>
      <c r="B633" s="6"/>
      <c r="C633" s="6"/>
      <c r="D633" s="6"/>
      <c r="E633" s="6"/>
      <c r="F633" s="6"/>
      <c r="G633" s="6"/>
      <c r="H633" s="6"/>
      <c r="I633" s="6"/>
      <c r="J633" s="6"/>
      <c r="K633" s="6"/>
      <c r="L633" s="6"/>
      <c r="M633" s="6"/>
      <c r="N633" s="6"/>
      <c r="O633" s="6"/>
      <c r="P633" s="6"/>
      <c r="Q633" s="6"/>
      <c r="R633" s="6"/>
      <c r="S633" s="6"/>
      <c r="T633" s="6"/>
      <c r="U633" s="4"/>
      <c r="V633" s="6"/>
      <c r="W633" s="6"/>
      <c r="X633" s="6"/>
      <c r="Y633" s="6"/>
    </row>
    <row r="634" spans="1:25">
      <c r="A634" s="6"/>
      <c r="B634" s="6"/>
      <c r="C634" s="6"/>
      <c r="D634" s="6"/>
      <c r="E634" s="6"/>
      <c r="F634" s="6"/>
      <c r="G634" s="6"/>
      <c r="H634" s="6"/>
      <c r="I634" s="6"/>
      <c r="J634" s="6"/>
      <c r="K634" s="6"/>
      <c r="L634" s="6"/>
      <c r="M634" s="6"/>
      <c r="N634" s="6"/>
      <c r="O634" s="6"/>
      <c r="P634" s="6"/>
      <c r="Q634" s="6"/>
      <c r="R634" s="6"/>
      <c r="S634" s="6"/>
      <c r="T634" s="6"/>
      <c r="U634" s="4"/>
      <c r="V634" s="6"/>
      <c r="W634" s="6"/>
      <c r="X634" s="6"/>
      <c r="Y634" s="6"/>
    </row>
    <row r="635" spans="1:25">
      <c r="A635" s="6"/>
      <c r="B635" s="6"/>
      <c r="C635" s="6"/>
      <c r="D635" s="6"/>
      <c r="E635" s="6"/>
      <c r="F635" s="6"/>
      <c r="G635" s="6"/>
      <c r="H635" s="6"/>
      <c r="I635" s="6"/>
      <c r="J635" s="6"/>
      <c r="K635" s="6"/>
      <c r="L635" s="6"/>
      <c r="M635" s="6"/>
      <c r="N635" s="6"/>
      <c r="O635" s="6"/>
      <c r="P635" s="6"/>
      <c r="Q635" s="6"/>
      <c r="R635" s="6"/>
      <c r="S635" s="6"/>
      <c r="T635" s="6"/>
      <c r="U635" s="4"/>
      <c r="V635" s="6"/>
      <c r="W635" s="6"/>
      <c r="X635" s="6"/>
      <c r="Y635" s="6"/>
    </row>
    <row r="636" spans="1:25">
      <c r="A636" s="6"/>
      <c r="B636" s="6"/>
      <c r="C636" s="6"/>
      <c r="D636" s="6"/>
      <c r="E636" s="6"/>
      <c r="F636" s="6"/>
      <c r="G636" s="6"/>
      <c r="H636" s="6"/>
      <c r="I636" s="6"/>
      <c r="J636" s="6"/>
      <c r="K636" s="6"/>
      <c r="L636" s="6"/>
      <c r="M636" s="6"/>
      <c r="N636" s="6"/>
      <c r="O636" s="6"/>
      <c r="P636" s="6"/>
      <c r="Q636" s="6"/>
      <c r="R636" s="6"/>
      <c r="S636" s="6"/>
      <c r="T636" s="6"/>
      <c r="U636" s="4"/>
      <c r="V636" s="6"/>
      <c r="W636" s="6"/>
      <c r="X636" s="6"/>
      <c r="Y636" s="6"/>
    </row>
    <row r="637" spans="1:25">
      <c r="A637" s="6"/>
      <c r="B637" s="6"/>
      <c r="C637" s="6"/>
      <c r="D637" s="6"/>
      <c r="E637" s="6"/>
      <c r="F637" s="6"/>
      <c r="G637" s="6"/>
      <c r="H637" s="6"/>
      <c r="I637" s="6"/>
      <c r="J637" s="6"/>
      <c r="K637" s="6"/>
      <c r="L637" s="6"/>
      <c r="M637" s="6"/>
      <c r="N637" s="6"/>
      <c r="O637" s="6"/>
      <c r="P637" s="6"/>
      <c r="Q637" s="6"/>
      <c r="R637" s="6"/>
      <c r="S637" s="6"/>
      <c r="T637" s="6"/>
      <c r="U637" s="4"/>
      <c r="V637" s="6"/>
      <c r="W637" s="6"/>
      <c r="X637" s="6"/>
      <c r="Y637" s="6"/>
    </row>
    <row r="638" spans="1:25">
      <c r="A638" s="6"/>
      <c r="B638" s="6"/>
      <c r="C638" s="6"/>
      <c r="D638" s="6"/>
      <c r="E638" s="6"/>
      <c r="F638" s="6"/>
      <c r="G638" s="6"/>
      <c r="H638" s="6"/>
      <c r="I638" s="6"/>
      <c r="J638" s="6"/>
      <c r="K638" s="6"/>
      <c r="L638" s="6"/>
      <c r="M638" s="6"/>
      <c r="N638" s="6"/>
      <c r="O638" s="6"/>
      <c r="P638" s="6"/>
      <c r="Q638" s="6"/>
      <c r="R638" s="6"/>
      <c r="S638" s="6"/>
      <c r="T638" s="6"/>
      <c r="U638" s="4"/>
      <c r="V638" s="6"/>
      <c r="W638" s="6"/>
      <c r="X638" s="6"/>
      <c r="Y638" s="6"/>
    </row>
    <row r="639" spans="1:25">
      <c r="A639" s="6"/>
      <c r="B639" s="6"/>
      <c r="C639" s="6"/>
      <c r="D639" s="6"/>
      <c r="E639" s="6"/>
      <c r="F639" s="6"/>
      <c r="G639" s="6"/>
      <c r="H639" s="6"/>
      <c r="I639" s="6"/>
      <c r="J639" s="6"/>
      <c r="K639" s="6"/>
      <c r="L639" s="6"/>
      <c r="M639" s="6"/>
      <c r="N639" s="6"/>
      <c r="O639" s="6"/>
      <c r="P639" s="6"/>
      <c r="Q639" s="6"/>
      <c r="R639" s="6"/>
      <c r="S639" s="6"/>
      <c r="T639" s="6"/>
      <c r="U639" s="4"/>
      <c r="V639" s="6"/>
      <c r="W639" s="6"/>
      <c r="X639" s="6"/>
      <c r="Y639" s="6"/>
    </row>
    <row r="640" spans="1:25">
      <c r="A640" s="6"/>
      <c r="B640" s="6"/>
      <c r="C640" s="6"/>
      <c r="D640" s="6"/>
      <c r="E640" s="6"/>
      <c r="F640" s="6"/>
      <c r="G640" s="6"/>
      <c r="H640" s="6"/>
      <c r="I640" s="6"/>
      <c r="J640" s="6"/>
      <c r="K640" s="6"/>
      <c r="L640" s="6"/>
      <c r="M640" s="6"/>
      <c r="N640" s="6"/>
      <c r="O640" s="6"/>
      <c r="P640" s="6"/>
      <c r="Q640" s="6"/>
      <c r="R640" s="6"/>
      <c r="S640" s="6"/>
      <c r="T640" s="6"/>
      <c r="U640" s="4"/>
      <c r="V640" s="6"/>
      <c r="W640" s="6"/>
      <c r="X640" s="6"/>
      <c r="Y640" s="6"/>
    </row>
    <row r="641" spans="1:25">
      <c r="A641" s="6"/>
      <c r="B641" s="6"/>
      <c r="C641" s="6"/>
      <c r="D641" s="6"/>
      <c r="E641" s="6"/>
      <c r="F641" s="6"/>
      <c r="G641" s="6"/>
      <c r="H641" s="6"/>
      <c r="I641" s="6"/>
      <c r="J641" s="6"/>
      <c r="K641" s="6"/>
      <c r="L641" s="6"/>
      <c r="M641" s="6"/>
      <c r="N641" s="6"/>
      <c r="O641" s="6"/>
      <c r="P641" s="6"/>
      <c r="Q641" s="6"/>
      <c r="R641" s="6"/>
      <c r="S641" s="6"/>
      <c r="T641" s="6"/>
      <c r="U641" s="4"/>
      <c r="V641" s="6"/>
      <c r="W641" s="6"/>
      <c r="X641" s="6"/>
      <c r="Y641" s="6"/>
    </row>
    <row r="642" spans="1:25">
      <c r="A642" s="6"/>
      <c r="B642" s="6"/>
      <c r="C642" s="6"/>
      <c r="D642" s="6"/>
      <c r="E642" s="6"/>
      <c r="F642" s="6"/>
      <c r="G642" s="6"/>
      <c r="H642" s="6"/>
      <c r="I642" s="6"/>
      <c r="J642" s="6"/>
      <c r="K642" s="6"/>
      <c r="L642" s="6"/>
      <c r="M642" s="6"/>
      <c r="N642" s="6"/>
      <c r="O642" s="6"/>
      <c r="P642" s="6"/>
      <c r="Q642" s="6"/>
      <c r="R642" s="6"/>
      <c r="S642" s="6"/>
      <c r="T642" s="6"/>
      <c r="U642" s="4"/>
      <c r="V642" s="6"/>
      <c r="W642" s="6"/>
      <c r="X642" s="6"/>
      <c r="Y642" s="6"/>
    </row>
    <row r="643" spans="1:25">
      <c r="A643" s="6"/>
      <c r="B643" s="6"/>
      <c r="C643" s="6"/>
      <c r="D643" s="6"/>
      <c r="E643" s="6"/>
      <c r="F643" s="6"/>
      <c r="G643" s="6"/>
      <c r="H643" s="6"/>
      <c r="I643" s="6"/>
      <c r="J643" s="6"/>
      <c r="K643" s="6"/>
      <c r="L643" s="6"/>
      <c r="M643" s="6"/>
      <c r="N643" s="6"/>
      <c r="O643" s="6"/>
      <c r="P643" s="6"/>
      <c r="Q643" s="6"/>
      <c r="R643" s="6"/>
      <c r="S643" s="6"/>
      <c r="T643" s="6"/>
      <c r="U643" s="4"/>
      <c r="V643" s="6"/>
      <c r="W643" s="6"/>
      <c r="X643" s="6"/>
      <c r="Y643" s="6"/>
    </row>
    <row r="644" spans="1:25">
      <c r="A644" s="6"/>
      <c r="B644" s="6"/>
      <c r="C644" s="6"/>
      <c r="D644" s="6"/>
      <c r="E644" s="6"/>
      <c r="F644" s="6"/>
      <c r="G644" s="6"/>
      <c r="H644" s="6"/>
      <c r="I644" s="6"/>
      <c r="J644" s="6"/>
      <c r="K644" s="6"/>
      <c r="L644" s="6"/>
      <c r="M644" s="6"/>
      <c r="N644" s="6"/>
      <c r="O644" s="6"/>
      <c r="P644" s="6"/>
      <c r="Q644" s="6"/>
      <c r="R644" s="6"/>
      <c r="S644" s="6"/>
      <c r="T644" s="6"/>
      <c r="U644" s="4"/>
      <c r="V644" s="6"/>
      <c r="W644" s="6"/>
      <c r="X644" s="6"/>
      <c r="Y644" s="6"/>
    </row>
    <row r="645" spans="1:25">
      <c r="A645" s="6"/>
      <c r="B645" s="6"/>
      <c r="C645" s="6"/>
      <c r="D645" s="6"/>
      <c r="E645" s="6"/>
      <c r="F645" s="6"/>
      <c r="G645" s="6"/>
      <c r="H645" s="6"/>
      <c r="I645" s="6"/>
      <c r="J645" s="6"/>
      <c r="K645" s="6"/>
      <c r="L645" s="6"/>
      <c r="M645" s="6"/>
      <c r="N645" s="6"/>
      <c r="O645" s="6"/>
      <c r="P645" s="6"/>
      <c r="Q645" s="6"/>
      <c r="R645" s="6"/>
      <c r="S645" s="6"/>
      <c r="T645" s="6"/>
      <c r="U645" s="4"/>
      <c r="V645" s="6"/>
      <c r="W645" s="6"/>
      <c r="X645" s="6"/>
      <c r="Y645" s="6"/>
    </row>
    <row r="646" spans="1:25">
      <c r="A646" s="6"/>
      <c r="B646" s="6"/>
      <c r="C646" s="6"/>
      <c r="D646" s="6"/>
      <c r="E646" s="6"/>
      <c r="F646" s="6"/>
      <c r="G646" s="6"/>
      <c r="H646" s="6"/>
      <c r="I646" s="6"/>
      <c r="J646" s="6"/>
      <c r="K646" s="6"/>
      <c r="L646" s="6"/>
      <c r="M646" s="6"/>
      <c r="N646" s="6"/>
      <c r="O646" s="6"/>
      <c r="P646" s="6"/>
      <c r="Q646" s="6"/>
      <c r="R646" s="6"/>
      <c r="S646" s="6"/>
      <c r="T646" s="6"/>
      <c r="U646" s="4"/>
      <c r="V646" s="6"/>
      <c r="W646" s="6"/>
      <c r="X646" s="6"/>
      <c r="Y646" s="6"/>
    </row>
    <row r="647" spans="1:25">
      <c r="A647" s="6"/>
      <c r="B647" s="6"/>
      <c r="C647" s="6"/>
      <c r="D647" s="6"/>
      <c r="E647" s="6"/>
      <c r="F647" s="6"/>
      <c r="G647" s="6"/>
      <c r="H647" s="6"/>
      <c r="I647" s="6"/>
      <c r="J647" s="6"/>
      <c r="K647" s="6"/>
      <c r="L647" s="6"/>
      <c r="M647" s="6"/>
      <c r="N647" s="6"/>
      <c r="O647" s="6"/>
      <c r="P647" s="6"/>
      <c r="Q647" s="6"/>
      <c r="R647" s="6"/>
      <c r="S647" s="6"/>
      <c r="T647" s="6"/>
      <c r="U647" s="4"/>
      <c r="V647" s="6"/>
      <c r="W647" s="6"/>
      <c r="X647" s="6"/>
      <c r="Y647" s="6"/>
    </row>
    <row r="648" spans="1:25">
      <c r="A648" s="6"/>
      <c r="B648" s="6"/>
      <c r="C648" s="6"/>
      <c r="D648" s="6"/>
      <c r="E648" s="6"/>
      <c r="F648" s="6"/>
      <c r="G648" s="6"/>
      <c r="H648" s="6"/>
      <c r="I648" s="6"/>
      <c r="J648" s="6"/>
      <c r="K648" s="6"/>
      <c r="L648" s="6"/>
      <c r="M648" s="6"/>
      <c r="N648" s="6"/>
      <c r="O648" s="6"/>
      <c r="P648" s="6"/>
      <c r="Q648" s="6"/>
      <c r="R648" s="6"/>
      <c r="S648" s="6"/>
      <c r="T648" s="6"/>
      <c r="U648" s="4"/>
      <c r="V648" s="6"/>
      <c r="W648" s="6"/>
      <c r="X648" s="6"/>
      <c r="Y648" s="6"/>
    </row>
    <row r="649" spans="1:25">
      <c r="A649" s="6"/>
      <c r="B649" s="6"/>
      <c r="C649" s="6"/>
      <c r="D649" s="6"/>
      <c r="E649" s="6"/>
      <c r="F649" s="6"/>
      <c r="G649" s="6"/>
      <c r="H649" s="6"/>
      <c r="I649" s="6"/>
      <c r="J649" s="6"/>
      <c r="K649" s="6"/>
      <c r="L649" s="6"/>
      <c r="M649" s="6"/>
      <c r="N649" s="6"/>
      <c r="O649" s="6"/>
      <c r="P649" s="6"/>
      <c r="Q649" s="6"/>
      <c r="R649" s="6"/>
      <c r="S649" s="6"/>
      <c r="T649" s="6"/>
      <c r="U649" s="4"/>
      <c r="V649" s="6"/>
      <c r="W649" s="6"/>
      <c r="X649" s="6"/>
      <c r="Y649" s="6"/>
    </row>
    <row r="650" spans="1:25">
      <c r="A650" s="6"/>
      <c r="B650" s="6"/>
      <c r="C650" s="6"/>
      <c r="D650" s="6"/>
      <c r="E650" s="6"/>
      <c r="F650" s="6"/>
      <c r="G650" s="6"/>
      <c r="H650" s="6"/>
      <c r="I650" s="6"/>
      <c r="J650" s="6"/>
      <c r="K650" s="6"/>
      <c r="L650" s="6"/>
      <c r="M650" s="6"/>
      <c r="N650" s="6"/>
      <c r="O650" s="6"/>
      <c r="P650" s="6"/>
      <c r="Q650" s="6"/>
      <c r="R650" s="6"/>
      <c r="S650" s="6"/>
      <c r="T650" s="6"/>
      <c r="U650" s="4"/>
      <c r="V650" s="6"/>
      <c r="W650" s="6"/>
      <c r="X650" s="6"/>
      <c r="Y650" s="6"/>
    </row>
    <row r="651" spans="1:25">
      <c r="A651" s="6"/>
      <c r="B651" s="6"/>
      <c r="C651" s="6"/>
      <c r="D651" s="6"/>
      <c r="E651" s="6"/>
      <c r="F651" s="6"/>
      <c r="G651" s="6"/>
      <c r="H651" s="6"/>
      <c r="I651" s="6"/>
      <c r="J651" s="6"/>
      <c r="K651" s="6"/>
      <c r="L651" s="6"/>
      <c r="M651" s="6"/>
      <c r="N651" s="6"/>
      <c r="O651" s="6"/>
      <c r="P651" s="6"/>
      <c r="Q651" s="6"/>
      <c r="R651" s="6"/>
      <c r="S651" s="6"/>
      <c r="T651" s="6"/>
      <c r="U651" s="4"/>
      <c r="V651" s="6"/>
      <c r="W651" s="6"/>
      <c r="X651" s="6"/>
      <c r="Y651" s="6"/>
    </row>
    <row r="652" spans="1:25">
      <c r="A652" s="6"/>
      <c r="B652" s="6"/>
      <c r="C652" s="6"/>
      <c r="D652" s="6"/>
      <c r="E652" s="6"/>
      <c r="F652" s="6"/>
      <c r="G652" s="6"/>
      <c r="H652" s="6"/>
      <c r="I652" s="6"/>
      <c r="J652" s="6"/>
      <c r="K652" s="6"/>
      <c r="L652" s="6"/>
      <c r="M652" s="6"/>
      <c r="N652" s="6"/>
      <c r="O652" s="6"/>
      <c r="P652" s="6"/>
      <c r="Q652" s="6"/>
      <c r="R652" s="6"/>
      <c r="S652" s="6"/>
      <c r="T652" s="6"/>
      <c r="U652" s="4"/>
      <c r="V652" s="6"/>
      <c r="W652" s="6"/>
      <c r="X652" s="6"/>
      <c r="Y652" s="6"/>
    </row>
    <row r="653" spans="1:25">
      <c r="A653" s="6"/>
      <c r="B653" s="6"/>
      <c r="C653" s="6"/>
      <c r="D653" s="6"/>
      <c r="E653" s="6"/>
      <c r="F653" s="6"/>
      <c r="G653" s="6"/>
      <c r="H653" s="6"/>
      <c r="I653" s="6"/>
      <c r="J653" s="6"/>
      <c r="K653" s="6"/>
      <c r="L653" s="6"/>
      <c r="M653" s="6"/>
      <c r="N653" s="6"/>
      <c r="O653" s="6"/>
      <c r="P653" s="6"/>
      <c r="Q653" s="6"/>
      <c r="R653" s="6"/>
      <c r="S653" s="6"/>
      <c r="T653" s="6"/>
      <c r="U653" s="4"/>
      <c r="V653" s="6"/>
      <c r="W653" s="6"/>
      <c r="X653" s="6"/>
      <c r="Y653" s="6"/>
    </row>
    <row r="654" spans="1:25">
      <c r="A654" s="6"/>
      <c r="B654" s="6"/>
      <c r="C654" s="6"/>
      <c r="D654" s="6"/>
      <c r="E654" s="6"/>
      <c r="F654" s="6"/>
      <c r="G654" s="6"/>
      <c r="H654" s="6"/>
      <c r="I654" s="6"/>
      <c r="J654" s="6"/>
      <c r="K654" s="6"/>
      <c r="L654" s="6"/>
      <c r="M654" s="6"/>
      <c r="N654" s="6"/>
      <c r="O654" s="6"/>
      <c r="P654" s="6"/>
      <c r="Q654" s="6"/>
      <c r="R654" s="6"/>
      <c r="S654" s="6"/>
      <c r="T654" s="6"/>
      <c r="U654" s="4"/>
      <c r="V654" s="6"/>
      <c r="W654" s="6"/>
      <c r="X654" s="6"/>
      <c r="Y654" s="6"/>
    </row>
    <row r="655" spans="1:25">
      <c r="A655" s="6"/>
      <c r="B655" s="6"/>
      <c r="C655" s="6"/>
      <c r="D655" s="6"/>
      <c r="E655" s="6"/>
      <c r="F655" s="6"/>
      <c r="G655" s="6"/>
      <c r="H655" s="6"/>
      <c r="I655" s="6"/>
      <c r="J655" s="6"/>
      <c r="K655" s="6"/>
      <c r="L655" s="6"/>
      <c r="M655" s="6"/>
      <c r="N655" s="6"/>
      <c r="O655" s="6"/>
      <c r="P655" s="6"/>
      <c r="Q655" s="6"/>
      <c r="R655" s="6"/>
      <c r="S655" s="6"/>
      <c r="T655" s="6"/>
      <c r="U655" s="4"/>
      <c r="V655" s="6"/>
      <c r="W655" s="6"/>
      <c r="X655" s="6"/>
      <c r="Y655" s="6"/>
    </row>
    <row r="656" spans="1:25">
      <c r="A656" s="6"/>
      <c r="B656" s="6"/>
      <c r="C656" s="6"/>
      <c r="D656" s="6"/>
      <c r="E656" s="6"/>
      <c r="F656" s="6"/>
      <c r="G656" s="6"/>
      <c r="H656" s="6"/>
      <c r="I656" s="6"/>
      <c r="J656" s="6"/>
      <c r="K656" s="6"/>
      <c r="L656" s="6"/>
      <c r="M656" s="6"/>
      <c r="N656" s="6"/>
      <c r="O656" s="6"/>
      <c r="P656" s="6"/>
      <c r="Q656" s="6"/>
      <c r="R656" s="6"/>
      <c r="S656" s="6"/>
      <c r="T656" s="6"/>
      <c r="U656" s="4"/>
      <c r="V656" s="6"/>
      <c r="W656" s="6"/>
      <c r="X656" s="6"/>
      <c r="Y656" s="6"/>
    </row>
    <row r="657" spans="1:25">
      <c r="A657" s="6"/>
      <c r="B657" s="6"/>
      <c r="C657" s="6"/>
      <c r="D657" s="6"/>
      <c r="E657" s="6"/>
      <c r="F657" s="6"/>
      <c r="G657" s="6"/>
      <c r="H657" s="6"/>
      <c r="I657" s="6"/>
      <c r="J657" s="6"/>
      <c r="K657" s="6"/>
      <c r="L657" s="6"/>
      <c r="M657" s="6"/>
      <c r="N657" s="6"/>
      <c r="O657" s="6"/>
      <c r="P657" s="6"/>
      <c r="Q657" s="6"/>
      <c r="R657" s="6"/>
      <c r="S657" s="6"/>
      <c r="T657" s="6"/>
      <c r="U657" s="4"/>
      <c r="V657" s="6"/>
      <c r="W657" s="6"/>
      <c r="X657" s="6"/>
      <c r="Y657" s="6"/>
    </row>
    <row r="658" spans="1:25">
      <c r="A658" s="6"/>
      <c r="B658" s="6"/>
      <c r="C658" s="6"/>
      <c r="D658" s="6"/>
      <c r="E658" s="6"/>
      <c r="F658" s="6"/>
      <c r="G658" s="6"/>
      <c r="H658" s="6"/>
      <c r="I658" s="6"/>
      <c r="J658" s="6"/>
      <c r="K658" s="6"/>
      <c r="L658" s="6"/>
      <c r="M658" s="6"/>
      <c r="N658" s="6"/>
      <c r="O658" s="6"/>
      <c r="P658" s="6"/>
      <c r="Q658" s="6"/>
      <c r="R658" s="6"/>
      <c r="S658" s="6"/>
      <c r="T658" s="6"/>
      <c r="U658" s="4"/>
      <c r="V658" s="6"/>
      <c r="W658" s="6"/>
      <c r="X658" s="6"/>
      <c r="Y658" s="6"/>
    </row>
    <row r="659" spans="1:25">
      <c r="A659" s="6"/>
      <c r="B659" s="6"/>
      <c r="C659" s="6"/>
      <c r="D659" s="6"/>
      <c r="E659" s="6"/>
      <c r="F659" s="6"/>
      <c r="G659" s="6"/>
      <c r="H659" s="6"/>
      <c r="I659" s="6"/>
      <c r="J659" s="6"/>
      <c r="K659" s="6"/>
      <c r="L659" s="6"/>
      <c r="M659" s="6"/>
      <c r="N659" s="6"/>
      <c r="O659" s="6"/>
      <c r="P659" s="6"/>
      <c r="Q659" s="6"/>
      <c r="R659" s="6"/>
      <c r="S659" s="6"/>
      <c r="T659" s="6"/>
      <c r="U659" s="4"/>
      <c r="V659" s="6"/>
      <c r="W659" s="6"/>
      <c r="X659" s="6"/>
      <c r="Y659" s="6"/>
    </row>
    <row r="660" spans="1:25">
      <c r="A660" s="6"/>
      <c r="B660" s="6"/>
      <c r="C660" s="6"/>
      <c r="D660" s="6"/>
      <c r="E660" s="6"/>
      <c r="F660" s="6"/>
      <c r="G660" s="6"/>
      <c r="H660" s="6"/>
      <c r="I660" s="6"/>
      <c r="J660" s="6"/>
      <c r="K660" s="6"/>
      <c r="L660" s="6"/>
      <c r="M660" s="6"/>
      <c r="N660" s="6"/>
      <c r="O660" s="6"/>
      <c r="P660" s="6"/>
      <c r="Q660" s="6"/>
      <c r="R660" s="6"/>
      <c r="S660" s="6"/>
      <c r="T660" s="6"/>
      <c r="U660" s="4"/>
      <c r="V660" s="6"/>
      <c r="W660" s="6"/>
      <c r="X660" s="6"/>
      <c r="Y660" s="6"/>
    </row>
    <row r="661" spans="1:25">
      <c r="A661" s="6"/>
      <c r="B661" s="6"/>
      <c r="C661" s="6"/>
      <c r="D661" s="6"/>
      <c r="E661" s="6"/>
      <c r="F661" s="6"/>
      <c r="G661" s="6"/>
      <c r="H661" s="6"/>
      <c r="I661" s="6"/>
      <c r="J661" s="6"/>
      <c r="K661" s="6"/>
      <c r="L661" s="6"/>
      <c r="M661" s="6"/>
      <c r="N661" s="6"/>
      <c r="O661" s="6"/>
      <c r="P661" s="6"/>
      <c r="Q661" s="6"/>
      <c r="R661" s="6"/>
      <c r="S661" s="6"/>
      <c r="T661" s="6"/>
      <c r="U661" s="4"/>
      <c r="V661" s="6"/>
      <c r="W661" s="6"/>
      <c r="X661" s="6"/>
      <c r="Y661" s="6"/>
    </row>
    <row r="662" spans="1:25">
      <c r="A662" s="6"/>
      <c r="B662" s="6"/>
      <c r="C662" s="6"/>
      <c r="D662" s="6"/>
      <c r="E662" s="6"/>
      <c r="F662" s="6"/>
      <c r="G662" s="6"/>
      <c r="H662" s="6"/>
      <c r="I662" s="6"/>
      <c r="J662" s="6"/>
      <c r="K662" s="6"/>
      <c r="L662" s="6"/>
      <c r="M662" s="6"/>
      <c r="N662" s="6"/>
      <c r="O662" s="6"/>
      <c r="P662" s="6"/>
      <c r="Q662" s="6"/>
      <c r="R662" s="6"/>
      <c r="S662" s="6"/>
      <c r="T662" s="6"/>
      <c r="U662" s="4"/>
      <c r="V662" s="6"/>
      <c r="W662" s="6"/>
      <c r="X662" s="6"/>
      <c r="Y662" s="6"/>
    </row>
    <row r="663" spans="1:25">
      <c r="A663" s="6"/>
      <c r="B663" s="6"/>
      <c r="C663" s="6"/>
      <c r="D663" s="6"/>
      <c r="E663" s="6"/>
      <c r="F663" s="6"/>
      <c r="G663" s="6"/>
      <c r="H663" s="6"/>
      <c r="I663" s="6"/>
      <c r="J663" s="6"/>
      <c r="K663" s="6"/>
      <c r="L663" s="6"/>
      <c r="M663" s="6"/>
      <c r="N663" s="6"/>
      <c r="O663" s="6"/>
      <c r="P663" s="6"/>
      <c r="Q663" s="6"/>
      <c r="R663" s="6"/>
      <c r="S663" s="6"/>
      <c r="T663" s="6"/>
      <c r="U663" s="4"/>
      <c r="V663" s="6"/>
      <c r="W663" s="6"/>
      <c r="X663" s="6"/>
      <c r="Y663" s="6"/>
    </row>
    <row r="664" spans="1:25">
      <c r="A664" s="6"/>
      <c r="B664" s="6"/>
      <c r="C664" s="6"/>
      <c r="D664" s="6"/>
      <c r="E664" s="6"/>
      <c r="F664" s="6"/>
      <c r="G664" s="6"/>
      <c r="H664" s="6"/>
      <c r="I664" s="6"/>
      <c r="J664" s="6"/>
      <c r="K664" s="6"/>
      <c r="L664" s="6"/>
      <c r="M664" s="6"/>
      <c r="N664" s="6"/>
      <c r="O664" s="6"/>
      <c r="P664" s="6"/>
      <c r="Q664" s="6"/>
      <c r="R664" s="6"/>
      <c r="S664" s="6"/>
      <c r="T664" s="6"/>
      <c r="U664" s="4"/>
      <c r="V664" s="6"/>
      <c r="W664" s="6"/>
      <c r="X664" s="6"/>
      <c r="Y664" s="6"/>
    </row>
    <row r="665" spans="1:25">
      <c r="A665" s="6"/>
      <c r="B665" s="6"/>
      <c r="C665" s="6"/>
      <c r="D665" s="6"/>
      <c r="E665" s="6"/>
      <c r="F665" s="6"/>
      <c r="G665" s="6"/>
      <c r="H665" s="6"/>
      <c r="I665" s="6"/>
      <c r="J665" s="6"/>
      <c r="K665" s="6"/>
      <c r="L665" s="6"/>
      <c r="M665" s="6"/>
      <c r="N665" s="6"/>
      <c r="O665" s="6"/>
      <c r="P665" s="6"/>
      <c r="Q665" s="6"/>
      <c r="R665" s="6"/>
      <c r="S665" s="6"/>
      <c r="T665" s="6"/>
      <c r="U665" s="4"/>
      <c r="V665" s="6"/>
      <c r="W665" s="6"/>
      <c r="X665" s="6"/>
      <c r="Y665" s="6"/>
    </row>
    <row r="666" spans="1:25">
      <c r="A666" s="6"/>
      <c r="B666" s="6"/>
      <c r="C666" s="6"/>
      <c r="D666" s="6"/>
      <c r="E666" s="6"/>
      <c r="F666" s="6"/>
      <c r="G666" s="6"/>
      <c r="H666" s="6"/>
      <c r="I666" s="6"/>
      <c r="J666" s="6"/>
      <c r="K666" s="6"/>
      <c r="L666" s="6"/>
      <c r="M666" s="6"/>
      <c r="N666" s="6"/>
      <c r="O666" s="6"/>
      <c r="P666" s="6"/>
      <c r="Q666" s="6"/>
      <c r="R666" s="6"/>
      <c r="S666" s="6"/>
      <c r="T666" s="6"/>
      <c r="U666" s="4"/>
      <c r="V666" s="6"/>
      <c r="W666" s="6"/>
      <c r="X666" s="6"/>
      <c r="Y666" s="6"/>
    </row>
    <row r="667" spans="1:25">
      <c r="A667" s="6"/>
      <c r="B667" s="6"/>
      <c r="C667" s="6"/>
      <c r="D667" s="6"/>
      <c r="E667" s="6"/>
      <c r="F667" s="6"/>
      <c r="G667" s="6"/>
      <c r="H667" s="6"/>
      <c r="I667" s="6"/>
      <c r="J667" s="6"/>
      <c r="K667" s="6"/>
      <c r="L667" s="6"/>
      <c r="M667" s="6"/>
      <c r="N667" s="6"/>
      <c r="O667" s="6"/>
      <c r="P667" s="6"/>
      <c r="Q667" s="6"/>
      <c r="R667" s="6"/>
      <c r="S667" s="6"/>
      <c r="T667" s="6"/>
      <c r="U667" s="4"/>
      <c r="V667" s="6"/>
      <c r="W667" s="6"/>
      <c r="X667" s="6"/>
      <c r="Y667" s="6"/>
    </row>
    <row r="668" spans="1:25">
      <c r="A668" s="6"/>
      <c r="B668" s="6"/>
      <c r="C668" s="6"/>
      <c r="D668" s="6"/>
      <c r="E668" s="6"/>
      <c r="F668" s="6"/>
      <c r="G668" s="6"/>
      <c r="H668" s="6"/>
      <c r="I668" s="6"/>
      <c r="J668" s="6"/>
      <c r="K668" s="6"/>
      <c r="L668" s="6"/>
      <c r="M668" s="6"/>
      <c r="N668" s="6"/>
      <c r="O668" s="6"/>
      <c r="P668" s="6"/>
      <c r="Q668" s="6"/>
      <c r="R668" s="6"/>
      <c r="S668" s="6"/>
      <c r="T668" s="6"/>
      <c r="U668" s="4"/>
      <c r="V668" s="6"/>
      <c r="W668" s="6"/>
      <c r="X668" s="6"/>
      <c r="Y668" s="6"/>
    </row>
    <row r="669" spans="1:25">
      <c r="A669" s="6"/>
      <c r="B669" s="6"/>
      <c r="C669" s="6"/>
      <c r="D669" s="6"/>
      <c r="E669" s="6"/>
      <c r="F669" s="6"/>
      <c r="G669" s="6"/>
      <c r="H669" s="6"/>
      <c r="I669" s="6"/>
      <c r="J669" s="6"/>
      <c r="K669" s="6"/>
      <c r="L669" s="6"/>
      <c r="M669" s="6"/>
      <c r="N669" s="6"/>
      <c r="O669" s="6"/>
      <c r="P669" s="6"/>
      <c r="Q669" s="6"/>
      <c r="R669" s="6"/>
      <c r="S669" s="6"/>
      <c r="T669" s="6"/>
      <c r="U669" s="4"/>
      <c r="V669" s="6"/>
      <c r="W669" s="6"/>
      <c r="X669" s="6"/>
      <c r="Y669" s="6"/>
    </row>
    <row r="670" spans="1:25">
      <c r="A670" s="6"/>
      <c r="B670" s="6"/>
      <c r="C670" s="6"/>
      <c r="D670" s="6"/>
      <c r="E670" s="6"/>
      <c r="F670" s="6"/>
      <c r="G670" s="6"/>
      <c r="H670" s="6"/>
      <c r="I670" s="6"/>
      <c r="J670" s="6"/>
      <c r="K670" s="6"/>
      <c r="L670" s="6"/>
      <c r="M670" s="6"/>
      <c r="N670" s="6"/>
      <c r="O670" s="6"/>
      <c r="P670" s="6"/>
      <c r="Q670" s="6"/>
      <c r="R670" s="6"/>
      <c r="S670" s="6"/>
      <c r="T670" s="6"/>
      <c r="U670" s="4"/>
      <c r="V670" s="6"/>
      <c r="W670" s="6"/>
      <c r="X670" s="6"/>
      <c r="Y670" s="6"/>
    </row>
    <row r="671" spans="1:25">
      <c r="A671" s="6"/>
      <c r="B671" s="6"/>
      <c r="C671" s="6"/>
      <c r="D671" s="6"/>
      <c r="E671" s="6"/>
      <c r="F671" s="6"/>
      <c r="G671" s="6"/>
      <c r="H671" s="6"/>
      <c r="I671" s="6"/>
      <c r="J671" s="6"/>
      <c r="K671" s="6"/>
      <c r="L671" s="6"/>
      <c r="M671" s="6"/>
      <c r="N671" s="6"/>
      <c r="O671" s="6"/>
      <c r="P671" s="6"/>
      <c r="Q671" s="6"/>
      <c r="R671" s="6"/>
      <c r="S671" s="6"/>
      <c r="T671" s="6"/>
      <c r="U671" s="4"/>
      <c r="V671" s="6"/>
      <c r="W671" s="6"/>
      <c r="X671" s="6"/>
      <c r="Y671" s="6"/>
    </row>
    <row r="672" spans="1:25">
      <c r="A672" s="6"/>
      <c r="B672" s="6"/>
      <c r="C672" s="6"/>
      <c r="D672" s="6"/>
      <c r="E672" s="6"/>
      <c r="F672" s="6"/>
      <c r="G672" s="6"/>
      <c r="H672" s="6"/>
      <c r="I672" s="6"/>
      <c r="J672" s="6"/>
      <c r="K672" s="6"/>
      <c r="L672" s="6"/>
      <c r="M672" s="6"/>
      <c r="N672" s="6"/>
      <c r="O672" s="6"/>
      <c r="P672" s="6"/>
      <c r="Q672" s="6"/>
      <c r="R672" s="6"/>
      <c r="S672" s="6"/>
      <c r="T672" s="6"/>
      <c r="U672" s="4"/>
      <c r="V672" s="6"/>
      <c r="W672" s="6"/>
      <c r="X672" s="6"/>
      <c r="Y672" s="6"/>
    </row>
    <row r="673" spans="1:25">
      <c r="A673" s="6"/>
      <c r="B673" s="6"/>
      <c r="C673" s="6"/>
      <c r="D673" s="6"/>
      <c r="E673" s="6"/>
      <c r="F673" s="6"/>
      <c r="G673" s="6"/>
      <c r="H673" s="6"/>
      <c r="I673" s="6"/>
      <c r="J673" s="6"/>
      <c r="K673" s="6"/>
      <c r="L673" s="6"/>
      <c r="M673" s="6"/>
      <c r="N673" s="6"/>
      <c r="O673" s="6"/>
      <c r="P673" s="6"/>
      <c r="Q673" s="6"/>
      <c r="R673" s="6"/>
      <c r="S673" s="6"/>
      <c r="T673" s="6"/>
      <c r="U673" s="4"/>
      <c r="V673" s="6"/>
      <c r="W673" s="6"/>
      <c r="X673" s="6"/>
      <c r="Y673" s="6"/>
    </row>
    <row r="674" spans="1:25">
      <c r="A674" s="6"/>
      <c r="B674" s="6"/>
      <c r="C674" s="6"/>
      <c r="D674" s="6"/>
      <c r="E674" s="6"/>
      <c r="F674" s="6"/>
      <c r="G674" s="6"/>
      <c r="H674" s="6"/>
      <c r="I674" s="6"/>
      <c r="J674" s="6"/>
      <c r="K674" s="6"/>
      <c r="L674" s="6"/>
      <c r="M674" s="6"/>
      <c r="N674" s="6"/>
      <c r="O674" s="6"/>
      <c r="P674" s="6"/>
      <c r="Q674" s="6"/>
      <c r="R674" s="6"/>
      <c r="S674" s="6"/>
      <c r="T674" s="6"/>
      <c r="U674" s="4"/>
      <c r="V674" s="6"/>
      <c r="W674" s="6"/>
      <c r="X674" s="6"/>
      <c r="Y674" s="6"/>
    </row>
    <row r="675" spans="1:25">
      <c r="A675" s="6"/>
      <c r="B675" s="6"/>
      <c r="C675" s="6"/>
      <c r="D675" s="6"/>
      <c r="E675" s="6"/>
      <c r="F675" s="6"/>
      <c r="G675" s="6"/>
      <c r="H675" s="6"/>
      <c r="I675" s="6"/>
      <c r="J675" s="6"/>
      <c r="K675" s="6"/>
      <c r="L675" s="6"/>
      <c r="M675" s="6"/>
      <c r="N675" s="6"/>
      <c r="O675" s="6"/>
      <c r="P675" s="6"/>
      <c r="Q675" s="6"/>
      <c r="R675" s="6"/>
      <c r="S675" s="6"/>
      <c r="T675" s="6"/>
      <c r="U675" s="4"/>
      <c r="V675" s="6"/>
      <c r="W675" s="6"/>
      <c r="X675" s="6"/>
      <c r="Y675" s="6"/>
    </row>
    <row r="676" spans="1:25">
      <c r="A676" s="6"/>
      <c r="B676" s="6"/>
      <c r="C676" s="6"/>
      <c r="D676" s="6"/>
      <c r="E676" s="6"/>
      <c r="F676" s="6"/>
      <c r="G676" s="6"/>
      <c r="H676" s="6"/>
      <c r="I676" s="6"/>
      <c r="J676" s="6"/>
      <c r="K676" s="6"/>
      <c r="L676" s="6"/>
      <c r="M676" s="6"/>
      <c r="N676" s="6"/>
      <c r="O676" s="6"/>
      <c r="P676" s="6"/>
      <c r="Q676" s="6"/>
      <c r="R676" s="6"/>
      <c r="S676" s="6"/>
      <c r="T676" s="6"/>
      <c r="U676" s="4"/>
      <c r="V676" s="6"/>
      <c r="W676" s="6"/>
      <c r="X676" s="6"/>
      <c r="Y676" s="6"/>
    </row>
    <row r="677" spans="1:25">
      <c r="A677" s="6"/>
      <c r="B677" s="6"/>
      <c r="C677" s="6"/>
      <c r="D677" s="6"/>
      <c r="E677" s="6"/>
      <c r="F677" s="6"/>
      <c r="G677" s="6"/>
      <c r="H677" s="6"/>
      <c r="I677" s="6"/>
      <c r="J677" s="6"/>
      <c r="K677" s="6"/>
      <c r="L677" s="6"/>
      <c r="M677" s="6"/>
      <c r="N677" s="6"/>
      <c r="O677" s="6"/>
      <c r="P677" s="6"/>
      <c r="Q677" s="6"/>
      <c r="R677" s="6"/>
      <c r="S677" s="6"/>
      <c r="T677" s="6"/>
      <c r="U677" s="4"/>
      <c r="V677" s="6"/>
      <c r="W677" s="6"/>
      <c r="X677" s="6"/>
      <c r="Y677" s="6"/>
    </row>
    <row r="678" spans="1:25">
      <c r="A678" s="6"/>
      <c r="B678" s="6"/>
      <c r="C678" s="6"/>
      <c r="D678" s="6"/>
      <c r="E678" s="6"/>
      <c r="F678" s="6"/>
      <c r="G678" s="6"/>
      <c r="H678" s="6"/>
      <c r="I678" s="6"/>
      <c r="J678" s="6"/>
      <c r="K678" s="6"/>
      <c r="L678" s="6"/>
      <c r="M678" s="6"/>
      <c r="N678" s="6"/>
      <c r="O678" s="6"/>
      <c r="P678" s="6"/>
      <c r="Q678" s="6"/>
      <c r="R678" s="6"/>
      <c r="S678" s="6"/>
      <c r="T678" s="6"/>
      <c r="U678" s="4"/>
      <c r="V678" s="6"/>
      <c r="W678" s="6"/>
      <c r="X678" s="6"/>
      <c r="Y678" s="6"/>
    </row>
    <row r="679" spans="1:25">
      <c r="A679" s="6"/>
      <c r="B679" s="6"/>
      <c r="C679" s="6"/>
      <c r="D679" s="6"/>
      <c r="E679" s="6"/>
      <c r="F679" s="6"/>
      <c r="G679" s="6"/>
      <c r="H679" s="6"/>
      <c r="I679" s="6"/>
      <c r="J679" s="6"/>
      <c r="K679" s="6"/>
      <c r="L679" s="6"/>
      <c r="M679" s="6"/>
      <c r="N679" s="6"/>
      <c r="O679" s="6"/>
      <c r="P679" s="6"/>
      <c r="Q679" s="6"/>
      <c r="R679" s="6"/>
      <c r="S679" s="6"/>
      <c r="T679" s="6"/>
      <c r="U679" s="4"/>
      <c r="V679" s="6"/>
      <c r="W679" s="6"/>
      <c r="X679" s="6"/>
      <c r="Y679" s="6"/>
    </row>
    <row r="680" spans="1:25">
      <c r="A680" s="6"/>
      <c r="B680" s="6"/>
      <c r="C680" s="6"/>
      <c r="D680" s="6"/>
      <c r="E680" s="6"/>
      <c r="F680" s="6"/>
      <c r="G680" s="6"/>
      <c r="H680" s="6"/>
      <c r="I680" s="6"/>
      <c r="J680" s="6"/>
      <c r="K680" s="6"/>
      <c r="L680" s="6"/>
      <c r="M680" s="6"/>
      <c r="N680" s="6"/>
      <c r="O680" s="6"/>
      <c r="P680" s="6"/>
      <c r="Q680" s="6"/>
      <c r="R680" s="6"/>
      <c r="S680" s="6"/>
      <c r="T680" s="6"/>
      <c r="U680" s="4"/>
      <c r="V680" s="6"/>
      <c r="W680" s="6"/>
      <c r="X680" s="6"/>
      <c r="Y680" s="6"/>
    </row>
    <row r="681" spans="1:25">
      <c r="A681" s="6"/>
      <c r="B681" s="6"/>
      <c r="C681" s="6"/>
      <c r="D681" s="6"/>
      <c r="E681" s="6"/>
      <c r="F681" s="6"/>
      <c r="G681" s="6"/>
      <c r="H681" s="6"/>
      <c r="I681" s="6"/>
      <c r="J681" s="6"/>
      <c r="K681" s="6"/>
      <c r="L681" s="6"/>
      <c r="M681" s="6"/>
      <c r="N681" s="6"/>
      <c r="O681" s="6"/>
      <c r="P681" s="6"/>
      <c r="Q681" s="6"/>
      <c r="R681" s="6"/>
      <c r="S681" s="6"/>
      <c r="T681" s="6"/>
      <c r="U681" s="4"/>
      <c r="V681" s="6"/>
      <c r="W681" s="6"/>
      <c r="X681" s="6"/>
      <c r="Y681" s="6"/>
    </row>
    <row r="682" spans="1:25">
      <c r="A682" s="6"/>
      <c r="B682" s="6"/>
      <c r="C682" s="6"/>
      <c r="D682" s="6"/>
      <c r="E682" s="6"/>
      <c r="F682" s="6"/>
      <c r="G682" s="6"/>
      <c r="H682" s="6"/>
      <c r="I682" s="6"/>
      <c r="J682" s="6"/>
      <c r="K682" s="6"/>
      <c r="L682" s="6"/>
      <c r="M682" s="6"/>
      <c r="N682" s="6"/>
      <c r="O682" s="6"/>
      <c r="P682" s="6"/>
      <c r="Q682" s="6"/>
      <c r="R682" s="6"/>
      <c r="S682" s="6"/>
      <c r="T682" s="6"/>
      <c r="U682" s="4"/>
      <c r="V682" s="6"/>
      <c r="W682" s="6"/>
      <c r="X682" s="6"/>
      <c r="Y682" s="6"/>
    </row>
    <row r="683" spans="1:25">
      <c r="A683" s="6"/>
      <c r="B683" s="6"/>
      <c r="C683" s="6"/>
      <c r="D683" s="6"/>
      <c r="E683" s="6"/>
      <c r="F683" s="6"/>
      <c r="G683" s="6"/>
      <c r="H683" s="6"/>
      <c r="I683" s="6"/>
      <c r="J683" s="6"/>
      <c r="K683" s="6"/>
      <c r="L683" s="6"/>
      <c r="M683" s="6"/>
      <c r="N683" s="6"/>
      <c r="O683" s="6"/>
      <c r="P683" s="6"/>
      <c r="Q683" s="6"/>
      <c r="R683" s="6"/>
      <c r="S683" s="6"/>
      <c r="T683" s="6"/>
      <c r="U683" s="4"/>
      <c r="V683" s="6"/>
      <c r="W683" s="6"/>
      <c r="X683" s="6"/>
      <c r="Y683" s="6"/>
    </row>
    <row r="684" spans="1:25">
      <c r="A684" s="6"/>
      <c r="B684" s="6"/>
      <c r="C684" s="6"/>
      <c r="D684" s="6"/>
      <c r="E684" s="6"/>
      <c r="F684" s="6"/>
      <c r="G684" s="6"/>
      <c r="H684" s="6"/>
      <c r="I684" s="6"/>
      <c r="J684" s="6"/>
      <c r="K684" s="6"/>
      <c r="L684" s="6"/>
      <c r="M684" s="6"/>
      <c r="N684" s="6"/>
      <c r="O684" s="6"/>
      <c r="P684" s="6"/>
      <c r="Q684" s="6"/>
      <c r="R684" s="6"/>
      <c r="S684" s="6"/>
      <c r="T684" s="6"/>
      <c r="U684" s="4"/>
      <c r="V684" s="6"/>
      <c r="W684" s="6"/>
      <c r="X684" s="6"/>
      <c r="Y684" s="6"/>
    </row>
    <row r="685" spans="1:25">
      <c r="A685" s="6"/>
      <c r="B685" s="6"/>
      <c r="C685" s="6"/>
      <c r="D685" s="6"/>
      <c r="E685" s="6"/>
      <c r="F685" s="6"/>
      <c r="G685" s="6"/>
      <c r="H685" s="6"/>
      <c r="I685" s="6"/>
      <c r="J685" s="6"/>
      <c r="K685" s="6"/>
      <c r="L685" s="6"/>
      <c r="M685" s="6"/>
      <c r="N685" s="6"/>
      <c r="O685" s="6"/>
      <c r="P685" s="6"/>
      <c r="Q685" s="6"/>
      <c r="R685" s="6"/>
      <c r="S685" s="6"/>
      <c r="T685" s="6"/>
      <c r="U685" s="4"/>
      <c r="V685" s="6"/>
      <c r="W685" s="6"/>
      <c r="X685" s="6"/>
      <c r="Y685" s="6"/>
    </row>
    <row r="686" spans="1:25">
      <c r="A686" s="6"/>
      <c r="B686" s="6"/>
      <c r="C686" s="6"/>
      <c r="D686" s="6"/>
      <c r="E686" s="6"/>
      <c r="F686" s="6"/>
      <c r="G686" s="6"/>
      <c r="H686" s="6"/>
      <c r="I686" s="6"/>
      <c r="J686" s="6"/>
      <c r="K686" s="6"/>
      <c r="L686" s="6"/>
      <c r="M686" s="6"/>
      <c r="N686" s="6"/>
      <c r="O686" s="6"/>
      <c r="P686" s="6"/>
      <c r="Q686" s="6"/>
      <c r="R686" s="6"/>
      <c r="S686" s="6"/>
      <c r="T686" s="6"/>
      <c r="U686" s="4"/>
      <c r="V686" s="6"/>
      <c r="W686" s="6"/>
      <c r="X686" s="6"/>
      <c r="Y686" s="6"/>
    </row>
    <row r="687" spans="1:25">
      <c r="A687" s="6"/>
      <c r="B687" s="6"/>
      <c r="C687" s="6"/>
      <c r="D687" s="6"/>
      <c r="E687" s="6"/>
      <c r="F687" s="6"/>
      <c r="G687" s="6"/>
      <c r="H687" s="6"/>
      <c r="I687" s="6"/>
      <c r="J687" s="6"/>
      <c r="K687" s="6"/>
      <c r="L687" s="6"/>
      <c r="M687" s="6"/>
      <c r="N687" s="6"/>
      <c r="O687" s="6"/>
      <c r="P687" s="6"/>
      <c r="Q687" s="6"/>
      <c r="R687" s="6"/>
      <c r="S687" s="6"/>
      <c r="T687" s="6"/>
      <c r="U687" s="4"/>
      <c r="V687" s="6"/>
      <c r="W687" s="6"/>
      <c r="X687" s="6"/>
      <c r="Y687" s="6"/>
    </row>
    <row r="688" spans="1:25">
      <c r="A688" s="6"/>
      <c r="B688" s="6"/>
      <c r="C688" s="6"/>
      <c r="D688" s="6"/>
      <c r="E688" s="6"/>
      <c r="F688" s="6"/>
      <c r="G688" s="6"/>
      <c r="H688" s="6"/>
      <c r="I688" s="6"/>
      <c r="J688" s="6"/>
      <c r="K688" s="6"/>
      <c r="L688" s="6"/>
      <c r="M688" s="6"/>
      <c r="N688" s="6"/>
      <c r="O688" s="6"/>
      <c r="P688" s="6"/>
      <c r="Q688" s="6"/>
      <c r="R688" s="6"/>
      <c r="S688" s="6"/>
      <c r="T688" s="6"/>
      <c r="U688" s="4"/>
      <c r="V688" s="6"/>
      <c r="W688" s="6"/>
      <c r="X688" s="6"/>
      <c r="Y688" s="6"/>
    </row>
    <row r="689" spans="1:25">
      <c r="A689" s="6"/>
      <c r="B689" s="6"/>
      <c r="C689" s="6"/>
      <c r="D689" s="6"/>
      <c r="E689" s="6"/>
      <c r="F689" s="6"/>
      <c r="G689" s="6"/>
      <c r="H689" s="6"/>
      <c r="I689" s="6"/>
      <c r="J689" s="6"/>
      <c r="K689" s="6"/>
      <c r="L689" s="6"/>
      <c r="M689" s="6"/>
      <c r="N689" s="6"/>
      <c r="O689" s="6"/>
      <c r="P689" s="6"/>
      <c r="Q689" s="6"/>
      <c r="R689" s="6"/>
      <c r="S689" s="6"/>
      <c r="T689" s="6"/>
      <c r="U689" s="4"/>
      <c r="V689" s="6"/>
      <c r="W689" s="6"/>
      <c r="X689" s="6"/>
      <c r="Y689" s="6"/>
    </row>
    <row r="690" spans="1:25">
      <c r="A690" s="6"/>
      <c r="B690" s="6"/>
      <c r="C690" s="6"/>
      <c r="D690" s="6"/>
      <c r="E690" s="6"/>
      <c r="F690" s="6"/>
      <c r="G690" s="6"/>
      <c r="H690" s="6"/>
      <c r="I690" s="6"/>
      <c r="J690" s="6"/>
      <c r="K690" s="6"/>
      <c r="L690" s="6"/>
      <c r="M690" s="6"/>
      <c r="N690" s="6"/>
      <c r="O690" s="6"/>
      <c r="P690" s="6"/>
      <c r="Q690" s="6"/>
      <c r="R690" s="6"/>
      <c r="S690" s="6"/>
      <c r="T690" s="6"/>
      <c r="U690" s="4"/>
      <c r="V690" s="6"/>
      <c r="W690" s="6"/>
      <c r="X690" s="6"/>
      <c r="Y690" s="6"/>
    </row>
    <row r="691" spans="1:25">
      <c r="A691" s="6"/>
      <c r="B691" s="6"/>
      <c r="C691" s="6"/>
      <c r="D691" s="6"/>
      <c r="E691" s="6"/>
      <c r="F691" s="6"/>
      <c r="G691" s="6"/>
      <c r="H691" s="6"/>
      <c r="I691" s="6"/>
      <c r="J691" s="6"/>
      <c r="K691" s="6"/>
      <c r="L691" s="6"/>
      <c r="M691" s="6"/>
      <c r="N691" s="6"/>
      <c r="O691" s="6"/>
      <c r="P691" s="6"/>
      <c r="Q691" s="6"/>
      <c r="R691" s="6"/>
      <c r="S691" s="6"/>
      <c r="T691" s="6"/>
      <c r="U691" s="4"/>
      <c r="V691" s="6"/>
      <c r="W691" s="6"/>
      <c r="X691" s="6"/>
      <c r="Y691" s="6"/>
    </row>
    <row r="692" spans="1:25">
      <c r="A692" s="6"/>
      <c r="B692" s="6"/>
      <c r="C692" s="6"/>
      <c r="D692" s="6"/>
      <c r="E692" s="6"/>
      <c r="F692" s="6"/>
      <c r="G692" s="6"/>
      <c r="H692" s="6"/>
      <c r="I692" s="6"/>
      <c r="J692" s="6"/>
      <c r="K692" s="6"/>
      <c r="L692" s="6"/>
      <c r="M692" s="6"/>
      <c r="N692" s="6"/>
      <c r="O692" s="6"/>
      <c r="P692" s="6"/>
      <c r="Q692" s="6"/>
      <c r="R692" s="6"/>
      <c r="S692" s="6"/>
      <c r="T692" s="6"/>
      <c r="U692" s="4"/>
      <c r="V692" s="6"/>
      <c r="W692" s="6"/>
      <c r="X692" s="6"/>
      <c r="Y692" s="6"/>
    </row>
    <row r="693" spans="1:25">
      <c r="A693" s="6"/>
      <c r="B693" s="6"/>
      <c r="C693" s="6"/>
      <c r="D693" s="6"/>
      <c r="E693" s="6"/>
      <c r="F693" s="6"/>
      <c r="G693" s="6"/>
      <c r="H693" s="6"/>
      <c r="I693" s="6"/>
      <c r="J693" s="6"/>
      <c r="K693" s="6"/>
      <c r="L693" s="6"/>
      <c r="M693" s="6"/>
      <c r="N693" s="6"/>
      <c r="O693" s="6"/>
      <c r="P693" s="6"/>
      <c r="Q693" s="6"/>
      <c r="R693" s="6"/>
      <c r="S693" s="6"/>
      <c r="T693" s="6"/>
      <c r="U693" s="4"/>
      <c r="V693" s="6"/>
      <c r="W693" s="6"/>
      <c r="X693" s="6"/>
      <c r="Y693" s="6"/>
    </row>
    <row r="694" spans="1:25">
      <c r="A694" s="6"/>
      <c r="B694" s="6"/>
      <c r="C694" s="6"/>
      <c r="D694" s="6"/>
      <c r="E694" s="6"/>
      <c r="F694" s="6"/>
      <c r="G694" s="6"/>
      <c r="H694" s="6"/>
      <c r="I694" s="6"/>
      <c r="J694" s="6"/>
      <c r="K694" s="6"/>
      <c r="L694" s="6"/>
      <c r="M694" s="6"/>
      <c r="N694" s="6"/>
      <c r="O694" s="6"/>
      <c r="P694" s="6"/>
      <c r="Q694" s="6"/>
      <c r="R694" s="6"/>
      <c r="S694" s="6"/>
      <c r="T694" s="6"/>
      <c r="U694" s="4"/>
      <c r="V694" s="6"/>
      <c r="W694" s="6"/>
      <c r="X694" s="6"/>
      <c r="Y694" s="6"/>
    </row>
    <row r="695" spans="1:25">
      <c r="A695" s="6"/>
      <c r="B695" s="6"/>
      <c r="C695" s="6"/>
      <c r="D695" s="6"/>
      <c r="E695" s="6"/>
      <c r="F695" s="6"/>
      <c r="G695" s="6"/>
      <c r="H695" s="6"/>
      <c r="I695" s="6"/>
      <c r="J695" s="6"/>
      <c r="K695" s="6"/>
      <c r="L695" s="6"/>
      <c r="M695" s="6"/>
      <c r="N695" s="6"/>
      <c r="O695" s="6"/>
      <c r="P695" s="6"/>
      <c r="Q695" s="6"/>
      <c r="R695" s="6"/>
      <c r="S695" s="6"/>
      <c r="T695" s="6"/>
      <c r="U695" s="4"/>
      <c r="V695" s="6"/>
      <c r="W695" s="6"/>
      <c r="X695" s="6"/>
      <c r="Y695" s="6"/>
    </row>
    <row r="696" spans="1:25">
      <c r="A696" s="6"/>
      <c r="B696" s="6"/>
      <c r="C696" s="6"/>
      <c r="D696" s="6"/>
      <c r="E696" s="6"/>
      <c r="F696" s="6"/>
      <c r="G696" s="6"/>
      <c r="H696" s="6"/>
      <c r="I696" s="6"/>
      <c r="J696" s="6"/>
      <c r="K696" s="6"/>
      <c r="L696" s="6"/>
      <c r="M696" s="6"/>
      <c r="N696" s="6"/>
      <c r="O696" s="6"/>
      <c r="P696" s="6"/>
      <c r="Q696" s="6"/>
      <c r="R696" s="6"/>
      <c r="S696" s="6"/>
      <c r="T696" s="6"/>
      <c r="U696" s="4"/>
      <c r="V696" s="6"/>
      <c r="W696" s="6"/>
      <c r="X696" s="6"/>
      <c r="Y696" s="6"/>
    </row>
    <row r="697" spans="1:25">
      <c r="A697" s="6"/>
      <c r="B697" s="6"/>
      <c r="C697" s="6"/>
      <c r="D697" s="6"/>
      <c r="E697" s="6"/>
      <c r="F697" s="6"/>
      <c r="G697" s="6"/>
      <c r="H697" s="6"/>
      <c r="I697" s="6"/>
      <c r="J697" s="6"/>
      <c r="K697" s="6"/>
      <c r="L697" s="6"/>
      <c r="M697" s="6"/>
      <c r="N697" s="6"/>
      <c r="O697" s="6"/>
      <c r="P697" s="6"/>
      <c r="Q697" s="6"/>
      <c r="R697" s="6"/>
      <c r="S697" s="6"/>
      <c r="T697" s="6"/>
      <c r="U697" s="4"/>
      <c r="V697" s="6"/>
      <c r="W697" s="6"/>
      <c r="X697" s="6"/>
      <c r="Y697" s="6"/>
    </row>
    <row r="698" spans="1:25">
      <c r="A698" s="6"/>
      <c r="B698" s="6"/>
      <c r="C698" s="6"/>
      <c r="D698" s="6"/>
      <c r="E698" s="6"/>
      <c r="F698" s="6"/>
      <c r="G698" s="6"/>
      <c r="H698" s="6"/>
      <c r="I698" s="6"/>
      <c r="J698" s="6"/>
      <c r="K698" s="6"/>
      <c r="L698" s="6"/>
      <c r="M698" s="6"/>
      <c r="N698" s="6"/>
      <c r="O698" s="6"/>
      <c r="P698" s="6"/>
      <c r="Q698" s="6"/>
      <c r="R698" s="6"/>
      <c r="S698" s="6"/>
      <c r="T698" s="6"/>
      <c r="U698" s="4"/>
      <c r="V698" s="6"/>
      <c r="W698" s="6"/>
      <c r="X698" s="6"/>
      <c r="Y698" s="6"/>
    </row>
    <row r="699" spans="1:25">
      <c r="A699" s="6"/>
      <c r="B699" s="6"/>
      <c r="C699" s="6"/>
      <c r="D699" s="6"/>
      <c r="E699" s="6"/>
      <c r="F699" s="6"/>
      <c r="G699" s="6"/>
      <c r="H699" s="6"/>
      <c r="I699" s="6"/>
      <c r="J699" s="6"/>
      <c r="K699" s="6"/>
      <c r="L699" s="6"/>
      <c r="M699" s="6"/>
      <c r="N699" s="6"/>
      <c r="O699" s="6"/>
      <c r="P699" s="6"/>
      <c r="Q699" s="6"/>
      <c r="R699" s="6"/>
      <c r="S699" s="6"/>
      <c r="T699" s="6"/>
      <c r="U699" s="4"/>
      <c r="V699" s="6"/>
      <c r="W699" s="6"/>
      <c r="X699" s="6"/>
      <c r="Y699" s="6"/>
    </row>
    <row r="700" spans="1:25">
      <c r="A700" s="6"/>
      <c r="B700" s="6"/>
      <c r="C700" s="6"/>
      <c r="D700" s="6"/>
      <c r="E700" s="6"/>
      <c r="F700" s="6"/>
      <c r="G700" s="6"/>
      <c r="H700" s="6"/>
      <c r="I700" s="6"/>
      <c r="J700" s="6"/>
      <c r="K700" s="6"/>
      <c r="L700" s="6"/>
      <c r="M700" s="6"/>
      <c r="N700" s="6"/>
      <c r="O700" s="6"/>
      <c r="P700" s="6"/>
      <c r="Q700" s="6"/>
      <c r="R700" s="6"/>
      <c r="S700" s="6"/>
      <c r="T700" s="6"/>
      <c r="U700" s="4"/>
      <c r="V700" s="6"/>
      <c r="W700" s="6"/>
      <c r="X700" s="6"/>
      <c r="Y700" s="6"/>
    </row>
    <row r="701" spans="1:25">
      <c r="A701" s="6"/>
      <c r="B701" s="6"/>
      <c r="C701" s="6"/>
      <c r="D701" s="6"/>
      <c r="E701" s="6"/>
      <c r="F701" s="6"/>
      <c r="G701" s="6"/>
      <c r="H701" s="6"/>
      <c r="I701" s="6"/>
      <c r="J701" s="6"/>
      <c r="K701" s="6"/>
      <c r="L701" s="6"/>
      <c r="M701" s="6"/>
      <c r="N701" s="6"/>
      <c r="O701" s="6"/>
      <c r="P701" s="6"/>
      <c r="Q701" s="6"/>
      <c r="R701" s="6"/>
      <c r="S701" s="6"/>
      <c r="T701" s="6"/>
      <c r="U701" s="4"/>
      <c r="V701" s="6"/>
      <c r="W701" s="6"/>
      <c r="X701" s="6"/>
      <c r="Y701" s="6"/>
    </row>
    <row r="702" spans="1:25">
      <c r="A702" s="6"/>
      <c r="B702" s="6"/>
      <c r="C702" s="6"/>
      <c r="D702" s="6"/>
      <c r="E702" s="6"/>
      <c r="F702" s="6"/>
      <c r="G702" s="6"/>
      <c r="H702" s="6"/>
      <c r="I702" s="6"/>
      <c r="J702" s="6"/>
      <c r="K702" s="6"/>
      <c r="L702" s="6"/>
      <c r="M702" s="6"/>
      <c r="N702" s="6"/>
      <c r="O702" s="6"/>
      <c r="P702" s="6"/>
      <c r="Q702" s="6"/>
      <c r="R702" s="6"/>
      <c r="S702" s="6"/>
      <c r="T702" s="6"/>
      <c r="U702" s="4"/>
      <c r="V702" s="6"/>
      <c r="W702" s="6"/>
      <c r="X702" s="6"/>
      <c r="Y702" s="6"/>
    </row>
    <row r="703" spans="1:25">
      <c r="A703" s="6"/>
      <c r="B703" s="6"/>
      <c r="C703" s="6"/>
      <c r="D703" s="6"/>
      <c r="E703" s="6"/>
      <c r="F703" s="6"/>
      <c r="G703" s="6"/>
      <c r="H703" s="6"/>
      <c r="I703" s="6"/>
      <c r="J703" s="6"/>
      <c r="K703" s="6"/>
      <c r="L703" s="6"/>
      <c r="M703" s="6"/>
      <c r="N703" s="6"/>
      <c r="O703" s="6"/>
      <c r="P703" s="6"/>
      <c r="Q703" s="6"/>
      <c r="R703" s="6"/>
      <c r="S703" s="6"/>
      <c r="T703" s="6"/>
      <c r="U703" s="4"/>
      <c r="V703" s="6"/>
      <c r="W703" s="6"/>
      <c r="X703" s="6"/>
      <c r="Y703" s="6"/>
    </row>
    <row r="704" spans="1:25">
      <c r="A704" s="6"/>
      <c r="B704" s="6"/>
      <c r="C704" s="6"/>
      <c r="D704" s="6"/>
      <c r="E704" s="6"/>
      <c r="F704" s="6"/>
      <c r="G704" s="6"/>
      <c r="H704" s="6"/>
      <c r="I704" s="6"/>
      <c r="J704" s="6"/>
      <c r="K704" s="6"/>
      <c r="L704" s="6"/>
      <c r="M704" s="6"/>
      <c r="N704" s="6"/>
      <c r="O704" s="6"/>
      <c r="P704" s="6"/>
      <c r="Q704" s="6"/>
      <c r="R704" s="6"/>
      <c r="S704" s="6"/>
      <c r="T704" s="6"/>
      <c r="U704" s="4"/>
      <c r="V704" s="6"/>
      <c r="W704" s="6"/>
      <c r="X704" s="6"/>
      <c r="Y704" s="6"/>
    </row>
    <row r="705" spans="1:25">
      <c r="A705" s="6"/>
      <c r="B705" s="6"/>
      <c r="C705" s="6"/>
      <c r="D705" s="6"/>
      <c r="E705" s="6"/>
      <c r="F705" s="6"/>
      <c r="G705" s="6"/>
      <c r="H705" s="6"/>
      <c r="I705" s="6"/>
      <c r="J705" s="6"/>
      <c r="K705" s="6"/>
      <c r="L705" s="6"/>
      <c r="M705" s="6"/>
      <c r="N705" s="6"/>
      <c r="O705" s="6"/>
      <c r="P705" s="6"/>
      <c r="Q705" s="6"/>
      <c r="R705" s="6"/>
      <c r="S705" s="6"/>
      <c r="T705" s="6"/>
      <c r="U705" s="4"/>
      <c r="V705" s="6"/>
      <c r="W705" s="6"/>
      <c r="X705" s="6"/>
      <c r="Y705" s="6"/>
    </row>
    <row r="706" spans="1:25">
      <c r="A706" s="6"/>
      <c r="B706" s="6"/>
      <c r="C706" s="6"/>
      <c r="D706" s="6"/>
      <c r="E706" s="6"/>
      <c r="F706" s="6"/>
      <c r="G706" s="6"/>
      <c r="H706" s="6"/>
      <c r="I706" s="6"/>
      <c r="J706" s="6"/>
      <c r="K706" s="6"/>
      <c r="L706" s="6"/>
      <c r="M706" s="6"/>
      <c r="N706" s="6"/>
      <c r="O706" s="6"/>
      <c r="P706" s="6"/>
      <c r="Q706" s="6"/>
      <c r="R706" s="6"/>
      <c r="S706" s="6"/>
      <c r="T706" s="6"/>
      <c r="U706" s="4"/>
      <c r="V706" s="6"/>
      <c r="W706" s="6"/>
      <c r="X706" s="6"/>
      <c r="Y706" s="6"/>
    </row>
    <row r="707" spans="1:25">
      <c r="A707" s="6"/>
      <c r="B707" s="6"/>
      <c r="C707" s="6"/>
      <c r="D707" s="6"/>
      <c r="E707" s="6"/>
      <c r="F707" s="6"/>
      <c r="G707" s="6"/>
      <c r="H707" s="6"/>
      <c r="I707" s="6"/>
      <c r="J707" s="6"/>
      <c r="K707" s="6"/>
      <c r="L707" s="6"/>
      <c r="M707" s="6"/>
      <c r="N707" s="6"/>
      <c r="O707" s="6"/>
      <c r="P707" s="6"/>
      <c r="Q707" s="6"/>
      <c r="R707" s="6"/>
      <c r="S707" s="6"/>
      <c r="T707" s="6"/>
      <c r="U707" s="4"/>
      <c r="V707" s="6"/>
      <c r="W707" s="6"/>
      <c r="X707" s="6"/>
      <c r="Y707" s="6"/>
    </row>
    <row r="708" spans="1:25">
      <c r="A708" s="6"/>
      <c r="B708" s="6"/>
      <c r="C708" s="6"/>
      <c r="D708" s="6"/>
      <c r="E708" s="6"/>
      <c r="F708" s="6"/>
      <c r="G708" s="6"/>
      <c r="H708" s="6"/>
      <c r="I708" s="6"/>
      <c r="J708" s="6"/>
      <c r="K708" s="6"/>
      <c r="L708" s="6"/>
      <c r="M708" s="6"/>
      <c r="N708" s="6"/>
      <c r="O708" s="6"/>
      <c r="P708" s="6"/>
      <c r="Q708" s="6"/>
      <c r="R708" s="6"/>
      <c r="S708" s="6"/>
      <c r="T708" s="6"/>
      <c r="U708" s="4"/>
      <c r="V708" s="6"/>
      <c r="W708" s="6"/>
      <c r="X708" s="6"/>
      <c r="Y708" s="6"/>
    </row>
    <row r="709" spans="1:25">
      <c r="A709" s="6"/>
      <c r="B709" s="6"/>
      <c r="C709" s="6"/>
      <c r="D709" s="6"/>
      <c r="E709" s="6"/>
      <c r="F709" s="6"/>
      <c r="G709" s="6"/>
      <c r="H709" s="6"/>
      <c r="I709" s="6"/>
      <c r="J709" s="6"/>
      <c r="K709" s="6"/>
      <c r="L709" s="6"/>
      <c r="M709" s="6"/>
      <c r="N709" s="6"/>
      <c r="O709" s="6"/>
      <c r="P709" s="6"/>
      <c r="Q709" s="6"/>
      <c r="R709" s="6"/>
      <c r="S709" s="6"/>
      <c r="T709" s="6"/>
      <c r="U709" s="4"/>
      <c r="V709" s="6"/>
      <c r="W709" s="6"/>
      <c r="X709" s="6"/>
      <c r="Y709" s="6"/>
    </row>
    <row r="710" spans="1:25">
      <c r="A710" s="6"/>
      <c r="B710" s="6"/>
      <c r="C710" s="6"/>
      <c r="D710" s="6"/>
      <c r="E710" s="6"/>
      <c r="F710" s="6"/>
      <c r="G710" s="6"/>
      <c r="H710" s="6"/>
      <c r="I710" s="6"/>
      <c r="J710" s="6"/>
      <c r="K710" s="6"/>
      <c r="L710" s="6"/>
      <c r="M710" s="6"/>
      <c r="N710" s="6"/>
      <c r="O710" s="6"/>
      <c r="P710" s="6"/>
      <c r="Q710" s="6"/>
      <c r="R710" s="6"/>
      <c r="S710" s="6"/>
      <c r="T710" s="6"/>
      <c r="U710" s="4"/>
      <c r="V710" s="6"/>
      <c r="W710" s="6"/>
      <c r="X710" s="6"/>
      <c r="Y710" s="6"/>
    </row>
    <row r="711" spans="1:25">
      <c r="A711" s="6"/>
      <c r="B711" s="6"/>
      <c r="C711" s="6"/>
      <c r="D711" s="6"/>
      <c r="E711" s="6"/>
      <c r="F711" s="6"/>
      <c r="G711" s="6"/>
      <c r="H711" s="6"/>
      <c r="I711" s="6"/>
      <c r="J711" s="6"/>
      <c r="K711" s="6"/>
      <c r="L711" s="6"/>
      <c r="M711" s="6"/>
      <c r="N711" s="6"/>
      <c r="O711" s="6"/>
      <c r="P711" s="6"/>
      <c r="Q711" s="6"/>
      <c r="R711" s="6"/>
      <c r="S711" s="6"/>
      <c r="T711" s="6"/>
      <c r="U711" s="4"/>
      <c r="V711" s="6"/>
      <c r="W711" s="6"/>
      <c r="X711" s="6"/>
      <c r="Y711" s="6"/>
    </row>
    <row r="712" spans="1:25">
      <c r="A712" s="6"/>
      <c r="B712" s="6"/>
      <c r="C712" s="6"/>
      <c r="D712" s="6"/>
      <c r="E712" s="6"/>
      <c r="F712" s="6"/>
      <c r="G712" s="6"/>
      <c r="H712" s="6"/>
      <c r="I712" s="6"/>
      <c r="J712" s="6"/>
      <c r="K712" s="6"/>
      <c r="L712" s="6"/>
      <c r="M712" s="6"/>
      <c r="N712" s="6"/>
      <c r="O712" s="6"/>
      <c r="P712" s="6"/>
      <c r="Q712" s="6"/>
      <c r="R712" s="6"/>
      <c r="S712" s="6"/>
      <c r="T712" s="6"/>
      <c r="U712" s="4"/>
      <c r="V712" s="6"/>
      <c r="W712" s="6"/>
      <c r="X712" s="6"/>
      <c r="Y712" s="6"/>
    </row>
    <row r="713" spans="1:25">
      <c r="A713" s="6"/>
      <c r="B713" s="6"/>
      <c r="C713" s="6"/>
      <c r="D713" s="6"/>
      <c r="E713" s="6"/>
      <c r="F713" s="6"/>
      <c r="G713" s="6"/>
      <c r="H713" s="6"/>
      <c r="I713" s="6"/>
      <c r="J713" s="6"/>
      <c r="K713" s="6"/>
      <c r="L713" s="6"/>
      <c r="M713" s="6"/>
      <c r="N713" s="6"/>
      <c r="O713" s="6"/>
      <c r="P713" s="6"/>
      <c r="Q713" s="6"/>
      <c r="R713" s="6"/>
      <c r="S713" s="6"/>
      <c r="T713" s="6"/>
      <c r="U713" s="4"/>
      <c r="V713" s="6"/>
      <c r="W713" s="6"/>
      <c r="X713" s="6"/>
      <c r="Y713" s="6"/>
    </row>
    <row r="714" spans="1:25">
      <c r="A714" s="6"/>
      <c r="B714" s="6"/>
      <c r="C714" s="6"/>
      <c r="D714" s="6"/>
      <c r="E714" s="6"/>
      <c r="F714" s="6"/>
      <c r="G714" s="6"/>
      <c r="H714" s="6"/>
      <c r="I714" s="6"/>
      <c r="J714" s="6"/>
      <c r="K714" s="6"/>
      <c r="L714" s="6"/>
      <c r="M714" s="6"/>
      <c r="N714" s="6"/>
      <c r="O714" s="6"/>
      <c r="P714" s="6"/>
      <c r="Q714" s="6"/>
      <c r="R714" s="6"/>
      <c r="S714" s="6"/>
      <c r="T714" s="6"/>
      <c r="U714" s="4"/>
      <c r="V714" s="6"/>
      <c r="W714" s="6"/>
      <c r="X714" s="6"/>
      <c r="Y714" s="6"/>
    </row>
    <row r="715" spans="1:25">
      <c r="A715" s="6"/>
      <c r="B715" s="6"/>
      <c r="C715" s="6"/>
      <c r="D715" s="6"/>
      <c r="E715" s="6"/>
      <c r="F715" s="6"/>
      <c r="G715" s="6"/>
      <c r="H715" s="6"/>
      <c r="I715" s="6"/>
      <c r="J715" s="6"/>
      <c r="K715" s="6"/>
      <c r="L715" s="6"/>
      <c r="M715" s="6"/>
      <c r="N715" s="6"/>
      <c r="O715" s="6"/>
      <c r="P715" s="6"/>
      <c r="Q715" s="6"/>
      <c r="R715" s="6"/>
      <c r="S715" s="6"/>
      <c r="T715" s="6"/>
      <c r="U715" s="4"/>
      <c r="V715" s="6"/>
      <c r="W715" s="6"/>
      <c r="X715" s="6"/>
      <c r="Y715" s="6"/>
    </row>
    <row r="716" spans="1:25">
      <c r="A716" s="6"/>
      <c r="B716" s="6"/>
      <c r="C716" s="6"/>
      <c r="D716" s="6"/>
      <c r="E716" s="6"/>
      <c r="F716" s="6"/>
      <c r="G716" s="6"/>
      <c r="H716" s="6"/>
      <c r="I716" s="6"/>
      <c r="J716" s="6"/>
      <c r="K716" s="6"/>
      <c r="L716" s="6"/>
      <c r="M716" s="6"/>
      <c r="N716" s="6"/>
      <c r="O716" s="6"/>
      <c r="P716" s="6"/>
      <c r="Q716" s="6"/>
      <c r="R716" s="6"/>
      <c r="S716" s="6"/>
      <c r="T716" s="6"/>
      <c r="U716" s="4"/>
      <c r="V716" s="6"/>
      <c r="W716" s="6"/>
      <c r="X716" s="6"/>
      <c r="Y716" s="6"/>
    </row>
    <row r="717" spans="1:25">
      <c r="A717" s="6"/>
      <c r="B717" s="6"/>
      <c r="C717" s="6"/>
      <c r="D717" s="6"/>
      <c r="E717" s="6"/>
      <c r="F717" s="6"/>
      <c r="G717" s="6"/>
      <c r="H717" s="6"/>
      <c r="I717" s="6"/>
      <c r="J717" s="6"/>
      <c r="K717" s="6"/>
      <c r="L717" s="6"/>
      <c r="M717" s="6"/>
      <c r="N717" s="6"/>
      <c r="O717" s="6"/>
      <c r="P717" s="6"/>
      <c r="Q717" s="6"/>
      <c r="R717" s="6"/>
      <c r="S717" s="6"/>
      <c r="T717" s="6"/>
      <c r="U717" s="4"/>
      <c r="V717" s="6"/>
      <c r="W717" s="6"/>
      <c r="X717" s="6"/>
      <c r="Y717" s="6"/>
    </row>
    <row r="718" spans="1:25">
      <c r="A718" s="6"/>
      <c r="B718" s="6"/>
      <c r="C718" s="6"/>
      <c r="D718" s="6"/>
      <c r="E718" s="6"/>
      <c r="F718" s="6"/>
      <c r="G718" s="6"/>
      <c r="H718" s="6"/>
      <c r="I718" s="6"/>
      <c r="J718" s="6"/>
      <c r="K718" s="6"/>
      <c r="L718" s="6"/>
      <c r="M718" s="6"/>
      <c r="N718" s="6"/>
      <c r="O718" s="6"/>
      <c r="P718" s="6"/>
      <c r="Q718" s="6"/>
      <c r="R718" s="6"/>
      <c r="S718" s="6"/>
      <c r="T718" s="6"/>
      <c r="U718" s="4"/>
      <c r="V718" s="6"/>
      <c r="W718" s="6"/>
      <c r="X718" s="6"/>
      <c r="Y718" s="6"/>
    </row>
    <row r="719" spans="1:25">
      <c r="A719" s="6"/>
      <c r="B719" s="6"/>
      <c r="C719" s="6"/>
      <c r="D719" s="6"/>
      <c r="E719" s="6"/>
      <c r="F719" s="6"/>
      <c r="G719" s="6"/>
      <c r="H719" s="6"/>
      <c r="I719" s="6"/>
      <c r="J719" s="6"/>
      <c r="K719" s="6"/>
      <c r="L719" s="6"/>
      <c r="M719" s="6"/>
      <c r="N719" s="6"/>
      <c r="O719" s="6"/>
      <c r="P719" s="6"/>
      <c r="Q719" s="6"/>
      <c r="R719" s="6"/>
      <c r="S719" s="6"/>
      <c r="T719" s="6"/>
      <c r="U719" s="4"/>
      <c r="V719" s="6"/>
      <c r="W719" s="6"/>
      <c r="X719" s="6"/>
      <c r="Y719" s="6"/>
    </row>
    <row r="720" spans="1:25">
      <c r="A720" s="6"/>
      <c r="B720" s="6"/>
      <c r="C720" s="6"/>
      <c r="D720" s="6"/>
      <c r="E720" s="6"/>
      <c r="F720" s="6"/>
      <c r="G720" s="6"/>
      <c r="H720" s="6"/>
      <c r="I720" s="6"/>
      <c r="J720" s="6"/>
      <c r="K720" s="6"/>
      <c r="L720" s="6"/>
      <c r="M720" s="6"/>
      <c r="N720" s="6"/>
      <c r="O720" s="6"/>
      <c r="P720" s="6"/>
      <c r="Q720" s="6"/>
      <c r="R720" s="6"/>
      <c r="S720" s="6"/>
      <c r="T720" s="6"/>
      <c r="U720" s="4"/>
      <c r="V720" s="6"/>
      <c r="W720" s="6"/>
      <c r="X720" s="6"/>
      <c r="Y720" s="6"/>
    </row>
    <row r="721" spans="1:25">
      <c r="A721" s="6"/>
      <c r="B721" s="6"/>
      <c r="C721" s="6"/>
      <c r="D721" s="6"/>
      <c r="E721" s="6"/>
      <c r="F721" s="6"/>
      <c r="G721" s="6"/>
      <c r="H721" s="6"/>
      <c r="I721" s="6"/>
      <c r="J721" s="6"/>
      <c r="K721" s="6"/>
      <c r="L721" s="6"/>
      <c r="M721" s="6"/>
      <c r="N721" s="6"/>
      <c r="O721" s="6"/>
      <c r="P721" s="6"/>
      <c r="Q721" s="6"/>
      <c r="R721" s="6"/>
      <c r="S721" s="6"/>
      <c r="T721" s="6"/>
      <c r="U721" s="4"/>
      <c r="V721" s="6"/>
      <c r="W721" s="6"/>
      <c r="X721" s="6"/>
      <c r="Y721" s="6"/>
    </row>
    <row r="722" spans="1:25">
      <c r="A722" s="6"/>
      <c r="B722" s="6"/>
      <c r="C722" s="6"/>
      <c r="D722" s="6"/>
      <c r="E722" s="6"/>
      <c r="F722" s="6"/>
      <c r="G722" s="6"/>
      <c r="H722" s="6"/>
      <c r="I722" s="6"/>
      <c r="J722" s="6"/>
      <c r="K722" s="6"/>
      <c r="L722" s="6"/>
      <c r="M722" s="6"/>
      <c r="N722" s="6"/>
      <c r="O722" s="6"/>
      <c r="P722" s="6"/>
      <c r="Q722" s="6"/>
      <c r="R722" s="6"/>
      <c r="S722" s="6"/>
      <c r="T722" s="6"/>
      <c r="U722" s="4"/>
      <c r="V722" s="6"/>
      <c r="W722" s="6"/>
      <c r="X722" s="6"/>
      <c r="Y722" s="6"/>
    </row>
    <row r="723" spans="1:25">
      <c r="A723" s="6"/>
      <c r="B723" s="6"/>
      <c r="C723" s="6"/>
      <c r="D723" s="6"/>
      <c r="E723" s="6"/>
      <c r="F723" s="6"/>
      <c r="G723" s="6"/>
      <c r="H723" s="6"/>
      <c r="I723" s="6"/>
      <c r="J723" s="6"/>
      <c r="K723" s="6"/>
      <c r="L723" s="6"/>
      <c r="M723" s="6"/>
      <c r="N723" s="6"/>
      <c r="O723" s="6"/>
      <c r="P723" s="6"/>
      <c r="Q723" s="6"/>
      <c r="R723" s="6"/>
      <c r="S723" s="6"/>
      <c r="T723" s="6"/>
      <c r="U723" s="4"/>
      <c r="V723" s="6"/>
      <c r="W723" s="6"/>
      <c r="X723" s="6"/>
      <c r="Y723" s="6"/>
    </row>
    <row r="724" spans="1:25">
      <c r="A724" s="6"/>
      <c r="B724" s="6"/>
      <c r="C724" s="6"/>
      <c r="D724" s="6"/>
      <c r="E724" s="6"/>
      <c r="F724" s="6"/>
      <c r="G724" s="6"/>
      <c r="H724" s="6"/>
      <c r="I724" s="6"/>
      <c r="J724" s="6"/>
      <c r="K724" s="6"/>
      <c r="L724" s="6"/>
      <c r="M724" s="6"/>
      <c r="N724" s="6"/>
      <c r="O724" s="6"/>
      <c r="P724" s="6"/>
      <c r="Q724" s="6"/>
      <c r="R724" s="6"/>
      <c r="S724" s="6"/>
      <c r="T724" s="6"/>
      <c r="U724" s="4"/>
      <c r="V724" s="6"/>
      <c r="W724" s="6"/>
      <c r="X724" s="6"/>
      <c r="Y724" s="6"/>
    </row>
    <row r="725" spans="1:25">
      <c r="A725" s="6"/>
      <c r="B725" s="6"/>
      <c r="C725" s="6"/>
      <c r="D725" s="6"/>
      <c r="E725" s="6"/>
      <c r="F725" s="6"/>
      <c r="G725" s="6"/>
      <c r="H725" s="6"/>
      <c r="I725" s="6"/>
      <c r="J725" s="6"/>
      <c r="K725" s="6"/>
      <c r="L725" s="6"/>
      <c r="M725" s="6"/>
      <c r="N725" s="6"/>
      <c r="O725" s="6"/>
      <c r="P725" s="6"/>
      <c r="Q725" s="6"/>
      <c r="R725" s="6"/>
      <c r="S725" s="6"/>
      <c r="T725" s="6"/>
      <c r="U725" s="4"/>
      <c r="V725" s="6"/>
      <c r="W725" s="6"/>
      <c r="X725" s="6"/>
      <c r="Y725" s="6"/>
    </row>
    <row r="726" spans="1:25">
      <c r="A726" s="6"/>
      <c r="B726" s="6"/>
      <c r="C726" s="6"/>
      <c r="D726" s="6"/>
      <c r="E726" s="6"/>
      <c r="F726" s="6"/>
      <c r="G726" s="6"/>
      <c r="H726" s="6"/>
      <c r="I726" s="6"/>
      <c r="J726" s="6"/>
      <c r="K726" s="6"/>
      <c r="L726" s="6"/>
      <c r="M726" s="6"/>
      <c r="N726" s="6"/>
      <c r="O726" s="6"/>
      <c r="P726" s="6"/>
      <c r="Q726" s="6"/>
      <c r="R726" s="6"/>
      <c r="S726" s="6"/>
      <c r="T726" s="6"/>
      <c r="U726" s="4"/>
      <c r="V726" s="6"/>
      <c r="W726" s="6"/>
      <c r="X726" s="6"/>
      <c r="Y726" s="6"/>
    </row>
    <row r="727" spans="1:25">
      <c r="A727" s="6"/>
      <c r="B727" s="6"/>
      <c r="C727" s="6"/>
      <c r="D727" s="6"/>
      <c r="E727" s="6"/>
      <c r="F727" s="6"/>
      <c r="G727" s="6"/>
      <c r="H727" s="6"/>
      <c r="I727" s="6"/>
      <c r="J727" s="6"/>
      <c r="K727" s="6"/>
      <c r="L727" s="6"/>
      <c r="M727" s="6"/>
      <c r="N727" s="6"/>
      <c r="O727" s="6"/>
      <c r="P727" s="6"/>
      <c r="Q727" s="6"/>
      <c r="R727" s="6"/>
      <c r="S727" s="6"/>
      <c r="T727" s="6"/>
      <c r="U727" s="4"/>
      <c r="V727" s="6"/>
      <c r="W727" s="6"/>
      <c r="X727" s="6"/>
      <c r="Y727" s="6"/>
    </row>
    <row r="728" spans="1:25">
      <c r="A728" s="6"/>
      <c r="B728" s="6"/>
      <c r="C728" s="6"/>
      <c r="D728" s="6"/>
      <c r="E728" s="6"/>
      <c r="F728" s="6"/>
      <c r="G728" s="6"/>
      <c r="H728" s="6"/>
      <c r="I728" s="6"/>
      <c r="J728" s="6"/>
      <c r="K728" s="6"/>
      <c r="L728" s="6"/>
      <c r="M728" s="6"/>
      <c r="N728" s="6"/>
      <c r="O728" s="6"/>
      <c r="P728" s="6"/>
      <c r="Q728" s="6"/>
      <c r="R728" s="6"/>
      <c r="S728" s="6"/>
      <c r="T728" s="6"/>
      <c r="U728" s="4"/>
      <c r="V728" s="6"/>
      <c r="W728" s="6"/>
      <c r="X728" s="6"/>
      <c r="Y728" s="6"/>
    </row>
    <row r="729" spans="1:25">
      <c r="A729" s="6"/>
      <c r="B729" s="6"/>
      <c r="C729" s="6"/>
      <c r="D729" s="6"/>
      <c r="E729" s="6"/>
      <c r="F729" s="6"/>
      <c r="G729" s="6"/>
      <c r="H729" s="6"/>
      <c r="I729" s="6"/>
      <c r="J729" s="6"/>
      <c r="K729" s="6"/>
      <c r="L729" s="6"/>
      <c r="M729" s="6"/>
      <c r="N729" s="6"/>
      <c r="O729" s="6"/>
      <c r="P729" s="6"/>
      <c r="Q729" s="6"/>
      <c r="R729" s="6"/>
      <c r="S729" s="6"/>
      <c r="T729" s="6"/>
      <c r="U729" s="4"/>
      <c r="V729" s="6"/>
      <c r="W729" s="6"/>
      <c r="X729" s="6"/>
      <c r="Y729" s="6"/>
    </row>
    <row r="730" spans="1:25">
      <c r="A730" s="6"/>
      <c r="B730" s="6"/>
      <c r="C730" s="6"/>
      <c r="D730" s="6"/>
      <c r="E730" s="6"/>
      <c r="F730" s="6"/>
      <c r="G730" s="6"/>
      <c r="H730" s="6"/>
      <c r="I730" s="6"/>
      <c r="J730" s="6"/>
      <c r="K730" s="6"/>
      <c r="L730" s="6"/>
      <c r="M730" s="6"/>
      <c r="N730" s="6"/>
      <c r="O730" s="6"/>
      <c r="P730" s="6"/>
      <c r="Q730" s="6"/>
      <c r="R730" s="6"/>
      <c r="S730" s="6"/>
      <c r="T730" s="6"/>
      <c r="U730" s="4"/>
      <c r="V730" s="6"/>
      <c r="W730" s="6"/>
      <c r="X730" s="6"/>
      <c r="Y730" s="6"/>
    </row>
    <row r="731" spans="1:25">
      <c r="A731" s="6"/>
      <c r="B731" s="6"/>
      <c r="C731" s="6"/>
      <c r="D731" s="6"/>
      <c r="E731" s="6"/>
      <c r="F731" s="6"/>
      <c r="G731" s="6"/>
      <c r="H731" s="6"/>
      <c r="I731" s="6"/>
      <c r="J731" s="6"/>
      <c r="K731" s="6"/>
      <c r="L731" s="6"/>
      <c r="M731" s="6"/>
      <c r="N731" s="6"/>
      <c r="O731" s="6"/>
      <c r="P731" s="6"/>
      <c r="Q731" s="6"/>
      <c r="R731" s="6"/>
      <c r="S731" s="6"/>
      <c r="T731" s="6"/>
      <c r="U731" s="4"/>
      <c r="V731" s="6"/>
      <c r="W731" s="6"/>
      <c r="X731" s="6"/>
      <c r="Y731" s="6"/>
    </row>
    <row r="732" spans="1:25">
      <c r="A732" s="6"/>
      <c r="B732" s="6"/>
      <c r="C732" s="6"/>
      <c r="D732" s="6"/>
      <c r="E732" s="6"/>
      <c r="F732" s="6"/>
      <c r="G732" s="6"/>
      <c r="H732" s="6"/>
      <c r="I732" s="6"/>
      <c r="J732" s="6"/>
      <c r="K732" s="6"/>
      <c r="L732" s="6"/>
      <c r="M732" s="6"/>
      <c r="N732" s="6"/>
      <c r="O732" s="6"/>
      <c r="P732" s="6"/>
      <c r="Q732" s="6"/>
      <c r="R732" s="6"/>
      <c r="S732" s="6"/>
      <c r="T732" s="6"/>
      <c r="U732" s="4"/>
      <c r="V732" s="6"/>
      <c r="W732" s="6"/>
      <c r="X732" s="6"/>
      <c r="Y732" s="6"/>
    </row>
    <row r="733" spans="1:25">
      <c r="A733" s="6"/>
      <c r="B733" s="6"/>
      <c r="C733" s="6"/>
      <c r="D733" s="6"/>
      <c r="E733" s="6"/>
      <c r="F733" s="6"/>
      <c r="G733" s="6"/>
      <c r="H733" s="6"/>
      <c r="I733" s="6"/>
      <c r="J733" s="6"/>
      <c r="K733" s="6"/>
      <c r="L733" s="6"/>
      <c r="M733" s="6"/>
      <c r="N733" s="6"/>
      <c r="O733" s="6"/>
      <c r="P733" s="6"/>
      <c r="Q733" s="6"/>
      <c r="R733" s="6"/>
      <c r="S733" s="6"/>
      <c r="T733" s="6"/>
      <c r="U733" s="4"/>
      <c r="V733" s="6"/>
      <c r="W733" s="6"/>
      <c r="X733" s="6"/>
      <c r="Y733" s="6"/>
    </row>
    <row r="734" spans="1:25">
      <c r="A734" s="6"/>
      <c r="B734" s="6"/>
      <c r="C734" s="6"/>
      <c r="D734" s="6"/>
      <c r="E734" s="6"/>
      <c r="F734" s="6"/>
      <c r="G734" s="6"/>
      <c r="H734" s="6"/>
      <c r="I734" s="6"/>
      <c r="J734" s="6"/>
      <c r="K734" s="6"/>
      <c r="L734" s="6"/>
      <c r="M734" s="6"/>
      <c r="N734" s="6"/>
      <c r="O734" s="6"/>
      <c r="P734" s="6"/>
      <c r="Q734" s="6"/>
      <c r="R734" s="6"/>
      <c r="S734" s="6"/>
      <c r="T734" s="6"/>
      <c r="U734" s="4"/>
      <c r="V734" s="6"/>
      <c r="W734" s="6"/>
      <c r="X734" s="6"/>
      <c r="Y734" s="6"/>
    </row>
    <row r="735" spans="1:25">
      <c r="A735" s="6"/>
      <c r="B735" s="6"/>
      <c r="C735" s="6"/>
      <c r="D735" s="6"/>
      <c r="E735" s="6"/>
      <c r="F735" s="6"/>
      <c r="G735" s="6"/>
      <c r="H735" s="6"/>
      <c r="I735" s="6"/>
      <c r="J735" s="6"/>
      <c r="K735" s="6"/>
      <c r="L735" s="6"/>
      <c r="M735" s="6"/>
      <c r="N735" s="6"/>
      <c r="O735" s="6"/>
      <c r="P735" s="6"/>
      <c r="Q735" s="6"/>
      <c r="R735" s="6"/>
      <c r="S735" s="6"/>
      <c r="T735" s="6"/>
      <c r="U735" s="4"/>
      <c r="V735" s="6"/>
      <c r="W735" s="6"/>
      <c r="X735" s="6"/>
      <c r="Y735" s="6"/>
    </row>
    <row r="736" spans="1:25">
      <c r="A736" s="6"/>
      <c r="B736" s="6"/>
      <c r="C736" s="6"/>
      <c r="D736" s="6"/>
      <c r="E736" s="6"/>
      <c r="F736" s="6"/>
      <c r="G736" s="6"/>
      <c r="H736" s="6"/>
      <c r="I736" s="6"/>
      <c r="J736" s="6"/>
      <c r="K736" s="6"/>
      <c r="L736" s="6"/>
      <c r="M736" s="6"/>
      <c r="N736" s="6"/>
      <c r="O736" s="6"/>
      <c r="P736" s="6"/>
      <c r="Q736" s="6"/>
      <c r="R736" s="6"/>
      <c r="S736" s="6"/>
      <c r="T736" s="6"/>
      <c r="U736" s="4"/>
      <c r="V736" s="6"/>
      <c r="W736" s="6"/>
      <c r="X736" s="6"/>
      <c r="Y736" s="6"/>
    </row>
    <row r="737" spans="1:25">
      <c r="A737" s="6"/>
      <c r="B737" s="6"/>
      <c r="C737" s="6"/>
      <c r="D737" s="6"/>
      <c r="E737" s="6"/>
      <c r="F737" s="6"/>
      <c r="G737" s="6"/>
      <c r="H737" s="6"/>
      <c r="I737" s="6"/>
      <c r="J737" s="6"/>
      <c r="K737" s="6"/>
      <c r="L737" s="6"/>
      <c r="M737" s="6"/>
      <c r="N737" s="6"/>
      <c r="O737" s="6"/>
      <c r="P737" s="6"/>
      <c r="Q737" s="6"/>
      <c r="R737" s="6"/>
      <c r="S737" s="6"/>
      <c r="T737" s="6"/>
      <c r="U737" s="4"/>
      <c r="V737" s="6"/>
      <c r="W737" s="6"/>
      <c r="X737" s="6"/>
      <c r="Y737" s="6"/>
    </row>
    <row r="738" spans="1:25">
      <c r="A738" s="6"/>
      <c r="B738" s="6"/>
      <c r="C738" s="6"/>
      <c r="D738" s="6"/>
      <c r="E738" s="6"/>
      <c r="F738" s="6"/>
      <c r="G738" s="6"/>
      <c r="H738" s="6"/>
      <c r="I738" s="6"/>
      <c r="J738" s="6"/>
      <c r="K738" s="6"/>
      <c r="L738" s="6"/>
      <c r="M738" s="6"/>
      <c r="N738" s="6"/>
      <c r="O738" s="6"/>
      <c r="P738" s="6"/>
      <c r="Q738" s="6"/>
      <c r="R738" s="6"/>
      <c r="S738" s="6"/>
      <c r="T738" s="6"/>
      <c r="U738" s="4"/>
      <c r="V738" s="6"/>
      <c r="W738" s="6"/>
      <c r="X738" s="6"/>
      <c r="Y738" s="6"/>
    </row>
    <row r="739" spans="1:25">
      <c r="A739" s="6"/>
      <c r="B739" s="6"/>
      <c r="C739" s="6"/>
      <c r="D739" s="6"/>
      <c r="E739" s="6"/>
      <c r="F739" s="6"/>
      <c r="G739" s="6"/>
      <c r="H739" s="6"/>
      <c r="I739" s="6"/>
      <c r="J739" s="6"/>
      <c r="K739" s="6"/>
      <c r="L739" s="6"/>
      <c r="M739" s="6"/>
      <c r="N739" s="6"/>
      <c r="O739" s="6"/>
      <c r="P739" s="6"/>
      <c r="Q739" s="6"/>
      <c r="R739" s="6"/>
      <c r="S739" s="6"/>
      <c r="T739" s="6"/>
      <c r="U739" s="4"/>
      <c r="V739" s="6"/>
      <c r="W739" s="6"/>
      <c r="X739" s="6"/>
      <c r="Y739" s="6"/>
    </row>
    <row r="740" spans="1:25">
      <c r="A740" s="6"/>
      <c r="B740" s="6"/>
      <c r="C740" s="6"/>
      <c r="D740" s="6"/>
      <c r="E740" s="6"/>
      <c r="F740" s="6"/>
      <c r="G740" s="6"/>
      <c r="H740" s="6"/>
      <c r="I740" s="6"/>
      <c r="J740" s="6"/>
      <c r="K740" s="6"/>
      <c r="L740" s="6"/>
      <c r="M740" s="6"/>
      <c r="N740" s="6"/>
      <c r="O740" s="6"/>
      <c r="P740" s="6"/>
      <c r="Q740" s="6"/>
      <c r="R740" s="6"/>
      <c r="S740" s="6"/>
      <c r="T740" s="6"/>
      <c r="U740" s="4"/>
      <c r="V740" s="6"/>
      <c r="W740" s="6"/>
      <c r="X740" s="6"/>
      <c r="Y740" s="6"/>
    </row>
    <row r="741" spans="1:25">
      <c r="A741" s="6"/>
      <c r="B741" s="6"/>
      <c r="C741" s="6"/>
      <c r="D741" s="6"/>
      <c r="E741" s="6"/>
      <c r="F741" s="6"/>
      <c r="G741" s="6"/>
      <c r="H741" s="6"/>
      <c r="I741" s="6"/>
      <c r="J741" s="6"/>
      <c r="K741" s="6"/>
      <c r="L741" s="6"/>
      <c r="M741" s="6"/>
      <c r="N741" s="6"/>
      <c r="O741" s="6"/>
      <c r="P741" s="6"/>
      <c r="Q741" s="6"/>
      <c r="R741" s="6"/>
      <c r="S741" s="6"/>
      <c r="T741" s="6"/>
      <c r="U741" s="4"/>
      <c r="V741" s="6"/>
      <c r="W741" s="6"/>
      <c r="X741" s="6"/>
      <c r="Y741" s="6"/>
    </row>
    <row r="742" spans="1:25">
      <c r="A742" s="6"/>
      <c r="B742" s="6"/>
      <c r="C742" s="6"/>
      <c r="D742" s="6"/>
      <c r="E742" s="6"/>
      <c r="F742" s="6"/>
      <c r="G742" s="6"/>
      <c r="H742" s="6"/>
      <c r="I742" s="6"/>
      <c r="J742" s="6"/>
      <c r="K742" s="6"/>
      <c r="L742" s="6"/>
      <c r="M742" s="6"/>
      <c r="N742" s="6"/>
      <c r="O742" s="6"/>
      <c r="P742" s="6"/>
      <c r="Q742" s="6"/>
      <c r="R742" s="6"/>
      <c r="S742" s="6"/>
      <c r="T742" s="6"/>
      <c r="U742" s="4"/>
      <c r="V742" s="6"/>
      <c r="W742" s="6"/>
      <c r="X742" s="6"/>
      <c r="Y742" s="6"/>
    </row>
    <row r="743" spans="1:25">
      <c r="A743" s="6"/>
      <c r="B743" s="6"/>
      <c r="C743" s="6"/>
      <c r="D743" s="6"/>
      <c r="E743" s="6"/>
      <c r="F743" s="6"/>
      <c r="G743" s="6"/>
      <c r="H743" s="6"/>
      <c r="I743" s="6"/>
      <c r="J743" s="6"/>
      <c r="K743" s="6"/>
      <c r="L743" s="6"/>
      <c r="M743" s="6"/>
      <c r="N743" s="6"/>
      <c r="O743" s="6"/>
      <c r="P743" s="6"/>
      <c r="Q743" s="6"/>
      <c r="R743" s="6"/>
      <c r="S743" s="6"/>
      <c r="T743" s="6"/>
      <c r="U743" s="4"/>
      <c r="V743" s="6"/>
      <c r="W743" s="6"/>
      <c r="X743" s="6"/>
      <c r="Y743" s="6"/>
    </row>
    <row r="744" spans="1:25">
      <c r="A744" s="6"/>
      <c r="B744" s="6"/>
      <c r="C744" s="6"/>
      <c r="D744" s="6"/>
      <c r="E744" s="6"/>
      <c r="F744" s="6"/>
      <c r="G744" s="6"/>
      <c r="H744" s="6"/>
      <c r="I744" s="6"/>
      <c r="J744" s="6"/>
      <c r="K744" s="6"/>
      <c r="L744" s="6"/>
      <c r="M744" s="6"/>
      <c r="N744" s="6"/>
      <c r="O744" s="6"/>
      <c r="P744" s="6"/>
      <c r="Q744" s="6"/>
      <c r="R744" s="6"/>
      <c r="S744" s="6"/>
      <c r="T744" s="6"/>
      <c r="U744" s="4"/>
      <c r="V744" s="6"/>
      <c r="W744" s="6"/>
      <c r="X744" s="6"/>
      <c r="Y744" s="6"/>
    </row>
    <row r="745" spans="1:25">
      <c r="A745" s="6"/>
      <c r="B745" s="6"/>
      <c r="C745" s="6"/>
      <c r="D745" s="6"/>
      <c r="E745" s="6"/>
      <c r="F745" s="6"/>
      <c r="G745" s="6"/>
      <c r="H745" s="6"/>
      <c r="I745" s="6"/>
      <c r="J745" s="6"/>
      <c r="K745" s="6"/>
      <c r="L745" s="6"/>
      <c r="M745" s="6"/>
      <c r="N745" s="6"/>
      <c r="O745" s="6"/>
      <c r="P745" s="6"/>
      <c r="Q745" s="6"/>
      <c r="R745" s="6"/>
      <c r="S745" s="6"/>
      <c r="T745" s="6"/>
      <c r="U745" s="4"/>
      <c r="V745" s="6"/>
      <c r="W745" s="6"/>
      <c r="X745" s="6"/>
      <c r="Y745" s="6"/>
    </row>
    <row r="746" spans="1:25">
      <c r="A746" s="6"/>
      <c r="B746" s="6"/>
      <c r="C746" s="6"/>
      <c r="D746" s="6"/>
      <c r="E746" s="6"/>
      <c r="F746" s="6"/>
      <c r="G746" s="6"/>
      <c r="H746" s="6"/>
      <c r="I746" s="6"/>
      <c r="J746" s="6"/>
      <c r="K746" s="6"/>
      <c r="L746" s="6"/>
      <c r="M746" s="6"/>
      <c r="N746" s="6"/>
      <c r="O746" s="6"/>
      <c r="P746" s="6"/>
      <c r="Q746" s="6"/>
      <c r="R746" s="6"/>
      <c r="S746" s="6"/>
      <c r="T746" s="6"/>
      <c r="U746" s="4"/>
      <c r="V746" s="6"/>
      <c r="W746" s="6"/>
      <c r="X746" s="6"/>
      <c r="Y746" s="6"/>
    </row>
    <row r="747" spans="1:25">
      <c r="A747" s="6"/>
      <c r="B747" s="6"/>
      <c r="C747" s="6"/>
      <c r="D747" s="6"/>
      <c r="E747" s="6"/>
      <c r="F747" s="6"/>
      <c r="G747" s="6"/>
      <c r="H747" s="6"/>
      <c r="I747" s="6"/>
      <c r="J747" s="6"/>
      <c r="K747" s="6"/>
      <c r="L747" s="6"/>
      <c r="M747" s="6"/>
      <c r="N747" s="6"/>
      <c r="O747" s="6"/>
      <c r="P747" s="6"/>
      <c r="Q747" s="6"/>
      <c r="R747" s="6"/>
      <c r="S747" s="6"/>
      <c r="T747" s="6"/>
      <c r="U747" s="4"/>
      <c r="V747" s="6"/>
      <c r="W747" s="6"/>
      <c r="X747" s="6"/>
      <c r="Y747" s="6"/>
    </row>
    <row r="748" spans="1:25">
      <c r="A748" s="6"/>
      <c r="B748" s="6"/>
      <c r="C748" s="6"/>
      <c r="D748" s="6"/>
      <c r="E748" s="6"/>
      <c r="F748" s="6"/>
      <c r="G748" s="6"/>
      <c r="H748" s="6"/>
      <c r="I748" s="6"/>
      <c r="J748" s="6"/>
      <c r="K748" s="6"/>
      <c r="L748" s="6"/>
      <c r="M748" s="6"/>
      <c r="N748" s="6"/>
      <c r="O748" s="6"/>
      <c r="P748" s="6"/>
      <c r="Q748" s="6"/>
      <c r="R748" s="6"/>
      <c r="S748" s="6"/>
      <c r="T748" s="6"/>
      <c r="U748" s="4"/>
      <c r="V748" s="6"/>
      <c r="W748" s="6"/>
      <c r="X748" s="6"/>
      <c r="Y748" s="6"/>
    </row>
    <row r="749" spans="1:25">
      <c r="A749" s="6"/>
      <c r="B749" s="6"/>
      <c r="C749" s="6"/>
      <c r="D749" s="6"/>
      <c r="E749" s="6"/>
      <c r="F749" s="6"/>
      <c r="G749" s="6"/>
      <c r="H749" s="6"/>
      <c r="I749" s="6"/>
      <c r="J749" s="6"/>
      <c r="K749" s="6"/>
      <c r="L749" s="6"/>
      <c r="M749" s="6"/>
      <c r="N749" s="6"/>
      <c r="O749" s="6"/>
      <c r="P749" s="6"/>
      <c r="Q749" s="6"/>
      <c r="R749" s="6"/>
      <c r="S749" s="6"/>
      <c r="T749" s="6"/>
      <c r="U749" s="4"/>
      <c r="V749" s="6"/>
      <c r="W749" s="6"/>
      <c r="X749" s="6"/>
      <c r="Y749" s="6"/>
    </row>
    <row r="750" spans="1:25">
      <c r="A750" s="6"/>
      <c r="B750" s="6"/>
      <c r="C750" s="6"/>
      <c r="D750" s="6"/>
      <c r="E750" s="6"/>
      <c r="F750" s="6"/>
      <c r="G750" s="6"/>
      <c r="H750" s="6"/>
      <c r="I750" s="6"/>
      <c r="J750" s="6"/>
      <c r="K750" s="6"/>
      <c r="L750" s="6"/>
      <c r="M750" s="6"/>
      <c r="N750" s="6"/>
      <c r="O750" s="6"/>
      <c r="P750" s="6"/>
      <c r="Q750" s="6"/>
      <c r="R750" s="6"/>
      <c r="S750" s="6"/>
      <c r="T750" s="6"/>
      <c r="U750" s="4"/>
      <c r="V750" s="6"/>
      <c r="W750" s="6"/>
      <c r="X750" s="6"/>
      <c r="Y750" s="6"/>
    </row>
    <row r="751" spans="1:25">
      <c r="A751" s="6"/>
      <c r="B751" s="6"/>
      <c r="C751" s="6"/>
      <c r="D751" s="6"/>
      <c r="E751" s="6"/>
      <c r="F751" s="6"/>
      <c r="G751" s="6"/>
      <c r="H751" s="6"/>
      <c r="I751" s="6"/>
      <c r="J751" s="6"/>
      <c r="K751" s="6"/>
      <c r="L751" s="6"/>
      <c r="M751" s="6"/>
      <c r="N751" s="6"/>
      <c r="O751" s="6"/>
      <c r="P751" s="6"/>
      <c r="Q751" s="6"/>
      <c r="R751" s="6"/>
      <c r="S751" s="6"/>
      <c r="T751" s="6"/>
      <c r="U751" s="4"/>
      <c r="V751" s="6"/>
      <c r="W751" s="6"/>
      <c r="X751" s="6"/>
      <c r="Y751" s="6"/>
    </row>
    <row r="752" spans="1:25">
      <c r="A752" s="6"/>
      <c r="B752" s="6"/>
      <c r="C752" s="6"/>
      <c r="D752" s="6"/>
      <c r="E752" s="6"/>
      <c r="F752" s="6"/>
      <c r="G752" s="6"/>
      <c r="H752" s="6"/>
      <c r="I752" s="6"/>
      <c r="J752" s="6"/>
      <c r="K752" s="6"/>
      <c r="L752" s="6"/>
      <c r="M752" s="6"/>
      <c r="N752" s="6"/>
      <c r="O752" s="6"/>
      <c r="P752" s="6"/>
      <c r="Q752" s="6"/>
      <c r="R752" s="6"/>
      <c r="S752" s="6"/>
      <c r="T752" s="6"/>
      <c r="U752" s="4"/>
      <c r="V752" s="6"/>
      <c r="W752" s="6"/>
      <c r="X752" s="6"/>
      <c r="Y752" s="6"/>
    </row>
    <row r="753" spans="1:25">
      <c r="A753" s="6"/>
      <c r="B753" s="6"/>
      <c r="C753" s="6"/>
      <c r="D753" s="6"/>
      <c r="E753" s="6"/>
      <c r="F753" s="6"/>
      <c r="G753" s="6"/>
      <c r="H753" s="6"/>
      <c r="I753" s="6"/>
      <c r="J753" s="6"/>
      <c r="K753" s="6"/>
      <c r="L753" s="6"/>
      <c r="M753" s="6"/>
      <c r="N753" s="6"/>
      <c r="O753" s="6"/>
      <c r="P753" s="6"/>
      <c r="Q753" s="6"/>
      <c r="R753" s="6"/>
      <c r="S753" s="6"/>
      <c r="T753" s="6"/>
      <c r="U753" s="4"/>
      <c r="V753" s="6"/>
      <c r="W753" s="6"/>
      <c r="X753" s="6"/>
      <c r="Y753" s="6"/>
    </row>
    <row r="754" spans="1:25">
      <c r="A754" s="6"/>
      <c r="B754" s="6"/>
      <c r="C754" s="6"/>
      <c r="D754" s="6"/>
      <c r="E754" s="6"/>
      <c r="F754" s="6"/>
      <c r="G754" s="6"/>
      <c r="H754" s="6"/>
      <c r="I754" s="6"/>
      <c r="J754" s="6"/>
      <c r="K754" s="6"/>
      <c r="L754" s="6"/>
      <c r="M754" s="6"/>
      <c r="N754" s="6"/>
      <c r="O754" s="6"/>
      <c r="P754" s="6"/>
      <c r="Q754" s="6"/>
      <c r="R754" s="6"/>
      <c r="S754" s="6"/>
      <c r="T754" s="6"/>
      <c r="U754" s="4"/>
      <c r="V754" s="6"/>
      <c r="W754" s="6"/>
      <c r="X754" s="6"/>
      <c r="Y754" s="6"/>
    </row>
    <row r="755" spans="1:25">
      <c r="A755" s="6"/>
      <c r="B755" s="6"/>
      <c r="C755" s="6"/>
      <c r="D755" s="6"/>
      <c r="E755" s="6"/>
      <c r="F755" s="6"/>
      <c r="G755" s="6"/>
      <c r="H755" s="6"/>
      <c r="I755" s="6"/>
      <c r="J755" s="6"/>
      <c r="K755" s="6"/>
      <c r="L755" s="6"/>
      <c r="M755" s="6"/>
      <c r="N755" s="6"/>
      <c r="O755" s="6"/>
      <c r="P755" s="6"/>
      <c r="Q755" s="6"/>
      <c r="R755" s="6"/>
      <c r="S755" s="6"/>
      <c r="T755" s="6"/>
      <c r="U755" s="4"/>
      <c r="V755" s="6"/>
      <c r="W755" s="6"/>
      <c r="X755" s="6"/>
      <c r="Y755" s="6"/>
    </row>
    <row r="756" spans="1:25">
      <c r="A756" s="6"/>
      <c r="B756" s="6"/>
      <c r="C756" s="6"/>
      <c r="D756" s="6"/>
      <c r="E756" s="6"/>
      <c r="F756" s="6"/>
      <c r="G756" s="6"/>
      <c r="H756" s="6"/>
      <c r="I756" s="6"/>
      <c r="J756" s="6"/>
      <c r="K756" s="6"/>
      <c r="L756" s="6"/>
      <c r="M756" s="6"/>
      <c r="N756" s="6"/>
      <c r="O756" s="6"/>
      <c r="P756" s="6"/>
      <c r="Q756" s="6"/>
      <c r="R756" s="6"/>
      <c r="S756" s="6"/>
      <c r="T756" s="6"/>
      <c r="U756" s="4"/>
      <c r="V756" s="6"/>
      <c r="W756" s="6"/>
      <c r="X756" s="6"/>
      <c r="Y756" s="6"/>
    </row>
    <row r="757" spans="1:25">
      <c r="A757" s="6"/>
      <c r="B757" s="6"/>
      <c r="C757" s="6"/>
      <c r="D757" s="6"/>
      <c r="E757" s="6"/>
      <c r="F757" s="6"/>
      <c r="G757" s="6"/>
      <c r="H757" s="6"/>
      <c r="I757" s="6"/>
      <c r="J757" s="6"/>
      <c r="K757" s="6"/>
      <c r="L757" s="6"/>
      <c r="M757" s="6"/>
      <c r="N757" s="6"/>
      <c r="O757" s="6"/>
      <c r="P757" s="6"/>
      <c r="Q757" s="6"/>
      <c r="R757" s="6"/>
      <c r="S757" s="6"/>
      <c r="T757" s="6"/>
      <c r="U757" s="4"/>
      <c r="V757" s="6"/>
      <c r="W757" s="6"/>
      <c r="X757" s="6"/>
      <c r="Y757" s="6"/>
    </row>
    <row r="758" spans="1:25">
      <c r="A758" s="6"/>
      <c r="B758" s="6"/>
      <c r="C758" s="6"/>
      <c r="D758" s="6"/>
      <c r="E758" s="6"/>
      <c r="F758" s="6"/>
      <c r="G758" s="6"/>
      <c r="H758" s="6"/>
      <c r="I758" s="6"/>
      <c r="J758" s="6"/>
      <c r="K758" s="6"/>
      <c r="L758" s="6"/>
      <c r="M758" s="6"/>
      <c r="N758" s="6"/>
      <c r="O758" s="6"/>
      <c r="P758" s="6"/>
      <c r="Q758" s="6"/>
      <c r="R758" s="6"/>
      <c r="S758" s="6"/>
      <c r="T758" s="6"/>
      <c r="U758" s="4"/>
      <c r="V758" s="6"/>
      <c r="W758" s="6"/>
      <c r="X758" s="6"/>
      <c r="Y758" s="6"/>
    </row>
    <row r="759" spans="1:25">
      <c r="A759" s="6"/>
      <c r="B759" s="6"/>
      <c r="C759" s="6"/>
      <c r="D759" s="6"/>
      <c r="E759" s="6"/>
      <c r="F759" s="6"/>
      <c r="G759" s="6"/>
      <c r="H759" s="6"/>
      <c r="I759" s="6"/>
      <c r="J759" s="6"/>
      <c r="K759" s="6"/>
      <c r="L759" s="6"/>
      <c r="M759" s="6"/>
      <c r="N759" s="6"/>
      <c r="O759" s="6"/>
      <c r="P759" s="6"/>
      <c r="Q759" s="6"/>
      <c r="R759" s="6"/>
      <c r="S759" s="6"/>
      <c r="T759" s="6"/>
      <c r="U759" s="4"/>
      <c r="V759" s="6"/>
      <c r="W759" s="6"/>
      <c r="X759" s="6"/>
      <c r="Y759" s="6"/>
    </row>
    <row r="760" spans="1:25">
      <c r="A760" s="6"/>
      <c r="B760" s="6"/>
      <c r="C760" s="6"/>
      <c r="D760" s="6"/>
      <c r="E760" s="6"/>
      <c r="F760" s="6"/>
      <c r="G760" s="6"/>
      <c r="H760" s="6"/>
      <c r="I760" s="6"/>
      <c r="J760" s="6"/>
      <c r="K760" s="6"/>
      <c r="L760" s="6"/>
      <c r="M760" s="6"/>
      <c r="N760" s="6"/>
      <c r="O760" s="6"/>
      <c r="P760" s="6"/>
      <c r="Q760" s="6"/>
      <c r="R760" s="6"/>
      <c r="S760" s="6"/>
      <c r="T760" s="6"/>
      <c r="U760" s="4"/>
      <c r="V760" s="6"/>
      <c r="W760" s="6"/>
      <c r="X760" s="6"/>
      <c r="Y760" s="6"/>
    </row>
    <row r="761" spans="1:25">
      <c r="A761" s="6"/>
      <c r="B761" s="6"/>
      <c r="C761" s="6"/>
      <c r="D761" s="6"/>
      <c r="E761" s="6"/>
      <c r="F761" s="6"/>
      <c r="G761" s="6"/>
      <c r="H761" s="6"/>
      <c r="I761" s="6"/>
      <c r="J761" s="6"/>
      <c r="K761" s="6"/>
      <c r="L761" s="6"/>
      <c r="M761" s="6"/>
      <c r="N761" s="6"/>
      <c r="O761" s="6"/>
      <c r="P761" s="6"/>
      <c r="Q761" s="6"/>
      <c r="R761" s="6"/>
      <c r="S761" s="6"/>
      <c r="T761" s="6"/>
      <c r="U761" s="4"/>
      <c r="V761" s="6"/>
      <c r="W761" s="6"/>
      <c r="X761" s="6"/>
      <c r="Y761" s="6"/>
    </row>
    <row r="762" spans="1:25">
      <c r="A762" s="6"/>
      <c r="B762" s="6"/>
      <c r="C762" s="6"/>
      <c r="D762" s="6"/>
      <c r="E762" s="6"/>
      <c r="F762" s="6"/>
      <c r="G762" s="6"/>
      <c r="H762" s="6"/>
      <c r="I762" s="6"/>
      <c r="J762" s="6"/>
      <c r="K762" s="6"/>
      <c r="L762" s="6"/>
      <c r="M762" s="6"/>
      <c r="N762" s="6"/>
      <c r="O762" s="6"/>
      <c r="P762" s="6"/>
      <c r="Q762" s="6"/>
      <c r="R762" s="6"/>
      <c r="S762" s="6"/>
      <c r="T762" s="6"/>
      <c r="U762" s="4"/>
      <c r="V762" s="6"/>
      <c r="W762" s="6"/>
      <c r="X762" s="6"/>
      <c r="Y762" s="6"/>
    </row>
    <row r="763" spans="1:25">
      <c r="A763" s="6"/>
      <c r="B763" s="6"/>
      <c r="C763" s="6"/>
      <c r="D763" s="6"/>
      <c r="E763" s="6"/>
      <c r="F763" s="6"/>
      <c r="G763" s="6"/>
      <c r="H763" s="6"/>
      <c r="I763" s="6"/>
      <c r="J763" s="6"/>
      <c r="K763" s="6"/>
      <c r="L763" s="6"/>
      <c r="M763" s="6"/>
      <c r="N763" s="6"/>
      <c r="O763" s="6"/>
      <c r="P763" s="6"/>
      <c r="Q763" s="6"/>
      <c r="R763" s="6"/>
      <c r="S763" s="6"/>
      <c r="T763" s="6"/>
      <c r="U763" s="4"/>
      <c r="V763" s="6"/>
      <c r="W763" s="6"/>
      <c r="X763" s="6"/>
      <c r="Y763" s="6"/>
    </row>
    <row r="764" spans="1:25">
      <c r="A764" s="6"/>
      <c r="B764" s="6"/>
      <c r="C764" s="6"/>
      <c r="D764" s="6"/>
      <c r="E764" s="6"/>
      <c r="F764" s="6"/>
      <c r="G764" s="6"/>
      <c r="H764" s="6"/>
      <c r="I764" s="6"/>
      <c r="J764" s="6"/>
      <c r="K764" s="6"/>
      <c r="L764" s="6"/>
      <c r="M764" s="6"/>
      <c r="N764" s="6"/>
      <c r="O764" s="6"/>
      <c r="P764" s="6"/>
      <c r="Q764" s="6"/>
      <c r="R764" s="6"/>
      <c r="S764" s="6"/>
      <c r="T764" s="6"/>
      <c r="U764" s="4"/>
      <c r="V764" s="6"/>
      <c r="W764" s="6"/>
      <c r="X764" s="6"/>
      <c r="Y764" s="6"/>
    </row>
    <row r="765" spans="1:25">
      <c r="A765" s="6"/>
      <c r="B765" s="6"/>
      <c r="C765" s="6"/>
      <c r="D765" s="6"/>
      <c r="E765" s="6"/>
      <c r="F765" s="6"/>
      <c r="G765" s="6"/>
      <c r="H765" s="6"/>
      <c r="I765" s="6"/>
      <c r="J765" s="6"/>
      <c r="K765" s="6"/>
      <c r="L765" s="6"/>
      <c r="M765" s="6"/>
      <c r="N765" s="6"/>
      <c r="O765" s="6"/>
      <c r="P765" s="6"/>
      <c r="Q765" s="6"/>
      <c r="R765" s="6"/>
      <c r="S765" s="6"/>
      <c r="T765" s="6"/>
      <c r="U765" s="4"/>
      <c r="V765" s="6"/>
      <c r="W765" s="6"/>
      <c r="X765" s="6"/>
      <c r="Y765" s="6"/>
    </row>
    <row r="766" spans="1:25">
      <c r="A766" s="6"/>
      <c r="B766" s="6"/>
      <c r="C766" s="6"/>
      <c r="D766" s="6"/>
      <c r="E766" s="6"/>
      <c r="F766" s="6"/>
      <c r="G766" s="6"/>
      <c r="H766" s="6"/>
      <c r="I766" s="6"/>
      <c r="J766" s="6"/>
      <c r="K766" s="6"/>
      <c r="L766" s="6"/>
      <c r="M766" s="6"/>
      <c r="N766" s="6"/>
      <c r="O766" s="6"/>
      <c r="P766" s="6"/>
      <c r="Q766" s="6"/>
      <c r="R766" s="6"/>
      <c r="S766" s="6"/>
      <c r="T766" s="6"/>
      <c r="U766" s="4"/>
      <c r="V766" s="6"/>
      <c r="W766" s="6"/>
      <c r="X766" s="6"/>
      <c r="Y766" s="6"/>
    </row>
    <row r="767" spans="1:25">
      <c r="A767" s="6"/>
      <c r="B767" s="6"/>
      <c r="C767" s="6"/>
      <c r="D767" s="6"/>
      <c r="E767" s="6"/>
      <c r="F767" s="6"/>
      <c r="G767" s="6"/>
      <c r="H767" s="6"/>
      <c r="I767" s="6"/>
      <c r="J767" s="6"/>
      <c r="K767" s="6"/>
      <c r="L767" s="6"/>
      <c r="M767" s="6"/>
      <c r="N767" s="6"/>
      <c r="O767" s="6"/>
      <c r="P767" s="6"/>
      <c r="Q767" s="6"/>
      <c r="R767" s="6"/>
      <c r="S767" s="6"/>
      <c r="T767" s="6"/>
      <c r="U767" s="4"/>
      <c r="V767" s="6"/>
      <c r="W767" s="6"/>
      <c r="X767" s="6"/>
      <c r="Y767" s="6"/>
    </row>
    <row r="768" spans="1:25">
      <c r="A768" s="6"/>
      <c r="B768" s="6"/>
      <c r="C768" s="6"/>
      <c r="D768" s="6"/>
      <c r="E768" s="6"/>
      <c r="F768" s="6"/>
      <c r="G768" s="6"/>
      <c r="H768" s="6"/>
      <c r="I768" s="6"/>
      <c r="J768" s="6"/>
      <c r="K768" s="6"/>
      <c r="L768" s="6"/>
      <c r="M768" s="6"/>
      <c r="N768" s="6"/>
      <c r="O768" s="6"/>
      <c r="P768" s="6"/>
      <c r="Q768" s="6"/>
      <c r="R768" s="6"/>
      <c r="S768" s="6"/>
      <c r="T768" s="6"/>
      <c r="U768" s="4"/>
      <c r="V768" s="6"/>
      <c r="W768" s="6"/>
      <c r="X768" s="6"/>
      <c r="Y768" s="6"/>
    </row>
    <row r="769" spans="1:25">
      <c r="A769" s="6"/>
      <c r="B769" s="6"/>
      <c r="C769" s="6"/>
      <c r="D769" s="6"/>
      <c r="E769" s="6"/>
      <c r="F769" s="6"/>
      <c r="G769" s="6"/>
      <c r="H769" s="6"/>
      <c r="I769" s="6"/>
      <c r="J769" s="6"/>
      <c r="K769" s="6"/>
      <c r="L769" s="6"/>
      <c r="M769" s="6"/>
      <c r="N769" s="6"/>
      <c r="O769" s="6"/>
      <c r="P769" s="6"/>
      <c r="Q769" s="6"/>
      <c r="R769" s="6"/>
      <c r="S769" s="6"/>
      <c r="T769" s="6"/>
      <c r="U769" s="4"/>
      <c r="V769" s="6"/>
      <c r="W769" s="6"/>
      <c r="X769" s="6"/>
      <c r="Y769" s="6"/>
    </row>
    <row r="770" spans="1:25">
      <c r="A770" s="6"/>
      <c r="B770" s="6"/>
      <c r="C770" s="6"/>
      <c r="D770" s="6"/>
      <c r="E770" s="6"/>
      <c r="F770" s="6"/>
      <c r="G770" s="6"/>
      <c r="H770" s="6"/>
      <c r="I770" s="6"/>
      <c r="J770" s="6"/>
      <c r="K770" s="6"/>
      <c r="L770" s="6"/>
      <c r="M770" s="6"/>
      <c r="N770" s="6"/>
      <c r="O770" s="6"/>
      <c r="P770" s="6"/>
      <c r="Q770" s="6"/>
      <c r="R770" s="6"/>
      <c r="S770" s="6"/>
      <c r="T770" s="6"/>
      <c r="U770" s="4"/>
      <c r="V770" s="6"/>
      <c r="W770" s="6"/>
      <c r="X770" s="6"/>
      <c r="Y770" s="6"/>
    </row>
    <row r="771" spans="1:25">
      <c r="A771" s="6"/>
      <c r="B771" s="6"/>
      <c r="C771" s="6"/>
      <c r="D771" s="6"/>
      <c r="E771" s="6"/>
      <c r="F771" s="6"/>
      <c r="G771" s="6"/>
      <c r="H771" s="6"/>
      <c r="I771" s="6"/>
      <c r="J771" s="6"/>
      <c r="K771" s="6"/>
      <c r="L771" s="6"/>
      <c r="M771" s="6"/>
      <c r="N771" s="6"/>
      <c r="O771" s="6"/>
      <c r="P771" s="6"/>
      <c r="Q771" s="6"/>
      <c r="R771" s="6"/>
      <c r="S771" s="6"/>
      <c r="T771" s="6"/>
      <c r="U771" s="4"/>
      <c r="V771" s="6"/>
      <c r="W771" s="6"/>
      <c r="X771" s="6"/>
      <c r="Y771" s="6"/>
    </row>
    <row r="772" spans="1:25">
      <c r="A772" s="6"/>
      <c r="B772" s="6"/>
      <c r="C772" s="6"/>
      <c r="D772" s="6"/>
      <c r="E772" s="6"/>
      <c r="F772" s="6"/>
      <c r="G772" s="6"/>
      <c r="H772" s="6"/>
      <c r="I772" s="6"/>
      <c r="J772" s="6"/>
      <c r="K772" s="6"/>
      <c r="L772" s="6"/>
      <c r="M772" s="6"/>
      <c r="N772" s="6"/>
      <c r="O772" s="6"/>
      <c r="P772" s="6"/>
      <c r="Q772" s="6"/>
      <c r="R772" s="6"/>
      <c r="S772" s="6"/>
      <c r="T772" s="6"/>
      <c r="U772" s="4"/>
      <c r="V772" s="6"/>
      <c r="W772" s="6"/>
      <c r="X772" s="6"/>
      <c r="Y772" s="6"/>
    </row>
    <row r="773" spans="1:25">
      <c r="A773" s="6"/>
      <c r="B773" s="6"/>
      <c r="C773" s="6"/>
      <c r="D773" s="6"/>
      <c r="E773" s="6"/>
      <c r="F773" s="6"/>
      <c r="G773" s="6"/>
      <c r="H773" s="6"/>
      <c r="I773" s="6"/>
      <c r="J773" s="6"/>
      <c r="K773" s="6"/>
      <c r="L773" s="6"/>
      <c r="M773" s="6"/>
      <c r="N773" s="6"/>
      <c r="O773" s="6"/>
      <c r="P773" s="6"/>
      <c r="Q773" s="6"/>
      <c r="R773" s="6"/>
      <c r="S773" s="6"/>
      <c r="T773" s="6"/>
      <c r="U773" s="4"/>
      <c r="V773" s="6"/>
      <c r="W773" s="6"/>
      <c r="X773" s="6"/>
      <c r="Y773" s="6"/>
    </row>
    <row r="774" spans="1:25">
      <c r="A774" s="6"/>
      <c r="B774" s="6"/>
      <c r="C774" s="6"/>
      <c r="D774" s="6"/>
      <c r="E774" s="6"/>
      <c r="F774" s="6"/>
      <c r="G774" s="6"/>
      <c r="H774" s="6"/>
      <c r="I774" s="6"/>
      <c r="J774" s="6"/>
      <c r="K774" s="6"/>
      <c r="L774" s="6"/>
      <c r="M774" s="6"/>
      <c r="N774" s="6"/>
      <c r="O774" s="6"/>
      <c r="P774" s="6"/>
      <c r="Q774" s="6"/>
      <c r="R774" s="6"/>
      <c r="S774" s="6"/>
      <c r="T774" s="6"/>
      <c r="U774" s="4"/>
      <c r="V774" s="6"/>
      <c r="W774" s="6"/>
      <c r="X774" s="6"/>
      <c r="Y774" s="6"/>
    </row>
    <row r="775" spans="1:25">
      <c r="A775" s="6"/>
      <c r="B775" s="6"/>
      <c r="C775" s="6"/>
      <c r="D775" s="6"/>
      <c r="E775" s="6"/>
      <c r="F775" s="6"/>
      <c r="G775" s="6"/>
      <c r="H775" s="6"/>
      <c r="I775" s="6"/>
      <c r="J775" s="6"/>
      <c r="K775" s="6"/>
      <c r="L775" s="6"/>
      <c r="M775" s="6"/>
      <c r="N775" s="6"/>
      <c r="O775" s="6"/>
      <c r="P775" s="6"/>
      <c r="Q775" s="6"/>
      <c r="R775" s="6"/>
      <c r="S775" s="6"/>
      <c r="T775" s="6"/>
      <c r="U775" s="4"/>
      <c r="V775" s="6"/>
      <c r="W775" s="6"/>
      <c r="X775" s="6"/>
      <c r="Y775" s="6"/>
    </row>
    <row r="776" spans="1:25">
      <c r="A776" s="6"/>
      <c r="B776" s="6"/>
      <c r="C776" s="6"/>
      <c r="D776" s="6"/>
      <c r="E776" s="6"/>
      <c r="F776" s="6"/>
      <c r="G776" s="6"/>
      <c r="H776" s="6"/>
      <c r="I776" s="6"/>
      <c r="J776" s="6"/>
      <c r="K776" s="6"/>
      <c r="L776" s="6"/>
      <c r="M776" s="6"/>
      <c r="N776" s="6"/>
      <c r="O776" s="6"/>
      <c r="P776" s="6"/>
      <c r="Q776" s="6"/>
      <c r="R776" s="6"/>
      <c r="S776" s="6"/>
      <c r="T776" s="6"/>
      <c r="U776" s="4"/>
      <c r="V776" s="6"/>
      <c r="W776" s="6"/>
      <c r="X776" s="6"/>
      <c r="Y776" s="6"/>
    </row>
    <row r="777" spans="1:25">
      <c r="A777" s="6"/>
      <c r="B777" s="6"/>
      <c r="C777" s="6"/>
      <c r="D777" s="6"/>
      <c r="E777" s="6"/>
      <c r="F777" s="6"/>
      <c r="G777" s="6"/>
      <c r="H777" s="6"/>
      <c r="I777" s="6"/>
      <c r="J777" s="6"/>
      <c r="K777" s="6"/>
      <c r="L777" s="6"/>
      <c r="M777" s="6"/>
      <c r="N777" s="6"/>
      <c r="O777" s="6"/>
      <c r="P777" s="6"/>
      <c r="Q777" s="6"/>
      <c r="R777" s="6"/>
      <c r="S777" s="6"/>
      <c r="T777" s="6"/>
      <c r="U777" s="4"/>
      <c r="V777" s="6"/>
      <c r="W777" s="6"/>
      <c r="X777" s="6"/>
      <c r="Y777" s="6"/>
    </row>
    <row r="778" spans="1:25">
      <c r="A778" s="6"/>
      <c r="B778" s="6"/>
      <c r="C778" s="6"/>
      <c r="D778" s="6"/>
      <c r="E778" s="6"/>
      <c r="F778" s="6"/>
      <c r="G778" s="6"/>
      <c r="H778" s="6"/>
      <c r="I778" s="6"/>
      <c r="J778" s="6"/>
      <c r="K778" s="6"/>
      <c r="L778" s="6"/>
      <c r="M778" s="6"/>
      <c r="N778" s="6"/>
      <c r="O778" s="6"/>
      <c r="P778" s="6"/>
      <c r="Q778" s="6"/>
      <c r="R778" s="6"/>
      <c r="S778" s="6"/>
      <c r="T778" s="6"/>
      <c r="U778" s="4"/>
      <c r="V778" s="6"/>
      <c r="W778" s="6"/>
      <c r="X778" s="6"/>
      <c r="Y778" s="6"/>
    </row>
    <row r="779" spans="1:25">
      <c r="A779" s="6"/>
      <c r="B779" s="6"/>
      <c r="C779" s="6"/>
      <c r="D779" s="6"/>
      <c r="E779" s="6"/>
      <c r="F779" s="6"/>
      <c r="G779" s="6"/>
      <c r="H779" s="6"/>
      <c r="I779" s="6"/>
      <c r="J779" s="6"/>
      <c r="K779" s="6"/>
      <c r="L779" s="6"/>
      <c r="M779" s="6"/>
      <c r="N779" s="6"/>
      <c r="O779" s="6"/>
      <c r="P779" s="6"/>
      <c r="Q779" s="6"/>
      <c r="R779" s="6"/>
      <c r="S779" s="6"/>
      <c r="T779" s="6"/>
      <c r="U779" s="4"/>
      <c r="V779" s="6"/>
      <c r="W779" s="6"/>
      <c r="X779" s="6"/>
      <c r="Y779" s="6"/>
    </row>
    <row r="780" spans="1:25">
      <c r="A780" s="6"/>
      <c r="B780" s="6"/>
      <c r="C780" s="6"/>
      <c r="D780" s="6"/>
      <c r="E780" s="6"/>
      <c r="F780" s="6"/>
      <c r="G780" s="6"/>
      <c r="H780" s="6"/>
      <c r="I780" s="6"/>
      <c r="J780" s="6"/>
      <c r="K780" s="6"/>
      <c r="L780" s="6"/>
      <c r="M780" s="6"/>
      <c r="N780" s="6"/>
      <c r="O780" s="6"/>
      <c r="P780" s="6"/>
      <c r="Q780" s="6"/>
      <c r="R780" s="6"/>
      <c r="S780" s="6"/>
      <c r="T780" s="6"/>
      <c r="U780" s="4"/>
      <c r="V780" s="6"/>
      <c r="W780" s="6"/>
      <c r="X780" s="6"/>
      <c r="Y780" s="6"/>
    </row>
    <row r="781" spans="1:25">
      <c r="A781" s="6"/>
      <c r="B781" s="6"/>
      <c r="C781" s="6"/>
      <c r="D781" s="6"/>
      <c r="E781" s="6"/>
      <c r="F781" s="6"/>
      <c r="G781" s="6"/>
      <c r="H781" s="6"/>
      <c r="I781" s="6"/>
      <c r="J781" s="6"/>
      <c r="K781" s="6"/>
      <c r="L781" s="6"/>
      <c r="M781" s="6"/>
      <c r="N781" s="6"/>
      <c r="O781" s="6"/>
      <c r="P781" s="6"/>
      <c r="Q781" s="6"/>
      <c r="R781" s="6"/>
      <c r="S781" s="6"/>
      <c r="T781" s="6"/>
      <c r="U781" s="4"/>
      <c r="V781" s="6"/>
      <c r="W781" s="6"/>
      <c r="X781" s="6"/>
      <c r="Y781" s="6"/>
    </row>
    <row r="782" spans="1:25">
      <c r="A782" s="6"/>
      <c r="B782" s="6"/>
      <c r="C782" s="6"/>
      <c r="D782" s="6"/>
      <c r="E782" s="6"/>
      <c r="F782" s="6"/>
      <c r="G782" s="6"/>
      <c r="H782" s="6"/>
      <c r="I782" s="6"/>
      <c r="J782" s="6"/>
      <c r="K782" s="6"/>
      <c r="L782" s="6"/>
      <c r="M782" s="6"/>
      <c r="N782" s="6"/>
      <c r="O782" s="6"/>
      <c r="P782" s="6"/>
      <c r="Q782" s="6"/>
      <c r="R782" s="6"/>
      <c r="S782" s="6"/>
      <c r="T782" s="6"/>
      <c r="U782" s="4"/>
      <c r="V782" s="6"/>
      <c r="W782" s="6"/>
      <c r="X782" s="6"/>
      <c r="Y782" s="6"/>
    </row>
    <row r="783" spans="1:25">
      <c r="A783" s="6"/>
      <c r="B783" s="6"/>
      <c r="C783" s="6"/>
      <c r="D783" s="6"/>
      <c r="E783" s="6"/>
      <c r="F783" s="6"/>
      <c r="G783" s="6"/>
      <c r="H783" s="6"/>
      <c r="I783" s="6"/>
      <c r="J783" s="6"/>
      <c r="K783" s="6"/>
      <c r="L783" s="6"/>
      <c r="M783" s="6"/>
      <c r="N783" s="6"/>
      <c r="O783" s="6"/>
      <c r="P783" s="6"/>
      <c r="Q783" s="6"/>
      <c r="R783" s="6"/>
      <c r="S783" s="6"/>
      <c r="T783" s="6"/>
      <c r="U783" s="4"/>
      <c r="V783" s="6"/>
      <c r="W783" s="6"/>
      <c r="X783" s="6"/>
      <c r="Y783" s="6"/>
    </row>
    <row r="784" spans="1:25">
      <c r="A784" s="6"/>
      <c r="B784" s="6"/>
      <c r="C784" s="6"/>
      <c r="D784" s="6"/>
      <c r="E784" s="6"/>
      <c r="F784" s="6"/>
      <c r="G784" s="6"/>
      <c r="H784" s="6"/>
      <c r="I784" s="6"/>
      <c r="J784" s="6"/>
      <c r="K784" s="6"/>
      <c r="L784" s="6"/>
      <c r="M784" s="6"/>
      <c r="N784" s="6"/>
      <c r="O784" s="6"/>
      <c r="P784" s="6"/>
      <c r="Q784" s="6"/>
      <c r="R784" s="6"/>
      <c r="S784" s="6"/>
      <c r="T784" s="6"/>
      <c r="U784" s="4"/>
      <c r="V784" s="6"/>
      <c r="W784" s="6"/>
      <c r="X784" s="6"/>
      <c r="Y784" s="6"/>
    </row>
    <row r="785" spans="1:25">
      <c r="A785" s="6"/>
      <c r="B785" s="6"/>
      <c r="C785" s="6"/>
      <c r="D785" s="6"/>
      <c r="E785" s="6"/>
      <c r="F785" s="6"/>
      <c r="G785" s="6"/>
      <c r="H785" s="6"/>
      <c r="I785" s="6"/>
      <c r="J785" s="6"/>
      <c r="K785" s="6"/>
      <c r="L785" s="6"/>
      <c r="M785" s="6"/>
      <c r="N785" s="6"/>
      <c r="O785" s="6"/>
      <c r="P785" s="6"/>
      <c r="Q785" s="6"/>
      <c r="R785" s="6"/>
      <c r="S785" s="6"/>
      <c r="T785" s="6"/>
      <c r="U785" s="4"/>
      <c r="V785" s="6"/>
      <c r="W785" s="6"/>
      <c r="X785" s="6"/>
      <c r="Y785" s="6"/>
    </row>
    <row r="786" spans="1:25">
      <c r="A786" s="6"/>
      <c r="B786" s="6"/>
      <c r="C786" s="6"/>
      <c r="D786" s="6"/>
      <c r="E786" s="6"/>
      <c r="F786" s="6"/>
      <c r="G786" s="6"/>
      <c r="H786" s="6"/>
      <c r="I786" s="6"/>
      <c r="J786" s="6"/>
      <c r="K786" s="6"/>
      <c r="L786" s="6"/>
      <c r="M786" s="6"/>
      <c r="N786" s="6"/>
      <c r="O786" s="6"/>
      <c r="P786" s="6"/>
      <c r="Q786" s="6"/>
      <c r="R786" s="6"/>
      <c r="S786" s="6"/>
      <c r="T786" s="6"/>
      <c r="U786" s="4"/>
      <c r="V786" s="6"/>
      <c r="W786" s="6"/>
      <c r="X786" s="6"/>
      <c r="Y786" s="6"/>
    </row>
    <row r="787" spans="1:25">
      <c r="A787" s="6"/>
      <c r="B787" s="6"/>
      <c r="C787" s="6"/>
      <c r="D787" s="6"/>
      <c r="E787" s="6"/>
      <c r="F787" s="6"/>
      <c r="G787" s="6"/>
      <c r="H787" s="6"/>
      <c r="I787" s="6"/>
      <c r="J787" s="6"/>
      <c r="K787" s="6"/>
      <c r="L787" s="6"/>
      <c r="M787" s="6"/>
      <c r="N787" s="6"/>
      <c r="O787" s="6"/>
      <c r="P787" s="6"/>
      <c r="Q787" s="6"/>
      <c r="R787" s="6"/>
      <c r="S787" s="6"/>
      <c r="T787" s="6"/>
      <c r="U787" s="4"/>
      <c r="V787" s="6"/>
      <c r="W787" s="6"/>
      <c r="X787" s="6"/>
      <c r="Y787" s="6"/>
    </row>
    <row r="788" spans="1:25">
      <c r="A788" s="6"/>
      <c r="B788" s="6"/>
      <c r="C788" s="6"/>
      <c r="D788" s="6"/>
      <c r="E788" s="6"/>
      <c r="F788" s="6"/>
      <c r="G788" s="6"/>
      <c r="H788" s="6"/>
      <c r="I788" s="6"/>
      <c r="J788" s="6"/>
      <c r="K788" s="6"/>
      <c r="L788" s="6"/>
      <c r="M788" s="6"/>
      <c r="N788" s="6"/>
      <c r="O788" s="6"/>
      <c r="P788" s="6"/>
      <c r="Q788" s="6"/>
      <c r="R788" s="6"/>
      <c r="S788" s="6"/>
      <c r="T788" s="6"/>
      <c r="U788" s="4"/>
      <c r="V788" s="6"/>
      <c r="W788" s="6"/>
      <c r="X788" s="6"/>
      <c r="Y788" s="6"/>
    </row>
    <row r="789" spans="1:25">
      <c r="A789" s="6"/>
      <c r="B789" s="6"/>
      <c r="C789" s="6"/>
      <c r="D789" s="6"/>
      <c r="E789" s="6"/>
      <c r="F789" s="6"/>
      <c r="G789" s="6"/>
      <c r="H789" s="6"/>
      <c r="I789" s="6"/>
      <c r="J789" s="6"/>
      <c r="K789" s="6"/>
      <c r="L789" s="6"/>
      <c r="M789" s="6"/>
      <c r="N789" s="6"/>
      <c r="O789" s="6"/>
      <c r="P789" s="6"/>
      <c r="Q789" s="6"/>
      <c r="R789" s="6"/>
      <c r="S789" s="6"/>
      <c r="T789" s="6"/>
      <c r="U789" s="4"/>
      <c r="V789" s="6"/>
      <c r="W789" s="6"/>
      <c r="X789" s="6"/>
      <c r="Y789" s="6"/>
    </row>
    <row r="790" spans="1:25">
      <c r="A790" s="6"/>
      <c r="B790" s="6"/>
      <c r="C790" s="6"/>
      <c r="D790" s="6"/>
      <c r="E790" s="6"/>
      <c r="F790" s="6"/>
      <c r="G790" s="6"/>
      <c r="H790" s="6"/>
      <c r="I790" s="6"/>
      <c r="J790" s="6"/>
      <c r="K790" s="6"/>
      <c r="L790" s="6"/>
      <c r="M790" s="6"/>
      <c r="N790" s="6"/>
      <c r="O790" s="6"/>
      <c r="P790" s="6"/>
      <c r="Q790" s="6"/>
      <c r="R790" s="6"/>
      <c r="S790" s="6"/>
      <c r="T790" s="6"/>
      <c r="U790" s="4"/>
      <c r="V790" s="6"/>
      <c r="W790" s="6"/>
      <c r="X790" s="6"/>
      <c r="Y790" s="6"/>
    </row>
    <row r="791" spans="1:25">
      <c r="A791" s="6"/>
      <c r="B791" s="6"/>
      <c r="C791" s="6"/>
      <c r="D791" s="6"/>
      <c r="E791" s="6"/>
      <c r="F791" s="6"/>
      <c r="G791" s="6"/>
      <c r="H791" s="6"/>
      <c r="I791" s="6"/>
      <c r="J791" s="6"/>
      <c r="K791" s="6"/>
      <c r="L791" s="6"/>
      <c r="M791" s="6"/>
      <c r="N791" s="6"/>
      <c r="O791" s="6"/>
      <c r="P791" s="6"/>
      <c r="Q791" s="6"/>
      <c r="R791" s="6"/>
      <c r="S791" s="6"/>
      <c r="T791" s="6"/>
      <c r="U791" s="4"/>
      <c r="V791" s="6"/>
      <c r="W791" s="6"/>
      <c r="X791" s="6"/>
      <c r="Y791" s="6"/>
    </row>
    <row r="792" spans="1:25">
      <c r="A792" s="6"/>
      <c r="B792" s="6"/>
      <c r="C792" s="6"/>
      <c r="D792" s="6"/>
      <c r="E792" s="6"/>
      <c r="F792" s="6"/>
      <c r="G792" s="6"/>
      <c r="H792" s="6"/>
      <c r="I792" s="6"/>
      <c r="J792" s="6"/>
      <c r="K792" s="6"/>
      <c r="L792" s="6"/>
      <c r="M792" s="6"/>
      <c r="N792" s="6"/>
      <c r="O792" s="6"/>
      <c r="P792" s="6"/>
      <c r="Q792" s="6"/>
      <c r="R792" s="6"/>
      <c r="S792" s="6"/>
      <c r="T792" s="6"/>
      <c r="U792" s="4"/>
      <c r="V792" s="6"/>
      <c r="W792" s="6"/>
      <c r="X792" s="6"/>
      <c r="Y792" s="6"/>
    </row>
    <row r="793" spans="1:25">
      <c r="A793" s="6"/>
      <c r="B793" s="6"/>
      <c r="C793" s="6"/>
      <c r="D793" s="6"/>
      <c r="E793" s="6"/>
      <c r="F793" s="6"/>
      <c r="G793" s="6"/>
      <c r="H793" s="6"/>
      <c r="I793" s="6"/>
      <c r="J793" s="6"/>
      <c r="K793" s="6"/>
      <c r="L793" s="6"/>
      <c r="M793" s="6"/>
      <c r="N793" s="6"/>
      <c r="O793" s="6"/>
      <c r="P793" s="6"/>
      <c r="Q793" s="6"/>
      <c r="R793" s="6"/>
      <c r="S793" s="6"/>
      <c r="T793" s="6"/>
      <c r="U793" s="4"/>
      <c r="V793" s="6"/>
      <c r="W793" s="6"/>
      <c r="X793" s="6"/>
      <c r="Y793" s="6"/>
    </row>
    <row r="794" spans="1:25">
      <c r="A794" s="6"/>
      <c r="B794" s="6"/>
      <c r="C794" s="6"/>
      <c r="D794" s="6"/>
      <c r="E794" s="6"/>
      <c r="F794" s="6"/>
      <c r="G794" s="6"/>
      <c r="H794" s="6"/>
      <c r="I794" s="6"/>
      <c r="J794" s="6"/>
      <c r="K794" s="6"/>
      <c r="L794" s="6"/>
      <c r="M794" s="6"/>
      <c r="N794" s="6"/>
      <c r="O794" s="6"/>
      <c r="P794" s="6"/>
      <c r="Q794" s="6"/>
      <c r="R794" s="6"/>
      <c r="S794" s="6"/>
      <c r="T794" s="6"/>
      <c r="U794" s="4"/>
      <c r="V794" s="6"/>
      <c r="W794" s="6"/>
      <c r="X794" s="6"/>
      <c r="Y794" s="6"/>
    </row>
    <row r="795" spans="1:25">
      <c r="A795" s="6"/>
      <c r="B795" s="6"/>
      <c r="C795" s="6"/>
      <c r="D795" s="6"/>
      <c r="E795" s="6"/>
      <c r="F795" s="6"/>
      <c r="G795" s="6"/>
      <c r="H795" s="6"/>
      <c r="I795" s="6"/>
      <c r="J795" s="6"/>
      <c r="K795" s="6"/>
      <c r="L795" s="6"/>
      <c r="M795" s="6"/>
      <c r="N795" s="6"/>
      <c r="O795" s="6"/>
      <c r="P795" s="6"/>
      <c r="Q795" s="6"/>
      <c r="R795" s="6"/>
      <c r="S795" s="6"/>
      <c r="T795" s="6"/>
      <c r="U795" s="4"/>
      <c r="V795" s="6"/>
      <c r="W795" s="6"/>
      <c r="X795" s="6"/>
      <c r="Y795" s="6"/>
    </row>
    <row r="796" spans="1:25">
      <c r="A796" s="6"/>
      <c r="B796" s="6"/>
      <c r="C796" s="6"/>
      <c r="D796" s="6"/>
      <c r="E796" s="6"/>
      <c r="F796" s="6"/>
      <c r="G796" s="6"/>
      <c r="H796" s="6"/>
      <c r="I796" s="6"/>
      <c r="J796" s="6"/>
      <c r="K796" s="6"/>
      <c r="L796" s="6"/>
      <c r="M796" s="6"/>
      <c r="N796" s="6"/>
      <c r="O796" s="6"/>
      <c r="P796" s="6"/>
      <c r="Q796" s="6"/>
      <c r="R796" s="6"/>
      <c r="S796" s="6"/>
      <c r="T796" s="6"/>
      <c r="U796" s="4"/>
      <c r="V796" s="6"/>
      <c r="W796" s="6"/>
      <c r="X796" s="6"/>
      <c r="Y796" s="6"/>
    </row>
    <row r="797" spans="1:25">
      <c r="A797" s="6"/>
      <c r="B797" s="6"/>
      <c r="C797" s="6"/>
      <c r="D797" s="6"/>
      <c r="E797" s="6"/>
      <c r="F797" s="6"/>
      <c r="G797" s="6"/>
      <c r="H797" s="6"/>
      <c r="I797" s="6"/>
      <c r="J797" s="6"/>
      <c r="K797" s="6"/>
      <c r="L797" s="6"/>
      <c r="M797" s="6"/>
      <c r="N797" s="6"/>
      <c r="O797" s="6"/>
      <c r="P797" s="6"/>
      <c r="Q797" s="6"/>
      <c r="R797" s="6"/>
      <c r="S797" s="6"/>
      <c r="T797" s="6"/>
      <c r="U797" s="4"/>
      <c r="V797" s="6"/>
      <c r="W797" s="6"/>
      <c r="X797" s="6"/>
      <c r="Y797" s="6"/>
    </row>
    <row r="798" spans="1:25">
      <c r="A798" s="6"/>
      <c r="B798" s="6"/>
      <c r="C798" s="6"/>
      <c r="D798" s="6"/>
      <c r="E798" s="6"/>
      <c r="F798" s="6"/>
      <c r="G798" s="6"/>
      <c r="H798" s="6"/>
      <c r="I798" s="6"/>
      <c r="J798" s="6"/>
      <c r="K798" s="6"/>
      <c r="L798" s="6"/>
      <c r="M798" s="6"/>
      <c r="N798" s="6"/>
      <c r="O798" s="6"/>
      <c r="P798" s="6"/>
      <c r="Q798" s="6"/>
      <c r="R798" s="6"/>
      <c r="S798" s="6"/>
      <c r="T798" s="6"/>
      <c r="U798" s="4"/>
      <c r="V798" s="6"/>
      <c r="W798" s="6"/>
      <c r="X798" s="6"/>
      <c r="Y798" s="6"/>
    </row>
    <row r="799" spans="1:25">
      <c r="A799" s="6"/>
      <c r="B799" s="6"/>
      <c r="C799" s="6"/>
      <c r="D799" s="6"/>
      <c r="E799" s="6"/>
      <c r="F799" s="6"/>
      <c r="G799" s="6"/>
      <c r="H799" s="6"/>
      <c r="I799" s="6"/>
      <c r="J799" s="6"/>
      <c r="K799" s="6"/>
      <c r="L799" s="6"/>
      <c r="M799" s="6"/>
      <c r="N799" s="6"/>
      <c r="O799" s="6"/>
      <c r="P799" s="6"/>
      <c r="Q799" s="6"/>
      <c r="R799" s="6"/>
      <c r="S799" s="6"/>
      <c r="T799" s="6"/>
      <c r="U799" s="4"/>
      <c r="V799" s="6"/>
      <c r="W799" s="6"/>
      <c r="X799" s="6"/>
      <c r="Y799" s="6"/>
    </row>
    <row r="800" spans="1:25">
      <c r="A800" s="6"/>
      <c r="B800" s="6"/>
      <c r="C800" s="6"/>
      <c r="D800" s="6"/>
      <c r="E800" s="6"/>
      <c r="F800" s="6"/>
      <c r="G800" s="6"/>
      <c r="H800" s="6"/>
      <c r="I800" s="6"/>
      <c r="J800" s="6"/>
      <c r="K800" s="6"/>
      <c r="L800" s="6"/>
      <c r="M800" s="6"/>
      <c r="N800" s="6"/>
      <c r="O800" s="6"/>
      <c r="P800" s="6"/>
      <c r="Q800" s="6"/>
      <c r="R800" s="6"/>
      <c r="S800" s="6"/>
      <c r="T800" s="6"/>
      <c r="U800" s="4"/>
      <c r="V800" s="6"/>
      <c r="W800" s="6"/>
      <c r="X800" s="6"/>
      <c r="Y800" s="6"/>
    </row>
    <row r="801" spans="1:25">
      <c r="A801" s="6"/>
      <c r="B801" s="6"/>
      <c r="C801" s="6"/>
      <c r="D801" s="6"/>
      <c r="E801" s="6"/>
      <c r="F801" s="6"/>
      <c r="G801" s="6"/>
      <c r="H801" s="6"/>
      <c r="I801" s="6"/>
      <c r="J801" s="6"/>
      <c r="K801" s="6"/>
      <c r="L801" s="6"/>
      <c r="M801" s="6"/>
      <c r="N801" s="6"/>
      <c r="O801" s="6"/>
      <c r="P801" s="6"/>
      <c r="Q801" s="6"/>
      <c r="R801" s="6"/>
      <c r="S801" s="6"/>
      <c r="T801" s="6"/>
      <c r="U801" s="4"/>
      <c r="V801" s="6"/>
      <c r="W801" s="6"/>
      <c r="X801" s="6"/>
      <c r="Y801" s="6"/>
    </row>
    <row r="802" spans="1:25">
      <c r="A802" s="6"/>
      <c r="B802" s="6"/>
      <c r="C802" s="6"/>
      <c r="D802" s="6"/>
      <c r="E802" s="6"/>
      <c r="F802" s="6"/>
      <c r="G802" s="6"/>
      <c r="H802" s="6"/>
      <c r="I802" s="6"/>
      <c r="J802" s="6"/>
      <c r="K802" s="6"/>
      <c r="L802" s="6"/>
      <c r="M802" s="6"/>
      <c r="N802" s="6"/>
      <c r="O802" s="6"/>
      <c r="P802" s="6"/>
      <c r="Q802" s="6"/>
      <c r="R802" s="6"/>
      <c r="S802" s="6"/>
      <c r="T802" s="6"/>
      <c r="U802" s="4"/>
      <c r="V802" s="6"/>
      <c r="W802" s="6"/>
      <c r="X802" s="6"/>
      <c r="Y802" s="6"/>
    </row>
    <row r="803" spans="1:25">
      <c r="A803" s="6"/>
      <c r="B803" s="6"/>
      <c r="C803" s="6"/>
      <c r="D803" s="6"/>
      <c r="E803" s="6"/>
      <c r="F803" s="6"/>
      <c r="G803" s="6"/>
      <c r="H803" s="6"/>
      <c r="I803" s="6"/>
      <c r="J803" s="6"/>
      <c r="K803" s="6"/>
      <c r="L803" s="6"/>
      <c r="M803" s="6"/>
      <c r="N803" s="6"/>
      <c r="O803" s="6"/>
      <c r="P803" s="6"/>
      <c r="Q803" s="6"/>
      <c r="R803" s="6"/>
      <c r="S803" s="6"/>
      <c r="T803" s="6"/>
      <c r="U803" s="4"/>
      <c r="V803" s="6"/>
      <c r="W803" s="6"/>
      <c r="X803" s="6"/>
      <c r="Y803" s="6"/>
    </row>
    <row r="804" spans="1:25">
      <c r="A804" s="6"/>
      <c r="B804" s="6"/>
      <c r="C804" s="6"/>
      <c r="D804" s="6"/>
      <c r="E804" s="6"/>
      <c r="F804" s="6"/>
      <c r="G804" s="6"/>
      <c r="H804" s="6"/>
      <c r="I804" s="6"/>
      <c r="J804" s="6"/>
      <c r="K804" s="6"/>
      <c r="L804" s="6"/>
      <c r="M804" s="6"/>
      <c r="N804" s="6"/>
      <c r="O804" s="6"/>
      <c r="P804" s="6"/>
      <c r="Q804" s="6"/>
      <c r="R804" s="6"/>
      <c r="S804" s="6"/>
      <c r="T804" s="6"/>
      <c r="U804" s="4"/>
      <c r="V804" s="6"/>
      <c r="W804" s="6"/>
      <c r="X804" s="6"/>
      <c r="Y804" s="6"/>
    </row>
    <row r="805" spans="1:25">
      <c r="A805" s="6"/>
      <c r="B805" s="6"/>
      <c r="C805" s="6"/>
      <c r="D805" s="6"/>
      <c r="E805" s="6"/>
      <c r="F805" s="6"/>
      <c r="G805" s="6"/>
      <c r="H805" s="6"/>
      <c r="I805" s="6"/>
      <c r="J805" s="6"/>
      <c r="K805" s="6"/>
      <c r="L805" s="6"/>
      <c r="M805" s="6"/>
      <c r="N805" s="6"/>
      <c r="O805" s="6"/>
      <c r="P805" s="6"/>
      <c r="Q805" s="6"/>
      <c r="R805" s="6"/>
      <c r="S805" s="6"/>
      <c r="T805" s="6"/>
      <c r="U805" s="4"/>
      <c r="V805" s="6"/>
      <c r="W805" s="6"/>
      <c r="X805" s="6"/>
      <c r="Y805" s="6"/>
    </row>
    <row r="806" spans="1:25">
      <c r="A806" s="6"/>
      <c r="B806" s="6"/>
      <c r="C806" s="6"/>
      <c r="D806" s="6"/>
      <c r="E806" s="6"/>
      <c r="F806" s="6"/>
      <c r="G806" s="6"/>
      <c r="H806" s="6"/>
      <c r="I806" s="6"/>
      <c r="J806" s="6"/>
      <c r="K806" s="6"/>
      <c r="L806" s="6"/>
      <c r="M806" s="6"/>
      <c r="N806" s="6"/>
      <c r="O806" s="6"/>
      <c r="P806" s="6"/>
      <c r="Q806" s="6"/>
      <c r="R806" s="6"/>
      <c r="S806" s="6"/>
      <c r="T806" s="6"/>
      <c r="U806" s="4"/>
      <c r="V806" s="6"/>
      <c r="W806" s="6"/>
      <c r="X806" s="6"/>
      <c r="Y806" s="6"/>
    </row>
    <row r="807" spans="1:25">
      <c r="A807" s="6"/>
      <c r="B807" s="6"/>
      <c r="C807" s="6"/>
      <c r="D807" s="6"/>
      <c r="E807" s="6"/>
      <c r="F807" s="6"/>
      <c r="G807" s="6"/>
      <c r="H807" s="6"/>
      <c r="I807" s="6"/>
      <c r="J807" s="6"/>
      <c r="K807" s="6"/>
      <c r="L807" s="6"/>
      <c r="M807" s="6"/>
      <c r="N807" s="6"/>
      <c r="O807" s="6"/>
      <c r="P807" s="6"/>
      <c r="Q807" s="6"/>
      <c r="R807" s="6"/>
      <c r="S807" s="6"/>
      <c r="T807" s="6"/>
      <c r="U807" s="4"/>
      <c r="V807" s="6"/>
      <c r="W807" s="6"/>
      <c r="X807" s="6"/>
      <c r="Y807" s="6"/>
    </row>
    <row r="808" spans="1:25">
      <c r="A808" s="6"/>
      <c r="B808" s="6"/>
      <c r="C808" s="6"/>
      <c r="D808" s="6"/>
      <c r="E808" s="6"/>
      <c r="F808" s="6"/>
      <c r="G808" s="6"/>
      <c r="H808" s="6"/>
      <c r="I808" s="6"/>
      <c r="J808" s="6"/>
      <c r="K808" s="6"/>
      <c r="L808" s="6"/>
      <c r="M808" s="6"/>
      <c r="N808" s="6"/>
      <c r="O808" s="6"/>
      <c r="P808" s="6"/>
      <c r="Q808" s="6"/>
      <c r="R808" s="6"/>
      <c r="S808" s="6"/>
      <c r="T808" s="6"/>
      <c r="U808" s="4"/>
      <c r="V808" s="6"/>
      <c r="W808" s="6"/>
      <c r="X808" s="6"/>
      <c r="Y808" s="6"/>
    </row>
    <row r="809" spans="1:25">
      <c r="A809" s="6"/>
      <c r="B809" s="6"/>
      <c r="C809" s="6"/>
      <c r="D809" s="6"/>
      <c r="E809" s="6"/>
      <c r="F809" s="6"/>
      <c r="G809" s="6"/>
      <c r="H809" s="6"/>
      <c r="I809" s="6"/>
      <c r="J809" s="6"/>
      <c r="K809" s="6"/>
      <c r="L809" s="6"/>
      <c r="M809" s="6"/>
      <c r="N809" s="6"/>
      <c r="O809" s="6"/>
      <c r="P809" s="6"/>
      <c r="Q809" s="6"/>
      <c r="R809" s="6"/>
      <c r="S809" s="6"/>
      <c r="T809" s="6"/>
      <c r="U809" s="4"/>
      <c r="V809" s="6"/>
      <c r="W809" s="6"/>
      <c r="X809" s="6"/>
      <c r="Y809" s="6"/>
    </row>
    <row r="810" spans="1:25">
      <c r="A810" s="6"/>
      <c r="B810" s="6"/>
      <c r="C810" s="6"/>
      <c r="D810" s="6"/>
      <c r="E810" s="6"/>
      <c r="F810" s="6"/>
      <c r="G810" s="6"/>
      <c r="H810" s="6"/>
      <c r="I810" s="6"/>
      <c r="J810" s="6"/>
      <c r="K810" s="6"/>
      <c r="L810" s="6"/>
      <c r="M810" s="6"/>
      <c r="N810" s="6"/>
      <c r="O810" s="6"/>
      <c r="P810" s="6"/>
      <c r="Q810" s="6"/>
      <c r="R810" s="6"/>
      <c r="S810" s="6"/>
      <c r="T810" s="6"/>
      <c r="U810" s="4"/>
      <c r="V810" s="6"/>
      <c r="W810" s="6"/>
      <c r="X810" s="6"/>
      <c r="Y810" s="6"/>
    </row>
    <row r="811" spans="1:25">
      <c r="A811" s="6"/>
      <c r="B811" s="6"/>
      <c r="C811" s="6"/>
      <c r="D811" s="6"/>
      <c r="E811" s="6"/>
      <c r="F811" s="6"/>
      <c r="G811" s="6"/>
      <c r="H811" s="6"/>
      <c r="I811" s="6"/>
      <c r="J811" s="6"/>
      <c r="K811" s="6"/>
      <c r="L811" s="6"/>
      <c r="M811" s="6"/>
      <c r="N811" s="6"/>
      <c r="O811" s="6"/>
      <c r="P811" s="6"/>
      <c r="Q811" s="6"/>
      <c r="R811" s="6"/>
      <c r="S811" s="6"/>
      <c r="T811" s="6"/>
      <c r="U811" s="4"/>
      <c r="V811" s="6"/>
      <c r="W811" s="6"/>
      <c r="X811" s="6"/>
      <c r="Y811" s="6"/>
    </row>
    <row r="812" spans="1:25">
      <c r="A812" s="6"/>
      <c r="B812" s="6"/>
      <c r="C812" s="6"/>
      <c r="D812" s="6"/>
      <c r="E812" s="6"/>
      <c r="F812" s="6"/>
      <c r="G812" s="6"/>
      <c r="H812" s="6"/>
      <c r="I812" s="6"/>
      <c r="J812" s="6"/>
      <c r="K812" s="6"/>
      <c r="L812" s="6"/>
      <c r="M812" s="6"/>
      <c r="N812" s="6"/>
      <c r="O812" s="6"/>
      <c r="P812" s="6"/>
      <c r="Q812" s="6"/>
      <c r="R812" s="6"/>
      <c r="S812" s="6"/>
      <c r="T812" s="6"/>
      <c r="U812" s="4"/>
      <c r="V812" s="6"/>
      <c r="W812" s="6"/>
      <c r="X812" s="6"/>
      <c r="Y812" s="6"/>
    </row>
    <row r="813" spans="1:25">
      <c r="A813" s="6"/>
      <c r="B813" s="6"/>
      <c r="C813" s="6"/>
      <c r="D813" s="6"/>
      <c r="E813" s="6"/>
      <c r="F813" s="6"/>
      <c r="G813" s="6"/>
      <c r="H813" s="6"/>
      <c r="I813" s="6"/>
      <c r="J813" s="6"/>
      <c r="K813" s="6"/>
      <c r="L813" s="6"/>
      <c r="M813" s="6"/>
      <c r="N813" s="6"/>
      <c r="O813" s="6"/>
      <c r="P813" s="6"/>
      <c r="Q813" s="6"/>
      <c r="R813" s="6"/>
      <c r="S813" s="6"/>
      <c r="T813" s="6"/>
      <c r="U813" s="4"/>
      <c r="V813" s="6"/>
      <c r="W813" s="6"/>
      <c r="X813" s="6"/>
      <c r="Y813" s="6"/>
    </row>
    <row r="814" spans="1:25">
      <c r="A814" s="6"/>
      <c r="B814" s="6"/>
      <c r="C814" s="6"/>
      <c r="D814" s="6"/>
      <c r="E814" s="6"/>
      <c r="F814" s="6"/>
      <c r="G814" s="6"/>
      <c r="H814" s="6"/>
      <c r="I814" s="6"/>
      <c r="J814" s="6"/>
      <c r="K814" s="6"/>
      <c r="L814" s="6"/>
      <c r="M814" s="6"/>
      <c r="N814" s="6"/>
      <c r="O814" s="6"/>
      <c r="P814" s="6"/>
      <c r="Q814" s="6"/>
      <c r="R814" s="6"/>
      <c r="S814" s="6"/>
      <c r="T814" s="6"/>
      <c r="U814" s="4"/>
      <c r="V814" s="6"/>
      <c r="W814" s="6"/>
      <c r="X814" s="6"/>
      <c r="Y814" s="6"/>
    </row>
    <row r="815" spans="1:25">
      <c r="A815" s="6"/>
      <c r="B815" s="6"/>
      <c r="C815" s="6"/>
      <c r="D815" s="6"/>
      <c r="E815" s="6"/>
      <c r="F815" s="6"/>
      <c r="G815" s="6"/>
      <c r="H815" s="6"/>
      <c r="I815" s="6"/>
      <c r="J815" s="6"/>
      <c r="K815" s="6"/>
      <c r="L815" s="6"/>
      <c r="M815" s="6"/>
      <c r="N815" s="6"/>
      <c r="O815" s="6"/>
      <c r="P815" s="6"/>
      <c r="Q815" s="6"/>
      <c r="R815" s="6"/>
      <c r="S815" s="6"/>
      <c r="T815" s="6"/>
      <c r="U815" s="4"/>
      <c r="V815" s="6"/>
      <c r="W815" s="6"/>
      <c r="X815" s="6"/>
      <c r="Y815" s="6"/>
    </row>
    <row r="816" spans="1:25">
      <c r="A816" s="6"/>
      <c r="B816" s="6"/>
      <c r="C816" s="6"/>
      <c r="D816" s="6"/>
      <c r="E816" s="6"/>
      <c r="F816" s="6"/>
      <c r="G816" s="6"/>
      <c r="H816" s="6"/>
      <c r="I816" s="6"/>
      <c r="J816" s="6"/>
      <c r="K816" s="6"/>
      <c r="L816" s="6"/>
      <c r="M816" s="6"/>
      <c r="N816" s="6"/>
      <c r="O816" s="6"/>
      <c r="P816" s="6"/>
      <c r="Q816" s="6"/>
      <c r="R816" s="6"/>
      <c r="S816" s="6"/>
      <c r="T816" s="6"/>
      <c r="U816" s="4"/>
      <c r="V816" s="6"/>
      <c r="W816" s="6"/>
      <c r="X816" s="6"/>
      <c r="Y816" s="6"/>
    </row>
    <row r="817" spans="1:25">
      <c r="A817" s="6"/>
      <c r="B817" s="6"/>
      <c r="C817" s="6"/>
      <c r="D817" s="6"/>
      <c r="E817" s="6"/>
      <c r="F817" s="6"/>
      <c r="G817" s="6"/>
      <c r="H817" s="6"/>
      <c r="I817" s="6"/>
      <c r="J817" s="6"/>
      <c r="K817" s="6"/>
      <c r="L817" s="6"/>
      <c r="M817" s="6"/>
      <c r="N817" s="6"/>
      <c r="O817" s="6"/>
      <c r="P817" s="6"/>
      <c r="Q817" s="6"/>
      <c r="R817" s="6"/>
      <c r="S817" s="6"/>
      <c r="T817" s="6"/>
      <c r="U817" s="4"/>
      <c r="V817" s="6"/>
      <c r="W817" s="6"/>
      <c r="X817" s="6"/>
      <c r="Y817" s="6"/>
    </row>
    <row r="818" spans="1:25">
      <c r="A818" s="6"/>
      <c r="B818" s="6"/>
      <c r="C818" s="6"/>
      <c r="D818" s="6"/>
      <c r="E818" s="6"/>
      <c r="F818" s="6"/>
      <c r="G818" s="6"/>
      <c r="H818" s="6"/>
      <c r="I818" s="6"/>
      <c r="J818" s="6"/>
      <c r="K818" s="6"/>
      <c r="L818" s="6"/>
      <c r="M818" s="6"/>
      <c r="N818" s="6"/>
      <c r="O818" s="6"/>
      <c r="P818" s="6"/>
      <c r="Q818" s="6"/>
      <c r="R818" s="6"/>
      <c r="S818" s="6"/>
      <c r="T818" s="6"/>
      <c r="U818" s="4"/>
      <c r="V818" s="6"/>
      <c r="W818" s="6"/>
      <c r="X818" s="6"/>
      <c r="Y818" s="6"/>
    </row>
    <row r="819" spans="1:25">
      <c r="A819" s="6"/>
      <c r="B819" s="6"/>
      <c r="C819" s="6"/>
      <c r="D819" s="6"/>
      <c r="E819" s="6"/>
      <c r="F819" s="6"/>
      <c r="G819" s="6"/>
      <c r="H819" s="6"/>
      <c r="I819" s="6"/>
      <c r="J819" s="6"/>
      <c r="K819" s="6"/>
      <c r="L819" s="6"/>
      <c r="M819" s="6"/>
      <c r="N819" s="6"/>
      <c r="O819" s="6"/>
      <c r="P819" s="6"/>
      <c r="Q819" s="6"/>
      <c r="R819" s="6"/>
      <c r="S819" s="6"/>
      <c r="T819" s="6"/>
      <c r="U819" s="4"/>
      <c r="V819" s="6"/>
      <c r="W819" s="6"/>
      <c r="X819" s="6"/>
      <c r="Y819" s="6"/>
    </row>
    <row r="820" spans="1:25">
      <c r="A820" s="6"/>
      <c r="B820" s="6"/>
      <c r="C820" s="6"/>
      <c r="D820" s="6"/>
      <c r="E820" s="6"/>
      <c r="F820" s="6"/>
      <c r="G820" s="6"/>
      <c r="H820" s="6"/>
      <c r="I820" s="6"/>
      <c r="J820" s="6"/>
      <c r="K820" s="6"/>
      <c r="L820" s="6"/>
      <c r="M820" s="6"/>
      <c r="N820" s="6"/>
      <c r="O820" s="6"/>
      <c r="P820" s="6"/>
      <c r="Q820" s="6"/>
      <c r="R820" s="6"/>
      <c r="S820" s="6"/>
      <c r="T820" s="6"/>
      <c r="U820" s="4"/>
      <c r="V820" s="6"/>
      <c r="W820" s="6"/>
      <c r="X820" s="6"/>
      <c r="Y820" s="6"/>
    </row>
    <row r="821" spans="1:25">
      <c r="A821" s="6"/>
      <c r="B821" s="6"/>
      <c r="C821" s="6"/>
      <c r="D821" s="6"/>
      <c r="E821" s="6"/>
      <c r="F821" s="6"/>
      <c r="G821" s="6"/>
      <c r="H821" s="6"/>
      <c r="I821" s="6"/>
      <c r="J821" s="6"/>
      <c r="K821" s="6"/>
      <c r="L821" s="6"/>
      <c r="M821" s="6"/>
      <c r="N821" s="6"/>
      <c r="O821" s="6"/>
      <c r="P821" s="6"/>
      <c r="Q821" s="6"/>
      <c r="R821" s="6"/>
      <c r="S821" s="6"/>
      <c r="T821" s="6"/>
      <c r="U821" s="4"/>
      <c r="V821" s="6"/>
      <c r="W821" s="6"/>
      <c r="X821" s="6"/>
      <c r="Y821" s="6"/>
    </row>
    <row r="822" spans="1:25">
      <c r="A822" s="6"/>
      <c r="B822" s="6"/>
      <c r="C822" s="6"/>
      <c r="D822" s="6"/>
      <c r="E822" s="6"/>
      <c r="F822" s="6"/>
      <c r="G822" s="6"/>
      <c r="H822" s="6"/>
      <c r="I822" s="6"/>
      <c r="J822" s="6"/>
      <c r="K822" s="6"/>
      <c r="L822" s="6"/>
      <c r="M822" s="6"/>
      <c r="N822" s="6"/>
      <c r="O822" s="6"/>
      <c r="P822" s="6"/>
      <c r="Q822" s="6"/>
      <c r="R822" s="6"/>
      <c r="S822" s="6"/>
      <c r="T822" s="6"/>
      <c r="U822" s="4"/>
      <c r="V822" s="6"/>
      <c r="W822" s="6"/>
      <c r="X822" s="6"/>
      <c r="Y822" s="6"/>
    </row>
    <row r="823" spans="1:25">
      <c r="A823" s="6"/>
      <c r="B823" s="6"/>
      <c r="C823" s="6"/>
      <c r="D823" s="6"/>
      <c r="E823" s="6"/>
      <c r="F823" s="6"/>
      <c r="G823" s="6"/>
      <c r="H823" s="6"/>
      <c r="I823" s="6"/>
      <c r="J823" s="6"/>
      <c r="K823" s="6"/>
      <c r="L823" s="6"/>
      <c r="M823" s="6"/>
      <c r="N823" s="6"/>
      <c r="O823" s="6"/>
      <c r="P823" s="6"/>
      <c r="Q823" s="6"/>
      <c r="R823" s="6"/>
      <c r="S823" s="6"/>
      <c r="T823" s="6"/>
      <c r="U823" s="4"/>
      <c r="V823" s="6"/>
      <c r="W823" s="6"/>
      <c r="X823" s="6"/>
      <c r="Y823" s="6"/>
    </row>
    <row r="824" spans="1:25">
      <c r="A824" s="6"/>
      <c r="B824" s="6"/>
      <c r="C824" s="6"/>
      <c r="D824" s="6"/>
      <c r="E824" s="6"/>
      <c r="F824" s="6"/>
      <c r="G824" s="6"/>
      <c r="H824" s="6"/>
      <c r="I824" s="6"/>
      <c r="J824" s="6"/>
      <c r="K824" s="6"/>
      <c r="L824" s="6"/>
      <c r="M824" s="6"/>
      <c r="N824" s="6"/>
      <c r="O824" s="6"/>
      <c r="P824" s="6"/>
      <c r="Q824" s="6"/>
      <c r="R824" s="6"/>
      <c r="S824" s="6"/>
      <c r="T824" s="6"/>
      <c r="U824" s="4"/>
      <c r="V824" s="6"/>
      <c r="W824" s="6"/>
      <c r="X824" s="6"/>
      <c r="Y824" s="6"/>
    </row>
    <row r="825" spans="1:25">
      <c r="A825" s="6"/>
      <c r="B825" s="6"/>
      <c r="C825" s="6"/>
      <c r="D825" s="6"/>
      <c r="E825" s="6"/>
      <c r="F825" s="6"/>
      <c r="G825" s="6"/>
      <c r="H825" s="6"/>
      <c r="I825" s="6"/>
      <c r="J825" s="6"/>
      <c r="K825" s="6"/>
      <c r="L825" s="6"/>
      <c r="M825" s="6"/>
      <c r="N825" s="6"/>
      <c r="O825" s="6"/>
      <c r="P825" s="6"/>
      <c r="Q825" s="6"/>
      <c r="R825" s="6"/>
      <c r="S825" s="6"/>
      <c r="T825" s="6"/>
      <c r="U825" s="4"/>
      <c r="V825" s="6"/>
      <c r="W825" s="6"/>
      <c r="X825" s="6"/>
      <c r="Y825" s="6"/>
    </row>
    <row r="826" spans="1:25">
      <c r="A826" s="6"/>
      <c r="B826" s="6"/>
      <c r="C826" s="6"/>
      <c r="D826" s="6"/>
      <c r="E826" s="6"/>
      <c r="F826" s="6"/>
      <c r="G826" s="6"/>
      <c r="H826" s="6"/>
      <c r="I826" s="6"/>
      <c r="J826" s="6"/>
      <c r="K826" s="6"/>
      <c r="L826" s="6"/>
      <c r="M826" s="6"/>
      <c r="N826" s="6"/>
      <c r="O826" s="6"/>
      <c r="P826" s="6"/>
      <c r="Q826" s="6"/>
      <c r="R826" s="6"/>
      <c r="S826" s="6"/>
      <c r="T826" s="6"/>
      <c r="U826" s="4"/>
      <c r="V826" s="6"/>
      <c r="W826" s="6"/>
      <c r="X826" s="6"/>
      <c r="Y826" s="6"/>
    </row>
    <row r="827" spans="1:25">
      <c r="A827" s="6"/>
      <c r="B827" s="6"/>
      <c r="C827" s="6"/>
      <c r="D827" s="6"/>
      <c r="E827" s="6"/>
      <c r="F827" s="6"/>
      <c r="G827" s="6"/>
      <c r="H827" s="6"/>
      <c r="I827" s="6"/>
      <c r="J827" s="6"/>
      <c r="K827" s="6"/>
      <c r="L827" s="6"/>
      <c r="M827" s="6"/>
      <c r="N827" s="6"/>
      <c r="O827" s="6"/>
      <c r="P827" s="6"/>
      <c r="Q827" s="6"/>
      <c r="R827" s="6"/>
      <c r="S827" s="6"/>
      <c r="T827" s="6"/>
      <c r="U827" s="4"/>
      <c r="V827" s="6"/>
      <c r="W827" s="6"/>
      <c r="X827" s="6"/>
      <c r="Y827" s="6"/>
    </row>
    <row r="828" spans="1:25">
      <c r="A828" s="6"/>
      <c r="B828" s="6"/>
      <c r="C828" s="6"/>
      <c r="D828" s="6"/>
      <c r="E828" s="6"/>
      <c r="F828" s="6"/>
      <c r="G828" s="6"/>
      <c r="H828" s="6"/>
      <c r="I828" s="6"/>
      <c r="J828" s="6"/>
      <c r="K828" s="6"/>
      <c r="L828" s="6"/>
      <c r="M828" s="6"/>
      <c r="N828" s="6"/>
      <c r="O828" s="6"/>
      <c r="P828" s="6"/>
      <c r="Q828" s="6"/>
      <c r="R828" s="6"/>
      <c r="S828" s="6"/>
      <c r="T828" s="6"/>
      <c r="U828" s="4"/>
      <c r="V828" s="6"/>
      <c r="W828" s="6"/>
      <c r="X828" s="6"/>
      <c r="Y828" s="6"/>
    </row>
    <row r="829" spans="1:25">
      <c r="A829" s="6"/>
      <c r="B829" s="6"/>
      <c r="C829" s="6"/>
      <c r="D829" s="6"/>
      <c r="E829" s="6"/>
      <c r="F829" s="6"/>
      <c r="G829" s="6"/>
      <c r="H829" s="6"/>
      <c r="I829" s="6"/>
      <c r="J829" s="6"/>
      <c r="K829" s="6"/>
      <c r="L829" s="6"/>
      <c r="M829" s="6"/>
      <c r="N829" s="6"/>
      <c r="O829" s="6"/>
      <c r="P829" s="6"/>
      <c r="Q829" s="6"/>
      <c r="R829" s="6"/>
      <c r="S829" s="6"/>
      <c r="T829" s="6"/>
      <c r="U829" s="4"/>
      <c r="V829" s="6"/>
      <c r="W829" s="6"/>
      <c r="X829" s="6"/>
      <c r="Y829" s="6"/>
    </row>
    <row r="830" spans="1:25">
      <c r="A830" s="6"/>
      <c r="B830" s="6"/>
      <c r="C830" s="6"/>
      <c r="D830" s="6"/>
      <c r="E830" s="6"/>
      <c r="F830" s="6"/>
      <c r="G830" s="6"/>
      <c r="H830" s="6"/>
      <c r="I830" s="6"/>
      <c r="J830" s="6"/>
      <c r="K830" s="6"/>
      <c r="L830" s="6"/>
      <c r="M830" s="6"/>
      <c r="N830" s="6"/>
      <c r="O830" s="6"/>
      <c r="P830" s="6"/>
      <c r="Q830" s="6"/>
      <c r="R830" s="6"/>
      <c r="S830" s="6"/>
      <c r="T830" s="6"/>
      <c r="U830" s="4"/>
      <c r="V830" s="6"/>
      <c r="W830" s="6"/>
      <c r="X830" s="6"/>
      <c r="Y830" s="6"/>
    </row>
    <row r="831" spans="1:25">
      <c r="A831" s="6"/>
      <c r="B831" s="6"/>
      <c r="C831" s="6"/>
      <c r="D831" s="6"/>
      <c r="E831" s="6"/>
      <c r="F831" s="6"/>
      <c r="G831" s="6"/>
      <c r="H831" s="6"/>
      <c r="I831" s="6"/>
      <c r="J831" s="6"/>
      <c r="K831" s="6"/>
      <c r="L831" s="6"/>
      <c r="M831" s="6"/>
      <c r="N831" s="6"/>
      <c r="O831" s="6"/>
      <c r="P831" s="6"/>
      <c r="Q831" s="6"/>
      <c r="R831" s="6"/>
      <c r="S831" s="6"/>
      <c r="T831" s="6"/>
      <c r="U831" s="4"/>
      <c r="V831" s="6"/>
      <c r="W831" s="6"/>
      <c r="X831" s="6"/>
      <c r="Y831" s="6"/>
    </row>
    <row r="832" spans="1:25">
      <c r="A832" s="6"/>
      <c r="B832" s="6"/>
      <c r="C832" s="6"/>
      <c r="D832" s="6"/>
      <c r="E832" s="6"/>
      <c r="F832" s="6"/>
      <c r="G832" s="6"/>
      <c r="H832" s="6"/>
      <c r="I832" s="6"/>
      <c r="J832" s="6"/>
      <c r="K832" s="6"/>
      <c r="L832" s="6"/>
      <c r="M832" s="6"/>
      <c r="N832" s="6"/>
      <c r="O832" s="6"/>
      <c r="P832" s="6"/>
      <c r="Q832" s="6"/>
      <c r="R832" s="6"/>
      <c r="S832" s="6"/>
      <c r="T832" s="6"/>
      <c r="U832" s="4"/>
      <c r="V832" s="6"/>
      <c r="W832" s="6"/>
      <c r="X832" s="6"/>
      <c r="Y832" s="6"/>
    </row>
    <row r="833" spans="1:25">
      <c r="A833" s="6"/>
      <c r="B833" s="6"/>
      <c r="C833" s="6"/>
      <c r="D833" s="6"/>
      <c r="E833" s="6"/>
      <c r="F833" s="6"/>
      <c r="G833" s="6"/>
      <c r="H833" s="6"/>
      <c r="I833" s="6"/>
      <c r="J833" s="6"/>
      <c r="K833" s="6"/>
      <c r="L833" s="6"/>
      <c r="M833" s="6"/>
      <c r="N833" s="6"/>
      <c r="O833" s="6"/>
      <c r="P833" s="6"/>
      <c r="Q833" s="6"/>
      <c r="R833" s="6"/>
      <c r="S833" s="6"/>
      <c r="T833" s="6"/>
      <c r="U833" s="4"/>
      <c r="V833" s="6"/>
      <c r="W833" s="6"/>
      <c r="X833" s="6"/>
      <c r="Y833" s="6"/>
    </row>
    <row r="834" spans="1:25">
      <c r="A834" s="6"/>
      <c r="B834" s="6"/>
      <c r="C834" s="6"/>
      <c r="D834" s="6"/>
      <c r="E834" s="6"/>
      <c r="F834" s="6"/>
      <c r="G834" s="6"/>
      <c r="H834" s="6"/>
      <c r="I834" s="6"/>
      <c r="J834" s="6"/>
      <c r="K834" s="6"/>
      <c r="L834" s="6"/>
      <c r="M834" s="6"/>
      <c r="N834" s="6"/>
      <c r="O834" s="6"/>
      <c r="P834" s="6"/>
      <c r="Q834" s="6"/>
      <c r="R834" s="6"/>
      <c r="S834" s="6"/>
      <c r="T834" s="6"/>
      <c r="U834" s="4"/>
      <c r="V834" s="6"/>
      <c r="W834" s="6"/>
      <c r="X834" s="6"/>
      <c r="Y834" s="6"/>
    </row>
    <row r="835" spans="1:25">
      <c r="A835" s="6"/>
      <c r="B835" s="6"/>
      <c r="C835" s="6"/>
      <c r="D835" s="6"/>
      <c r="E835" s="6"/>
      <c r="F835" s="6"/>
      <c r="G835" s="6"/>
      <c r="H835" s="6"/>
      <c r="I835" s="6"/>
      <c r="J835" s="6"/>
      <c r="K835" s="6"/>
      <c r="L835" s="6"/>
      <c r="M835" s="6"/>
      <c r="N835" s="6"/>
      <c r="O835" s="6"/>
      <c r="P835" s="6"/>
      <c r="Q835" s="6"/>
      <c r="R835" s="6"/>
      <c r="S835" s="6"/>
      <c r="T835" s="6"/>
      <c r="U835" s="4"/>
      <c r="V835" s="6"/>
      <c r="W835" s="6"/>
      <c r="X835" s="6"/>
      <c r="Y835" s="6"/>
    </row>
    <row r="836" spans="1:25">
      <c r="A836" s="6"/>
      <c r="B836" s="6"/>
      <c r="C836" s="6"/>
      <c r="D836" s="6"/>
      <c r="E836" s="6"/>
      <c r="F836" s="6"/>
      <c r="G836" s="6"/>
      <c r="H836" s="6"/>
      <c r="I836" s="6"/>
      <c r="J836" s="6"/>
      <c r="K836" s="6"/>
      <c r="L836" s="6"/>
      <c r="M836" s="6"/>
      <c r="N836" s="6"/>
      <c r="O836" s="6"/>
      <c r="P836" s="6"/>
      <c r="Q836" s="6"/>
      <c r="R836" s="6"/>
      <c r="S836" s="6"/>
      <c r="T836" s="6"/>
      <c r="U836" s="4"/>
      <c r="V836" s="6"/>
      <c r="W836" s="6"/>
      <c r="X836" s="6"/>
      <c r="Y836" s="6"/>
    </row>
    <row r="837" spans="1:25">
      <c r="A837" s="6"/>
      <c r="B837" s="6"/>
      <c r="C837" s="6"/>
      <c r="D837" s="6"/>
      <c r="E837" s="6"/>
      <c r="F837" s="6"/>
      <c r="G837" s="6"/>
      <c r="H837" s="6"/>
      <c r="I837" s="6"/>
      <c r="J837" s="6"/>
      <c r="K837" s="6"/>
      <c r="L837" s="6"/>
      <c r="M837" s="6"/>
      <c r="N837" s="6"/>
      <c r="O837" s="6"/>
      <c r="P837" s="6"/>
      <c r="Q837" s="6"/>
      <c r="R837" s="6"/>
      <c r="S837" s="6"/>
      <c r="T837" s="6"/>
      <c r="U837" s="4"/>
      <c r="V837" s="6"/>
      <c r="W837" s="6"/>
      <c r="X837" s="6"/>
      <c r="Y837" s="6"/>
    </row>
    <row r="838" spans="1:25">
      <c r="A838" s="6"/>
      <c r="B838" s="6"/>
      <c r="C838" s="6"/>
      <c r="D838" s="6"/>
      <c r="E838" s="6"/>
      <c r="F838" s="6"/>
      <c r="G838" s="6"/>
      <c r="H838" s="6"/>
      <c r="I838" s="6"/>
      <c r="J838" s="6"/>
      <c r="K838" s="6"/>
      <c r="L838" s="6"/>
      <c r="M838" s="6"/>
      <c r="N838" s="6"/>
      <c r="O838" s="6"/>
      <c r="P838" s="6"/>
      <c r="Q838" s="6"/>
      <c r="R838" s="6"/>
      <c r="S838" s="6"/>
      <c r="T838" s="6"/>
      <c r="U838" s="4"/>
      <c r="V838" s="6"/>
      <c r="W838" s="6"/>
      <c r="X838" s="6"/>
      <c r="Y838" s="6"/>
    </row>
    <row r="839" spans="1:25">
      <c r="A839" s="6"/>
      <c r="B839" s="6"/>
      <c r="C839" s="6"/>
      <c r="D839" s="6"/>
      <c r="E839" s="6"/>
      <c r="F839" s="6"/>
      <c r="G839" s="6"/>
      <c r="H839" s="6"/>
      <c r="I839" s="6"/>
      <c r="J839" s="6"/>
      <c r="K839" s="6"/>
      <c r="L839" s="6"/>
      <c r="M839" s="6"/>
      <c r="N839" s="6"/>
      <c r="O839" s="6"/>
      <c r="P839" s="6"/>
      <c r="Q839" s="6"/>
      <c r="R839" s="6"/>
      <c r="S839" s="6"/>
      <c r="T839" s="6"/>
      <c r="U839" s="4"/>
      <c r="V839" s="6"/>
      <c r="W839" s="6"/>
      <c r="X839" s="6"/>
      <c r="Y839" s="6"/>
    </row>
    <row r="840" spans="1:25">
      <c r="A840" s="6"/>
      <c r="B840" s="6"/>
      <c r="C840" s="6"/>
      <c r="D840" s="6"/>
      <c r="E840" s="6"/>
      <c r="F840" s="6"/>
      <c r="G840" s="6"/>
      <c r="H840" s="6"/>
      <c r="I840" s="6"/>
      <c r="J840" s="6"/>
      <c r="K840" s="6"/>
      <c r="L840" s="6"/>
      <c r="M840" s="6"/>
      <c r="N840" s="6"/>
      <c r="O840" s="6"/>
      <c r="P840" s="6"/>
      <c r="Q840" s="6"/>
      <c r="R840" s="6"/>
      <c r="S840" s="6"/>
      <c r="T840" s="6"/>
      <c r="U840" s="4"/>
      <c r="V840" s="6"/>
      <c r="W840" s="6"/>
      <c r="X840" s="6"/>
      <c r="Y840" s="6"/>
    </row>
    <row r="841" spans="1:25">
      <c r="A841" s="6"/>
      <c r="B841" s="6"/>
      <c r="C841" s="6"/>
      <c r="D841" s="6"/>
      <c r="E841" s="6"/>
      <c r="F841" s="6"/>
      <c r="G841" s="6"/>
      <c r="H841" s="6"/>
      <c r="I841" s="6"/>
      <c r="J841" s="6"/>
      <c r="K841" s="6"/>
      <c r="L841" s="6"/>
      <c r="M841" s="6"/>
      <c r="N841" s="6"/>
      <c r="O841" s="6"/>
      <c r="P841" s="6"/>
      <c r="Q841" s="6"/>
      <c r="R841" s="6"/>
      <c r="S841" s="6"/>
      <c r="T841" s="6"/>
      <c r="U841" s="4"/>
      <c r="V841" s="6"/>
      <c r="W841" s="6"/>
      <c r="X841" s="6"/>
      <c r="Y841" s="6"/>
    </row>
    <row r="842" spans="1:25">
      <c r="A842" s="6"/>
      <c r="B842" s="6"/>
      <c r="C842" s="6"/>
      <c r="D842" s="6"/>
      <c r="E842" s="6"/>
      <c r="F842" s="6"/>
      <c r="G842" s="6"/>
      <c r="H842" s="6"/>
      <c r="I842" s="6"/>
      <c r="J842" s="6"/>
      <c r="K842" s="6"/>
      <c r="L842" s="6"/>
      <c r="M842" s="6"/>
      <c r="N842" s="6"/>
      <c r="O842" s="6"/>
      <c r="P842" s="6"/>
      <c r="Q842" s="6"/>
      <c r="R842" s="6"/>
      <c r="S842" s="6"/>
      <c r="T842" s="6"/>
      <c r="U842" s="4"/>
      <c r="V842" s="6"/>
      <c r="W842" s="6"/>
      <c r="X842" s="6"/>
      <c r="Y842" s="6"/>
    </row>
    <row r="843" spans="1:25">
      <c r="A843" s="6"/>
      <c r="B843" s="6"/>
      <c r="C843" s="6"/>
      <c r="D843" s="6"/>
      <c r="E843" s="6"/>
      <c r="F843" s="6"/>
      <c r="G843" s="6"/>
      <c r="H843" s="6"/>
      <c r="I843" s="6"/>
      <c r="J843" s="6"/>
      <c r="K843" s="6"/>
      <c r="L843" s="6"/>
      <c r="M843" s="6"/>
      <c r="N843" s="6"/>
      <c r="O843" s="6"/>
      <c r="P843" s="6"/>
      <c r="Q843" s="6"/>
      <c r="R843" s="6"/>
      <c r="S843" s="6"/>
      <c r="T843" s="6"/>
      <c r="U843" s="4"/>
      <c r="V843" s="6"/>
      <c r="W843" s="6"/>
      <c r="X843" s="6"/>
      <c r="Y843" s="6"/>
    </row>
    <row r="844" spans="1:25">
      <c r="A844" s="6"/>
      <c r="B844" s="6"/>
      <c r="C844" s="6"/>
      <c r="D844" s="6"/>
      <c r="E844" s="6"/>
      <c r="F844" s="6"/>
      <c r="G844" s="6"/>
      <c r="H844" s="6"/>
      <c r="I844" s="6"/>
      <c r="J844" s="6"/>
      <c r="K844" s="6"/>
      <c r="L844" s="6"/>
      <c r="M844" s="6"/>
      <c r="N844" s="6"/>
      <c r="O844" s="6"/>
      <c r="P844" s="6"/>
      <c r="Q844" s="6"/>
      <c r="R844" s="6"/>
      <c r="S844" s="6"/>
      <c r="T844" s="6"/>
      <c r="U844" s="4"/>
      <c r="V844" s="6"/>
      <c r="W844" s="6"/>
      <c r="X844" s="6"/>
      <c r="Y844" s="6"/>
    </row>
    <row r="845" spans="1:25">
      <c r="A845" s="6"/>
      <c r="B845" s="6"/>
      <c r="C845" s="6"/>
      <c r="D845" s="6"/>
      <c r="E845" s="6"/>
      <c r="F845" s="6"/>
      <c r="G845" s="6"/>
      <c r="H845" s="6"/>
      <c r="I845" s="6"/>
      <c r="J845" s="6"/>
      <c r="K845" s="6"/>
      <c r="L845" s="6"/>
      <c r="M845" s="6"/>
      <c r="N845" s="6"/>
      <c r="O845" s="6"/>
      <c r="P845" s="6"/>
      <c r="Q845" s="6"/>
      <c r="R845" s="6"/>
      <c r="S845" s="6"/>
      <c r="T845" s="6"/>
      <c r="U845" s="4"/>
      <c r="V845" s="6"/>
      <c r="W845" s="6"/>
      <c r="X845" s="6"/>
      <c r="Y845" s="6"/>
    </row>
    <row r="846" spans="1:25">
      <c r="A846" s="6"/>
      <c r="B846" s="6"/>
      <c r="C846" s="6"/>
      <c r="D846" s="6"/>
      <c r="E846" s="6"/>
      <c r="F846" s="6"/>
      <c r="G846" s="6"/>
      <c r="H846" s="6"/>
      <c r="I846" s="6"/>
      <c r="J846" s="6"/>
      <c r="K846" s="6"/>
      <c r="L846" s="6"/>
      <c r="M846" s="6"/>
      <c r="N846" s="6"/>
      <c r="O846" s="6"/>
      <c r="P846" s="6"/>
      <c r="Q846" s="6"/>
      <c r="R846" s="6"/>
      <c r="S846" s="6"/>
      <c r="T846" s="6"/>
      <c r="U846" s="4"/>
      <c r="V846" s="6"/>
      <c r="W846" s="6"/>
      <c r="X846" s="6"/>
      <c r="Y846" s="6"/>
    </row>
    <row r="847" spans="1:25">
      <c r="A847" s="6"/>
      <c r="B847" s="6"/>
      <c r="C847" s="6"/>
      <c r="D847" s="6"/>
      <c r="E847" s="6"/>
      <c r="F847" s="6"/>
      <c r="G847" s="6"/>
      <c r="H847" s="6"/>
      <c r="I847" s="6"/>
      <c r="J847" s="6"/>
      <c r="K847" s="6"/>
      <c r="L847" s="6"/>
      <c r="M847" s="6"/>
      <c r="N847" s="6"/>
      <c r="O847" s="6"/>
      <c r="P847" s="6"/>
      <c r="Q847" s="6"/>
      <c r="R847" s="6"/>
      <c r="S847" s="6"/>
      <c r="T847" s="6"/>
      <c r="U847" s="4"/>
      <c r="V847" s="6"/>
      <c r="W847" s="6"/>
      <c r="X847" s="6"/>
      <c r="Y847" s="6"/>
    </row>
    <row r="848" spans="1:25">
      <c r="A848" s="6"/>
      <c r="B848" s="6"/>
      <c r="C848" s="6"/>
      <c r="D848" s="6"/>
      <c r="E848" s="6"/>
      <c r="F848" s="6"/>
      <c r="G848" s="6"/>
      <c r="H848" s="6"/>
      <c r="I848" s="6"/>
      <c r="J848" s="6"/>
      <c r="K848" s="6"/>
      <c r="L848" s="6"/>
      <c r="M848" s="6"/>
      <c r="N848" s="6"/>
      <c r="O848" s="6"/>
      <c r="P848" s="6"/>
      <c r="Q848" s="6"/>
      <c r="R848" s="6"/>
      <c r="S848" s="6"/>
      <c r="T848" s="6"/>
      <c r="U848" s="4"/>
      <c r="V848" s="6"/>
      <c r="W848" s="6"/>
      <c r="X848" s="6"/>
      <c r="Y848" s="6"/>
    </row>
    <row r="849" spans="1:25">
      <c r="A849" s="6"/>
      <c r="B849" s="6"/>
      <c r="C849" s="6"/>
      <c r="D849" s="6"/>
      <c r="E849" s="6"/>
      <c r="F849" s="6"/>
      <c r="G849" s="6"/>
      <c r="H849" s="6"/>
      <c r="I849" s="6"/>
      <c r="J849" s="6"/>
      <c r="K849" s="6"/>
      <c r="L849" s="6"/>
      <c r="M849" s="6"/>
      <c r="N849" s="6"/>
      <c r="O849" s="6"/>
      <c r="P849" s="6"/>
      <c r="Q849" s="6"/>
      <c r="R849" s="6"/>
      <c r="S849" s="6"/>
      <c r="T849" s="6"/>
      <c r="U849" s="4"/>
      <c r="V849" s="6"/>
      <c r="W849" s="6"/>
      <c r="X849" s="6"/>
      <c r="Y849" s="6"/>
    </row>
    <row r="850" spans="1:25">
      <c r="A850" s="6"/>
      <c r="B850" s="6"/>
      <c r="C850" s="6"/>
      <c r="D850" s="6"/>
      <c r="E850" s="6"/>
      <c r="F850" s="6"/>
      <c r="G850" s="6"/>
      <c r="H850" s="6"/>
      <c r="I850" s="6"/>
      <c r="J850" s="6"/>
      <c r="K850" s="6"/>
      <c r="L850" s="6"/>
      <c r="M850" s="6"/>
      <c r="N850" s="6"/>
      <c r="O850" s="6"/>
      <c r="P850" s="6"/>
      <c r="Q850" s="6"/>
      <c r="R850" s="6"/>
      <c r="S850" s="6"/>
      <c r="T850" s="6"/>
      <c r="U850" s="4"/>
      <c r="V850" s="6"/>
      <c r="W850" s="6"/>
      <c r="X850" s="6"/>
      <c r="Y850" s="6"/>
    </row>
    <row r="851" spans="1:25">
      <c r="A851" s="6"/>
      <c r="B851" s="6"/>
      <c r="C851" s="6"/>
      <c r="D851" s="6"/>
      <c r="E851" s="6"/>
      <c r="F851" s="6"/>
      <c r="G851" s="6"/>
      <c r="H851" s="6"/>
      <c r="I851" s="6"/>
      <c r="J851" s="6"/>
      <c r="K851" s="6"/>
      <c r="L851" s="6"/>
      <c r="M851" s="6"/>
      <c r="N851" s="6"/>
      <c r="O851" s="6"/>
      <c r="P851" s="6"/>
      <c r="Q851" s="6"/>
      <c r="R851" s="6"/>
      <c r="S851" s="6"/>
      <c r="T851" s="6"/>
      <c r="U851" s="4"/>
      <c r="V851" s="6"/>
      <c r="W851" s="6"/>
      <c r="X851" s="6"/>
      <c r="Y851" s="6"/>
    </row>
    <row r="852" spans="1:25">
      <c r="A852" s="6"/>
      <c r="B852" s="6"/>
      <c r="C852" s="6"/>
      <c r="D852" s="6"/>
      <c r="E852" s="6"/>
      <c r="F852" s="6"/>
      <c r="G852" s="6"/>
      <c r="H852" s="6"/>
      <c r="I852" s="6"/>
      <c r="J852" s="6"/>
      <c r="K852" s="6"/>
      <c r="L852" s="6"/>
      <c r="M852" s="6"/>
      <c r="N852" s="6"/>
      <c r="O852" s="6"/>
      <c r="P852" s="6"/>
      <c r="Q852" s="6"/>
      <c r="R852" s="6"/>
      <c r="S852" s="6"/>
      <c r="T852" s="6"/>
      <c r="U852" s="4"/>
      <c r="V852" s="6"/>
      <c r="W852" s="6"/>
      <c r="X852" s="6"/>
      <c r="Y852" s="6"/>
    </row>
    <row r="853" spans="1:25">
      <c r="A853" s="6"/>
      <c r="B853" s="6"/>
      <c r="C853" s="6"/>
      <c r="D853" s="6"/>
      <c r="E853" s="6"/>
      <c r="F853" s="6"/>
      <c r="G853" s="6"/>
      <c r="H853" s="6"/>
      <c r="I853" s="6"/>
      <c r="J853" s="6"/>
      <c r="K853" s="6"/>
      <c r="L853" s="6"/>
      <c r="M853" s="6"/>
      <c r="N853" s="6"/>
      <c r="O853" s="6"/>
      <c r="P853" s="6"/>
      <c r="Q853" s="6"/>
      <c r="R853" s="6"/>
      <c r="S853" s="6"/>
      <c r="T853" s="6"/>
      <c r="U853" s="4"/>
      <c r="V853" s="6"/>
      <c r="W853" s="6"/>
      <c r="X853" s="6"/>
      <c r="Y853" s="6"/>
    </row>
    <row r="854" spans="1:25">
      <c r="A854" s="6"/>
      <c r="B854" s="6"/>
      <c r="C854" s="6"/>
      <c r="D854" s="6"/>
      <c r="E854" s="6"/>
      <c r="F854" s="6"/>
      <c r="G854" s="6"/>
      <c r="H854" s="6"/>
      <c r="I854" s="6"/>
      <c r="J854" s="6"/>
      <c r="K854" s="6"/>
      <c r="L854" s="6"/>
      <c r="M854" s="6"/>
      <c r="N854" s="6"/>
      <c r="O854" s="6"/>
      <c r="P854" s="6"/>
      <c r="Q854" s="6"/>
      <c r="R854" s="6"/>
      <c r="S854" s="6"/>
      <c r="T854" s="6"/>
      <c r="U854" s="4"/>
      <c r="V854" s="6"/>
      <c r="W854" s="6"/>
      <c r="X854" s="6"/>
      <c r="Y854" s="6"/>
    </row>
    <row r="855" spans="1:25">
      <c r="A855" s="6"/>
      <c r="B855" s="6"/>
      <c r="C855" s="6"/>
      <c r="D855" s="6"/>
      <c r="E855" s="6"/>
      <c r="F855" s="6"/>
      <c r="G855" s="6"/>
      <c r="H855" s="6"/>
      <c r="I855" s="6"/>
      <c r="J855" s="6"/>
      <c r="K855" s="6"/>
      <c r="L855" s="6"/>
      <c r="M855" s="6"/>
      <c r="N855" s="6"/>
      <c r="O855" s="6"/>
      <c r="P855" s="6"/>
      <c r="Q855" s="6"/>
      <c r="R855" s="6"/>
      <c r="S855" s="6"/>
      <c r="T855" s="6"/>
      <c r="U855" s="4"/>
      <c r="V855" s="6"/>
      <c r="W855" s="6"/>
      <c r="X855" s="6"/>
      <c r="Y855" s="6"/>
    </row>
    <row r="856" spans="1:25">
      <c r="A856" s="6"/>
      <c r="B856" s="6"/>
      <c r="C856" s="6"/>
      <c r="D856" s="6"/>
      <c r="E856" s="6"/>
      <c r="F856" s="6"/>
      <c r="G856" s="6"/>
      <c r="H856" s="6"/>
      <c r="I856" s="6"/>
      <c r="J856" s="6"/>
      <c r="K856" s="6"/>
      <c r="L856" s="6"/>
      <c r="M856" s="6"/>
      <c r="N856" s="6"/>
      <c r="O856" s="6"/>
      <c r="P856" s="6"/>
      <c r="Q856" s="6"/>
      <c r="R856" s="6"/>
      <c r="S856" s="6"/>
      <c r="T856" s="6"/>
      <c r="U856" s="4"/>
      <c r="V856" s="6"/>
      <c r="W856" s="6"/>
      <c r="X856" s="6"/>
      <c r="Y856" s="6"/>
    </row>
    <row r="857" spans="1:25">
      <c r="A857" s="6"/>
      <c r="B857" s="6"/>
      <c r="C857" s="6"/>
      <c r="D857" s="6"/>
      <c r="E857" s="6"/>
      <c r="F857" s="6"/>
      <c r="G857" s="6"/>
      <c r="H857" s="6"/>
      <c r="I857" s="6"/>
      <c r="J857" s="6"/>
      <c r="K857" s="6"/>
      <c r="L857" s="6"/>
      <c r="M857" s="6"/>
      <c r="N857" s="6"/>
      <c r="O857" s="6"/>
      <c r="P857" s="6"/>
      <c r="Q857" s="6"/>
      <c r="R857" s="6"/>
      <c r="S857" s="6"/>
      <c r="T857" s="6"/>
      <c r="U857" s="4"/>
      <c r="V857" s="6"/>
      <c r="W857" s="6"/>
      <c r="X857" s="6"/>
      <c r="Y857" s="6"/>
    </row>
    <row r="858" spans="1:25">
      <c r="A858" s="6"/>
      <c r="B858" s="6"/>
      <c r="C858" s="6"/>
      <c r="D858" s="6"/>
      <c r="E858" s="6"/>
      <c r="F858" s="6"/>
      <c r="G858" s="6"/>
      <c r="H858" s="6"/>
      <c r="I858" s="6"/>
      <c r="J858" s="6"/>
      <c r="K858" s="6"/>
      <c r="L858" s="6"/>
      <c r="M858" s="6"/>
      <c r="N858" s="6"/>
      <c r="O858" s="6"/>
      <c r="P858" s="6"/>
      <c r="Q858" s="6"/>
      <c r="R858" s="6"/>
      <c r="S858" s="6"/>
      <c r="T858" s="6"/>
      <c r="U858" s="4"/>
      <c r="V858" s="6"/>
      <c r="W858" s="6"/>
      <c r="X858" s="6"/>
      <c r="Y858" s="6"/>
    </row>
    <row r="859" spans="1:25">
      <c r="A859" s="6"/>
      <c r="B859" s="6"/>
      <c r="C859" s="6"/>
      <c r="D859" s="6"/>
      <c r="E859" s="6"/>
      <c r="F859" s="6"/>
      <c r="G859" s="6"/>
      <c r="H859" s="6"/>
      <c r="I859" s="6"/>
      <c r="J859" s="6"/>
      <c r="K859" s="6"/>
      <c r="L859" s="6"/>
      <c r="M859" s="6"/>
      <c r="N859" s="6"/>
      <c r="O859" s="6"/>
      <c r="P859" s="6"/>
      <c r="Q859" s="6"/>
      <c r="R859" s="6"/>
      <c r="S859" s="6"/>
      <c r="T859" s="6"/>
      <c r="U859" s="4"/>
      <c r="V859" s="6"/>
      <c r="W859" s="6"/>
      <c r="X859" s="6"/>
      <c r="Y859" s="6"/>
    </row>
    <row r="860" spans="1:25">
      <c r="A860" s="6"/>
      <c r="B860" s="6"/>
      <c r="C860" s="6"/>
      <c r="D860" s="6"/>
      <c r="E860" s="6"/>
      <c r="F860" s="6"/>
      <c r="G860" s="6"/>
      <c r="H860" s="6"/>
      <c r="I860" s="6"/>
      <c r="J860" s="6"/>
      <c r="K860" s="6"/>
      <c r="L860" s="6"/>
      <c r="M860" s="6"/>
      <c r="N860" s="6"/>
      <c r="O860" s="6"/>
      <c r="P860" s="6"/>
      <c r="Q860" s="6"/>
      <c r="R860" s="6"/>
      <c r="S860" s="6"/>
      <c r="T860" s="6"/>
      <c r="U860" s="4"/>
      <c r="V860" s="6"/>
      <c r="W860" s="6"/>
      <c r="X860" s="6"/>
      <c r="Y860" s="6"/>
    </row>
    <row r="861" spans="1:25">
      <c r="A861" s="6"/>
      <c r="B861" s="6"/>
      <c r="C861" s="6"/>
      <c r="D861" s="6"/>
      <c r="E861" s="6"/>
      <c r="F861" s="6"/>
      <c r="G861" s="6"/>
      <c r="H861" s="6"/>
      <c r="I861" s="6"/>
      <c r="J861" s="6"/>
      <c r="K861" s="6"/>
      <c r="L861" s="6"/>
      <c r="M861" s="6"/>
      <c r="N861" s="6"/>
      <c r="O861" s="6"/>
      <c r="P861" s="6"/>
      <c r="Q861" s="6"/>
      <c r="R861" s="6"/>
      <c r="S861" s="6"/>
      <c r="T861" s="6"/>
      <c r="U861" s="4"/>
      <c r="V861" s="6"/>
      <c r="W861" s="6"/>
      <c r="X861" s="6"/>
      <c r="Y861" s="6"/>
    </row>
    <row r="862" spans="1:25">
      <c r="A862" s="6"/>
      <c r="B862" s="6"/>
      <c r="C862" s="6"/>
      <c r="D862" s="6"/>
      <c r="E862" s="6"/>
      <c r="F862" s="6"/>
      <c r="G862" s="6"/>
      <c r="H862" s="6"/>
      <c r="I862" s="6"/>
      <c r="J862" s="6"/>
      <c r="K862" s="6"/>
      <c r="L862" s="6"/>
      <c r="M862" s="6"/>
      <c r="N862" s="6"/>
      <c r="O862" s="6"/>
      <c r="P862" s="6"/>
      <c r="Q862" s="6"/>
      <c r="R862" s="6"/>
      <c r="S862" s="6"/>
      <c r="T862" s="6"/>
      <c r="U862" s="4"/>
      <c r="V862" s="6"/>
      <c r="W862" s="6"/>
      <c r="X862" s="6"/>
      <c r="Y862" s="6"/>
    </row>
    <row r="863" spans="1:25">
      <c r="A863" s="6"/>
      <c r="B863" s="6"/>
      <c r="C863" s="6"/>
      <c r="D863" s="6"/>
      <c r="E863" s="6"/>
      <c r="F863" s="6"/>
      <c r="G863" s="6"/>
      <c r="H863" s="6"/>
      <c r="I863" s="6"/>
      <c r="J863" s="6"/>
      <c r="K863" s="6"/>
      <c r="L863" s="6"/>
      <c r="M863" s="6"/>
      <c r="N863" s="6"/>
      <c r="O863" s="6"/>
      <c r="P863" s="6"/>
      <c r="Q863" s="6"/>
      <c r="R863" s="6"/>
      <c r="S863" s="6"/>
      <c r="T863" s="6"/>
      <c r="U863" s="4"/>
      <c r="V863" s="6"/>
      <c r="W863" s="6"/>
      <c r="X863" s="6"/>
      <c r="Y863" s="6"/>
    </row>
    <row r="864" spans="1:25">
      <c r="A864" s="6"/>
      <c r="B864" s="6"/>
      <c r="C864" s="6"/>
      <c r="D864" s="6"/>
      <c r="E864" s="6"/>
      <c r="F864" s="6"/>
      <c r="G864" s="6"/>
      <c r="H864" s="6"/>
      <c r="I864" s="6"/>
      <c r="J864" s="6"/>
      <c r="K864" s="6"/>
      <c r="L864" s="6"/>
      <c r="M864" s="6"/>
      <c r="N864" s="6"/>
      <c r="O864" s="6"/>
      <c r="P864" s="6"/>
      <c r="Q864" s="6"/>
      <c r="R864" s="6"/>
      <c r="S864" s="6"/>
      <c r="T864" s="6"/>
      <c r="U864" s="4"/>
      <c r="V864" s="6"/>
      <c r="W864" s="6"/>
      <c r="X864" s="6"/>
      <c r="Y864" s="6"/>
    </row>
    <row r="865" spans="1:25">
      <c r="A865" s="6"/>
      <c r="B865" s="6"/>
      <c r="C865" s="6"/>
      <c r="D865" s="6"/>
      <c r="E865" s="6"/>
      <c r="F865" s="6"/>
      <c r="G865" s="6"/>
      <c r="H865" s="6"/>
      <c r="I865" s="6"/>
      <c r="J865" s="6"/>
      <c r="K865" s="6"/>
      <c r="L865" s="6"/>
      <c r="M865" s="6"/>
      <c r="N865" s="6"/>
      <c r="O865" s="6"/>
      <c r="P865" s="6"/>
      <c r="Q865" s="6"/>
      <c r="R865" s="6"/>
      <c r="S865" s="6"/>
      <c r="T865" s="6"/>
      <c r="U865" s="4"/>
      <c r="V865" s="6"/>
      <c r="W865" s="6"/>
      <c r="X865" s="6"/>
      <c r="Y865" s="6"/>
    </row>
    <row r="866" spans="1:25">
      <c r="A866" s="6"/>
      <c r="B866" s="6"/>
      <c r="C866" s="6"/>
      <c r="D866" s="6"/>
      <c r="E866" s="6"/>
      <c r="F866" s="6"/>
      <c r="G866" s="6"/>
      <c r="H866" s="6"/>
      <c r="I866" s="6"/>
      <c r="J866" s="6"/>
      <c r="K866" s="6"/>
      <c r="L866" s="6"/>
      <c r="M866" s="6"/>
      <c r="N866" s="6"/>
      <c r="O866" s="6"/>
      <c r="P866" s="6"/>
      <c r="Q866" s="6"/>
      <c r="R866" s="6"/>
      <c r="S866" s="6"/>
      <c r="T866" s="6"/>
      <c r="U866" s="4"/>
      <c r="V866" s="6"/>
      <c r="W866" s="6"/>
      <c r="X866" s="6"/>
      <c r="Y866" s="6"/>
    </row>
    <row r="867" spans="1:25">
      <c r="A867" s="6"/>
      <c r="B867" s="6"/>
      <c r="C867" s="6"/>
      <c r="D867" s="6"/>
      <c r="E867" s="6"/>
      <c r="F867" s="6"/>
      <c r="G867" s="6"/>
      <c r="H867" s="6"/>
      <c r="I867" s="6"/>
      <c r="J867" s="6"/>
      <c r="K867" s="6"/>
      <c r="L867" s="6"/>
      <c r="M867" s="6"/>
      <c r="N867" s="6"/>
      <c r="O867" s="6"/>
      <c r="P867" s="6"/>
      <c r="Q867" s="6"/>
      <c r="R867" s="6"/>
      <c r="S867" s="6"/>
      <c r="T867" s="6"/>
      <c r="U867" s="4"/>
      <c r="V867" s="6"/>
      <c r="W867" s="6"/>
      <c r="X867" s="6"/>
      <c r="Y867" s="6"/>
    </row>
    <row r="868" spans="1:25">
      <c r="A868" s="6"/>
      <c r="B868" s="6"/>
      <c r="C868" s="6"/>
      <c r="D868" s="6"/>
      <c r="E868" s="6"/>
      <c r="F868" s="6"/>
      <c r="G868" s="6"/>
      <c r="H868" s="6"/>
      <c r="I868" s="6"/>
      <c r="J868" s="6"/>
      <c r="K868" s="6"/>
      <c r="L868" s="6"/>
      <c r="M868" s="6"/>
      <c r="N868" s="6"/>
      <c r="O868" s="6"/>
      <c r="P868" s="6"/>
      <c r="Q868" s="6"/>
      <c r="R868" s="6"/>
      <c r="S868" s="6"/>
      <c r="T868" s="6"/>
      <c r="U868" s="4"/>
      <c r="V868" s="6"/>
      <c r="W868" s="6"/>
      <c r="X868" s="6"/>
      <c r="Y868" s="6"/>
    </row>
    <row r="869" spans="1:25">
      <c r="A869" s="6"/>
      <c r="B869" s="6"/>
      <c r="C869" s="6"/>
      <c r="D869" s="6"/>
      <c r="E869" s="6"/>
      <c r="F869" s="6"/>
      <c r="G869" s="6"/>
      <c r="H869" s="6"/>
      <c r="I869" s="6"/>
      <c r="J869" s="6"/>
      <c r="K869" s="6"/>
      <c r="L869" s="6"/>
      <c r="M869" s="6"/>
      <c r="N869" s="6"/>
      <c r="O869" s="6"/>
      <c r="P869" s="6"/>
      <c r="Q869" s="6"/>
      <c r="R869" s="6"/>
      <c r="S869" s="6"/>
      <c r="T869" s="6"/>
      <c r="U869" s="4"/>
      <c r="V869" s="6"/>
      <c r="W869" s="6"/>
      <c r="X869" s="6"/>
      <c r="Y869" s="6"/>
    </row>
    <row r="870" spans="1:25">
      <c r="A870" s="6"/>
      <c r="B870" s="6"/>
      <c r="C870" s="6"/>
      <c r="D870" s="6"/>
      <c r="E870" s="6"/>
      <c r="F870" s="6"/>
      <c r="G870" s="6"/>
      <c r="H870" s="6"/>
      <c r="I870" s="6"/>
      <c r="J870" s="6"/>
      <c r="K870" s="6"/>
      <c r="L870" s="6"/>
      <c r="M870" s="6"/>
      <c r="N870" s="6"/>
      <c r="O870" s="6"/>
      <c r="P870" s="6"/>
      <c r="Q870" s="6"/>
      <c r="R870" s="6"/>
      <c r="S870" s="6"/>
      <c r="T870" s="6"/>
      <c r="U870" s="4"/>
      <c r="V870" s="6"/>
      <c r="W870" s="6"/>
      <c r="X870" s="6"/>
      <c r="Y870" s="6"/>
    </row>
    <row r="871" spans="1:25">
      <c r="A871" s="6"/>
      <c r="B871" s="6"/>
      <c r="C871" s="6"/>
      <c r="D871" s="6"/>
      <c r="E871" s="6"/>
      <c r="F871" s="6"/>
      <c r="G871" s="6"/>
      <c r="H871" s="6"/>
      <c r="I871" s="6"/>
      <c r="J871" s="6"/>
      <c r="K871" s="6"/>
      <c r="L871" s="6"/>
      <c r="M871" s="6"/>
      <c r="N871" s="6"/>
      <c r="O871" s="6"/>
      <c r="P871" s="6"/>
      <c r="Q871" s="6"/>
      <c r="R871" s="6"/>
      <c r="S871" s="6"/>
      <c r="T871" s="6"/>
      <c r="U871" s="4"/>
      <c r="V871" s="6"/>
      <c r="W871" s="6"/>
      <c r="X871" s="6"/>
      <c r="Y871" s="6"/>
    </row>
    <row r="872" spans="1:25">
      <c r="A872" s="6"/>
      <c r="B872" s="6"/>
      <c r="C872" s="6"/>
      <c r="D872" s="6"/>
      <c r="E872" s="6"/>
      <c r="F872" s="6"/>
      <c r="G872" s="6"/>
      <c r="H872" s="6"/>
      <c r="I872" s="6"/>
      <c r="J872" s="6"/>
      <c r="K872" s="6"/>
      <c r="L872" s="6"/>
      <c r="M872" s="6"/>
      <c r="N872" s="6"/>
      <c r="O872" s="6"/>
      <c r="P872" s="6"/>
      <c r="Q872" s="6"/>
      <c r="R872" s="6"/>
      <c r="S872" s="6"/>
      <c r="T872" s="6"/>
      <c r="U872" s="4"/>
      <c r="V872" s="6"/>
      <c r="W872" s="6"/>
      <c r="X872" s="6"/>
      <c r="Y872" s="6"/>
    </row>
    <row r="873" spans="1:25">
      <c r="A873" s="6"/>
      <c r="B873" s="6"/>
      <c r="C873" s="6"/>
      <c r="D873" s="6"/>
      <c r="E873" s="6"/>
      <c r="F873" s="6"/>
      <c r="G873" s="6"/>
      <c r="H873" s="6"/>
      <c r="I873" s="6"/>
      <c r="J873" s="6"/>
      <c r="K873" s="6"/>
      <c r="L873" s="6"/>
      <c r="M873" s="6"/>
      <c r="N873" s="6"/>
      <c r="O873" s="6"/>
      <c r="P873" s="6"/>
      <c r="Q873" s="6"/>
      <c r="R873" s="6"/>
      <c r="S873" s="6"/>
      <c r="T873" s="6"/>
      <c r="U873" s="4"/>
      <c r="V873" s="6"/>
      <c r="W873" s="6"/>
      <c r="X873" s="6"/>
      <c r="Y873" s="6"/>
    </row>
    <row r="874" spans="1:25">
      <c r="A874" s="6"/>
      <c r="B874" s="6"/>
      <c r="C874" s="6"/>
      <c r="D874" s="6"/>
      <c r="E874" s="6"/>
      <c r="F874" s="6"/>
      <c r="G874" s="6"/>
      <c r="H874" s="6"/>
      <c r="I874" s="6"/>
      <c r="J874" s="6"/>
      <c r="K874" s="6"/>
      <c r="L874" s="6"/>
      <c r="M874" s="6"/>
      <c r="N874" s="6"/>
      <c r="O874" s="6"/>
      <c r="P874" s="6"/>
      <c r="Q874" s="6"/>
      <c r="R874" s="6"/>
      <c r="S874" s="6"/>
      <c r="T874" s="6"/>
      <c r="U874" s="4"/>
      <c r="V874" s="6"/>
      <c r="W874" s="6"/>
      <c r="X874" s="6"/>
      <c r="Y874" s="6"/>
    </row>
    <row r="875" spans="1:25">
      <c r="A875" s="6"/>
      <c r="B875" s="6"/>
      <c r="C875" s="6"/>
      <c r="D875" s="6"/>
      <c r="E875" s="6"/>
      <c r="F875" s="6"/>
      <c r="G875" s="6"/>
      <c r="H875" s="6"/>
      <c r="I875" s="6"/>
      <c r="J875" s="6"/>
      <c r="K875" s="6"/>
      <c r="L875" s="6"/>
      <c r="M875" s="6"/>
      <c r="N875" s="6"/>
      <c r="O875" s="6"/>
      <c r="P875" s="6"/>
      <c r="Q875" s="6"/>
      <c r="R875" s="6"/>
      <c r="S875" s="6"/>
      <c r="T875" s="6"/>
      <c r="U875" s="4"/>
      <c r="V875" s="6"/>
      <c r="W875" s="6"/>
      <c r="X875" s="6"/>
      <c r="Y875" s="6"/>
    </row>
    <row r="876" spans="1:25">
      <c r="A876" s="6"/>
      <c r="B876" s="6"/>
      <c r="C876" s="6"/>
      <c r="D876" s="6"/>
      <c r="E876" s="6"/>
      <c r="F876" s="6"/>
      <c r="G876" s="6"/>
      <c r="H876" s="6"/>
      <c r="I876" s="6"/>
      <c r="J876" s="6"/>
      <c r="K876" s="6"/>
      <c r="L876" s="6"/>
      <c r="M876" s="6"/>
      <c r="N876" s="6"/>
      <c r="O876" s="6"/>
      <c r="P876" s="6"/>
      <c r="Q876" s="6"/>
      <c r="R876" s="6"/>
      <c r="S876" s="6"/>
      <c r="T876" s="6"/>
      <c r="U876" s="4"/>
      <c r="V876" s="6"/>
      <c r="W876" s="6"/>
      <c r="X876" s="6"/>
      <c r="Y876" s="6"/>
    </row>
    <row r="877" spans="1:25">
      <c r="A877" s="6"/>
      <c r="B877" s="6"/>
      <c r="C877" s="6"/>
      <c r="D877" s="6"/>
      <c r="E877" s="6"/>
      <c r="F877" s="6"/>
      <c r="G877" s="6"/>
      <c r="H877" s="6"/>
      <c r="I877" s="6"/>
      <c r="J877" s="6"/>
      <c r="K877" s="6"/>
      <c r="L877" s="6"/>
      <c r="M877" s="6"/>
      <c r="N877" s="6"/>
      <c r="O877" s="6"/>
      <c r="P877" s="6"/>
      <c r="Q877" s="6"/>
      <c r="R877" s="6"/>
      <c r="S877" s="6"/>
      <c r="T877" s="6"/>
      <c r="U877" s="4"/>
      <c r="V877" s="6"/>
      <c r="W877" s="6"/>
      <c r="X877" s="6"/>
      <c r="Y877" s="6"/>
    </row>
    <row r="878" spans="1:25">
      <c r="A878" s="6"/>
      <c r="B878" s="6"/>
      <c r="C878" s="6"/>
      <c r="D878" s="6"/>
      <c r="E878" s="6"/>
      <c r="F878" s="6"/>
      <c r="G878" s="6"/>
      <c r="H878" s="6"/>
      <c r="I878" s="6"/>
      <c r="J878" s="6"/>
      <c r="K878" s="6"/>
      <c r="L878" s="6"/>
      <c r="M878" s="6"/>
      <c r="N878" s="6"/>
      <c r="O878" s="6"/>
      <c r="P878" s="6"/>
      <c r="Q878" s="6"/>
      <c r="R878" s="6"/>
      <c r="S878" s="6"/>
      <c r="T878" s="6"/>
      <c r="U878" s="4"/>
      <c r="V878" s="6"/>
      <c r="W878" s="6"/>
      <c r="X878" s="6"/>
      <c r="Y878" s="6"/>
    </row>
    <row r="879" spans="1:25">
      <c r="A879" s="6"/>
      <c r="B879" s="6"/>
      <c r="C879" s="6"/>
      <c r="D879" s="6"/>
      <c r="E879" s="6"/>
      <c r="F879" s="6"/>
      <c r="G879" s="6"/>
      <c r="H879" s="6"/>
      <c r="I879" s="6"/>
      <c r="J879" s="6"/>
      <c r="K879" s="6"/>
      <c r="L879" s="6"/>
      <c r="M879" s="6"/>
      <c r="N879" s="6"/>
      <c r="O879" s="6"/>
      <c r="P879" s="6"/>
      <c r="Q879" s="6"/>
      <c r="R879" s="6"/>
      <c r="S879" s="6"/>
      <c r="T879" s="6"/>
      <c r="U879" s="4"/>
      <c r="V879" s="6"/>
      <c r="W879" s="6"/>
      <c r="X879" s="6"/>
      <c r="Y879" s="6"/>
    </row>
    <row r="880" spans="1:25">
      <c r="A880" s="6"/>
      <c r="B880" s="6"/>
      <c r="C880" s="6"/>
      <c r="D880" s="6"/>
      <c r="E880" s="6"/>
      <c r="F880" s="6"/>
      <c r="G880" s="6"/>
      <c r="H880" s="6"/>
      <c r="I880" s="6"/>
      <c r="J880" s="6"/>
      <c r="K880" s="6"/>
      <c r="L880" s="6"/>
      <c r="M880" s="6"/>
      <c r="N880" s="6"/>
      <c r="O880" s="6"/>
      <c r="P880" s="6"/>
      <c r="Q880" s="6"/>
      <c r="R880" s="6"/>
      <c r="S880" s="6"/>
      <c r="T880" s="6"/>
      <c r="U880" s="4"/>
      <c r="V880" s="6"/>
      <c r="W880" s="6"/>
      <c r="X880" s="6"/>
      <c r="Y880" s="6"/>
    </row>
    <row r="881" spans="1:25">
      <c r="A881" s="6"/>
      <c r="B881" s="6"/>
      <c r="C881" s="6"/>
      <c r="D881" s="6"/>
      <c r="E881" s="6"/>
      <c r="F881" s="6"/>
      <c r="G881" s="6"/>
      <c r="H881" s="6"/>
      <c r="I881" s="6"/>
      <c r="J881" s="6"/>
      <c r="K881" s="6"/>
      <c r="L881" s="6"/>
      <c r="M881" s="6"/>
      <c r="N881" s="6"/>
      <c r="O881" s="6"/>
      <c r="P881" s="6"/>
      <c r="Q881" s="6"/>
      <c r="R881" s="6"/>
      <c r="S881" s="6"/>
      <c r="T881" s="6"/>
      <c r="U881" s="4"/>
      <c r="V881" s="6"/>
      <c r="W881" s="6"/>
      <c r="X881" s="6"/>
      <c r="Y881" s="6"/>
    </row>
    <row r="882" spans="1:25">
      <c r="A882" s="6"/>
      <c r="B882" s="6"/>
      <c r="C882" s="6"/>
      <c r="D882" s="6"/>
      <c r="E882" s="6"/>
      <c r="F882" s="6"/>
      <c r="G882" s="6"/>
      <c r="H882" s="6"/>
      <c r="I882" s="6"/>
      <c r="J882" s="6"/>
      <c r="K882" s="6"/>
      <c r="L882" s="6"/>
      <c r="M882" s="6"/>
      <c r="N882" s="6"/>
      <c r="O882" s="6"/>
      <c r="P882" s="6"/>
      <c r="Q882" s="6"/>
      <c r="R882" s="6"/>
      <c r="S882" s="6"/>
      <c r="T882" s="6"/>
      <c r="U882" s="4"/>
      <c r="V882" s="6"/>
      <c r="W882" s="6"/>
      <c r="X882" s="6"/>
      <c r="Y882" s="6"/>
    </row>
    <row r="883" spans="1:25">
      <c r="A883" s="6"/>
      <c r="B883" s="6"/>
      <c r="C883" s="6"/>
      <c r="D883" s="6"/>
      <c r="E883" s="6"/>
      <c r="F883" s="6"/>
      <c r="G883" s="6"/>
      <c r="H883" s="6"/>
      <c r="I883" s="6"/>
      <c r="J883" s="6"/>
      <c r="K883" s="6"/>
      <c r="L883" s="6"/>
      <c r="M883" s="6"/>
      <c r="N883" s="6"/>
      <c r="O883" s="6"/>
      <c r="P883" s="6"/>
      <c r="Q883" s="6"/>
      <c r="R883" s="6"/>
      <c r="S883" s="6"/>
      <c r="T883" s="6"/>
      <c r="U883" s="4"/>
      <c r="V883" s="6"/>
      <c r="W883" s="6"/>
      <c r="X883" s="6"/>
      <c r="Y883" s="6"/>
    </row>
    <row r="884" spans="1:25">
      <c r="A884" s="6"/>
      <c r="B884" s="6"/>
      <c r="C884" s="6"/>
      <c r="D884" s="6"/>
      <c r="E884" s="6"/>
      <c r="F884" s="6"/>
      <c r="G884" s="6"/>
      <c r="H884" s="6"/>
      <c r="I884" s="6"/>
      <c r="J884" s="6"/>
      <c r="K884" s="6"/>
      <c r="L884" s="6"/>
      <c r="M884" s="6"/>
      <c r="N884" s="6"/>
      <c r="O884" s="6"/>
      <c r="P884" s="6"/>
      <c r="Q884" s="6"/>
      <c r="R884" s="6"/>
      <c r="S884" s="6"/>
      <c r="T884" s="6"/>
      <c r="U884" s="4"/>
      <c r="V884" s="6"/>
      <c r="W884" s="6"/>
      <c r="X884" s="6"/>
      <c r="Y884" s="6"/>
    </row>
    <row r="885" spans="1:25">
      <c r="A885" s="6"/>
      <c r="B885" s="6"/>
      <c r="C885" s="6"/>
      <c r="D885" s="6"/>
      <c r="E885" s="6"/>
      <c r="F885" s="6"/>
      <c r="G885" s="6"/>
      <c r="H885" s="6"/>
      <c r="I885" s="6"/>
      <c r="J885" s="6"/>
      <c r="K885" s="6"/>
      <c r="L885" s="6"/>
      <c r="M885" s="6"/>
      <c r="N885" s="6"/>
      <c r="O885" s="6"/>
      <c r="P885" s="6"/>
      <c r="Q885" s="6"/>
      <c r="R885" s="6"/>
      <c r="S885" s="6"/>
      <c r="T885" s="6"/>
      <c r="U885" s="4"/>
      <c r="V885" s="6"/>
      <c r="W885" s="6"/>
      <c r="X885" s="6"/>
      <c r="Y885" s="6"/>
    </row>
    <row r="886" spans="1:25">
      <c r="A886" s="6"/>
      <c r="B886" s="6"/>
      <c r="C886" s="6"/>
      <c r="D886" s="6"/>
      <c r="E886" s="6"/>
      <c r="F886" s="6"/>
      <c r="G886" s="6"/>
      <c r="H886" s="6"/>
      <c r="I886" s="6"/>
      <c r="J886" s="6"/>
      <c r="K886" s="6"/>
      <c r="L886" s="6"/>
      <c r="M886" s="6"/>
      <c r="N886" s="6"/>
      <c r="O886" s="6"/>
      <c r="P886" s="6"/>
      <c r="Q886" s="6"/>
      <c r="R886" s="6"/>
      <c r="S886" s="6"/>
      <c r="T886" s="6"/>
      <c r="U886" s="4"/>
      <c r="V886" s="6"/>
      <c r="W886" s="6"/>
      <c r="X886" s="6"/>
      <c r="Y886" s="6"/>
    </row>
    <row r="887" spans="1:25">
      <c r="A887" s="6"/>
      <c r="B887" s="6"/>
      <c r="C887" s="6"/>
      <c r="D887" s="6"/>
      <c r="E887" s="6"/>
      <c r="F887" s="6"/>
      <c r="G887" s="6"/>
      <c r="H887" s="6"/>
      <c r="I887" s="6"/>
      <c r="J887" s="6"/>
      <c r="K887" s="6"/>
      <c r="L887" s="6"/>
      <c r="M887" s="6"/>
      <c r="N887" s="6"/>
      <c r="O887" s="6"/>
      <c r="P887" s="6"/>
      <c r="Q887" s="6"/>
      <c r="R887" s="6"/>
      <c r="S887" s="6"/>
      <c r="T887" s="6"/>
      <c r="U887" s="4"/>
      <c r="V887" s="6"/>
      <c r="W887" s="6"/>
      <c r="X887" s="6"/>
      <c r="Y887" s="6"/>
    </row>
    <row r="888" spans="1:25">
      <c r="A888" s="6"/>
      <c r="B888" s="6"/>
      <c r="C888" s="6"/>
      <c r="D888" s="6"/>
      <c r="E888" s="6"/>
      <c r="F888" s="6"/>
      <c r="G888" s="6"/>
      <c r="H888" s="6"/>
      <c r="I888" s="6"/>
      <c r="J888" s="6"/>
      <c r="K888" s="6"/>
      <c r="L888" s="6"/>
      <c r="M888" s="6"/>
      <c r="N888" s="6"/>
      <c r="O888" s="6"/>
      <c r="P888" s="6"/>
      <c r="Q888" s="6"/>
      <c r="R888" s="6"/>
      <c r="S888" s="6"/>
      <c r="T888" s="6"/>
      <c r="U888" s="4"/>
      <c r="V888" s="6"/>
      <c r="W888" s="6"/>
      <c r="X888" s="6"/>
      <c r="Y888" s="6"/>
    </row>
    <row r="889" spans="1:25">
      <c r="A889" s="6"/>
      <c r="B889" s="6"/>
      <c r="C889" s="6"/>
      <c r="D889" s="6"/>
      <c r="E889" s="6"/>
      <c r="F889" s="6"/>
      <c r="G889" s="6"/>
      <c r="H889" s="6"/>
      <c r="I889" s="6"/>
      <c r="J889" s="6"/>
      <c r="K889" s="6"/>
      <c r="L889" s="6"/>
      <c r="M889" s="6"/>
      <c r="N889" s="6"/>
      <c r="O889" s="6"/>
      <c r="P889" s="6"/>
      <c r="Q889" s="6"/>
      <c r="R889" s="6"/>
      <c r="S889" s="6"/>
      <c r="T889" s="6"/>
      <c r="U889" s="4"/>
      <c r="V889" s="6"/>
      <c r="W889" s="6"/>
      <c r="X889" s="6"/>
      <c r="Y889" s="6"/>
    </row>
    <row r="890" spans="1:25">
      <c r="A890" s="6"/>
      <c r="B890" s="6"/>
      <c r="C890" s="6"/>
      <c r="D890" s="6"/>
      <c r="E890" s="6"/>
      <c r="F890" s="6"/>
      <c r="G890" s="6"/>
      <c r="H890" s="6"/>
      <c r="I890" s="6"/>
      <c r="J890" s="6"/>
      <c r="K890" s="6"/>
      <c r="L890" s="6"/>
      <c r="M890" s="6"/>
      <c r="N890" s="6"/>
      <c r="O890" s="6"/>
      <c r="P890" s="6"/>
      <c r="Q890" s="6"/>
      <c r="R890" s="6"/>
      <c r="S890" s="6"/>
      <c r="T890" s="6"/>
      <c r="U890" s="4"/>
      <c r="V890" s="6"/>
      <c r="W890" s="6"/>
      <c r="X890" s="6"/>
      <c r="Y890" s="6"/>
    </row>
    <row r="891" spans="1:25">
      <c r="A891" s="6"/>
      <c r="B891" s="6"/>
      <c r="C891" s="6"/>
      <c r="D891" s="6"/>
      <c r="E891" s="6"/>
      <c r="F891" s="6"/>
      <c r="G891" s="6"/>
      <c r="H891" s="6"/>
      <c r="I891" s="6"/>
      <c r="J891" s="6"/>
      <c r="K891" s="6"/>
      <c r="L891" s="6"/>
      <c r="M891" s="6"/>
      <c r="N891" s="6"/>
      <c r="O891" s="6"/>
      <c r="P891" s="6"/>
      <c r="Q891" s="6"/>
      <c r="R891" s="6"/>
      <c r="S891" s="6"/>
      <c r="T891" s="6"/>
      <c r="U891" s="4"/>
      <c r="V891" s="6"/>
      <c r="W891" s="6"/>
      <c r="X891" s="6"/>
      <c r="Y891" s="6"/>
    </row>
    <row r="892" spans="1:25">
      <c r="A892" s="6"/>
      <c r="B892" s="6"/>
      <c r="C892" s="6"/>
      <c r="D892" s="6"/>
      <c r="E892" s="6"/>
      <c r="F892" s="6"/>
      <c r="G892" s="6"/>
      <c r="H892" s="6"/>
      <c r="I892" s="6"/>
      <c r="J892" s="6"/>
      <c r="K892" s="6"/>
      <c r="L892" s="6"/>
      <c r="M892" s="6"/>
      <c r="N892" s="6"/>
      <c r="O892" s="6"/>
      <c r="P892" s="6"/>
      <c r="Q892" s="6"/>
      <c r="R892" s="6"/>
      <c r="S892" s="6"/>
      <c r="T892" s="6"/>
      <c r="U892" s="4"/>
      <c r="V892" s="6"/>
      <c r="W892" s="6"/>
      <c r="X892" s="6"/>
      <c r="Y892" s="6"/>
    </row>
    <row r="893" spans="1:25">
      <c r="A893" s="6"/>
      <c r="B893" s="6"/>
      <c r="C893" s="6"/>
      <c r="D893" s="6"/>
      <c r="E893" s="6"/>
      <c r="F893" s="6"/>
      <c r="G893" s="6"/>
      <c r="H893" s="6"/>
      <c r="I893" s="6"/>
      <c r="J893" s="6"/>
      <c r="K893" s="6"/>
      <c r="L893" s="6"/>
      <c r="M893" s="6"/>
      <c r="N893" s="6"/>
      <c r="O893" s="6"/>
      <c r="P893" s="6"/>
      <c r="Q893" s="6"/>
      <c r="R893" s="6"/>
      <c r="S893" s="6"/>
      <c r="T893" s="6"/>
      <c r="U893" s="4"/>
      <c r="V893" s="6"/>
      <c r="W893" s="6"/>
      <c r="X893" s="6"/>
      <c r="Y893" s="6"/>
    </row>
    <row r="894" spans="1:25">
      <c r="A894" s="6"/>
      <c r="B894" s="6"/>
      <c r="C894" s="6"/>
      <c r="D894" s="6"/>
      <c r="E894" s="6"/>
      <c r="F894" s="6"/>
      <c r="G894" s="6"/>
      <c r="H894" s="6"/>
      <c r="I894" s="6"/>
      <c r="J894" s="6"/>
      <c r="K894" s="6"/>
      <c r="L894" s="6"/>
      <c r="M894" s="6"/>
      <c r="N894" s="6"/>
      <c r="O894" s="6"/>
      <c r="P894" s="6"/>
      <c r="Q894" s="6"/>
      <c r="R894" s="6"/>
      <c r="S894" s="6"/>
      <c r="T894" s="6"/>
      <c r="U894" s="4"/>
      <c r="V894" s="6"/>
      <c r="W894" s="6"/>
      <c r="X894" s="6"/>
      <c r="Y894" s="6"/>
    </row>
    <row r="895" spans="1:25">
      <c r="A895" s="6"/>
      <c r="B895" s="6"/>
      <c r="C895" s="6"/>
      <c r="D895" s="6"/>
      <c r="E895" s="6"/>
      <c r="F895" s="6"/>
      <c r="G895" s="6"/>
      <c r="H895" s="6"/>
      <c r="I895" s="6"/>
      <c r="J895" s="6"/>
      <c r="K895" s="6"/>
      <c r="L895" s="6"/>
      <c r="M895" s="6"/>
      <c r="N895" s="6"/>
      <c r="O895" s="6"/>
      <c r="P895" s="6"/>
      <c r="Q895" s="6"/>
      <c r="R895" s="6"/>
      <c r="S895" s="6"/>
      <c r="T895" s="6"/>
      <c r="U895" s="4"/>
      <c r="V895" s="6"/>
      <c r="W895" s="6"/>
      <c r="X895" s="6"/>
      <c r="Y895" s="6"/>
    </row>
    <row r="896" spans="1:25">
      <c r="A896" s="6"/>
      <c r="B896" s="6"/>
      <c r="C896" s="6"/>
      <c r="D896" s="6"/>
      <c r="E896" s="6"/>
      <c r="F896" s="6"/>
      <c r="G896" s="6"/>
      <c r="H896" s="6"/>
      <c r="I896" s="6"/>
      <c r="J896" s="6"/>
      <c r="K896" s="6"/>
      <c r="L896" s="6"/>
      <c r="M896" s="6"/>
      <c r="N896" s="6"/>
      <c r="O896" s="6"/>
      <c r="P896" s="6"/>
      <c r="Q896" s="6"/>
      <c r="R896" s="6"/>
      <c r="S896" s="6"/>
      <c r="T896" s="6"/>
      <c r="U896" s="4"/>
      <c r="V896" s="6"/>
      <c r="W896" s="6"/>
      <c r="X896" s="6"/>
      <c r="Y896" s="6"/>
    </row>
    <row r="897" spans="1:25">
      <c r="A897" s="6"/>
      <c r="B897" s="6"/>
      <c r="C897" s="6"/>
      <c r="D897" s="6"/>
      <c r="E897" s="6"/>
      <c r="F897" s="6"/>
      <c r="G897" s="6"/>
      <c r="H897" s="6"/>
      <c r="I897" s="6"/>
      <c r="J897" s="6"/>
      <c r="K897" s="6"/>
      <c r="L897" s="6"/>
      <c r="M897" s="6"/>
      <c r="N897" s="6"/>
      <c r="O897" s="6"/>
      <c r="P897" s="6"/>
      <c r="Q897" s="6"/>
      <c r="R897" s="6"/>
      <c r="S897" s="6"/>
      <c r="T897" s="6"/>
      <c r="U897" s="4"/>
      <c r="V897" s="6"/>
      <c r="W897" s="6"/>
      <c r="X897" s="6"/>
      <c r="Y897" s="6"/>
    </row>
    <row r="898" spans="1:25">
      <c r="A898" s="6"/>
      <c r="B898" s="6"/>
      <c r="C898" s="6"/>
      <c r="D898" s="6"/>
      <c r="E898" s="6"/>
      <c r="F898" s="6"/>
      <c r="G898" s="6"/>
      <c r="H898" s="6"/>
      <c r="I898" s="6"/>
      <c r="J898" s="6"/>
      <c r="K898" s="6"/>
      <c r="L898" s="6"/>
      <c r="M898" s="6"/>
      <c r="N898" s="6"/>
      <c r="O898" s="6"/>
      <c r="P898" s="6"/>
      <c r="Q898" s="6"/>
      <c r="R898" s="6"/>
      <c r="S898" s="6"/>
      <c r="T898" s="6"/>
      <c r="U898" s="4"/>
      <c r="V898" s="6"/>
      <c r="W898" s="6"/>
      <c r="X898" s="6"/>
      <c r="Y898" s="6"/>
    </row>
    <row r="899" spans="1:25">
      <c r="A899" s="6"/>
      <c r="B899" s="6"/>
      <c r="C899" s="6"/>
      <c r="D899" s="6"/>
      <c r="E899" s="6"/>
      <c r="F899" s="6"/>
      <c r="G899" s="6"/>
      <c r="H899" s="6"/>
      <c r="I899" s="6"/>
      <c r="J899" s="6"/>
      <c r="K899" s="6"/>
      <c r="L899" s="6"/>
      <c r="M899" s="6"/>
      <c r="N899" s="6"/>
      <c r="O899" s="6"/>
      <c r="P899" s="6"/>
      <c r="Q899" s="6"/>
      <c r="R899" s="6"/>
      <c r="S899" s="6"/>
      <c r="T899" s="6"/>
      <c r="U899" s="4"/>
      <c r="V899" s="6"/>
      <c r="W899" s="6"/>
      <c r="X899" s="6"/>
      <c r="Y899" s="6"/>
    </row>
    <row r="900" spans="1:25">
      <c r="A900" s="6"/>
      <c r="B900" s="6"/>
      <c r="C900" s="6"/>
      <c r="D900" s="6"/>
      <c r="E900" s="6"/>
      <c r="F900" s="6"/>
      <c r="G900" s="6"/>
      <c r="H900" s="6"/>
      <c r="I900" s="6"/>
      <c r="J900" s="6"/>
      <c r="K900" s="6"/>
      <c r="L900" s="6"/>
      <c r="M900" s="6"/>
      <c r="N900" s="6"/>
      <c r="O900" s="6"/>
      <c r="P900" s="6"/>
      <c r="Q900" s="6"/>
      <c r="R900" s="6"/>
      <c r="S900" s="6"/>
      <c r="T900" s="6"/>
      <c r="U900" s="4"/>
      <c r="V900" s="6"/>
      <c r="W900" s="6"/>
      <c r="X900" s="6"/>
      <c r="Y900" s="6"/>
    </row>
    <row r="901" spans="1:25">
      <c r="A901" s="6"/>
      <c r="B901" s="6"/>
      <c r="C901" s="6"/>
      <c r="D901" s="6"/>
      <c r="E901" s="6"/>
      <c r="F901" s="6"/>
      <c r="G901" s="6"/>
      <c r="H901" s="6"/>
      <c r="I901" s="6"/>
      <c r="J901" s="6"/>
      <c r="K901" s="6"/>
      <c r="L901" s="6"/>
      <c r="M901" s="6"/>
      <c r="N901" s="6"/>
      <c r="O901" s="6"/>
      <c r="P901" s="6"/>
      <c r="Q901" s="6"/>
      <c r="R901" s="6"/>
      <c r="S901" s="6"/>
      <c r="T901" s="6"/>
      <c r="U901" s="4"/>
      <c r="V901" s="6"/>
      <c r="W901" s="6"/>
      <c r="X901" s="6"/>
      <c r="Y901" s="6"/>
    </row>
    <row r="902" spans="1:25">
      <c r="A902" s="6"/>
      <c r="B902" s="6"/>
      <c r="C902" s="6"/>
      <c r="D902" s="6"/>
      <c r="E902" s="6"/>
      <c r="F902" s="6"/>
      <c r="G902" s="6"/>
      <c r="H902" s="6"/>
      <c r="I902" s="6"/>
      <c r="J902" s="6"/>
      <c r="K902" s="6"/>
      <c r="L902" s="6"/>
      <c r="M902" s="6"/>
      <c r="N902" s="6"/>
      <c r="O902" s="6"/>
      <c r="P902" s="6"/>
      <c r="Q902" s="6"/>
      <c r="R902" s="6"/>
      <c r="S902" s="6"/>
      <c r="T902" s="6"/>
      <c r="U902" s="4"/>
      <c r="V902" s="6"/>
      <c r="W902" s="6"/>
      <c r="X902" s="6"/>
      <c r="Y902" s="6"/>
    </row>
    <row r="903" spans="1:25">
      <c r="A903" s="6"/>
      <c r="B903" s="6"/>
      <c r="C903" s="6"/>
      <c r="D903" s="6"/>
      <c r="E903" s="6"/>
      <c r="F903" s="6"/>
      <c r="G903" s="6"/>
      <c r="H903" s="6"/>
      <c r="I903" s="6"/>
      <c r="J903" s="6"/>
      <c r="K903" s="6"/>
      <c r="L903" s="6"/>
      <c r="M903" s="6"/>
      <c r="N903" s="6"/>
      <c r="O903" s="6"/>
      <c r="P903" s="6"/>
      <c r="Q903" s="6"/>
      <c r="R903" s="6"/>
      <c r="S903" s="6"/>
      <c r="T903" s="6"/>
      <c r="U903" s="4"/>
      <c r="V903" s="6"/>
      <c r="W903" s="6"/>
      <c r="X903" s="6"/>
      <c r="Y903" s="6"/>
    </row>
    <row r="904" spans="1:25">
      <c r="A904" s="6"/>
      <c r="B904" s="6"/>
      <c r="C904" s="6"/>
      <c r="D904" s="6"/>
      <c r="E904" s="6"/>
      <c r="F904" s="6"/>
      <c r="G904" s="6"/>
      <c r="H904" s="6"/>
      <c r="I904" s="6"/>
      <c r="J904" s="6"/>
      <c r="K904" s="6"/>
      <c r="L904" s="6"/>
      <c r="M904" s="6"/>
      <c r="N904" s="6"/>
      <c r="O904" s="6"/>
      <c r="P904" s="6"/>
      <c r="Q904" s="6"/>
      <c r="R904" s="6"/>
      <c r="S904" s="6"/>
      <c r="T904" s="6"/>
      <c r="U904" s="4"/>
      <c r="V904" s="6"/>
      <c r="W904" s="6"/>
      <c r="X904" s="6"/>
      <c r="Y904" s="6"/>
    </row>
    <row r="905" spans="1:25">
      <c r="A905" s="6"/>
      <c r="B905" s="6"/>
      <c r="C905" s="6"/>
      <c r="D905" s="6"/>
      <c r="E905" s="6"/>
      <c r="F905" s="6"/>
      <c r="G905" s="6"/>
      <c r="H905" s="6"/>
      <c r="I905" s="6"/>
      <c r="J905" s="6"/>
      <c r="K905" s="6"/>
      <c r="L905" s="6"/>
      <c r="M905" s="6"/>
      <c r="N905" s="6"/>
      <c r="O905" s="6"/>
      <c r="P905" s="6"/>
      <c r="Q905" s="6"/>
      <c r="R905" s="6"/>
      <c r="S905" s="6"/>
      <c r="T905" s="6"/>
      <c r="U905" s="4"/>
      <c r="V905" s="6"/>
      <c r="W905" s="6"/>
      <c r="X905" s="6"/>
      <c r="Y905" s="6"/>
    </row>
    <row r="906" spans="1:25">
      <c r="A906" s="6"/>
      <c r="B906" s="6"/>
      <c r="C906" s="6"/>
      <c r="D906" s="6"/>
      <c r="E906" s="6"/>
      <c r="F906" s="6"/>
      <c r="G906" s="6"/>
      <c r="H906" s="6"/>
      <c r="I906" s="6"/>
      <c r="J906" s="6"/>
      <c r="K906" s="6"/>
      <c r="L906" s="6"/>
      <c r="M906" s="6"/>
      <c r="N906" s="6"/>
      <c r="O906" s="6"/>
      <c r="P906" s="6"/>
      <c r="Q906" s="6"/>
      <c r="R906" s="6"/>
      <c r="S906" s="6"/>
      <c r="T906" s="6"/>
      <c r="U906" s="4"/>
      <c r="V906" s="6"/>
      <c r="W906" s="6"/>
      <c r="X906" s="6"/>
      <c r="Y906" s="6"/>
    </row>
    <row r="907" spans="1:25">
      <c r="A907" s="6"/>
      <c r="B907" s="6"/>
      <c r="C907" s="6"/>
      <c r="D907" s="6"/>
      <c r="E907" s="6"/>
      <c r="F907" s="6"/>
      <c r="G907" s="6"/>
      <c r="H907" s="6"/>
      <c r="I907" s="6"/>
      <c r="J907" s="6"/>
      <c r="K907" s="6"/>
      <c r="L907" s="6"/>
      <c r="M907" s="6"/>
      <c r="N907" s="6"/>
      <c r="O907" s="6"/>
      <c r="P907" s="6"/>
      <c r="Q907" s="6"/>
      <c r="R907" s="6"/>
      <c r="S907" s="6"/>
      <c r="T907" s="6"/>
      <c r="U907" s="4"/>
      <c r="V907" s="6"/>
      <c r="W907" s="6"/>
      <c r="X907" s="6"/>
      <c r="Y907" s="6"/>
    </row>
    <row r="908" spans="1:25">
      <c r="A908" s="6"/>
      <c r="B908" s="6"/>
      <c r="C908" s="6"/>
      <c r="D908" s="6"/>
      <c r="E908" s="6"/>
      <c r="F908" s="6"/>
      <c r="G908" s="6"/>
      <c r="H908" s="6"/>
      <c r="I908" s="6"/>
      <c r="J908" s="6"/>
      <c r="K908" s="6"/>
      <c r="L908" s="6"/>
      <c r="M908" s="6"/>
      <c r="N908" s="6"/>
      <c r="O908" s="6"/>
      <c r="P908" s="6"/>
      <c r="Q908" s="6"/>
      <c r="R908" s="6"/>
      <c r="S908" s="6"/>
      <c r="T908" s="6"/>
      <c r="U908" s="4"/>
      <c r="V908" s="6"/>
      <c r="W908" s="6"/>
      <c r="X908" s="6"/>
      <c r="Y908" s="6"/>
    </row>
    <row r="909" spans="1:25">
      <c r="A909" s="6"/>
      <c r="B909" s="6"/>
      <c r="C909" s="6"/>
      <c r="D909" s="6"/>
      <c r="E909" s="6"/>
      <c r="F909" s="6"/>
      <c r="G909" s="6"/>
      <c r="H909" s="6"/>
      <c r="I909" s="6"/>
      <c r="J909" s="6"/>
      <c r="K909" s="6"/>
      <c r="L909" s="6"/>
      <c r="M909" s="6"/>
      <c r="N909" s="6"/>
      <c r="O909" s="6"/>
      <c r="P909" s="6"/>
      <c r="Q909" s="6"/>
      <c r="R909" s="6"/>
      <c r="S909" s="6"/>
      <c r="T909" s="6"/>
      <c r="U909" s="4"/>
      <c r="V909" s="6"/>
      <c r="W909" s="6"/>
      <c r="X909" s="6"/>
      <c r="Y909" s="6"/>
    </row>
    <row r="910" spans="1:25">
      <c r="A910" s="6"/>
      <c r="B910" s="6"/>
      <c r="C910" s="6"/>
      <c r="D910" s="6"/>
      <c r="E910" s="6"/>
      <c r="F910" s="6"/>
      <c r="G910" s="6"/>
      <c r="H910" s="6"/>
      <c r="I910" s="6"/>
      <c r="J910" s="6"/>
      <c r="K910" s="6"/>
      <c r="L910" s="6"/>
      <c r="M910" s="6"/>
      <c r="N910" s="6"/>
      <c r="O910" s="6"/>
      <c r="P910" s="6"/>
      <c r="Q910" s="6"/>
      <c r="R910" s="6"/>
      <c r="S910" s="6"/>
      <c r="T910" s="6"/>
      <c r="U910" s="4"/>
      <c r="V910" s="6"/>
      <c r="W910" s="6"/>
      <c r="X910" s="6"/>
      <c r="Y910" s="6"/>
    </row>
    <row r="911" spans="1:25">
      <c r="A911" s="6"/>
      <c r="B911" s="6"/>
      <c r="C911" s="6"/>
      <c r="D911" s="6"/>
      <c r="E911" s="6"/>
      <c r="F911" s="6"/>
      <c r="G911" s="6"/>
      <c r="H911" s="6"/>
      <c r="I911" s="6"/>
      <c r="J911" s="6"/>
      <c r="K911" s="6"/>
      <c r="L911" s="6"/>
      <c r="M911" s="6"/>
      <c r="N911" s="6"/>
      <c r="O911" s="6"/>
      <c r="P911" s="6"/>
      <c r="Q911" s="6"/>
      <c r="R911" s="6"/>
      <c r="S911" s="6"/>
      <c r="T911" s="6"/>
      <c r="U911" s="4"/>
      <c r="V911" s="6"/>
      <c r="W911" s="6"/>
      <c r="X911" s="6"/>
      <c r="Y911" s="6"/>
    </row>
    <row r="912" spans="1:25">
      <c r="A912" s="6"/>
      <c r="B912" s="6"/>
      <c r="C912" s="6"/>
      <c r="D912" s="6"/>
      <c r="E912" s="6"/>
      <c r="F912" s="6"/>
      <c r="G912" s="6"/>
      <c r="H912" s="6"/>
      <c r="I912" s="6"/>
      <c r="J912" s="6"/>
      <c r="K912" s="6"/>
      <c r="L912" s="6"/>
      <c r="M912" s="6"/>
      <c r="N912" s="6"/>
      <c r="O912" s="6"/>
      <c r="P912" s="6"/>
      <c r="Q912" s="6"/>
      <c r="R912" s="6"/>
      <c r="S912" s="6"/>
      <c r="T912" s="6"/>
      <c r="U912" s="4"/>
      <c r="V912" s="6"/>
      <c r="W912" s="6"/>
      <c r="X912" s="6"/>
      <c r="Y912" s="6"/>
    </row>
    <row r="913" spans="1:25">
      <c r="A913" s="6"/>
      <c r="B913" s="6"/>
      <c r="C913" s="6"/>
      <c r="D913" s="6"/>
      <c r="E913" s="6"/>
      <c r="F913" s="6"/>
      <c r="G913" s="6"/>
      <c r="H913" s="6"/>
      <c r="I913" s="6"/>
      <c r="J913" s="6"/>
      <c r="K913" s="6"/>
      <c r="L913" s="6"/>
      <c r="M913" s="6"/>
      <c r="N913" s="6"/>
      <c r="O913" s="6"/>
      <c r="P913" s="6"/>
      <c r="Q913" s="6"/>
      <c r="R913" s="6"/>
      <c r="S913" s="6"/>
      <c r="T913" s="6"/>
      <c r="U913" s="4"/>
      <c r="V913" s="6"/>
      <c r="W913" s="6"/>
      <c r="X913" s="6"/>
      <c r="Y913" s="6"/>
    </row>
    <row r="914" spans="1:25">
      <c r="A914" s="6"/>
      <c r="B914" s="6"/>
      <c r="C914" s="6"/>
      <c r="D914" s="6"/>
      <c r="E914" s="6"/>
      <c r="F914" s="6"/>
      <c r="G914" s="6"/>
      <c r="H914" s="6"/>
      <c r="I914" s="6"/>
      <c r="J914" s="6"/>
      <c r="K914" s="6"/>
      <c r="L914" s="6"/>
      <c r="M914" s="6"/>
      <c r="N914" s="6"/>
      <c r="O914" s="6"/>
      <c r="P914" s="6"/>
      <c r="Q914" s="6"/>
      <c r="R914" s="6"/>
      <c r="S914" s="6"/>
      <c r="T914" s="6"/>
      <c r="U914" s="4"/>
      <c r="V914" s="6"/>
      <c r="W914" s="6"/>
      <c r="X914" s="6"/>
      <c r="Y914" s="6"/>
    </row>
    <row r="915" spans="1:25">
      <c r="A915" s="6"/>
      <c r="B915" s="6"/>
      <c r="C915" s="6"/>
      <c r="D915" s="6"/>
      <c r="E915" s="6"/>
      <c r="F915" s="6"/>
      <c r="G915" s="6"/>
      <c r="H915" s="6"/>
      <c r="I915" s="6"/>
      <c r="J915" s="6"/>
      <c r="K915" s="6"/>
      <c r="L915" s="6"/>
      <c r="M915" s="6"/>
      <c r="N915" s="6"/>
      <c r="O915" s="6"/>
      <c r="P915" s="6"/>
      <c r="Q915" s="6"/>
      <c r="R915" s="6"/>
      <c r="S915" s="6"/>
      <c r="T915" s="6"/>
      <c r="U915" s="4"/>
      <c r="V915" s="6"/>
      <c r="W915" s="6"/>
      <c r="X915" s="6"/>
      <c r="Y915" s="6"/>
    </row>
    <row r="916" spans="1:25">
      <c r="A916" s="6"/>
      <c r="B916" s="6"/>
      <c r="C916" s="6"/>
      <c r="D916" s="6"/>
      <c r="E916" s="6"/>
      <c r="F916" s="6"/>
      <c r="G916" s="6"/>
      <c r="H916" s="6"/>
      <c r="I916" s="6"/>
      <c r="J916" s="6"/>
      <c r="K916" s="6"/>
      <c r="L916" s="6"/>
      <c r="M916" s="6"/>
      <c r="N916" s="6"/>
      <c r="O916" s="6"/>
      <c r="P916" s="6"/>
      <c r="Q916" s="6"/>
      <c r="R916" s="6"/>
      <c r="S916" s="6"/>
      <c r="T916" s="6"/>
      <c r="U916" s="4"/>
      <c r="V916" s="6"/>
      <c r="W916" s="6"/>
      <c r="X916" s="6"/>
      <c r="Y916" s="6"/>
    </row>
    <row r="917" spans="1:25">
      <c r="A917" s="6"/>
      <c r="B917" s="6"/>
      <c r="C917" s="6"/>
      <c r="D917" s="6"/>
      <c r="E917" s="6"/>
      <c r="F917" s="6"/>
      <c r="G917" s="6"/>
      <c r="H917" s="6"/>
      <c r="I917" s="6"/>
      <c r="J917" s="6"/>
      <c r="K917" s="6"/>
      <c r="L917" s="6"/>
      <c r="M917" s="6"/>
      <c r="N917" s="6"/>
      <c r="O917" s="6"/>
      <c r="P917" s="6"/>
      <c r="Q917" s="6"/>
      <c r="R917" s="6"/>
      <c r="S917" s="6"/>
      <c r="T917" s="6"/>
      <c r="U917" s="4"/>
      <c r="V917" s="6"/>
      <c r="W917" s="6"/>
      <c r="X917" s="6"/>
      <c r="Y917" s="6"/>
    </row>
    <row r="918" spans="1:25">
      <c r="A918" s="6"/>
      <c r="B918" s="6"/>
      <c r="C918" s="6"/>
      <c r="D918" s="6"/>
      <c r="E918" s="6"/>
      <c r="F918" s="6"/>
      <c r="G918" s="6"/>
      <c r="H918" s="6"/>
      <c r="I918" s="6"/>
      <c r="J918" s="6"/>
      <c r="K918" s="6"/>
      <c r="L918" s="6"/>
      <c r="M918" s="6"/>
      <c r="N918" s="6"/>
      <c r="O918" s="6"/>
      <c r="P918" s="6"/>
      <c r="Q918" s="6"/>
      <c r="R918" s="6"/>
      <c r="S918" s="6"/>
      <c r="T918" s="6"/>
      <c r="U918" s="4"/>
      <c r="V918" s="6"/>
      <c r="W918" s="6"/>
      <c r="X918" s="6"/>
      <c r="Y918" s="6"/>
    </row>
    <row r="919" spans="1:25">
      <c r="A919" s="6"/>
      <c r="B919" s="6"/>
      <c r="C919" s="6"/>
      <c r="D919" s="6"/>
      <c r="E919" s="6"/>
      <c r="F919" s="6"/>
      <c r="G919" s="6"/>
      <c r="H919" s="6"/>
      <c r="I919" s="6"/>
      <c r="J919" s="6"/>
      <c r="K919" s="6"/>
      <c r="L919" s="6"/>
      <c r="M919" s="6"/>
      <c r="N919" s="6"/>
      <c r="O919" s="6"/>
      <c r="P919" s="6"/>
      <c r="Q919" s="6"/>
      <c r="R919" s="6"/>
      <c r="S919" s="6"/>
      <c r="T919" s="6"/>
      <c r="U919" s="4"/>
      <c r="V919" s="6"/>
      <c r="W919" s="6"/>
      <c r="X919" s="6"/>
      <c r="Y919" s="6"/>
    </row>
    <row r="920" spans="1:25">
      <c r="A920" s="6"/>
      <c r="B920" s="6"/>
      <c r="C920" s="6"/>
      <c r="D920" s="6"/>
      <c r="E920" s="6"/>
      <c r="F920" s="6"/>
      <c r="G920" s="6"/>
      <c r="H920" s="6"/>
      <c r="I920" s="6"/>
      <c r="J920" s="6"/>
      <c r="K920" s="6"/>
      <c r="L920" s="6"/>
      <c r="M920" s="6"/>
      <c r="N920" s="6"/>
      <c r="O920" s="6"/>
      <c r="P920" s="6"/>
      <c r="Q920" s="6"/>
      <c r="R920" s="6"/>
      <c r="S920" s="6"/>
      <c r="T920" s="6"/>
      <c r="U920" s="4"/>
      <c r="V920" s="6"/>
      <c r="W920" s="6"/>
      <c r="X920" s="6"/>
      <c r="Y920" s="6"/>
    </row>
    <row r="921" spans="1:25">
      <c r="A921" s="6"/>
      <c r="B921" s="6"/>
      <c r="C921" s="6"/>
      <c r="D921" s="6"/>
      <c r="E921" s="6"/>
      <c r="F921" s="6"/>
      <c r="G921" s="6"/>
      <c r="H921" s="6"/>
      <c r="I921" s="6"/>
      <c r="J921" s="6"/>
      <c r="K921" s="6"/>
      <c r="L921" s="6"/>
      <c r="M921" s="6"/>
      <c r="N921" s="6"/>
      <c r="O921" s="6"/>
      <c r="P921" s="6"/>
      <c r="Q921" s="6"/>
      <c r="R921" s="6"/>
      <c r="S921" s="6"/>
      <c r="T921" s="6"/>
      <c r="U921" s="4"/>
      <c r="V921" s="6"/>
      <c r="W921" s="6"/>
      <c r="X921" s="6"/>
      <c r="Y921" s="6"/>
    </row>
    <row r="922" spans="1:25">
      <c r="A922" s="6"/>
      <c r="B922" s="6"/>
      <c r="C922" s="6"/>
      <c r="D922" s="6"/>
      <c r="E922" s="6"/>
      <c r="F922" s="6"/>
      <c r="G922" s="6"/>
      <c r="H922" s="6"/>
      <c r="I922" s="6"/>
      <c r="J922" s="6"/>
      <c r="K922" s="6"/>
      <c r="L922" s="6"/>
      <c r="M922" s="6"/>
      <c r="N922" s="6"/>
      <c r="O922" s="6"/>
      <c r="P922" s="6"/>
      <c r="Q922" s="6"/>
      <c r="R922" s="6"/>
      <c r="S922" s="6"/>
      <c r="T922" s="6"/>
      <c r="U922" s="4"/>
      <c r="V922" s="6"/>
      <c r="W922" s="6"/>
      <c r="X922" s="6"/>
      <c r="Y922" s="6"/>
    </row>
    <row r="923" spans="1:25">
      <c r="A923" s="6"/>
      <c r="B923" s="6"/>
      <c r="C923" s="6"/>
      <c r="D923" s="6"/>
      <c r="E923" s="6"/>
      <c r="F923" s="6"/>
      <c r="G923" s="6"/>
      <c r="H923" s="6"/>
      <c r="I923" s="6"/>
      <c r="J923" s="6"/>
      <c r="K923" s="6"/>
      <c r="L923" s="6"/>
      <c r="M923" s="6"/>
      <c r="N923" s="6"/>
      <c r="O923" s="6"/>
      <c r="P923" s="6"/>
      <c r="Q923" s="6"/>
      <c r="R923" s="6"/>
      <c r="S923" s="6"/>
      <c r="T923" s="6"/>
      <c r="U923" s="4"/>
      <c r="V923" s="6"/>
      <c r="W923" s="6"/>
      <c r="X923" s="6"/>
      <c r="Y923" s="6"/>
    </row>
    <row r="924" spans="1:25">
      <c r="A924" s="6"/>
      <c r="B924" s="6"/>
      <c r="C924" s="6"/>
      <c r="D924" s="6"/>
      <c r="E924" s="6"/>
      <c r="F924" s="6"/>
      <c r="G924" s="6"/>
      <c r="H924" s="6"/>
      <c r="I924" s="6"/>
      <c r="J924" s="6"/>
      <c r="K924" s="6"/>
      <c r="L924" s="6"/>
      <c r="M924" s="6"/>
      <c r="N924" s="6"/>
      <c r="O924" s="6"/>
      <c r="P924" s="6"/>
      <c r="Q924" s="6"/>
      <c r="R924" s="6"/>
      <c r="S924" s="6"/>
      <c r="T924" s="6"/>
      <c r="U924" s="4"/>
      <c r="V924" s="6"/>
      <c r="W924" s="6"/>
      <c r="X924" s="6"/>
      <c r="Y924" s="6"/>
    </row>
    <row r="925" spans="1:25">
      <c r="A925" s="6"/>
      <c r="B925" s="6"/>
      <c r="C925" s="6"/>
      <c r="D925" s="6"/>
      <c r="E925" s="6"/>
      <c r="F925" s="6"/>
      <c r="G925" s="6"/>
      <c r="H925" s="6"/>
      <c r="I925" s="6"/>
      <c r="J925" s="6"/>
      <c r="K925" s="6"/>
      <c r="L925" s="6"/>
      <c r="M925" s="6"/>
      <c r="N925" s="6"/>
      <c r="O925" s="6"/>
      <c r="P925" s="6"/>
      <c r="Q925" s="6"/>
      <c r="R925" s="6"/>
      <c r="S925" s="6"/>
      <c r="T925" s="6"/>
      <c r="U925" s="4"/>
      <c r="V925" s="6"/>
      <c r="W925" s="6"/>
      <c r="X925" s="6"/>
      <c r="Y925" s="6"/>
    </row>
    <row r="926" spans="1:25">
      <c r="A926" s="6"/>
      <c r="B926" s="6"/>
      <c r="C926" s="6"/>
      <c r="D926" s="6"/>
      <c r="E926" s="6"/>
      <c r="F926" s="6"/>
      <c r="G926" s="6"/>
      <c r="H926" s="6"/>
      <c r="I926" s="6"/>
      <c r="J926" s="6"/>
      <c r="K926" s="6"/>
      <c r="L926" s="6"/>
      <c r="M926" s="6"/>
      <c r="N926" s="6"/>
      <c r="O926" s="6"/>
      <c r="P926" s="6"/>
      <c r="Q926" s="6"/>
      <c r="R926" s="6"/>
      <c r="S926" s="6"/>
      <c r="T926" s="6"/>
      <c r="U926" s="4"/>
      <c r="V926" s="6"/>
      <c r="W926" s="6"/>
      <c r="X926" s="6"/>
      <c r="Y926" s="6"/>
    </row>
    <row r="927" spans="1:25">
      <c r="A927" s="6"/>
      <c r="B927" s="6"/>
      <c r="C927" s="6"/>
      <c r="D927" s="6"/>
      <c r="E927" s="6"/>
      <c r="F927" s="6"/>
      <c r="G927" s="6"/>
      <c r="H927" s="6"/>
      <c r="I927" s="6"/>
      <c r="J927" s="6"/>
      <c r="K927" s="6"/>
      <c r="L927" s="6"/>
      <c r="M927" s="6"/>
      <c r="N927" s="6"/>
      <c r="O927" s="6"/>
      <c r="P927" s="6"/>
      <c r="Q927" s="6"/>
      <c r="R927" s="6"/>
      <c r="S927" s="6"/>
      <c r="T927" s="6"/>
      <c r="U927" s="4"/>
      <c r="V927" s="6"/>
      <c r="W927" s="6"/>
      <c r="X927" s="6"/>
      <c r="Y927" s="6"/>
    </row>
    <row r="928" spans="1:25">
      <c r="A928" s="6"/>
      <c r="B928" s="6"/>
      <c r="C928" s="6"/>
      <c r="D928" s="6"/>
      <c r="E928" s="6"/>
      <c r="F928" s="6"/>
      <c r="G928" s="6"/>
      <c r="H928" s="6"/>
      <c r="I928" s="6"/>
      <c r="J928" s="6"/>
      <c r="K928" s="6"/>
      <c r="L928" s="6"/>
      <c r="M928" s="6"/>
      <c r="N928" s="6"/>
      <c r="O928" s="6"/>
      <c r="P928" s="6"/>
      <c r="Q928" s="6"/>
      <c r="R928" s="6"/>
      <c r="S928" s="6"/>
      <c r="T928" s="6"/>
      <c r="U928" s="4"/>
      <c r="V928" s="6"/>
      <c r="W928" s="6"/>
      <c r="X928" s="6"/>
      <c r="Y928" s="6"/>
    </row>
    <row r="929" spans="1:25">
      <c r="A929" s="6"/>
      <c r="B929" s="6"/>
      <c r="C929" s="6"/>
      <c r="D929" s="6"/>
      <c r="E929" s="6"/>
      <c r="F929" s="6"/>
      <c r="G929" s="6"/>
      <c r="H929" s="6"/>
      <c r="I929" s="6"/>
      <c r="J929" s="6"/>
      <c r="K929" s="6"/>
      <c r="L929" s="6"/>
      <c r="M929" s="6"/>
      <c r="N929" s="6"/>
      <c r="O929" s="6"/>
      <c r="P929" s="6"/>
      <c r="Q929" s="6"/>
      <c r="R929" s="6"/>
      <c r="S929" s="6"/>
      <c r="T929" s="6"/>
      <c r="U929" s="4"/>
      <c r="V929" s="6"/>
      <c r="W929" s="6"/>
      <c r="X929" s="6"/>
      <c r="Y929" s="6"/>
    </row>
    <row r="930" spans="1:25">
      <c r="A930" s="6"/>
      <c r="B930" s="6"/>
      <c r="C930" s="6"/>
      <c r="D930" s="6"/>
      <c r="E930" s="6"/>
      <c r="F930" s="6"/>
      <c r="G930" s="6"/>
      <c r="H930" s="6"/>
      <c r="I930" s="6"/>
      <c r="J930" s="6"/>
      <c r="K930" s="6"/>
      <c r="L930" s="6"/>
      <c r="M930" s="6"/>
      <c r="N930" s="6"/>
      <c r="O930" s="6"/>
      <c r="P930" s="6"/>
      <c r="Q930" s="6"/>
      <c r="R930" s="6"/>
      <c r="S930" s="6"/>
      <c r="T930" s="6"/>
      <c r="U930" s="4"/>
      <c r="V930" s="6"/>
      <c r="W930" s="6"/>
      <c r="X930" s="6"/>
      <c r="Y930" s="6"/>
    </row>
    <row r="931" spans="1:25">
      <c r="A931" s="6"/>
      <c r="B931" s="6"/>
      <c r="C931" s="6"/>
      <c r="D931" s="6"/>
      <c r="E931" s="6"/>
      <c r="F931" s="6"/>
      <c r="G931" s="6"/>
      <c r="H931" s="6"/>
      <c r="I931" s="6"/>
      <c r="J931" s="6"/>
      <c r="K931" s="6"/>
      <c r="L931" s="6"/>
      <c r="M931" s="6"/>
      <c r="N931" s="6"/>
      <c r="O931" s="6"/>
      <c r="P931" s="6"/>
      <c r="Q931" s="6"/>
      <c r="R931" s="6"/>
      <c r="S931" s="6"/>
      <c r="T931" s="6"/>
      <c r="U931" s="4"/>
      <c r="V931" s="6"/>
      <c r="W931" s="6"/>
      <c r="X931" s="6"/>
      <c r="Y931" s="6"/>
    </row>
    <row r="932" spans="1:25">
      <c r="A932" s="6"/>
      <c r="B932" s="6"/>
      <c r="C932" s="6"/>
      <c r="D932" s="6"/>
      <c r="E932" s="6"/>
      <c r="F932" s="6"/>
      <c r="G932" s="6"/>
      <c r="H932" s="6"/>
      <c r="I932" s="6"/>
      <c r="J932" s="6"/>
      <c r="K932" s="6"/>
      <c r="L932" s="6"/>
      <c r="M932" s="6"/>
      <c r="N932" s="6"/>
      <c r="O932" s="6"/>
      <c r="P932" s="6"/>
      <c r="Q932" s="6"/>
      <c r="R932" s="6"/>
      <c r="S932" s="6"/>
      <c r="T932" s="6"/>
      <c r="U932" s="4"/>
      <c r="V932" s="6"/>
      <c r="W932" s="6"/>
      <c r="X932" s="6"/>
      <c r="Y932" s="6"/>
    </row>
    <row r="933" spans="1:25">
      <c r="A933" s="6"/>
      <c r="B933" s="6"/>
      <c r="C933" s="6"/>
      <c r="D933" s="6"/>
      <c r="E933" s="6"/>
      <c r="F933" s="6"/>
      <c r="G933" s="6"/>
      <c r="H933" s="6"/>
      <c r="I933" s="6"/>
      <c r="J933" s="6"/>
      <c r="K933" s="6"/>
      <c r="L933" s="6"/>
      <c r="M933" s="6"/>
      <c r="N933" s="6"/>
      <c r="O933" s="6"/>
      <c r="P933" s="6"/>
      <c r="Q933" s="6"/>
      <c r="R933" s="6"/>
      <c r="S933" s="6"/>
      <c r="T933" s="6"/>
      <c r="U933" s="4"/>
      <c r="V933" s="6"/>
      <c r="W933" s="6"/>
      <c r="X933" s="6"/>
      <c r="Y933" s="6"/>
    </row>
    <row r="934" spans="1:25">
      <c r="A934" s="6"/>
      <c r="B934" s="6"/>
      <c r="C934" s="6"/>
      <c r="D934" s="6"/>
      <c r="E934" s="6"/>
      <c r="F934" s="6"/>
      <c r="G934" s="6"/>
      <c r="H934" s="6"/>
      <c r="I934" s="6"/>
      <c r="J934" s="6"/>
      <c r="K934" s="6"/>
      <c r="L934" s="6"/>
      <c r="M934" s="6"/>
      <c r="N934" s="6"/>
      <c r="O934" s="6"/>
      <c r="P934" s="6"/>
      <c r="Q934" s="6"/>
      <c r="R934" s="6"/>
      <c r="S934" s="6"/>
      <c r="T934" s="6"/>
      <c r="U934" s="4"/>
      <c r="V934" s="6"/>
      <c r="W934" s="6"/>
      <c r="X934" s="6"/>
      <c r="Y934" s="6"/>
    </row>
    <row r="935" spans="1:25">
      <c r="A935" s="6"/>
      <c r="B935" s="6"/>
      <c r="C935" s="6"/>
      <c r="D935" s="6"/>
      <c r="E935" s="6"/>
      <c r="F935" s="6"/>
      <c r="G935" s="6"/>
      <c r="H935" s="6"/>
      <c r="I935" s="6"/>
      <c r="J935" s="6"/>
      <c r="K935" s="6"/>
      <c r="L935" s="6"/>
      <c r="M935" s="6"/>
      <c r="N935" s="6"/>
      <c r="O935" s="6"/>
      <c r="P935" s="6"/>
      <c r="Q935" s="6"/>
      <c r="R935" s="6"/>
      <c r="S935" s="6"/>
      <c r="T935" s="6"/>
      <c r="U935" s="4"/>
      <c r="V935" s="6"/>
      <c r="W935" s="6"/>
      <c r="X935" s="6"/>
      <c r="Y935" s="6"/>
    </row>
    <row r="936" spans="1:25">
      <c r="A936" s="6"/>
      <c r="B936" s="6"/>
      <c r="C936" s="6"/>
      <c r="D936" s="6"/>
      <c r="E936" s="6"/>
      <c r="F936" s="6"/>
      <c r="G936" s="6"/>
      <c r="H936" s="6"/>
      <c r="I936" s="6"/>
      <c r="J936" s="6"/>
      <c r="K936" s="6"/>
      <c r="L936" s="6"/>
      <c r="M936" s="6"/>
      <c r="N936" s="6"/>
      <c r="O936" s="6"/>
      <c r="P936" s="6"/>
      <c r="Q936" s="6"/>
      <c r="R936" s="6"/>
      <c r="S936" s="6"/>
      <c r="T936" s="6"/>
      <c r="U936" s="4"/>
      <c r="V936" s="6"/>
      <c r="W936" s="6"/>
      <c r="X936" s="6"/>
      <c r="Y936" s="6"/>
    </row>
    <row r="937" spans="1:25">
      <c r="A937" s="6"/>
      <c r="B937" s="6"/>
      <c r="C937" s="6"/>
      <c r="D937" s="6"/>
      <c r="E937" s="6"/>
      <c r="F937" s="6"/>
      <c r="G937" s="6"/>
      <c r="H937" s="6"/>
      <c r="I937" s="6"/>
      <c r="J937" s="6"/>
      <c r="K937" s="6"/>
      <c r="L937" s="6"/>
      <c r="M937" s="6"/>
      <c r="N937" s="6"/>
      <c r="O937" s="6"/>
      <c r="P937" s="6"/>
      <c r="Q937" s="6"/>
      <c r="R937" s="6"/>
      <c r="S937" s="6"/>
      <c r="T937" s="6"/>
      <c r="U937" s="4"/>
      <c r="V937" s="6"/>
      <c r="W937" s="6"/>
      <c r="X937" s="6"/>
      <c r="Y937" s="6"/>
    </row>
    <row r="938" spans="1:25">
      <c r="A938" s="6"/>
      <c r="B938" s="6"/>
      <c r="C938" s="6"/>
      <c r="D938" s="6"/>
      <c r="E938" s="6"/>
      <c r="F938" s="6"/>
      <c r="G938" s="6"/>
      <c r="H938" s="6"/>
      <c r="I938" s="6"/>
      <c r="J938" s="6"/>
      <c r="K938" s="6"/>
      <c r="L938" s="6"/>
      <c r="M938" s="6"/>
      <c r="N938" s="6"/>
      <c r="O938" s="6"/>
      <c r="P938" s="6"/>
      <c r="Q938" s="6"/>
      <c r="R938" s="6"/>
      <c r="S938" s="6"/>
      <c r="T938" s="6"/>
      <c r="U938" s="4"/>
      <c r="V938" s="6"/>
      <c r="W938" s="6"/>
      <c r="X938" s="6"/>
      <c r="Y938" s="6"/>
    </row>
    <row r="939" spans="1:25">
      <c r="A939" s="6"/>
      <c r="B939" s="6"/>
      <c r="C939" s="6"/>
      <c r="D939" s="6"/>
      <c r="E939" s="6"/>
      <c r="F939" s="6"/>
      <c r="G939" s="6"/>
      <c r="H939" s="6"/>
      <c r="I939" s="6"/>
      <c r="J939" s="6"/>
      <c r="K939" s="6"/>
      <c r="L939" s="6"/>
      <c r="M939" s="6"/>
      <c r="N939" s="6"/>
      <c r="O939" s="6"/>
      <c r="P939" s="6"/>
      <c r="Q939" s="6"/>
      <c r="R939" s="6"/>
      <c r="S939" s="6"/>
      <c r="T939" s="6"/>
      <c r="U939" s="4"/>
      <c r="V939" s="6"/>
      <c r="W939" s="6"/>
      <c r="X939" s="6"/>
      <c r="Y939" s="6"/>
    </row>
    <row r="940" spans="1:25">
      <c r="A940" s="6"/>
      <c r="B940" s="6"/>
      <c r="C940" s="6"/>
      <c r="D940" s="6"/>
      <c r="E940" s="6"/>
      <c r="F940" s="6"/>
      <c r="G940" s="6"/>
      <c r="H940" s="6"/>
      <c r="I940" s="6"/>
      <c r="J940" s="6"/>
      <c r="K940" s="6"/>
      <c r="L940" s="6"/>
      <c r="M940" s="6"/>
      <c r="N940" s="6"/>
      <c r="O940" s="6"/>
      <c r="P940" s="6"/>
      <c r="Q940" s="6"/>
      <c r="R940" s="6"/>
      <c r="S940" s="6"/>
      <c r="T940" s="6"/>
      <c r="U940" s="4"/>
      <c r="V940" s="6"/>
      <c r="W940" s="6"/>
      <c r="X940" s="6"/>
      <c r="Y940" s="6"/>
    </row>
    <row r="941" spans="1:25">
      <c r="A941" s="6"/>
      <c r="B941" s="6"/>
      <c r="C941" s="6"/>
      <c r="D941" s="6"/>
      <c r="E941" s="6"/>
      <c r="F941" s="6"/>
      <c r="G941" s="6"/>
      <c r="H941" s="6"/>
      <c r="I941" s="6"/>
      <c r="J941" s="6"/>
      <c r="K941" s="6"/>
      <c r="L941" s="6"/>
      <c r="M941" s="6"/>
      <c r="N941" s="6"/>
      <c r="O941" s="6"/>
      <c r="P941" s="6"/>
      <c r="Q941" s="6"/>
      <c r="R941" s="6"/>
      <c r="S941" s="6"/>
      <c r="T941" s="6"/>
      <c r="U941" s="4"/>
      <c r="V941" s="6"/>
      <c r="W941" s="6"/>
      <c r="X941" s="6"/>
      <c r="Y941" s="6"/>
    </row>
    <row r="942" spans="1:25">
      <c r="A942" s="6"/>
      <c r="B942" s="6"/>
      <c r="C942" s="6"/>
      <c r="D942" s="6"/>
      <c r="E942" s="6"/>
      <c r="F942" s="6"/>
      <c r="G942" s="6"/>
      <c r="H942" s="6"/>
      <c r="I942" s="6"/>
      <c r="J942" s="6"/>
      <c r="K942" s="6"/>
      <c r="L942" s="6"/>
      <c r="M942" s="6"/>
      <c r="N942" s="6"/>
      <c r="O942" s="6"/>
      <c r="P942" s="6"/>
      <c r="Q942" s="6"/>
      <c r="R942" s="6"/>
      <c r="S942" s="6"/>
      <c r="T942" s="6"/>
      <c r="U942" s="4"/>
      <c r="V942" s="6"/>
      <c r="W942" s="6"/>
      <c r="X942" s="6"/>
      <c r="Y942" s="6"/>
    </row>
    <row r="943" spans="1:25">
      <c r="A943" s="6"/>
      <c r="B943" s="6"/>
      <c r="C943" s="6"/>
      <c r="D943" s="6"/>
      <c r="E943" s="6"/>
      <c r="F943" s="6"/>
      <c r="G943" s="6"/>
      <c r="H943" s="6"/>
      <c r="I943" s="6"/>
      <c r="J943" s="6"/>
      <c r="K943" s="6"/>
      <c r="L943" s="6"/>
      <c r="M943" s="6"/>
      <c r="N943" s="6"/>
      <c r="O943" s="6"/>
      <c r="P943" s="6"/>
      <c r="Q943" s="6"/>
      <c r="R943" s="6"/>
      <c r="S943" s="6"/>
      <c r="T943" s="6"/>
      <c r="U943" s="4"/>
      <c r="V943" s="6"/>
      <c r="W943" s="6"/>
      <c r="X943" s="6"/>
      <c r="Y943" s="6"/>
    </row>
    <row r="944" spans="1:25">
      <c r="A944" s="6"/>
      <c r="B944" s="6"/>
      <c r="C944" s="6"/>
      <c r="D944" s="6"/>
      <c r="E944" s="6"/>
      <c r="F944" s="6"/>
      <c r="G944" s="6"/>
      <c r="H944" s="6"/>
      <c r="I944" s="6"/>
      <c r="J944" s="6"/>
      <c r="K944" s="6"/>
      <c r="L944" s="6"/>
      <c r="M944" s="6"/>
      <c r="N944" s="6"/>
      <c r="O944" s="6"/>
      <c r="P944" s="6"/>
      <c r="Q944" s="6"/>
      <c r="R944" s="6"/>
      <c r="S944" s="6"/>
      <c r="T944" s="6"/>
      <c r="U944" s="4"/>
      <c r="V944" s="6"/>
      <c r="W944" s="6"/>
      <c r="X944" s="6"/>
      <c r="Y944" s="6"/>
    </row>
    <row r="945" spans="1:25">
      <c r="A945" s="6"/>
      <c r="B945" s="6"/>
      <c r="C945" s="6"/>
      <c r="D945" s="6"/>
      <c r="E945" s="6"/>
      <c r="F945" s="6"/>
      <c r="G945" s="6"/>
      <c r="H945" s="6"/>
      <c r="I945" s="6"/>
      <c r="J945" s="6"/>
      <c r="K945" s="6"/>
      <c r="L945" s="6"/>
      <c r="M945" s="6"/>
      <c r="N945" s="6"/>
      <c r="O945" s="6"/>
      <c r="P945" s="6"/>
      <c r="Q945" s="6"/>
      <c r="R945" s="6"/>
      <c r="S945" s="6"/>
      <c r="T945" s="6"/>
      <c r="U945" s="4"/>
      <c r="V945" s="6"/>
      <c r="W945" s="6"/>
      <c r="X945" s="6"/>
      <c r="Y945" s="6"/>
    </row>
    <row r="946" spans="1:25">
      <c r="A946" s="6"/>
      <c r="B946" s="6"/>
      <c r="C946" s="6"/>
      <c r="D946" s="6"/>
      <c r="E946" s="6"/>
      <c r="F946" s="6"/>
      <c r="G946" s="6"/>
      <c r="H946" s="6"/>
      <c r="I946" s="6"/>
      <c r="J946" s="6"/>
      <c r="K946" s="6"/>
      <c r="L946" s="6"/>
      <c r="M946" s="6"/>
      <c r="N946" s="6"/>
      <c r="O946" s="6"/>
      <c r="P946" s="6"/>
      <c r="Q946" s="6"/>
      <c r="R946" s="6"/>
      <c r="S946" s="6"/>
      <c r="T946" s="6"/>
      <c r="U946" s="4"/>
      <c r="V946" s="6"/>
      <c r="W946" s="6"/>
      <c r="X946" s="6"/>
      <c r="Y946" s="6"/>
    </row>
    <row r="947" spans="1:25">
      <c r="A947" s="6"/>
      <c r="B947" s="6"/>
      <c r="C947" s="6"/>
      <c r="D947" s="6"/>
      <c r="E947" s="6"/>
      <c r="F947" s="6"/>
      <c r="G947" s="6"/>
      <c r="H947" s="6"/>
      <c r="I947" s="6"/>
      <c r="J947" s="6"/>
      <c r="K947" s="6"/>
      <c r="L947" s="6"/>
      <c r="M947" s="6"/>
      <c r="N947" s="6"/>
      <c r="O947" s="6"/>
      <c r="P947" s="6"/>
      <c r="Q947" s="6"/>
      <c r="R947" s="6"/>
      <c r="S947" s="6"/>
      <c r="T947" s="6"/>
      <c r="U947" s="4"/>
      <c r="V947" s="6"/>
      <c r="W947" s="6"/>
      <c r="X947" s="6"/>
      <c r="Y947" s="6"/>
    </row>
    <row r="948" spans="1:25">
      <c r="A948" s="6"/>
      <c r="B948" s="6"/>
      <c r="C948" s="6"/>
      <c r="D948" s="6"/>
      <c r="E948" s="6"/>
      <c r="F948" s="6"/>
      <c r="G948" s="6"/>
      <c r="H948" s="6"/>
      <c r="I948" s="6"/>
      <c r="J948" s="6"/>
      <c r="K948" s="6"/>
      <c r="L948" s="6"/>
      <c r="M948" s="6"/>
      <c r="N948" s="6"/>
      <c r="O948" s="6"/>
      <c r="P948" s="6"/>
      <c r="Q948" s="6"/>
      <c r="R948" s="6"/>
      <c r="S948" s="6"/>
      <c r="T948" s="6"/>
      <c r="U948" s="4"/>
      <c r="V948" s="6"/>
      <c r="W948" s="6"/>
      <c r="X948" s="6"/>
      <c r="Y948" s="6"/>
    </row>
    <row r="949" spans="1:25">
      <c r="A949" s="6"/>
      <c r="B949" s="6"/>
      <c r="C949" s="6"/>
      <c r="D949" s="6"/>
      <c r="E949" s="6"/>
      <c r="F949" s="6"/>
      <c r="G949" s="6"/>
      <c r="H949" s="6"/>
      <c r="I949" s="6"/>
      <c r="J949" s="6"/>
      <c r="K949" s="6"/>
      <c r="L949" s="6"/>
      <c r="M949" s="6"/>
      <c r="N949" s="6"/>
      <c r="O949" s="6"/>
      <c r="P949" s="6"/>
      <c r="Q949" s="6"/>
      <c r="R949" s="6"/>
      <c r="S949" s="6"/>
      <c r="T949" s="6"/>
      <c r="U949" s="4"/>
      <c r="V949" s="6"/>
      <c r="W949" s="6"/>
      <c r="X949" s="6"/>
      <c r="Y949" s="6"/>
    </row>
    <row r="950" spans="1:25">
      <c r="A950" s="6"/>
      <c r="B950" s="6"/>
      <c r="C950" s="6"/>
      <c r="D950" s="6"/>
      <c r="E950" s="6"/>
      <c r="F950" s="6"/>
      <c r="G950" s="6"/>
      <c r="H950" s="6"/>
      <c r="I950" s="6"/>
      <c r="J950" s="6"/>
      <c r="K950" s="6"/>
      <c r="L950" s="6"/>
      <c r="M950" s="6"/>
      <c r="N950" s="6"/>
      <c r="O950" s="6"/>
      <c r="P950" s="6"/>
      <c r="Q950" s="6"/>
      <c r="R950" s="6"/>
      <c r="S950" s="6"/>
      <c r="T950" s="6"/>
      <c r="U950" s="4"/>
      <c r="V950" s="6"/>
      <c r="W950" s="6"/>
      <c r="X950" s="6"/>
      <c r="Y950" s="6"/>
    </row>
    <row r="951" spans="1:25">
      <c r="A951" s="6"/>
      <c r="B951" s="6"/>
      <c r="C951" s="6"/>
      <c r="D951" s="6"/>
      <c r="E951" s="6"/>
      <c r="F951" s="6"/>
      <c r="G951" s="6"/>
      <c r="H951" s="6"/>
      <c r="I951" s="6"/>
      <c r="J951" s="6"/>
      <c r="K951" s="6"/>
      <c r="L951" s="6"/>
      <c r="M951" s="6"/>
      <c r="N951" s="6"/>
      <c r="O951" s="6"/>
      <c r="P951" s="6"/>
      <c r="Q951" s="6"/>
      <c r="R951" s="6"/>
      <c r="S951" s="6"/>
      <c r="T951" s="6"/>
      <c r="U951" s="4"/>
      <c r="V951" s="6"/>
      <c r="W951" s="6"/>
      <c r="X951" s="6"/>
      <c r="Y951" s="6"/>
    </row>
    <row r="952" spans="1:25">
      <c r="A952" s="6"/>
      <c r="B952" s="6"/>
      <c r="C952" s="6"/>
      <c r="D952" s="6"/>
      <c r="E952" s="6"/>
      <c r="F952" s="6"/>
      <c r="G952" s="6"/>
      <c r="H952" s="6"/>
      <c r="I952" s="6"/>
      <c r="J952" s="6"/>
      <c r="K952" s="6"/>
      <c r="L952" s="6"/>
      <c r="M952" s="6"/>
      <c r="N952" s="6"/>
      <c r="O952" s="6"/>
      <c r="P952" s="6"/>
      <c r="Q952" s="6"/>
      <c r="R952" s="6"/>
      <c r="S952" s="6"/>
      <c r="T952" s="6"/>
      <c r="U952" s="4"/>
      <c r="V952" s="6"/>
      <c r="W952" s="6"/>
      <c r="X952" s="6"/>
      <c r="Y952" s="6"/>
    </row>
    <row r="953" spans="1:25">
      <c r="A953" s="6"/>
      <c r="B953" s="6"/>
      <c r="C953" s="6"/>
      <c r="D953" s="6"/>
      <c r="E953" s="6"/>
      <c r="F953" s="6"/>
      <c r="G953" s="6"/>
      <c r="H953" s="6"/>
      <c r="I953" s="6"/>
      <c r="J953" s="6"/>
      <c r="K953" s="6"/>
      <c r="L953" s="6"/>
      <c r="M953" s="6"/>
      <c r="N953" s="6"/>
      <c r="O953" s="6"/>
      <c r="P953" s="6"/>
      <c r="Q953" s="6"/>
      <c r="R953" s="6"/>
      <c r="S953" s="6"/>
      <c r="T953" s="6"/>
      <c r="U953" s="4"/>
      <c r="V953" s="6"/>
      <c r="W953" s="6"/>
      <c r="X953" s="6"/>
      <c r="Y953" s="6"/>
    </row>
    <row r="954" spans="1:25">
      <c r="A954" s="6"/>
      <c r="B954" s="6"/>
      <c r="C954" s="6"/>
      <c r="D954" s="6"/>
      <c r="E954" s="6"/>
      <c r="F954" s="6"/>
      <c r="G954" s="6"/>
      <c r="H954" s="6"/>
      <c r="I954" s="6"/>
      <c r="J954" s="6"/>
      <c r="K954" s="6"/>
      <c r="L954" s="6"/>
      <c r="M954" s="6"/>
      <c r="N954" s="6"/>
      <c r="O954" s="6"/>
      <c r="P954" s="6"/>
      <c r="Q954" s="6"/>
      <c r="R954" s="6"/>
      <c r="S954" s="6"/>
      <c r="T954" s="6"/>
      <c r="U954" s="4"/>
      <c r="V954" s="6"/>
      <c r="W954" s="6"/>
      <c r="X954" s="6"/>
      <c r="Y954" s="6"/>
    </row>
    <row r="955" spans="1:25">
      <c r="A955" s="6"/>
      <c r="B955" s="6"/>
      <c r="C955" s="6"/>
      <c r="D955" s="6"/>
      <c r="E955" s="6"/>
      <c r="F955" s="6"/>
      <c r="G955" s="6"/>
      <c r="H955" s="6"/>
      <c r="I955" s="6"/>
      <c r="J955" s="6"/>
      <c r="K955" s="6"/>
      <c r="L955" s="6"/>
      <c r="M955" s="6"/>
      <c r="N955" s="6"/>
      <c r="O955" s="6"/>
      <c r="P955" s="6"/>
      <c r="Q955" s="6"/>
      <c r="R955" s="6"/>
      <c r="S955" s="6"/>
      <c r="T955" s="6"/>
      <c r="U955" s="4"/>
      <c r="V955" s="6"/>
      <c r="W955" s="6"/>
      <c r="X955" s="6"/>
      <c r="Y955" s="6"/>
    </row>
    <row r="956" spans="1:25">
      <c r="A956" s="6"/>
      <c r="B956" s="6"/>
      <c r="C956" s="6"/>
      <c r="D956" s="6"/>
      <c r="E956" s="6"/>
      <c r="F956" s="6"/>
      <c r="G956" s="6"/>
      <c r="H956" s="6"/>
      <c r="I956" s="6"/>
      <c r="J956" s="6"/>
      <c r="K956" s="6"/>
      <c r="L956" s="6"/>
      <c r="M956" s="6"/>
      <c r="N956" s="6"/>
      <c r="O956" s="6"/>
      <c r="P956" s="6"/>
      <c r="Q956" s="6"/>
      <c r="R956" s="6"/>
      <c r="S956" s="6"/>
      <c r="T956" s="6"/>
      <c r="U956" s="4"/>
      <c r="V956" s="6"/>
      <c r="W956" s="6"/>
      <c r="X956" s="6"/>
      <c r="Y956" s="6"/>
    </row>
    <row r="957" spans="1:25">
      <c r="A957" s="6"/>
      <c r="B957" s="6"/>
      <c r="C957" s="6"/>
      <c r="D957" s="6"/>
      <c r="E957" s="6"/>
      <c r="F957" s="6"/>
      <c r="G957" s="6"/>
      <c r="H957" s="6"/>
      <c r="I957" s="6"/>
      <c r="J957" s="6"/>
      <c r="K957" s="6"/>
      <c r="L957" s="6"/>
      <c r="M957" s="6"/>
      <c r="N957" s="6"/>
      <c r="O957" s="6"/>
      <c r="P957" s="6"/>
      <c r="Q957" s="6"/>
      <c r="R957" s="6"/>
      <c r="S957" s="6"/>
      <c r="T957" s="6"/>
      <c r="U957" s="4"/>
      <c r="V957" s="6"/>
      <c r="W957" s="6"/>
      <c r="X957" s="6"/>
      <c r="Y957" s="6"/>
    </row>
    <row r="958" spans="1:25">
      <c r="A958" s="6"/>
      <c r="B958" s="6"/>
      <c r="C958" s="6"/>
      <c r="D958" s="6"/>
      <c r="E958" s="6"/>
      <c r="F958" s="6"/>
      <c r="G958" s="6"/>
      <c r="H958" s="6"/>
      <c r="I958" s="6"/>
      <c r="J958" s="6"/>
      <c r="K958" s="6"/>
      <c r="L958" s="6"/>
      <c r="M958" s="6"/>
      <c r="N958" s="6"/>
      <c r="O958" s="6"/>
      <c r="P958" s="6"/>
      <c r="Q958" s="6"/>
      <c r="R958" s="6"/>
      <c r="S958" s="6"/>
      <c r="T958" s="6"/>
      <c r="U958" s="4"/>
      <c r="V958" s="6"/>
      <c r="W958" s="6"/>
      <c r="X958" s="6"/>
      <c r="Y958" s="6"/>
    </row>
    <row r="959" spans="1:25">
      <c r="A959" s="6"/>
      <c r="B959" s="6"/>
      <c r="C959" s="6"/>
      <c r="D959" s="6"/>
      <c r="E959" s="6"/>
      <c r="F959" s="6"/>
      <c r="G959" s="6"/>
      <c r="H959" s="6"/>
      <c r="I959" s="6"/>
      <c r="J959" s="6"/>
      <c r="K959" s="6"/>
      <c r="L959" s="6"/>
      <c r="M959" s="6"/>
      <c r="N959" s="6"/>
      <c r="O959" s="6"/>
      <c r="P959" s="6"/>
      <c r="Q959" s="6"/>
      <c r="R959" s="6"/>
      <c r="S959" s="6"/>
      <c r="T959" s="6"/>
      <c r="U959" s="4"/>
      <c r="V959" s="6"/>
      <c r="W959" s="6"/>
      <c r="X959" s="6"/>
      <c r="Y959" s="6"/>
    </row>
    <row r="960" spans="1:25">
      <c r="A960" s="6"/>
      <c r="B960" s="6"/>
      <c r="C960" s="6"/>
      <c r="D960" s="6"/>
      <c r="E960" s="6"/>
      <c r="F960" s="6"/>
      <c r="G960" s="6"/>
      <c r="H960" s="6"/>
      <c r="I960" s="6"/>
      <c r="J960" s="6"/>
      <c r="K960" s="6"/>
      <c r="L960" s="6"/>
      <c r="M960" s="6"/>
      <c r="N960" s="6"/>
      <c r="O960" s="6"/>
      <c r="P960" s="6"/>
      <c r="Q960" s="6"/>
      <c r="R960" s="6"/>
      <c r="S960" s="6"/>
      <c r="T960" s="6"/>
      <c r="U960" s="4"/>
      <c r="V960" s="6"/>
      <c r="W960" s="6"/>
      <c r="X960" s="6"/>
      <c r="Y960" s="6"/>
    </row>
    <row r="961" spans="1:25">
      <c r="A961" s="6"/>
      <c r="B961" s="6"/>
      <c r="C961" s="6"/>
      <c r="D961" s="6"/>
      <c r="E961" s="6"/>
      <c r="F961" s="6"/>
      <c r="G961" s="6"/>
      <c r="H961" s="6"/>
      <c r="I961" s="6"/>
      <c r="J961" s="6"/>
      <c r="K961" s="6"/>
      <c r="L961" s="6"/>
      <c r="M961" s="6"/>
      <c r="N961" s="6"/>
      <c r="O961" s="6"/>
      <c r="P961" s="6"/>
      <c r="Q961" s="6"/>
      <c r="R961" s="6"/>
      <c r="S961" s="6"/>
      <c r="T961" s="6"/>
      <c r="U961" s="4"/>
      <c r="V961" s="6"/>
      <c r="W961" s="6"/>
      <c r="X961" s="6"/>
      <c r="Y961" s="6"/>
    </row>
    <row r="962" spans="1:25">
      <c r="A962" s="6"/>
      <c r="B962" s="6"/>
      <c r="C962" s="6"/>
      <c r="D962" s="6"/>
      <c r="E962" s="6"/>
      <c r="F962" s="6"/>
      <c r="G962" s="6"/>
      <c r="H962" s="6"/>
      <c r="I962" s="6"/>
      <c r="J962" s="6"/>
      <c r="K962" s="6"/>
      <c r="L962" s="6"/>
      <c r="M962" s="6"/>
      <c r="N962" s="6"/>
      <c r="O962" s="6"/>
      <c r="P962" s="6"/>
      <c r="Q962" s="6"/>
      <c r="R962" s="6"/>
      <c r="S962" s="6"/>
      <c r="T962" s="6"/>
      <c r="U962" s="4"/>
      <c r="V962" s="6"/>
      <c r="W962" s="6"/>
      <c r="X962" s="6"/>
      <c r="Y962" s="6"/>
    </row>
    <row r="963" spans="1:25">
      <c r="A963" s="6"/>
      <c r="B963" s="6"/>
      <c r="C963" s="6"/>
      <c r="D963" s="6"/>
      <c r="E963" s="6"/>
      <c r="F963" s="6"/>
      <c r="G963" s="6"/>
      <c r="H963" s="6"/>
      <c r="I963" s="6"/>
      <c r="J963" s="6"/>
      <c r="K963" s="6"/>
      <c r="L963" s="6"/>
      <c r="M963" s="6"/>
      <c r="N963" s="6"/>
      <c r="O963" s="6"/>
      <c r="P963" s="6"/>
      <c r="Q963" s="6"/>
      <c r="R963" s="6"/>
      <c r="S963" s="6"/>
      <c r="T963" s="6"/>
      <c r="U963" s="4"/>
      <c r="V963" s="6"/>
      <c r="W963" s="6"/>
      <c r="X963" s="6"/>
      <c r="Y963" s="6"/>
    </row>
    <row r="964" spans="1:25">
      <c r="A964" s="6"/>
      <c r="B964" s="6"/>
      <c r="C964" s="6"/>
      <c r="D964" s="6"/>
      <c r="E964" s="6"/>
      <c r="F964" s="6"/>
      <c r="G964" s="6"/>
      <c r="H964" s="6"/>
      <c r="I964" s="6"/>
      <c r="J964" s="6"/>
      <c r="K964" s="6"/>
      <c r="L964" s="6"/>
      <c r="M964" s="6"/>
      <c r="N964" s="6"/>
      <c r="O964" s="6"/>
      <c r="P964" s="6"/>
      <c r="Q964" s="6"/>
      <c r="R964" s="6"/>
      <c r="S964" s="6"/>
      <c r="T964" s="6"/>
      <c r="U964" s="4"/>
      <c r="V964" s="6"/>
      <c r="W964" s="6"/>
      <c r="X964" s="6"/>
      <c r="Y964" s="6"/>
    </row>
    <row r="965" spans="1:25">
      <c r="A965" s="6"/>
      <c r="B965" s="6"/>
      <c r="C965" s="6"/>
      <c r="D965" s="6"/>
      <c r="E965" s="6"/>
      <c r="F965" s="6"/>
      <c r="G965" s="6"/>
      <c r="H965" s="6"/>
      <c r="I965" s="6"/>
      <c r="J965" s="6"/>
      <c r="K965" s="6"/>
      <c r="L965" s="6"/>
      <c r="M965" s="6"/>
      <c r="N965" s="6"/>
      <c r="O965" s="6"/>
      <c r="P965" s="6"/>
      <c r="Q965" s="6"/>
      <c r="R965" s="6"/>
      <c r="S965" s="6"/>
      <c r="T965" s="6"/>
      <c r="U965" s="4"/>
      <c r="V965" s="6"/>
      <c r="W965" s="6"/>
      <c r="X965" s="6"/>
      <c r="Y965" s="6"/>
    </row>
    <row r="966" spans="1:25">
      <c r="A966" s="6"/>
      <c r="B966" s="6"/>
      <c r="C966" s="6"/>
      <c r="D966" s="6"/>
      <c r="E966" s="6"/>
      <c r="F966" s="6"/>
      <c r="G966" s="6"/>
      <c r="H966" s="6"/>
      <c r="I966" s="6"/>
      <c r="J966" s="6"/>
      <c r="K966" s="6"/>
      <c r="L966" s="6"/>
      <c r="M966" s="6"/>
      <c r="N966" s="6"/>
      <c r="O966" s="6"/>
      <c r="P966" s="6"/>
      <c r="Q966" s="6"/>
      <c r="R966" s="6"/>
      <c r="S966" s="6"/>
      <c r="T966" s="6"/>
      <c r="U966" s="4"/>
      <c r="V966" s="6"/>
      <c r="W966" s="6"/>
      <c r="X966" s="6"/>
      <c r="Y966" s="6"/>
    </row>
    <row r="967" spans="1:25">
      <c r="A967" s="6"/>
      <c r="B967" s="6"/>
      <c r="C967" s="6"/>
      <c r="D967" s="6"/>
      <c r="E967" s="6"/>
      <c r="F967" s="6"/>
      <c r="G967" s="6"/>
      <c r="H967" s="6"/>
      <c r="I967" s="6"/>
      <c r="J967" s="6"/>
      <c r="K967" s="6"/>
      <c r="L967" s="6"/>
      <c r="M967" s="6"/>
      <c r="N967" s="6"/>
      <c r="O967" s="6"/>
      <c r="P967" s="6"/>
      <c r="Q967" s="6"/>
      <c r="R967" s="6"/>
      <c r="S967" s="6"/>
      <c r="T967" s="6"/>
      <c r="U967" s="4"/>
      <c r="V967" s="6"/>
      <c r="W967" s="6"/>
      <c r="X967" s="6"/>
      <c r="Y967" s="6"/>
    </row>
    <row r="968" spans="1:25">
      <c r="A968" s="6"/>
      <c r="B968" s="6"/>
      <c r="C968" s="6"/>
      <c r="D968" s="6"/>
      <c r="E968" s="6"/>
      <c r="F968" s="6"/>
      <c r="G968" s="6"/>
      <c r="H968" s="6"/>
      <c r="I968" s="6"/>
      <c r="J968" s="6"/>
      <c r="K968" s="6"/>
      <c r="L968" s="6"/>
      <c r="M968" s="6"/>
      <c r="N968" s="6"/>
      <c r="O968" s="6"/>
      <c r="P968" s="6"/>
      <c r="Q968" s="6"/>
      <c r="R968" s="6"/>
      <c r="S968" s="6"/>
      <c r="T968" s="6"/>
      <c r="U968" s="4"/>
      <c r="V968" s="6"/>
      <c r="W968" s="6"/>
      <c r="X968" s="6"/>
      <c r="Y968" s="6"/>
    </row>
    <row r="969" spans="1:25">
      <c r="A969" s="6"/>
      <c r="B969" s="6"/>
      <c r="C969" s="6"/>
      <c r="D969" s="6"/>
      <c r="E969" s="6"/>
      <c r="F969" s="6"/>
      <c r="G969" s="6"/>
      <c r="H969" s="6"/>
      <c r="I969" s="6"/>
      <c r="J969" s="6"/>
      <c r="K969" s="6"/>
      <c r="L969" s="6"/>
      <c r="M969" s="6"/>
      <c r="N969" s="6"/>
      <c r="O969" s="6"/>
      <c r="P969" s="6"/>
      <c r="Q969" s="6"/>
      <c r="R969" s="6"/>
      <c r="S969" s="6"/>
      <c r="T969" s="6"/>
      <c r="U969" s="4"/>
      <c r="V969" s="6"/>
      <c r="W969" s="6"/>
      <c r="X969" s="6"/>
      <c r="Y969" s="6"/>
    </row>
    <row r="970" spans="1:25">
      <c r="A970" s="6"/>
      <c r="B970" s="6"/>
      <c r="C970" s="6"/>
      <c r="D970" s="6"/>
      <c r="E970" s="6"/>
      <c r="F970" s="6"/>
      <c r="G970" s="6"/>
      <c r="H970" s="6"/>
      <c r="I970" s="6"/>
      <c r="J970" s="6"/>
      <c r="K970" s="6"/>
      <c r="L970" s="6"/>
      <c r="M970" s="6"/>
      <c r="N970" s="6"/>
      <c r="O970" s="6"/>
      <c r="P970" s="6"/>
      <c r="Q970" s="6"/>
      <c r="R970" s="6"/>
      <c r="S970" s="6"/>
      <c r="T970" s="6"/>
      <c r="U970" s="4"/>
      <c r="V970" s="6"/>
      <c r="W970" s="6"/>
      <c r="X970" s="6"/>
      <c r="Y970" s="6"/>
    </row>
    <row r="971" spans="1:25">
      <c r="A971" s="6"/>
      <c r="B971" s="6"/>
      <c r="C971" s="6"/>
      <c r="D971" s="6"/>
      <c r="E971" s="6"/>
      <c r="F971" s="6"/>
      <c r="G971" s="6"/>
      <c r="H971" s="6"/>
      <c r="I971" s="6"/>
      <c r="J971" s="6"/>
      <c r="K971" s="6"/>
      <c r="L971" s="6"/>
      <c r="M971" s="6"/>
      <c r="N971" s="6"/>
      <c r="O971" s="6"/>
      <c r="P971" s="6"/>
      <c r="Q971" s="6"/>
      <c r="R971" s="6"/>
      <c r="S971" s="6"/>
      <c r="T971" s="6"/>
      <c r="U971" s="4"/>
      <c r="V971" s="6"/>
      <c r="W971" s="6"/>
      <c r="X971" s="6"/>
      <c r="Y971" s="6"/>
    </row>
    <row r="972" spans="1:25">
      <c r="A972" s="6"/>
      <c r="B972" s="6"/>
      <c r="C972" s="6"/>
      <c r="D972" s="6"/>
      <c r="E972" s="6"/>
      <c r="F972" s="6"/>
      <c r="G972" s="6"/>
      <c r="H972" s="6"/>
      <c r="I972" s="6"/>
      <c r="J972" s="6"/>
      <c r="K972" s="6"/>
      <c r="L972" s="6"/>
      <c r="M972" s="6"/>
      <c r="N972" s="6"/>
      <c r="O972" s="6"/>
      <c r="P972" s="6"/>
      <c r="Q972" s="6"/>
      <c r="R972" s="6"/>
      <c r="S972" s="6"/>
      <c r="T972" s="6"/>
      <c r="U972" s="4"/>
      <c r="V972" s="6"/>
      <c r="W972" s="6"/>
      <c r="X972" s="6"/>
      <c r="Y972" s="6"/>
    </row>
    <row r="973" spans="1:25">
      <c r="A973" s="6"/>
      <c r="B973" s="6"/>
      <c r="C973" s="6"/>
      <c r="D973" s="6"/>
      <c r="E973" s="6"/>
      <c r="F973" s="6"/>
      <c r="G973" s="6"/>
      <c r="H973" s="6"/>
      <c r="I973" s="6"/>
      <c r="J973" s="6"/>
      <c r="K973" s="6"/>
      <c r="L973" s="6"/>
      <c r="M973" s="6"/>
      <c r="N973" s="6"/>
      <c r="O973" s="6"/>
      <c r="P973" s="6"/>
      <c r="Q973" s="6"/>
      <c r="R973" s="6"/>
      <c r="S973" s="6"/>
      <c r="T973" s="6"/>
      <c r="U973" s="4"/>
      <c r="V973" s="6"/>
      <c r="W973" s="6"/>
      <c r="X973" s="6"/>
      <c r="Y973" s="6"/>
    </row>
    <row r="974" spans="1:25">
      <c r="A974" s="6"/>
      <c r="B974" s="6"/>
      <c r="C974" s="6"/>
      <c r="D974" s="6"/>
      <c r="E974" s="6"/>
      <c r="F974" s="6"/>
      <c r="G974" s="6"/>
      <c r="H974" s="6"/>
      <c r="I974" s="6"/>
      <c r="J974" s="6"/>
      <c r="K974" s="6"/>
      <c r="L974" s="6"/>
      <c r="M974" s="6"/>
      <c r="N974" s="6"/>
      <c r="O974" s="6"/>
      <c r="P974" s="6"/>
      <c r="Q974" s="6"/>
      <c r="R974" s="6"/>
      <c r="S974" s="6"/>
      <c r="T974" s="6"/>
      <c r="U974" s="4"/>
      <c r="V974" s="6"/>
      <c r="W974" s="6"/>
      <c r="X974" s="6"/>
      <c r="Y974" s="6"/>
    </row>
    <row r="975" spans="1:25">
      <c r="A975" s="6"/>
      <c r="B975" s="6"/>
      <c r="C975" s="6"/>
      <c r="D975" s="6"/>
      <c r="E975" s="6"/>
      <c r="F975" s="6"/>
      <c r="G975" s="6"/>
      <c r="H975" s="6"/>
      <c r="I975" s="6"/>
      <c r="J975" s="6"/>
      <c r="K975" s="6"/>
      <c r="L975" s="6"/>
      <c r="M975" s="6"/>
      <c r="N975" s="6"/>
      <c r="O975" s="6"/>
      <c r="P975" s="6"/>
      <c r="Q975" s="6"/>
      <c r="R975" s="6"/>
      <c r="S975" s="6"/>
      <c r="T975" s="6"/>
      <c r="U975" s="4"/>
      <c r="V975" s="6"/>
      <c r="W975" s="6"/>
      <c r="X975" s="6"/>
      <c r="Y975" s="6"/>
    </row>
    <row r="976" spans="1:25">
      <c r="A976" s="6"/>
      <c r="B976" s="6"/>
      <c r="C976" s="6"/>
      <c r="D976" s="6"/>
      <c r="E976" s="6"/>
      <c r="F976" s="6"/>
      <c r="G976" s="6"/>
      <c r="H976" s="6"/>
      <c r="I976" s="6"/>
      <c r="J976" s="6"/>
      <c r="K976" s="6"/>
      <c r="L976" s="6"/>
      <c r="M976" s="6"/>
      <c r="N976" s="6"/>
      <c r="O976" s="6"/>
      <c r="P976" s="6"/>
      <c r="Q976" s="6"/>
      <c r="R976" s="6"/>
      <c r="S976" s="6"/>
      <c r="T976" s="6"/>
      <c r="U976" s="4"/>
      <c r="V976" s="6"/>
      <c r="W976" s="6"/>
      <c r="X976" s="6"/>
      <c r="Y976" s="6"/>
    </row>
    <row r="977" spans="1:25">
      <c r="A977" s="6"/>
      <c r="B977" s="6"/>
      <c r="C977" s="6"/>
      <c r="D977" s="6"/>
      <c r="E977" s="6"/>
      <c r="F977" s="6"/>
      <c r="G977" s="6"/>
      <c r="H977" s="6"/>
      <c r="I977" s="6"/>
      <c r="J977" s="6"/>
      <c r="K977" s="6"/>
      <c r="L977" s="6"/>
      <c r="M977" s="6"/>
      <c r="N977" s="6"/>
      <c r="O977" s="6"/>
      <c r="P977" s="6"/>
      <c r="Q977" s="6"/>
      <c r="R977" s="6"/>
      <c r="S977" s="6"/>
      <c r="T977" s="6"/>
      <c r="U977" s="4"/>
      <c r="V977" s="6"/>
      <c r="W977" s="6"/>
      <c r="X977" s="6"/>
      <c r="Y977" s="6"/>
    </row>
    <row r="978" spans="1:25">
      <c r="A978" s="6"/>
      <c r="B978" s="6"/>
      <c r="C978" s="6"/>
      <c r="D978" s="6"/>
      <c r="E978" s="6"/>
      <c r="F978" s="6"/>
      <c r="G978" s="6"/>
      <c r="H978" s="6"/>
      <c r="I978" s="6"/>
      <c r="J978" s="6"/>
      <c r="K978" s="6"/>
      <c r="L978" s="6"/>
      <c r="M978" s="6"/>
      <c r="N978" s="6"/>
      <c r="O978" s="6"/>
      <c r="P978" s="6"/>
      <c r="Q978" s="6"/>
      <c r="R978" s="6"/>
      <c r="S978" s="6"/>
      <c r="T978" s="6"/>
      <c r="U978" s="4"/>
      <c r="V978" s="6"/>
      <c r="W978" s="6"/>
      <c r="X978" s="6"/>
      <c r="Y978" s="6"/>
    </row>
    <row r="979" spans="1:25">
      <c r="A979" s="6"/>
      <c r="B979" s="6"/>
      <c r="C979" s="6"/>
      <c r="D979" s="6"/>
      <c r="E979" s="6"/>
      <c r="F979" s="6"/>
      <c r="G979" s="6"/>
      <c r="H979" s="6"/>
      <c r="I979" s="6"/>
      <c r="J979" s="6"/>
      <c r="K979" s="6"/>
      <c r="L979" s="6"/>
      <c r="M979" s="6"/>
      <c r="N979" s="6"/>
      <c r="O979" s="6"/>
      <c r="P979" s="6"/>
      <c r="Q979" s="6"/>
      <c r="R979" s="6"/>
      <c r="S979" s="6"/>
      <c r="T979" s="6"/>
      <c r="U979" s="4"/>
      <c r="V979" s="6"/>
      <c r="W979" s="6"/>
      <c r="X979" s="6"/>
      <c r="Y979" s="6"/>
    </row>
    <row r="980" spans="1:25">
      <c r="A980" s="6"/>
      <c r="B980" s="6"/>
      <c r="C980" s="6"/>
      <c r="D980" s="6"/>
      <c r="E980" s="6"/>
      <c r="F980" s="6"/>
      <c r="G980" s="6"/>
      <c r="H980" s="6"/>
      <c r="I980" s="6"/>
      <c r="J980" s="6"/>
      <c r="K980" s="6"/>
      <c r="L980" s="6"/>
      <c r="M980" s="6"/>
      <c r="N980" s="6"/>
      <c r="O980" s="6"/>
      <c r="P980" s="6"/>
      <c r="Q980" s="6"/>
      <c r="R980" s="6"/>
      <c r="S980" s="6"/>
      <c r="T980" s="6"/>
      <c r="U980" s="4"/>
      <c r="V980" s="6"/>
      <c r="W980" s="6"/>
      <c r="X980" s="6"/>
      <c r="Y980" s="6"/>
    </row>
    <row r="981" spans="1:25">
      <c r="A981" s="6"/>
      <c r="B981" s="6"/>
      <c r="C981" s="6"/>
      <c r="D981" s="6"/>
      <c r="E981" s="6"/>
      <c r="F981" s="6"/>
      <c r="G981" s="6"/>
      <c r="H981" s="6"/>
      <c r="I981" s="6"/>
      <c r="J981" s="6"/>
      <c r="K981" s="6"/>
      <c r="L981" s="6"/>
      <c r="M981" s="6"/>
      <c r="N981" s="6"/>
      <c r="O981" s="6"/>
      <c r="P981" s="6"/>
      <c r="Q981" s="6"/>
      <c r="R981" s="6"/>
      <c r="S981" s="6"/>
      <c r="T981" s="6"/>
      <c r="U981" s="4"/>
      <c r="V981" s="6"/>
      <c r="W981" s="6"/>
      <c r="X981" s="6"/>
      <c r="Y981" s="6"/>
    </row>
    <row r="982" spans="1:25">
      <c r="A982" s="6"/>
      <c r="B982" s="6"/>
      <c r="C982" s="6"/>
      <c r="D982" s="6"/>
      <c r="E982" s="6"/>
      <c r="F982" s="6"/>
      <c r="G982" s="6"/>
      <c r="H982" s="6"/>
      <c r="I982" s="6"/>
      <c r="J982" s="6"/>
      <c r="K982" s="6"/>
      <c r="L982" s="6"/>
      <c r="M982" s="6"/>
      <c r="N982" s="6"/>
      <c r="O982" s="6"/>
      <c r="P982" s="6"/>
      <c r="Q982" s="6"/>
      <c r="R982" s="6"/>
      <c r="S982" s="6"/>
      <c r="T982" s="6"/>
      <c r="U982" s="4"/>
      <c r="V982" s="6"/>
      <c r="W982" s="6"/>
      <c r="X982" s="6"/>
      <c r="Y982" s="6"/>
    </row>
    <row r="983" spans="1:25">
      <c r="A983" s="6"/>
      <c r="B983" s="6"/>
      <c r="C983" s="6"/>
      <c r="D983" s="6"/>
      <c r="E983" s="6"/>
      <c r="F983" s="6"/>
      <c r="G983" s="6"/>
      <c r="H983" s="6"/>
      <c r="I983" s="6"/>
      <c r="J983" s="6"/>
      <c r="K983" s="6"/>
      <c r="L983" s="6"/>
      <c r="M983" s="6"/>
      <c r="N983" s="6"/>
      <c r="O983" s="6"/>
      <c r="P983" s="6"/>
      <c r="Q983" s="6"/>
      <c r="R983" s="6"/>
      <c r="S983" s="6"/>
      <c r="T983" s="6"/>
      <c r="U983" s="4"/>
      <c r="V983" s="6"/>
      <c r="W983" s="6"/>
      <c r="X983" s="6"/>
      <c r="Y983" s="6"/>
    </row>
    <row r="984" spans="1:25">
      <c r="A984" s="6"/>
      <c r="B984" s="6"/>
      <c r="C984" s="6"/>
      <c r="D984" s="6"/>
      <c r="E984" s="6"/>
      <c r="F984" s="6"/>
      <c r="G984" s="6"/>
      <c r="H984" s="6"/>
      <c r="I984" s="6"/>
      <c r="J984" s="6"/>
      <c r="K984" s="6"/>
      <c r="L984" s="6"/>
      <c r="M984" s="6"/>
      <c r="N984" s="6"/>
      <c r="O984" s="6"/>
      <c r="P984" s="6"/>
      <c r="Q984" s="6"/>
      <c r="R984" s="6"/>
      <c r="S984" s="6"/>
      <c r="T984" s="6"/>
      <c r="U984" s="4"/>
      <c r="V984" s="6"/>
      <c r="W984" s="6"/>
      <c r="X984" s="6"/>
      <c r="Y984" s="6"/>
    </row>
    <row r="985" spans="1:25">
      <c r="A985" s="6"/>
      <c r="B985" s="6"/>
      <c r="C985" s="6"/>
      <c r="D985" s="6"/>
      <c r="E985" s="6"/>
      <c r="F985" s="6"/>
      <c r="G985" s="6"/>
      <c r="H985" s="6"/>
      <c r="I985" s="6"/>
      <c r="J985" s="6"/>
      <c r="K985" s="6"/>
      <c r="L985" s="6"/>
      <c r="M985" s="6"/>
      <c r="N985" s="6"/>
      <c r="O985" s="6"/>
      <c r="P985" s="6"/>
      <c r="Q985" s="6"/>
      <c r="R985" s="6"/>
      <c r="S985" s="6"/>
      <c r="T985" s="6"/>
      <c r="U985" s="4"/>
      <c r="V985" s="6"/>
      <c r="W985" s="6"/>
      <c r="X985" s="6"/>
      <c r="Y985" s="6"/>
    </row>
    <row r="986" spans="1:25">
      <c r="A986" s="6"/>
      <c r="B986" s="6"/>
      <c r="C986" s="6"/>
      <c r="D986" s="6"/>
      <c r="E986" s="6"/>
      <c r="F986" s="6"/>
      <c r="G986" s="6"/>
      <c r="H986" s="6"/>
      <c r="I986" s="6"/>
      <c r="J986" s="6"/>
      <c r="K986" s="6"/>
      <c r="L986" s="6"/>
      <c r="M986" s="6"/>
      <c r="N986" s="6"/>
      <c r="O986" s="6"/>
      <c r="P986" s="6"/>
      <c r="Q986" s="6"/>
      <c r="R986" s="6"/>
      <c r="S986" s="6"/>
      <c r="T986" s="6"/>
      <c r="U986" s="4"/>
      <c r="V986" s="6"/>
      <c r="W986" s="6"/>
      <c r="X986" s="6"/>
      <c r="Y986" s="6"/>
    </row>
    <row r="987" spans="1:25">
      <c r="A987" s="6"/>
      <c r="B987" s="6"/>
      <c r="C987" s="6"/>
      <c r="D987" s="6"/>
      <c r="E987" s="6"/>
      <c r="F987" s="6"/>
      <c r="G987" s="6"/>
      <c r="H987" s="6"/>
      <c r="I987" s="6"/>
      <c r="J987" s="6"/>
      <c r="K987" s="6"/>
      <c r="L987" s="6"/>
      <c r="M987" s="6"/>
      <c r="N987" s="6"/>
      <c r="O987" s="6"/>
      <c r="P987" s="6"/>
      <c r="Q987" s="6"/>
      <c r="R987" s="6"/>
      <c r="S987" s="6"/>
      <c r="T987" s="6"/>
      <c r="U987" s="4"/>
      <c r="V987" s="6"/>
      <c r="W987" s="6"/>
      <c r="X987" s="6"/>
      <c r="Y987" s="6"/>
    </row>
    <row r="988" spans="1:25">
      <c r="A988" s="6"/>
      <c r="B988" s="6"/>
      <c r="C988" s="6"/>
      <c r="D988" s="6"/>
      <c r="E988" s="6"/>
      <c r="F988" s="6"/>
      <c r="G988" s="6"/>
      <c r="H988" s="6"/>
      <c r="I988" s="6"/>
      <c r="J988" s="6"/>
      <c r="K988" s="6"/>
      <c r="L988" s="6"/>
      <c r="M988" s="6"/>
      <c r="N988" s="6"/>
      <c r="O988" s="6"/>
      <c r="P988" s="6"/>
      <c r="Q988" s="6"/>
      <c r="R988" s="6"/>
      <c r="S988" s="6"/>
      <c r="T988" s="6"/>
      <c r="U988" s="4"/>
      <c r="V988" s="6"/>
      <c r="W988" s="6"/>
      <c r="X988" s="6"/>
      <c r="Y988" s="6"/>
    </row>
    <row r="989" spans="1:25">
      <c r="A989" s="6"/>
      <c r="B989" s="6"/>
      <c r="C989" s="6"/>
      <c r="D989" s="6"/>
      <c r="E989" s="6"/>
      <c r="F989" s="6"/>
      <c r="G989" s="6"/>
      <c r="H989" s="6"/>
      <c r="I989" s="6"/>
      <c r="J989" s="6"/>
      <c r="K989" s="6"/>
      <c r="L989" s="6"/>
      <c r="M989" s="6"/>
      <c r="N989" s="6"/>
      <c r="O989" s="6"/>
      <c r="P989" s="6"/>
      <c r="Q989" s="6"/>
      <c r="R989" s="6"/>
      <c r="S989" s="6"/>
      <c r="T989" s="6"/>
      <c r="U989" s="4"/>
      <c r="V989" s="6"/>
      <c r="W989" s="6"/>
      <c r="X989" s="6"/>
      <c r="Y989" s="6"/>
    </row>
    <row r="990" spans="1:25">
      <c r="A990" s="6"/>
      <c r="B990" s="6"/>
      <c r="C990" s="6"/>
      <c r="D990" s="6"/>
      <c r="E990" s="6"/>
      <c r="F990" s="6"/>
      <c r="G990" s="6"/>
      <c r="H990" s="6"/>
      <c r="I990" s="6"/>
      <c r="J990" s="6"/>
      <c r="K990" s="6"/>
      <c r="L990" s="6"/>
      <c r="M990" s="6"/>
      <c r="N990" s="6"/>
      <c r="O990" s="6"/>
      <c r="P990" s="6"/>
      <c r="Q990" s="6"/>
      <c r="R990" s="6"/>
      <c r="S990" s="6"/>
      <c r="T990" s="6"/>
      <c r="U990" s="4"/>
      <c r="V990" s="6"/>
      <c r="W990" s="6"/>
      <c r="X990" s="6"/>
      <c r="Y990" s="6"/>
    </row>
    <row r="991" spans="1:25">
      <c r="A991" s="6"/>
      <c r="B991" s="6"/>
      <c r="C991" s="6"/>
      <c r="D991" s="6"/>
      <c r="E991" s="6"/>
      <c r="F991" s="6"/>
      <c r="G991" s="6"/>
      <c r="H991" s="6"/>
      <c r="I991" s="6"/>
      <c r="J991" s="6"/>
      <c r="K991" s="6"/>
      <c r="L991" s="6"/>
      <c r="M991" s="6"/>
      <c r="N991" s="6"/>
      <c r="O991" s="6"/>
      <c r="P991" s="6"/>
      <c r="Q991" s="6"/>
      <c r="R991" s="6"/>
      <c r="S991" s="6"/>
      <c r="T991" s="6"/>
      <c r="U991" s="4"/>
      <c r="V991" s="6"/>
      <c r="W991" s="6"/>
      <c r="X991" s="6"/>
      <c r="Y991" s="6"/>
    </row>
    <row r="992" spans="1:25">
      <c r="A992" s="6"/>
      <c r="B992" s="6"/>
      <c r="C992" s="6"/>
      <c r="D992" s="6"/>
      <c r="E992" s="6"/>
      <c r="F992" s="6"/>
      <c r="G992" s="6"/>
      <c r="H992" s="6"/>
      <c r="I992" s="6"/>
      <c r="J992" s="6"/>
      <c r="K992" s="6"/>
      <c r="L992" s="6"/>
      <c r="M992" s="6"/>
      <c r="N992" s="6"/>
      <c r="O992" s="6"/>
      <c r="P992" s="6"/>
      <c r="Q992" s="6"/>
      <c r="R992" s="6"/>
      <c r="S992" s="6"/>
      <c r="T992" s="6"/>
      <c r="U992" s="4"/>
      <c r="V992" s="6"/>
      <c r="W992" s="6"/>
      <c r="X992" s="6"/>
      <c r="Y992" s="6"/>
    </row>
    <row r="993" spans="1:25">
      <c r="A993" s="6"/>
      <c r="B993" s="6"/>
      <c r="C993" s="6"/>
      <c r="D993" s="6"/>
      <c r="E993" s="6"/>
      <c r="F993" s="6"/>
      <c r="G993" s="6"/>
      <c r="H993" s="6"/>
      <c r="I993" s="6"/>
      <c r="J993" s="6"/>
      <c r="K993" s="6"/>
      <c r="L993" s="6"/>
      <c r="M993" s="6"/>
      <c r="N993" s="6"/>
      <c r="O993" s="6"/>
      <c r="P993" s="6"/>
      <c r="Q993" s="6"/>
      <c r="R993" s="6"/>
      <c r="S993" s="6"/>
      <c r="T993" s="6"/>
      <c r="U993" s="4"/>
      <c r="V993" s="6"/>
      <c r="W993" s="6"/>
      <c r="X993" s="6"/>
      <c r="Y993" s="6"/>
    </row>
    <row r="994" spans="1:25">
      <c r="A994" s="6"/>
      <c r="B994" s="6"/>
      <c r="C994" s="6"/>
      <c r="D994" s="6"/>
      <c r="E994" s="6"/>
      <c r="F994" s="6"/>
      <c r="G994" s="6"/>
      <c r="H994" s="6"/>
      <c r="I994" s="6"/>
      <c r="J994" s="6"/>
      <c r="K994" s="6"/>
      <c r="L994" s="6"/>
      <c r="M994" s="6"/>
      <c r="N994" s="6"/>
      <c r="O994" s="6"/>
      <c r="P994" s="6"/>
      <c r="Q994" s="6"/>
      <c r="R994" s="6"/>
      <c r="S994" s="6"/>
      <c r="T994" s="6"/>
      <c r="U994" s="4"/>
      <c r="V994" s="6"/>
      <c r="W994" s="6"/>
      <c r="X994" s="6"/>
      <c r="Y994" s="6"/>
    </row>
    <row r="995" spans="1:25">
      <c r="A995" s="6"/>
      <c r="B995" s="6"/>
      <c r="C995" s="6"/>
      <c r="D995" s="6"/>
      <c r="E995" s="6"/>
      <c r="F995" s="6"/>
      <c r="G995" s="6"/>
      <c r="H995" s="6"/>
      <c r="I995" s="6"/>
      <c r="J995" s="6"/>
      <c r="K995" s="6"/>
      <c r="L995" s="6"/>
      <c r="M995" s="6"/>
      <c r="N995" s="6"/>
      <c r="O995" s="6"/>
      <c r="P995" s="6"/>
      <c r="Q995" s="6"/>
      <c r="R995" s="6"/>
      <c r="S995" s="6"/>
      <c r="T995" s="6"/>
      <c r="U995" s="4"/>
      <c r="V995" s="6"/>
      <c r="W995" s="6"/>
      <c r="X995" s="6"/>
      <c r="Y995" s="6"/>
    </row>
    <row r="996" spans="1:25">
      <c r="A996" s="6"/>
      <c r="B996" s="6"/>
      <c r="C996" s="6"/>
      <c r="D996" s="6"/>
      <c r="E996" s="6"/>
      <c r="F996" s="6"/>
      <c r="G996" s="6"/>
      <c r="H996" s="6"/>
      <c r="I996" s="6"/>
      <c r="J996" s="6"/>
      <c r="K996" s="6"/>
      <c r="L996" s="6"/>
      <c r="M996" s="6"/>
      <c r="N996" s="6"/>
      <c r="O996" s="6"/>
      <c r="P996" s="6"/>
      <c r="Q996" s="6"/>
      <c r="R996" s="6"/>
      <c r="S996" s="6"/>
      <c r="T996" s="6"/>
      <c r="U996" s="4"/>
      <c r="V996" s="6"/>
      <c r="W996" s="6"/>
      <c r="X996" s="6"/>
      <c r="Y996" s="6"/>
    </row>
    <row r="997" spans="1:25">
      <c r="A997" s="6"/>
      <c r="B997" s="6"/>
      <c r="C997" s="6"/>
      <c r="D997" s="6"/>
      <c r="E997" s="6"/>
      <c r="F997" s="6"/>
      <c r="G997" s="6"/>
      <c r="H997" s="6"/>
      <c r="I997" s="6"/>
      <c r="J997" s="6"/>
      <c r="K997" s="6"/>
      <c r="L997" s="6"/>
      <c r="M997" s="6"/>
      <c r="N997" s="6"/>
      <c r="O997" s="6"/>
      <c r="P997" s="6"/>
      <c r="Q997" s="6"/>
      <c r="R997" s="6"/>
      <c r="S997" s="6"/>
      <c r="T997" s="6"/>
      <c r="U997" s="4"/>
      <c r="V997" s="6"/>
      <c r="W997" s="6"/>
      <c r="X997" s="6"/>
      <c r="Y997" s="6"/>
    </row>
    <row r="998" spans="1:25">
      <c r="A998" s="6"/>
      <c r="B998" s="6"/>
      <c r="C998" s="6"/>
      <c r="D998" s="6"/>
      <c r="E998" s="6"/>
      <c r="F998" s="6"/>
      <c r="G998" s="6"/>
      <c r="H998" s="6"/>
      <c r="I998" s="6"/>
      <c r="J998" s="6"/>
      <c r="K998" s="6"/>
      <c r="L998" s="6"/>
      <c r="M998" s="6"/>
      <c r="N998" s="6"/>
      <c r="O998" s="6"/>
      <c r="P998" s="6"/>
      <c r="Q998" s="6"/>
      <c r="R998" s="6"/>
      <c r="S998" s="6"/>
      <c r="T998" s="6"/>
      <c r="U998" s="4"/>
      <c r="V998" s="6"/>
      <c r="W998" s="6"/>
      <c r="X998" s="6"/>
      <c r="Y998" s="6"/>
    </row>
    <row r="999" spans="1:25">
      <c r="A999" s="6"/>
      <c r="B999" s="6"/>
      <c r="C999" s="6"/>
      <c r="D999" s="6"/>
      <c r="E999" s="6"/>
      <c r="F999" s="6"/>
      <c r="G999" s="6"/>
      <c r="H999" s="6"/>
      <c r="I999" s="6"/>
      <c r="J999" s="6"/>
      <c r="K999" s="6"/>
      <c r="L999" s="6"/>
      <c r="M999" s="6"/>
      <c r="N999" s="6"/>
      <c r="O999" s="6"/>
      <c r="P999" s="6"/>
      <c r="Q999" s="6"/>
      <c r="R999" s="6"/>
      <c r="S999" s="6"/>
      <c r="T999" s="6"/>
      <c r="U999" s="4"/>
      <c r="V999" s="6"/>
      <c r="W999" s="6"/>
      <c r="X999" s="6"/>
      <c r="Y999" s="6"/>
    </row>
    <row r="1000" spans="1:25">
      <c r="A1000" s="6"/>
      <c r="B1000" s="6"/>
      <c r="C1000" s="6"/>
      <c r="D1000" s="6"/>
      <c r="E1000" s="6"/>
      <c r="F1000" s="6"/>
      <c r="G1000" s="6"/>
      <c r="H1000" s="6"/>
      <c r="I1000" s="6"/>
      <c r="J1000" s="6"/>
      <c r="K1000" s="6"/>
      <c r="L1000" s="6"/>
      <c r="M1000" s="6"/>
      <c r="N1000" s="6"/>
      <c r="O1000" s="6"/>
      <c r="P1000" s="6"/>
      <c r="Q1000" s="6"/>
      <c r="R1000" s="6"/>
      <c r="S1000" s="6"/>
      <c r="T1000" s="6"/>
      <c r="U1000" s="4"/>
      <c r="V1000" s="6"/>
      <c r="W1000" s="6"/>
      <c r="X1000" s="6"/>
      <c r="Y1000" s="6"/>
    </row>
    <row r="1001" spans="1:25">
      <c r="A1001" s="6"/>
      <c r="B1001" s="6"/>
      <c r="C1001" s="6"/>
      <c r="D1001" s="6"/>
      <c r="E1001" s="6"/>
      <c r="F1001" s="6"/>
      <c r="G1001" s="6"/>
      <c r="H1001" s="6"/>
      <c r="I1001" s="6"/>
      <c r="J1001" s="6"/>
      <c r="K1001" s="6"/>
      <c r="L1001" s="6"/>
      <c r="M1001" s="6"/>
      <c r="N1001" s="6"/>
      <c r="O1001" s="6"/>
      <c r="P1001" s="6"/>
      <c r="Q1001" s="6"/>
      <c r="R1001" s="6"/>
      <c r="S1001" s="6"/>
      <c r="T1001" s="6"/>
      <c r="U1001" s="4"/>
      <c r="V1001" s="6"/>
      <c r="W1001" s="6"/>
      <c r="X1001" s="6"/>
      <c r="Y1001" s="6"/>
    </row>
    <row r="1002" spans="1:25">
      <c r="A1002" s="6"/>
      <c r="B1002" s="6"/>
      <c r="C1002" s="6"/>
      <c r="D1002" s="6"/>
      <c r="E1002" s="6"/>
      <c r="F1002" s="6"/>
      <c r="G1002" s="6"/>
      <c r="H1002" s="6"/>
      <c r="I1002" s="6"/>
      <c r="J1002" s="6"/>
      <c r="K1002" s="6"/>
      <c r="L1002" s="6"/>
      <c r="M1002" s="6"/>
      <c r="N1002" s="6"/>
      <c r="O1002" s="6"/>
      <c r="P1002" s="6"/>
      <c r="Q1002" s="6"/>
      <c r="R1002" s="6"/>
      <c r="S1002" s="6"/>
      <c r="T1002" s="6"/>
      <c r="U1002" s="4"/>
      <c r="V1002" s="6"/>
      <c r="W1002" s="6"/>
      <c r="X1002" s="6"/>
      <c r="Y1002" s="6"/>
    </row>
    <row r="1003" spans="1:25">
      <c r="A1003" s="6"/>
      <c r="B1003" s="6"/>
      <c r="C1003" s="6"/>
      <c r="D1003" s="6"/>
      <c r="E1003" s="6"/>
      <c r="F1003" s="6"/>
      <c r="G1003" s="6"/>
      <c r="H1003" s="6"/>
      <c r="I1003" s="6"/>
      <c r="J1003" s="6"/>
      <c r="K1003" s="6"/>
      <c r="L1003" s="6"/>
      <c r="M1003" s="6"/>
      <c r="N1003" s="6"/>
      <c r="O1003" s="6"/>
      <c r="P1003" s="6"/>
      <c r="Q1003" s="6"/>
      <c r="R1003" s="6"/>
      <c r="S1003" s="6"/>
      <c r="T1003" s="6"/>
      <c r="U1003" s="4"/>
      <c r="V1003" s="6"/>
      <c r="W1003" s="6"/>
      <c r="X1003" s="6"/>
      <c r="Y1003" s="6"/>
    </row>
    <row r="1004" spans="1:25">
      <c r="A1004" s="6"/>
      <c r="B1004" s="6"/>
      <c r="C1004" s="6"/>
      <c r="D1004" s="6"/>
      <c r="E1004" s="6"/>
      <c r="F1004" s="6"/>
      <c r="G1004" s="6"/>
      <c r="H1004" s="6"/>
      <c r="I1004" s="6"/>
      <c r="J1004" s="6"/>
      <c r="K1004" s="6"/>
      <c r="L1004" s="6"/>
      <c r="M1004" s="6"/>
      <c r="N1004" s="6"/>
      <c r="O1004" s="6"/>
      <c r="P1004" s="6"/>
      <c r="Q1004" s="6"/>
      <c r="R1004" s="6"/>
      <c r="S1004" s="6"/>
      <c r="T1004" s="6"/>
      <c r="U1004" s="4"/>
      <c r="V1004" s="6"/>
      <c r="W1004" s="6"/>
      <c r="X1004" s="6"/>
      <c r="Y1004" s="6"/>
    </row>
    <row r="1005" spans="1:25">
      <c r="A1005" s="6"/>
      <c r="B1005" s="6"/>
      <c r="C1005" s="6"/>
      <c r="D1005" s="6"/>
      <c r="E1005" s="6"/>
      <c r="F1005" s="6"/>
      <c r="G1005" s="6"/>
      <c r="H1005" s="6"/>
      <c r="I1005" s="6"/>
      <c r="J1005" s="6"/>
      <c r="K1005" s="6"/>
      <c r="L1005" s="6"/>
      <c r="M1005" s="6"/>
      <c r="N1005" s="6"/>
      <c r="O1005" s="6"/>
      <c r="P1005" s="6"/>
      <c r="Q1005" s="6"/>
      <c r="R1005" s="6"/>
      <c r="S1005" s="6"/>
      <c r="T1005" s="6"/>
      <c r="U1005" s="4"/>
      <c r="V1005" s="6"/>
      <c r="W1005" s="6"/>
      <c r="X1005" s="6"/>
      <c r="Y1005" s="6"/>
    </row>
    <row r="1006" spans="1:25">
      <c r="A1006" s="6"/>
      <c r="B1006" s="6"/>
      <c r="C1006" s="6"/>
      <c r="D1006" s="6"/>
      <c r="E1006" s="6"/>
      <c r="F1006" s="6"/>
      <c r="G1006" s="6"/>
      <c r="H1006" s="6"/>
      <c r="I1006" s="6"/>
      <c r="J1006" s="6"/>
      <c r="K1006" s="6"/>
      <c r="L1006" s="6"/>
      <c r="M1006" s="6"/>
      <c r="N1006" s="6"/>
      <c r="O1006" s="6"/>
      <c r="P1006" s="6"/>
      <c r="Q1006" s="6"/>
      <c r="R1006" s="6"/>
      <c r="S1006" s="6"/>
      <c r="T1006" s="6"/>
      <c r="U1006" s="4"/>
      <c r="V1006" s="6"/>
      <c r="W1006" s="6"/>
      <c r="X1006" s="6"/>
      <c r="Y1006" s="6"/>
    </row>
    <row r="1007" spans="1:25">
      <c r="A1007" s="6"/>
      <c r="B1007" s="6"/>
      <c r="C1007" s="6"/>
      <c r="D1007" s="6"/>
      <c r="E1007" s="6"/>
      <c r="F1007" s="6"/>
      <c r="G1007" s="6"/>
      <c r="H1007" s="6"/>
      <c r="I1007" s="6"/>
      <c r="J1007" s="6"/>
      <c r="K1007" s="6"/>
      <c r="L1007" s="6"/>
      <c r="M1007" s="6"/>
      <c r="N1007" s="6"/>
      <c r="O1007" s="6"/>
      <c r="P1007" s="6"/>
      <c r="Q1007" s="6"/>
      <c r="R1007" s="6"/>
      <c r="S1007" s="6"/>
      <c r="T1007" s="6"/>
      <c r="U1007" s="4"/>
      <c r="V1007" s="6"/>
      <c r="W1007" s="6"/>
      <c r="X1007" s="6"/>
      <c r="Y1007" s="6"/>
    </row>
    <row r="1008" spans="1:25">
      <c r="A1008" s="6"/>
      <c r="B1008" s="6"/>
      <c r="C1008" s="6"/>
      <c r="D1008" s="6"/>
      <c r="E1008" s="6"/>
      <c r="F1008" s="6"/>
      <c r="G1008" s="6"/>
      <c r="H1008" s="6"/>
      <c r="I1008" s="6"/>
      <c r="J1008" s="6"/>
      <c r="K1008" s="6"/>
      <c r="L1008" s="6"/>
      <c r="M1008" s="6"/>
      <c r="N1008" s="6"/>
      <c r="O1008" s="6"/>
      <c r="P1008" s="6"/>
      <c r="Q1008" s="6"/>
      <c r="R1008" s="6"/>
      <c r="S1008" s="6"/>
      <c r="T1008" s="6"/>
      <c r="U1008" s="4"/>
      <c r="V1008" s="6"/>
      <c r="W1008" s="6"/>
      <c r="X1008" s="6"/>
      <c r="Y1008" s="6"/>
    </row>
    <row r="1009" spans="1:25">
      <c r="A1009" s="6"/>
      <c r="B1009" s="6"/>
      <c r="C1009" s="6"/>
      <c r="D1009" s="6"/>
      <c r="E1009" s="6"/>
      <c r="F1009" s="6"/>
      <c r="G1009" s="6"/>
      <c r="H1009" s="6"/>
      <c r="I1009" s="6"/>
      <c r="J1009" s="6"/>
      <c r="K1009" s="6"/>
      <c r="L1009" s="6"/>
      <c r="M1009" s="6"/>
      <c r="N1009" s="6"/>
      <c r="O1009" s="6"/>
      <c r="P1009" s="6"/>
      <c r="Q1009" s="6"/>
      <c r="R1009" s="6"/>
      <c r="S1009" s="6"/>
      <c r="T1009" s="6"/>
      <c r="U1009" s="4"/>
      <c r="V1009" s="6"/>
      <c r="W1009" s="6"/>
      <c r="X1009" s="6"/>
      <c r="Y1009" s="6"/>
    </row>
    <row r="1010" spans="1:25">
      <c r="A1010" s="6"/>
      <c r="B1010" s="6"/>
      <c r="C1010" s="6"/>
      <c r="D1010" s="6"/>
      <c r="E1010" s="6"/>
      <c r="F1010" s="6"/>
      <c r="G1010" s="6"/>
      <c r="H1010" s="6"/>
      <c r="I1010" s="6"/>
      <c r="J1010" s="6"/>
      <c r="K1010" s="6"/>
      <c r="L1010" s="6"/>
      <c r="M1010" s="6"/>
      <c r="N1010" s="6"/>
      <c r="O1010" s="6"/>
      <c r="P1010" s="6"/>
      <c r="Q1010" s="6"/>
      <c r="R1010" s="6"/>
      <c r="S1010" s="6"/>
      <c r="T1010" s="6"/>
      <c r="U1010" s="4"/>
      <c r="V1010" s="6"/>
      <c r="W1010" s="6"/>
      <c r="X1010" s="6"/>
      <c r="Y1010" s="6"/>
    </row>
    <row r="1011" spans="1:25">
      <c r="A1011" s="6"/>
      <c r="B1011" s="6"/>
      <c r="C1011" s="6"/>
      <c r="D1011" s="6"/>
      <c r="E1011" s="6"/>
      <c r="F1011" s="6"/>
      <c r="G1011" s="6"/>
      <c r="H1011" s="6"/>
      <c r="I1011" s="6"/>
      <c r="J1011" s="6"/>
      <c r="K1011" s="6"/>
      <c r="L1011" s="6"/>
      <c r="M1011" s="6"/>
      <c r="N1011" s="6"/>
      <c r="O1011" s="6"/>
      <c r="P1011" s="6"/>
      <c r="Q1011" s="6"/>
      <c r="R1011" s="6"/>
      <c r="S1011" s="6"/>
      <c r="T1011" s="6"/>
      <c r="U1011" s="4"/>
      <c r="V1011" s="6"/>
      <c r="W1011" s="6"/>
      <c r="X1011" s="6"/>
      <c r="Y1011" s="6"/>
    </row>
    <row r="1012" spans="1:25">
      <c r="A1012" s="6"/>
      <c r="B1012" s="6"/>
      <c r="C1012" s="6"/>
      <c r="D1012" s="6"/>
      <c r="E1012" s="6"/>
      <c r="F1012" s="6"/>
      <c r="G1012" s="6"/>
      <c r="H1012" s="6"/>
      <c r="I1012" s="6"/>
      <c r="J1012" s="6"/>
      <c r="K1012" s="6"/>
      <c r="L1012" s="6"/>
      <c r="M1012" s="6"/>
      <c r="N1012" s="6"/>
      <c r="O1012" s="6"/>
      <c r="P1012" s="6"/>
      <c r="Q1012" s="6"/>
      <c r="R1012" s="6"/>
      <c r="S1012" s="6"/>
      <c r="T1012" s="6"/>
      <c r="U1012" s="4"/>
      <c r="V1012" s="6"/>
      <c r="W1012" s="6"/>
      <c r="X1012" s="6"/>
      <c r="Y1012" s="6"/>
    </row>
    <row r="1013" spans="1:25">
      <c r="A1013" s="6"/>
      <c r="B1013" s="6"/>
      <c r="C1013" s="6"/>
      <c r="D1013" s="6"/>
      <c r="E1013" s="6"/>
      <c r="F1013" s="6"/>
      <c r="G1013" s="6"/>
      <c r="H1013" s="6"/>
      <c r="I1013" s="6"/>
      <c r="J1013" s="6"/>
      <c r="K1013" s="6"/>
      <c r="L1013" s="6"/>
      <c r="M1013" s="6"/>
      <c r="N1013" s="6"/>
      <c r="O1013" s="6"/>
      <c r="P1013" s="6"/>
      <c r="Q1013" s="6"/>
      <c r="R1013" s="6"/>
      <c r="S1013" s="6"/>
      <c r="T1013" s="6"/>
      <c r="U1013" s="4"/>
      <c r="V1013" s="6"/>
      <c r="W1013" s="6"/>
      <c r="X1013" s="6"/>
      <c r="Y1013" s="6"/>
    </row>
    <row r="1014" spans="1:25">
      <c r="A1014" s="6"/>
      <c r="B1014" s="6"/>
      <c r="C1014" s="6"/>
      <c r="D1014" s="6"/>
      <c r="E1014" s="6"/>
      <c r="F1014" s="6"/>
      <c r="G1014" s="6"/>
      <c r="H1014" s="6"/>
      <c r="I1014" s="6"/>
      <c r="J1014" s="6"/>
      <c r="K1014" s="6"/>
      <c r="L1014" s="6"/>
      <c r="M1014" s="6"/>
      <c r="N1014" s="6"/>
      <c r="O1014" s="6"/>
      <c r="P1014" s="6"/>
      <c r="Q1014" s="6"/>
      <c r="R1014" s="6"/>
      <c r="S1014" s="6"/>
      <c r="T1014" s="6"/>
      <c r="U1014" s="4"/>
      <c r="V1014" s="6"/>
      <c r="W1014" s="6"/>
      <c r="X1014" s="6"/>
      <c r="Y1014" s="6"/>
    </row>
    <row r="1015" spans="1:25">
      <c r="A1015" s="6"/>
      <c r="B1015" s="6"/>
      <c r="C1015" s="6"/>
      <c r="D1015" s="6"/>
      <c r="E1015" s="6"/>
      <c r="F1015" s="6"/>
      <c r="G1015" s="6"/>
      <c r="H1015" s="6"/>
      <c r="I1015" s="6"/>
      <c r="J1015" s="6"/>
      <c r="K1015" s="6"/>
      <c r="L1015" s="6"/>
      <c r="M1015" s="6"/>
      <c r="N1015" s="6"/>
      <c r="O1015" s="6"/>
      <c r="P1015" s="6"/>
      <c r="Q1015" s="6"/>
      <c r="R1015" s="6"/>
      <c r="S1015" s="6"/>
      <c r="T1015" s="6"/>
      <c r="U1015" s="4"/>
      <c r="V1015" s="6"/>
      <c r="W1015" s="6"/>
      <c r="X1015" s="6"/>
      <c r="Y1015" s="6"/>
    </row>
    <row r="1016" spans="1:25">
      <c r="A1016" s="6"/>
      <c r="B1016" s="6"/>
      <c r="C1016" s="6"/>
      <c r="D1016" s="6"/>
      <c r="E1016" s="6"/>
      <c r="F1016" s="6"/>
      <c r="G1016" s="6"/>
      <c r="H1016" s="6"/>
      <c r="I1016" s="6"/>
      <c r="J1016" s="6"/>
      <c r="K1016" s="6"/>
      <c r="L1016" s="6"/>
      <c r="M1016" s="6"/>
      <c r="N1016" s="6"/>
      <c r="O1016" s="6"/>
      <c r="P1016" s="6"/>
      <c r="Q1016" s="6"/>
      <c r="R1016" s="6"/>
      <c r="S1016" s="6"/>
      <c r="T1016" s="6"/>
      <c r="U1016" s="4"/>
      <c r="V1016" s="6"/>
      <c r="W1016" s="6"/>
      <c r="X1016" s="6"/>
      <c r="Y1016" s="6"/>
    </row>
    <row r="1017" spans="1:25">
      <c r="A1017" s="6"/>
      <c r="B1017" s="6"/>
      <c r="C1017" s="6"/>
      <c r="D1017" s="6"/>
      <c r="E1017" s="6"/>
      <c r="F1017" s="6"/>
      <c r="G1017" s="6"/>
      <c r="H1017" s="6"/>
      <c r="I1017" s="6"/>
      <c r="J1017" s="6"/>
      <c r="K1017" s="6"/>
      <c r="L1017" s="6"/>
      <c r="M1017" s="6"/>
      <c r="N1017" s="6"/>
      <c r="O1017" s="6"/>
      <c r="P1017" s="6"/>
      <c r="Q1017" s="6"/>
      <c r="R1017" s="6"/>
      <c r="S1017" s="6"/>
      <c r="T1017" s="6"/>
      <c r="U1017" s="4"/>
      <c r="V1017" s="6"/>
      <c r="W1017" s="6"/>
      <c r="X1017" s="6"/>
      <c r="Y1017" s="6"/>
    </row>
    <row r="1018" spans="1:25">
      <c r="A1018" s="6"/>
      <c r="B1018" s="6"/>
      <c r="C1018" s="6"/>
      <c r="D1018" s="6"/>
      <c r="E1018" s="6"/>
      <c r="F1018" s="6"/>
      <c r="G1018" s="6"/>
      <c r="H1018" s="6"/>
      <c r="I1018" s="6"/>
      <c r="J1018" s="6"/>
      <c r="K1018" s="6"/>
      <c r="L1018" s="6"/>
      <c r="M1018" s="6"/>
      <c r="N1018" s="6"/>
      <c r="O1018" s="6"/>
      <c r="P1018" s="6"/>
      <c r="Q1018" s="6"/>
      <c r="R1018" s="6"/>
      <c r="S1018" s="6"/>
      <c r="T1018" s="6"/>
      <c r="U1018" s="4"/>
      <c r="V1018" s="6"/>
      <c r="W1018" s="6"/>
      <c r="X1018" s="6"/>
      <c r="Y1018" s="6"/>
    </row>
    <row r="1019" spans="1:25">
      <c r="A1019" s="6"/>
      <c r="B1019" s="6"/>
      <c r="C1019" s="6"/>
      <c r="D1019" s="6"/>
      <c r="E1019" s="6"/>
      <c r="F1019" s="6"/>
      <c r="G1019" s="6"/>
      <c r="H1019" s="6"/>
      <c r="I1019" s="6"/>
      <c r="J1019" s="6"/>
      <c r="K1019" s="6"/>
      <c r="L1019" s="6"/>
      <c r="M1019" s="6"/>
      <c r="N1019" s="6"/>
      <c r="O1019" s="6"/>
      <c r="P1019" s="6"/>
      <c r="Q1019" s="6"/>
      <c r="R1019" s="6"/>
      <c r="S1019" s="6"/>
      <c r="T1019" s="6"/>
      <c r="U1019" s="4"/>
      <c r="V1019" s="6"/>
      <c r="W1019" s="6"/>
      <c r="X1019" s="6"/>
      <c r="Y1019" s="6"/>
    </row>
    <row r="1020" spans="1:25">
      <c r="A1020" s="6"/>
      <c r="B1020" s="6"/>
      <c r="C1020" s="6"/>
      <c r="D1020" s="6"/>
      <c r="E1020" s="6"/>
      <c r="F1020" s="6"/>
      <c r="G1020" s="6"/>
      <c r="H1020" s="6"/>
      <c r="I1020" s="6"/>
      <c r="J1020" s="6"/>
      <c r="K1020" s="6"/>
      <c r="L1020" s="6"/>
      <c r="M1020" s="6"/>
      <c r="N1020" s="6"/>
      <c r="O1020" s="6"/>
      <c r="P1020" s="6"/>
      <c r="Q1020" s="6"/>
      <c r="R1020" s="6"/>
      <c r="S1020" s="6"/>
      <c r="T1020" s="6"/>
      <c r="U1020" s="4"/>
      <c r="V1020" s="6"/>
      <c r="W1020" s="6"/>
      <c r="X1020" s="6"/>
      <c r="Y1020" s="6"/>
    </row>
    <row r="1021" spans="1:25">
      <c r="A1021" s="6"/>
      <c r="B1021" s="6"/>
      <c r="C1021" s="6"/>
      <c r="D1021" s="6"/>
      <c r="E1021" s="6"/>
      <c r="F1021" s="6"/>
      <c r="G1021" s="6"/>
      <c r="H1021" s="6"/>
      <c r="I1021" s="6"/>
      <c r="J1021" s="6"/>
      <c r="K1021" s="6"/>
      <c r="L1021" s="6"/>
      <c r="M1021" s="6"/>
      <c r="N1021" s="6"/>
      <c r="O1021" s="6"/>
      <c r="P1021" s="6"/>
      <c r="Q1021" s="6"/>
      <c r="R1021" s="6"/>
      <c r="S1021" s="6"/>
      <c r="T1021" s="6"/>
      <c r="U1021" s="4"/>
      <c r="V1021" s="6"/>
      <c r="W1021" s="6"/>
      <c r="X1021" s="6"/>
      <c r="Y1021" s="6"/>
    </row>
    <row r="1022" spans="1:25">
      <c r="A1022" s="6"/>
      <c r="B1022" s="6"/>
      <c r="C1022" s="6"/>
      <c r="D1022" s="6"/>
      <c r="E1022" s="6"/>
      <c r="F1022" s="6"/>
      <c r="G1022" s="6"/>
      <c r="H1022" s="6"/>
      <c r="I1022" s="6"/>
      <c r="J1022" s="6"/>
      <c r="K1022" s="6"/>
      <c r="L1022" s="6"/>
      <c r="M1022" s="6"/>
      <c r="N1022" s="6"/>
      <c r="O1022" s="6"/>
      <c r="P1022" s="6"/>
      <c r="Q1022" s="6"/>
      <c r="R1022" s="6"/>
      <c r="S1022" s="6"/>
      <c r="T1022" s="6"/>
      <c r="U1022" s="4"/>
      <c r="V1022" s="6"/>
      <c r="W1022" s="6"/>
      <c r="X1022" s="6"/>
      <c r="Y1022" s="6"/>
    </row>
    <row r="1023" spans="1:25">
      <c r="A1023" s="6"/>
      <c r="B1023" s="6"/>
      <c r="C1023" s="6"/>
      <c r="D1023" s="6"/>
      <c r="E1023" s="6"/>
      <c r="F1023" s="6"/>
      <c r="G1023" s="6"/>
      <c r="H1023" s="6"/>
      <c r="I1023" s="6"/>
      <c r="J1023" s="6"/>
      <c r="K1023" s="6"/>
      <c r="L1023" s="6"/>
      <c r="M1023" s="6"/>
      <c r="N1023" s="6"/>
      <c r="O1023" s="6"/>
      <c r="P1023" s="6"/>
      <c r="Q1023" s="6"/>
      <c r="R1023" s="6"/>
      <c r="S1023" s="6"/>
      <c r="T1023" s="6"/>
      <c r="U1023" s="4"/>
      <c r="V1023" s="6"/>
      <c r="W1023" s="6"/>
      <c r="X1023" s="6"/>
      <c r="Y1023" s="6"/>
    </row>
    <row r="1024" spans="1:25">
      <c r="A1024" s="6"/>
      <c r="B1024" s="6"/>
      <c r="C1024" s="6"/>
      <c r="D1024" s="6"/>
      <c r="E1024" s="6"/>
      <c r="F1024" s="6"/>
      <c r="G1024" s="6"/>
      <c r="H1024" s="6"/>
      <c r="I1024" s="6"/>
      <c r="J1024" s="6"/>
      <c r="K1024" s="6"/>
      <c r="L1024" s="6"/>
      <c r="M1024" s="6"/>
      <c r="N1024" s="6"/>
      <c r="O1024" s="6"/>
      <c r="P1024" s="6"/>
      <c r="Q1024" s="6"/>
      <c r="R1024" s="6"/>
      <c r="S1024" s="6"/>
      <c r="T1024" s="6"/>
      <c r="U1024" s="4"/>
      <c r="V1024" s="6"/>
      <c r="W1024" s="6"/>
      <c r="X1024" s="6"/>
      <c r="Y1024" s="6"/>
    </row>
    <row r="1025" spans="1:25">
      <c r="A1025" s="6"/>
      <c r="B1025" s="6"/>
      <c r="C1025" s="6"/>
      <c r="D1025" s="6"/>
      <c r="E1025" s="6"/>
      <c r="F1025" s="6"/>
      <c r="G1025" s="6"/>
      <c r="H1025" s="6"/>
      <c r="I1025" s="6"/>
      <c r="J1025" s="6"/>
      <c r="K1025" s="6"/>
      <c r="L1025" s="6"/>
      <c r="M1025" s="6"/>
      <c r="N1025" s="6"/>
      <c r="O1025" s="6"/>
      <c r="P1025" s="6"/>
      <c r="Q1025" s="6"/>
      <c r="R1025" s="6"/>
      <c r="S1025" s="6"/>
      <c r="T1025" s="6"/>
      <c r="U1025" s="4"/>
      <c r="V1025" s="6"/>
      <c r="W1025" s="6"/>
      <c r="X1025" s="6"/>
      <c r="Y1025" s="6"/>
    </row>
    <row r="1026" spans="1:25">
      <c r="A1026" s="6"/>
      <c r="B1026" s="6"/>
      <c r="C1026" s="6"/>
      <c r="D1026" s="6"/>
      <c r="E1026" s="6"/>
      <c r="F1026" s="6"/>
      <c r="G1026" s="6"/>
      <c r="H1026" s="6"/>
      <c r="I1026" s="6"/>
      <c r="J1026" s="6"/>
      <c r="K1026" s="6"/>
      <c r="L1026" s="6"/>
      <c r="M1026" s="6"/>
      <c r="N1026" s="6"/>
      <c r="O1026" s="6"/>
      <c r="P1026" s="6"/>
      <c r="Q1026" s="6"/>
      <c r="R1026" s="6"/>
      <c r="S1026" s="6"/>
      <c r="T1026" s="6"/>
      <c r="U1026" s="4"/>
      <c r="V1026" s="6"/>
      <c r="W1026" s="6"/>
      <c r="X1026" s="6"/>
      <c r="Y1026" s="6"/>
    </row>
    <row r="1027" spans="1:25">
      <c r="A1027" s="6"/>
      <c r="B1027" s="6"/>
      <c r="C1027" s="6"/>
      <c r="D1027" s="6"/>
      <c r="E1027" s="6"/>
      <c r="F1027" s="6"/>
      <c r="G1027" s="6"/>
      <c r="H1027" s="6"/>
      <c r="I1027" s="6"/>
      <c r="J1027" s="6"/>
      <c r="K1027" s="6"/>
      <c r="L1027" s="6"/>
      <c r="M1027" s="6"/>
      <c r="N1027" s="6"/>
      <c r="O1027" s="6"/>
      <c r="P1027" s="6"/>
      <c r="Q1027" s="6"/>
      <c r="R1027" s="6"/>
      <c r="S1027" s="6"/>
      <c r="T1027" s="6"/>
      <c r="U1027" s="4"/>
      <c r="V1027" s="6"/>
      <c r="W1027" s="6"/>
      <c r="X1027" s="6"/>
      <c r="Y1027" s="6"/>
    </row>
    <row r="1028" spans="1:25">
      <c r="A1028" s="6"/>
      <c r="B1028" s="6"/>
      <c r="C1028" s="6"/>
      <c r="D1028" s="6"/>
      <c r="E1028" s="6"/>
      <c r="F1028" s="6"/>
      <c r="G1028" s="6"/>
      <c r="H1028" s="6"/>
      <c r="I1028" s="6"/>
      <c r="J1028" s="6"/>
      <c r="K1028" s="6"/>
      <c r="L1028" s="6"/>
      <c r="M1028" s="6"/>
      <c r="N1028" s="6"/>
      <c r="O1028" s="6"/>
      <c r="P1028" s="6"/>
      <c r="Q1028" s="6"/>
      <c r="R1028" s="6"/>
      <c r="S1028" s="6"/>
      <c r="T1028" s="6"/>
      <c r="U1028" s="4"/>
      <c r="V1028" s="6"/>
      <c r="W1028" s="6"/>
      <c r="X1028" s="6"/>
      <c r="Y1028" s="6"/>
    </row>
    <row r="1029" spans="1:25">
      <c r="A1029" s="6"/>
      <c r="B1029" s="6"/>
      <c r="C1029" s="6"/>
      <c r="D1029" s="6"/>
      <c r="E1029" s="6"/>
      <c r="F1029" s="6"/>
      <c r="G1029" s="6"/>
      <c r="H1029" s="6"/>
      <c r="I1029" s="6"/>
      <c r="J1029" s="6"/>
      <c r="K1029" s="6"/>
      <c r="L1029" s="6"/>
      <c r="M1029" s="6"/>
      <c r="N1029" s="6"/>
      <c r="O1029" s="6"/>
      <c r="P1029" s="6"/>
      <c r="Q1029" s="6"/>
      <c r="R1029" s="6"/>
      <c r="S1029" s="6"/>
      <c r="T1029" s="6"/>
      <c r="U1029" s="4"/>
      <c r="V1029" s="6"/>
      <c r="W1029" s="6"/>
      <c r="X1029" s="6"/>
      <c r="Y1029" s="6"/>
    </row>
    <row r="1030" spans="1:25">
      <c r="A1030" s="6"/>
      <c r="B1030" s="6"/>
      <c r="C1030" s="6"/>
      <c r="D1030" s="6"/>
      <c r="E1030" s="6"/>
      <c r="F1030" s="6"/>
      <c r="G1030" s="6"/>
      <c r="H1030" s="6"/>
      <c r="I1030" s="6"/>
      <c r="J1030" s="6"/>
      <c r="K1030" s="6"/>
      <c r="L1030" s="6"/>
      <c r="M1030" s="6"/>
      <c r="N1030" s="6"/>
      <c r="O1030" s="6"/>
      <c r="P1030" s="6"/>
      <c r="Q1030" s="6"/>
      <c r="R1030" s="6"/>
      <c r="S1030" s="6"/>
      <c r="T1030" s="6"/>
      <c r="U1030" s="4"/>
      <c r="V1030" s="6"/>
      <c r="W1030" s="6"/>
      <c r="X1030" s="6"/>
      <c r="Y1030" s="6"/>
    </row>
    <row r="1031" spans="1:25">
      <c r="A1031" s="6"/>
      <c r="B1031" s="6"/>
      <c r="C1031" s="6"/>
      <c r="D1031" s="6"/>
      <c r="E1031" s="6"/>
      <c r="F1031" s="6"/>
      <c r="G1031" s="6"/>
      <c r="H1031" s="6"/>
      <c r="I1031" s="6"/>
      <c r="J1031" s="6"/>
      <c r="K1031" s="6"/>
      <c r="L1031" s="6"/>
      <c r="M1031" s="6"/>
      <c r="N1031" s="6"/>
      <c r="O1031" s="6"/>
      <c r="P1031" s="6"/>
      <c r="Q1031" s="6"/>
      <c r="R1031" s="6"/>
      <c r="S1031" s="6"/>
      <c r="T1031" s="6"/>
      <c r="U1031" s="4"/>
      <c r="V1031" s="6"/>
      <c r="W1031" s="6"/>
      <c r="X1031" s="6"/>
      <c r="Y1031" s="6"/>
    </row>
    <row r="1032" spans="1:25">
      <c r="A1032" s="6"/>
      <c r="B1032" s="6"/>
      <c r="C1032" s="6"/>
      <c r="D1032" s="6"/>
      <c r="E1032" s="6"/>
      <c r="F1032" s="6"/>
      <c r="G1032" s="6"/>
      <c r="H1032" s="6"/>
      <c r="I1032" s="6"/>
      <c r="J1032" s="6"/>
      <c r="K1032" s="6"/>
      <c r="L1032" s="6"/>
      <c r="M1032" s="6"/>
      <c r="N1032" s="6"/>
      <c r="O1032" s="6"/>
      <c r="P1032" s="6"/>
      <c r="Q1032" s="6"/>
      <c r="R1032" s="6"/>
      <c r="S1032" s="6"/>
      <c r="T1032" s="6"/>
      <c r="U1032" s="4"/>
      <c r="V1032" s="6"/>
      <c r="W1032" s="6"/>
      <c r="X1032" s="6"/>
      <c r="Y1032" s="6"/>
    </row>
    <row r="1033" spans="1:25">
      <c r="A1033" s="6"/>
      <c r="B1033" s="6"/>
      <c r="C1033" s="6"/>
      <c r="D1033" s="6"/>
      <c r="E1033" s="6"/>
      <c r="F1033" s="6"/>
      <c r="G1033" s="6"/>
      <c r="H1033" s="6"/>
      <c r="I1033" s="6"/>
      <c r="J1033" s="6"/>
      <c r="K1033" s="6"/>
      <c r="L1033" s="6"/>
      <c r="M1033" s="6"/>
      <c r="N1033" s="6"/>
      <c r="O1033" s="6"/>
      <c r="P1033" s="6"/>
      <c r="Q1033" s="6"/>
      <c r="R1033" s="6"/>
      <c r="S1033" s="6"/>
      <c r="T1033" s="6"/>
      <c r="U1033" s="4"/>
      <c r="V1033" s="6"/>
      <c r="W1033" s="6"/>
      <c r="X1033" s="6"/>
      <c r="Y1033" s="6"/>
    </row>
    <row r="1034" spans="1:25">
      <c r="A1034" s="6"/>
      <c r="B1034" s="6"/>
      <c r="C1034" s="6"/>
      <c r="D1034" s="6"/>
      <c r="E1034" s="6"/>
      <c r="F1034" s="6"/>
      <c r="G1034" s="6"/>
      <c r="H1034" s="6"/>
      <c r="I1034" s="6"/>
      <c r="J1034" s="6"/>
      <c r="K1034" s="6"/>
      <c r="L1034" s="6"/>
      <c r="M1034" s="6"/>
      <c r="N1034" s="6"/>
      <c r="O1034" s="6"/>
      <c r="P1034" s="6"/>
      <c r="Q1034" s="6"/>
      <c r="R1034" s="6"/>
      <c r="S1034" s="6"/>
      <c r="T1034" s="6"/>
      <c r="U1034" s="4"/>
      <c r="V1034" s="6"/>
      <c r="W1034" s="6"/>
      <c r="X1034" s="6"/>
      <c r="Y1034" s="6"/>
    </row>
    <row r="1035" spans="1:25">
      <c r="A1035" s="6"/>
      <c r="B1035" s="6"/>
      <c r="C1035" s="6"/>
      <c r="D1035" s="6"/>
      <c r="E1035" s="6"/>
      <c r="F1035" s="6"/>
      <c r="G1035" s="6"/>
      <c r="H1035" s="6"/>
      <c r="I1035" s="6"/>
      <c r="J1035" s="6"/>
      <c r="K1035" s="6"/>
      <c r="L1035" s="6"/>
      <c r="M1035" s="6"/>
      <c r="N1035" s="6"/>
      <c r="O1035" s="6"/>
      <c r="P1035" s="6"/>
      <c r="Q1035" s="6"/>
      <c r="R1035" s="6"/>
      <c r="S1035" s="6"/>
      <c r="T1035" s="6"/>
      <c r="U1035" s="4"/>
      <c r="V1035" s="6"/>
      <c r="W1035" s="6"/>
      <c r="X1035" s="6"/>
      <c r="Y1035" s="6"/>
    </row>
    <row r="1036" spans="1:25">
      <c r="A1036" s="6"/>
      <c r="B1036" s="6"/>
      <c r="C1036" s="6"/>
      <c r="D1036" s="6"/>
      <c r="E1036" s="6"/>
      <c r="F1036" s="6"/>
      <c r="G1036" s="6"/>
      <c r="H1036" s="6"/>
      <c r="I1036" s="6"/>
      <c r="J1036" s="6"/>
      <c r="K1036" s="6"/>
      <c r="L1036" s="6"/>
      <c r="M1036" s="6"/>
      <c r="N1036" s="6"/>
      <c r="O1036" s="6"/>
      <c r="P1036" s="6"/>
      <c r="Q1036" s="6"/>
      <c r="R1036" s="6"/>
      <c r="S1036" s="6"/>
      <c r="T1036" s="6"/>
      <c r="U1036" s="4"/>
      <c r="V1036" s="6"/>
      <c r="W1036" s="6"/>
      <c r="X1036" s="6"/>
      <c r="Y1036" s="6"/>
    </row>
    <row r="1037" spans="1:25">
      <c r="A1037" s="6"/>
      <c r="B1037" s="6"/>
      <c r="C1037" s="6"/>
      <c r="D1037" s="6"/>
      <c r="E1037" s="6"/>
      <c r="F1037" s="6"/>
      <c r="G1037" s="6"/>
      <c r="H1037" s="6"/>
      <c r="I1037" s="6"/>
      <c r="J1037" s="6"/>
      <c r="K1037" s="6"/>
      <c r="L1037" s="6"/>
      <c r="M1037" s="6"/>
      <c r="N1037" s="6"/>
      <c r="O1037" s="6"/>
      <c r="P1037" s="6"/>
      <c r="Q1037" s="6"/>
      <c r="R1037" s="6"/>
      <c r="S1037" s="6"/>
      <c r="T1037" s="6"/>
      <c r="U1037" s="4"/>
      <c r="V1037" s="6"/>
      <c r="W1037" s="6"/>
      <c r="X1037" s="6"/>
      <c r="Y1037" s="6"/>
    </row>
    <row r="1038" spans="1:25">
      <c r="A1038" s="6"/>
      <c r="B1038" s="6"/>
      <c r="C1038" s="6"/>
      <c r="D1038" s="6"/>
      <c r="E1038" s="6"/>
      <c r="F1038" s="6"/>
      <c r="G1038" s="6"/>
      <c r="H1038" s="6"/>
      <c r="I1038" s="6"/>
      <c r="J1038" s="6"/>
      <c r="K1038" s="6"/>
      <c r="L1038" s="6"/>
      <c r="M1038" s="6"/>
      <c r="N1038" s="6"/>
      <c r="O1038" s="6"/>
      <c r="P1038" s="6"/>
      <c r="Q1038" s="6"/>
      <c r="R1038" s="6"/>
      <c r="S1038" s="6"/>
      <c r="T1038" s="6"/>
      <c r="U1038" s="4"/>
      <c r="V1038" s="6"/>
      <c r="W1038" s="6"/>
      <c r="X1038" s="6"/>
      <c r="Y1038" s="6"/>
    </row>
    <row r="1039" spans="1:25">
      <c r="A1039" s="6"/>
      <c r="B1039" s="6"/>
      <c r="C1039" s="6"/>
      <c r="D1039" s="6"/>
      <c r="E1039" s="6"/>
      <c r="F1039" s="6"/>
      <c r="G1039" s="6"/>
      <c r="H1039" s="6"/>
      <c r="I1039" s="6"/>
      <c r="J1039" s="6"/>
      <c r="K1039" s="6"/>
      <c r="L1039" s="6"/>
      <c r="M1039" s="6"/>
      <c r="N1039" s="6"/>
      <c r="O1039" s="6"/>
      <c r="P1039" s="6"/>
      <c r="Q1039" s="6"/>
      <c r="R1039" s="6"/>
      <c r="S1039" s="6"/>
      <c r="T1039" s="6"/>
      <c r="U1039" s="4"/>
      <c r="V1039" s="6"/>
      <c r="W1039" s="6"/>
      <c r="X1039" s="6"/>
      <c r="Y1039" s="6"/>
    </row>
    <row r="1040" spans="1:25">
      <c r="A1040" s="6"/>
      <c r="B1040" s="6"/>
      <c r="C1040" s="6"/>
      <c r="D1040" s="6"/>
      <c r="E1040" s="6"/>
      <c r="F1040" s="6"/>
      <c r="G1040" s="6"/>
      <c r="H1040" s="6"/>
      <c r="I1040" s="6"/>
      <c r="J1040" s="6"/>
      <c r="K1040" s="6"/>
      <c r="L1040" s="6"/>
      <c r="M1040" s="6"/>
      <c r="N1040" s="6"/>
      <c r="O1040" s="6"/>
      <c r="P1040" s="6"/>
      <c r="Q1040" s="6"/>
      <c r="R1040" s="6"/>
      <c r="S1040" s="6"/>
      <c r="T1040" s="6"/>
      <c r="U1040" s="4"/>
      <c r="V1040" s="6"/>
      <c r="W1040" s="6"/>
      <c r="X1040" s="6"/>
      <c r="Y1040" s="6"/>
    </row>
    <row r="1041" spans="1:25">
      <c r="A1041" s="6"/>
      <c r="B1041" s="6"/>
      <c r="C1041" s="6"/>
      <c r="D1041" s="6"/>
      <c r="E1041" s="6"/>
      <c r="F1041" s="6"/>
      <c r="G1041" s="6"/>
      <c r="H1041" s="6"/>
      <c r="I1041" s="6"/>
      <c r="J1041" s="6"/>
      <c r="K1041" s="6"/>
      <c r="L1041" s="6"/>
      <c r="M1041" s="6"/>
      <c r="N1041" s="6"/>
      <c r="O1041" s="6"/>
      <c r="P1041" s="6"/>
      <c r="Q1041" s="6"/>
      <c r="R1041" s="6"/>
      <c r="S1041" s="6"/>
      <c r="T1041" s="6"/>
      <c r="U1041" s="4"/>
      <c r="V1041" s="6"/>
      <c r="W1041" s="6"/>
      <c r="X1041" s="6"/>
      <c r="Y1041" s="6"/>
    </row>
    <row r="1042" spans="1:25">
      <c r="A1042" s="6"/>
      <c r="B1042" s="6"/>
      <c r="C1042" s="6"/>
      <c r="D1042" s="6"/>
      <c r="E1042" s="6"/>
      <c r="F1042" s="6"/>
      <c r="G1042" s="6"/>
      <c r="H1042" s="6"/>
      <c r="I1042" s="6"/>
      <c r="J1042" s="6"/>
      <c r="K1042" s="6"/>
      <c r="L1042" s="6"/>
      <c r="M1042" s="6"/>
      <c r="N1042" s="6"/>
      <c r="O1042" s="6"/>
      <c r="P1042" s="6"/>
      <c r="Q1042" s="6"/>
      <c r="R1042" s="6"/>
      <c r="S1042" s="6"/>
      <c r="T1042" s="6"/>
      <c r="U1042" s="4"/>
      <c r="V1042" s="6"/>
      <c r="W1042" s="6"/>
      <c r="X1042" s="6"/>
      <c r="Y1042" s="6"/>
    </row>
    <row r="1043" spans="1:25">
      <c r="A1043" s="6"/>
      <c r="B1043" s="6"/>
      <c r="C1043" s="6"/>
      <c r="D1043" s="6"/>
      <c r="E1043" s="6"/>
      <c r="F1043" s="6"/>
      <c r="G1043" s="6"/>
      <c r="H1043" s="6"/>
      <c r="I1043" s="6"/>
      <c r="J1043" s="6"/>
      <c r="K1043" s="6"/>
      <c r="L1043" s="6"/>
      <c r="M1043" s="6"/>
      <c r="N1043" s="6"/>
      <c r="O1043" s="6"/>
      <c r="P1043" s="6"/>
      <c r="Q1043" s="6"/>
      <c r="R1043" s="6"/>
      <c r="S1043" s="6"/>
      <c r="T1043" s="6"/>
      <c r="U1043" s="4"/>
      <c r="V1043" s="6"/>
      <c r="W1043" s="6"/>
      <c r="X1043" s="6"/>
      <c r="Y1043" s="6"/>
    </row>
    <row r="1044" spans="1:25">
      <c r="A1044" s="6"/>
      <c r="B1044" s="6"/>
      <c r="C1044" s="6"/>
      <c r="D1044" s="6"/>
      <c r="E1044" s="6"/>
      <c r="F1044" s="6"/>
      <c r="G1044" s="6"/>
      <c r="H1044" s="6"/>
      <c r="I1044" s="6"/>
      <c r="J1044" s="6"/>
      <c r="K1044" s="6"/>
      <c r="L1044" s="6"/>
      <c r="M1044" s="6"/>
      <c r="N1044" s="6"/>
      <c r="O1044" s="6"/>
      <c r="P1044" s="6"/>
      <c r="Q1044" s="6"/>
      <c r="R1044" s="6"/>
      <c r="S1044" s="6"/>
      <c r="T1044" s="6"/>
      <c r="U1044" s="4"/>
      <c r="V1044" s="6"/>
      <c r="W1044" s="6"/>
      <c r="X1044" s="6"/>
      <c r="Y1044" s="6"/>
    </row>
    <row r="1045" spans="1:25">
      <c r="A1045" s="6"/>
      <c r="B1045" s="6"/>
      <c r="C1045" s="6"/>
      <c r="D1045" s="6"/>
      <c r="E1045" s="6"/>
      <c r="F1045" s="6"/>
      <c r="G1045" s="6"/>
      <c r="H1045" s="6"/>
      <c r="I1045" s="6"/>
      <c r="J1045" s="6"/>
      <c r="K1045" s="6"/>
      <c r="L1045" s="6"/>
      <c r="M1045" s="6"/>
      <c r="N1045" s="6"/>
      <c r="O1045" s="6"/>
      <c r="P1045" s="6"/>
      <c r="Q1045" s="6"/>
      <c r="R1045" s="6"/>
      <c r="S1045" s="6"/>
      <c r="T1045" s="6"/>
      <c r="U1045" s="4"/>
      <c r="V1045" s="6"/>
      <c r="W1045" s="6"/>
      <c r="X1045" s="6"/>
      <c r="Y1045" s="6"/>
    </row>
    <row r="1046" spans="1:25">
      <c r="A1046" s="6"/>
      <c r="B1046" s="6"/>
      <c r="C1046" s="6"/>
      <c r="D1046" s="6"/>
      <c r="E1046" s="6"/>
      <c r="F1046" s="6"/>
      <c r="G1046" s="6"/>
      <c r="H1046" s="6"/>
      <c r="I1046" s="6"/>
      <c r="J1046" s="6"/>
      <c r="K1046" s="6"/>
      <c r="L1046" s="6"/>
      <c r="M1046" s="6"/>
      <c r="N1046" s="6"/>
      <c r="O1046" s="6"/>
      <c r="P1046" s="6"/>
      <c r="Q1046" s="6"/>
      <c r="R1046" s="6"/>
      <c r="S1046" s="6"/>
      <c r="T1046" s="6"/>
      <c r="U1046" s="4"/>
      <c r="V1046" s="6"/>
      <c r="W1046" s="6"/>
      <c r="X1046" s="6"/>
      <c r="Y1046" s="6"/>
    </row>
    <row r="1047" spans="1:25">
      <c r="A1047" s="6"/>
      <c r="B1047" s="6"/>
      <c r="C1047" s="6"/>
      <c r="D1047" s="6"/>
      <c r="E1047" s="6"/>
      <c r="F1047" s="6"/>
      <c r="G1047" s="6"/>
      <c r="H1047" s="6"/>
      <c r="I1047" s="6"/>
      <c r="J1047" s="6"/>
      <c r="K1047" s="6"/>
      <c r="L1047" s="6"/>
      <c r="M1047" s="6"/>
      <c r="N1047" s="6"/>
      <c r="O1047" s="6"/>
      <c r="P1047" s="6"/>
      <c r="Q1047" s="6"/>
      <c r="R1047" s="6"/>
      <c r="S1047" s="6"/>
      <c r="T1047" s="6"/>
      <c r="U1047" s="4"/>
      <c r="V1047" s="6"/>
      <c r="W1047" s="6"/>
      <c r="X1047" s="6"/>
      <c r="Y1047" s="6"/>
    </row>
    <row r="1048" spans="1:25">
      <c r="A1048" s="6"/>
      <c r="B1048" s="6"/>
      <c r="C1048" s="6"/>
      <c r="D1048" s="6"/>
      <c r="E1048" s="6"/>
      <c r="F1048" s="6"/>
      <c r="G1048" s="6"/>
      <c r="H1048" s="6"/>
      <c r="I1048" s="6"/>
      <c r="J1048" s="6"/>
      <c r="K1048" s="6"/>
      <c r="L1048" s="6"/>
      <c r="M1048" s="6"/>
      <c r="N1048" s="6"/>
      <c r="O1048" s="6"/>
      <c r="P1048" s="6"/>
      <c r="Q1048" s="6"/>
      <c r="R1048" s="6"/>
      <c r="S1048" s="6"/>
      <c r="T1048" s="6"/>
      <c r="U1048" s="4"/>
      <c r="V1048" s="6"/>
      <c r="W1048" s="6"/>
      <c r="X1048" s="6"/>
      <c r="Y1048" s="6"/>
    </row>
    <row r="1049" spans="1:25">
      <c r="A1049" s="6"/>
      <c r="B1049" s="6"/>
      <c r="C1049" s="6"/>
      <c r="D1049" s="6"/>
      <c r="E1049" s="6"/>
      <c r="F1049" s="6"/>
      <c r="G1049" s="6"/>
      <c r="H1049" s="6"/>
      <c r="I1049" s="6"/>
      <c r="J1049" s="6"/>
      <c r="K1049" s="6"/>
      <c r="L1049" s="6"/>
      <c r="M1049" s="6"/>
      <c r="N1049" s="6"/>
      <c r="O1049" s="6"/>
      <c r="P1049" s="6"/>
      <c r="Q1049" s="6"/>
      <c r="R1049" s="6"/>
      <c r="S1049" s="6"/>
      <c r="T1049" s="6"/>
      <c r="U1049" s="4"/>
      <c r="V1049" s="6"/>
      <c r="W1049" s="6"/>
      <c r="X1049" s="6"/>
      <c r="Y1049" s="6"/>
    </row>
    <row r="1050" spans="1:25">
      <c r="A1050" s="6"/>
      <c r="B1050" s="6"/>
      <c r="C1050" s="6"/>
      <c r="D1050" s="6"/>
      <c r="E1050" s="6"/>
      <c r="F1050" s="6"/>
      <c r="G1050" s="6"/>
      <c r="H1050" s="6"/>
      <c r="I1050" s="6"/>
      <c r="J1050" s="6"/>
      <c r="K1050" s="6"/>
      <c r="L1050" s="6"/>
      <c r="M1050" s="6"/>
      <c r="N1050" s="6"/>
      <c r="O1050" s="6"/>
      <c r="P1050" s="6"/>
      <c r="Q1050" s="6"/>
      <c r="R1050" s="6"/>
      <c r="S1050" s="6"/>
      <c r="T1050" s="6"/>
      <c r="U1050" s="4"/>
      <c r="V1050" s="6"/>
      <c r="W1050" s="6"/>
      <c r="X1050" s="6"/>
      <c r="Y1050" s="6"/>
    </row>
    <row r="1051" spans="1:25">
      <c r="A1051" s="6"/>
      <c r="B1051" s="6"/>
      <c r="C1051" s="6"/>
      <c r="D1051" s="6"/>
      <c r="E1051" s="6"/>
      <c r="F1051" s="6"/>
      <c r="G1051" s="6"/>
      <c r="H1051" s="6"/>
      <c r="I1051" s="6"/>
      <c r="J1051" s="6"/>
      <c r="K1051" s="6"/>
      <c r="L1051" s="6"/>
      <c r="M1051" s="6"/>
      <c r="N1051" s="6"/>
      <c r="O1051" s="6"/>
      <c r="P1051" s="6"/>
      <c r="Q1051" s="6"/>
      <c r="R1051" s="6"/>
      <c r="S1051" s="6"/>
      <c r="T1051" s="6"/>
      <c r="U1051" s="4"/>
      <c r="V1051" s="6"/>
      <c r="W1051" s="6"/>
      <c r="X1051" s="6"/>
      <c r="Y1051" s="6"/>
    </row>
    <row r="1052" spans="1:25">
      <c r="A1052" s="6"/>
      <c r="B1052" s="6"/>
      <c r="C1052" s="6"/>
      <c r="D1052" s="6"/>
      <c r="E1052" s="6"/>
      <c r="F1052" s="6"/>
      <c r="G1052" s="6"/>
      <c r="H1052" s="6"/>
      <c r="I1052" s="6"/>
      <c r="J1052" s="6"/>
      <c r="K1052" s="6"/>
      <c r="L1052" s="6"/>
      <c r="M1052" s="6"/>
      <c r="N1052" s="6"/>
      <c r="O1052" s="6"/>
      <c r="P1052" s="6"/>
      <c r="Q1052" s="6"/>
      <c r="R1052" s="6"/>
      <c r="S1052" s="6"/>
      <c r="T1052" s="6"/>
      <c r="U1052" s="4"/>
      <c r="V1052" s="6"/>
      <c r="W1052" s="6"/>
      <c r="X1052" s="6"/>
      <c r="Y1052" s="6"/>
    </row>
    <row r="1053" spans="1:25">
      <c r="A1053" s="6"/>
      <c r="B1053" s="6"/>
      <c r="C1053" s="6"/>
      <c r="D1053" s="6"/>
      <c r="E1053" s="6"/>
      <c r="F1053" s="6"/>
      <c r="G1053" s="6"/>
      <c r="H1053" s="6"/>
      <c r="I1053" s="6"/>
      <c r="J1053" s="6"/>
      <c r="K1053" s="6"/>
      <c r="L1053" s="6"/>
      <c r="M1053" s="6"/>
      <c r="N1053" s="6"/>
      <c r="O1053" s="6"/>
      <c r="P1053" s="6"/>
      <c r="Q1053" s="6"/>
      <c r="R1053" s="6"/>
      <c r="S1053" s="6"/>
      <c r="T1053" s="6"/>
      <c r="U1053" s="4"/>
      <c r="V1053" s="6"/>
      <c r="W1053" s="6"/>
      <c r="X1053" s="6"/>
      <c r="Y1053" s="6"/>
    </row>
    <row r="1054" spans="1:25">
      <c r="A1054" s="6"/>
      <c r="B1054" s="6"/>
      <c r="C1054" s="6"/>
      <c r="D1054" s="6"/>
      <c r="E1054" s="6"/>
      <c r="F1054" s="6"/>
      <c r="G1054" s="6"/>
      <c r="H1054" s="6"/>
      <c r="I1054" s="6"/>
      <c r="J1054" s="6"/>
      <c r="K1054" s="6"/>
      <c r="L1054" s="6"/>
      <c r="M1054" s="6"/>
      <c r="N1054" s="6"/>
      <c r="O1054" s="6"/>
      <c r="P1054" s="6"/>
      <c r="Q1054" s="6"/>
      <c r="R1054" s="6"/>
      <c r="S1054" s="6"/>
      <c r="T1054" s="6"/>
      <c r="U1054" s="4"/>
      <c r="V1054" s="6"/>
      <c r="W1054" s="6"/>
      <c r="X1054" s="6"/>
      <c r="Y1054" s="6"/>
    </row>
    <row r="1055" spans="1:25">
      <c r="A1055" s="6"/>
      <c r="B1055" s="6"/>
      <c r="C1055" s="6"/>
      <c r="D1055" s="6"/>
      <c r="E1055" s="6"/>
      <c r="F1055" s="6"/>
      <c r="G1055" s="6"/>
      <c r="H1055" s="6"/>
      <c r="I1055" s="6"/>
      <c r="J1055" s="6"/>
      <c r="K1055" s="6"/>
      <c r="L1055" s="6"/>
      <c r="M1055" s="6"/>
      <c r="N1055" s="6"/>
      <c r="O1055" s="6"/>
      <c r="P1055" s="6"/>
      <c r="Q1055" s="6"/>
      <c r="R1055" s="6"/>
      <c r="S1055" s="6"/>
      <c r="T1055" s="6"/>
      <c r="U1055" s="4"/>
      <c r="V1055" s="6"/>
      <c r="W1055" s="6"/>
      <c r="X1055" s="6"/>
      <c r="Y1055" s="6"/>
    </row>
    <row r="1056" spans="1:25">
      <c r="A1056" s="6"/>
      <c r="B1056" s="6"/>
      <c r="C1056" s="6"/>
      <c r="D1056" s="6"/>
      <c r="E1056" s="6"/>
      <c r="F1056" s="6"/>
      <c r="G1056" s="6"/>
      <c r="H1056" s="6"/>
      <c r="I1056" s="6"/>
      <c r="J1056" s="6"/>
      <c r="K1056" s="6"/>
      <c r="L1056" s="6"/>
      <c r="M1056" s="6"/>
      <c r="N1056" s="6"/>
      <c r="O1056" s="6"/>
      <c r="P1056" s="6"/>
      <c r="Q1056" s="6"/>
      <c r="R1056" s="6"/>
      <c r="S1056" s="6"/>
      <c r="T1056" s="6"/>
      <c r="U1056" s="4"/>
      <c r="V1056" s="6"/>
      <c r="W1056" s="6"/>
      <c r="X1056" s="6"/>
      <c r="Y1056" s="6"/>
    </row>
    <row r="1057" spans="1:25">
      <c r="A1057" s="6"/>
      <c r="B1057" s="6"/>
      <c r="C1057" s="6"/>
      <c r="D1057" s="6"/>
      <c r="E1057" s="6"/>
      <c r="F1057" s="6"/>
      <c r="G1057" s="6"/>
      <c r="H1057" s="6"/>
      <c r="I1057" s="6"/>
      <c r="J1057" s="6"/>
      <c r="K1057" s="6"/>
      <c r="L1057" s="6"/>
      <c r="M1057" s="6"/>
      <c r="N1057" s="6"/>
      <c r="O1057" s="6"/>
      <c r="P1057" s="6"/>
      <c r="Q1057" s="6"/>
      <c r="R1057" s="6"/>
      <c r="S1057" s="6"/>
      <c r="T1057" s="6"/>
      <c r="U1057" s="4"/>
      <c r="V1057" s="6"/>
      <c r="W1057" s="6"/>
      <c r="X1057" s="6"/>
      <c r="Y1057" s="6"/>
    </row>
    <row r="1058" spans="1:25">
      <c r="A1058" s="6"/>
      <c r="B1058" s="6"/>
      <c r="C1058" s="6"/>
      <c r="D1058" s="6"/>
      <c r="E1058" s="6"/>
      <c r="F1058" s="6"/>
      <c r="G1058" s="6"/>
      <c r="H1058" s="6"/>
      <c r="I1058" s="6"/>
      <c r="J1058" s="6"/>
      <c r="K1058" s="6"/>
      <c r="L1058" s="6"/>
      <c r="M1058" s="6"/>
      <c r="N1058" s="6"/>
      <c r="O1058" s="6"/>
      <c r="P1058" s="6"/>
      <c r="Q1058" s="6"/>
      <c r="R1058" s="6"/>
      <c r="S1058" s="6"/>
      <c r="T1058" s="6"/>
      <c r="U1058" s="4"/>
      <c r="V1058" s="6"/>
      <c r="W1058" s="6"/>
      <c r="X1058" s="6"/>
      <c r="Y1058" s="6"/>
    </row>
    <row r="1059" spans="1:25">
      <c r="A1059" s="6"/>
      <c r="B1059" s="6"/>
      <c r="C1059" s="6"/>
      <c r="D1059" s="6"/>
      <c r="E1059" s="6"/>
      <c r="F1059" s="6"/>
      <c r="G1059" s="6"/>
      <c r="H1059" s="6"/>
      <c r="I1059" s="6"/>
      <c r="J1059" s="6"/>
      <c r="K1059" s="6"/>
      <c r="L1059" s="6"/>
      <c r="M1059" s="6"/>
      <c r="N1059" s="6"/>
      <c r="O1059" s="6"/>
      <c r="P1059" s="6"/>
      <c r="Q1059" s="6"/>
      <c r="R1059" s="6"/>
      <c r="S1059" s="6"/>
      <c r="T1059" s="6"/>
      <c r="U1059" s="4"/>
      <c r="V1059" s="6"/>
      <c r="W1059" s="6"/>
      <c r="X1059" s="6"/>
      <c r="Y1059" s="6"/>
    </row>
    <row r="1060" spans="1:25">
      <c r="A1060" s="6"/>
      <c r="B1060" s="6"/>
      <c r="C1060" s="6"/>
      <c r="D1060" s="6"/>
      <c r="E1060" s="6"/>
      <c r="F1060" s="6"/>
      <c r="G1060" s="6"/>
      <c r="H1060" s="6"/>
      <c r="I1060" s="6"/>
      <c r="J1060" s="6"/>
      <c r="K1060" s="6"/>
      <c r="L1060" s="6"/>
      <c r="M1060" s="6"/>
      <c r="N1060" s="6"/>
      <c r="O1060" s="6"/>
      <c r="P1060" s="6"/>
      <c r="Q1060" s="6"/>
      <c r="R1060" s="6"/>
      <c r="S1060" s="6"/>
      <c r="T1060" s="6"/>
      <c r="U1060" s="4"/>
      <c r="V1060" s="6"/>
      <c r="W1060" s="6"/>
      <c r="X1060" s="6"/>
      <c r="Y1060" s="6"/>
    </row>
    <row r="1061" spans="1:25">
      <c r="A1061" s="6"/>
      <c r="B1061" s="6"/>
      <c r="C1061" s="6"/>
      <c r="D1061" s="6"/>
      <c r="E1061" s="6"/>
      <c r="F1061" s="6"/>
      <c r="G1061" s="6"/>
      <c r="H1061" s="6"/>
      <c r="I1061" s="6"/>
      <c r="J1061" s="6"/>
      <c r="K1061" s="6"/>
      <c r="L1061" s="6"/>
      <c r="M1061" s="6"/>
      <c r="N1061" s="6"/>
      <c r="O1061" s="6"/>
      <c r="P1061" s="6"/>
      <c r="Q1061" s="6"/>
      <c r="R1061" s="6"/>
      <c r="S1061" s="6"/>
      <c r="T1061" s="6"/>
      <c r="U1061" s="4"/>
      <c r="V1061" s="6"/>
      <c r="W1061" s="6"/>
      <c r="X1061" s="6"/>
      <c r="Y1061" s="6"/>
    </row>
    <row r="1062" spans="1:25">
      <c r="A1062" s="6"/>
      <c r="B1062" s="6"/>
      <c r="C1062" s="6"/>
      <c r="D1062" s="6"/>
      <c r="E1062" s="6"/>
      <c r="F1062" s="6"/>
      <c r="G1062" s="6"/>
      <c r="H1062" s="6"/>
      <c r="I1062" s="6"/>
      <c r="J1062" s="6"/>
      <c r="K1062" s="6"/>
      <c r="L1062" s="6"/>
      <c r="M1062" s="6"/>
      <c r="N1062" s="6"/>
      <c r="O1062" s="6"/>
      <c r="P1062" s="6"/>
      <c r="Q1062" s="6"/>
      <c r="R1062" s="6"/>
      <c r="S1062" s="6"/>
      <c r="T1062" s="6"/>
      <c r="U1062" s="4"/>
      <c r="V1062" s="6"/>
      <c r="W1062" s="6"/>
      <c r="X1062" s="6"/>
      <c r="Y1062" s="6"/>
    </row>
    <row r="1063" spans="1:25">
      <c r="A1063" s="6"/>
      <c r="B1063" s="6"/>
      <c r="C1063" s="6"/>
      <c r="D1063" s="6"/>
      <c r="E1063" s="6"/>
      <c r="F1063" s="6"/>
      <c r="G1063" s="6"/>
      <c r="H1063" s="6"/>
      <c r="I1063" s="6"/>
      <c r="J1063" s="6"/>
      <c r="K1063" s="6"/>
      <c r="L1063" s="6"/>
      <c r="M1063" s="6"/>
      <c r="N1063" s="6"/>
      <c r="O1063" s="6"/>
      <c r="P1063" s="6"/>
      <c r="Q1063" s="6"/>
      <c r="R1063" s="6"/>
      <c r="S1063" s="6"/>
      <c r="T1063" s="6"/>
      <c r="U1063" s="4"/>
      <c r="V1063" s="6"/>
      <c r="W1063" s="6"/>
      <c r="X1063" s="6"/>
      <c r="Y1063" s="6"/>
    </row>
    <row r="1064" spans="1:25">
      <c r="A1064" s="6"/>
      <c r="B1064" s="6"/>
      <c r="C1064" s="6"/>
      <c r="D1064" s="6"/>
      <c r="E1064" s="6"/>
      <c r="F1064" s="6"/>
      <c r="G1064" s="6"/>
      <c r="H1064" s="6"/>
      <c r="I1064" s="6"/>
      <c r="J1064" s="6"/>
      <c r="K1064" s="6"/>
      <c r="L1064" s="6"/>
      <c r="M1064" s="6"/>
      <c r="N1064" s="6"/>
      <c r="O1064" s="6"/>
      <c r="P1064" s="6"/>
      <c r="Q1064" s="6"/>
      <c r="R1064" s="6"/>
      <c r="S1064" s="6"/>
      <c r="T1064" s="6"/>
      <c r="U1064" s="4"/>
      <c r="V1064" s="6"/>
      <c r="W1064" s="6"/>
      <c r="X1064" s="6"/>
      <c r="Y1064" s="6"/>
    </row>
    <row r="1065" spans="1:25">
      <c r="A1065" s="6"/>
      <c r="B1065" s="6"/>
      <c r="C1065" s="6"/>
      <c r="D1065" s="6"/>
      <c r="E1065" s="6"/>
      <c r="F1065" s="6"/>
      <c r="G1065" s="6"/>
      <c r="H1065" s="6"/>
      <c r="I1065" s="6"/>
      <c r="J1065" s="6"/>
      <c r="K1065" s="6"/>
      <c r="L1065" s="6"/>
      <c r="M1065" s="6"/>
      <c r="N1065" s="6"/>
      <c r="O1065" s="6"/>
      <c r="P1065" s="6"/>
      <c r="Q1065" s="6"/>
      <c r="R1065" s="6"/>
      <c r="S1065" s="6"/>
      <c r="T1065" s="6"/>
      <c r="U1065" s="4"/>
      <c r="V1065" s="6"/>
      <c r="W1065" s="6"/>
      <c r="X1065" s="6"/>
      <c r="Y1065" s="6"/>
    </row>
    <row r="1066" spans="1:25">
      <c r="A1066" s="6"/>
      <c r="B1066" s="6"/>
      <c r="C1066" s="6"/>
      <c r="D1066" s="6"/>
      <c r="E1066" s="6"/>
      <c r="F1066" s="6"/>
      <c r="G1066" s="6"/>
      <c r="H1066" s="6"/>
      <c r="I1066" s="6"/>
      <c r="J1066" s="6"/>
      <c r="K1066" s="6"/>
      <c r="L1066" s="6"/>
      <c r="M1066" s="6"/>
      <c r="N1066" s="6"/>
      <c r="O1066" s="6"/>
      <c r="P1066" s="6"/>
      <c r="Q1066" s="6"/>
      <c r="R1066" s="6"/>
      <c r="S1066" s="6"/>
      <c r="T1066" s="6"/>
      <c r="U1066" s="4"/>
      <c r="V1066" s="6"/>
      <c r="W1066" s="6"/>
      <c r="X1066" s="6"/>
      <c r="Y1066" s="6"/>
    </row>
    <row r="1067" spans="1:25">
      <c r="A1067" s="6"/>
      <c r="B1067" s="6"/>
      <c r="C1067" s="6"/>
      <c r="D1067" s="6"/>
      <c r="E1067" s="6"/>
      <c r="F1067" s="6"/>
      <c r="G1067" s="6"/>
      <c r="H1067" s="6"/>
      <c r="I1067" s="6"/>
      <c r="J1067" s="6"/>
      <c r="K1067" s="6"/>
      <c r="L1067" s="6"/>
      <c r="M1067" s="6"/>
      <c r="N1067" s="6"/>
      <c r="O1067" s="6"/>
      <c r="P1067" s="6"/>
      <c r="Q1067" s="6"/>
      <c r="R1067" s="6"/>
      <c r="S1067" s="6"/>
      <c r="T1067" s="6"/>
      <c r="U1067" s="4"/>
      <c r="V1067" s="6"/>
      <c r="W1067" s="6"/>
      <c r="X1067" s="6"/>
      <c r="Y1067" s="6"/>
    </row>
    <row r="1068" spans="1:25">
      <c r="A1068" s="6"/>
      <c r="B1068" s="6"/>
      <c r="C1068" s="6"/>
      <c r="D1068" s="6"/>
      <c r="E1068" s="6"/>
      <c r="F1068" s="6"/>
      <c r="G1068" s="6"/>
      <c r="H1068" s="6"/>
      <c r="I1068" s="6"/>
      <c r="J1068" s="6"/>
      <c r="K1068" s="6"/>
      <c r="L1068" s="6"/>
      <c r="M1068" s="6"/>
      <c r="N1068" s="6"/>
      <c r="O1068" s="6"/>
      <c r="P1068" s="6"/>
      <c r="Q1068" s="6"/>
      <c r="R1068" s="6"/>
      <c r="S1068" s="6"/>
      <c r="T1068" s="6"/>
      <c r="U1068" s="4"/>
      <c r="V1068" s="6"/>
      <c r="W1068" s="6"/>
      <c r="X1068" s="6"/>
      <c r="Y1068" s="6"/>
    </row>
    <row r="1069" spans="1:25">
      <c r="A1069" s="6"/>
      <c r="B1069" s="6"/>
      <c r="C1069" s="6"/>
      <c r="D1069" s="6"/>
      <c r="E1069" s="6"/>
      <c r="F1069" s="6"/>
      <c r="G1069" s="6"/>
      <c r="H1069" s="6"/>
      <c r="I1069" s="6"/>
      <c r="J1069" s="6"/>
      <c r="K1069" s="6"/>
      <c r="L1069" s="6"/>
      <c r="M1069" s="6"/>
      <c r="N1069" s="6"/>
      <c r="O1069" s="6"/>
      <c r="P1069" s="6"/>
      <c r="Q1069" s="6"/>
      <c r="R1069" s="6"/>
      <c r="S1069" s="6"/>
      <c r="T1069" s="6"/>
      <c r="U1069" s="4"/>
      <c r="V1069" s="6"/>
      <c r="W1069" s="6"/>
      <c r="X1069" s="6"/>
      <c r="Y1069" s="6"/>
    </row>
    <row r="1070" spans="1:25">
      <c r="A1070" s="6"/>
      <c r="B1070" s="6"/>
      <c r="C1070" s="6"/>
      <c r="D1070" s="6"/>
      <c r="E1070" s="6"/>
      <c r="F1070" s="6"/>
      <c r="G1070" s="6"/>
      <c r="H1070" s="6"/>
      <c r="I1070" s="6"/>
      <c r="J1070" s="6"/>
      <c r="K1070" s="6"/>
      <c r="L1070" s="6"/>
      <c r="M1070" s="6"/>
      <c r="N1070" s="6"/>
      <c r="O1070" s="6"/>
      <c r="P1070" s="6"/>
      <c r="Q1070" s="6"/>
      <c r="R1070" s="6"/>
      <c r="S1070" s="6"/>
      <c r="T1070" s="6"/>
      <c r="U1070" s="4"/>
      <c r="V1070" s="6"/>
      <c r="W1070" s="6"/>
      <c r="X1070" s="6"/>
      <c r="Y1070" s="6"/>
    </row>
    <row r="1071" spans="1:25">
      <c r="A1071" s="6"/>
      <c r="B1071" s="6"/>
      <c r="C1071" s="6"/>
      <c r="D1071" s="6"/>
      <c r="E1071" s="6"/>
      <c r="F1071" s="6"/>
      <c r="G1071" s="6"/>
      <c r="H1071" s="6"/>
      <c r="I1071" s="6"/>
      <c r="J1071" s="6"/>
      <c r="K1071" s="6"/>
      <c r="L1071" s="6"/>
      <c r="M1071" s="6"/>
      <c r="N1071" s="6"/>
      <c r="O1071" s="6"/>
      <c r="P1071" s="6"/>
      <c r="Q1071" s="6"/>
      <c r="R1071" s="6"/>
      <c r="S1071" s="6"/>
      <c r="T1071" s="6"/>
      <c r="U1071" s="4"/>
      <c r="V1071" s="6"/>
      <c r="W1071" s="6"/>
      <c r="X1071" s="6"/>
      <c r="Y1071" s="6"/>
    </row>
    <row r="1072" spans="1:25">
      <c r="A1072" s="6"/>
      <c r="B1072" s="6"/>
      <c r="C1072" s="6"/>
      <c r="D1072" s="6"/>
      <c r="E1072" s="6"/>
      <c r="F1072" s="6"/>
      <c r="G1072" s="6"/>
      <c r="H1072" s="6"/>
      <c r="I1072" s="6"/>
      <c r="J1072" s="6"/>
      <c r="K1072" s="6"/>
      <c r="L1072" s="6"/>
      <c r="M1072" s="6"/>
      <c r="N1072" s="6"/>
      <c r="O1072" s="6"/>
      <c r="P1072" s="6"/>
      <c r="Q1072" s="6"/>
      <c r="R1072" s="6"/>
      <c r="S1072" s="6"/>
      <c r="T1072" s="6"/>
      <c r="U1072" s="4"/>
      <c r="V1072" s="6"/>
      <c r="W1072" s="6"/>
      <c r="X1072" s="6"/>
      <c r="Y1072" s="6"/>
    </row>
    <row r="1073" spans="1:25">
      <c r="A1073" s="6"/>
      <c r="B1073" s="6"/>
      <c r="C1073" s="6"/>
      <c r="D1073" s="6"/>
      <c r="E1073" s="6"/>
      <c r="F1073" s="6"/>
      <c r="G1073" s="6"/>
      <c r="H1073" s="6"/>
      <c r="I1073" s="6"/>
      <c r="J1073" s="6"/>
      <c r="K1073" s="6"/>
      <c r="L1073" s="6"/>
      <c r="M1073" s="6"/>
      <c r="N1073" s="6"/>
      <c r="O1073" s="6"/>
      <c r="P1073" s="6"/>
      <c r="Q1073" s="6"/>
      <c r="R1073" s="6"/>
      <c r="S1073" s="6"/>
      <c r="T1073" s="6"/>
      <c r="U1073" s="4"/>
      <c r="V1073" s="6"/>
      <c r="W1073" s="6"/>
      <c r="X1073" s="6"/>
      <c r="Y1073" s="6"/>
    </row>
    <row r="1074" spans="1:25">
      <c r="A1074" s="6"/>
      <c r="B1074" s="6"/>
      <c r="C1074" s="6"/>
      <c r="D1074" s="6"/>
      <c r="E1074" s="6"/>
      <c r="F1074" s="6"/>
      <c r="G1074" s="6"/>
      <c r="H1074" s="6"/>
      <c r="I1074" s="6"/>
      <c r="J1074" s="6"/>
      <c r="K1074" s="6"/>
      <c r="L1074" s="6"/>
      <c r="M1074" s="6"/>
      <c r="N1074" s="6"/>
      <c r="O1074" s="6"/>
      <c r="P1074" s="6"/>
      <c r="Q1074" s="6"/>
      <c r="R1074" s="6"/>
      <c r="S1074" s="6"/>
      <c r="T1074" s="6"/>
      <c r="U1074" s="4"/>
      <c r="V1074" s="6"/>
      <c r="W1074" s="6"/>
      <c r="X1074" s="6"/>
      <c r="Y1074" s="6"/>
    </row>
    <row r="1075" spans="1:25">
      <c r="A1075" s="6"/>
      <c r="B1075" s="6"/>
      <c r="C1075" s="6"/>
      <c r="D1075" s="6"/>
      <c r="E1075" s="6"/>
      <c r="F1075" s="6"/>
      <c r="G1075" s="6"/>
      <c r="H1075" s="6"/>
      <c r="I1075" s="6"/>
      <c r="J1075" s="6"/>
      <c r="K1075" s="6"/>
      <c r="L1075" s="6"/>
      <c r="M1075" s="6"/>
      <c r="N1075" s="6"/>
      <c r="O1075" s="6"/>
      <c r="P1075" s="6"/>
      <c r="Q1075" s="6"/>
      <c r="R1075" s="6"/>
      <c r="S1075" s="6"/>
      <c r="T1075" s="6"/>
      <c r="U1075" s="4"/>
      <c r="V1075" s="6"/>
      <c r="W1075" s="6"/>
      <c r="X1075" s="6"/>
      <c r="Y1075" s="6"/>
    </row>
    <row r="1076" spans="1:25">
      <c r="A1076" s="6"/>
      <c r="B1076" s="6"/>
      <c r="C1076" s="6"/>
      <c r="D1076" s="6"/>
      <c r="E1076" s="6"/>
      <c r="F1076" s="6"/>
      <c r="G1076" s="6"/>
      <c r="H1076" s="6"/>
      <c r="I1076" s="6"/>
      <c r="J1076" s="6"/>
      <c r="K1076" s="6"/>
      <c r="L1076" s="6"/>
      <c r="M1076" s="6"/>
      <c r="N1076" s="6"/>
      <c r="O1076" s="6"/>
      <c r="P1076" s="6"/>
      <c r="Q1076" s="6"/>
      <c r="R1076" s="6"/>
      <c r="S1076" s="6"/>
      <c r="T1076" s="6"/>
      <c r="U1076" s="4"/>
      <c r="V1076" s="6"/>
      <c r="W1076" s="6"/>
      <c r="X1076" s="6"/>
      <c r="Y1076" s="6"/>
    </row>
    <row r="1077" spans="1:25">
      <c r="A1077" s="6"/>
      <c r="B1077" s="6"/>
      <c r="C1077" s="6"/>
      <c r="D1077" s="6"/>
      <c r="E1077" s="6"/>
      <c r="F1077" s="6"/>
      <c r="G1077" s="6"/>
      <c r="H1077" s="6"/>
      <c r="I1077" s="6"/>
      <c r="J1077" s="6"/>
      <c r="K1077" s="6"/>
      <c r="L1077" s="6"/>
      <c r="M1077" s="6"/>
      <c r="N1077" s="6"/>
      <c r="O1077" s="6"/>
      <c r="P1077" s="6"/>
      <c r="Q1077" s="6"/>
      <c r="R1077" s="6"/>
      <c r="S1077" s="6"/>
      <c r="T1077" s="6"/>
      <c r="U1077" s="4"/>
      <c r="V1077" s="6"/>
      <c r="W1077" s="6"/>
      <c r="X1077" s="6"/>
      <c r="Y1077" s="6"/>
    </row>
    <row r="1078" spans="1:25">
      <c r="A1078" s="6"/>
      <c r="B1078" s="6"/>
      <c r="C1078" s="6"/>
      <c r="D1078" s="6"/>
      <c r="E1078" s="6"/>
      <c r="F1078" s="6"/>
      <c r="G1078" s="6"/>
      <c r="H1078" s="6"/>
      <c r="I1078" s="6"/>
      <c r="J1078" s="6"/>
      <c r="K1078" s="6"/>
      <c r="L1078" s="6"/>
      <c r="M1078" s="6"/>
      <c r="N1078" s="6"/>
      <c r="O1078" s="6"/>
      <c r="P1078" s="6"/>
      <c r="Q1078" s="6"/>
      <c r="R1078" s="6"/>
      <c r="S1078" s="6"/>
      <c r="T1078" s="6"/>
      <c r="U1078" s="4"/>
      <c r="V1078" s="6"/>
      <c r="W1078" s="6"/>
      <c r="X1078" s="6"/>
      <c r="Y1078" s="6"/>
    </row>
    <row r="1079" spans="1:25">
      <c r="A1079" s="6"/>
      <c r="B1079" s="6"/>
      <c r="C1079" s="6"/>
      <c r="D1079" s="6"/>
      <c r="E1079" s="6"/>
      <c r="F1079" s="6"/>
      <c r="G1079" s="6"/>
      <c r="H1079" s="6"/>
      <c r="I1079" s="6"/>
      <c r="J1079" s="6"/>
      <c r="K1079" s="6"/>
      <c r="L1079" s="6"/>
      <c r="M1079" s="6"/>
      <c r="N1079" s="6"/>
      <c r="O1079" s="6"/>
      <c r="P1079" s="6"/>
      <c r="Q1079" s="6"/>
      <c r="R1079" s="6"/>
      <c r="S1079" s="6"/>
      <c r="T1079" s="6"/>
      <c r="U1079" s="4"/>
      <c r="V1079" s="6"/>
      <c r="W1079" s="6"/>
      <c r="X1079" s="6"/>
      <c r="Y1079" s="6"/>
    </row>
    <row r="1080" spans="1:25">
      <c r="A1080" s="6"/>
      <c r="B1080" s="6"/>
      <c r="C1080" s="6"/>
      <c r="D1080" s="6"/>
      <c r="E1080" s="6"/>
      <c r="F1080" s="6"/>
      <c r="G1080" s="6"/>
      <c r="H1080" s="6"/>
      <c r="I1080" s="6"/>
      <c r="J1080" s="6"/>
      <c r="K1080" s="6"/>
      <c r="L1080" s="6"/>
      <c r="M1080" s="6"/>
      <c r="N1080" s="6"/>
      <c r="O1080" s="6"/>
      <c r="P1080" s="6"/>
      <c r="Q1080" s="6"/>
      <c r="R1080" s="6"/>
      <c r="S1080" s="6"/>
      <c r="T1080" s="6"/>
      <c r="U1080" s="4"/>
      <c r="V1080" s="6"/>
      <c r="W1080" s="6"/>
      <c r="X1080" s="6"/>
      <c r="Y1080" s="6"/>
    </row>
    <row r="1081" spans="1:25">
      <c r="A1081" s="6"/>
      <c r="B1081" s="6"/>
      <c r="C1081" s="6"/>
      <c r="D1081" s="6"/>
      <c r="E1081" s="6"/>
      <c r="F1081" s="6"/>
      <c r="G1081" s="6"/>
      <c r="H1081" s="6"/>
      <c r="I1081" s="6"/>
      <c r="J1081" s="6"/>
      <c r="K1081" s="6"/>
      <c r="L1081" s="6"/>
      <c r="M1081" s="6"/>
      <c r="N1081" s="6"/>
      <c r="O1081" s="6"/>
      <c r="P1081" s="6"/>
      <c r="Q1081" s="6"/>
      <c r="R1081" s="6"/>
      <c r="S1081" s="6"/>
      <c r="T1081" s="6"/>
      <c r="U1081" s="4"/>
      <c r="V1081" s="6"/>
      <c r="W1081" s="6"/>
      <c r="X1081" s="6"/>
      <c r="Y1081" s="6"/>
    </row>
    <row r="1082" spans="1:25">
      <c r="A1082" s="6"/>
      <c r="B1082" s="6"/>
      <c r="C1082" s="6"/>
      <c r="D1082" s="6"/>
      <c r="E1082" s="6"/>
      <c r="F1082" s="6"/>
      <c r="G1082" s="6"/>
      <c r="H1082" s="6"/>
      <c r="I1082" s="6"/>
      <c r="J1082" s="6"/>
      <c r="K1082" s="6"/>
      <c r="L1082" s="6"/>
      <c r="M1082" s="6"/>
      <c r="N1082" s="6"/>
      <c r="O1082" s="6"/>
      <c r="P1082" s="6"/>
      <c r="Q1082" s="6"/>
      <c r="R1082" s="6"/>
      <c r="S1082" s="6"/>
      <c r="T1082" s="6"/>
      <c r="U1082" s="4"/>
      <c r="V1082" s="6"/>
      <c r="W1082" s="6"/>
      <c r="X1082" s="6"/>
      <c r="Y1082" s="6"/>
    </row>
    <row r="1083" spans="1:25">
      <c r="A1083" s="6"/>
      <c r="B1083" s="6"/>
      <c r="C1083" s="6"/>
      <c r="D1083" s="6"/>
      <c r="E1083" s="6"/>
      <c r="F1083" s="6"/>
      <c r="G1083" s="6"/>
      <c r="H1083" s="6"/>
      <c r="I1083" s="6"/>
      <c r="J1083" s="6"/>
      <c r="K1083" s="6"/>
      <c r="L1083" s="6"/>
      <c r="M1083" s="6"/>
      <c r="N1083" s="6"/>
      <c r="O1083" s="6"/>
      <c r="P1083" s="6"/>
      <c r="Q1083" s="6"/>
      <c r="R1083" s="6"/>
      <c r="S1083" s="6"/>
      <c r="T1083" s="6"/>
      <c r="U1083" s="4"/>
      <c r="V1083" s="6"/>
      <c r="W1083" s="6"/>
      <c r="X1083" s="6"/>
      <c r="Y1083" s="6"/>
    </row>
    <row r="1084" spans="1:25">
      <c r="A1084" s="6"/>
      <c r="B1084" s="6"/>
      <c r="C1084" s="6"/>
      <c r="D1084" s="6"/>
      <c r="E1084" s="6"/>
      <c r="F1084" s="6"/>
      <c r="G1084" s="6"/>
      <c r="H1084" s="6"/>
      <c r="I1084" s="6"/>
      <c r="J1084" s="6"/>
      <c r="K1084" s="6"/>
      <c r="L1084" s="6"/>
      <c r="M1084" s="6"/>
      <c r="N1084" s="6"/>
      <c r="O1084" s="6"/>
      <c r="P1084" s="6"/>
      <c r="Q1084" s="6"/>
      <c r="R1084" s="6"/>
      <c r="S1084" s="6"/>
      <c r="T1084" s="6"/>
      <c r="U1084" s="4"/>
      <c r="V1084" s="6"/>
      <c r="W1084" s="6"/>
      <c r="X1084" s="6"/>
      <c r="Y1084" s="6"/>
    </row>
    <row r="1085" spans="1:25">
      <c r="A1085" s="6"/>
      <c r="B1085" s="6"/>
      <c r="C1085" s="6"/>
      <c r="D1085" s="6"/>
      <c r="E1085" s="6"/>
      <c r="F1085" s="6"/>
      <c r="G1085" s="6"/>
      <c r="H1085" s="6"/>
      <c r="I1085" s="6"/>
      <c r="J1085" s="6"/>
      <c r="K1085" s="6"/>
      <c r="L1085" s="6"/>
      <c r="M1085" s="6"/>
      <c r="N1085" s="6"/>
      <c r="O1085" s="6"/>
      <c r="P1085" s="6"/>
      <c r="Q1085" s="6"/>
      <c r="R1085" s="6"/>
      <c r="S1085" s="6"/>
      <c r="T1085" s="6"/>
      <c r="U1085" s="4"/>
      <c r="V1085" s="6"/>
      <c r="W1085" s="6"/>
      <c r="X1085" s="6"/>
      <c r="Y1085" s="6"/>
    </row>
    <row r="1086" spans="1:25">
      <c r="A1086" s="6"/>
      <c r="B1086" s="6"/>
      <c r="C1086" s="6"/>
      <c r="D1086" s="6"/>
      <c r="E1086" s="6"/>
      <c r="F1086" s="6"/>
      <c r="G1086" s="6"/>
      <c r="H1086" s="6"/>
      <c r="I1086" s="6"/>
      <c r="J1086" s="6"/>
      <c r="K1086" s="6"/>
      <c r="L1086" s="6"/>
      <c r="M1086" s="6"/>
      <c r="N1086" s="6"/>
      <c r="O1086" s="6"/>
      <c r="P1086" s="6"/>
      <c r="Q1086" s="6"/>
      <c r="R1086" s="6"/>
      <c r="S1086" s="6"/>
      <c r="T1086" s="6"/>
      <c r="U1086" s="4"/>
      <c r="V1086" s="6"/>
      <c r="W1086" s="6"/>
      <c r="X1086" s="6"/>
      <c r="Y1086" s="6"/>
    </row>
    <row r="1087" spans="1:25">
      <c r="A1087" s="6"/>
      <c r="B1087" s="6"/>
      <c r="C1087" s="6"/>
      <c r="D1087" s="6"/>
      <c r="E1087" s="6"/>
      <c r="F1087" s="6"/>
      <c r="G1087" s="6"/>
      <c r="H1087" s="6"/>
      <c r="I1087" s="6"/>
      <c r="J1087" s="6"/>
      <c r="K1087" s="6"/>
      <c r="L1087" s="6"/>
      <c r="M1087" s="6"/>
      <c r="N1087" s="6"/>
      <c r="O1087" s="6"/>
      <c r="P1087" s="6"/>
      <c r="Q1087" s="6"/>
      <c r="R1087" s="6"/>
      <c r="S1087" s="6"/>
      <c r="T1087" s="6"/>
      <c r="U1087" s="4"/>
      <c r="V1087" s="6"/>
      <c r="W1087" s="6"/>
      <c r="X1087" s="6"/>
      <c r="Y1087" s="6"/>
    </row>
    <row r="1088" spans="1:25">
      <c r="A1088" s="6"/>
      <c r="B1088" s="6"/>
      <c r="C1088" s="6"/>
      <c r="D1088" s="6"/>
      <c r="E1088" s="6"/>
      <c r="F1088" s="6"/>
      <c r="G1088" s="6"/>
      <c r="H1088" s="6"/>
      <c r="I1088" s="6"/>
      <c r="J1088" s="6"/>
      <c r="K1088" s="6"/>
      <c r="L1088" s="6"/>
      <c r="M1088" s="6"/>
      <c r="N1088" s="6"/>
      <c r="O1088" s="6"/>
      <c r="P1088" s="6"/>
      <c r="Q1088" s="6"/>
      <c r="R1088" s="6"/>
      <c r="S1088" s="6"/>
      <c r="T1088" s="6"/>
      <c r="U1088" s="4"/>
      <c r="V1088" s="6"/>
      <c r="W1088" s="6"/>
      <c r="X1088" s="6"/>
      <c r="Y1088" s="6"/>
    </row>
    <row r="1089" spans="1:25">
      <c r="A1089" s="6"/>
      <c r="B1089" s="6"/>
      <c r="C1089" s="6"/>
      <c r="D1089" s="6"/>
      <c r="E1089" s="6"/>
      <c r="F1089" s="6"/>
      <c r="G1089" s="6"/>
      <c r="H1089" s="6"/>
      <c r="I1089" s="6"/>
      <c r="J1089" s="6"/>
      <c r="K1089" s="6"/>
      <c r="L1089" s="6"/>
      <c r="M1089" s="6"/>
      <c r="N1089" s="6"/>
      <c r="O1089" s="6"/>
      <c r="P1089" s="6"/>
      <c r="Q1089" s="6"/>
      <c r="R1089" s="6"/>
      <c r="S1089" s="6"/>
      <c r="T1089" s="6"/>
      <c r="U1089" s="4"/>
      <c r="V1089" s="6"/>
      <c r="W1089" s="6"/>
      <c r="X1089" s="6"/>
      <c r="Y1089" s="6"/>
    </row>
    <row r="1090" spans="1:25">
      <c r="A1090" s="6"/>
      <c r="B1090" s="6"/>
      <c r="C1090" s="6"/>
      <c r="D1090" s="6"/>
      <c r="E1090" s="6"/>
      <c r="F1090" s="6"/>
      <c r="G1090" s="6"/>
      <c r="H1090" s="6"/>
      <c r="I1090" s="6"/>
      <c r="J1090" s="6"/>
      <c r="K1090" s="6"/>
      <c r="L1090" s="6"/>
      <c r="M1090" s="6"/>
      <c r="N1090" s="6"/>
      <c r="O1090" s="6"/>
      <c r="P1090" s="6"/>
      <c r="Q1090" s="6"/>
      <c r="R1090" s="6"/>
      <c r="S1090" s="6"/>
      <c r="T1090" s="6"/>
      <c r="U1090" s="4"/>
      <c r="V1090" s="6"/>
      <c r="W1090" s="6"/>
      <c r="X1090" s="6"/>
      <c r="Y1090" s="6"/>
    </row>
    <row r="1091" spans="1:25">
      <c r="A1091" s="6"/>
      <c r="B1091" s="6"/>
      <c r="C1091" s="6"/>
      <c r="D1091" s="6"/>
      <c r="E1091" s="6"/>
      <c r="F1091" s="6"/>
      <c r="G1091" s="6"/>
      <c r="H1091" s="6"/>
      <c r="I1091" s="6"/>
      <c r="J1091" s="6"/>
      <c r="K1091" s="6"/>
      <c r="L1091" s="6"/>
      <c r="M1091" s="6"/>
      <c r="N1091" s="6"/>
      <c r="O1091" s="6"/>
      <c r="P1091" s="6"/>
      <c r="Q1091" s="6"/>
      <c r="R1091" s="6"/>
      <c r="S1091" s="6"/>
      <c r="T1091" s="6"/>
      <c r="U1091" s="4"/>
      <c r="V1091" s="6"/>
      <c r="W1091" s="6"/>
      <c r="X1091" s="6"/>
      <c r="Y1091" s="6"/>
    </row>
    <row r="1092" spans="1:25">
      <c r="A1092" s="6"/>
      <c r="B1092" s="6"/>
      <c r="C1092" s="6"/>
      <c r="D1092" s="6"/>
      <c r="E1092" s="6"/>
      <c r="F1092" s="6"/>
      <c r="G1092" s="6"/>
      <c r="H1092" s="6"/>
      <c r="I1092" s="6"/>
      <c r="J1092" s="6"/>
      <c r="K1092" s="6"/>
      <c r="L1092" s="6"/>
      <c r="M1092" s="6"/>
      <c r="N1092" s="6"/>
      <c r="O1092" s="6"/>
      <c r="P1092" s="6"/>
      <c r="Q1092" s="6"/>
      <c r="R1092" s="6"/>
      <c r="S1092" s="6"/>
      <c r="T1092" s="6"/>
      <c r="U1092" s="4"/>
      <c r="V1092" s="6"/>
      <c r="W1092" s="6"/>
      <c r="X1092" s="6"/>
      <c r="Y1092" s="6"/>
    </row>
    <row r="1093" spans="1:25">
      <c r="A1093" s="6"/>
      <c r="B1093" s="6"/>
      <c r="C1093" s="6"/>
      <c r="D1093" s="6"/>
      <c r="E1093" s="6"/>
      <c r="F1093" s="6"/>
      <c r="G1093" s="6"/>
      <c r="H1093" s="6"/>
      <c r="I1093" s="6"/>
      <c r="J1093" s="6"/>
      <c r="K1093" s="6"/>
      <c r="L1093" s="6"/>
      <c r="M1093" s="6"/>
      <c r="N1093" s="6"/>
      <c r="O1093" s="6"/>
      <c r="P1093" s="6"/>
      <c r="Q1093" s="6"/>
      <c r="R1093" s="6"/>
      <c r="S1093" s="6"/>
      <c r="T1093" s="6"/>
      <c r="U1093" s="4"/>
      <c r="V1093" s="6"/>
      <c r="W1093" s="6"/>
      <c r="X1093" s="6"/>
      <c r="Y1093" s="6"/>
    </row>
    <row r="1094" spans="1:25">
      <c r="A1094" s="6"/>
      <c r="B1094" s="6"/>
      <c r="C1094" s="6"/>
      <c r="D1094" s="6"/>
      <c r="E1094" s="6"/>
      <c r="F1094" s="6"/>
      <c r="G1094" s="6"/>
      <c r="H1094" s="6"/>
      <c r="I1094" s="6"/>
      <c r="J1094" s="6"/>
      <c r="K1094" s="6"/>
      <c r="L1094" s="6"/>
      <c r="M1094" s="6"/>
      <c r="N1094" s="6"/>
      <c r="O1094" s="6"/>
      <c r="P1094" s="6"/>
      <c r="Q1094" s="6"/>
      <c r="R1094" s="6"/>
      <c r="S1094" s="6"/>
      <c r="T1094" s="6"/>
      <c r="U1094" s="4"/>
      <c r="V1094" s="6"/>
      <c r="W1094" s="6"/>
      <c r="X1094" s="6"/>
      <c r="Y1094" s="6"/>
    </row>
    <row r="1095" spans="1:25">
      <c r="A1095" s="6"/>
      <c r="B1095" s="6"/>
      <c r="C1095" s="6"/>
      <c r="D1095" s="6"/>
      <c r="E1095" s="6"/>
      <c r="F1095" s="6"/>
      <c r="G1095" s="6"/>
      <c r="H1095" s="6"/>
      <c r="I1095" s="6"/>
      <c r="J1095" s="6"/>
      <c r="K1095" s="6"/>
      <c r="L1095" s="6"/>
      <c r="M1095" s="6"/>
      <c r="N1095" s="6"/>
      <c r="O1095" s="6"/>
      <c r="P1095" s="6"/>
      <c r="Q1095" s="6"/>
      <c r="R1095" s="6"/>
      <c r="S1095" s="6"/>
      <c r="T1095" s="6"/>
      <c r="U1095" s="4"/>
      <c r="V1095" s="6"/>
      <c r="W1095" s="6"/>
      <c r="X1095" s="6"/>
      <c r="Y1095" s="6"/>
    </row>
    <row r="1096" spans="1:25">
      <c r="A1096" s="6"/>
      <c r="B1096" s="6"/>
      <c r="C1096" s="6"/>
      <c r="D1096" s="6"/>
      <c r="E1096" s="6"/>
      <c r="F1096" s="6"/>
      <c r="G1096" s="6"/>
      <c r="H1096" s="6"/>
      <c r="I1096" s="6"/>
      <c r="J1096" s="6"/>
      <c r="K1096" s="6"/>
      <c r="L1096" s="6"/>
      <c r="M1096" s="6"/>
      <c r="N1096" s="6"/>
      <c r="O1096" s="6"/>
      <c r="P1096" s="6"/>
      <c r="Q1096" s="6"/>
      <c r="R1096" s="6"/>
      <c r="S1096" s="6"/>
      <c r="T1096" s="6"/>
      <c r="U1096" s="4"/>
      <c r="V1096" s="6"/>
      <c r="W1096" s="6"/>
      <c r="X1096" s="6"/>
      <c r="Y1096" s="6"/>
    </row>
    <row r="1097" spans="1:25">
      <c r="A1097" s="6"/>
      <c r="B1097" s="6"/>
      <c r="C1097" s="6"/>
      <c r="D1097" s="6"/>
      <c r="E1097" s="6"/>
      <c r="F1097" s="6"/>
      <c r="G1097" s="6"/>
      <c r="H1097" s="6"/>
      <c r="I1097" s="6"/>
      <c r="J1097" s="6"/>
      <c r="K1097" s="6"/>
      <c r="L1097" s="6"/>
      <c r="M1097" s="6"/>
      <c r="N1097" s="6"/>
      <c r="O1097" s="6"/>
      <c r="P1097" s="6"/>
      <c r="Q1097" s="6"/>
      <c r="R1097" s="6"/>
      <c r="S1097" s="6"/>
      <c r="T1097" s="6"/>
      <c r="U1097" s="4"/>
      <c r="V1097" s="6"/>
      <c r="W1097" s="6"/>
      <c r="X1097" s="6"/>
      <c r="Y1097" s="6"/>
    </row>
    <row r="1098" spans="1:25">
      <c r="A1098" s="6"/>
      <c r="B1098" s="6"/>
      <c r="C1098" s="6"/>
      <c r="D1098" s="6"/>
      <c r="E1098" s="6"/>
      <c r="F1098" s="6"/>
      <c r="G1098" s="6"/>
      <c r="H1098" s="6"/>
      <c r="I1098" s="6"/>
      <c r="J1098" s="6"/>
      <c r="K1098" s="6"/>
      <c r="L1098" s="6"/>
      <c r="M1098" s="6"/>
      <c r="N1098" s="6"/>
      <c r="O1098" s="6"/>
      <c r="P1098" s="6"/>
      <c r="Q1098" s="6"/>
      <c r="R1098" s="6"/>
      <c r="S1098" s="6"/>
      <c r="T1098" s="6"/>
      <c r="U1098" s="4"/>
      <c r="V1098" s="6"/>
      <c r="W1098" s="6"/>
      <c r="X1098" s="6"/>
      <c r="Y1098" s="6"/>
    </row>
    <row r="1099" spans="1:25">
      <c r="A1099" s="6"/>
      <c r="B1099" s="6"/>
      <c r="C1099" s="6"/>
      <c r="D1099" s="6"/>
      <c r="E1099" s="6"/>
      <c r="F1099" s="6"/>
      <c r="G1099" s="6"/>
      <c r="H1099" s="6"/>
      <c r="I1099" s="6"/>
      <c r="J1099" s="6"/>
      <c r="K1099" s="6"/>
      <c r="L1099" s="6"/>
      <c r="M1099" s="6"/>
      <c r="N1099" s="6"/>
      <c r="O1099" s="6"/>
      <c r="P1099" s="6"/>
      <c r="Q1099" s="6"/>
      <c r="R1099" s="6"/>
      <c r="S1099" s="6"/>
      <c r="T1099" s="6"/>
      <c r="U1099" s="4"/>
      <c r="V1099" s="6"/>
      <c r="W1099" s="6"/>
      <c r="X1099" s="6"/>
      <c r="Y1099" s="6"/>
    </row>
    <row r="1100" spans="1:25">
      <c r="A1100" s="6"/>
      <c r="B1100" s="6"/>
      <c r="C1100" s="6"/>
      <c r="D1100" s="6"/>
      <c r="E1100" s="6"/>
      <c r="F1100" s="6"/>
      <c r="G1100" s="6"/>
      <c r="H1100" s="6"/>
      <c r="I1100" s="6"/>
      <c r="J1100" s="6"/>
      <c r="K1100" s="6"/>
      <c r="L1100" s="6"/>
      <c r="M1100" s="6"/>
      <c r="N1100" s="6"/>
      <c r="O1100" s="6"/>
      <c r="P1100" s="6"/>
      <c r="Q1100" s="6"/>
      <c r="R1100" s="6"/>
      <c r="S1100" s="6"/>
      <c r="T1100" s="6"/>
      <c r="U1100" s="4"/>
      <c r="V1100" s="6"/>
      <c r="W1100" s="6"/>
      <c r="X1100" s="6"/>
      <c r="Y1100" s="6"/>
    </row>
    <row r="1101" spans="1:25">
      <c r="A1101" s="6"/>
      <c r="B1101" s="6"/>
      <c r="C1101" s="6"/>
      <c r="D1101" s="6"/>
      <c r="E1101" s="6"/>
      <c r="F1101" s="6"/>
      <c r="G1101" s="6"/>
      <c r="H1101" s="6"/>
      <c r="I1101" s="6"/>
      <c r="J1101" s="6"/>
      <c r="K1101" s="6"/>
      <c r="L1101" s="6"/>
      <c r="M1101" s="6"/>
      <c r="N1101" s="6"/>
      <c r="O1101" s="6"/>
      <c r="P1101" s="6"/>
      <c r="Q1101" s="6"/>
      <c r="R1101" s="6"/>
      <c r="S1101" s="6"/>
      <c r="T1101" s="6"/>
      <c r="U1101" s="4"/>
      <c r="V1101" s="6"/>
      <c r="W1101" s="6"/>
      <c r="X1101" s="6"/>
      <c r="Y1101" s="6"/>
    </row>
    <row r="1102" spans="1:25">
      <c r="A1102" s="6"/>
      <c r="B1102" s="6"/>
      <c r="C1102" s="6"/>
      <c r="D1102" s="6"/>
      <c r="E1102" s="6"/>
      <c r="F1102" s="6"/>
      <c r="G1102" s="6"/>
      <c r="H1102" s="6"/>
      <c r="I1102" s="6"/>
      <c r="J1102" s="6"/>
      <c r="K1102" s="6"/>
      <c r="L1102" s="6"/>
      <c r="M1102" s="6"/>
      <c r="N1102" s="6"/>
      <c r="O1102" s="6"/>
      <c r="P1102" s="6"/>
      <c r="Q1102" s="6"/>
      <c r="R1102" s="6"/>
      <c r="S1102" s="6"/>
      <c r="T1102" s="6"/>
      <c r="U1102" s="4"/>
      <c r="V1102" s="6"/>
      <c r="W1102" s="6"/>
      <c r="X1102" s="6"/>
      <c r="Y1102" s="6"/>
    </row>
    <row r="1103" spans="1:25">
      <c r="A1103" s="6"/>
      <c r="B1103" s="6"/>
      <c r="C1103" s="6"/>
      <c r="D1103" s="6"/>
      <c r="E1103" s="6"/>
      <c r="F1103" s="6"/>
      <c r="G1103" s="6"/>
      <c r="H1103" s="6"/>
      <c r="I1103" s="6"/>
      <c r="J1103" s="6"/>
      <c r="K1103" s="6"/>
      <c r="L1103" s="6"/>
      <c r="M1103" s="6"/>
      <c r="N1103" s="6"/>
      <c r="O1103" s="6"/>
      <c r="P1103" s="6"/>
      <c r="Q1103" s="6"/>
      <c r="R1103" s="6"/>
      <c r="S1103" s="6"/>
      <c r="T1103" s="6"/>
      <c r="U1103" s="4"/>
      <c r="V1103" s="6"/>
      <c r="W1103" s="6"/>
      <c r="X1103" s="6"/>
      <c r="Y1103" s="6"/>
    </row>
    <row r="1104" spans="1:25">
      <c r="A1104" s="6"/>
      <c r="B1104" s="6"/>
      <c r="C1104" s="6"/>
      <c r="D1104" s="6"/>
      <c r="E1104" s="6"/>
      <c r="F1104" s="6"/>
      <c r="G1104" s="6"/>
      <c r="H1104" s="6"/>
      <c r="I1104" s="6"/>
      <c r="J1104" s="6"/>
      <c r="K1104" s="6"/>
      <c r="L1104" s="6"/>
      <c r="M1104" s="6"/>
      <c r="N1104" s="6"/>
      <c r="O1104" s="6"/>
      <c r="P1104" s="6"/>
      <c r="Q1104" s="6"/>
      <c r="R1104" s="6"/>
      <c r="S1104" s="6"/>
      <c r="T1104" s="6"/>
      <c r="U1104" s="4"/>
      <c r="V1104" s="6"/>
      <c r="W1104" s="6"/>
      <c r="X1104" s="6"/>
      <c r="Y1104" s="6"/>
    </row>
    <row r="1105" spans="1:25">
      <c r="A1105" s="6"/>
      <c r="B1105" s="6"/>
      <c r="C1105" s="6"/>
      <c r="D1105" s="6"/>
      <c r="E1105" s="6"/>
      <c r="F1105" s="6"/>
      <c r="G1105" s="6"/>
      <c r="H1105" s="6"/>
      <c r="I1105" s="6"/>
      <c r="J1105" s="6"/>
      <c r="K1105" s="6"/>
      <c r="L1105" s="6"/>
      <c r="M1105" s="6"/>
      <c r="N1105" s="6"/>
      <c r="O1105" s="6"/>
      <c r="P1105" s="6"/>
      <c r="Q1105" s="6"/>
      <c r="R1105" s="6"/>
      <c r="S1105" s="6"/>
      <c r="T1105" s="6"/>
      <c r="U1105" s="4"/>
      <c r="V1105" s="6"/>
      <c r="W1105" s="6"/>
      <c r="X1105" s="6"/>
      <c r="Y1105" s="6"/>
    </row>
    <row r="1106" spans="1:25">
      <c r="A1106" s="6"/>
      <c r="B1106" s="6"/>
      <c r="C1106" s="6"/>
      <c r="D1106" s="6"/>
      <c r="E1106" s="6"/>
      <c r="F1106" s="6"/>
      <c r="G1106" s="6"/>
      <c r="H1106" s="6"/>
      <c r="I1106" s="6"/>
      <c r="J1106" s="6"/>
      <c r="K1106" s="6"/>
      <c r="L1106" s="6"/>
      <c r="M1106" s="6"/>
      <c r="N1106" s="6"/>
      <c r="O1106" s="6"/>
      <c r="P1106" s="6"/>
      <c r="Q1106" s="6"/>
      <c r="R1106" s="6"/>
      <c r="S1106" s="6"/>
      <c r="T1106" s="6"/>
      <c r="U1106" s="4"/>
      <c r="V1106" s="6"/>
      <c r="W1106" s="6"/>
      <c r="X1106" s="6"/>
      <c r="Y1106" s="6"/>
    </row>
    <row r="1107" spans="1:25">
      <c r="A1107" s="6"/>
      <c r="B1107" s="6"/>
      <c r="C1107" s="6"/>
      <c r="D1107" s="6"/>
      <c r="E1107" s="6"/>
      <c r="F1107" s="6"/>
      <c r="G1107" s="6"/>
      <c r="H1107" s="6"/>
      <c r="I1107" s="6"/>
      <c r="J1107" s="6"/>
      <c r="K1107" s="6"/>
      <c r="L1107" s="6"/>
      <c r="M1107" s="6"/>
      <c r="N1107" s="6"/>
      <c r="O1107" s="6"/>
      <c r="P1107" s="6"/>
      <c r="Q1107" s="6"/>
      <c r="R1107" s="6"/>
      <c r="S1107" s="6"/>
      <c r="T1107" s="6"/>
      <c r="U1107" s="4"/>
      <c r="V1107" s="6"/>
      <c r="W1107" s="6"/>
      <c r="X1107" s="6"/>
      <c r="Y1107" s="6"/>
    </row>
    <row r="1108" spans="1:25">
      <c r="A1108" s="6"/>
      <c r="B1108" s="6"/>
      <c r="C1108" s="6"/>
      <c r="D1108" s="6"/>
      <c r="E1108" s="6"/>
      <c r="F1108" s="6"/>
      <c r="G1108" s="6"/>
      <c r="H1108" s="6"/>
      <c r="I1108" s="6"/>
      <c r="J1108" s="6"/>
      <c r="K1108" s="6"/>
      <c r="L1108" s="6"/>
      <c r="M1108" s="6"/>
      <c r="N1108" s="6"/>
      <c r="O1108" s="6"/>
      <c r="P1108" s="6"/>
      <c r="Q1108" s="6"/>
      <c r="R1108" s="6"/>
      <c r="S1108" s="6"/>
      <c r="T1108" s="6"/>
      <c r="U1108" s="4"/>
      <c r="V1108" s="6"/>
      <c r="W1108" s="6"/>
      <c r="X1108" s="6"/>
      <c r="Y1108" s="6"/>
    </row>
    <row r="1109" spans="1:25">
      <c r="A1109" s="6"/>
      <c r="B1109" s="6"/>
      <c r="C1109" s="6"/>
      <c r="D1109" s="6"/>
      <c r="E1109" s="6"/>
      <c r="F1109" s="6"/>
      <c r="G1109" s="6"/>
      <c r="H1109" s="6"/>
      <c r="I1109" s="6"/>
      <c r="J1109" s="6"/>
      <c r="K1109" s="6"/>
      <c r="L1109" s="6"/>
      <c r="M1109" s="6"/>
      <c r="N1109" s="6"/>
      <c r="O1109" s="6"/>
      <c r="P1109" s="6"/>
      <c r="Q1109" s="6"/>
      <c r="R1109" s="6"/>
      <c r="S1109" s="6"/>
      <c r="T1109" s="6"/>
      <c r="U1109" s="4"/>
      <c r="V1109" s="6"/>
      <c r="W1109" s="6"/>
      <c r="X1109" s="6"/>
      <c r="Y1109" s="6"/>
    </row>
    <row r="1110" spans="1:25">
      <c r="A1110" s="6"/>
      <c r="B1110" s="6"/>
      <c r="C1110" s="6"/>
      <c r="D1110" s="6"/>
      <c r="E1110" s="6"/>
      <c r="F1110" s="6"/>
      <c r="G1110" s="6"/>
      <c r="H1110" s="6"/>
      <c r="I1110" s="6"/>
      <c r="J1110" s="6"/>
      <c r="K1110" s="6"/>
      <c r="L1110" s="6"/>
      <c r="M1110" s="6"/>
      <c r="N1110" s="6"/>
      <c r="O1110" s="6"/>
      <c r="P1110" s="6"/>
      <c r="Q1110" s="6"/>
      <c r="R1110" s="6"/>
      <c r="S1110" s="6"/>
      <c r="T1110" s="6"/>
      <c r="U1110" s="4"/>
      <c r="V1110" s="6"/>
      <c r="W1110" s="6"/>
      <c r="X1110" s="6"/>
      <c r="Y1110" s="6"/>
    </row>
    <row r="1111" spans="1:25">
      <c r="A1111" s="6"/>
      <c r="B1111" s="6"/>
      <c r="C1111" s="6"/>
      <c r="D1111" s="6"/>
      <c r="E1111" s="6"/>
      <c r="F1111" s="6"/>
      <c r="G1111" s="6"/>
      <c r="H1111" s="6"/>
      <c r="I1111" s="6"/>
      <c r="J1111" s="6"/>
      <c r="K1111" s="6"/>
      <c r="L1111" s="6"/>
      <c r="M1111" s="6"/>
      <c r="N1111" s="6"/>
      <c r="O1111" s="6"/>
      <c r="P1111" s="6"/>
      <c r="Q1111" s="6"/>
      <c r="R1111" s="6"/>
      <c r="S1111" s="6"/>
      <c r="T1111" s="6"/>
      <c r="U1111" s="4"/>
      <c r="V1111" s="6"/>
      <c r="W1111" s="6"/>
      <c r="X1111" s="6"/>
      <c r="Y1111" s="6"/>
    </row>
    <row r="1112" spans="1:25">
      <c r="A1112" s="6"/>
      <c r="B1112" s="6"/>
      <c r="C1112" s="6"/>
      <c r="D1112" s="6"/>
      <c r="E1112" s="6"/>
      <c r="F1112" s="6"/>
      <c r="G1112" s="6"/>
      <c r="H1112" s="6"/>
      <c r="I1112" s="6"/>
      <c r="J1112" s="6"/>
      <c r="K1112" s="6"/>
      <c r="L1112" s="6"/>
      <c r="M1112" s="6"/>
      <c r="N1112" s="6"/>
      <c r="O1112" s="6"/>
      <c r="P1112" s="6"/>
      <c r="Q1112" s="6"/>
      <c r="R1112" s="6"/>
      <c r="S1112" s="6"/>
      <c r="T1112" s="6"/>
      <c r="U1112" s="4"/>
      <c r="V1112" s="6"/>
      <c r="W1112" s="6"/>
      <c r="X1112" s="6"/>
      <c r="Y1112" s="6"/>
    </row>
    <row r="1113" spans="1:25">
      <c r="A1113" s="6"/>
      <c r="B1113" s="6"/>
      <c r="C1113" s="6"/>
      <c r="D1113" s="6"/>
      <c r="E1113" s="6"/>
      <c r="F1113" s="6"/>
      <c r="G1113" s="6"/>
      <c r="H1113" s="6"/>
      <c r="I1113" s="6"/>
      <c r="J1113" s="6"/>
      <c r="K1113" s="6"/>
      <c r="L1113" s="6"/>
      <c r="M1113" s="6"/>
      <c r="N1113" s="6"/>
      <c r="O1113" s="6"/>
      <c r="P1113" s="6"/>
      <c r="Q1113" s="6"/>
      <c r="R1113" s="6"/>
      <c r="S1113" s="6"/>
      <c r="T1113" s="6"/>
      <c r="U1113" s="4"/>
      <c r="V1113" s="6"/>
      <c r="W1113" s="6"/>
      <c r="X1113" s="6"/>
      <c r="Y1113" s="6"/>
    </row>
    <row r="1114" spans="1:25">
      <c r="A1114" s="6"/>
      <c r="B1114" s="6"/>
      <c r="C1114" s="6"/>
      <c r="D1114" s="6"/>
      <c r="E1114" s="6"/>
      <c r="F1114" s="6"/>
      <c r="G1114" s="6"/>
      <c r="H1114" s="6"/>
      <c r="I1114" s="6"/>
      <c r="J1114" s="6"/>
      <c r="K1114" s="6"/>
      <c r="L1114" s="6"/>
      <c r="M1114" s="6"/>
      <c r="N1114" s="6"/>
      <c r="O1114" s="6"/>
      <c r="P1114" s="6"/>
      <c r="Q1114" s="6"/>
      <c r="R1114" s="6"/>
      <c r="S1114" s="6"/>
      <c r="T1114" s="6"/>
      <c r="U1114" s="4"/>
      <c r="V1114" s="6"/>
      <c r="W1114" s="6"/>
      <c r="X1114" s="6"/>
      <c r="Y1114" s="6"/>
    </row>
    <row r="1115" spans="1:25">
      <c r="A1115" s="6"/>
      <c r="B1115" s="6"/>
      <c r="C1115" s="6"/>
      <c r="D1115" s="6"/>
      <c r="E1115" s="6"/>
      <c r="F1115" s="6"/>
      <c r="G1115" s="6"/>
      <c r="H1115" s="6"/>
      <c r="I1115" s="6"/>
      <c r="J1115" s="6"/>
      <c r="K1115" s="6"/>
      <c r="L1115" s="6"/>
      <c r="M1115" s="6"/>
      <c r="N1115" s="6"/>
      <c r="O1115" s="6"/>
      <c r="P1115" s="6"/>
      <c r="Q1115" s="6"/>
      <c r="R1115" s="6"/>
      <c r="S1115" s="6"/>
      <c r="T1115" s="6"/>
      <c r="U1115" s="4"/>
      <c r="V1115" s="6"/>
      <c r="W1115" s="6"/>
      <c r="X1115" s="6"/>
      <c r="Y1115" s="6"/>
    </row>
    <row r="1116" spans="1:25">
      <c r="A1116" s="6"/>
      <c r="B1116" s="6"/>
      <c r="C1116" s="6"/>
      <c r="D1116" s="6"/>
      <c r="E1116" s="6"/>
      <c r="F1116" s="6"/>
      <c r="G1116" s="6"/>
      <c r="H1116" s="6"/>
      <c r="I1116" s="6"/>
      <c r="J1116" s="6"/>
      <c r="K1116" s="6"/>
      <c r="L1116" s="6"/>
      <c r="M1116" s="6"/>
      <c r="N1116" s="6"/>
      <c r="O1116" s="6"/>
      <c r="P1116" s="6"/>
      <c r="Q1116" s="6"/>
      <c r="R1116" s="6"/>
      <c r="S1116" s="6"/>
      <c r="T1116" s="6"/>
      <c r="U1116" s="4"/>
      <c r="V1116" s="6"/>
      <c r="W1116" s="6"/>
      <c r="X1116" s="6"/>
      <c r="Y1116" s="6"/>
    </row>
    <row r="1117" spans="1:25">
      <c r="A1117" s="6"/>
      <c r="B1117" s="6"/>
      <c r="C1117" s="6"/>
      <c r="D1117" s="6"/>
      <c r="E1117" s="6"/>
      <c r="F1117" s="6"/>
      <c r="G1117" s="6"/>
      <c r="H1117" s="6"/>
      <c r="I1117" s="6"/>
      <c r="J1117" s="6"/>
      <c r="K1117" s="6"/>
      <c r="L1117" s="6"/>
      <c r="M1117" s="6"/>
      <c r="N1117" s="6"/>
      <c r="O1117" s="6"/>
      <c r="P1117" s="6"/>
      <c r="Q1117" s="6"/>
      <c r="R1117" s="6"/>
      <c r="S1117" s="6"/>
      <c r="T1117" s="6"/>
      <c r="U1117" s="4"/>
      <c r="V1117" s="6"/>
      <c r="W1117" s="6"/>
      <c r="X1117" s="6"/>
      <c r="Y1117" s="6"/>
    </row>
    <row r="1118" spans="1:25">
      <c r="A1118" s="6"/>
      <c r="B1118" s="6"/>
      <c r="C1118" s="6"/>
      <c r="D1118" s="6"/>
      <c r="E1118" s="6"/>
      <c r="F1118" s="6"/>
      <c r="G1118" s="6"/>
      <c r="H1118" s="6"/>
      <c r="I1118" s="6"/>
      <c r="J1118" s="6"/>
      <c r="K1118" s="6"/>
      <c r="L1118" s="6"/>
      <c r="M1118" s="6"/>
      <c r="N1118" s="6"/>
      <c r="O1118" s="6"/>
      <c r="P1118" s="6"/>
      <c r="Q1118" s="6"/>
      <c r="R1118" s="6"/>
      <c r="S1118" s="6"/>
      <c r="T1118" s="6"/>
      <c r="U1118" s="4"/>
      <c r="V1118" s="6"/>
      <c r="W1118" s="6"/>
      <c r="X1118" s="6"/>
      <c r="Y1118" s="6"/>
    </row>
    <row r="1119" spans="1:25">
      <c r="A1119" s="6"/>
      <c r="B1119" s="6"/>
      <c r="C1119" s="6"/>
      <c r="D1119" s="6"/>
      <c r="E1119" s="6"/>
      <c r="F1119" s="6"/>
      <c r="G1119" s="6"/>
      <c r="H1119" s="6"/>
      <c r="I1119" s="6"/>
      <c r="J1119" s="6"/>
      <c r="K1119" s="6"/>
      <c r="L1119" s="6"/>
      <c r="M1119" s="6"/>
      <c r="N1119" s="6"/>
      <c r="O1119" s="6"/>
      <c r="P1119" s="6"/>
      <c r="Q1119" s="6"/>
      <c r="R1119" s="6"/>
      <c r="S1119" s="6"/>
      <c r="T1119" s="6"/>
      <c r="U1119" s="4"/>
      <c r="V1119" s="6"/>
      <c r="W1119" s="6"/>
      <c r="X1119" s="6"/>
      <c r="Y1119" s="6"/>
    </row>
    <row r="1120" spans="1:25">
      <c r="A1120" s="6"/>
      <c r="B1120" s="6"/>
      <c r="C1120" s="6"/>
      <c r="D1120" s="6"/>
      <c r="E1120" s="6"/>
      <c r="F1120" s="6"/>
      <c r="G1120" s="6"/>
      <c r="H1120" s="6"/>
      <c r="I1120" s="6"/>
      <c r="J1120" s="6"/>
      <c r="K1120" s="6"/>
      <c r="L1120" s="6"/>
      <c r="M1120" s="6"/>
      <c r="N1120" s="6"/>
      <c r="O1120" s="6"/>
      <c r="P1120" s="6"/>
      <c r="Q1120" s="6"/>
      <c r="R1120" s="6"/>
      <c r="S1120" s="6"/>
      <c r="T1120" s="6"/>
      <c r="U1120" s="4"/>
      <c r="V1120" s="6"/>
      <c r="W1120" s="6"/>
      <c r="X1120" s="6"/>
      <c r="Y1120" s="6"/>
    </row>
    <row r="1121" spans="1:25">
      <c r="A1121" s="6"/>
      <c r="B1121" s="6"/>
      <c r="C1121" s="6"/>
      <c r="D1121" s="6"/>
      <c r="E1121" s="6"/>
      <c r="F1121" s="6"/>
      <c r="G1121" s="6"/>
      <c r="H1121" s="6"/>
      <c r="I1121" s="6"/>
      <c r="J1121" s="6"/>
      <c r="K1121" s="6"/>
      <c r="L1121" s="6"/>
      <c r="M1121" s="6"/>
      <c r="N1121" s="6"/>
      <c r="O1121" s="6"/>
      <c r="P1121" s="6"/>
      <c r="Q1121" s="6"/>
      <c r="R1121" s="6"/>
      <c r="S1121" s="6"/>
      <c r="T1121" s="6"/>
      <c r="U1121" s="4"/>
      <c r="V1121" s="6"/>
      <c r="W1121" s="6"/>
      <c r="X1121" s="6"/>
      <c r="Y1121" s="6"/>
    </row>
    <row r="1122" spans="1:25">
      <c r="A1122" s="6"/>
      <c r="B1122" s="6"/>
      <c r="C1122" s="6"/>
      <c r="D1122" s="6"/>
      <c r="E1122" s="6"/>
      <c r="F1122" s="6"/>
      <c r="G1122" s="6"/>
      <c r="H1122" s="6"/>
      <c r="I1122" s="6"/>
      <c r="J1122" s="6"/>
      <c r="K1122" s="6"/>
      <c r="L1122" s="6"/>
      <c r="M1122" s="6"/>
      <c r="N1122" s="6"/>
      <c r="O1122" s="6"/>
      <c r="P1122" s="6"/>
      <c r="Q1122" s="6"/>
      <c r="R1122" s="6"/>
      <c r="S1122" s="6"/>
      <c r="T1122" s="6"/>
      <c r="U1122" s="4"/>
      <c r="V1122" s="6"/>
      <c r="W1122" s="6"/>
      <c r="X1122" s="6"/>
      <c r="Y1122" s="6"/>
    </row>
    <row r="1123" spans="1:25">
      <c r="A1123" s="6"/>
      <c r="B1123" s="6"/>
      <c r="C1123" s="6"/>
      <c r="D1123" s="6"/>
      <c r="E1123" s="6"/>
      <c r="F1123" s="6"/>
      <c r="G1123" s="6"/>
      <c r="H1123" s="6"/>
      <c r="I1123" s="6"/>
      <c r="J1123" s="6"/>
      <c r="K1123" s="6"/>
      <c r="L1123" s="6"/>
      <c r="M1123" s="6"/>
      <c r="N1123" s="6"/>
      <c r="O1123" s="6"/>
      <c r="P1123" s="6"/>
      <c r="Q1123" s="6"/>
      <c r="R1123" s="6"/>
      <c r="S1123" s="6"/>
      <c r="T1123" s="6"/>
      <c r="U1123" s="4"/>
      <c r="V1123" s="6"/>
      <c r="W1123" s="6"/>
      <c r="X1123" s="6"/>
      <c r="Y1123" s="6"/>
    </row>
    <row r="1124" spans="1:25">
      <c r="A1124" s="6"/>
      <c r="B1124" s="6"/>
      <c r="C1124" s="6"/>
      <c r="D1124" s="6"/>
      <c r="E1124" s="6"/>
      <c r="F1124" s="6"/>
      <c r="G1124" s="6"/>
      <c r="H1124" s="6"/>
      <c r="I1124" s="6"/>
      <c r="J1124" s="6"/>
      <c r="K1124" s="6"/>
      <c r="L1124" s="6"/>
      <c r="M1124" s="6"/>
      <c r="N1124" s="6"/>
      <c r="O1124" s="6"/>
      <c r="P1124" s="6"/>
      <c r="Q1124" s="6"/>
      <c r="R1124" s="6"/>
      <c r="S1124" s="6"/>
      <c r="T1124" s="6"/>
      <c r="U1124" s="4"/>
      <c r="V1124" s="6"/>
      <c r="W1124" s="6"/>
      <c r="X1124" s="6"/>
      <c r="Y1124" s="6"/>
    </row>
    <row r="1125" spans="1:25">
      <c r="A1125" s="6"/>
      <c r="B1125" s="6"/>
      <c r="C1125" s="6"/>
      <c r="D1125" s="6"/>
      <c r="E1125" s="6"/>
      <c r="F1125" s="6"/>
      <c r="G1125" s="6"/>
      <c r="H1125" s="6"/>
      <c r="I1125" s="6"/>
      <c r="J1125" s="6"/>
      <c r="K1125" s="6"/>
      <c r="L1125" s="6"/>
      <c r="M1125" s="6"/>
      <c r="N1125" s="6"/>
      <c r="O1125" s="6"/>
      <c r="P1125" s="6"/>
      <c r="Q1125" s="6"/>
      <c r="R1125" s="6"/>
      <c r="S1125" s="6"/>
      <c r="T1125" s="6"/>
      <c r="U1125" s="4"/>
      <c r="V1125" s="6"/>
      <c r="W1125" s="6"/>
      <c r="X1125" s="6"/>
      <c r="Y1125" s="6"/>
    </row>
    <row r="1126" spans="1:25">
      <c r="A1126" s="6"/>
      <c r="B1126" s="6"/>
      <c r="C1126" s="6"/>
      <c r="D1126" s="6"/>
      <c r="E1126" s="6"/>
      <c r="F1126" s="6"/>
      <c r="G1126" s="6"/>
      <c r="H1126" s="6"/>
      <c r="I1126" s="6"/>
      <c r="J1126" s="6"/>
      <c r="K1126" s="6"/>
      <c r="L1126" s="6"/>
      <c r="M1126" s="6"/>
      <c r="N1126" s="6"/>
      <c r="O1126" s="6"/>
      <c r="P1126" s="6"/>
      <c r="Q1126" s="6"/>
      <c r="R1126" s="6"/>
      <c r="S1126" s="6"/>
      <c r="T1126" s="6"/>
      <c r="U1126" s="4"/>
      <c r="V1126" s="6"/>
      <c r="W1126" s="6"/>
      <c r="X1126" s="6"/>
      <c r="Y1126" s="6"/>
    </row>
    <row r="1127" spans="1:25">
      <c r="A1127" s="6"/>
      <c r="B1127" s="6"/>
      <c r="C1127" s="6"/>
      <c r="D1127" s="6"/>
      <c r="E1127" s="6"/>
      <c r="F1127" s="6"/>
      <c r="G1127" s="6"/>
      <c r="H1127" s="6"/>
      <c r="I1127" s="6"/>
      <c r="J1127" s="6"/>
      <c r="K1127" s="6"/>
      <c r="L1127" s="6"/>
      <c r="M1127" s="6"/>
      <c r="N1127" s="6"/>
      <c r="O1127" s="6"/>
      <c r="P1127" s="6"/>
      <c r="Q1127" s="6"/>
      <c r="R1127" s="6"/>
      <c r="S1127" s="6"/>
      <c r="T1127" s="6"/>
      <c r="U1127" s="4"/>
      <c r="V1127" s="6"/>
      <c r="W1127" s="6"/>
      <c r="X1127" s="6"/>
      <c r="Y1127" s="6"/>
    </row>
    <row r="1128" spans="1:25">
      <c r="A1128" s="6"/>
      <c r="B1128" s="6"/>
      <c r="C1128" s="6"/>
      <c r="D1128" s="6"/>
      <c r="E1128" s="6"/>
      <c r="F1128" s="6"/>
      <c r="G1128" s="6"/>
      <c r="H1128" s="6"/>
      <c r="I1128" s="6"/>
      <c r="J1128" s="6"/>
      <c r="K1128" s="6"/>
      <c r="L1128" s="6"/>
      <c r="M1128" s="6"/>
      <c r="N1128" s="6"/>
      <c r="O1128" s="6"/>
      <c r="P1128" s="6"/>
      <c r="Q1128" s="6"/>
      <c r="R1128" s="6"/>
      <c r="S1128" s="6"/>
      <c r="T1128" s="6"/>
      <c r="U1128" s="4"/>
      <c r="V1128" s="6"/>
      <c r="W1128" s="6"/>
      <c r="X1128" s="6"/>
      <c r="Y1128" s="6"/>
    </row>
    <row r="1129" spans="1:25">
      <c r="A1129" s="6"/>
      <c r="B1129" s="6"/>
      <c r="C1129" s="6"/>
      <c r="D1129" s="6"/>
      <c r="E1129" s="6"/>
      <c r="F1129" s="6"/>
      <c r="G1129" s="6"/>
      <c r="H1129" s="6"/>
      <c r="I1129" s="6"/>
      <c r="J1129" s="6"/>
      <c r="K1129" s="6"/>
      <c r="L1129" s="6"/>
      <c r="M1129" s="6"/>
      <c r="N1129" s="6"/>
      <c r="O1129" s="6"/>
      <c r="P1129" s="6"/>
      <c r="Q1129" s="6"/>
      <c r="R1129" s="6"/>
      <c r="S1129" s="6"/>
      <c r="T1129" s="6"/>
      <c r="U1129" s="4"/>
      <c r="V1129" s="6"/>
      <c r="W1129" s="6"/>
      <c r="X1129" s="6"/>
      <c r="Y1129" s="6"/>
    </row>
    <row r="1130" spans="1:25">
      <c r="A1130" s="6"/>
      <c r="B1130" s="6"/>
      <c r="C1130" s="6"/>
      <c r="D1130" s="6"/>
      <c r="E1130" s="6"/>
      <c r="F1130" s="6"/>
      <c r="G1130" s="6"/>
      <c r="H1130" s="6"/>
      <c r="I1130" s="6"/>
      <c r="J1130" s="6"/>
      <c r="K1130" s="6"/>
      <c r="L1130" s="6"/>
      <c r="M1130" s="6"/>
      <c r="N1130" s="6"/>
      <c r="O1130" s="6"/>
      <c r="P1130" s="6"/>
      <c r="Q1130" s="6"/>
      <c r="R1130" s="6"/>
      <c r="S1130" s="6"/>
      <c r="T1130" s="6"/>
      <c r="U1130" s="4"/>
      <c r="V1130" s="6"/>
      <c r="W1130" s="6"/>
      <c r="X1130" s="6"/>
      <c r="Y1130" s="6"/>
    </row>
    <row r="1131" spans="1:25">
      <c r="A1131" s="6"/>
      <c r="B1131" s="6"/>
      <c r="C1131" s="6"/>
      <c r="D1131" s="6"/>
      <c r="E1131" s="6"/>
      <c r="F1131" s="6"/>
      <c r="G1131" s="6"/>
      <c r="H1131" s="6"/>
      <c r="I1131" s="6"/>
      <c r="J1131" s="6"/>
      <c r="K1131" s="6"/>
      <c r="L1131" s="6"/>
      <c r="M1131" s="6"/>
      <c r="N1131" s="6"/>
      <c r="O1131" s="6"/>
      <c r="P1131" s="6"/>
      <c r="Q1131" s="6"/>
      <c r="R1131" s="6"/>
      <c r="S1131" s="6"/>
      <c r="T1131" s="6"/>
      <c r="U1131" s="4"/>
      <c r="V1131" s="6"/>
      <c r="W1131" s="6"/>
      <c r="X1131" s="6"/>
      <c r="Y1131" s="6"/>
    </row>
    <row r="1132" spans="1:25">
      <c r="A1132" s="6"/>
      <c r="B1132" s="6"/>
      <c r="C1132" s="6"/>
      <c r="D1132" s="6"/>
      <c r="E1132" s="6"/>
      <c r="F1132" s="6"/>
      <c r="G1132" s="6"/>
      <c r="H1132" s="6"/>
      <c r="I1132" s="6"/>
      <c r="J1132" s="6"/>
      <c r="K1132" s="6"/>
      <c r="L1132" s="6"/>
      <c r="M1132" s="6"/>
      <c r="N1132" s="6"/>
      <c r="O1132" s="6"/>
      <c r="P1132" s="6"/>
      <c r="Q1132" s="6"/>
      <c r="R1132" s="6"/>
      <c r="S1132" s="6"/>
      <c r="T1132" s="6"/>
      <c r="U1132" s="4"/>
      <c r="V1132" s="6"/>
      <c r="W1132" s="6"/>
      <c r="X1132" s="6"/>
      <c r="Y1132" s="6"/>
    </row>
    <row r="1133" spans="1:25">
      <c r="A1133" s="6"/>
      <c r="B1133" s="6"/>
      <c r="C1133" s="6"/>
      <c r="D1133" s="6"/>
      <c r="E1133" s="6"/>
      <c r="F1133" s="6"/>
      <c r="G1133" s="6"/>
      <c r="H1133" s="6"/>
      <c r="I1133" s="6"/>
      <c r="J1133" s="6"/>
      <c r="K1133" s="6"/>
      <c r="L1133" s="6"/>
      <c r="M1133" s="6"/>
      <c r="N1133" s="6"/>
      <c r="O1133" s="6"/>
      <c r="P1133" s="6"/>
      <c r="Q1133" s="6"/>
      <c r="R1133" s="6"/>
      <c r="S1133" s="6"/>
      <c r="T1133" s="6"/>
      <c r="U1133" s="4"/>
      <c r="V1133" s="6"/>
      <c r="W1133" s="6"/>
      <c r="X1133" s="6"/>
      <c r="Y1133" s="6"/>
    </row>
    <row r="1134" spans="1:25">
      <c r="A1134" s="6"/>
      <c r="B1134" s="6"/>
      <c r="C1134" s="6"/>
      <c r="D1134" s="6"/>
      <c r="E1134" s="6"/>
      <c r="F1134" s="6"/>
      <c r="G1134" s="6"/>
      <c r="H1134" s="6"/>
      <c r="I1134" s="6"/>
      <c r="J1134" s="6"/>
      <c r="K1134" s="6"/>
      <c r="L1134" s="6"/>
      <c r="M1134" s="6"/>
      <c r="N1134" s="6"/>
      <c r="O1134" s="6"/>
      <c r="P1134" s="6"/>
      <c r="Q1134" s="6"/>
      <c r="R1134" s="6"/>
      <c r="S1134" s="6"/>
      <c r="T1134" s="6"/>
      <c r="U1134" s="4"/>
      <c r="V1134" s="6"/>
      <c r="W1134" s="6"/>
      <c r="X1134" s="6"/>
      <c r="Y1134" s="6"/>
    </row>
    <row r="1135" spans="1:25">
      <c r="A1135" s="6"/>
      <c r="B1135" s="6"/>
      <c r="C1135" s="6"/>
      <c r="D1135" s="6"/>
      <c r="E1135" s="6"/>
      <c r="F1135" s="6"/>
      <c r="G1135" s="6"/>
      <c r="H1135" s="6"/>
      <c r="I1135" s="6"/>
      <c r="J1135" s="6"/>
      <c r="K1135" s="6"/>
      <c r="L1135" s="6"/>
      <c r="M1135" s="6"/>
      <c r="N1135" s="6"/>
      <c r="O1135" s="6"/>
      <c r="P1135" s="6"/>
      <c r="Q1135" s="6"/>
      <c r="R1135" s="6"/>
      <c r="S1135" s="6"/>
      <c r="T1135" s="6"/>
      <c r="U1135" s="4"/>
      <c r="V1135" s="6"/>
      <c r="W1135" s="6"/>
      <c r="X1135" s="6"/>
      <c r="Y1135" s="6"/>
    </row>
    <row r="1136" spans="1:25">
      <c r="A1136" s="6"/>
      <c r="B1136" s="6"/>
      <c r="C1136" s="6"/>
      <c r="D1136" s="6"/>
      <c r="E1136" s="6"/>
      <c r="F1136" s="6"/>
      <c r="G1136" s="6"/>
      <c r="H1136" s="6"/>
      <c r="I1136" s="6"/>
      <c r="J1136" s="6"/>
      <c r="K1136" s="6"/>
      <c r="L1136" s="6"/>
      <c r="M1136" s="6"/>
      <c r="N1136" s="6"/>
      <c r="O1136" s="6"/>
      <c r="P1136" s="6"/>
      <c r="Q1136" s="6"/>
      <c r="R1136" s="6"/>
      <c r="S1136" s="6"/>
      <c r="T1136" s="6"/>
      <c r="U1136" s="4"/>
      <c r="V1136" s="6"/>
      <c r="W1136" s="6"/>
      <c r="X1136" s="6"/>
      <c r="Y1136" s="6"/>
    </row>
    <row r="1137" spans="1:25">
      <c r="A1137" s="6"/>
      <c r="B1137" s="6"/>
      <c r="C1137" s="6"/>
      <c r="D1137" s="6"/>
      <c r="E1137" s="6"/>
      <c r="F1137" s="6"/>
      <c r="G1137" s="6"/>
      <c r="H1137" s="6"/>
      <c r="I1137" s="6"/>
      <c r="J1137" s="6"/>
      <c r="K1137" s="6"/>
      <c r="L1137" s="6"/>
      <c r="M1137" s="6"/>
      <c r="N1137" s="6"/>
      <c r="O1137" s="6"/>
      <c r="P1137" s="6"/>
      <c r="Q1137" s="6"/>
      <c r="R1137" s="6"/>
      <c r="S1137" s="6"/>
      <c r="T1137" s="6"/>
      <c r="U1137" s="4"/>
      <c r="V1137" s="6"/>
      <c r="W1137" s="6"/>
      <c r="X1137" s="6"/>
      <c r="Y1137" s="6"/>
    </row>
    <row r="1138" spans="1:25">
      <c r="A1138" s="6"/>
      <c r="B1138" s="6"/>
      <c r="C1138" s="6"/>
      <c r="D1138" s="6"/>
      <c r="E1138" s="6"/>
      <c r="F1138" s="6"/>
      <c r="G1138" s="6"/>
      <c r="H1138" s="6"/>
      <c r="I1138" s="6"/>
      <c r="J1138" s="6"/>
      <c r="K1138" s="6"/>
      <c r="L1138" s="6"/>
      <c r="M1138" s="6"/>
      <c r="N1138" s="6"/>
      <c r="O1138" s="6"/>
      <c r="P1138" s="6"/>
      <c r="Q1138" s="6"/>
      <c r="R1138" s="6"/>
      <c r="S1138" s="6"/>
      <c r="T1138" s="6"/>
      <c r="U1138" s="4"/>
      <c r="V1138" s="6"/>
      <c r="W1138" s="6"/>
      <c r="X1138" s="6"/>
      <c r="Y1138" s="6"/>
    </row>
    <row r="1139" spans="1:25">
      <c r="A1139" s="6"/>
      <c r="B1139" s="6"/>
      <c r="C1139" s="6"/>
      <c r="D1139" s="6"/>
      <c r="E1139" s="6"/>
      <c r="F1139" s="6"/>
      <c r="G1139" s="6"/>
      <c r="H1139" s="6"/>
      <c r="I1139" s="6"/>
      <c r="J1139" s="6"/>
      <c r="K1139" s="6"/>
      <c r="L1139" s="6"/>
      <c r="M1139" s="6"/>
      <c r="N1139" s="6"/>
      <c r="O1139" s="6"/>
      <c r="P1139" s="6"/>
      <c r="Q1139" s="6"/>
      <c r="R1139" s="6"/>
      <c r="S1139" s="6"/>
      <c r="T1139" s="6"/>
      <c r="U1139" s="4"/>
      <c r="V1139" s="6"/>
      <c r="W1139" s="6"/>
      <c r="X1139" s="6"/>
      <c r="Y1139" s="6"/>
    </row>
    <row r="1140" spans="1:25">
      <c r="A1140" s="6"/>
      <c r="B1140" s="6"/>
      <c r="C1140" s="6"/>
      <c r="D1140" s="6"/>
      <c r="E1140" s="6"/>
      <c r="F1140" s="6"/>
      <c r="G1140" s="6"/>
      <c r="H1140" s="6"/>
      <c r="I1140" s="6"/>
      <c r="J1140" s="6"/>
      <c r="K1140" s="6"/>
      <c r="L1140" s="6"/>
      <c r="M1140" s="6"/>
      <c r="N1140" s="6"/>
      <c r="O1140" s="6"/>
      <c r="P1140" s="6"/>
      <c r="Q1140" s="6"/>
      <c r="R1140" s="6"/>
      <c r="S1140" s="6"/>
      <c r="T1140" s="6"/>
      <c r="U1140" s="4"/>
      <c r="V1140" s="6"/>
      <c r="W1140" s="6"/>
      <c r="X1140" s="6"/>
      <c r="Y1140" s="6"/>
    </row>
    <row r="1141" spans="1:25">
      <c r="A1141" s="6"/>
      <c r="B1141" s="6"/>
      <c r="C1141" s="6"/>
      <c r="D1141" s="6"/>
      <c r="E1141" s="6"/>
      <c r="F1141" s="6"/>
      <c r="G1141" s="6"/>
      <c r="H1141" s="6"/>
      <c r="I1141" s="6"/>
      <c r="J1141" s="6"/>
      <c r="K1141" s="6"/>
      <c r="L1141" s="6"/>
      <c r="M1141" s="6"/>
      <c r="N1141" s="6"/>
      <c r="O1141" s="6"/>
      <c r="P1141" s="6"/>
      <c r="Q1141" s="6"/>
      <c r="R1141" s="6"/>
      <c r="S1141" s="6"/>
      <c r="T1141" s="6"/>
      <c r="U1141" s="4"/>
      <c r="V1141" s="6"/>
      <c r="W1141" s="6"/>
      <c r="X1141" s="6"/>
      <c r="Y1141" s="6"/>
    </row>
    <row r="1142" spans="1:25">
      <c r="A1142" s="6"/>
      <c r="B1142" s="6"/>
      <c r="C1142" s="6"/>
      <c r="D1142" s="6"/>
      <c r="E1142" s="6"/>
      <c r="F1142" s="6"/>
      <c r="G1142" s="6"/>
      <c r="H1142" s="6"/>
      <c r="I1142" s="6"/>
      <c r="J1142" s="6"/>
      <c r="K1142" s="6"/>
      <c r="L1142" s="6"/>
      <c r="M1142" s="6"/>
      <c r="N1142" s="6"/>
      <c r="O1142" s="6"/>
      <c r="P1142" s="6"/>
      <c r="Q1142" s="6"/>
      <c r="R1142" s="6"/>
      <c r="S1142" s="6"/>
      <c r="T1142" s="6"/>
      <c r="U1142" s="4"/>
      <c r="V1142" s="6"/>
      <c r="W1142" s="6"/>
      <c r="X1142" s="6"/>
      <c r="Y1142" s="6"/>
    </row>
    <row r="1143" spans="1:25">
      <c r="A1143" s="6"/>
      <c r="B1143" s="6"/>
      <c r="C1143" s="6"/>
      <c r="D1143" s="6"/>
      <c r="E1143" s="6"/>
      <c r="F1143" s="6"/>
      <c r="G1143" s="6"/>
      <c r="H1143" s="6"/>
      <c r="I1143" s="6"/>
      <c r="J1143" s="6"/>
      <c r="K1143" s="6"/>
      <c r="L1143" s="6"/>
      <c r="M1143" s="6"/>
      <c r="N1143" s="6"/>
      <c r="O1143" s="6"/>
      <c r="P1143" s="6"/>
      <c r="Q1143" s="6"/>
      <c r="R1143" s="6"/>
      <c r="S1143" s="6"/>
      <c r="T1143" s="6"/>
      <c r="U1143" s="4"/>
      <c r="V1143" s="6"/>
      <c r="W1143" s="6"/>
      <c r="X1143" s="6"/>
      <c r="Y1143" s="6"/>
    </row>
    <row r="1144" spans="1:25">
      <c r="A1144" s="6"/>
      <c r="B1144" s="6"/>
      <c r="C1144" s="6"/>
      <c r="D1144" s="6"/>
      <c r="E1144" s="6"/>
      <c r="F1144" s="6"/>
      <c r="G1144" s="6"/>
      <c r="H1144" s="6"/>
      <c r="I1144" s="6"/>
      <c r="J1144" s="6"/>
      <c r="K1144" s="6"/>
      <c r="L1144" s="6"/>
      <c r="M1144" s="6"/>
      <c r="N1144" s="6"/>
      <c r="O1144" s="6"/>
      <c r="P1144" s="6"/>
      <c r="Q1144" s="6"/>
      <c r="R1144" s="6"/>
      <c r="S1144" s="6"/>
      <c r="T1144" s="6"/>
      <c r="U1144" s="4"/>
      <c r="V1144" s="6"/>
      <c r="W1144" s="6"/>
      <c r="X1144" s="6"/>
      <c r="Y1144" s="6"/>
    </row>
    <row r="1145" spans="1:25">
      <c r="A1145" s="6"/>
      <c r="B1145" s="6"/>
      <c r="C1145" s="6"/>
      <c r="D1145" s="6"/>
      <c r="E1145" s="6"/>
      <c r="F1145" s="6"/>
      <c r="G1145" s="6"/>
      <c r="H1145" s="6"/>
      <c r="I1145" s="6"/>
      <c r="J1145" s="6"/>
      <c r="K1145" s="6"/>
      <c r="L1145" s="6"/>
      <c r="M1145" s="6"/>
      <c r="N1145" s="6"/>
      <c r="O1145" s="6"/>
      <c r="P1145" s="6"/>
      <c r="Q1145" s="6"/>
      <c r="R1145" s="6"/>
      <c r="S1145" s="6"/>
      <c r="T1145" s="6"/>
      <c r="U1145" s="4"/>
      <c r="V1145" s="6"/>
      <c r="W1145" s="6"/>
      <c r="X1145" s="6"/>
      <c r="Y1145" s="6"/>
    </row>
    <row r="1146" spans="1:25">
      <c r="A1146" s="6"/>
      <c r="B1146" s="6"/>
      <c r="C1146" s="6"/>
      <c r="D1146" s="6"/>
      <c r="E1146" s="6"/>
      <c r="F1146" s="6"/>
      <c r="G1146" s="6"/>
      <c r="H1146" s="6"/>
      <c r="I1146" s="6"/>
      <c r="J1146" s="6"/>
      <c r="K1146" s="6"/>
      <c r="L1146" s="6"/>
      <c r="M1146" s="6"/>
      <c r="N1146" s="6"/>
      <c r="O1146" s="6"/>
      <c r="P1146" s="6"/>
      <c r="Q1146" s="6"/>
      <c r="R1146" s="6"/>
      <c r="S1146" s="6"/>
      <c r="T1146" s="6"/>
      <c r="U1146" s="4"/>
      <c r="V1146" s="6"/>
      <c r="W1146" s="6"/>
      <c r="X1146" s="6"/>
      <c r="Y1146" s="6"/>
    </row>
    <row r="1147" spans="1:25">
      <c r="A1147" s="6"/>
      <c r="B1147" s="6"/>
      <c r="C1147" s="6"/>
      <c r="D1147" s="6"/>
      <c r="E1147" s="6"/>
      <c r="F1147" s="6"/>
      <c r="G1147" s="6"/>
      <c r="H1147" s="6"/>
      <c r="I1147" s="6"/>
      <c r="J1147" s="6"/>
      <c r="K1147" s="6"/>
      <c r="L1147" s="6"/>
      <c r="M1147" s="6"/>
      <c r="N1147" s="6"/>
      <c r="O1147" s="6"/>
      <c r="P1147" s="6"/>
      <c r="Q1147" s="6"/>
      <c r="R1147" s="6"/>
      <c r="S1147" s="6"/>
      <c r="T1147" s="6"/>
      <c r="U1147" s="4"/>
      <c r="V1147" s="6"/>
      <c r="W1147" s="6"/>
      <c r="X1147" s="6"/>
      <c r="Y1147" s="6"/>
    </row>
    <row r="1148" spans="1:25">
      <c r="A1148" s="6"/>
      <c r="B1148" s="6"/>
      <c r="C1148" s="6"/>
      <c r="D1148" s="6"/>
      <c r="E1148" s="6"/>
      <c r="F1148" s="6"/>
      <c r="G1148" s="6"/>
      <c r="H1148" s="6"/>
      <c r="I1148" s="6"/>
      <c r="J1148" s="6"/>
      <c r="K1148" s="6"/>
      <c r="L1148" s="6"/>
      <c r="M1148" s="6"/>
      <c r="N1148" s="6"/>
      <c r="O1148" s="6"/>
      <c r="P1148" s="6"/>
      <c r="Q1148" s="6"/>
      <c r="R1148" s="6"/>
      <c r="S1148" s="6"/>
      <c r="T1148" s="6"/>
      <c r="U1148" s="4"/>
      <c r="V1148" s="6"/>
      <c r="W1148" s="6"/>
      <c r="X1148" s="6"/>
      <c r="Y1148" s="6"/>
    </row>
    <row r="1149" spans="1:25">
      <c r="A1149" s="6"/>
      <c r="B1149" s="6"/>
      <c r="C1149" s="6"/>
      <c r="D1149" s="6"/>
      <c r="E1149" s="6"/>
      <c r="F1149" s="6"/>
      <c r="G1149" s="6"/>
      <c r="H1149" s="6"/>
      <c r="I1149" s="6"/>
      <c r="J1149" s="6"/>
      <c r="K1149" s="6"/>
      <c r="L1149" s="6"/>
      <c r="M1149" s="6"/>
      <c r="N1149" s="6"/>
      <c r="O1149" s="6"/>
      <c r="P1149" s="6"/>
      <c r="Q1149" s="6"/>
      <c r="R1149" s="6"/>
      <c r="S1149" s="6"/>
      <c r="T1149" s="6"/>
      <c r="U1149" s="4"/>
      <c r="V1149" s="6"/>
      <c r="W1149" s="6"/>
      <c r="X1149" s="6"/>
      <c r="Y1149" s="6"/>
    </row>
    <row r="1150" spans="1:25">
      <c r="A1150" s="6"/>
      <c r="B1150" s="6"/>
      <c r="C1150" s="6"/>
      <c r="D1150" s="6"/>
      <c r="E1150" s="6"/>
      <c r="F1150" s="6"/>
      <c r="G1150" s="6"/>
      <c r="H1150" s="6"/>
      <c r="I1150" s="6"/>
      <c r="J1150" s="6"/>
      <c r="K1150" s="6"/>
      <c r="L1150" s="6"/>
      <c r="M1150" s="6"/>
      <c r="N1150" s="6"/>
      <c r="O1150" s="6"/>
      <c r="P1150" s="6"/>
      <c r="Q1150" s="6"/>
      <c r="R1150" s="6"/>
      <c r="S1150" s="6"/>
      <c r="T1150" s="6"/>
      <c r="U1150" s="4"/>
      <c r="V1150" s="6"/>
      <c r="W1150" s="6"/>
      <c r="X1150" s="6"/>
      <c r="Y1150" s="6"/>
    </row>
    <row r="1151" spans="1:25">
      <c r="A1151" s="6"/>
      <c r="B1151" s="6"/>
      <c r="C1151" s="6"/>
      <c r="D1151" s="6"/>
      <c r="E1151" s="6"/>
      <c r="F1151" s="6"/>
      <c r="G1151" s="6"/>
      <c r="H1151" s="6"/>
      <c r="I1151" s="6"/>
      <c r="J1151" s="6"/>
      <c r="K1151" s="6"/>
      <c r="L1151" s="6"/>
      <c r="M1151" s="6"/>
      <c r="N1151" s="6"/>
      <c r="O1151" s="6"/>
      <c r="P1151" s="6"/>
      <c r="Q1151" s="6"/>
      <c r="R1151" s="6"/>
      <c r="S1151" s="6"/>
      <c r="T1151" s="6"/>
      <c r="U1151" s="4"/>
      <c r="V1151" s="6"/>
      <c r="W1151" s="6"/>
      <c r="X1151" s="6"/>
      <c r="Y1151" s="6"/>
    </row>
    <row r="1152" spans="1:25">
      <c r="A1152" s="6"/>
      <c r="B1152" s="6"/>
      <c r="C1152" s="6"/>
      <c r="D1152" s="6"/>
      <c r="E1152" s="6"/>
      <c r="F1152" s="6"/>
      <c r="G1152" s="6"/>
      <c r="H1152" s="6"/>
      <c r="I1152" s="6"/>
      <c r="J1152" s="6"/>
      <c r="K1152" s="6"/>
      <c r="L1152" s="6"/>
      <c r="M1152" s="6"/>
      <c r="N1152" s="6"/>
      <c r="O1152" s="6"/>
      <c r="P1152" s="6"/>
      <c r="Q1152" s="6"/>
      <c r="R1152" s="6"/>
      <c r="S1152" s="6"/>
      <c r="T1152" s="6"/>
      <c r="U1152" s="4"/>
      <c r="V1152" s="6"/>
      <c r="W1152" s="6"/>
      <c r="X1152" s="6"/>
      <c r="Y1152" s="6"/>
    </row>
    <row r="1153" spans="1:25">
      <c r="A1153" s="6"/>
      <c r="B1153" s="6"/>
      <c r="C1153" s="6"/>
      <c r="D1153" s="6"/>
      <c r="E1153" s="6"/>
      <c r="F1153" s="6"/>
      <c r="G1153" s="6"/>
      <c r="H1153" s="6"/>
      <c r="I1153" s="6"/>
      <c r="J1153" s="6"/>
      <c r="K1153" s="6"/>
      <c r="L1153" s="6"/>
      <c r="M1153" s="6"/>
      <c r="N1153" s="6"/>
      <c r="O1153" s="6"/>
      <c r="P1153" s="6"/>
      <c r="Q1153" s="6"/>
      <c r="R1153" s="6"/>
      <c r="S1153" s="6"/>
      <c r="T1153" s="6"/>
      <c r="U1153" s="4"/>
      <c r="V1153" s="6"/>
      <c r="W1153" s="6"/>
      <c r="X1153" s="6"/>
      <c r="Y1153" s="6"/>
    </row>
    <row r="1154" spans="1:25">
      <c r="A1154" s="6"/>
      <c r="B1154" s="6"/>
      <c r="C1154" s="6"/>
      <c r="D1154" s="6"/>
      <c r="E1154" s="6"/>
      <c r="F1154" s="6"/>
      <c r="G1154" s="6"/>
      <c r="H1154" s="6"/>
      <c r="I1154" s="6"/>
      <c r="J1154" s="6"/>
      <c r="K1154" s="6"/>
      <c r="L1154" s="6"/>
      <c r="M1154" s="6"/>
      <c r="N1154" s="6"/>
      <c r="O1154" s="6"/>
      <c r="P1154" s="6"/>
      <c r="Q1154" s="6"/>
      <c r="R1154" s="6"/>
      <c r="S1154" s="6"/>
      <c r="T1154" s="6"/>
      <c r="U1154" s="4"/>
      <c r="V1154" s="6"/>
      <c r="W1154" s="6"/>
      <c r="X1154" s="6"/>
      <c r="Y1154" s="6"/>
    </row>
    <row r="1155" spans="1:25">
      <c r="A1155" s="6"/>
      <c r="B1155" s="6"/>
      <c r="C1155" s="6"/>
      <c r="D1155" s="6"/>
      <c r="E1155" s="6"/>
      <c r="F1155" s="6"/>
      <c r="G1155" s="6"/>
      <c r="H1155" s="6"/>
      <c r="I1155" s="6"/>
      <c r="J1155" s="6"/>
      <c r="K1155" s="6"/>
      <c r="L1155" s="6"/>
      <c r="M1155" s="6"/>
      <c r="N1155" s="6"/>
      <c r="O1155" s="6"/>
      <c r="P1155" s="6"/>
      <c r="Q1155" s="6"/>
      <c r="R1155" s="6"/>
      <c r="S1155" s="6"/>
      <c r="T1155" s="6"/>
      <c r="U1155" s="4"/>
      <c r="V1155" s="6"/>
      <c r="W1155" s="6"/>
      <c r="X1155" s="6"/>
      <c r="Y1155" s="6"/>
    </row>
    <row r="1156" spans="1:25">
      <c r="A1156" s="6"/>
      <c r="B1156" s="6"/>
      <c r="C1156" s="6"/>
      <c r="D1156" s="6"/>
      <c r="E1156" s="6"/>
      <c r="F1156" s="6"/>
      <c r="G1156" s="6"/>
      <c r="H1156" s="6"/>
      <c r="I1156" s="6"/>
      <c r="J1156" s="6"/>
      <c r="K1156" s="6"/>
      <c r="L1156" s="6"/>
      <c r="M1156" s="6"/>
      <c r="N1156" s="6"/>
      <c r="O1156" s="6"/>
      <c r="P1156" s="6"/>
      <c r="Q1156" s="6"/>
      <c r="R1156" s="6"/>
      <c r="S1156" s="6"/>
      <c r="T1156" s="6"/>
      <c r="U1156" s="4"/>
      <c r="V1156" s="6"/>
      <c r="W1156" s="6"/>
      <c r="X1156" s="6"/>
      <c r="Y1156" s="6"/>
    </row>
    <row r="1157" spans="1:25">
      <c r="A1157" s="6"/>
      <c r="B1157" s="6"/>
      <c r="C1157" s="6"/>
      <c r="D1157" s="6"/>
      <c r="E1157" s="6"/>
      <c r="F1157" s="6"/>
      <c r="G1157" s="6"/>
      <c r="H1157" s="6"/>
      <c r="I1157" s="6"/>
      <c r="J1157" s="6"/>
      <c r="K1157" s="6"/>
      <c r="L1157" s="6"/>
      <c r="M1157" s="6"/>
      <c r="N1157" s="6"/>
      <c r="O1157" s="6"/>
      <c r="P1157" s="6"/>
      <c r="Q1157" s="6"/>
      <c r="R1157" s="6"/>
      <c r="S1157" s="6"/>
      <c r="T1157" s="6"/>
      <c r="U1157" s="4"/>
      <c r="V1157" s="6"/>
      <c r="W1157" s="6"/>
      <c r="X1157" s="6"/>
      <c r="Y1157" s="6"/>
    </row>
    <row r="1158" spans="1:25">
      <c r="A1158" s="6"/>
      <c r="B1158" s="6"/>
      <c r="C1158" s="6"/>
      <c r="D1158" s="6"/>
      <c r="E1158" s="6"/>
      <c r="F1158" s="6"/>
      <c r="G1158" s="6"/>
      <c r="H1158" s="6"/>
      <c r="I1158" s="6"/>
      <c r="J1158" s="6"/>
      <c r="K1158" s="6"/>
      <c r="L1158" s="6"/>
      <c r="M1158" s="6"/>
      <c r="N1158" s="6"/>
      <c r="O1158" s="6"/>
      <c r="P1158" s="6"/>
      <c r="Q1158" s="6"/>
      <c r="R1158" s="6"/>
      <c r="S1158" s="6"/>
      <c r="T1158" s="6"/>
      <c r="U1158" s="4"/>
      <c r="V1158" s="6"/>
      <c r="W1158" s="6"/>
      <c r="X1158" s="6"/>
      <c r="Y1158" s="6"/>
    </row>
    <row r="1159" spans="1:25">
      <c r="A1159" s="6"/>
      <c r="B1159" s="6"/>
      <c r="C1159" s="6"/>
      <c r="D1159" s="6"/>
      <c r="E1159" s="6"/>
      <c r="F1159" s="6"/>
      <c r="G1159" s="6"/>
      <c r="H1159" s="6"/>
      <c r="I1159" s="6"/>
      <c r="J1159" s="6"/>
      <c r="K1159" s="6"/>
      <c r="L1159" s="6"/>
      <c r="M1159" s="6"/>
      <c r="N1159" s="6"/>
      <c r="O1159" s="6"/>
      <c r="P1159" s="6"/>
      <c r="Q1159" s="6"/>
      <c r="R1159" s="6"/>
      <c r="S1159" s="6"/>
      <c r="T1159" s="6"/>
      <c r="U1159" s="4"/>
      <c r="V1159" s="6"/>
      <c r="W1159" s="6"/>
      <c r="X1159" s="6"/>
      <c r="Y1159" s="6"/>
    </row>
    <row r="1160" spans="1:25">
      <c r="A1160" s="6"/>
      <c r="B1160" s="6"/>
      <c r="C1160" s="6"/>
      <c r="D1160" s="6"/>
      <c r="E1160" s="6"/>
      <c r="F1160" s="6"/>
      <c r="G1160" s="6"/>
      <c r="H1160" s="6"/>
      <c r="I1160" s="6"/>
      <c r="J1160" s="6"/>
      <c r="K1160" s="6"/>
      <c r="L1160" s="6"/>
      <c r="M1160" s="6"/>
      <c r="N1160" s="6"/>
      <c r="O1160" s="6"/>
      <c r="P1160" s="6"/>
      <c r="Q1160" s="6"/>
      <c r="R1160" s="6"/>
      <c r="S1160" s="6"/>
      <c r="T1160" s="6"/>
      <c r="U1160" s="4"/>
      <c r="V1160" s="6"/>
      <c r="W1160" s="6"/>
      <c r="X1160" s="6"/>
      <c r="Y1160" s="6"/>
    </row>
    <row r="1161" spans="1:25">
      <c r="A1161" s="6"/>
      <c r="B1161" s="6"/>
      <c r="C1161" s="6"/>
      <c r="D1161" s="6"/>
      <c r="E1161" s="6"/>
      <c r="F1161" s="6"/>
      <c r="G1161" s="6"/>
      <c r="H1161" s="6"/>
      <c r="I1161" s="6"/>
      <c r="J1161" s="6"/>
      <c r="K1161" s="6"/>
      <c r="L1161" s="6"/>
      <c r="M1161" s="6"/>
      <c r="N1161" s="6"/>
      <c r="O1161" s="6"/>
      <c r="P1161" s="6"/>
      <c r="Q1161" s="6"/>
      <c r="R1161" s="6"/>
      <c r="S1161" s="6"/>
      <c r="T1161" s="6"/>
      <c r="U1161" s="4"/>
      <c r="V1161" s="6"/>
      <c r="W1161" s="6"/>
      <c r="X1161" s="6"/>
      <c r="Y1161" s="6"/>
    </row>
    <row r="1162" spans="1:25">
      <c r="A1162" s="6"/>
      <c r="B1162" s="6"/>
      <c r="C1162" s="6"/>
      <c r="D1162" s="6"/>
      <c r="E1162" s="6"/>
      <c r="F1162" s="6"/>
      <c r="G1162" s="6"/>
      <c r="H1162" s="6"/>
      <c r="I1162" s="6"/>
      <c r="J1162" s="6"/>
      <c r="K1162" s="6"/>
      <c r="L1162" s="6"/>
      <c r="M1162" s="6"/>
      <c r="N1162" s="6"/>
      <c r="O1162" s="6"/>
      <c r="P1162" s="6"/>
      <c r="Q1162" s="6"/>
      <c r="R1162" s="6"/>
      <c r="S1162" s="6"/>
      <c r="T1162" s="6"/>
      <c r="U1162" s="4"/>
      <c r="V1162" s="6"/>
      <c r="W1162" s="6"/>
      <c r="X1162" s="6"/>
      <c r="Y1162" s="6"/>
    </row>
    <row r="1163" spans="1:25">
      <c r="A1163" s="6"/>
      <c r="B1163" s="6"/>
      <c r="C1163" s="6"/>
      <c r="D1163" s="6"/>
      <c r="E1163" s="6"/>
      <c r="F1163" s="6"/>
      <c r="G1163" s="6"/>
      <c r="H1163" s="6"/>
      <c r="I1163" s="6"/>
      <c r="J1163" s="6"/>
      <c r="K1163" s="6"/>
      <c r="L1163" s="6"/>
      <c r="M1163" s="6"/>
      <c r="N1163" s="6"/>
      <c r="O1163" s="6"/>
      <c r="P1163" s="6"/>
      <c r="Q1163" s="6"/>
      <c r="R1163" s="6"/>
      <c r="S1163" s="6"/>
      <c r="T1163" s="6"/>
      <c r="U1163" s="4"/>
      <c r="V1163" s="6"/>
      <c r="W1163" s="6"/>
      <c r="X1163" s="6"/>
      <c r="Y1163" s="6"/>
    </row>
    <row r="1164" spans="1:25">
      <c r="A1164" s="6"/>
      <c r="B1164" s="6"/>
      <c r="C1164" s="6"/>
      <c r="D1164" s="6"/>
      <c r="E1164" s="6"/>
      <c r="F1164" s="6"/>
      <c r="G1164" s="6"/>
      <c r="H1164" s="6"/>
      <c r="I1164" s="6"/>
      <c r="J1164" s="6"/>
      <c r="K1164" s="6"/>
      <c r="L1164" s="6"/>
      <c r="M1164" s="6"/>
      <c r="N1164" s="6"/>
      <c r="O1164" s="6"/>
      <c r="P1164" s="6"/>
      <c r="Q1164" s="6"/>
      <c r="R1164" s="6"/>
      <c r="S1164" s="6"/>
      <c r="T1164" s="6"/>
      <c r="U1164" s="4"/>
      <c r="V1164" s="6"/>
      <c r="W1164" s="6"/>
      <c r="X1164" s="6"/>
      <c r="Y1164" s="6"/>
    </row>
    <row r="1165" spans="1:25">
      <c r="A1165" s="6"/>
      <c r="B1165" s="6"/>
      <c r="C1165" s="6"/>
      <c r="D1165" s="6"/>
      <c r="E1165" s="6"/>
      <c r="F1165" s="6"/>
      <c r="G1165" s="6"/>
      <c r="H1165" s="6"/>
      <c r="I1165" s="6"/>
      <c r="J1165" s="6"/>
      <c r="K1165" s="6"/>
      <c r="L1165" s="6"/>
      <c r="M1165" s="6"/>
      <c r="N1165" s="6"/>
      <c r="O1165" s="6"/>
      <c r="P1165" s="6"/>
      <c r="Q1165" s="6"/>
      <c r="R1165" s="6"/>
      <c r="S1165" s="6"/>
      <c r="T1165" s="6"/>
      <c r="U1165" s="4"/>
      <c r="V1165" s="6"/>
      <c r="W1165" s="6"/>
      <c r="X1165" s="6"/>
      <c r="Y1165" s="6"/>
    </row>
    <row r="1166" spans="1:25">
      <c r="A1166" s="6"/>
      <c r="B1166" s="6"/>
      <c r="C1166" s="6"/>
      <c r="D1166" s="6"/>
      <c r="E1166" s="6"/>
      <c r="F1166" s="6"/>
      <c r="G1166" s="6"/>
      <c r="H1166" s="6"/>
      <c r="I1166" s="6"/>
      <c r="J1166" s="6"/>
      <c r="K1166" s="6"/>
      <c r="L1166" s="6"/>
      <c r="M1166" s="6"/>
      <c r="N1166" s="6"/>
      <c r="O1166" s="6"/>
      <c r="P1166" s="6"/>
      <c r="Q1166" s="6"/>
      <c r="R1166" s="6"/>
      <c r="S1166" s="6"/>
      <c r="T1166" s="6"/>
      <c r="U1166" s="4"/>
      <c r="V1166" s="6"/>
      <c r="W1166" s="6"/>
      <c r="X1166" s="6"/>
      <c r="Y1166" s="6"/>
    </row>
    <row r="1167" spans="1:25">
      <c r="A1167" s="6"/>
      <c r="B1167" s="6"/>
      <c r="C1167" s="6"/>
      <c r="D1167" s="6"/>
      <c r="E1167" s="6"/>
      <c r="F1167" s="6"/>
      <c r="G1167" s="6"/>
      <c r="H1167" s="6"/>
      <c r="I1167" s="6"/>
      <c r="J1167" s="6"/>
      <c r="K1167" s="6"/>
      <c r="L1167" s="6"/>
      <c r="M1167" s="6"/>
      <c r="N1167" s="6"/>
      <c r="O1167" s="6"/>
      <c r="P1167" s="6"/>
      <c r="Q1167" s="6"/>
      <c r="R1167" s="6"/>
      <c r="S1167" s="6"/>
      <c r="T1167" s="6"/>
      <c r="U1167" s="4"/>
      <c r="V1167" s="6"/>
      <c r="W1167" s="6"/>
      <c r="X1167" s="6"/>
      <c r="Y1167" s="6"/>
    </row>
    <row r="1168" spans="1:25">
      <c r="A1168" s="6"/>
      <c r="B1168" s="6"/>
      <c r="C1168" s="6"/>
      <c r="D1168" s="6"/>
      <c r="E1168" s="6"/>
      <c r="F1168" s="6"/>
      <c r="G1168" s="6"/>
      <c r="H1168" s="6"/>
      <c r="I1168" s="6"/>
      <c r="J1168" s="6"/>
      <c r="K1168" s="6"/>
      <c r="L1168" s="6"/>
      <c r="M1168" s="6"/>
      <c r="N1168" s="6"/>
      <c r="O1168" s="6"/>
      <c r="P1168" s="6"/>
      <c r="Q1168" s="6"/>
      <c r="R1168" s="6"/>
      <c r="S1168" s="6"/>
      <c r="T1168" s="6"/>
      <c r="U1168" s="4"/>
      <c r="V1168" s="6"/>
      <c r="W1168" s="6"/>
      <c r="X1168" s="6"/>
      <c r="Y1168" s="6"/>
    </row>
    <row r="1169" spans="1:25">
      <c r="A1169" s="6"/>
      <c r="B1169" s="6"/>
      <c r="C1169" s="6"/>
      <c r="D1169" s="6"/>
      <c r="E1169" s="6"/>
      <c r="F1169" s="6"/>
      <c r="G1169" s="6"/>
      <c r="H1169" s="6"/>
      <c r="I1169" s="6"/>
      <c r="J1169" s="6"/>
      <c r="K1169" s="6"/>
      <c r="L1169" s="6"/>
      <c r="M1169" s="6"/>
      <c r="N1169" s="6"/>
      <c r="O1169" s="6"/>
      <c r="P1169" s="6"/>
      <c r="Q1169" s="6"/>
      <c r="R1169" s="6"/>
      <c r="S1169" s="6"/>
      <c r="T1169" s="6"/>
      <c r="U1169" s="4"/>
      <c r="V1169" s="6"/>
      <c r="W1169" s="6"/>
      <c r="X1169" s="6"/>
      <c r="Y1169" s="6"/>
    </row>
    <row r="1170" spans="1:25">
      <c r="A1170" s="6"/>
      <c r="B1170" s="6"/>
      <c r="C1170" s="6"/>
      <c r="D1170" s="6"/>
      <c r="E1170" s="6"/>
      <c r="F1170" s="6"/>
      <c r="G1170" s="6"/>
      <c r="H1170" s="6"/>
      <c r="I1170" s="6"/>
      <c r="J1170" s="6"/>
      <c r="K1170" s="6"/>
      <c r="L1170" s="6"/>
      <c r="M1170" s="6"/>
      <c r="N1170" s="6"/>
      <c r="O1170" s="6"/>
      <c r="P1170" s="6"/>
      <c r="Q1170" s="6"/>
      <c r="R1170" s="6"/>
      <c r="S1170" s="6"/>
      <c r="T1170" s="6"/>
      <c r="U1170" s="4"/>
      <c r="V1170" s="6"/>
      <c r="W1170" s="6"/>
      <c r="X1170" s="6"/>
      <c r="Y1170" s="6"/>
    </row>
    <row r="1171" spans="1:25">
      <c r="A1171" s="6"/>
      <c r="B1171" s="6"/>
      <c r="C1171" s="6"/>
      <c r="D1171" s="6"/>
      <c r="E1171" s="6"/>
      <c r="F1171" s="6"/>
      <c r="G1171" s="6"/>
      <c r="H1171" s="6"/>
      <c r="I1171" s="6"/>
      <c r="J1171" s="6"/>
      <c r="K1171" s="6"/>
      <c r="L1171" s="6"/>
      <c r="M1171" s="6"/>
      <c r="N1171" s="6"/>
      <c r="O1171" s="6"/>
      <c r="P1171" s="6"/>
      <c r="Q1171" s="6"/>
      <c r="R1171" s="6"/>
      <c r="S1171" s="6"/>
      <c r="T1171" s="6"/>
      <c r="U1171" s="4"/>
      <c r="V1171" s="6"/>
      <c r="W1171" s="6"/>
      <c r="X1171" s="6"/>
      <c r="Y1171" s="6"/>
    </row>
    <row r="1172" spans="1:25">
      <c r="A1172" s="6"/>
      <c r="B1172" s="6"/>
      <c r="C1172" s="6"/>
      <c r="D1172" s="6"/>
      <c r="E1172" s="6"/>
      <c r="F1172" s="6"/>
      <c r="G1172" s="6"/>
      <c r="H1172" s="6"/>
      <c r="I1172" s="6"/>
      <c r="J1172" s="6"/>
      <c r="K1172" s="6"/>
      <c r="L1172" s="6"/>
      <c r="M1172" s="6"/>
      <c r="N1172" s="6"/>
      <c r="O1172" s="6"/>
      <c r="P1172" s="6"/>
      <c r="Q1172" s="6"/>
      <c r="R1172" s="6"/>
      <c r="S1172" s="6"/>
      <c r="T1172" s="6"/>
      <c r="U1172" s="4"/>
      <c r="V1172" s="6"/>
      <c r="W1172" s="6"/>
      <c r="X1172" s="6"/>
      <c r="Y1172" s="6"/>
    </row>
    <row r="1173" spans="1:25">
      <c r="A1173" s="6"/>
      <c r="B1173" s="6"/>
      <c r="C1173" s="6"/>
      <c r="D1173" s="6"/>
      <c r="E1173" s="6"/>
      <c r="F1173" s="6"/>
      <c r="G1173" s="6"/>
      <c r="H1173" s="6"/>
      <c r="I1173" s="6"/>
      <c r="J1173" s="6"/>
      <c r="K1173" s="6"/>
      <c r="L1173" s="6"/>
      <c r="M1173" s="6"/>
      <c r="N1173" s="6"/>
      <c r="O1173" s="6"/>
      <c r="P1173" s="6"/>
      <c r="Q1173" s="6"/>
      <c r="R1173" s="6"/>
      <c r="S1173" s="6"/>
      <c r="T1173" s="6"/>
      <c r="U1173" s="4"/>
      <c r="V1173" s="6"/>
      <c r="W1173" s="6"/>
      <c r="X1173" s="6"/>
      <c r="Y1173" s="6"/>
    </row>
    <row r="1174" spans="1:25">
      <c r="A1174" s="6"/>
      <c r="B1174" s="6"/>
      <c r="C1174" s="6"/>
      <c r="D1174" s="6"/>
      <c r="E1174" s="6"/>
      <c r="F1174" s="6"/>
      <c r="G1174" s="6"/>
      <c r="H1174" s="6"/>
      <c r="I1174" s="6"/>
      <c r="J1174" s="6"/>
      <c r="K1174" s="6"/>
      <c r="L1174" s="6"/>
      <c r="M1174" s="6"/>
      <c r="N1174" s="6"/>
      <c r="O1174" s="6"/>
      <c r="P1174" s="6"/>
      <c r="Q1174" s="6"/>
      <c r="R1174" s="6"/>
      <c r="S1174" s="6"/>
      <c r="T1174" s="6"/>
      <c r="U1174" s="4"/>
      <c r="V1174" s="6"/>
      <c r="W1174" s="6"/>
      <c r="X1174" s="6"/>
      <c r="Y1174" s="6"/>
    </row>
    <row r="1175" spans="1:25">
      <c r="A1175" s="6"/>
      <c r="B1175" s="6"/>
      <c r="C1175" s="6"/>
      <c r="D1175" s="6"/>
      <c r="E1175" s="6"/>
      <c r="F1175" s="6"/>
      <c r="G1175" s="6"/>
      <c r="H1175" s="6"/>
      <c r="I1175" s="6"/>
      <c r="J1175" s="6"/>
      <c r="K1175" s="6"/>
      <c r="L1175" s="6"/>
      <c r="M1175" s="6"/>
      <c r="N1175" s="6"/>
      <c r="O1175" s="6"/>
      <c r="P1175" s="6"/>
      <c r="Q1175" s="6"/>
      <c r="R1175" s="6"/>
      <c r="S1175" s="6"/>
      <c r="T1175" s="6"/>
      <c r="U1175" s="4"/>
      <c r="V1175" s="6"/>
      <c r="W1175" s="6"/>
      <c r="X1175" s="6"/>
      <c r="Y1175" s="6"/>
    </row>
    <row r="1176" spans="1:25">
      <c r="A1176" s="6"/>
      <c r="B1176" s="6"/>
      <c r="C1176" s="6"/>
      <c r="D1176" s="6"/>
      <c r="E1176" s="6"/>
      <c r="F1176" s="6"/>
      <c r="G1176" s="6"/>
      <c r="H1176" s="6"/>
      <c r="I1176" s="6"/>
      <c r="J1176" s="6"/>
      <c r="K1176" s="6"/>
      <c r="L1176" s="6"/>
      <c r="M1176" s="6"/>
      <c r="N1176" s="6"/>
      <c r="O1176" s="6"/>
      <c r="P1176" s="6"/>
      <c r="Q1176" s="6"/>
      <c r="R1176" s="6"/>
      <c r="S1176" s="6"/>
      <c r="T1176" s="6"/>
      <c r="U1176" s="4"/>
      <c r="V1176" s="6"/>
      <c r="W1176" s="6"/>
      <c r="X1176" s="6"/>
      <c r="Y1176" s="6"/>
    </row>
    <row r="1177" spans="1:25">
      <c r="A1177" s="6"/>
      <c r="B1177" s="6"/>
      <c r="C1177" s="6"/>
      <c r="D1177" s="6"/>
      <c r="E1177" s="6"/>
      <c r="F1177" s="6"/>
      <c r="G1177" s="6"/>
      <c r="H1177" s="6"/>
      <c r="I1177" s="6"/>
      <c r="J1177" s="6"/>
      <c r="K1177" s="6"/>
      <c r="L1177" s="6"/>
      <c r="M1177" s="6"/>
      <c r="N1177" s="6"/>
      <c r="O1177" s="6"/>
      <c r="P1177" s="6"/>
      <c r="Q1177" s="6"/>
      <c r="R1177" s="6"/>
      <c r="S1177" s="6"/>
      <c r="T1177" s="6"/>
      <c r="U1177" s="4"/>
      <c r="V1177" s="6"/>
      <c r="W1177" s="6"/>
      <c r="X1177" s="6"/>
      <c r="Y1177" s="6"/>
    </row>
    <row r="1178" spans="1:25">
      <c r="A1178" s="6"/>
      <c r="B1178" s="6"/>
      <c r="C1178" s="6"/>
      <c r="D1178" s="6"/>
      <c r="E1178" s="6"/>
      <c r="F1178" s="6"/>
      <c r="G1178" s="6"/>
      <c r="H1178" s="6"/>
      <c r="I1178" s="6"/>
      <c r="J1178" s="6"/>
      <c r="K1178" s="6"/>
      <c r="L1178" s="6"/>
      <c r="M1178" s="6"/>
      <c r="N1178" s="6"/>
      <c r="O1178" s="6"/>
      <c r="P1178" s="6"/>
      <c r="Q1178" s="6"/>
      <c r="R1178" s="6"/>
      <c r="S1178" s="6"/>
      <c r="T1178" s="6"/>
      <c r="U1178" s="4"/>
      <c r="V1178" s="6"/>
      <c r="W1178" s="6"/>
      <c r="X1178" s="6"/>
      <c r="Y1178" s="6"/>
    </row>
    <row r="1179" spans="1:25">
      <c r="A1179" s="6"/>
      <c r="B1179" s="6"/>
      <c r="C1179" s="6"/>
      <c r="D1179" s="6"/>
      <c r="E1179" s="6"/>
      <c r="F1179" s="6"/>
      <c r="G1179" s="6"/>
      <c r="H1179" s="6"/>
      <c r="I1179" s="6"/>
      <c r="J1179" s="6"/>
      <c r="K1179" s="6"/>
      <c r="L1179" s="6"/>
      <c r="M1179" s="6"/>
      <c r="N1179" s="6"/>
      <c r="O1179" s="6"/>
      <c r="P1179" s="6"/>
      <c r="Q1179" s="6"/>
      <c r="R1179" s="6"/>
      <c r="S1179" s="6"/>
      <c r="T1179" s="6"/>
      <c r="U1179" s="4"/>
      <c r="V1179" s="6"/>
      <c r="W1179" s="6"/>
      <c r="X1179" s="6"/>
      <c r="Y1179" s="6"/>
    </row>
    <row r="1180" spans="1:25">
      <c r="A1180" s="6"/>
      <c r="B1180" s="6"/>
      <c r="C1180" s="6"/>
      <c r="D1180" s="6"/>
      <c r="E1180" s="6"/>
      <c r="F1180" s="6"/>
      <c r="G1180" s="6"/>
      <c r="H1180" s="6"/>
      <c r="I1180" s="6"/>
      <c r="J1180" s="6"/>
      <c r="K1180" s="6"/>
      <c r="L1180" s="6"/>
      <c r="M1180" s="6"/>
      <c r="N1180" s="6"/>
      <c r="O1180" s="6"/>
      <c r="P1180" s="6"/>
      <c r="Q1180" s="6"/>
      <c r="R1180" s="6"/>
      <c r="S1180" s="6"/>
      <c r="T1180" s="6"/>
      <c r="U1180" s="4"/>
      <c r="V1180" s="6"/>
      <c r="W1180" s="6"/>
      <c r="X1180" s="6"/>
      <c r="Y1180" s="6"/>
    </row>
    <row r="1181" spans="1:25">
      <c r="A1181" s="6"/>
      <c r="B1181" s="6"/>
      <c r="C1181" s="6"/>
      <c r="D1181" s="6"/>
      <c r="E1181" s="6"/>
      <c r="F1181" s="6"/>
      <c r="G1181" s="6"/>
      <c r="H1181" s="6"/>
      <c r="I1181" s="6"/>
      <c r="J1181" s="6"/>
      <c r="K1181" s="6"/>
      <c r="L1181" s="6"/>
      <c r="M1181" s="6"/>
      <c r="N1181" s="6"/>
      <c r="O1181" s="6"/>
      <c r="P1181" s="6"/>
      <c r="Q1181" s="6"/>
      <c r="R1181" s="6"/>
      <c r="S1181" s="6"/>
      <c r="T1181" s="6"/>
      <c r="U1181" s="4"/>
      <c r="V1181" s="6"/>
      <c r="W1181" s="6"/>
      <c r="X1181" s="6"/>
      <c r="Y1181" s="6"/>
    </row>
    <row r="1182" spans="1:25">
      <c r="A1182" s="6"/>
      <c r="B1182" s="6"/>
      <c r="C1182" s="6"/>
      <c r="D1182" s="6"/>
      <c r="E1182" s="6"/>
      <c r="F1182" s="6"/>
      <c r="G1182" s="6"/>
      <c r="H1182" s="6"/>
      <c r="I1182" s="6"/>
      <c r="J1182" s="6"/>
      <c r="K1182" s="6"/>
      <c r="L1182" s="6"/>
      <c r="M1182" s="6"/>
      <c r="N1182" s="6"/>
      <c r="O1182" s="6"/>
      <c r="P1182" s="6"/>
      <c r="Q1182" s="6"/>
      <c r="R1182" s="6"/>
      <c r="S1182" s="6"/>
      <c r="T1182" s="6"/>
      <c r="U1182" s="4"/>
      <c r="V1182" s="6"/>
      <c r="W1182" s="6"/>
      <c r="X1182" s="6"/>
      <c r="Y1182" s="6"/>
    </row>
    <row r="1183" spans="1:25">
      <c r="A1183" s="6"/>
      <c r="B1183" s="6"/>
      <c r="C1183" s="6"/>
      <c r="D1183" s="6"/>
      <c r="E1183" s="6"/>
      <c r="F1183" s="6"/>
      <c r="G1183" s="6"/>
      <c r="H1183" s="6"/>
      <c r="I1183" s="6"/>
      <c r="J1183" s="6"/>
      <c r="K1183" s="6"/>
      <c r="L1183" s="6"/>
      <c r="M1183" s="6"/>
      <c r="N1183" s="6"/>
      <c r="O1183" s="6"/>
      <c r="P1183" s="6"/>
      <c r="Q1183" s="6"/>
      <c r="R1183" s="6"/>
      <c r="S1183" s="6"/>
      <c r="T1183" s="6"/>
      <c r="U1183" s="4"/>
      <c r="V1183" s="6"/>
      <c r="W1183" s="6"/>
      <c r="X1183" s="6"/>
      <c r="Y1183" s="6"/>
    </row>
    <row r="1184" spans="1:25">
      <c r="A1184" s="6"/>
      <c r="B1184" s="6"/>
      <c r="C1184" s="6"/>
      <c r="D1184" s="6"/>
      <c r="E1184" s="6"/>
      <c r="F1184" s="6"/>
      <c r="G1184" s="6"/>
      <c r="H1184" s="6"/>
      <c r="I1184" s="6"/>
      <c r="J1184" s="6"/>
      <c r="K1184" s="6"/>
      <c r="L1184" s="6"/>
      <c r="M1184" s="6"/>
      <c r="N1184" s="6"/>
      <c r="O1184" s="6"/>
      <c r="P1184" s="6"/>
      <c r="Q1184" s="6"/>
      <c r="R1184" s="6"/>
      <c r="S1184" s="6"/>
      <c r="T1184" s="6"/>
      <c r="U1184" s="4"/>
      <c r="V1184" s="6"/>
      <c r="W1184" s="6"/>
      <c r="X1184" s="6"/>
      <c r="Y1184" s="6"/>
    </row>
    <row r="1185" spans="1:25">
      <c r="A1185" s="6"/>
      <c r="B1185" s="6"/>
      <c r="C1185" s="6"/>
      <c r="D1185" s="6"/>
      <c r="E1185" s="6"/>
      <c r="F1185" s="6"/>
      <c r="G1185" s="6"/>
      <c r="H1185" s="6"/>
      <c r="I1185" s="6"/>
      <c r="J1185" s="6"/>
      <c r="K1185" s="6"/>
      <c r="L1185" s="6"/>
      <c r="M1185" s="6"/>
      <c r="N1185" s="6"/>
      <c r="O1185" s="6"/>
      <c r="P1185" s="6"/>
      <c r="Q1185" s="6"/>
      <c r="R1185" s="6"/>
      <c r="S1185" s="6"/>
      <c r="T1185" s="6"/>
      <c r="U1185" s="4"/>
      <c r="V1185" s="6"/>
      <c r="W1185" s="6"/>
      <c r="X1185" s="6"/>
      <c r="Y1185" s="6"/>
    </row>
    <row r="1186" spans="1:25">
      <c r="A1186" s="6"/>
      <c r="B1186" s="6"/>
      <c r="C1186" s="6"/>
      <c r="D1186" s="6"/>
      <c r="E1186" s="6"/>
      <c r="F1186" s="6"/>
      <c r="G1186" s="6"/>
      <c r="H1186" s="6"/>
      <c r="I1186" s="6"/>
      <c r="J1186" s="6"/>
      <c r="K1186" s="6"/>
      <c r="L1186" s="6"/>
      <c r="M1186" s="6"/>
      <c r="N1186" s="6"/>
      <c r="O1186" s="6"/>
      <c r="P1186" s="6"/>
      <c r="Q1186" s="6"/>
      <c r="R1186" s="6"/>
      <c r="S1186" s="6"/>
      <c r="T1186" s="6"/>
      <c r="U1186" s="4"/>
      <c r="V1186" s="6"/>
      <c r="W1186" s="6"/>
      <c r="X1186" s="6"/>
      <c r="Y1186" s="6"/>
    </row>
    <row r="1187" spans="1:25">
      <c r="A1187" s="6"/>
      <c r="B1187" s="6"/>
      <c r="C1187" s="6"/>
      <c r="D1187" s="6"/>
      <c r="E1187" s="6"/>
      <c r="F1187" s="6"/>
      <c r="G1187" s="6"/>
      <c r="H1187" s="6"/>
      <c r="I1187" s="6"/>
      <c r="J1187" s="6"/>
      <c r="K1187" s="6"/>
      <c r="L1187" s="6"/>
      <c r="M1187" s="6"/>
      <c r="N1187" s="6"/>
      <c r="O1187" s="6"/>
      <c r="P1187" s="6"/>
      <c r="Q1187" s="6"/>
      <c r="R1187" s="6"/>
      <c r="S1187" s="6"/>
      <c r="T1187" s="6"/>
      <c r="U1187" s="4"/>
      <c r="V1187" s="6"/>
      <c r="W1187" s="6"/>
      <c r="X1187" s="6"/>
      <c r="Y1187" s="6"/>
    </row>
    <row r="1188" spans="1:25">
      <c r="A1188" s="6"/>
      <c r="B1188" s="6"/>
      <c r="C1188" s="6"/>
      <c r="D1188" s="6"/>
      <c r="E1188" s="6"/>
      <c r="F1188" s="6"/>
      <c r="G1188" s="6"/>
      <c r="H1188" s="6"/>
      <c r="I1188" s="6"/>
      <c r="J1188" s="6"/>
      <c r="K1188" s="6"/>
      <c r="L1188" s="6"/>
      <c r="M1188" s="6"/>
      <c r="N1188" s="6"/>
      <c r="O1188" s="6"/>
      <c r="P1188" s="6"/>
      <c r="Q1188" s="6"/>
      <c r="R1188" s="6"/>
      <c r="S1188" s="6"/>
      <c r="T1188" s="6"/>
      <c r="U1188" s="4"/>
      <c r="V1188" s="6"/>
      <c r="W1188" s="6"/>
      <c r="X1188" s="6"/>
      <c r="Y1188" s="6"/>
    </row>
    <row r="1189" spans="1:25">
      <c r="A1189" s="6"/>
      <c r="B1189" s="6"/>
      <c r="C1189" s="6"/>
      <c r="D1189" s="6"/>
      <c r="E1189" s="6"/>
      <c r="F1189" s="6"/>
      <c r="G1189" s="6"/>
      <c r="H1189" s="6"/>
      <c r="I1189" s="6"/>
      <c r="J1189" s="6"/>
      <c r="K1189" s="6"/>
      <c r="L1189" s="6"/>
      <c r="M1189" s="6"/>
      <c r="N1189" s="6"/>
      <c r="O1189" s="6"/>
      <c r="P1189" s="6"/>
      <c r="Q1189" s="6"/>
      <c r="R1189" s="6"/>
      <c r="S1189" s="6"/>
      <c r="T1189" s="6"/>
      <c r="U1189" s="4"/>
      <c r="V1189" s="6"/>
      <c r="W1189" s="6"/>
      <c r="X1189" s="6"/>
      <c r="Y1189" s="6"/>
    </row>
    <row r="1190" spans="1:25">
      <c r="A1190" s="6"/>
      <c r="B1190" s="6"/>
      <c r="C1190" s="6"/>
      <c r="D1190" s="6"/>
      <c r="E1190" s="6"/>
      <c r="F1190" s="6"/>
      <c r="G1190" s="6"/>
      <c r="H1190" s="6"/>
      <c r="I1190" s="6"/>
      <c r="J1190" s="6"/>
      <c r="K1190" s="6"/>
      <c r="L1190" s="6"/>
      <c r="M1190" s="6"/>
      <c r="N1190" s="6"/>
      <c r="O1190" s="6"/>
      <c r="P1190" s="6"/>
      <c r="Q1190" s="6"/>
      <c r="R1190" s="6"/>
      <c r="S1190" s="6"/>
      <c r="T1190" s="6"/>
      <c r="U1190" s="4"/>
      <c r="V1190" s="6"/>
      <c r="W1190" s="6"/>
      <c r="X1190" s="6"/>
      <c r="Y1190" s="6"/>
    </row>
    <row r="1191" spans="1:25">
      <c r="A1191" s="6"/>
      <c r="B1191" s="6"/>
      <c r="C1191" s="6"/>
      <c r="D1191" s="6"/>
      <c r="E1191" s="6"/>
      <c r="F1191" s="6"/>
      <c r="G1191" s="6"/>
      <c r="H1191" s="6"/>
      <c r="I1191" s="6"/>
      <c r="J1191" s="6"/>
      <c r="K1191" s="6"/>
      <c r="L1191" s="6"/>
      <c r="M1191" s="6"/>
      <c r="N1191" s="6"/>
      <c r="O1191" s="6"/>
      <c r="P1191" s="6"/>
      <c r="Q1191" s="6"/>
      <c r="R1191" s="6"/>
      <c r="S1191" s="6"/>
      <c r="T1191" s="6"/>
      <c r="U1191" s="4"/>
      <c r="V1191" s="6"/>
      <c r="W1191" s="6"/>
      <c r="X1191" s="6"/>
      <c r="Y1191" s="6"/>
    </row>
    <row r="1192" spans="1:25">
      <c r="A1192" s="6"/>
      <c r="B1192" s="6"/>
      <c r="C1192" s="6"/>
      <c r="D1192" s="6"/>
      <c r="E1192" s="6"/>
      <c r="F1192" s="6"/>
      <c r="G1192" s="6"/>
      <c r="H1192" s="6"/>
      <c r="I1192" s="6"/>
      <c r="J1192" s="6"/>
      <c r="K1192" s="6"/>
      <c r="L1192" s="6"/>
      <c r="M1192" s="6"/>
      <c r="N1192" s="6"/>
      <c r="O1192" s="6"/>
      <c r="P1192" s="6"/>
      <c r="Q1192" s="6"/>
      <c r="R1192" s="6"/>
      <c r="S1192" s="6"/>
      <c r="T1192" s="6"/>
      <c r="U1192" s="4"/>
      <c r="V1192" s="6"/>
      <c r="W1192" s="6"/>
      <c r="X1192" s="6"/>
      <c r="Y1192" s="6"/>
    </row>
    <row r="1193" spans="1:25">
      <c r="A1193" s="6"/>
      <c r="B1193" s="6"/>
      <c r="C1193" s="6"/>
      <c r="D1193" s="6"/>
      <c r="E1193" s="6"/>
      <c r="F1193" s="6"/>
      <c r="G1193" s="6"/>
      <c r="H1193" s="6"/>
      <c r="I1193" s="6"/>
      <c r="J1193" s="6"/>
      <c r="K1193" s="6"/>
      <c r="L1193" s="6"/>
      <c r="M1193" s="6"/>
      <c r="N1193" s="6"/>
      <c r="O1193" s="6"/>
      <c r="P1193" s="6"/>
      <c r="Q1193" s="6"/>
      <c r="R1193" s="6"/>
      <c r="S1193" s="6"/>
      <c r="T1193" s="6"/>
      <c r="U1193" s="4"/>
      <c r="V1193" s="6"/>
      <c r="W1193" s="6"/>
      <c r="X1193" s="6"/>
      <c r="Y1193" s="6"/>
    </row>
    <row r="1194" spans="1:25">
      <c r="A1194" s="6"/>
      <c r="B1194" s="6"/>
      <c r="C1194" s="6"/>
      <c r="D1194" s="6"/>
      <c r="E1194" s="6"/>
      <c r="F1194" s="6"/>
      <c r="G1194" s="6"/>
      <c r="H1194" s="6"/>
      <c r="I1194" s="6"/>
      <c r="J1194" s="6"/>
      <c r="K1194" s="6"/>
      <c r="L1194" s="6"/>
      <c r="M1194" s="6"/>
      <c r="N1194" s="6"/>
      <c r="O1194" s="6"/>
      <c r="P1194" s="6"/>
      <c r="Q1194" s="6"/>
      <c r="R1194" s="6"/>
      <c r="S1194" s="6"/>
      <c r="T1194" s="6"/>
      <c r="U1194" s="4"/>
      <c r="V1194" s="6"/>
      <c r="W1194" s="6"/>
      <c r="X1194" s="6"/>
      <c r="Y1194" s="6"/>
    </row>
    <row r="1195" spans="1:25">
      <c r="A1195" s="6"/>
      <c r="B1195" s="6"/>
      <c r="C1195" s="6"/>
      <c r="D1195" s="6"/>
      <c r="E1195" s="6"/>
      <c r="F1195" s="6"/>
      <c r="G1195" s="6"/>
      <c r="H1195" s="6"/>
      <c r="I1195" s="6"/>
      <c r="J1195" s="6"/>
      <c r="K1195" s="6"/>
      <c r="L1195" s="6"/>
      <c r="M1195" s="6"/>
      <c r="N1195" s="6"/>
      <c r="O1195" s="6"/>
      <c r="P1195" s="6"/>
      <c r="Q1195" s="6"/>
      <c r="R1195" s="6"/>
      <c r="S1195" s="6"/>
      <c r="T1195" s="6"/>
      <c r="U1195" s="4"/>
      <c r="V1195" s="6"/>
      <c r="W1195" s="6"/>
      <c r="X1195" s="6"/>
      <c r="Y1195" s="6"/>
    </row>
    <row r="1196" spans="1:25">
      <c r="A1196" s="6"/>
      <c r="B1196" s="6"/>
      <c r="C1196" s="6"/>
      <c r="D1196" s="6"/>
      <c r="E1196" s="6"/>
      <c r="F1196" s="6"/>
      <c r="G1196" s="6"/>
      <c r="H1196" s="6"/>
      <c r="I1196" s="6"/>
      <c r="J1196" s="6"/>
      <c r="K1196" s="6"/>
      <c r="L1196" s="6"/>
      <c r="M1196" s="6"/>
      <c r="N1196" s="6"/>
      <c r="O1196" s="6"/>
      <c r="P1196" s="6"/>
      <c r="Q1196" s="6"/>
      <c r="R1196" s="6"/>
      <c r="S1196" s="6"/>
      <c r="T1196" s="6"/>
      <c r="U1196" s="4"/>
      <c r="V1196" s="6"/>
      <c r="W1196" s="6"/>
      <c r="X1196" s="6"/>
      <c r="Y1196" s="6"/>
    </row>
    <row r="1197" spans="1:25">
      <c r="A1197" s="6"/>
      <c r="B1197" s="6"/>
      <c r="C1197" s="6"/>
      <c r="D1197" s="6"/>
      <c r="E1197" s="6"/>
      <c r="F1197" s="6"/>
      <c r="G1197" s="6"/>
      <c r="H1197" s="6"/>
      <c r="I1197" s="6"/>
      <c r="J1197" s="6"/>
      <c r="K1197" s="6"/>
      <c r="L1197" s="6"/>
      <c r="M1197" s="6"/>
      <c r="N1197" s="6"/>
      <c r="O1197" s="6"/>
      <c r="P1197" s="6"/>
      <c r="Q1197" s="6"/>
      <c r="R1197" s="6"/>
      <c r="S1197" s="6"/>
      <c r="T1197" s="6"/>
      <c r="U1197" s="4"/>
      <c r="V1197" s="6"/>
      <c r="W1197" s="6"/>
      <c r="X1197" s="6"/>
      <c r="Y1197" s="6"/>
    </row>
    <row r="1198" spans="1:25">
      <c r="A1198" s="6"/>
      <c r="B1198" s="6"/>
      <c r="C1198" s="6"/>
      <c r="D1198" s="6"/>
      <c r="E1198" s="6"/>
      <c r="F1198" s="6"/>
      <c r="G1198" s="6"/>
      <c r="H1198" s="6"/>
      <c r="I1198" s="6"/>
      <c r="J1198" s="6"/>
      <c r="K1198" s="6"/>
      <c r="L1198" s="6"/>
      <c r="M1198" s="6"/>
      <c r="N1198" s="6"/>
      <c r="O1198" s="6"/>
      <c r="P1198" s="6"/>
      <c r="Q1198" s="6"/>
      <c r="R1198" s="6"/>
      <c r="S1198" s="6"/>
      <c r="T1198" s="6"/>
      <c r="U1198" s="4"/>
      <c r="V1198" s="6"/>
      <c r="W1198" s="6"/>
      <c r="X1198" s="6"/>
      <c r="Y1198" s="6"/>
    </row>
    <row r="1199" spans="1:25">
      <c r="A1199" s="6"/>
      <c r="B1199" s="6"/>
      <c r="C1199" s="6"/>
      <c r="D1199" s="6"/>
      <c r="E1199" s="6"/>
      <c r="F1199" s="6"/>
      <c r="G1199" s="6"/>
      <c r="H1199" s="6"/>
      <c r="I1199" s="6"/>
      <c r="J1199" s="6"/>
      <c r="K1199" s="6"/>
      <c r="L1199" s="6"/>
      <c r="M1199" s="6"/>
      <c r="N1199" s="6"/>
      <c r="O1199" s="6"/>
      <c r="P1199" s="6"/>
      <c r="Q1199" s="6"/>
      <c r="R1199" s="6"/>
      <c r="S1199" s="6"/>
      <c r="T1199" s="6"/>
      <c r="U1199" s="4"/>
      <c r="V1199" s="6"/>
      <c r="W1199" s="6"/>
      <c r="X1199" s="6"/>
      <c r="Y1199" s="6"/>
    </row>
    <row r="1200" spans="1:25">
      <c r="A1200" s="6"/>
      <c r="B1200" s="6"/>
      <c r="C1200" s="6"/>
      <c r="D1200" s="6"/>
      <c r="E1200" s="6"/>
      <c r="F1200" s="6"/>
      <c r="G1200" s="6"/>
      <c r="H1200" s="6"/>
      <c r="I1200" s="6"/>
      <c r="J1200" s="6"/>
      <c r="K1200" s="6"/>
      <c r="L1200" s="6"/>
      <c r="M1200" s="6"/>
      <c r="N1200" s="6"/>
      <c r="O1200" s="6"/>
      <c r="P1200" s="6"/>
      <c r="Q1200" s="6"/>
      <c r="R1200" s="6"/>
      <c r="S1200" s="6"/>
      <c r="T1200" s="6"/>
      <c r="U1200" s="4"/>
      <c r="V1200" s="6"/>
      <c r="W1200" s="6"/>
      <c r="X1200" s="6"/>
      <c r="Y1200" s="6"/>
    </row>
    <row r="1201" spans="1:25">
      <c r="A1201" s="6"/>
      <c r="B1201" s="6"/>
      <c r="C1201" s="6"/>
      <c r="D1201" s="6"/>
      <c r="E1201" s="6"/>
      <c r="F1201" s="6"/>
      <c r="G1201" s="6"/>
      <c r="H1201" s="6"/>
      <c r="I1201" s="6"/>
      <c r="J1201" s="6"/>
      <c r="K1201" s="6"/>
      <c r="L1201" s="6"/>
      <c r="M1201" s="6"/>
      <c r="N1201" s="6"/>
      <c r="O1201" s="6"/>
      <c r="P1201" s="6"/>
      <c r="Q1201" s="6"/>
      <c r="R1201" s="6"/>
      <c r="S1201" s="6"/>
      <c r="T1201" s="6"/>
      <c r="U1201" s="4"/>
      <c r="V1201" s="6"/>
      <c r="W1201" s="6"/>
      <c r="X1201" s="6"/>
      <c r="Y1201" s="6"/>
    </row>
    <row r="1202" spans="1:25">
      <c r="A1202" s="6"/>
      <c r="B1202" s="6"/>
      <c r="C1202" s="6"/>
      <c r="D1202" s="6"/>
      <c r="E1202" s="6"/>
      <c r="F1202" s="6"/>
      <c r="G1202" s="6"/>
      <c r="H1202" s="6"/>
      <c r="I1202" s="6"/>
      <c r="J1202" s="6"/>
      <c r="K1202" s="6"/>
      <c r="L1202" s="6"/>
      <c r="M1202" s="6"/>
      <c r="N1202" s="6"/>
      <c r="O1202" s="6"/>
      <c r="P1202" s="6"/>
      <c r="Q1202" s="6"/>
      <c r="R1202" s="6"/>
      <c r="S1202" s="6"/>
      <c r="T1202" s="6"/>
      <c r="U1202" s="4"/>
      <c r="V1202" s="6"/>
      <c r="W1202" s="6"/>
      <c r="X1202" s="6"/>
      <c r="Y1202" s="6"/>
    </row>
    <row r="1203" spans="1:25">
      <c r="A1203" s="6"/>
      <c r="B1203" s="6"/>
      <c r="C1203" s="6"/>
      <c r="D1203" s="6"/>
      <c r="E1203" s="6"/>
      <c r="F1203" s="6"/>
      <c r="G1203" s="6"/>
      <c r="H1203" s="6"/>
      <c r="I1203" s="6"/>
      <c r="J1203" s="6"/>
      <c r="K1203" s="6"/>
      <c r="L1203" s="6"/>
      <c r="M1203" s="6"/>
      <c r="N1203" s="6"/>
      <c r="O1203" s="6"/>
      <c r="P1203" s="6"/>
      <c r="Q1203" s="6"/>
      <c r="R1203" s="6"/>
      <c r="S1203" s="6"/>
      <c r="T1203" s="6"/>
      <c r="U1203" s="4"/>
      <c r="V1203" s="6"/>
      <c r="W1203" s="6"/>
      <c r="X1203" s="6"/>
      <c r="Y1203" s="6"/>
    </row>
    <row r="1204" spans="1:25">
      <c r="A1204" s="6"/>
      <c r="B1204" s="6"/>
      <c r="C1204" s="6"/>
      <c r="D1204" s="6"/>
      <c r="E1204" s="6"/>
      <c r="F1204" s="6"/>
      <c r="G1204" s="6"/>
      <c r="H1204" s="6"/>
      <c r="I1204" s="6"/>
      <c r="J1204" s="6"/>
      <c r="K1204" s="6"/>
      <c r="L1204" s="6"/>
      <c r="M1204" s="6"/>
      <c r="N1204" s="6"/>
      <c r="O1204" s="6"/>
      <c r="P1204" s="6"/>
      <c r="Q1204" s="6"/>
      <c r="R1204" s="6"/>
      <c r="S1204" s="6"/>
      <c r="T1204" s="6"/>
      <c r="U1204" s="4"/>
      <c r="V1204" s="6"/>
      <c r="W1204" s="6"/>
      <c r="X1204" s="6"/>
      <c r="Y1204" s="6"/>
    </row>
    <row r="1205" spans="1:25">
      <c r="A1205" s="6"/>
      <c r="B1205" s="6"/>
      <c r="C1205" s="6"/>
      <c r="D1205" s="6"/>
      <c r="E1205" s="6"/>
      <c r="F1205" s="6"/>
      <c r="G1205" s="6"/>
      <c r="H1205" s="6"/>
      <c r="I1205" s="6"/>
      <c r="J1205" s="6"/>
      <c r="K1205" s="6"/>
      <c r="L1205" s="6"/>
      <c r="M1205" s="6"/>
      <c r="N1205" s="6"/>
      <c r="O1205" s="6"/>
      <c r="P1205" s="6"/>
      <c r="Q1205" s="6"/>
      <c r="R1205" s="6"/>
      <c r="S1205" s="6"/>
      <c r="T1205" s="6"/>
      <c r="U1205" s="4"/>
      <c r="V1205" s="6"/>
      <c r="W1205" s="6"/>
      <c r="X1205" s="6"/>
      <c r="Y1205" s="6"/>
    </row>
    <row r="1206" spans="1:25">
      <c r="A1206" s="6"/>
      <c r="B1206" s="6"/>
      <c r="C1206" s="6"/>
      <c r="D1206" s="6"/>
      <c r="E1206" s="6"/>
      <c r="F1206" s="6"/>
      <c r="G1206" s="6"/>
      <c r="H1206" s="6"/>
      <c r="I1206" s="6"/>
      <c r="J1206" s="6"/>
      <c r="K1206" s="6"/>
      <c r="L1206" s="6"/>
      <c r="M1206" s="6"/>
      <c r="N1206" s="6"/>
      <c r="O1206" s="6"/>
      <c r="P1206" s="6"/>
      <c r="Q1206" s="6"/>
      <c r="R1206" s="6"/>
      <c r="S1206" s="6"/>
      <c r="T1206" s="6"/>
      <c r="U1206" s="4"/>
      <c r="V1206" s="6"/>
      <c r="W1206" s="6"/>
      <c r="X1206" s="6"/>
      <c r="Y1206" s="6"/>
    </row>
    <row r="1207" spans="1:25">
      <c r="A1207" s="6"/>
      <c r="B1207" s="6"/>
      <c r="C1207" s="6"/>
      <c r="D1207" s="6"/>
      <c r="E1207" s="6"/>
      <c r="F1207" s="6"/>
      <c r="G1207" s="6"/>
      <c r="H1207" s="6"/>
      <c r="I1207" s="6"/>
      <c r="J1207" s="6"/>
      <c r="K1207" s="6"/>
      <c r="L1207" s="6"/>
      <c r="M1207" s="6"/>
      <c r="N1207" s="6"/>
      <c r="O1207" s="6"/>
      <c r="P1207" s="6"/>
      <c r="Q1207" s="6"/>
      <c r="R1207" s="6"/>
      <c r="S1207" s="6"/>
      <c r="T1207" s="6"/>
      <c r="U1207" s="4"/>
      <c r="V1207" s="6"/>
      <c r="W1207" s="6"/>
      <c r="X1207" s="6"/>
      <c r="Y1207" s="6"/>
    </row>
    <row r="1208" spans="1:25">
      <c r="A1208" s="6"/>
      <c r="B1208" s="6"/>
      <c r="C1208" s="6"/>
      <c r="D1208" s="6"/>
      <c r="E1208" s="6"/>
      <c r="F1208" s="6"/>
      <c r="G1208" s="6"/>
      <c r="H1208" s="6"/>
      <c r="I1208" s="6"/>
      <c r="J1208" s="6"/>
      <c r="K1208" s="6"/>
      <c r="L1208" s="6"/>
      <c r="M1208" s="6"/>
      <c r="N1208" s="6"/>
      <c r="O1208" s="6"/>
      <c r="P1208" s="6"/>
      <c r="Q1208" s="6"/>
      <c r="R1208" s="6"/>
      <c r="S1208" s="6"/>
      <c r="T1208" s="6"/>
      <c r="U1208" s="4"/>
      <c r="V1208" s="6"/>
      <c r="W1208" s="6"/>
      <c r="X1208" s="6"/>
      <c r="Y1208" s="6"/>
    </row>
    <row r="1209" spans="1:25">
      <c r="A1209" s="6"/>
      <c r="B1209" s="6"/>
      <c r="C1209" s="6"/>
      <c r="D1209" s="6"/>
      <c r="E1209" s="6"/>
      <c r="F1209" s="6"/>
      <c r="G1209" s="6"/>
      <c r="H1209" s="6"/>
      <c r="I1209" s="6"/>
      <c r="J1209" s="6"/>
      <c r="K1209" s="6"/>
      <c r="L1209" s="6"/>
      <c r="M1209" s="6"/>
      <c r="N1209" s="6"/>
      <c r="O1209" s="6"/>
      <c r="P1209" s="6"/>
      <c r="Q1209" s="6"/>
      <c r="R1209" s="6"/>
      <c r="S1209" s="6"/>
      <c r="T1209" s="6"/>
      <c r="U1209" s="4"/>
      <c r="V1209" s="6"/>
      <c r="W1209" s="6"/>
      <c r="X1209" s="6"/>
      <c r="Y1209" s="6"/>
    </row>
    <row r="1210" spans="1:25">
      <c r="A1210" s="6"/>
      <c r="B1210" s="6"/>
      <c r="C1210" s="6"/>
      <c r="D1210" s="6"/>
      <c r="E1210" s="6"/>
      <c r="F1210" s="6"/>
      <c r="G1210" s="6"/>
      <c r="H1210" s="6"/>
      <c r="I1210" s="6"/>
      <c r="J1210" s="6"/>
      <c r="K1210" s="6"/>
      <c r="L1210" s="6"/>
      <c r="M1210" s="6"/>
      <c r="N1210" s="6"/>
      <c r="O1210" s="6"/>
      <c r="P1210" s="6"/>
      <c r="Q1210" s="6"/>
      <c r="R1210" s="6"/>
      <c r="S1210" s="6"/>
      <c r="T1210" s="6"/>
      <c r="U1210" s="4"/>
      <c r="V1210" s="6"/>
      <c r="W1210" s="6"/>
      <c r="X1210" s="6"/>
      <c r="Y1210" s="6"/>
    </row>
    <row r="1211" spans="1:25">
      <c r="A1211" s="6"/>
      <c r="B1211" s="6"/>
      <c r="C1211" s="6"/>
      <c r="D1211" s="6"/>
      <c r="E1211" s="6"/>
      <c r="F1211" s="6"/>
      <c r="G1211" s="6"/>
      <c r="H1211" s="6"/>
      <c r="I1211" s="6"/>
      <c r="J1211" s="6"/>
      <c r="K1211" s="6"/>
      <c r="L1211" s="6"/>
      <c r="M1211" s="6"/>
      <c r="N1211" s="6"/>
      <c r="O1211" s="6"/>
      <c r="P1211" s="6"/>
      <c r="Q1211" s="6"/>
      <c r="R1211" s="6"/>
      <c r="S1211" s="6"/>
      <c r="T1211" s="6"/>
      <c r="U1211" s="4"/>
      <c r="V1211" s="6"/>
      <c r="W1211" s="6"/>
      <c r="X1211" s="6"/>
      <c r="Y1211" s="6"/>
    </row>
    <row r="1212" spans="1:25">
      <c r="A1212" s="6"/>
      <c r="B1212" s="6"/>
      <c r="C1212" s="6"/>
      <c r="D1212" s="6"/>
      <c r="E1212" s="6"/>
      <c r="F1212" s="6"/>
      <c r="G1212" s="6"/>
      <c r="H1212" s="6"/>
      <c r="I1212" s="6"/>
      <c r="J1212" s="6"/>
      <c r="K1212" s="6"/>
      <c r="L1212" s="6"/>
      <c r="M1212" s="6"/>
      <c r="N1212" s="6"/>
      <c r="O1212" s="6"/>
      <c r="P1212" s="6"/>
      <c r="Q1212" s="6"/>
      <c r="R1212" s="6"/>
      <c r="S1212" s="6"/>
      <c r="T1212" s="6"/>
      <c r="U1212" s="4"/>
      <c r="V1212" s="6"/>
      <c r="W1212" s="6"/>
      <c r="X1212" s="6"/>
      <c r="Y1212" s="6"/>
    </row>
    <row r="1213" spans="1:25">
      <c r="A1213" s="6"/>
      <c r="B1213" s="6"/>
      <c r="C1213" s="6"/>
      <c r="D1213" s="6"/>
      <c r="E1213" s="6"/>
      <c r="F1213" s="6"/>
      <c r="G1213" s="6"/>
      <c r="H1213" s="6"/>
      <c r="I1213" s="6"/>
      <c r="J1213" s="6"/>
      <c r="K1213" s="6"/>
      <c r="L1213" s="6"/>
      <c r="M1213" s="6"/>
      <c r="N1213" s="6"/>
      <c r="O1213" s="6"/>
      <c r="P1213" s="6"/>
      <c r="Q1213" s="6"/>
      <c r="R1213" s="6"/>
      <c r="S1213" s="6"/>
      <c r="T1213" s="6"/>
      <c r="U1213" s="4"/>
      <c r="V1213" s="6"/>
      <c r="W1213" s="6"/>
      <c r="X1213" s="6"/>
      <c r="Y1213" s="6"/>
    </row>
    <row r="1214" spans="1:25">
      <c r="A1214" s="6"/>
      <c r="B1214" s="6"/>
      <c r="C1214" s="6"/>
      <c r="D1214" s="6"/>
      <c r="E1214" s="6"/>
      <c r="F1214" s="6"/>
      <c r="G1214" s="6"/>
      <c r="H1214" s="6"/>
      <c r="I1214" s="6"/>
      <c r="J1214" s="6"/>
      <c r="K1214" s="6"/>
      <c r="L1214" s="6"/>
      <c r="M1214" s="6"/>
      <c r="N1214" s="6"/>
      <c r="O1214" s="6"/>
      <c r="P1214" s="6"/>
      <c r="Q1214" s="6"/>
      <c r="R1214" s="6"/>
      <c r="S1214" s="6"/>
      <c r="T1214" s="6"/>
      <c r="U1214" s="4"/>
      <c r="V1214" s="6"/>
      <c r="W1214" s="6"/>
      <c r="X1214" s="6"/>
      <c r="Y1214" s="6"/>
    </row>
    <row r="1215" spans="1:25">
      <c r="A1215" s="6"/>
      <c r="B1215" s="6"/>
      <c r="C1215" s="6"/>
      <c r="D1215" s="6"/>
      <c r="E1215" s="6"/>
      <c r="F1215" s="6"/>
      <c r="G1215" s="6"/>
      <c r="H1215" s="6"/>
      <c r="I1215" s="6"/>
      <c r="J1215" s="6"/>
      <c r="K1215" s="6"/>
      <c r="L1215" s="6"/>
      <c r="M1215" s="6"/>
      <c r="N1215" s="6"/>
      <c r="O1215" s="6"/>
      <c r="P1215" s="6"/>
      <c r="Q1215" s="6"/>
      <c r="R1215" s="6"/>
      <c r="S1215" s="6"/>
      <c r="T1215" s="6"/>
      <c r="U1215" s="4"/>
      <c r="V1215" s="6"/>
      <c r="W1215" s="6"/>
      <c r="X1215" s="6"/>
      <c r="Y1215" s="6"/>
    </row>
    <row r="1216" spans="1:25">
      <c r="A1216" s="6"/>
      <c r="B1216" s="6"/>
      <c r="C1216" s="6"/>
      <c r="D1216" s="6"/>
      <c r="E1216" s="6"/>
      <c r="F1216" s="6"/>
      <c r="G1216" s="6"/>
      <c r="H1216" s="6"/>
      <c r="I1216" s="6"/>
      <c r="J1216" s="6"/>
      <c r="K1216" s="6"/>
      <c r="L1216" s="6"/>
      <c r="M1216" s="6"/>
      <c r="N1216" s="6"/>
      <c r="O1216" s="6"/>
      <c r="P1216" s="6"/>
      <c r="Q1216" s="6"/>
      <c r="R1216" s="6"/>
      <c r="S1216" s="6"/>
      <c r="T1216" s="6"/>
      <c r="U1216" s="4"/>
      <c r="V1216" s="6"/>
      <c r="W1216" s="6"/>
      <c r="X1216" s="6"/>
      <c r="Y1216" s="6"/>
    </row>
    <row r="1217" spans="1:25">
      <c r="A1217" s="6"/>
      <c r="B1217" s="6"/>
      <c r="C1217" s="6"/>
      <c r="D1217" s="6"/>
      <c r="E1217" s="6"/>
      <c r="F1217" s="6"/>
      <c r="G1217" s="6"/>
      <c r="H1217" s="6"/>
      <c r="I1217" s="6"/>
      <c r="J1217" s="6"/>
      <c r="K1217" s="6"/>
      <c r="L1217" s="6"/>
      <c r="M1217" s="6"/>
      <c r="N1217" s="6"/>
      <c r="O1217" s="6"/>
      <c r="P1217" s="6"/>
      <c r="Q1217" s="6"/>
      <c r="R1217" s="6"/>
      <c r="S1217" s="6"/>
      <c r="T1217" s="6"/>
      <c r="U1217" s="4"/>
      <c r="V1217" s="6"/>
      <c r="W1217" s="6"/>
      <c r="X1217" s="6"/>
      <c r="Y1217" s="6"/>
    </row>
    <row r="1218" spans="1:25">
      <c r="A1218" s="6"/>
      <c r="B1218" s="6"/>
      <c r="C1218" s="6"/>
      <c r="D1218" s="6"/>
      <c r="E1218" s="6"/>
      <c r="F1218" s="6"/>
      <c r="G1218" s="6"/>
      <c r="H1218" s="6"/>
      <c r="I1218" s="6"/>
      <c r="J1218" s="6"/>
      <c r="K1218" s="6"/>
      <c r="L1218" s="6"/>
      <c r="M1218" s="6"/>
      <c r="N1218" s="6"/>
      <c r="O1218" s="6"/>
      <c r="P1218" s="6"/>
      <c r="Q1218" s="6"/>
      <c r="R1218" s="6"/>
      <c r="S1218" s="6"/>
      <c r="T1218" s="6"/>
      <c r="U1218" s="4"/>
      <c r="V1218" s="6"/>
      <c r="W1218" s="6"/>
      <c r="X1218" s="6"/>
      <c r="Y1218" s="6"/>
    </row>
    <row r="1219" spans="1:25">
      <c r="A1219" s="6"/>
      <c r="B1219" s="6"/>
      <c r="C1219" s="6"/>
      <c r="D1219" s="6"/>
      <c r="E1219" s="6"/>
      <c r="F1219" s="6"/>
      <c r="G1219" s="6"/>
      <c r="H1219" s="6"/>
      <c r="I1219" s="6"/>
      <c r="J1219" s="6"/>
      <c r="K1219" s="6"/>
      <c r="L1219" s="6"/>
      <c r="M1219" s="6"/>
      <c r="N1219" s="6"/>
      <c r="O1219" s="6"/>
      <c r="P1219" s="6"/>
      <c r="Q1219" s="6"/>
      <c r="R1219" s="6"/>
      <c r="S1219" s="6"/>
      <c r="T1219" s="6"/>
      <c r="U1219" s="4"/>
      <c r="V1219" s="6"/>
      <c r="W1219" s="6"/>
      <c r="X1219" s="6"/>
      <c r="Y1219" s="6"/>
    </row>
    <row r="1220" spans="1:25">
      <c r="A1220" s="6"/>
      <c r="B1220" s="6"/>
      <c r="C1220" s="6"/>
      <c r="D1220" s="6"/>
      <c r="E1220" s="6"/>
      <c r="F1220" s="6"/>
      <c r="G1220" s="6"/>
      <c r="H1220" s="6"/>
      <c r="I1220" s="6"/>
      <c r="J1220" s="6"/>
      <c r="K1220" s="6"/>
      <c r="L1220" s="6"/>
      <c r="M1220" s="6"/>
      <c r="N1220" s="6"/>
      <c r="O1220" s="6"/>
      <c r="P1220" s="6"/>
      <c r="Q1220" s="6"/>
      <c r="R1220" s="6"/>
      <c r="S1220" s="6"/>
      <c r="T1220" s="6"/>
      <c r="U1220" s="4"/>
      <c r="V1220" s="6"/>
      <c r="W1220" s="6"/>
      <c r="X1220" s="6"/>
      <c r="Y1220" s="6"/>
    </row>
    <row r="1221" spans="1:25">
      <c r="A1221" s="6"/>
      <c r="B1221" s="6"/>
      <c r="C1221" s="6"/>
      <c r="D1221" s="6"/>
      <c r="E1221" s="6"/>
      <c r="F1221" s="6"/>
      <c r="G1221" s="6"/>
      <c r="H1221" s="6"/>
      <c r="I1221" s="6"/>
      <c r="J1221" s="6"/>
      <c r="K1221" s="6"/>
      <c r="L1221" s="6"/>
      <c r="M1221" s="6"/>
      <c r="N1221" s="6"/>
      <c r="O1221" s="6"/>
      <c r="P1221" s="6"/>
      <c r="Q1221" s="6"/>
      <c r="R1221" s="6"/>
      <c r="S1221" s="6"/>
      <c r="T1221" s="6"/>
      <c r="U1221" s="4"/>
      <c r="V1221" s="6"/>
      <c r="W1221" s="6"/>
      <c r="X1221" s="6"/>
      <c r="Y1221" s="6"/>
    </row>
    <row r="1222" spans="1:25">
      <c r="A1222" s="6"/>
      <c r="B1222" s="6"/>
      <c r="C1222" s="6"/>
      <c r="D1222" s="6"/>
      <c r="E1222" s="6"/>
      <c r="F1222" s="6"/>
      <c r="G1222" s="6"/>
      <c r="H1222" s="6"/>
      <c r="I1222" s="6"/>
      <c r="J1222" s="6"/>
      <c r="K1222" s="6"/>
      <c r="L1222" s="6"/>
      <c r="M1222" s="6"/>
      <c r="N1222" s="6"/>
      <c r="O1222" s="6"/>
      <c r="P1222" s="6"/>
      <c r="Q1222" s="6"/>
      <c r="R1222" s="6"/>
      <c r="S1222" s="6"/>
      <c r="T1222" s="6"/>
      <c r="U1222" s="4"/>
      <c r="V1222" s="6"/>
      <c r="W1222" s="6"/>
      <c r="X1222" s="6"/>
      <c r="Y1222" s="6"/>
    </row>
    <row r="1223" spans="1:25">
      <c r="A1223" s="6"/>
      <c r="B1223" s="6"/>
      <c r="C1223" s="6"/>
      <c r="D1223" s="6"/>
      <c r="E1223" s="6"/>
      <c r="F1223" s="6"/>
      <c r="G1223" s="6"/>
      <c r="H1223" s="6"/>
      <c r="I1223" s="6"/>
      <c r="J1223" s="6"/>
      <c r="K1223" s="6"/>
      <c r="L1223" s="6"/>
      <c r="M1223" s="6"/>
      <c r="N1223" s="6"/>
      <c r="O1223" s="6"/>
      <c r="P1223" s="6"/>
      <c r="Q1223" s="6"/>
      <c r="R1223" s="6"/>
      <c r="S1223" s="6"/>
      <c r="T1223" s="6"/>
      <c r="U1223" s="4"/>
      <c r="V1223" s="6"/>
      <c r="W1223" s="6"/>
      <c r="X1223" s="6"/>
      <c r="Y1223" s="6"/>
    </row>
    <row r="1224" spans="1:25">
      <c r="A1224" s="6"/>
      <c r="B1224" s="6"/>
      <c r="C1224" s="6"/>
      <c r="D1224" s="6"/>
      <c r="E1224" s="6"/>
      <c r="F1224" s="6"/>
      <c r="G1224" s="6"/>
      <c r="H1224" s="6"/>
      <c r="I1224" s="6"/>
      <c r="J1224" s="6"/>
      <c r="K1224" s="6"/>
      <c r="L1224" s="6"/>
      <c r="M1224" s="6"/>
      <c r="N1224" s="6"/>
      <c r="O1224" s="6"/>
      <c r="P1224" s="6"/>
      <c r="Q1224" s="6"/>
      <c r="R1224" s="6"/>
      <c r="S1224" s="6"/>
      <c r="T1224" s="6"/>
      <c r="U1224" s="4"/>
      <c r="V1224" s="6"/>
      <c r="W1224" s="6"/>
      <c r="X1224" s="6"/>
      <c r="Y1224" s="6"/>
    </row>
    <row r="1225" spans="1:25">
      <c r="A1225" s="6"/>
      <c r="B1225" s="6"/>
      <c r="C1225" s="6"/>
      <c r="D1225" s="6"/>
      <c r="E1225" s="6"/>
      <c r="F1225" s="6"/>
      <c r="G1225" s="6"/>
      <c r="H1225" s="6"/>
      <c r="I1225" s="6"/>
      <c r="J1225" s="6"/>
      <c r="K1225" s="6"/>
      <c r="L1225" s="6"/>
      <c r="M1225" s="6"/>
      <c r="N1225" s="6"/>
      <c r="O1225" s="6"/>
      <c r="P1225" s="6"/>
      <c r="Q1225" s="6"/>
      <c r="R1225" s="6"/>
      <c r="S1225" s="6"/>
      <c r="T1225" s="6"/>
      <c r="U1225" s="4"/>
      <c r="V1225" s="6"/>
      <c r="W1225" s="6"/>
      <c r="X1225" s="6"/>
      <c r="Y1225" s="6"/>
    </row>
    <row r="1226" spans="1:25">
      <c r="A1226" s="6"/>
      <c r="B1226" s="6"/>
      <c r="C1226" s="6"/>
      <c r="D1226" s="6"/>
      <c r="E1226" s="6"/>
      <c r="F1226" s="6"/>
      <c r="G1226" s="6"/>
      <c r="H1226" s="6"/>
      <c r="I1226" s="6"/>
      <c r="J1226" s="6"/>
      <c r="K1226" s="6"/>
      <c r="L1226" s="6"/>
      <c r="M1226" s="6"/>
      <c r="N1226" s="6"/>
      <c r="O1226" s="6"/>
      <c r="P1226" s="6"/>
      <c r="Q1226" s="6"/>
      <c r="R1226" s="6"/>
      <c r="S1226" s="6"/>
      <c r="T1226" s="6"/>
      <c r="U1226" s="4"/>
      <c r="V1226" s="6"/>
      <c r="W1226" s="6"/>
      <c r="X1226" s="6"/>
      <c r="Y1226" s="6"/>
    </row>
    <row r="1227" spans="1:25">
      <c r="A1227" s="6"/>
      <c r="B1227" s="6"/>
      <c r="C1227" s="6"/>
      <c r="D1227" s="6"/>
      <c r="E1227" s="6"/>
      <c r="F1227" s="6"/>
      <c r="G1227" s="6"/>
      <c r="H1227" s="6"/>
      <c r="I1227" s="6"/>
      <c r="J1227" s="6"/>
      <c r="K1227" s="6"/>
      <c r="L1227" s="6"/>
      <c r="M1227" s="6"/>
      <c r="N1227" s="6"/>
      <c r="O1227" s="6"/>
      <c r="P1227" s="6"/>
      <c r="Q1227" s="6"/>
      <c r="R1227" s="6"/>
      <c r="S1227" s="6"/>
      <c r="T1227" s="6"/>
      <c r="U1227" s="4"/>
      <c r="V1227" s="6"/>
      <c r="W1227" s="6"/>
      <c r="X1227" s="6"/>
      <c r="Y1227" s="6"/>
    </row>
    <row r="1228" spans="1:25">
      <c r="A1228" s="6"/>
      <c r="B1228" s="6"/>
      <c r="C1228" s="6"/>
      <c r="D1228" s="6"/>
      <c r="E1228" s="6"/>
      <c r="F1228" s="6"/>
      <c r="G1228" s="6"/>
      <c r="H1228" s="6"/>
      <c r="I1228" s="6"/>
      <c r="J1228" s="6"/>
      <c r="K1228" s="6"/>
      <c r="L1228" s="6"/>
      <c r="M1228" s="6"/>
      <c r="N1228" s="6"/>
      <c r="O1228" s="6"/>
      <c r="P1228" s="6"/>
      <c r="Q1228" s="6"/>
      <c r="R1228" s="6"/>
      <c r="S1228" s="6"/>
      <c r="T1228" s="6"/>
      <c r="U1228" s="4"/>
      <c r="V1228" s="6"/>
      <c r="W1228" s="6"/>
      <c r="X1228" s="6"/>
      <c r="Y1228" s="6"/>
    </row>
    <row r="1229" spans="1:25">
      <c r="A1229" s="6"/>
      <c r="B1229" s="6"/>
      <c r="C1229" s="6"/>
      <c r="D1229" s="6"/>
      <c r="E1229" s="6"/>
      <c r="F1229" s="6"/>
      <c r="G1229" s="6"/>
      <c r="H1229" s="6"/>
      <c r="I1229" s="6"/>
      <c r="J1229" s="6"/>
      <c r="K1229" s="6"/>
      <c r="L1229" s="6"/>
      <c r="M1229" s="6"/>
      <c r="N1229" s="6"/>
      <c r="O1229" s="6"/>
      <c r="P1229" s="6"/>
      <c r="Q1229" s="6"/>
      <c r="R1229" s="6"/>
      <c r="S1229" s="6"/>
      <c r="T1229" s="6"/>
      <c r="U1229" s="4"/>
      <c r="V1229" s="6"/>
      <c r="W1229" s="6"/>
      <c r="X1229" s="6"/>
      <c r="Y1229" s="6"/>
    </row>
    <row r="1230" spans="1:25">
      <c r="A1230" s="6"/>
      <c r="B1230" s="6"/>
      <c r="C1230" s="6"/>
      <c r="D1230" s="6"/>
      <c r="E1230" s="6"/>
      <c r="F1230" s="6"/>
      <c r="G1230" s="6"/>
      <c r="H1230" s="6"/>
      <c r="I1230" s="6"/>
      <c r="J1230" s="6"/>
      <c r="K1230" s="6"/>
      <c r="L1230" s="6"/>
      <c r="M1230" s="6"/>
      <c r="N1230" s="6"/>
      <c r="O1230" s="6"/>
      <c r="P1230" s="6"/>
      <c r="Q1230" s="6"/>
      <c r="R1230" s="6"/>
      <c r="S1230" s="6"/>
      <c r="T1230" s="6"/>
      <c r="U1230" s="4"/>
      <c r="V1230" s="6"/>
      <c r="W1230" s="6"/>
      <c r="X1230" s="6"/>
      <c r="Y1230" s="6"/>
    </row>
    <row r="1231" spans="1:25">
      <c r="A1231" s="6"/>
      <c r="B1231" s="6"/>
      <c r="C1231" s="6"/>
      <c r="D1231" s="6"/>
      <c r="E1231" s="6"/>
      <c r="F1231" s="6"/>
      <c r="G1231" s="6"/>
      <c r="H1231" s="6"/>
      <c r="I1231" s="6"/>
      <c r="J1231" s="6"/>
      <c r="K1231" s="6"/>
      <c r="L1231" s="6"/>
      <c r="M1231" s="6"/>
      <c r="N1231" s="6"/>
      <c r="O1231" s="6"/>
      <c r="P1231" s="6"/>
      <c r="Q1231" s="6"/>
      <c r="R1231" s="6"/>
      <c r="S1231" s="6"/>
      <c r="T1231" s="6"/>
      <c r="U1231" s="4"/>
      <c r="V1231" s="6"/>
      <c r="W1231" s="6"/>
      <c r="X1231" s="6"/>
      <c r="Y1231" s="6"/>
    </row>
    <row r="1232" spans="1:25">
      <c r="A1232" s="6"/>
      <c r="B1232" s="6"/>
      <c r="C1232" s="6"/>
      <c r="D1232" s="6"/>
      <c r="E1232" s="6"/>
      <c r="F1232" s="6"/>
      <c r="G1232" s="6"/>
      <c r="H1232" s="6"/>
      <c r="I1232" s="6"/>
      <c r="J1232" s="6"/>
      <c r="K1232" s="6"/>
      <c r="L1232" s="6"/>
      <c r="M1232" s="6"/>
      <c r="N1232" s="6"/>
      <c r="O1232" s="6"/>
      <c r="P1232" s="6"/>
      <c r="Q1232" s="6"/>
      <c r="R1232" s="6"/>
      <c r="S1232" s="6"/>
      <c r="T1232" s="6"/>
      <c r="U1232" s="4"/>
      <c r="V1232" s="6"/>
      <c r="W1232" s="6"/>
      <c r="X1232" s="6"/>
      <c r="Y1232" s="6"/>
    </row>
    <row r="1233" spans="1:25">
      <c r="A1233" s="6"/>
      <c r="B1233" s="6"/>
      <c r="C1233" s="6"/>
      <c r="D1233" s="6"/>
      <c r="E1233" s="6"/>
      <c r="F1233" s="6"/>
      <c r="G1233" s="6"/>
      <c r="H1233" s="6"/>
      <c r="I1233" s="6"/>
      <c r="J1233" s="6"/>
      <c r="K1233" s="6"/>
      <c r="L1233" s="6"/>
      <c r="M1233" s="6"/>
      <c r="N1233" s="6"/>
      <c r="O1233" s="6"/>
      <c r="P1233" s="6"/>
      <c r="Q1233" s="6"/>
      <c r="R1233" s="6"/>
      <c r="S1233" s="6"/>
      <c r="T1233" s="6"/>
      <c r="U1233" s="4"/>
      <c r="V1233" s="6"/>
      <c r="W1233" s="6"/>
      <c r="X1233" s="6"/>
      <c r="Y1233" s="6"/>
    </row>
    <row r="1234" spans="1:25">
      <c r="A1234" s="6"/>
      <c r="B1234" s="6"/>
      <c r="C1234" s="6"/>
      <c r="D1234" s="6"/>
      <c r="E1234" s="6"/>
      <c r="F1234" s="6"/>
      <c r="G1234" s="6"/>
      <c r="H1234" s="6"/>
      <c r="I1234" s="6"/>
      <c r="J1234" s="6"/>
      <c r="K1234" s="6"/>
      <c r="L1234" s="6"/>
      <c r="M1234" s="6"/>
      <c r="N1234" s="6"/>
      <c r="O1234" s="6"/>
      <c r="P1234" s="6"/>
      <c r="Q1234" s="6"/>
      <c r="R1234" s="6"/>
      <c r="S1234" s="6"/>
      <c r="T1234" s="6"/>
      <c r="U1234" s="4"/>
      <c r="V1234" s="6"/>
      <c r="W1234" s="6"/>
      <c r="X1234" s="6"/>
      <c r="Y1234" s="6"/>
    </row>
    <row r="1235" spans="1:25">
      <c r="A1235" s="6"/>
      <c r="B1235" s="6"/>
      <c r="C1235" s="6"/>
      <c r="D1235" s="6"/>
      <c r="E1235" s="6"/>
      <c r="F1235" s="6"/>
      <c r="G1235" s="6"/>
      <c r="H1235" s="6"/>
      <c r="I1235" s="6"/>
      <c r="J1235" s="6"/>
      <c r="K1235" s="6"/>
      <c r="L1235" s="6"/>
      <c r="M1235" s="6"/>
      <c r="N1235" s="6"/>
      <c r="O1235" s="6"/>
      <c r="P1235" s="6"/>
      <c r="Q1235" s="6"/>
      <c r="R1235" s="6"/>
      <c r="S1235" s="6"/>
      <c r="T1235" s="6"/>
      <c r="U1235" s="4"/>
      <c r="V1235" s="6"/>
      <c r="W1235" s="6"/>
      <c r="X1235" s="6"/>
      <c r="Y1235" s="6"/>
    </row>
    <row r="1236" spans="1:25">
      <c r="A1236" s="6"/>
      <c r="B1236" s="6"/>
      <c r="C1236" s="6"/>
      <c r="D1236" s="6"/>
      <c r="E1236" s="6"/>
      <c r="F1236" s="6"/>
      <c r="G1236" s="6"/>
      <c r="H1236" s="6"/>
      <c r="I1236" s="6"/>
      <c r="J1236" s="6"/>
      <c r="K1236" s="6"/>
      <c r="L1236" s="6"/>
      <c r="M1236" s="6"/>
      <c r="N1236" s="6"/>
      <c r="O1236" s="6"/>
      <c r="P1236" s="6"/>
      <c r="Q1236" s="6"/>
      <c r="R1236" s="6"/>
      <c r="S1236" s="6"/>
      <c r="T1236" s="6"/>
      <c r="U1236" s="4"/>
      <c r="V1236" s="6"/>
      <c r="W1236" s="6"/>
      <c r="X1236" s="6"/>
      <c r="Y1236" s="6"/>
    </row>
    <row r="1237" spans="1:25">
      <c r="A1237" s="6"/>
      <c r="B1237" s="6"/>
      <c r="C1237" s="6"/>
      <c r="D1237" s="6"/>
      <c r="E1237" s="6"/>
      <c r="F1237" s="6"/>
      <c r="G1237" s="6"/>
      <c r="H1237" s="6"/>
      <c r="I1237" s="6"/>
      <c r="J1237" s="6"/>
      <c r="K1237" s="6"/>
      <c r="L1237" s="6"/>
      <c r="M1237" s="6"/>
      <c r="N1237" s="6"/>
      <c r="O1237" s="6"/>
      <c r="P1237" s="6"/>
      <c r="Q1237" s="6"/>
      <c r="R1237" s="6"/>
      <c r="S1237" s="6"/>
      <c r="T1237" s="6"/>
      <c r="U1237" s="4"/>
      <c r="V1237" s="6"/>
      <c r="W1237" s="6"/>
      <c r="X1237" s="6"/>
      <c r="Y1237" s="6"/>
    </row>
    <row r="1238" spans="1:25">
      <c r="A1238" s="6"/>
      <c r="B1238" s="6"/>
      <c r="C1238" s="6"/>
      <c r="D1238" s="6"/>
      <c r="E1238" s="6"/>
      <c r="F1238" s="6"/>
      <c r="G1238" s="6"/>
      <c r="H1238" s="6"/>
      <c r="I1238" s="6"/>
      <c r="J1238" s="6"/>
      <c r="K1238" s="6"/>
      <c r="L1238" s="6"/>
      <c r="M1238" s="6"/>
      <c r="N1238" s="6"/>
      <c r="O1238" s="6"/>
      <c r="P1238" s="6"/>
      <c r="Q1238" s="6"/>
      <c r="R1238" s="6"/>
      <c r="S1238" s="6"/>
      <c r="T1238" s="6"/>
      <c r="U1238" s="4"/>
      <c r="V1238" s="6"/>
      <c r="W1238" s="6"/>
      <c r="X1238" s="6"/>
      <c r="Y1238" s="6"/>
    </row>
    <row r="1239" spans="1:25">
      <c r="A1239" s="6"/>
      <c r="B1239" s="6"/>
      <c r="C1239" s="6"/>
      <c r="D1239" s="6"/>
      <c r="E1239" s="6"/>
      <c r="F1239" s="6"/>
      <c r="G1239" s="6"/>
      <c r="H1239" s="6"/>
      <c r="I1239" s="6"/>
      <c r="J1239" s="6"/>
      <c r="K1239" s="6"/>
      <c r="L1239" s="6"/>
      <c r="M1239" s="6"/>
      <c r="N1239" s="6"/>
      <c r="O1239" s="6"/>
      <c r="P1239" s="6"/>
      <c r="Q1239" s="6"/>
      <c r="R1239" s="6"/>
      <c r="S1239" s="6"/>
      <c r="T1239" s="6"/>
      <c r="U1239" s="4"/>
      <c r="V1239" s="6"/>
      <c r="W1239" s="6"/>
      <c r="X1239" s="6"/>
      <c r="Y1239" s="6"/>
    </row>
    <row r="1240" spans="1:25">
      <c r="A1240" s="6"/>
      <c r="B1240" s="6"/>
      <c r="C1240" s="6"/>
      <c r="D1240" s="6"/>
      <c r="E1240" s="6"/>
      <c r="F1240" s="6"/>
      <c r="G1240" s="6"/>
      <c r="H1240" s="6"/>
      <c r="I1240" s="6"/>
      <c r="J1240" s="6"/>
      <c r="K1240" s="6"/>
      <c r="L1240" s="6"/>
      <c r="M1240" s="6"/>
      <c r="N1240" s="6"/>
      <c r="O1240" s="6"/>
      <c r="P1240" s="6"/>
      <c r="Q1240" s="6"/>
      <c r="R1240" s="6"/>
      <c r="S1240" s="6"/>
      <c r="T1240" s="6"/>
      <c r="U1240" s="4"/>
      <c r="V1240" s="6"/>
      <c r="W1240" s="6"/>
      <c r="X1240" s="6"/>
      <c r="Y1240" s="6"/>
    </row>
    <row r="1241" spans="1:25">
      <c r="A1241" s="6"/>
      <c r="B1241" s="6"/>
      <c r="C1241" s="6"/>
      <c r="D1241" s="6"/>
      <c r="E1241" s="6"/>
      <c r="F1241" s="6"/>
      <c r="G1241" s="6"/>
      <c r="H1241" s="6"/>
      <c r="I1241" s="6"/>
      <c r="J1241" s="6"/>
      <c r="K1241" s="6"/>
      <c r="L1241" s="6"/>
      <c r="M1241" s="6"/>
      <c r="N1241" s="6"/>
      <c r="O1241" s="6"/>
      <c r="P1241" s="6"/>
      <c r="Q1241" s="6"/>
      <c r="R1241" s="6"/>
      <c r="S1241" s="6"/>
      <c r="T1241" s="6"/>
      <c r="U1241" s="4"/>
      <c r="V1241" s="6"/>
      <c r="W1241" s="6"/>
      <c r="X1241" s="6"/>
      <c r="Y1241" s="6"/>
    </row>
    <row r="1242" spans="1:25">
      <c r="A1242" s="6"/>
      <c r="B1242" s="6"/>
      <c r="C1242" s="6"/>
      <c r="D1242" s="6"/>
      <c r="E1242" s="6"/>
      <c r="F1242" s="6"/>
      <c r="G1242" s="6"/>
      <c r="H1242" s="6"/>
      <c r="I1242" s="6"/>
      <c r="J1242" s="6"/>
      <c r="K1242" s="6"/>
      <c r="L1242" s="6"/>
      <c r="M1242" s="6"/>
      <c r="N1242" s="6"/>
      <c r="O1242" s="6"/>
      <c r="P1242" s="6"/>
      <c r="Q1242" s="6"/>
      <c r="R1242" s="6"/>
      <c r="S1242" s="6"/>
      <c r="T1242" s="6"/>
      <c r="U1242" s="4"/>
      <c r="V1242" s="6"/>
      <c r="W1242" s="6"/>
      <c r="X1242" s="6"/>
      <c r="Y1242" s="6"/>
    </row>
    <row r="1243" spans="1:25">
      <c r="A1243" s="6"/>
      <c r="B1243" s="6"/>
      <c r="C1243" s="6"/>
      <c r="D1243" s="6"/>
      <c r="E1243" s="6"/>
      <c r="F1243" s="6"/>
      <c r="G1243" s="6"/>
      <c r="H1243" s="6"/>
      <c r="I1243" s="6"/>
      <c r="J1243" s="6"/>
      <c r="K1243" s="6"/>
      <c r="L1243" s="6"/>
      <c r="M1243" s="6"/>
      <c r="N1243" s="6"/>
      <c r="O1243" s="6"/>
      <c r="P1243" s="6"/>
      <c r="Q1243" s="6"/>
      <c r="R1243" s="6"/>
      <c r="S1243" s="6"/>
      <c r="T1243" s="6"/>
      <c r="U1243" s="4"/>
      <c r="V1243" s="6"/>
      <c r="W1243" s="6"/>
      <c r="X1243" s="6"/>
      <c r="Y1243" s="6"/>
    </row>
    <row r="1244" spans="1:25">
      <c r="A1244" s="6"/>
      <c r="B1244" s="6"/>
      <c r="C1244" s="6"/>
      <c r="D1244" s="6"/>
      <c r="E1244" s="6"/>
      <c r="F1244" s="6"/>
      <c r="G1244" s="6"/>
      <c r="H1244" s="6"/>
      <c r="I1244" s="6"/>
      <c r="J1244" s="6"/>
      <c r="K1244" s="6"/>
      <c r="L1244" s="6"/>
      <c r="M1244" s="6"/>
      <c r="N1244" s="6"/>
      <c r="O1244" s="6"/>
      <c r="P1244" s="6"/>
      <c r="Q1244" s="6"/>
      <c r="R1244" s="6"/>
      <c r="S1244" s="6"/>
      <c r="T1244" s="6"/>
      <c r="U1244" s="4"/>
      <c r="V1244" s="6"/>
      <c r="W1244" s="6"/>
      <c r="X1244" s="6"/>
      <c r="Y1244" s="6"/>
    </row>
    <row r="1245" spans="1:25">
      <c r="A1245" s="6"/>
      <c r="B1245" s="6"/>
      <c r="C1245" s="6"/>
      <c r="D1245" s="6"/>
      <c r="E1245" s="6"/>
      <c r="F1245" s="6"/>
      <c r="G1245" s="6"/>
      <c r="H1245" s="6"/>
      <c r="I1245" s="6"/>
      <c r="J1245" s="6"/>
      <c r="K1245" s="6"/>
      <c r="L1245" s="6"/>
      <c r="M1245" s="6"/>
      <c r="N1245" s="6"/>
      <c r="O1245" s="6"/>
      <c r="P1245" s="6"/>
      <c r="Q1245" s="6"/>
      <c r="R1245" s="6"/>
      <c r="S1245" s="6"/>
      <c r="T1245" s="6"/>
      <c r="U1245" s="4"/>
      <c r="V1245" s="6"/>
      <c r="W1245" s="6"/>
      <c r="X1245" s="6"/>
      <c r="Y1245" s="6"/>
    </row>
    <row r="1246" spans="1:25">
      <c r="A1246" s="6"/>
      <c r="B1246" s="6"/>
      <c r="C1246" s="6"/>
      <c r="D1246" s="6"/>
      <c r="E1246" s="6"/>
      <c r="F1246" s="6"/>
      <c r="G1246" s="6"/>
      <c r="H1246" s="6"/>
      <c r="I1246" s="6"/>
      <c r="J1246" s="6"/>
      <c r="K1246" s="6"/>
      <c r="L1246" s="6"/>
      <c r="M1246" s="6"/>
      <c r="N1246" s="6"/>
      <c r="O1246" s="6"/>
      <c r="P1246" s="6"/>
      <c r="Q1246" s="6"/>
      <c r="R1246" s="6"/>
      <c r="S1246" s="6"/>
      <c r="T1246" s="6"/>
      <c r="U1246" s="4"/>
      <c r="V1246" s="6"/>
      <c r="W1246" s="6"/>
      <c r="X1246" s="6"/>
      <c r="Y1246" s="6"/>
    </row>
    <row r="1247" spans="1:25">
      <c r="A1247" s="6"/>
      <c r="B1247" s="6"/>
      <c r="C1247" s="6"/>
      <c r="D1247" s="6"/>
      <c r="E1247" s="6"/>
      <c r="F1247" s="6"/>
      <c r="G1247" s="6"/>
      <c r="H1247" s="6"/>
      <c r="I1247" s="6"/>
      <c r="J1247" s="6"/>
      <c r="K1247" s="6"/>
      <c r="L1247" s="6"/>
      <c r="M1247" s="6"/>
      <c r="N1247" s="6"/>
      <c r="O1247" s="6"/>
      <c r="P1247" s="6"/>
      <c r="Q1247" s="6"/>
      <c r="R1247" s="6"/>
      <c r="S1247" s="6"/>
      <c r="T1247" s="6"/>
      <c r="U1247" s="4"/>
      <c r="V1247" s="6"/>
      <c r="W1247" s="6"/>
      <c r="X1247" s="6"/>
      <c r="Y1247" s="6"/>
    </row>
    <row r="1248" spans="1:25">
      <c r="A1248" s="6"/>
      <c r="B1248" s="6"/>
      <c r="C1248" s="6"/>
      <c r="D1248" s="6"/>
      <c r="E1248" s="6"/>
      <c r="F1248" s="6"/>
      <c r="G1248" s="6"/>
      <c r="H1248" s="6"/>
      <c r="I1248" s="6"/>
      <c r="J1248" s="6"/>
      <c r="K1248" s="6"/>
      <c r="L1248" s="6"/>
      <c r="M1248" s="6"/>
      <c r="N1248" s="6"/>
      <c r="O1248" s="6"/>
      <c r="P1248" s="6"/>
      <c r="Q1248" s="6"/>
      <c r="R1248" s="6"/>
      <c r="S1248" s="6"/>
      <c r="T1248" s="6"/>
      <c r="U1248" s="4"/>
      <c r="V1248" s="6"/>
      <c r="W1248" s="6"/>
      <c r="X1248" s="6"/>
      <c r="Y1248" s="6"/>
    </row>
    <row r="1249" spans="1:25">
      <c r="A1249" s="6"/>
      <c r="B1249" s="6"/>
      <c r="C1249" s="6"/>
      <c r="D1249" s="6"/>
      <c r="E1249" s="6"/>
      <c r="F1249" s="6"/>
      <c r="G1249" s="6"/>
      <c r="H1249" s="6"/>
      <c r="I1249" s="6"/>
      <c r="J1249" s="6"/>
      <c r="K1249" s="6"/>
      <c r="L1249" s="6"/>
      <c r="M1249" s="6"/>
      <c r="N1249" s="6"/>
      <c r="O1249" s="6"/>
      <c r="P1249" s="6"/>
      <c r="Q1249" s="6"/>
      <c r="R1249" s="6"/>
      <c r="S1249" s="6"/>
      <c r="T1249" s="6"/>
      <c r="U1249" s="4"/>
      <c r="V1249" s="6"/>
      <c r="W1249" s="6"/>
      <c r="X1249" s="6"/>
      <c r="Y1249" s="6"/>
    </row>
    <row r="1250" spans="1:25">
      <c r="A1250" s="6"/>
      <c r="B1250" s="6"/>
      <c r="C1250" s="6"/>
      <c r="D1250" s="6"/>
      <c r="E1250" s="6"/>
      <c r="F1250" s="6"/>
      <c r="G1250" s="6"/>
      <c r="H1250" s="6"/>
      <c r="I1250" s="6"/>
      <c r="J1250" s="6"/>
      <c r="K1250" s="6"/>
      <c r="L1250" s="6"/>
      <c r="M1250" s="6"/>
      <c r="N1250" s="6"/>
      <c r="O1250" s="6"/>
      <c r="P1250" s="6"/>
      <c r="Q1250" s="6"/>
      <c r="R1250" s="6"/>
      <c r="S1250" s="6"/>
      <c r="T1250" s="6"/>
      <c r="U1250" s="4"/>
      <c r="V1250" s="6"/>
      <c r="W1250" s="6"/>
      <c r="X1250" s="6"/>
      <c r="Y1250" s="6"/>
    </row>
    <row r="1251" spans="1:25">
      <c r="A1251" s="6"/>
      <c r="B1251" s="6"/>
      <c r="C1251" s="6"/>
      <c r="D1251" s="6"/>
      <c r="E1251" s="6"/>
      <c r="F1251" s="6"/>
      <c r="G1251" s="6"/>
      <c r="H1251" s="6"/>
      <c r="I1251" s="6"/>
      <c r="J1251" s="6"/>
      <c r="K1251" s="6"/>
      <c r="L1251" s="6"/>
      <c r="M1251" s="6"/>
      <c r="N1251" s="6"/>
      <c r="O1251" s="6"/>
      <c r="P1251" s="6"/>
      <c r="Q1251" s="6"/>
      <c r="R1251" s="6"/>
      <c r="S1251" s="6"/>
      <c r="T1251" s="6"/>
      <c r="U1251" s="4"/>
      <c r="V1251" s="6"/>
      <c r="W1251" s="6"/>
      <c r="X1251" s="6"/>
      <c r="Y1251" s="6"/>
    </row>
    <row r="1252" spans="1:25">
      <c r="A1252" s="6"/>
      <c r="B1252" s="6"/>
      <c r="C1252" s="6"/>
      <c r="D1252" s="6"/>
      <c r="E1252" s="6"/>
      <c r="F1252" s="6"/>
      <c r="G1252" s="6"/>
      <c r="H1252" s="6"/>
      <c r="I1252" s="6"/>
      <c r="J1252" s="6"/>
      <c r="K1252" s="6"/>
      <c r="L1252" s="6"/>
      <c r="M1252" s="6"/>
      <c r="N1252" s="6"/>
      <c r="O1252" s="6"/>
      <c r="P1252" s="6"/>
      <c r="Q1252" s="6"/>
      <c r="R1252" s="6"/>
      <c r="S1252" s="6"/>
      <c r="T1252" s="6"/>
      <c r="U1252" s="4"/>
      <c r="V1252" s="6"/>
      <c r="W1252" s="6"/>
      <c r="X1252" s="6"/>
      <c r="Y1252" s="6"/>
    </row>
    <row r="1253" spans="1:25">
      <c r="A1253" s="6"/>
      <c r="B1253" s="6"/>
      <c r="C1253" s="6"/>
      <c r="D1253" s="6"/>
      <c r="E1253" s="6"/>
      <c r="F1253" s="6"/>
      <c r="G1253" s="6"/>
      <c r="H1253" s="6"/>
      <c r="I1253" s="6"/>
      <c r="J1253" s="6"/>
      <c r="K1253" s="6"/>
      <c r="L1253" s="6"/>
      <c r="M1253" s="6"/>
      <c r="N1253" s="6"/>
      <c r="O1253" s="6"/>
      <c r="P1253" s="6"/>
      <c r="Q1253" s="6"/>
      <c r="R1253" s="6"/>
      <c r="S1253" s="6"/>
      <c r="T1253" s="6"/>
      <c r="U1253" s="4"/>
      <c r="V1253" s="6"/>
      <c r="W1253" s="6"/>
      <c r="X1253" s="6"/>
      <c r="Y1253" s="6"/>
    </row>
    <row r="1254" spans="1:25">
      <c r="A1254" s="6"/>
      <c r="B1254" s="6"/>
      <c r="C1254" s="6"/>
      <c r="D1254" s="6"/>
      <c r="E1254" s="6"/>
      <c r="F1254" s="6"/>
      <c r="G1254" s="6"/>
      <c r="H1254" s="6"/>
      <c r="I1254" s="6"/>
      <c r="J1254" s="6"/>
      <c r="K1254" s="6"/>
      <c r="L1254" s="6"/>
      <c r="M1254" s="6"/>
      <c r="N1254" s="6"/>
      <c r="O1254" s="6"/>
      <c r="P1254" s="6"/>
      <c r="Q1254" s="6"/>
      <c r="R1254" s="6"/>
      <c r="S1254" s="6"/>
      <c r="T1254" s="6"/>
      <c r="U1254" s="4"/>
      <c r="V1254" s="6"/>
      <c r="W1254" s="6"/>
      <c r="X1254" s="6"/>
      <c r="Y1254" s="6"/>
    </row>
    <row r="1255" spans="1:25">
      <c r="A1255" s="6"/>
      <c r="B1255" s="6"/>
      <c r="C1255" s="6"/>
      <c r="D1255" s="6"/>
      <c r="E1255" s="6"/>
      <c r="F1255" s="6"/>
      <c r="G1255" s="6"/>
      <c r="H1255" s="6"/>
      <c r="I1255" s="6"/>
      <c r="J1255" s="6"/>
      <c r="K1255" s="6"/>
      <c r="L1255" s="6"/>
      <c r="M1255" s="6"/>
      <c r="N1255" s="6"/>
      <c r="O1255" s="6"/>
      <c r="P1255" s="6"/>
      <c r="Q1255" s="6"/>
      <c r="R1255" s="6"/>
      <c r="S1255" s="6"/>
      <c r="T1255" s="6"/>
      <c r="U1255" s="4"/>
      <c r="V1255" s="6"/>
      <c r="W1255" s="6"/>
      <c r="X1255" s="6"/>
      <c r="Y1255" s="6"/>
    </row>
    <row r="1256" spans="1:25">
      <c r="A1256" s="6"/>
      <c r="B1256" s="6"/>
      <c r="C1256" s="6"/>
      <c r="D1256" s="6"/>
      <c r="E1256" s="6"/>
      <c r="F1256" s="6"/>
      <c r="G1256" s="6"/>
      <c r="H1256" s="6"/>
      <c r="I1256" s="6"/>
      <c r="J1256" s="6"/>
      <c r="K1256" s="6"/>
      <c r="L1256" s="6"/>
      <c r="M1256" s="6"/>
      <c r="N1256" s="6"/>
      <c r="O1256" s="6"/>
      <c r="P1256" s="6"/>
      <c r="Q1256" s="6"/>
      <c r="R1256" s="6"/>
      <c r="S1256" s="6"/>
      <c r="T1256" s="6"/>
      <c r="U1256" s="4"/>
      <c r="V1256" s="6"/>
      <c r="W1256" s="6"/>
      <c r="X1256" s="6"/>
      <c r="Y1256" s="6"/>
    </row>
    <row r="1257" spans="1:25">
      <c r="A1257" s="6"/>
      <c r="B1257" s="6"/>
      <c r="C1257" s="6"/>
      <c r="D1257" s="6"/>
      <c r="E1257" s="6"/>
      <c r="F1257" s="6"/>
      <c r="G1257" s="6"/>
      <c r="H1257" s="6"/>
      <c r="I1257" s="6"/>
      <c r="J1257" s="6"/>
      <c r="K1257" s="6"/>
      <c r="L1257" s="6"/>
      <c r="M1257" s="6"/>
      <c r="N1257" s="6"/>
      <c r="O1257" s="6"/>
      <c r="P1257" s="6"/>
      <c r="Q1257" s="6"/>
      <c r="R1257" s="6"/>
      <c r="S1257" s="6"/>
      <c r="T1257" s="6"/>
      <c r="U1257" s="4"/>
      <c r="V1257" s="6"/>
      <c r="W1257" s="6"/>
      <c r="X1257" s="6"/>
      <c r="Y1257" s="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30CF5-AEAB-46B5-9CA8-54B5D93A054F}">
  <dimension ref="A1:R1298"/>
  <sheetViews>
    <sheetView topLeftCell="B1" workbookViewId="0">
      <selection activeCell="H8" sqref="H8"/>
    </sheetView>
  </sheetViews>
  <sheetFormatPr defaultRowHeight="15"/>
  <cols>
    <col min="2" max="2" width="20" customWidth="1"/>
    <col min="6" max="6" width="17.28515625" customWidth="1"/>
    <col min="15" max="15" width="9.140625" customWidth="1"/>
  </cols>
  <sheetData>
    <row r="1" spans="1:18" s="1" customFormat="1">
      <c r="A1" s="38" t="s">
        <v>2185</v>
      </c>
      <c r="B1" s="39" t="s">
        <v>5</v>
      </c>
      <c r="C1" s="39" t="s">
        <v>2186</v>
      </c>
      <c r="D1" s="39" t="s">
        <v>2187</v>
      </c>
      <c r="E1" s="41" t="s">
        <v>2188</v>
      </c>
      <c r="F1" s="39" t="s">
        <v>2189</v>
      </c>
      <c r="G1" s="39" t="s">
        <v>2190</v>
      </c>
      <c r="H1" s="39" t="s">
        <v>2191</v>
      </c>
      <c r="I1" s="39" t="s">
        <v>2192</v>
      </c>
      <c r="J1" s="39" t="s">
        <v>2193</v>
      </c>
      <c r="K1" s="39" t="s">
        <v>2194</v>
      </c>
      <c r="L1" s="39" t="s">
        <v>2195</v>
      </c>
      <c r="M1" s="39" t="s">
        <v>2196</v>
      </c>
      <c r="N1" s="39" t="s">
        <v>2197</v>
      </c>
      <c r="O1" s="39" t="s">
        <v>2198</v>
      </c>
      <c r="P1" s="39" t="s">
        <v>2199</v>
      </c>
      <c r="Q1" s="39" t="s">
        <v>2200</v>
      </c>
      <c r="R1" s="39" t="s">
        <v>2201</v>
      </c>
    </row>
    <row r="2" spans="1:18">
      <c r="A2" s="6">
        <v>1</v>
      </c>
      <c r="B2" s="6" t="s">
        <v>11</v>
      </c>
      <c r="C2" s="6">
        <v>9</v>
      </c>
      <c r="D2" s="6">
        <v>11</v>
      </c>
      <c r="E2" s="6" t="s">
        <v>2202</v>
      </c>
      <c r="F2" s="6">
        <v>2002</v>
      </c>
      <c r="G2" s="6">
        <v>18</v>
      </c>
      <c r="H2" s="6"/>
      <c r="I2" s="6"/>
      <c r="J2" s="6" t="s">
        <v>2203</v>
      </c>
      <c r="K2" s="6" t="s">
        <v>2204</v>
      </c>
      <c r="L2" s="6">
        <v>0</v>
      </c>
      <c r="M2" s="6">
        <v>220</v>
      </c>
      <c r="N2" s="6">
        <v>0</v>
      </c>
      <c r="O2" s="6">
        <v>20</v>
      </c>
      <c r="P2" s="6">
        <v>-9999</v>
      </c>
      <c r="Q2" s="6">
        <v>-9999</v>
      </c>
      <c r="R2" s="6"/>
    </row>
    <row r="3" spans="1:18">
      <c r="A3" s="6">
        <v>2</v>
      </c>
      <c r="B3" s="6" t="s">
        <v>15</v>
      </c>
      <c r="C3" s="6">
        <v>9</v>
      </c>
      <c r="D3" s="6">
        <v>11</v>
      </c>
      <c r="E3" s="6" t="s">
        <v>2202</v>
      </c>
      <c r="F3" s="6">
        <v>2002</v>
      </c>
      <c r="G3" s="6">
        <v>18</v>
      </c>
      <c r="H3" s="6"/>
      <c r="I3" s="6"/>
      <c r="J3" s="6" t="s">
        <v>2203</v>
      </c>
      <c r="K3" s="6" t="s">
        <v>2204</v>
      </c>
      <c r="L3" s="6">
        <v>0</v>
      </c>
      <c r="M3" s="6">
        <v>220</v>
      </c>
      <c r="N3" s="6">
        <v>0</v>
      </c>
      <c r="O3" s="6">
        <v>20</v>
      </c>
      <c r="P3" s="6">
        <v>-9999</v>
      </c>
      <c r="Q3" s="6">
        <v>-9999</v>
      </c>
      <c r="R3" s="6"/>
    </row>
    <row r="4" spans="1:18">
      <c r="A4" s="6">
        <v>3</v>
      </c>
      <c r="B4" s="6" t="s">
        <v>16</v>
      </c>
      <c r="C4" s="6">
        <v>9</v>
      </c>
      <c r="D4" s="6">
        <v>11</v>
      </c>
      <c r="E4" s="6" t="s">
        <v>2202</v>
      </c>
      <c r="F4" s="6">
        <v>2002</v>
      </c>
      <c r="G4" s="6">
        <v>18</v>
      </c>
      <c r="H4" s="6"/>
      <c r="I4" s="6"/>
      <c r="J4" s="6" t="s">
        <v>2203</v>
      </c>
      <c r="K4" s="6" t="s">
        <v>2204</v>
      </c>
      <c r="L4" s="6">
        <v>0</v>
      </c>
      <c r="M4" s="6">
        <v>220</v>
      </c>
      <c r="N4" s="6">
        <v>0</v>
      </c>
      <c r="O4" s="6">
        <v>20</v>
      </c>
      <c r="P4" s="6">
        <v>-9999</v>
      </c>
      <c r="Q4" s="6">
        <v>-9999</v>
      </c>
      <c r="R4" s="6"/>
    </row>
    <row r="5" spans="1:18">
      <c r="A5" s="6">
        <v>4</v>
      </c>
      <c r="B5" s="6" t="s">
        <v>17</v>
      </c>
      <c r="C5" s="6">
        <v>-9999</v>
      </c>
      <c r="D5" s="6">
        <v>-9999</v>
      </c>
      <c r="E5" s="6" t="s">
        <v>1551</v>
      </c>
      <c r="F5" s="6">
        <v>-9999</v>
      </c>
      <c r="G5" s="6">
        <v>1</v>
      </c>
      <c r="H5" s="6"/>
      <c r="I5" s="6"/>
      <c r="J5" s="6" t="s">
        <v>2203</v>
      </c>
      <c r="K5" s="6" t="s">
        <v>2204</v>
      </c>
      <c r="L5" s="6">
        <v>6</v>
      </c>
      <c r="M5" s="6">
        <v>220</v>
      </c>
      <c r="N5" s="6">
        <v>0</v>
      </c>
      <c r="O5" s="6">
        <v>20</v>
      </c>
      <c r="P5" s="6">
        <v>-9999</v>
      </c>
      <c r="Q5" s="6">
        <v>-9999</v>
      </c>
      <c r="R5" s="6"/>
    </row>
    <row r="6" spans="1:18">
      <c r="A6" s="6">
        <v>5</v>
      </c>
      <c r="B6" s="6" t="s">
        <v>19</v>
      </c>
      <c r="C6" s="6">
        <v>5</v>
      </c>
      <c r="D6" s="6">
        <v>5</v>
      </c>
      <c r="E6" s="6" t="s">
        <v>2205</v>
      </c>
      <c r="F6" s="6">
        <v>1998</v>
      </c>
      <c r="G6" s="6">
        <v>9</v>
      </c>
      <c r="H6" s="6"/>
      <c r="I6" s="6"/>
      <c r="J6" s="6" t="s">
        <v>2206</v>
      </c>
      <c r="K6" s="6" t="s">
        <v>2207</v>
      </c>
      <c r="L6" s="6">
        <v>0</v>
      </c>
      <c r="M6" s="6">
        <v>150</v>
      </c>
      <c r="N6" s="6">
        <v>5.0000000000000001E-3</v>
      </c>
      <c r="O6" s="6">
        <v>20</v>
      </c>
      <c r="P6" s="6">
        <v>-9999</v>
      </c>
      <c r="Q6" s="6">
        <v>-9999</v>
      </c>
      <c r="R6" s="6"/>
    </row>
    <row r="7" spans="1:18">
      <c r="A7" s="6">
        <v>6</v>
      </c>
      <c r="B7" s="6" t="s">
        <v>21</v>
      </c>
      <c r="C7" s="6">
        <v>6</v>
      </c>
      <c r="D7" s="6">
        <v>6</v>
      </c>
      <c r="E7" s="6" t="s">
        <v>2205</v>
      </c>
      <c r="F7" s="6">
        <v>1998</v>
      </c>
      <c r="G7" s="6">
        <v>9</v>
      </c>
      <c r="H7" s="6"/>
      <c r="I7" s="6"/>
      <c r="J7" s="6" t="s">
        <v>2206</v>
      </c>
      <c r="K7" s="6" t="s">
        <v>2207</v>
      </c>
      <c r="L7" s="6">
        <v>0</v>
      </c>
      <c r="M7" s="6">
        <v>150</v>
      </c>
      <c r="N7" s="6">
        <v>5.0000000000000001E-3</v>
      </c>
      <c r="O7" s="6">
        <v>20</v>
      </c>
      <c r="P7" s="6">
        <v>-9999</v>
      </c>
      <c r="Q7" s="6">
        <v>-9999</v>
      </c>
      <c r="R7" s="6"/>
    </row>
    <row r="8" spans="1:18">
      <c r="A8" s="6">
        <v>7</v>
      </c>
      <c r="B8" s="6" t="s">
        <v>22</v>
      </c>
      <c r="C8" s="6">
        <v>7</v>
      </c>
      <c r="D8" s="6">
        <v>7</v>
      </c>
      <c r="E8" s="6" t="s">
        <v>2202</v>
      </c>
      <c r="F8" s="6">
        <v>1998</v>
      </c>
      <c r="G8" s="6">
        <v>9</v>
      </c>
      <c r="H8" s="6"/>
      <c r="I8" s="6"/>
      <c r="J8" s="6" t="s">
        <v>2206</v>
      </c>
      <c r="K8" s="6" t="s">
        <v>2207</v>
      </c>
      <c r="L8" s="6">
        <v>0</v>
      </c>
      <c r="M8" s="6">
        <v>150</v>
      </c>
      <c r="N8" s="6">
        <v>5.0000000000000001E-3</v>
      </c>
      <c r="O8" s="6">
        <v>20</v>
      </c>
      <c r="P8" s="6">
        <v>-9999</v>
      </c>
      <c r="Q8" s="6">
        <v>-9999</v>
      </c>
      <c r="R8" s="6"/>
    </row>
    <row r="9" spans="1:18">
      <c r="A9" s="6">
        <v>8</v>
      </c>
      <c r="B9" s="6" t="s">
        <v>23</v>
      </c>
      <c r="C9" s="6">
        <v>8</v>
      </c>
      <c r="D9" s="6">
        <v>8</v>
      </c>
      <c r="E9" s="6" t="s">
        <v>2202</v>
      </c>
      <c r="F9" s="6">
        <v>1998</v>
      </c>
      <c r="G9" s="6">
        <v>9</v>
      </c>
      <c r="H9" s="6"/>
      <c r="I9" s="6"/>
      <c r="J9" s="6" t="s">
        <v>2206</v>
      </c>
      <c r="K9" s="6" t="s">
        <v>2207</v>
      </c>
      <c r="L9" s="6">
        <v>0</v>
      </c>
      <c r="M9" s="6">
        <v>150</v>
      </c>
      <c r="N9" s="6">
        <v>5.0000000000000001E-3</v>
      </c>
      <c r="O9" s="6">
        <v>20</v>
      </c>
      <c r="P9" s="6">
        <v>-9999</v>
      </c>
      <c r="Q9" s="6">
        <v>-9999</v>
      </c>
      <c r="R9" s="6"/>
    </row>
    <row r="10" spans="1:18">
      <c r="A10" s="6">
        <v>9</v>
      </c>
      <c r="B10" s="6" t="s">
        <v>24</v>
      </c>
      <c r="C10" s="6">
        <v>9</v>
      </c>
      <c r="D10" s="6">
        <v>9</v>
      </c>
      <c r="E10" s="6" t="s">
        <v>2202</v>
      </c>
      <c r="F10" s="6">
        <v>1998</v>
      </c>
      <c r="G10" s="6">
        <v>9</v>
      </c>
      <c r="H10" s="6"/>
      <c r="I10" s="6"/>
      <c r="J10" s="6" t="s">
        <v>2206</v>
      </c>
      <c r="K10" s="6" t="s">
        <v>2207</v>
      </c>
      <c r="L10" s="6">
        <v>0</v>
      </c>
      <c r="M10" s="6">
        <v>150</v>
      </c>
      <c r="N10" s="6">
        <v>5.0000000000000001E-3</v>
      </c>
      <c r="O10" s="6">
        <v>20</v>
      </c>
      <c r="P10" s="6">
        <v>-9999</v>
      </c>
      <c r="Q10" s="6">
        <v>-9999</v>
      </c>
      <c r="R10" s="6"/>
    </row>
    <row r="11" spans="1:18">
      <c r="A11" s="6">
        <v>10</v>
      </c>
      <c r="B11" s="6" t="s">
        <v>25</v>
      </c>
      <c r="C11" s="6">
        <v>5</v>
      </c>
      <c r="D11" s="6">
        <v>5</v>
      </c>
      <c r="E11" s="6" t="s">
        <v>2205</v>
      </c>
      <c r="F11" s="6">
        <v>1998</v>
      </c>
      <c r="G11" s="6">
        <v>9</v>
      </c>
      <c r="H11" s="6"/>
      <c r="I11" s="6"/>
      <c r="J11" s="6" t="s">
        <v>2206</v>
      </c>
      <c r="K11" s="6" t="s">
        <v>2207</v>
      </c>
      <c r="L11" s="6">
        <v>0</v>
      </c>
      <c r="M11" s="6">
        <v>150</v>
      </c>
      <c r="N11" s="6">
        <v>5.0000000000000001E-3</v>
      </c>
      <c r="O11" s="6">
        <v>20</v>
      </c>
      <c r="P11" s="6">
        <v>-9999</v>
      </c>
      <c r="Q11" s="6">
        <v>-9999</v>
      </c>
      <c r="R11" s="6"/>
    </row>
    <row r="12" spans="1:18">
      <c r="A12" s="6">
        <v>11</v>
      </c>
      <c r="B12" s="6" t="s">
        <v>26</v>
      </c>
      <c r="C12" s="6">
        <v>6</v>
      </c>
      <c r="D12" s="6">
        <v>6</v>
      </c>
      <c r="E12" s="6" t="s">
        <v>2205</v>
      </c>
      <c r="F12" s="6">
        <v>1998</v>
      </c>
      <c r="G12" s="6">
        <v>9</v>
      </c>
      <c r="H12" s="6"/>
      <c r="I12" s="6"/>
      <c r="J12" s="6" t="s">
        <v>2206</v>
      </c>
      <c r="K12" s="6" t="s">
        <v>2207</v>
      </c>
      <c r="L12" s="6">
        <v>0</v>
      </c>
      <c r="M12" s="6">
        <v>150</v>
      </c>
      <c r="N12" s="6">
        <v>5.0000000000000001E-3</v>
      </c>
      <c r="O12" s="6">
        <v>20</v>
      </c>
      <c r="P12" s="6">
        <v>-9999</v>
      </c>
      <c r="Q12" s="6">
        <v>-9999</v>
      </c>
      <c r="R12" s="6"/>
    </row>
    <row r="13" spans="1:18">
      <c r="A13" s="6">
        <v>12</v>
      </c>
      <c r="B13" s="6" t="s">
        <v>27</v>
      </c>
      <c r="C13" s="6">
        <v>7</v>
      </c>
      <c r="D13" s="6">
        <v>7</v>
      </c>
      <c r="E13" s="6" t="s">
        <v>2202</v>
      </c>
      <c r="F13" s="6">
        <v>1998</v>
      </c>
      <c r="G13" s="6">
        <v>9</v>
      </c>
      <c r="H13" s="6"/>
      <c r="I13" s="6"/>
      <c r="J13" s="6" t="s">
        <v>2206</v>
      </c>
      <c r="K13" s="6" t="s">
        <v>2207</v>
      </c>
      <c r="L13" s="6">
        <v>0</v>
      </c>
      <c r="M13" s="6">
        <v>150</v>
      </c>
      <c r="N13" s="6">
        <v>5.0000000000000001E-3</v>
      </c>
      <c r="O13" s="6">
        <v>20</v>
      </c>
      <c r="P13" s="6">
        <v>-9999</v>
      </c>
      <c r="Q13" s="6">
        <v>-9999</v>
      </c>
      <c r="R13" s="6"/>
    </row>
    <row r="14" spans="1:18">
      <c r="A14" s="6">
        <v>13</v>
      </c>
      <c r="B14" s="6" t="s">
        <v>28</v>
      </c>
      <c r="C14" s="6">
        <v>8</v>
      </c>
      <c r="D14" s="6">
        <v>8</v>
      </c>
      <c r="E14" s="6" t="s">
        <v>2202</v>
      </c>
      <c r="F14" s="6">
        <v>1998</v>
      </c>
      <c r="G14" s="6">
        <v>9</v>
      </c>
      <c r="H14" s="6"/>
      <c r="I14" s="6"/>
      <c r="J14" s="6" t="s">
        <v>2206</v>
      </c>
      <c r="K14" s="6" t="s">
        <v>2207</v>
      </c>
      <c r="L14" s="6">
        <v>0</v>
      </c>
      <c r="M14" s="6">
        <v>150</v>
      </c>
      <c r="N14" s="6">
        <v>5.0000000000000001E-3</v>
      </c>
      <c r="O14" s="6">
        <v>20</v>
      </c>
      <c r="P14" s="6">
        <v>-9999</v>
      </c>
      <c r="Q14" s="6">
        <v>-9999</v>
      </c>
      <c r="R14" s="6"/>
    </row>
    <row r="15" spans="1:18">
      <c r="A15" s="6">
        <v>14</v>
      </c>
      <c r="B15" s="6" t="s">
        <v>29</v>
      </c>
      <c r="C15" s="6">
        <v>9</v>
      </c>
      <c r="D15" s="6">
        <v>9</v>
      </c>
      <c r="E15" s="6" t="s">
        <v>2202</v>
      </c>
      <c r="F15" s="6">
        <v>1998</v>
      </c>
      <c r="G15" s="6">
        <v>9</v>
      </c>
      <c r="H15" s="6"/>
      <c r="I15" s="6"/>
      <c r="J15" s="6" t="s">
        <v>2206</v>
      </c>
      <c r="K15" s="6" t="s">
        <v>2207</v>
      </c>
      <c r="L15" s="6">
        <v>0</v>
      </c>
      <c r="M15" s="6">
        <v>150</v>
      </c>
      <c r="N15" s="6">
        <v>5.0000000000000001E-3</v>
      </c>
      <c r="O15" s="6">
        <v>20</v>
      </c>
      <c r="P15" s="6">
        <v>-9999</v>
      </c>
      <c r="Q15" s="6">
        <v>-9999</v>
      </c>
      <c r="R15" s="6"/>
    </row>
    <row r="16" spans="1:18">
      <c r="A16" s="6">
        <v>15</v>
      </c>
      <c r="B16" s="6" t="s">
        <v>30</v>
      </c>
      <c r="C16" s="6">
        <v>-9999</v>
      </c>
      <c r="D16" s="6">
        <v>-9999</v>
      </c>
      <c r="E16" s="6" t="s">
        <v>1551</v>
      </c>
      <c r="F16" s="6">
        <v>-9999</v>
      </c>
      <c r="G16" s="6">
        <v>7</v>
      </c>
      <c r="H16" s="6"/>
      <c r="I16" s="6"/>
      <c r="J16" s="6" t="s">
        <v>2206</v>
      </c>
      <c r="K16" s="6" t="s">
        <v>2207</v>
      </c>
      <c r="L16" s="6">
        <v>35</v>
      </c>
      <c r="M16" s="6">
        <v>70</v>
      </c>
      <c r="N16" s="6">
        <v>0</v>
      </c>
      <c r="O16" s="6">
        <v>8.75</v>
      </c>
      <c r="P16" s="6">
        <v>-9999</v>
      </c>
      <c r="Q16" s="6">
        <v>-9999</v>
      </c>
      <c r="R16" s="6"/>
    </row>
    <row r="17" spans="1:18">
      <c r="A17" s="6">
        <v>16</v>
      </c>
      <c r="B17" s="6" t="s">
        <v>32</v>
      </c>
      <c r="C17" s="6">
        <v>-9999</v>
      </c>
      <c r="D17" s="6">
        <v>-9999</v>
      </c>
      <c r="E17" s="6" t="s">
        <v>1551</v>
      </c>
      <c r="F17" s="6">
        <v>-9999</v>
      </c>
      <c r="G17" s="6">
        <v>7</v>
      </c>
      <c r="H17" s="6"/>
      <c r="I17" s="6"/>
      <c r="J17" s="6" t="s">
        <v>2206</v>
      </c>
      <c r="K17" s="6" t="s">
        <v>2207</v>
      </c>
      <c r="L17" s="6">
        <v>35</v>
      </c>
      <c r="M17" s="6">
        <v>70</v>
      </c>
      <c r="N17" s="6">
        <v>0</v>
      </c>
      <c r="O17" s="6">
        <v>8.75</v>
      </c>
      <c r="P17" s="6">
        <v>-9999</v>
      </c>
      <c r="Q17" s="6">
        <v>-9999</v>
      </c>
      <c r="R17" s="6"/>
    </row>
    <row r="18" spans="1:18">
      <c r="A18" s="6">
        <v>17</v>
      </c>
      <c r="B18" s="6" t="s">
        <v>33</v>
      </c>
      <c r="C18" s="6">
        <v>-9999</v>
      </c>
      <c r="D18" s="6">
        <v>-9999</v>
      </c>
      <c r="E18" s="6" t="s">
        <v>1551</v>
      </c>
      <c r="F18" s="6">
        <v>-9999</v>
      </c>
      <c r="G18" s="6">
        <v>8</v>
      </c>
      <c r="H18" s="6"/>
      <c r="I18" s="6"/>
      <c r="J18" s="6" t="s">
        <v>2206</v>
      </c>
      <c r="K18" s="6" t="s">
        <v>2207</v>
      </c>
      <c r="L18" s="6">
        <v>35</v>
      </c>
      <c r="M18" s="6">
        <v>70</v>
      </c>
      <c r="N18" s="6">
        <v>0</v>
      </c>
      <c r="O18" s="6">
        <v>8.75</v>
      </c>
      <c r="P18" s="6">
        <v>-9999</v>
      </c>
      <c r="Q18" s="6">
        <v>-9999</v>
      </c>
      <c r="R18" s="6"/>
    </row>
    <row r="19" spans="1:18">
      <c r="A19" s="6">
        <v>18</v>
      </c>
      <c r="B19" s="6" t="s">
        <v>34</v>
      </c>
      <c r="C19" s="6">
        <v>-9999</v>
      </c>
      <c r="D19" s="6">
        <v>-9999</v>
      </c>
      <c r="E19" s="6" t="s">
        <v>1551</v>
      </c>
      <c r="F19" s="6">
        <v>-9999</v>
      </c>
      <c r="G19" s="6">
        <v>7</v>
      </c>
      <c r="H19" s="6"/>
      <c r="I19" s="6"/>
      <c r="J19" s="6" t="s">
        <v>2206</v>
      </c>
      <c r="K19" s="6" t="s">
        <v>2207</v>
      </c>
      <c r="L19" s="6">
        <v>35</v>
      </c>
      <c r="M19" s="6">
        <v>70</v>
      </c>
      <c r="N19" s="6">
        <v>0.23</v>
      </c>
      <c r="O19" s="6">
        <v>8.75</v>
      </c>
      <c r="P19" s="6">
        <v>-9999</v>
      </c>
      <c r="Q19" s="6">
        <v>-9999</v>
      </c>
      <c r="R19" s="6"/>
    </row>
    <row r="20" spans="1:18">
      <c r="A20" s="6">
        <v>19</v>
      </c>
      <c r="B20" s="6" t="s">
        <v>35</v>
      </c>
      <c r="C20" s="6">
        <v>-9999</v>
      </c>
      <c r="D20" s="6">
        <v>-9999</v>
      </c>
      <c r="E20" s="6" t="s">
        <v>1551</v>
      </c>
      <c r="F20" s="6">
        <v>-9999</v>
      </c>
      <c r="G20" s="6">
        <v>7</v>
      </c>
      <c r="H20" s="6"/>
      <c r="I20" s="6"/>
      <c r="J20" s="6" t="s">
        <v>2206</v>
      </c>
      <c r="K20" s="6" t="s">
        <v>2207</v>
      </c>
      <c r="L20" s="6">
        <v>35</v>
      </c>
      <c r="M20" s="6">
        <v>70</v>
      </c>
      <c r="N20" s="6">
        <v>0.23</v>
      </c>
      <c r="O20" s="6">
        <v>8.75</v>
      </c>
      <c r="P20" s="6">
        <v>-9999</v>
      </c>
      <c r="Q20" s="6">
        <v>-9999</v>
      </c>
      <c r="R20" s="6"/>
    </row>
    <row r="21" spans="1:18">
      <c r="A21" s="6">
        <v>20</v>
      </c>
      <c r="B21" s="6" t="s">
        <v>36</v>
      </c>
      <c r="C21" s="6">
        <v>-9999</v>
      </c>
      <c r="D21" s="6">
        <v>-9999</v>
      </c>
      <c r="E21" s="6" t="s">
        <v>1551</v>
      </c>
      <c r="F21" s="6">
        <v>-9999</v>
      </c>
      <c r="G21" s="6">
        <v>8</v>
      </c>
      <c r="H21" s="6"/>
      <c r="I21" s="6"/>
      <c r="J21" s="6" t="s">
        <v>2206</v>
      </c>
      <c r="K21" s="6" t="s">
        <v>2207</v>
      </c>
      <c r="L21" s="6">
        <v>35</v>
      </c>
      <c r="M21" s="6">
        <v>70</v>
      </c>
      <c r="N21" s="6">
        <v>0.23</v>
      </c>
      <c r="O21" s="6">
        <v>8.75</v>
      </c>
      <c r="P21" s="6">
        <v>-9999</v>
      </c>
      <c r="Q21" s="6">
        <v>-9999</v>
      </c>
      <c r="R21" s="6"/>
    </row>
    <row r="22" spans="1:18">
      <c r="A22" s="6">
        <v>21</v>
      </c>
      <c r="B22" s="6" t="s">
        <v>37</v>
      </c>
      <c r="C22" s="6">
        <v>-9999</v>
      </c>
      <c r="D22" s="6">
        <v>-9999</v>
      </c>
      <c r="E22" s="6" t="s">
        <v>1551</v>
      </c>
      <c r="F22" s="6">
        <v>-9999</v>
      </c>
      <c r="G22" s="6">
        <v>7</v>
      </c>
      <c r="H22" s="6"/>
      <c r="I22" s="6"/>
      <c r="J22" s="6" t="s">
        <v>2206</v>
      </c>
      <c r="K22" s="6" t="s">
        <v>2207</v>
      </c>
      <c r="L22" s="6">
        <v>35</v>
      </c>
      <c r="M22" s="6">
        <v>70</v>
      </c>
      <c r="N22" s="6">
        <v>0.5</v>
      </c>
      <c r="O22" s="6">
        <v>8.75</v>
      </c>
      <c r="P22" s="6">
        <v>-9999</v>
      </c>
      <c r="Q22" s="6">
        <v>-9999</v>
      </c>
      <c r="R22" s="6"/>
    </row>
    <row r="23" spans="1:18">
      <c r="A23" s="6">
        <v>22</v>
      </c>
      <c r="B23" s="6" t="s">
        <v>38</v>
      </c>
      <c r="C23" s="6">
        <v>-9999</v>
      </c>
      <c r="D23" s="6">
        <v>-9999</v>
      </c>
      <c r="E23" s="6" t="s">
        <v>1551</v>
      </c>
      <c r="F23" s="6">
        <v>-9999</v>
      </c>
      <c r="G23" s="6">
        <v>7</v>
      </c>
      <c r="H23" s="6"/>
      <c r="I23" s="6"/>
      <c r="J23" s="6" t="s">
        <v>2206</v>
      </c>
      <c r="K23" s="6" t="s">
        <v>2207</v>
      </c>
      <c r="L23" s="6">
        <v>35</v>
      </c>
      <c r="M23" s="6">
        <v>70</v>
      </c>
      <c r="N23" s="6">
        <v>0.5</v>
      </c>
      <c r="O23" s="6">
        <v>8.75</v>
      </c>
      <c r="P23" s="6">
        <v>-9999</v>
      </c>
      <c r="Q23" s="6">
        <v>-9999</v>
      </c>
      <c r="R23" s="6"/>
    </row>
    <row r="24" spans="1:18">
      <c r="A24" s="6">
        <v>23</v>
      </c>
      <c r="B24" s="6" t="s">
        <v>39</v>
      </c>
      <c r="C24" s="6">
        <v>-9999</v>
      </c>
      <c r="D24" s="6">
        <v>-9999</v>
      </c>
      <c r="E24" s="6" t="s">
        <v>1551</v>
      </c>
      <c r="F24" s="6">
        <v>2000</v>
      </c>
      <c r="G24" s="6">
        <v>4</v>
      </c>
      <c r="H24" s="6"/>
      <c r="I24" s="6"/>
      <c r="J24" s="6" t="s">
        <v>2206</v>
      </c>
      <c r="K24" s="6" t="s">
        <v>2204</v>
      </c>
      <c r="L24" s="6">
        <v>7</v>
      </c>
      <c r="M24" s="6">
        <v>162</v>
      </c>
      <c r="N24" s="6">
        <v>0</v>
      </c>
      <c r="O24" s="6">
        <v>12</v>
      </c>
      <c r="P24" s="6">
        <v>-9999</v>
      </c>
      <c r="Q24" s="6">
        <v>-9999</v>
      </c>
      <c r="R24" s="6"/>
    </row>
    <row r="25" spans="1:18">
      <c r="A25" s="6">
        <v>24</v>
      </c>
      <c r="B25" s="6" t="s">
        <v>41</v>
      </c>
      <c r="C25" s="6">
        <v>-9999</v>
      </c>
      <c r="D25" s="6">
        <v>-9999</v>
      </c>
      <c r="E25" s="6" t="s">
        <v>2202</v>
      </c>
      <c r="F25" s="6">
        <v>1998</v>
      </c>
      <c r="G25" s="6">
        <v>15</v>
      </c>
      <c r="H25" s="6"/>
      <c r="I25" s="6"/>
      <c r="J25" s="6" t="s">
        <v>2206</v>
      </c>
      <c r="K25" s="6" t="s">
        <v>2204</v>
      </c>
      <c r="L25" s="6">
        <v>0</v>
      </c>
      <c r="M25" s="6">
        <v>120</v>
      </c>
      <c r="N25" s="6">
        <v>0.01</v>
      </c>
      <c r="O25" s="6">
        <v>12</v>
      </c>
      <c r="P25" s="6">
        <v>-9999</v>
      </c>
      <c r="Q25" s="6">
        <v>-9999</v>
      </c>
      <c r="R25" s="6"/>
    </row>
    <row r="26" spans="1:18">
      <c r="A26" s="6">
        <v>25</v>
      </c>
      <c r="B26" s="6" t="s">
        <v>43</v>
      </c>
      <c r="C26" s="6">
        <v>10</v>
      </c>
      <c r="D26" s="6">
        <v>10</v>
      </c>
      <c r="E26" s="6" t="s">
        <v>2205</v>
      </c>
      <c r="F26" s="6">
        <v>2001</v>
      </c>
      <c r="G26" s="6">
        <v>-9999</v>
      </c>
      <c r="H26" s="6"/>
      <c r="I26" s="6"/>
      <c r="J26" s="6" t="s">
        <v>2208</v>
      </c>
      <c r="K26" s="6" t="s">
        <v>2207</v>
      </c>
      <c r="L26" s="6">
        <v>50</v>
      </c>
      <c r="M26" s="6">
        <v>100</v>
      </c>
      <c r="N26" s="6">
        <v>0</v>
      </c>
      <c r="O26" s="6">
        <v>-9999</v>
      </c>
      <c r="P26" s="6">
        <v>-9999</v>
      </c>
      <c r="Q26" s="6">
        <v>-9999</v>
      </c>
      <c r="R26" s="6"/>
    </row>
    <row r="27" spans="1:18">
      <c r="A27" s="6">
        <v>26</v>
      </c>
      <c r="B27" s="6" t="s">
        <v>45</v>
      </c>
      <c r="C27" s="6">
        <v>10</v>
      </c>
      <c r="D27" s="6">
        <v>10</v>
      </c>
      <c r="E27" s="6" t="s">
        <v>2205</v>
      </c>
      <c r="F27" s="6">
        <v>2001</v>
      </c>
      <c r="G27" s="6">
        <v>-9999</v>
      </c>
      <c r="H27" s="6"/>
      <c r="I27" s="6"/>
      <c r="J27" s="6" t="s">
        <v>2208</v>
      </c>
      <c r="K27" s="6" t="s">
        <v>2207</v>
      </c>
      <c r="L27" s="6">
        <v>50</v>
      </c>
      <c r="M27" s="6">
        <v>100</v>
      </c>
      <c r="N27" s="6">
        <v>0</v>
      </c>
      <c r="O27" s="6">
        <v>-9999</v>
      </c>
      <c r="P27" s="6">
        <v>-9999</v>
      </c>
      <c r="Q27" s="6">
        <v>-9999</v>
      </c>
      <c r="R27" s="6"/>
    </row>
    <row r="28" spans="1:18">
      <c r="A28" s="6">
        <v>27</v>
      </c>
      <c r="B28" s="6" t="s">
        <v>46</v>
      </c>
      <c r="C28" s="6">
        <v>10</v>
      </c>
      <c r="D28" s="6">
        <v>10</v>
      </c>
      <c r="E28" s="6" t="s">
        <v>2205</v>
      </c>
      <c r="F28" s="6">
        <v>2001</v>
      </c>
      <c r="G28" s="6">
        <v>-9999</v>
      </c>
      <c r="H28" s="6"/>
      <c r="I28" s="6"/>
      <c r="J28" s="6" t="s">
        <v>2208</v>
      </c>
      <c r="K28" s="6" t="s">
        <v>2207</v>
      </c>
      <c r="L28" s="6">
        <v>50</v>
      </c>
      <c r="M28" s="6">
        <v>100</v>
      </c>
      <c r="N28" s="6">
        <v>0</v>
      </c>
      <c r="O28" s="6">
        <v>-9999</v>
      </c>
      <c r="P28" s="6">
        <v>-9999</v>
      </c>
      <c r="Q28" s="6">
        <v>-9999</v>
      </c>
      <c r="R28" s="6"/>
    </row>
    <row r="29" spans="1:18">
      <c r="A29" s="6">
        <v>28</v>
      </c>
      <c r="B29" s="6" t="s">
        <v>47</v>
      </c>
      <c r="C29" s="6">
        <v>10</v>
      </c>
      <c r="D29" s="6">
        <v>10</v>
      </c>
      <c r="E29" s="6" t="s">
        <v>2205</v>
      </c>
      <c r="F29" s="6">
        <v>2001</v>
      </c>
      <c r="G29" s="6">
        <v>-9999</v>
      </c>
      <c r="H29" s="6"/>
      <c r="I29" s="6"/>
      <c r="J29" s="6" t="s">
        <v>2208</v>
      </c>
      <c r="K29" s="6" t="s">
        <v>2207</v>
      </c>
      <c r="L29" s="6">
        <v>50</v>
      </c>
      <c r="M29" s="6">
        <v>100</v>
      </c>
      <c r="N29" s="6">
        <v>0</v>
      </c>
      <c r="O29" s="6">
        <v>-9999</v>
      </c>
      <c r="P29" s="6">
        <v>-9999</v>
      </c>
      <c r="Q29" s="6">
        <v>-9999</v>
      </c>
      <c r="R29" s="6"/>
    </row>
    <row r="30" spans="1:18">
      <c r="A30" s="6">
        <v>29</v>
      </c>
      <c r="B30" s="6" t="s">
        <v>48</v>
      </c>
      <c r="C30" s="6">
        <v>10</v>
      </c>
      <c r="D30" s="6">
        <v>10</v>
      </c>
      <c r="E30" s="6" t="s">
        <v>2205</v>
      </c>
      <c r="F30" s="6">
        <v>2001</v>
      </c>
      <c r="G30" s="6">
        <v>-9999</v>
      </c>
      <c r="H30" s="6"/>
      <c r="I30" s="6"/>
      <c r="J30" s="6" t="s">
        <v>2208</v>
      </c>
      <c r="K30" s="6" t="s">
        <v>2207</v>
      </c>
      <c r="L30" s="6">
        <v>50</v>
      </c>
      <c r="M30" s="6">
        <v>100</v>
      </c>
      <c r="N30" s="6">
        <v>0</v>
      </c>
      <c r="O30" s="6">
        <v>-9999</v>
      </c>
      <c r="P30" s="6">
        <v>-9999</v>
      </c>
      <c r="Q30" s="6">
        <v>-9999</v>
      </c>
      <c r="R30" s="6"/>
    </row>
    <row r="31" spans="1:18">
      <c r="A31" s="6">
        <v>30</v>
      </c>
      <c r="B31" s="6" t="s">
        <v>49</v>
      </c>
      <c r="C31" s="6">
        <v>10</v>
      </c>
      <c r="D31" s="6">
        <v>10</v>
      </c>
      <c r="E31" s="6" t="s">
        <v>2205</v>
      </c>
      <c r="F31" s="6">
        <v>2001</v>
      </c>
      <c r="G31" s="6">
        <v>-9999</v>
      </c>
      <c r="H31" s="6"/>
      <c r="I31" s="6"/>
      <c r="J31" s="6" t="s">
        <v>2208</v>
      </c>
      <c r="K31" s="6" t="s">
        <v>2207</v>
      </c>
      <c r="L31" s="6">
        <v>50</v>
      </c>
      <c r="M31" s="6">
        <v>100</v>
      </c>
      <c r="N31" s="6">
        <v>0</v>
      </c>
      <c r="O31" s="6">
        <v>-9999</v>
      </c>
      <c r="P31" s="6">
        <v>-9999</v>
      </c>
      <c r="Q31" s="6">
        <v>-9999</v>
      </c>
      <c r="R31" s="6"/>
    </row>
    <row r="32" spans="1:18">
      <c r="A32" s="6">
        <v>31</v>
      </c>
      <c r="B32" s="6" t="s">
        <v>50</v>
      </c>
      <c r="C32" s="6">
        <v>10</v>
      </c>
      <c r="D32" s="6">
        <v>10</v>
      </c>
      <c r="E32" s="6" t="s">
        <v>2205</v>
      </c>
      <c r="F32" s="6">
        <v>2001</v>
      </c>
      <c r="G32" s="6">
        <v>-9999</v>
      </c>
      <c r="H32" s="6"/>
      <c r="I32" s="6"/>
      <c r="J32" s="6" t="s">
        <v>2208</v>
      </c>
      <c r="K32" s="6" t="s">
        <v>2207</v>
      </c>
      <c r="L32" s="6">
        <v>50</v>
      </c>
      <c r="M32" s="6">
        <v>100</v>
      </c>
      <c r="N32" s="6">
        <v>0</v>
      </c>
      <c r="O32" s="6">
        <v>-9999</v>
      </c>
      <c r="P32" s="6">
        <v>-9999</v>
      </c>
      <c r="Q32" s="6">
        <v>-9999</v>
      </c>
      <c r="R32" s="6"/>
    </row>
    <row r="33" spans="1:18">
      <c r="A33" s="6">
        <v>32</v>
      </c>
      <c r="B33" s="6" t="s">
        <v>51</v>
      </c>
      <c r="C33" s="6">
        <v>10</v>
      </c>
      <c r="D33" s="6">
        <v>10</v>
      </c>
      <c r="E33" s="6" t="s">
        <v>2205</v>
      </c>
      <c r="F33" s="6">
        <v>2001</v>
      </c>
      <c r="G33" s="6">
        <v>-9999</v>
      </c>
      <c r="H33" s="6"/>
      <c r="I33" s="6"/>
      <c r="J33" s="6" t="s">
        <v>2208</v>
      </c>
      <c r="K33" s="6" t="s">
        <v>2207</v>
      </c>
      <c r="L33" s="6">
        <v>50</v>
      </c>
      <c r="M33" s="6">
        <v>100</v>
      </c>
      <c r="N33" s="6">
        <v>0</v>
      </c>
      <c r="O33" s="6">
        <v>-9999</v>
      </c>
      <c r="P33" s="6">
        <v>-9999</v>
      </c>
      <c r="Q33" s="6">
        <v>-9999</v>
      </c>
      <c r="R33" s="6"/>
    </row>
    <row r="34" spans="1:18">
      <c r="A34" s="6">
        <v>33</v>
      </c>
      <c r="B34" s="6" t="s">
        <v>52</v>
      </c>
      <c r="C34" s="6">
        <v>8</v>
      </c>
      <c r="D34" s="6">
        <v>8</v>
      </c>
      <c r="E34" s="6" t="s">
        <v>2202</v>
      </c>
      <c r="F34" s="6">
        <v>2002</v>
      </c>
      <c r="G34" s="6">
        <v>5</v>
      </c>
      <c r="H34" s="6"/>
      <c r="I34" s="6"/>
      <c r="J34" s="6" t="s">
        <v>2203</v>
      </c>
      <c r="K34" s="6" t="s">
        <v>2204</v>
      </c>
      <c r="L34" s="6">
        <v>0.3</v>
      </c>
      <c r="M34" s="6">
        <v>220</v>
      </c>
      <c r="N34" s="6">
        <v>0</v>
      </c>
      <c r="O34" s="6">
        <v>20</v>
      </c>
      <c r="P34" s="6">
        <v>-9999</v>
      </c>
      <c r="Q34" s="6">
        <v>-9999</v>
      </c>
      <c r="R34" s="6"/>
    </row>
    <row r="35" spans="1:18">
      <c r="A35" s="6">
        <v>34</v>
      </c>
      <c r="B35" s="6" t="s">
        <v>54</v>
      </c>
      <c r="C35" s="6">
        <v>5</v>
      </c>
      <c r="D35" s="6">
        <v>5</v>
      </c>
      <c r="E35" s="6" t="s">
        <v>2205</v>
      </c>
      <c r="F35" s="6">
        <v>1990</v>
      </c>
      <c r="G35" s="6">
        <v>70</v>
      </c>
      <c r="H35" s="6"/>
      <c r="I35" s="6"/>
      <c r="J35" s="6" t="s">
        <v>2206</v>
      </c>
      <c r="K35" s="6" t="s">
        <v>2207</v>
      </c>
      <c r="L35" s="6">
        <v>0</v>
      </c>
      <c r="M35" s="6">
        <v>150</v>
      </c>
      <c r="N35" s="6">
        <v>2.5000000000000001E-2</v>
      </c>
      <c r="O35" s="6">
        <v>7.62</v>
      </c>
      <c r="P35" s="6">
        <v>-9999</v>
      </c>
      <c r="Q35" s="6">
        <v>-9999</v>
      </c>
      <c r="R35" s="6"/>
    </row>
    <row r="36" spans="1:18">
      <c r="A36" s="6">
        <v>35</v>
      </c>
      <c r="B36" s="6" t="s">
        <v>56</v>
      </c>
      <c r="C36" s="6">
        <v>5</v>
      </c>
      <c r="D36" s="6">
        <v>5</v>
      </c>
      <c r="E36" s="6" t="s">
        <v>2205</v>
      </c>
      <c r="F36" s="6">
        <v>1990</v>
      </c>
      <c r="G36" s="6">
        <v>77</v>
      </c>
      <c r="H36" s="6"/>
      <c r="I36" s="6"/>
      <c r="J36" s="6" t="s">
        <v>2206</v>
      </c>
      <c r="K36" s="6" t="s">
        <v>2207</v>
      </c>
      <c r="L36" s="6">
        <v>0</v>
      </c>
      <c r="M36" s="6">
        <v>150</v>
      </c>
      <c r="N36" s="6">
        <v>2.5000000000000001E-2</v>
      </c>
      <c r="O36" s="6">
        <v>7.62</v>
      </c>
      <c r="P36" s="6">
        <v>-9999</v>
      </c>
      <c r="Q36" s="6">
        <v>-9999</v>
      </c>
      <c r="R36" s="6"/>
    </row>
    <row r="37" spans="1:18">
      <c r="A37" s="6">
        <v>36</v>
      </c>
      <c r="B37" s="6" t="s">
        <v>57</v>
      </c>
      <c r="C37" s="6">
        <v>-9999</v>
      </c>
      <c r="D37" s="6">
        <v>-9999</v>
      </c>
      <c r="E37" s="6" t="s">
        <v>1551</v>
      </c>
      <c r="F37" s="6">
        <v>-9999</v>
      </c>
      <c r="G37" s="6">
        <v>82</v>
      </c>
      <c r="H37" s="6"/>
      <c r="I37" s="6"/>
      <c r="J37" s="6" t="s">
        <v>2209</v>
      </c>
      <c r="K37" s="6" t="s">
        <v>2204</v>
      </c>
      <c r="L37" s="6">
        <v>1</v>
      </c>
      <c r="M37" s="6">
        <v>160</v>
      </c>
      <c r="N37" s="6">
        <v>0.2</v>
      </c>
      <c r="O37" s="6">
        <v>20</v>
      </c>
      <c r="P37" s="6">
        <v>-9999</v>
      </c>
      <c r="Q37" s="6">
        <v>-9999</v>
      </c>
      <c r="R37" s="6"/>
    </row>
    <row r="38" spans="1:18">
      <c r="A38" s="6">
        <v>37</v>
      </c>
      <c r="B38" s="6" t="s">
        <v>59</v>
      </c>
      <c r="C38" s="6">
        <v>-9999</v>
      </c>
      <c r="D38" s="6">
        <v>-9999</v>
      </c>
      <c r="E38" s="6" t="s">
        <v>1551</v>
      </c>
      <c r="F38" s="6">
        <v>-9999</v>
      </c>
      <c r="G38" s="6">
        <v>65</v>
      </c>
      <c r="H38" s="6"/>
      <c r="I38" s="6"/>
      <c r="J38" s="6" t="s">
        <v>2209</v>
      </c>
      <c r="K38" s="6" t="s">
        <v>2204</v>
      </c>
      <c r="L38" s="6">
        <v>2</v>
      </c>
      <c r="M38" s="6">
        <v>160</v>
      </c>
      <c r="N38" s="6">
        <v>0.2</v>
      </c>
      <c r="O38" s="6">
        <v>20</v>
      </c>
      <c r="P38" s="6">
        <v>-9999</v>
      </c>
      <c r="Q38" s="6">
        <v>-9999</v>
      </c>
      <c r="R38" s="6"/>
    </row>
    <row r="39" spans="1:18">
      <c r="A39" s="6">
        <v>38</v>
      </c>
      <c r="B39" s="6" t="s">
        <v>60</v>
      </c>
      <c r="C39" s="6">
        <v>-9999</v>
      </c>
      <c r="D39" s="6">
        <v>-9999</v>
      </c>
      <c r="E39" s="6" t="s">
        <v>1551</v>
      </c>
      <c r="F39" s="6">
        <v>-9999</v>
      </c>
      <c r="G39" s="6">
        <v>33</v>
      </c>
      <c r="H39" s="6"/>
      <c r="I39" s="6"/>
      <c r="J39" s="6" t="s">
        <v>2209</v>
      </c>
      <c r="K39" s="6" t="s">
        <v>2204</v>
      </c>
      <c r="L39" s="6">
        <v>4</v>
      </c>
      <c r="M39" s="6">
        <v>152</v>
      </c>
      <c r="N39" s="6">
        <v>0</v>
      </c>
      <c r="O39" s="6">
        <v>20</v>
      </c>
      <c r="P39" s="6">
        <v>-9999</v>
      </c>
      <c r="Q39" s="6">
        <v>-9999</v>
      </c>
      <c r="R39" s="6"/>
    </row>
    <row r="40" spans="1:18">
      <c r="A40" s="6">
        <v>39</v>
      </c>
      <c r="B40" s="6" t="s">
        <v>61</v>
      </c>
      <c r="C40" s="6">
        <v>-9999</v>
      </c>
      <c r="D40" s="6">
        <v>-9999</v>
      </c>
      <c r="E40" s="6" t="s">
        <v>1551</v>
      </c>
      <c r="F40" s="6">
        <v>-9999</v>
      </c>
      <c r="G40" s="6">
        <v>33</v>
      </c>
      <c r="H40" s="6"/>
      <c r="I40" s="6"/>
      <c r="J40" s="6" t="s">
        <v>2209</v>
      </c>
      <c r="K40" s="6" t="s">
        <v>2204</v>
      </c>
      <c r="L40" s="6">
        <v>2</v>
      </c>
      <c r="M40" s="6">
        <v>152</v>
      </c>
      <c r="N40" s="6">
        <v>0</v>
      </c>
      <c r="O40" s="6">
        <v>20</v>
      </c>
      <c r="P40" s="6">
        <v>-9999</v>
      </c>
      <c r="Q40" s="6">
        <v>-9999</v>
      </c>
      <c r="R40" s="6"/>
    </row>
    <row r="41" spans="1:18">
      <c r="A41" s="6">
        <v>40</v>
      </c>
      <c r="B41" s="6" t="s">
        <v>62</v>
      </c>
      <c r="C41" s="6">
        <v>5</v>
      </c>
      <c r="D41" s="6">
        <v>6</v>
      </c>
      <c r="E41" s="6" t="s">
        <v>2205</v>
      </c>
      <c r="F41" s="6">
        <v>1999</v>
      </c>
      <c r="G41" s="6">
        <v>8</v>
      </c>
      <c r="H41" s="6"/>
      <c r="I41" s="6"/>
      <c r="J41" s="6" t="s">
        <v>2206</v>
      </c>
      <c r="K41" s="6" t="s">
        <v>2204</v>
      </c>
      <c r="L41" s="6">
        <v>0</v>
      </c>
      <c r="M41" s="6">
        <v>100</v>
      </c>
      <c r="N41" s="6">
        <v>0.03</v>
      </c>
      <c r="O41" s="6">
        <v>8</v>
      </c>
      <c r="P41" s="6">
        <v>-9999</v>
      </c>
      <c r="Q41" s="6">
        <v>-9999</v>
      </c>
      <c r="R41" s="6"/>
    </row>
    <row r="42" spans="1:18">
      <c r="A42" s="6">
        <v>41</v>
      </c>
      <c r="B42" s="6" t="s">
        <v>64</v>
      </c>
      <c r="C42" s="6">
        <v>5</v>
      </c>
      <c r="D42" s="6">
        <v>6</v>
      </c>
      <c r="E42" s="6" t="s">
        <v>2205</v>
      </c>
      <c r="F42" s="6">
        <v>1999</v>
      </c>
      <c r="G42" s="6">
        <v>7</v>
      </c>
      <c r="H42" s="6"/>
      <c r="I42" s="6"/>
      <c r="J42" s="6" t="s">
        <v>2206</v>
      </c>
      <c r="K42" s="6" t="s">
        <v>2204</v>
      </c>
      <c r="L42" s="6">
        <v>0</v>
      </c>
      <c r="M42" s="6">
        <v>100</v>
      </c>
      <c r="N42" s="6">
        <v>0.13</v>
      </c>
      <c r="O42" s="6">
        <v>8</v>
      </c>
      <c r="P42" s="6">
        <v>-9999</v>
      </c>
      <c r="Q42" s="6">
        <v>-9999</v>
      </c>
      <c r="R42" s="6"/>
    </row>
    <row r="43" spans="1:18">
      <c r="A43" s="6">
        <v>42</v>
      </c>
      <c r="B43" s="6" t="s">
        <v>65</v>
      </c>
      <c r="C43" s="6">
        <v>5</v>
      </c>
      <c r="D43" s="6">
        <v>6</v>
      </c>
      <c r="E43" s="6" t="s">
        <v>2205</v>
      </c>
      <c r="F43" s="6">
        <v>1999</v>
      </c>
      <c r="G43" s="6">
        <v>7</v>
      </c>
      <c r="H43" s="6"/>
      <c r="I43" s="6"/>
      <c r="J43" s="6" t="s">
        <v>2206</v>
      </c>
      <c r="K43" s="6" t="s">
        <v>2204</v>
      </c>
      <c r="L43" s="6">
        <v>0</v>
      </c>
      <c r="M43" s="6">
        <v>100</v>
      </c>
      <c r="N43" s="6">
        <v>0.13</v>
      </c>
      <c r="O43" s="6">
        <v>8</v>
      </c>
      <c r="P43" s="6">
        <v>-9999</v>
      </c>
      <c r="Q43" s="6">
        <v>-9999</v>
      </c>
      <c r="R43" s="6"/>
    </row>
    <row r="44" spans="1:18">
      <c r="A44" s="6">
        <v>43</v>
      </c>
      <c r="B44" s="6" t="s">
        <v>66</v>
      </c>
      <c r="C44" s="6">
        <v>5</v>
      </c>
      <c r="D44" s="6">
        <v>6</v>
      </c>
      <c r="E44" s="6" t="s">
        <v>2205</v>
      </c>
      <c r="F44" s="6">
        <v>1999</v>
      </c>
      <c r="G44" s="6">
        <v>2</v>
      </c>
      <c r="H44" s="6"/>
      <c r="I44" s="6"/>
      <c r="J44" s="6" t="s">
        <v>2206</v>
      </c>
      <c r="K44" s="6" t="s">
        <v>2204</v>
      </c>
      <c r="L44" s="6">
        <v>0</v>
      </c>
      <c r="M44" s="6">
        <v>100</v>
      </c>
      <c r="N44" s="6">
        <v>0.13</v>
      </c>
      <c r="O44" s="6">
        <v>8</v>
      </c>
      <c r="P44" s="6">
        <v>-9999</v>
      </c>
      <c r="Q44" s="6">
        <v>-9999</v>
      </c>
      <c r="R44" s="6"/>
    </row>
    <row r="45" spans="1:18">
      <c r="A45" s="6">
        <v>44</v>
      </c>
      <c r="B45" s="6" t="s">
        <v>67</v>
      </c>
      <c r="C45" s="6">
        <v>5</v>
      </c>
      <c r="D45" s="6">
        <v>6</v>
      </c>
      <c r="E45" s="6" t="s">
        <v>2205</v>
      </c>
      <c r="F45" s="6">
        <v>1999</v>
      </c>
      <c r="G45" s="6">
        <v>15</v>
      </c>
      <c r="H45" s="6"/>
      <c r="I45" s="6"/>
      <c r="J45" s="6" t="s">
        <v>2206</v>
      </c>
      <c r="K45" s="6" t="s">
        <v>2204</v>
      </c>
      <c r="L45" s="6">
        <v>0</v>
      </c>
      <c r="M45" s="6">
        <v>100</v>
      </c>
      <c r="N45" s="6">
        <v>0.3</v>
      </c>
      <c r="O45" s="6">
        <v>8</v>
      </c>
      <c r="P45" s="6">
        <v>-9999</v>
      </c>
      <c r="Q45" s="6">
        <v>-9999</v>
      </c>
      <c r="R45" s="6"/>
    </row>
    <row r="46" spans="1:18">
      <c r="A46" s="6">
        <v>45</v>
      </c>
      <c r="B46" s="6" t="s">
        <v>68</v>
      </c>
      <c r="C46" s="6">
        <v>5</v>
      </c>
      <c r="D46" s="6">
        <v>5</v>
      </c>
      <c r="E46" s="6" t="s">
        <v>2205</v>
      </c>
      <c r="F46" s="6">
        <v>2004</v>
      </c>
      <c r="G46" s="6">
        <v>6</v>
      </c>
      <c r="H46" s="6"/>
      <c r="I46" s="6"/>
      <c r="J46" s="6" t="s">
        <v>2206</v>
      </c>
      <c r="K46" s="6" t="s">
        <v>2207</v>
      </c>
      <c r="L46" s="6">
        <v>15</v>
      </c>
      <c r="M46" s="6">
        <v>120</v>
      </c>
      <c r="N46" s="6">
        <v>0</v>
      </c>
      <c r="O46" s="6">
        <v>20</v>
      </c>
      <c r="P46" s="6">
        <v>-9999</v>
      </c>
      <c r="Q46" s="6">
        <v>-9999</v>
      </c>
      <c r="R46" s="6"/>
    </row>
    <row r="47" spans="1:18">
      <c r="A47" s="6">
        <v>46</v>
      </c>
      <c r="B47" s="6" t="s">
        <v>71</v>
      </c>
      <c r="C47" s="6">
        <v>10</v>
      </c>
      <c r="D47" s="6">
        <v>10</v>
      </c>
      <c r="E47" s="6" t="s">
        <v>2210</v>
      </c>
      <c r="F47" s="6">
        <v>2004</v>
      </c>
      <c r="G47" s="6">
        <v>8</v>
      </c>
      <c r="H47" s="6"/>
      <c r="I47" s="6"/>
      <c r="J47" s="6" t="s">
        <v>2206</v>
      </c>
      <c r="K47" s="6" t="s">
        <v>2207</v>
      </c>
      <c r="L47" s="6">
        <v>15</v>
      </c>
      <c r="M47" s="6">
        <v>120</v>
      </c>
      <c r="N47" s="6">
        <v>0</v>
      </c>
      <c r="O47" s="6">
        <v>20</v>
      </c>
      <c r="P47" s="6">
        <v>-9999</v>
      </c>
      <c r="Q47" s="6">
        <v>-9999</v>
      </c>
      <c r="R47" s="6"/>
    </row>
    <row r="48" spans="1:18">
      <c r="A48" s="6">
        <v>47</v>
      </c>
      <c r="B48" s="6" t="s">
        <v>72</v>
      </c>
      <c r="C48" s="6">
        <v>12</v>
      </c>
      <c r="D48" s="6">
        <v>12</v>
      </c>
      <c r="E48" s="6" t="s">
        <v>2211</v>
      </c>
      <c r="F48" s="6">
        <v>2004</v>
      </c>
      <c r="G48" s="6">
        <v>4</v>
      </c>
      <c r="H48" s="6"/>
      <c r="I48" s="6"/>
      <c r="J48" s="6" t="s">
        <v>2206</v>
      </c>
      <c r="K48" s="6" t="s">
        <v>2207</v>
      </c>
      <c r="L48" s="6">
        <v>15</v>
      </c>
      <c r="M48" s="6">
        <v>120</v>
      </c>
      <c r="N48" s="6">
        <v>0</v>
      </c>
      <c r="O48" s="6">
        <v>20</v>
      </c>
      <c r="P48" s="6">
        <v>-9999</v>
      </c>
      <c r="Q48" s="6">
        <v>-9999</v>
      </c>
      <c r="R48" s="6"/>
    </row>
    <row r="49" spans="1:18">
      <c r="A49" s="6">
        <v>48</v>
      </c>
      <c r="B49" s="6" t="s">
        <v>73</v>
      </c>
      <c r="C49" s="6">
        <v>4</v>
      </c>
      <c r="D49" s="6">
        <v>4</v>
      </c>
      <c r="E49" s="6" t="s">
        <v>2205</v>
      </c>
      <c r="F49" s="6">
        <v>2005</v>
      </c>
      <c r="G49" s="6">
        <v>5</v>
      </c>
      <c r="H49" s="6"/>
      <c r="I49" s="6"/>
      <c r="J49" s="6" t="s">
        <v>2206</v>
      </c>
      <c r="K49" s="6" t="s">
        <v>2207</v>
      </c>
      <c r="L49" s="6">
        <v>15</v>
      </c>
      <c r="M49" s="6">
        <v>120</v>
      </c>
      <c r="N49" s="6">
        <v>0</v>
      </c>
      <c r="O49" s="6">
        <v>20</v>
      </c>
      <c r="P49" s="6">
        <v>-9999</v>
      </c>
      <c r="Q49" s="6">
        <v>-9999</v>
      </c>
      <c r="R49" s="6"/>
    </row>
    <row r="50" spans="1:18">
      <c r="A50" s="6">
        <v>49</v>
      </c>
      <c r="B50" s="6" t="s">
        <v>74</v>
      </c>
      <c r="C50" s="6">
        <v>6</v>
      </c>
      <c r="D50" s="6">
        <v>6</v>
      </c>
      <c r="E50" s="6" t="s">
        <v>2205</v>
      </c>
      <c r="F50" s="6">
        <v>2005</v>
      </c>
      <c r="G50" s="6">
        <v>4</v>
      </c>
      <c r="H50" s="6"/>
      <c r="I50" s="6"/>
      <c r="J50" s="6" t="s">
        <v>2206</v>
      </c>
      <c r="K50" s="6" t="s">
        <v>2207</v>
      </c>
      <c r="L50" s="6">
        <v>15</v>
      </c>
      <c r="M50" s="6">
        <v>120</v>
      </c>
      <c r="N50" s="6">
        <v>0</v>
      </c>
      <c r="O50" s="6">
        <v>20</v>
      </c>
      <c r="P50" s="6">
        <v>-9999</v>
      </c>
      <c r="Q50" s="6">
        <v>-9999</v>
      </c>
      <c r="R50" s="6"/>
    </row>
    <row r="51" spans="1:18">
      <c r="A51" s="6">
        <v>50</v>
      </c>
      <c r="B51" s="6" t="s">
        <v>75</v>
      </c>
      <c r="C51" s="6">
        <v>10</v>
      </c>
      <c r="D51" s="6">
        <v>10</v>
      </c>
      <c r="E51" s="6" t="s">
        <v>2210</v>
      </c>
      <c r="F51" s="6">
        <v>2005</v>
      </c>
      <c r="G51" s="6">
        <v>6</v>
      </c>
      <c r="H51" s="6"/>
      <c r="I51" s="6"/>
      <c r="J51" s="6" t="s">
        <v>2206</v>
      </c>
      <c r="K51" s="6" t="s">
        <v>2207</v>
      </c>
      <c r="L51" s="6">
        <v>15</v>
      </c>
      <c r="M51" s="6">
        <v>120</v>
      </c>
      <c r="N51" s="6">
        <v>0</v>
      </c>
      <c r="O51" s="6">
        <v>20</v>
      </c>
      <c r="P51" s="6">
        <v>-9999</v>
      </c>
      <c r="Q51" s="6">
        <v>-9999</v>
      </c>
      <c r="R51" s="6"/>
    </row>
    <row r="52" spans="1:18">
      <c r="A52" s="6">
        <v>51</v>
      </c>
      <c r="B52" s="6" t="s">
        <v>76</v>
      </c>
      <c r="C52" s="6">
        <v>5</v>
      </c>
      <c r="D52" s="6">
        <v>5</v>
      </c>
      <c r="E52" s="6" t="s">
        <v>2205</v>
      </c>
      <c r="F52" s="6">
        <v>2004</v>
      </c>
      <c r="G52" s="6">
        <v>6</v>
      </c>
      <c r="H52" s="6"/>
      <c r="I52" s="6"/>
      <c r="J52" s="6" t="s">
        <v>2206</v>
      </c>
      <c r="K52" s="6" t="s">
        <v>2207</v>
      </c>
      <c r="L52" s="6">
        <v>15</v>
      </c>
      <c r="M52" s="6">
        <v>120</v>
      </c>
      <c r="N52" s="6">
        <v>0</v>
      </c>
      <c r="O52" s="6">
        <v>20</v>
      </c>
      <c r="P52" s="6">
        <v>-9999</v>
      </c>
      <c r="Q52" s="6">
        <v>-9999</v>
      </c>
      <c r="R52" s="6"/>
    </row>
    <row r="53" spans="1:18">
      <c r="A53" s="6">
        <v>52</v>
      </c>
      <c r="B53" s="6" t="s">
        <v>77</v>
      </c>
      <c r="C53" s="6">
        <v>10</v>
      </c>
      <c r="D53" s="6">
        <v>10</v>
      </c>
      <c r="E53" s="6" t="s">
        <v>2210</v>
      </c>
      <c r="F53" s="6">
        <v>2004</v>
      </c>
      <c r="G53" s="6">
        <v>8</v>
      </c>
      <c r="H53" s="6"/>
      <c r="I53" s="6"/>
      <c r="J53" s="6" t="s">
        <v>2206</v>
      </c>
      <c r="K53" s="6" t="s">
        <v>2207</v>
      </c>
      <c r="L53" s="6">
        <v>15</v>
      </c>
      <c r="M53" s="6">
        <v>120</v>
      </c>
      <c r="N53" s="6">
        <v>0</v>
      </c>
      <c r="O53" s="6">
        <v>20</v>
      </c>
      <c r="P53" s="6">
        <v>-9999</v>
      </c>
      <c r="Q53" s="6">
        <v>-9999</v>
      </c>
      <c r="R53" s="6"/>
    </row>
    <row r="54" spans="1:18">
      <c r="A54" s="6">
        <v>53</v>
      </c>
      <c r="B54" s="6" t="s">
        <v>78</v>
      </c>
      <c r="C54" s="6">
        <v>12</v>
      </c>
      <c r="D54" s="6">
        <v>12</v>
      </c>
      <c r="E54" s="6" t="s">
        <v>2211</v>
      </c>
      <c r="F54" s="6">
        <v>2004</v>
      </c>
      <c r="G54" s="6">
        <v>4</v>
      </c>
      <c r="H54" s="6"/>
      <c r="I54" s="6"/>
      <c r="J54" s="6" t="s">
        <v>2206</v>
      </c>
      <c r="K54" s="6" t="s">
        <v>2207</v>
      </c>
      <c r="L54" s="6">
        <v>15</v>
      </c>
      <c r="M54" s="6">
        <v>120</v>
      </c>
      <c r="N54" s="6">
        <v>0</v>
      </c>
      <c r="O54" s="6">
        <v>20</v>
      </c>
      <c r="P54" s="6">
        <v>-9999</v>
      </c>
      <c r="Q54" s="6">
        <v>-9999</v>
      </c>
      <c r="R54" s="6"/>
    </row>
    <row r="55" spans="1:18">
      <c r="A55" s="6">
        <v>54</v>
      </c>
      <c r="B55" s="6" t="s">
        <v>79</v>
      </c>
      <c r="C55" s="6">
        <v>4</v>
      </c>
      <c r="D55" s="6">
        <v>4</v>
      </c>
      <c r="E55" s="6" t="s">
        <v>2205</v>
      </c>
      <c r="F55" s="6">
        <v>2005</v>
      </c>
      <c r="G55" s="6">
        <v>5</v>
      </c>
      <c r="H55" s="6"/>
      <c r="I55" s="6"/>
      <c r="J55" s="6" t="s">
        <v>2206</v>
      </c>
      <c r="K55" s="6" t="s">
        <v>2207</v>
      </c>
      <c r="L55" s="6">
        <v>15</v>
      </c>
      <c r="M55" s="6">
        <v>120</v>
      </c>
      <c r="N55" s="6">
        <v>0</v>
      </c>
      <c r="O55" s="6">
        <v>20</v>
      </c>
      <c r="P55" s="6">
        <v>-9999</v>
      </c>
      <c r="Q55" s="6">
        <v>-9999</v>
      </c>
      <c r="R55" s="6"/>
    </row>
    <row r="56" spans="1:18">
      <c r="A56" s="6">
        <v>55</v>
      </c>
      <c r="B56" s="6" t="s">
        <v>80</v>
      </c>
      <c r="C56" s="6">
        <v>6</v>
      </c>
      <c r="D56" s="6">
        <v>6</v>
      </c>
      <c r="E56" s="6" t="s">
        <v>2205</v>
      </c>
      <c r="F56" s="6">
        <v>2005</v>
      </c>
      <c r="G56" s="6">
        <v>4</v>
      </c>
      <c r="H56" s="6"/>
      <c r="I56" s="6"/>
      <c r="J56" s="6" t="s">
        <v>2206</v>
      </c>
      <c r="K56" s="6" t="s">
        <v>2207</v>
      </c>
      <c r="L56" s="6">
        <v>15</v>
      </c>
      <c r="M56" s="6">
        <v>120</v>
      </c>
      <c r="N56" s="6">
        <v>0</v>
      </c>
      <c r="O56" s="6">
        <v>20</v>
      </c>
      <c r="P56" s="6">
        <v>-9999</v>
      </c>
      <c r="Q56" s="6">
        <v>-9999</v>
      </c>
      <c r="R56" s="6"/>
    </row>
    <row r="57" spans="1:18">
      <c r="A57" s="6">
        <v>56</v>
      </c>
      <c r="B57" s="6" t="s">
        <v>81</v>
      </c>
      <c r="C57" s="6">
        <v>10</v>
      </c>
      <c r="D57" s="6">
        <v>10</v>
      </c>
      <c r="E57" s="6" t="s">
        <v>2210</v>
      </c>
      <c r="F57" s="6">
        <v>2005</v>
      </c>
      <c r="G57" s="6">
        <v>6</v>
      </c>
      <c r="H57" s="6"/>
      <c r="I57" s="6"/>
      <c r="J57" s="6" t="s">
        <v>2206</v>
      </c>
      <c r="K57" s="6" t="s">
        <v>2207</v>
      </c>
      <c r="L57" s="6">
        <v>15</v>
      </c>
      <c r="M57" s="6">
        <v>120</v>
      </c>
      <c r="N57" s="6">
        <v>0</v>
      </c>
      <c r="O57" s="6">
        <v>20</v>
      </c>
      <c r="P57" s="6">
        <v>-9999</v>
      </c>
      <c r="Q57" s="6">
        <v>-9999</v>
      </c>
      <c r="R57" s="6"/>
    </row>
    <row r="58" spans="1:18">
      <c r="A58" s="6">
        <v>57</v>
      </c>
      <c r="B58" s="6" t="s">
        <v>82</v>
      </c>
      <c r="C58" s="6">
        <v>5</v>
      </c>
      <c r="D58" s="6">
        <v>5</v>
      </c>
      <c r="E58" s="6" t="s">
        <v>2205</v>
      </c>
      <c r="F58" s="6">
        <v>2004</v>
      </c>
      <c r="G58" s="6">
        <v>6</v>
      </c>
      <c r="H58" s="6"/>
      <c r="I58" s="6"/>
      <c r="J58" s="6" t="s">
        <v>2206</v>
      </c>
      <c r="K58" s="6" t="s">
        <v>2207</v>
      </c>
      <c r="L58" s="6">
        <v>15</v>
      </c>
      <c r="M58" s="6">
        <v>120</v>
      </c>
      <c r="N58" s="6">
        <v>0</v>
      </c>
      <c r="O58" s="6">
        <v>20</v>
      </c>
      <c r="P58" s="6">
        <v>-9999</v>
      </c>
      <c r="Q58" s="6">
        <v>-9999</v>
      </c>
      <c r="R58" s="6"/>
    </row>
    <row r="59" spans="1:18">
      <c r="A59" s="6">
        <v>58</v>
      </c>
      <c r="B59" s="6" t="s">
        <v>83</v>
      </c>
      <c r="C59" s="6">
        <v>12</v>
      </c>
      <c r="D59" s="6">
        <v>12</v>
      </c>
      <c r="E59" s="6" t="s">
        <v>2211</v>
      </c>
      <c r="F59" s="6">
        <v>2004</v>
      </c>
      <c r="G59" s="6">
        <v>4</v>
      </c>
      <c r="H59" s="6"/>
      <c r="I59" s="6"/>
      <c r="J59" s="6" t="s">
        <v>2206</v>
      </c>
      <c r="K59" s="6" t="s">
        <v>2207</v>
      </c>
      <c r="L59" s="6">
        <v>15</v>
      </c>
      <c r="M59" s="6">
        <v>120</v>
      </c>
      <c r="N59" s="6">
        <v>0</v>
      </c>
      <c r="O59" s="6">
        <v>20</v>
      </c>
      <c r="P59" s="6">
        <v>-9999</v>
      </c>
      <c r="Q59" s="6">
        <v>-9999</v>
      </c>
      <c r="R59" s="6"/>
    </row>
    <row r="60" spans="1:18">
      <c r="A60" s="6">
        <v>59</v>
      </c>
      <c r="B60" s="6" t="s">
        <v>84</v>
      </c>
      <c r="C60" s="6">
        <v>4</v>
      </c>
      <c r="D60" s="6">
        <v>4</v>
      </c>
      <c r="E60" s="6" t="s">
        <v>2205</v>
      </c>
      <c r="F60" s="6">
        <v>2005</v>
      </c>
      <c r="G60" s="6">
        <v>5</v>
      </c>
      <c r="H60" s="6"/>
      <c r="I60" s="6"/>
      <c r="J60" s="6" t="s">
        <v>2206</v>
      </c>
      <c r="K60" s="6" t="s">
        <v>2207</v>
      </c>
      <c r="L60" s="6">
        <v>15</v>
      </c>
      <c r="M60" s="6">
        <v>120</v>
      </c>
      <c r="N60" s="6">
        <v>0</v>
      </c>
      <c r="O60" s="6">
        <v>20</v>
      </c>
      <c r="P60" s="6">
        <v>-9999</v>
      </c>
      <c r="Q60" s="6">
        <v>-9999</v>
      </c>
      <c r="R60" s="6"/>
    </row>
    <row r="61" spans="1:18">
      <c r="A61" s="6">
        <v>60</v>
      </c>
      <c r="B61" s="6" t="s">
        <v>85</v>
      </c>
      <c r="C61" s="6">
        <v>6</v>
      </c>
      <c r="D61" s="6">
        <v>6</v>
      </c>
      <c r="E61" s="6" t="s">
        <v>2205</v>
      </c>
      <c r="F61" s="6">
        <v>2005</v>
      </c>
      <c r="G61" s="6">
        <v>4</v>
      </c>
      <c r="H61" s="6"/>
      <c r="I61" s="6"/>
      <c r="J61" s="6" t="s">
        <v>2206</v>
      </c>
      <c r="K61" s="6" t="s">
        <v>2207</v>
      </c>
      <c r="L61" s="6">
        <v>15</v>
      </c>
      <c r="M61" s="6">
        <v>120</v>
      </c>
      <c r="N61" s="6">
        <v>0</v>
      </c>
      <c r="O61" s="6">
        <v>20</v>
      </c>
      <c r="P61" s="6">
        <v>-9999</v>
      </c>
      <c r="Q61" s="6">
        <v>-9999</v>
      </c>
      <c r="R61" s="6"/>
    </row>
    <row r="62" spans="1:18">
      <c r="A62" s="6">
        <v>61</v>
      </c>
      <c r="B62" s="6" t="s">
        <v>86</v>
      </c>
      <c r="C62" s="6">
        <v>5</v>
      </c>
      <c r="D62" s="6">
        <v>5</v>
      </c>
      <c r="E62" s="6" t="s">
        <v>2205</v>
      </c>
      <c r="F62" s="6">
        <v>2004</v>
      </c>
      <c r="G62" s="6">
        <v>6</v>
      </c>
      <c r="H62" s="6"/>
      <c r="I62" s="6"/>
      <c r="J62" s="6" t="s">
        <v>2206</v>
      </c>
      <c r="K62" s="6" t="s">
        <v>2207</v>
      </c>
      <c r="L62" s="6">
        <v>15</v>
      </c>
      <c r="M62" s="6">
        <v>120</v>
      </c>
      <c r="N62" s="6">
        <v>0</v>
      </c>
      <c r="O62" s="6">
        <v>20</v>
      </c>
      <c r="P62" s="6">
        <v>-9999</v>
      </c>
      <c r="Q62" s="6">
        <v>-9999</v>
      </c>
      <c r="R62" s="6"/>
    </row>
    <row r="63" spans="1:18">
      <c r="A63" s="6">
        <v>62</v>
      </c>
      <c r="B63" s="6" t="s">
        <v>87</v>
      </c>
      <c r="C63" s="6">
        <v>12</v>
      </c>
      <c r="D63" s="6">
        <v>12</v>
      </c>
      <c r="E63" s="6" t="s">
        <v>2211</v>
      </c>
      <c r="F63" s="6">
        <v>2004</v>
      </c>
      <c r="G63" s="6">
        <v>4</v>
      </c>
      <c r="H63" s="6"/>
      <c r="I63" s="6"/>
      <c r="J63" s="6" t="s">
        <v>2206</v>
      </c>
      <c r="K63" s="6" t="s">
        <v>2207</v>
      </c>
      <c r="L63" s="6">
        <v>15</v>
      </c>
      <c r="M63" s="6">
        <v>120</v>
      </c>
      <c r="N63" s="6">
        <v>0</v>
      </c>
      <c r="O63" s="6">
        <v>20</v>
      </c>
      <c r="P63" s="6">
        <v>-9999</v>
      </c>
      <c r="Q63" s="6">
        <v>-9999</v>
      </c>
      <c r="R63" s="6"/>
    </row>
    <row r="64" spans="1:18">
      <c r="A64" s="6">
        <v>63</v>
      </c>
      <c r="B64" s="6" t="s">
        <v>88</v>
      </c>
      <c r="C64" s="6">
        <v>4</v>
      </c>
      <c r="D64" s="6">
        <v>4</v>
      </c>
      <c r="E64" s="6" t="s">
        <v>2205</v>
      </c>
      <c r="F64" s="6">
        <v>2005</v>
      </c>
      <c r="G64" s="6">
        <v>5</v>
      </c>
      <c r="H64" s="6"/>
      <c r="I64" s="6"/>
      <c r="J64" s="6" t="s">
        <v>2206</v>
      </c>
      <c r="K64" s="6" t="s">
        <v>2207</v>
      </c>
      <c r="L64" s="6">
        <v>15</v>
      </c>
      <c r="M64" s="6">
        <v>120</v>
      </c>
      <c r="N64" s="6">
        <v>0</v>
      </c>
      <c r="O64" s="6">
        <v>20</v>
      </c>
      <c r="P64" s="6">
        <v>-9999</v>
      </c>
      <c r="Q64" s="6">
        <v>-9999</v>
      </c>
      <c r="R64" s="6"/>
    </row>
    <row r="65" spans="1:18">
      <c r="A65" s="6">
        <v>64</v>
      </c>
      <c r="B65" s="6" t="s">
        <v>89</v>
      </c>
      <c r="C65" s="6">
        <v>6</v>
      </c>
      <c r="D65" s="6">
        <v>6</v>
      </c>
      <c r="E65" s="6" t="s">
        <v>2205</v>
      </c>
      <c r="F65" s="6">
        <v>2005</v>
      </c>
      <c r="G65" s="6">
        <v>4</v>
      </c>
      <c r="H65" s="6"/>
      <c r="I65" s="6"/>
      <c r="J65" s="6" t="s">
        <v>2206</v>
      </c>
      <c r="K65" s="6" t="s">
        <v>2207</v>
      </c>
      <c r="L65" s="6">
        <v>15</v>
      </c>
      <c r="M65" s="6">
        <v>120</v>
      </c>
      <c r="N65" s="6">
        <v>0</v>
      </c>
      <c r="O65" s="6">
        <v>20</v>
      </c>
      <c r="P65" s="6">
        <v>-9999</v>
      </c>
      <c r="Q65" s="6">
        <v>-9999</v>
      </c>
      <c r="R65" s="6"/>
    </row>
    <row r="66" spans="1:18">
      <c r="A66" s="6">
        <v>65</v>
      </c>
      <c r="B66" s="6" t="s">
        <v>90</v>
      </c>
      <c r="C66" s="6">
        <v>7</v>
      </c>
      <c r="D66" s="6">
        <v>7</v>
      </c>
      <c r="E66" s="6" t="s">
        <v>2202</v>
      </c>
      <c r="F66" s="6">
        <v>1993</v>
      </c>
      <c r="G66" s="6">
        <v>6</v>
      </c>
      <c r="H66" s="6"/>
      <c r="I66" s="6"/>
      <c r="J66" s="6" t="s">
        <v>2206</v>
      </c>
      <c r="K66" s="6" t="s">
        <v>1551</v>
      </c>
      <c r="L66" s="6">
        <v>1</v>
      </c>
      <c r="M66" s="6">
        <v>115</v>
      </c>
      <c r="N66" s="6">
        <v>0.01</v>
      </c>
      <c r="O66" s="6">
        <v>25</v>
      </c>
      <c r="P66" s="6">
        <v>-9999</v>
      </c>
      <c r="Q66" s="6">
        <v>-9999</v>
      </c>
      <c r="R66" s="6"/>
    </row>
    <row r="67" spans="1:18">
      <c r="A67" s="6">
        <v>66</v>
      </c>
      <c r="B67" s="6" t="s">
        <v>92</v>
      </c>
      <c r="C67" s="6">
        <v>7</v>
      </c>
      <c r="D67" s="6">
        <v>7</v>
      </c>
      <c r="E67" s="6" t="s">
        <v>2202</v>
      </c>
      <c r="F67" s="6">
        <v>1993</v>
      </c>
      <c r="G67" s="6">
        <v>6</v>
      </c>
      <c r="H67" s="6"/>
      <c r="I67" s="6"/>
      <c r="J67" s="6" t="s">
        <v>2206</v>
      </c>
      <c r="K67" s="6" t="s">
        <v>1551</v>
      </c>
      <c r="L67" s="6">
        <v>1</v>
      </c>
      <c r="M67" s="6">
        <v>85</v>
      </c>
      <c r="N67" s="6">
        <v>0.01</v>
      </c>
      <c r="O67" s="6">
        <v>8</v>
      </c>
      <c r="P67" s="6">
        <v>-9999</v>
      </c>
      <c r="Q67" s="6">
        <v>-9999</v>
      </c>
      <c r="R67" s="6"/>
    </row>
    <row r="68" spans="1:18">
      <c r="A68" s="6">
        <v>67</v>
      </c>
      <c r="B68" s="6" t="s">
        <v>93</v>
      </c>
      <c r="C68" s="6">
        <v>7</v>
      </c>
      <c r="D68" s="6">
        <v>7</v>
      </c>
      <c r="E68" s="6" t="s">
        <v>2202</v>
      </c>
      <c r="F68" s="6">
        <v>1998</v>
      </c>
      <c r="G68" s="6">
        <v>24</v>
      </c>
      <c r="H68" s="6"/>
      <c r="I68" s="6"/>
      <c r="J68" s="6" t="s">
        <v>2206</v>
      </c>
      <c r="K68" s="6" t="s">
        <v>1551</v>
      </c>
      <c r="L68" s="6">
        <v>20</v>
      </c>
      <c r="M68" s="6">
        <v>60</v>
      </c>
      <c r="N68" s="6">
        <v>0</v>
      </c>
      <c r="O68" s="6">
        <v>-9999</v>
      </c>
      <c r="P68" s="6">
        <v>-9999</v>
      </c>
      <c r="Q68" s="6">
        <v>-9999</v>
      </c>
      <c r="R68" s="6"/>
    </row>
    <row r="69" spans="1:18">
      <c r="A69" s="6">
        <v>68</v>
      </c>
      <c r="B69" s="6" t="s">
        <v>95</v>
      </c>
      <c r="C69" s="6">
        <v>7</v>
      </c>
      <c r="D69" s="6">
        <v>7</v>
      </c>
      <c r="E69" s="6" t="s">
        <v>2202</v>
      </c>
      <c r="F69" s="6">
        <v>1998</v>
      </c>
      <c r="G69" s="6">
        <v>24</v>
      </c>
      <c r="H69" s="6"/>
      <c r="I69" s="6"/>
      <c r="J69" s="6" t="s">
        <v>2206</v>
      </c>
      <c r="K69" s="6" t="s">
        <v>1551</v>
      </c>
      <c r="L69" s="6">
        <v>20</v>
      </c>
      <c r="M69" s="6">
        <v>60</v>
      </c>
      <c r="N69" s="6">
        <v>0</v>
      </c>
      <c r="O69" s="6">
        <v>-9999</v>
      </c>
      <c r="P69" s="6">
        <v>-9999</v>
      </c>
      <c r="Q69" s="6">
        <v>-9999</v>
      </c>
      <c r="R69" s="6"/>
    </row>
    <row r="70" spans="1:18">
      <c r="A70" s="6">
        <v>69</v>
      </c>
      <c r="B70" s="6" t="s">
        <v>96</v>
      </c>
      <c r="C70" s="6">
        <v>-9999</v>
      </c>
      <c r="D70" s="6">
        <v>-9999</v>
      </c>
      <c r="E70" s="6" t="s">
        <v>1551</v>
      </c>
      <c r="F70" s="6">
        <v>2002</v>
      </c>
      <c r="G70" s="6">
        <v>4</v>
      </c>
      <c r="H70" s="6"/>
      <c r="I70" s="6"/>
      <c r="J70" s="6" t="s">
        <v>2212</v>
      </c>
      <c r="K70" s="6" t="s">
        <v>1551</v>
      </c>
      <c r="L70" s="6">
        <v>0</v>
      </c>
      <c r="M70" s="6">
        <v>90</v>
      </c>
      <c r="N70" s="6">
        <v>0</v>
      </c>
      <c r="O70" s="6">
        <v>4</v>
      </c>
      <c r="P70" s="6">
        <v>12.5</v>
      </c>
      <c r="Q70" s="6">
        <v>-9999</v>
      </c>
      <c r="R70" s="6"/>
    </row>
    <row r="71" spans="1:18">
      <c r="A71" s="6">
        <v>70</v>
      </c>
      <c r="B71" s="6" t="s">
        <v>98</v>
      </c>
      <c r="C71" s="6">
        <v>-9999</v>
      </c>
      <c r="D71" s="6">
        <v>-9999</v>
      </c>
      <c r="E71" s="6" t="s">
        <v>1551</v>
      </c>
      <c r="F71" s="6">
        <v>2002</v>
      </c>
      <c r="G71" s="6">
        <v>4</v>
      </c>
      <c r="H71" s="6"/>
      <c r="I71" s="6"/>
      <c r="J71" s="6" t="s">
        <v>2212</v>
      </c>
      <c r="K71" s="6" t="s">
        <v>1551</v>
      </c>
      <c r="L71" s="6">
        <v>0</v>
      </c>
      <c r="M71" s="6">
        <v>90</v>
      </c>
      <c r="N71" s="6">
        <v>0</v>
      </c>
      <c r="O71" s="6">
        <v>4</v>
      </c>
      <c r="P71" s="6">
        <v>12.5</v>
      </c>
      <c r="Q71" s="6">
        <v>-9999</v>
      </c>
      <c r="R71" s="6"/>
    </row>
    <row r="72" spans="1:18">
      <c r="A72" s="6">
        <v>71</v>
      </c>
      <c r="B72" s="6" t="s">
        <v>99</v>
      </c>
      <c r="C72" s="6">
        <v>-9999</v>
      </c>
      <c r="D72" s="6">
        <v>-9999</v>
      </c>
      <c r="E72" s="6" t="s">
        <v>1551</v>
      </c>
      <c r="F72" s="6">
        <v>2002</v>
      </c>
      <c r="G72" s="6">
        <v>4</v>
      </c>
      <c r="H72" s="6"/>
      <c r="I72" s="6"/>
      <c r="J72" s="6" t="s">
        <v>2212</v>
      </c>
      <c r="K72" s="6" t="s">
        <v>1551</v>
      </c>
      <c r="L72" s="6">
        <v>0</v>
      </c>
      <c r="M72" s="6">
        <v>90</v>
      </c>
      <c r="N72" s="6">
        <v>0</v>
      </c>
      <c r="O72" s="6">
        <v>4</v>
      </c>
      <c r="P72" s="6">
        <v>12.5</v>
      </c>
      <c r="Q72" s="6">
        <v>-9999</v>
      </c>
      <c r="R72" s="6"/>
    </row>
    <row r="73" spans="1:18">
      <c r="A73" s="6">
        <v>72</v>
      </c>
      <c r="B73" s="6" t="s">
        <v>100</v>
      </c>
      <c r="C73" s="6">
        <v>3</v>
      </c>
      <c r="D73" s="6">
        <v>3</v>
      </c>
      <c r="E73" s="6" t="s">
        <v>2211</v>
      </c>
      <c r="F73" s="6">
        <v>2004</v>
      </c>
      <c r="G73" s="6">
        <v>3</v>
      </c>
      <c r="H73" s="6"/>
      <c r="I73" s="6"/>
      <c r="J73" s="6" t="s">
        <v>2206</v>
      </c>
      <c r="K73" s="6" t="s">
        <v>2204</v>
      </c>
      <c r="L73" s="6">
        <v>0</v>
      </c>
      <c r="M73" s="6">
        <v>150</v>
      </c>
      <c r="N73" s="6">
        <v>0.12</v>
      </c>
      <c r="O73" s="6">
        <v>8</v>
      </c>
      <c r="P73" s="6">
        <v>-9999</v>
      </c>
      <c r="Q73" s="6">
        <v>-9999</v>
      </c>
      <c r="R73" s="6"/>
    </row>
    <row r="74" spans="1:18">
      <c r="A74" s="6">
        <v>73</v>
      </c>
      <c r="B74" s="6" t="s">
        <v>102</v>
      </c>
      <c r="C74" s="6">
        <v>3</v>
      </c>
      <c r="D74" s="6">
        <v>3</v>
      </c>
      <c r="E74" s="6" t="s">
        <v>2211</v>
      </c>
      <c r="F74" s="6">
        <v>2004</v>
      </c>
      <c r="G74" s="6">
        <v>3</v>
      </c>
      <c r="H74" s="6"/>
      <c r="I74" s="6"/>
      <c r="J74" s="6" t="s">
        <v>2206</v>
      </c>
      <c r="K74" s="6" t="s">
        <v>2204</v>
      </c>
      <c r="L74" s="6">
        <v>0</v>
      </c>
      <c r="M74" s="6">
        <v>150</v>
      </c>
      <c r="N74" s="6">
        <v>0.12</v>
      </c>
      <c r="O74" s="6">
        <v>8</v>
      </c>
      <c r="P74" s="6">
        <v>-9999</v>
      </c>
      <c r="Q74" s="6">
        <v>-9999</v>
      </c>
      <c r="R74" s="6"/>
    </row>
    <row r="75" spans="1:18">
      <c r="A75" s="6">
        <v>74</v>
      </c>
      <c r="B75" s="6" t="s">
        <v>103</v>
      </c>
      <c r="C75" s="6">
        <v>3</v>
      </c>
      <c r="D75" s="6">
        <v>3</v>
      </c>
      <c r="E75" s="6" t="s">
        <v>2211</v>
      </c>
      <c r="F75" s="6">
        <v>2004</v>
      </c>
      <c r="G75" s="6">
        <v>3</v>
      </c>
      <c r="H75" s="6"/>
      <c r="I75" s="6"/>
      <c r="J75" s="6" t="s">
        <v>2206</v>
      </c>
      <c r="K75" s="6" t="s">
        <v>2204</v>
      </c>
      <c r="L75" s="6">
        <v>0</v>
      </c>
      <c r="M75" s="6">
        <v>150</v>
      </c>
      <c r="N75" s="6">
        <v>0.1</v>
      </c>
      <c r="O75" s="6">
        <v>8</v>
      </c>
      <c r="P75" s="6">
        <v>-9999</v>
      </c>
      <c r="Q75" s="6">
        <v>-9999</v>
      </c>
      <c r="R75" s="6"/>
    </row>
    <row r="76" spans="1:18">
      <c r="A76" s="6">
        <v>75</v>
      </c>
      <c r="B76" s="6" t="s">
        <v>104</v>
      </c>
      <c r="C76" s="6">
        <v>5</v>
      </c>
      <c r="D76" s="6">
        <v>5</v>
      </c>
      <c r="E76" s="6" t="s">
        <v>2205</v>
      </c>
      <c r="F76" s="6">
        <v>2000</v>
      </c>
      <c r="G76" s="6">
        <v>3</v>
      </c>
      <c r="H76" s="6"/>
      <c r="I76" s="6"/>
      <c r="J76" s="6" t="s">
        <v>2206</v>
      </c>
      <c r="K76" s="6" t="s">
        <v>2204</v>
      </c>
      <c r="L76" s="6">
        <v>0</v>
      </c>
      <c r="M76" s="6">
        <v>150</v>
      </c>
      <c r="N76" s="6">
        <v>0.12</v>
      </c>
      <c r="O76" s="6">
        <v>8</v>
      </c>
      <c r="P76" s="6">
        <v>-9999</v>
      </c>
      <c r="Q76" s="6">
        <v>-9999</v>
      </c>
      <c r="R76" s="6"/>
    </row>
    <row r="77" spans="1:18">
      <c r="A77" s="6">
        <v>76</v>
      </c>
      <c r="B77" s="6" t="s">
        <v>105</v>
      </c>
      <c r="C77" s="6">
        <v>10</v>
      </c>
      <c r="D77" s="6">
        <v>10</v>
      </c>
      <c r="E77" s="6" t="s">
        <v>2210</v>
      </c>
      <c r="F77" s="6">
        <v>2000</v>
      </c>
      <c r="G77" s="6">
        <v>3</v>
      </c>
      <c r="H77" s="6"/>
      <c r="I77" s="6"/>
      <c r="J77" s="6" t="s">
        <v>2206</v>
      </c>
      <c r="K77" s="6" t="s">
        <v>2204</v>
      </c>
      <c r="L77" s="6">
        <v>0</v>
      </c>
      <c r="M77" s="6">
        <v>150</v>
      </c>
      <c r="N77" s="6">
        <v>0.12</v>
      </c>
      <c r="O77" s="6">
        <v>8</v>
      </c>
      <c r="P77" s="6">
        <v>-9999</v>
      </c>
      <c r="Q77" s="6">
        <v>-9999</v>
      </c>
      <c r="R77" s="6"/>
    </row>
    <row r="78" spans="1:18">
      <c r="A78" s="6">
        <v>77</v>
      </c>
      <c r="B78" s="6" t="s">
        <v>106</v>
      </c>
      <c r="C78" s="6">
        <v>5</v>
      </c>
      <c r="D78" s="6">
        <v>5</v>
      </c>
      <c r="E78" s="6" t="s">
        <v>2205</v>
      </c>
      <c r="F78" s="6">
        <v>2000</v>
      </c>
      <c r="G78" s="6">
        <v>3</v>
      </c>
      <c r="H78" s="6"/>
      <c r="I78" s="6"/>
      <c r="J78" s="6" t="s">
        <v>2206</v>
      </c>
      <c r="K78" s="6" t="s">
        <v>2204</v>
      </c>
      <c r="L78" s="6">
        <v>0</v>
      </c>
      <c r="M78" s="6">
        <v>150</v>
      </c>
      <c r="N78" s="6">
        <v>0.42</v>
      </c>
      <c r="O78" s="6">
        <v>8</v>
      </c>
      <c r="P78" s="6">
        <v>-9999</v>
      </c>
      <c r="Q78" s="6">
        <v>-9999</v>
      </c>
      <c r="R78" s="6"/>
    </row>
    <row r="79" spans="1:18">
      <c r="A79" s="6">
        <v>78</v>
      </c>
      <c r="B79" s="6" t="s">
        <v>107</v>
      </c>
      <c r="C79" s="6">
        <v>10</v>
      </c>
      <c r="D79" s="6">
        <v>10</v>
      </c>
      <c r="E79" s="6" t="s">
        <v>2210</v>
      </c>
      <c r="F79" s="6">
        <v>2000</v>
      </c>
      <c r="G79" s="6">
        <v>3</v>
      </c>
      <c r="H79" s="6"/>
      <c r="I79" s="6"/>
      <c r="J79" s="6" t="s">
        <v>2206</v>
      </c>
      <c r="K79" s="6" t="s">
        <v>2204</v>
      </c>
      <c r="L79" s="6">
        <v>0</v>
      </c>
      <c r="M79" s="6">
        <v>150</v>
      </c>
      <c r="N79" s="6">
        <v>0.42</v>
      </c>
      <c r="O79" s="6">
        <v>8</v>
      </c>
      <c r="P79" s="6">
        <v>-9999</v>
      </c>
      <c r="Q79" s="6">
        <v>-9999</v>
      </c>
      <c r="R79" s="6"/>
    </row>
    <row r="80" spans="1:18">
      <c r="A80" s="6">
        <v>79</v>
      </c>
      <c r="B80" s="6" t="s">
        <v>108</v>
      </c>
      <c r="C80" s="6">
        <v>5</v>
      </c>
      <c r="D80" s="6">
        <v>5</v>
      </c>
      <c r="E80" s="6" t="s">
        <v>2205</v>
      </c>
      <c r="F80" s="6">
        <v>2000</v>
      </c>
      <c r="G80" s="6">
        <v>3</v>
      </c>
      <c r="H80" s="6"/>
      <c r="I80" s="6"/>
      <c r="J80" s="6" t="s">
        <v>2206</v>
      </c>
      <c r="K80" s="6" t="s">
        <v>2204</v>
      </c>
      <c r="L80" s="6">
        <v>0</v>
      </c>
      <c r="M80" s="6">
        <v>150</v>
      </c>
      <c r="N80" s="6">
        <v>0.77</v>
      </c>
      <c r="O80" s="6">
        <v>8</v>
      </c>
      <c r="P80" s="6">
        <v>-9999</v>
      </c>
      <c r="Q80" s="6">
        <v>-9999</v>
      </c>
      <c r="R80" s="6"/>
    </row>
    <row r="81" spans="1:18">
      <c r="A81" s="6">
        <v>80</v>
      </c>
      <c r="B81" s="6" t="s">
        <v>109</v>
      </c>
      <c r="C81" s="6">
        <v>10</v>
      </c>
      <c r="D81" s="6">
        <v>10</v>
      </c>
      <c r="E81" s="6" t="s">
        <v>2210</v>
      </c>
      <c r="F81" s="6">
        <v>2000</v>
      </c>
      <c r="G81" s="6">
        <v>3</v>
      </c>
      <c r="H81" s="6"/>
      <c r="I81" s="6"/>
      <c r="J81" s="6" t="s">
        <v>2206</v>
      </c>
      <c r="K81" s="6" t="s">
        <v>2204</v>
      </c>
      <c r="L81" s="6">
        <v>0</v>
      </c>
      <c r="M81" s="6">
        <v>150</v>
      </c>
      <c r="N81" s="6">
        <v>0.77</v>
      </c>
      <c r="O81" s="6">
        <v>8</v>
      </c>
      <c r="P81" s="6">
        <v>-9999</v>
      </c>
      <c r="Q81" s="6">
        <v>-9999</v>
      </c>
      <c r="R81" s="6"/>
    </row>
    <row r="82" spans="1:18">
      <c r="A82" s="6">
        <v>81</v>
      </c>
      <c r="B82" s="6" t="s">
        <v>110</v>
      </c>
      <c r="C82" s="6">
        <v>5</v>
      </c>
      <c r="D82" s="6">
        <v>5</v>
      </c>
      <c r="E82" s="6" t="s">
        <v>2205</v>
      </c>
      <c r="F82" s="6">
        <v>2000</v>
      </c>
      <c r="G82" s="6">
        <v>3</v>
      </c>
      <c r="H82" s="6"/>
      <c r="I82" s="6"/>
      <c r="J82" s="6" t="s">
        <v>2206</v>
      </c>
      <c r="K82" s="6" t="s">
        <v>2204</v>
      </c>
      <c r="L82" s="6">
        <v>0</v>
      </c>
      <c r="M82" s="6">
        <v>150</v>
      </c>
      <c r="N82" s="6">
        <v>0.4</v>
      </c>
      <c r="O82" s="6">
        <v>8</v>
      </c>
      <c r="P82" s="6">
        <v>-9999</v>
      </c>
      <c r="Q82" s="6">
        <v>-9999</v>
      </c>
      <c r="R82" s="6"/>
    </row>
    <row r="83" spans="1:18">
      <c r="A83" s="6">
        <v>82</v>
      </c>
      <c r="B83" s="6" t="s">
        <v>111</v>
      </c>
      <c r="C83" s="6">
        <v>10</v>
      </c>
      <c r="D83" s="6">
        <v>10</v>
      </c>
      <c r="E83" s="6" t="s">
        <v>2210</v>
      </c>
      <c r="F83" s="6">
        <v>2000</v>
      </c>
      <c r="G83" s="6">
        <v>3</v>
      </c>
      <c r="H83" s="6"/>
      <c r="I83" s="6"/>
      <c r="J83" s="6" t="s">
        <v>2206</v>
      </c>
      <c r="K83" s="6" t="s">
        <v>2204</v>
      </c>
      <c r="L83" s="6">
        <v>0</v>
      </c>
      <c r="M83" s="6">
        <v>150</v>
      </c>
      <c r="N83" s="6">
        <v>0.4</v>
      </c>
      <c r="O83" s="6">
        <v>8</v>
      </c>
      <c r="P83" s="6">
        <v>-9999</v>
      </c>
      <c r="Q83" s="6">
        <v>-9999</v>
      </c>
      <c r="R83" s="6"/>
    </row>
    <row r="84" spans="1:18">
      <c r="A84" s="6">
        <v>83</v>
      </c>
      <c r="B84" s="6" t="s">
        <v>112</v>
      </c>
      <c r="C84" s="6">
        <v>5</v>
      </c>
      <c r="D84" s="6">
        <v>5</v>
      </c>
      <c r="E84" s="6" t="s">
        <v>2205</v>
      </c>
      <c r="F84" s="6">
        <v>2000</v>
      </c>
      <c r="G84" s="6">
        <v>3</v>
      </c>
      <c r="H84" s="6"/>
      <c r="I84" s="6"/>
      <c r="J84" s="6" t="s">
        <v>2206</v>
      </c>
      <c r="K84" s="6" t="s">
        <v>2204</v>
      </c>
      <c r="L84" s="6">
        <v>0</v>
      </c>
      <c r="M84" s="6">
        <v>150</v>
      </c>
      <c r="N84" s="6">
        <v>0.3</v>
      </c>
      <c r="O84" s="6">
        <v>8</v>
      </c>
      <c r="P84" s="6">
        <v>-9999</v>
      </c>
      <c r="Q84" s="6">
        <v>-9999</v>
      </c>
      <c r="R84" s="6"/>
    </row>
    <row r="85" spans="1:18">
      <c r="A85" s="6">
        <v>84</v>
      </c>
      <c r="B85" s="6" t="s">
        <v>113</v>
      </c>
      <c r="C85" s="6">
        <v>10</v>
      </c>
      <c r="D85" s="6">
        <v>10</v>
      </c>
      <c r="E85" s="6" t="s">
        <v>2210</v>
      </c>
      <c r="F85" s="6">
        <v>2000</v>
      </c>
      <c r="G85" s="6">
        <v>3</v>
      </c>
      <c r="H85" s="6"/>
      <c r="I85" s="6"/>
      <c r="J85" s="6" t="s">
        <v>2206</v>
      </c>
      <c r="K85" s="6" t="s">
        <v>2204</v>
      </c>
      <c r="L85" s="6">
        <v>0</v>
      </c>
      <c r="M85" s="6">
        <v>150</v>
      </c>
      <c r="N85" s="6">
        <v>0.3</v>
      </c>
      <c r="O85" s="6">
        <v>8</v>
      </c>
      <c r="P85" s="6">
        <v>-9999</v>
      </c>
      <c r="Q85" s="6">
        <v>-9999</v>
      </c>
      <c r="R85" s="6"/>
    </row>
    <row r="86" spans="1:18">
      <c r="A86" s="6">
        <v>85</v>
      </c>
      <c r="B86" s="6" t="s">
        <v>114</v>
      </c>
      <c r="C86" s="6">
        <v>6</v>
      </c>
      <c r="D86" s="6">
        <v>9</v>
      </c>
      <c r="E86" s="6" t="s">
        <v>2202</v>
      </c>
      <c r="F86" s="6">
        <v>1999</v>
      </c>
      <c r="G86" s="6">
        <v>6</v>
      </c>
      <c r="H86" s="6"/>
      <c r="I86" s="6"/>
      <c r="J86" s="6" t="s">
        <v>2209</v>
      </c>
      <c r="K86" s="6" t="s">
        <v>2204</v>
      </c>
      <c r="L86" s="6">
        <v>5</v>
      </c>
      <c r="M86" s="6">
        <v>150</v>
      </c>
      <c r="N86" s="6">
        <v>0</v>
      </c>
      <c r="O86" s="6">
        <v>20</v>
      </c>
      <c r="P86" s="6">
        <v>-9999</v>
      </c>
      <c r="Q86" s="6">
        <v>-9999</v>
      </c>
      <c r="R86" s="6"/>
    </row>
    <row r="87" spans="1:18">
      <c r="A87" s="6">
        <v>86</v>
      </c>
      <c r="B87" s="6" t="s">
        <v>116</v>
      </c>
      <c r="C87" s="6">
        <v>6</v>
      </c>
      <c r="D87" s="6">
        <v>9</v>
      </c>
      <c r="E87" s="6" t="s">
        <v>2202</v>
      </c>
      <c r="F87" s="6">
        <v>1999</v>
      </c>
      <c r="G87" s="6">
        <v>6</v>
      </c>
      <c r="H87" s="6"/>
      <c r="I87" s="6"/>
      <c r="J87" s="6" t="s">
        <v>2209</v>
      </c>
      <c r="K87" s="6" t="s">
        <v>2204</v>
      </c>
      <c r="L87" s="6">
        <v>5</v>
      </c>
      <c r="M87" s="6">
        <v>150</v>
      </c>
      <c r="N87" s="6">
        <v>0</v>
      </c>
      <c r="O87" s="6">
        <v>20</v>
      </c>
      <c r="P87" s="6">
        <v>-9999</v>
      </c>
      <c r="Q87" s="6">
        <v>-9999</v>
      </c>
      <c r="R87" s="6"/>
    </row>
    <row r="88" spans="1:18">
      <c r="A88" s="6">
        <v>87</v>
      </c>
      <c r="B88" s="6" t="s">
        <v>117</v>
      </c>
      <c r="C88" s="6">
        <v>6</v>
      </c>
      <c r="D88" s="6">
        <v>9</v>
      </c>
      <c r="E88" s="6" t="s">
        <v>2202</v>
      </c>
      <c r="F88" s="6">
        <v>1999</v>
      </c>
      <c r="G88" s="6">
        <v>6</v>
      </c>
      <c r="H88" s="6"/>
      <c r="I88" s="6"/>
      <c r="J88" s="6" t="s">
        <v>2209</v>
      </c>
      <c r="K88" s="6" t="s">
        <v>2204</v>
      </c>
      <c r="L88" s="6">
        <v>5</v>
      </c>
      <c r="M88" s="6">
        <v>150</v>
      </c>
      <c r="N88" s="6">
        <v>0</v>
      </c>
      <c r="O88" s="6">
        <v>20</v>
      </c>
      <c r="P88" s="6">
        <v>-9999</v>
      </c>
      <c r="Q88" s="6">
        <v>-9999</v>
      </c>
      <c r="R88" s="6"/>
    </row>
    <row r="89" spans="1:18">
      <c r="A89" s="6">
        <v>88</v>
      </c>
      <c r="B89" s="6" t="s">
        <v>118</v>
      </c>
      <c r="C89" s="6">
        <v>6</v>
      </c>
      <c r="D89" s="6">
        <v>9</v>
      </c>
      <c r="E89" s="6" t="s">
        <v>2202</v>
      </c>
      <c r="F89" s="6">
        <v>1999</v>
      </c>
      <c r="G89" s="6">
        <v>6</v>
      </c>
      <c r="H89" s="6"/>
      <c r="I89" s="6"/>
      <c r="J89" s="6" t="s">
        <v>2209</v>
      </c>
      <c r="K89" s="6" t="s">
        <v>2204</v>
      </c>
      <c r="L89" s="6">
        <v>5</v>
      </c>
      <c r="M89" s="6">
        <v>150</v>
      </c>
      <c r="N89" s="6">
        <v>0</v>
      </c>
      <c r="O89" s="6">
        <v>20</v>
      </c>
      <c r="P89" s="6">
        <v>-9999</v>
      </c>
      <c r="Q89" s="6">
        <v>-9999</v>
      </c>
      <c r="R89" s="6"/>
    </row>
    <row r="90" spans="1:18">
      <c r="A90" s="6">
        <v>89</v>
      </c>
      <c r="B90" s="6" t="s">
        <v>119</v>
      </c>
      <c r="C90" s="6">
        <v>6</v>
      </c>
      <c r="D90" s="6">
        <v>9</v>
      </c>
      <c r="E90" s="6" t="s">
        <v>2202</v>
      </c>
      <c r="F90" s="6">
        <v>1999</v>
      </c>
      <c r="G90" s="6">
        <v>6</v>
      </c>
      <c r="H90" s="6"/>
      <c r="I90" s="6"/>
      <c r="J90" s="6" t="s">
        <v>2209</v>
      </c>
      <c r="K90" s="6" t="s">
        <v>2204</v>
      </c>
      <c r="L90" s="6">
        <v>5</v>
      </c>
      <c r="M90" s="6">
        <v>150</v>
      </c>
      <c r="N90" s="6">
        <v>0</v>
      </c>
      <c r="O90" s="6">
        <v>20</v>
      </c>
      <c r="P90" s="6">
        <v>-9999</v>
      </c>
      <c r="Q90" s="6">
        <v>-9999</v>
      </c>
      <c r="R90" s="6"/>
    </row>
    <row r="91" spans="1:18">
      <c r="A91" s="6">
        <v>90</v>
      </c>
      <c r="B91" s="6" t="s">
        <v>120</v>
      </c>
      <c r="C91" s="6">
        <v>6</v>
      </c>
      <c r="D91" s="6">
        <v>9</v>
      </c>
      <c r="E91" s="6" t="s">
        <v>2202</v>
      </c>
      <c r="F91" s="6">
        <v>1999</v>
      </c>
      <c r="G91" s="6">
        <v>6</v>
      </c>
      <c r="H91" s="6"/>
      <c r="I91" s="6"/>
      <c r="J91" s="6" t="s">
        <v>2209</v>
      </c>
      <c r="K91" s="6" t="s">
        <v>2204</v>
      </c>
      <c r="L91" s="6">
        <v>5</v>
      </c>
      <c r="M91" s="6">
        <v>150</v>
      </c>
      <c r="N91" s="6">
        <v>0</v>
      </c>
      <c r="O91" s="6">
        <v>20</v>
      </c>
      <c r="P91" s="6">
        <v>-9999</v>
      </c>
      <c r="Q91" s="6">
        <v>-9999</v>
      </c>
      <c r="R91" s="6"/>
    </row>
    <row r="92" spans="1:18">
      <c r="A92" s="6">
        <v>91</v>
      </c>
      <c r="B92" s="6" t="s">
        <v>121</v>
      </c>
      <c r="C92" s="6">
        <v>6</v>
      </c>
      <c r="D92" s="6">
        <v>9</v>
      </c>
      <c r="E92" s="6" t="s">
        <v>2202</v>
      </c>
      <c r="F92" s="6">
        <v>1999</v>
      </c>
      <c r="G92" s="6">
        <v>6</v>
      </c>
      <c r="H92" s="6"/>
      <c r="I92" s="6"/>
      <c r="J92" s="6" t="s">
        <v>2209</v>
      </c>
      <c r="K92" s="6" t="s">
        <v>2204</v>
      </c>
      <c r="L92" s="6">
        <v>5</v>
      </c>
      <c r="M92" s="6">
        <v>150</v>
      </c>
      <c r="N92" s="6">
        <v>0</v>
      </c>
      <c r="O92" s="6">
        <v>20</v>
      </c>
      <c r="P92" s="6">
        <v>-9999</v>
      </c>
      <c r="Q92" s="6">
        <v>-9999</v>
      </c>
      <c r="R92" s="6"/>
    </row>
    <row r="93" spans="1:18">
      <c r="A93" s="6">
        <v>92</v>
      </c>
      <c r="B93" s="6" t="s">
        <v>122</v>
      </c>
      <c r="C93" s="6">
        <v>6</v>
      </c>
      <c r="D93" s="6">
        <v>9</v>
      </c>
      <c r="E93" s="6" t="s">
        <v>2202</v>
      </c>
      <c r="F93" s="6">
        <v>1999</v>
      </c>
      <c r="G93" s="6">
        <v>6</v>
      </c>
      <c r="H93" s="6"/>
      <c r="I93" s="6"/>
      <c r="J93" s="6" t="s">
        <v>2209</v>
      </c>
      <c r="K93" s="6" t="s">
        <v>2204</v>
      </c>
      <c r="L93" s="6">
        <v>5</v>
      </c>
      <c r="M93" s="6">
        <v>150</v>
      </c>
      <c r="N93" s="6">
        <v>0</v>
      </c>
      <c r="O93" s="6">
        <v>20</v>
      </c>
      <c r="P93" s="6">
        <v>-9999</v>
      </c>
      <c r="Q93" s="6">
        <v>-9999</v>
      </c>
      <c r="R93" s="6"/>
    </row>
    <row r="94" spans="1:18">
      <c r="A94" s="6">
        <v>93</v>
      </c>
      <c r="B94" s="6" t="s">
        <v>123</v>
      </c>
      <c r="C94" s="6">
        <v>6</v>
      </c>
      <c r="D94" s="6">
        <v>9</v>
      </c>
      <c r="E94" s="6" t="s">
        <v>2202</v>
      </c>
      <c r="F94" s="6">
        <v>1999</v>
      </c>
      <c r="G94" s="6">
        <v>6</v>
      </c>
      <c r="H94" s="6"/>
      <c r="I94" s="6"/>
      <c r="J94" s="6" t="s">
        <v>2209</v>
      </c>
      <c r="K94" s="6" t="s">
        <v>2204</v>
      </c>
      <c r="L94" s="6">
        <v>5</v>
      </c>
      <c r="M94" s="6">
        <v>150</v>
      </c>
      <c r="N94" s="6">
        <v>0</v>
      </c>
      <c r="O94" s="6">
        <v>20</v>
      </c>
      <c r="P94" s="6">
        <v>-9999</v>
      </c>
      <c r="Q94" s="6">
        <v>-9999</v>
      </c>
      <c r="R94" s="6"/>
    </row>
    <row r="95" spans="1:18">
      <c r="A95" s="6">
        <v>94</v>
      </c>
      <c r="B95" s="6" t="s">
        <v>124</v>
      </c>
      <c r="C95" s="6">
        <v>8</v>
      </c>
      <c r="D95" s="6">
        <v>8</v>
      </c>
      <c r="E95" s="6" t="s">
        <v>2202</v>
      </c>
      <c r="F95" s="6">
        <v>2005</v>
      </c>
      <c r="G95" s="6">
        <v>16</v>
      </c>
      <c r="H95" s="6"/>
      <c r="I95" s="6"/>
      <c r="J95" s="6" t="s">
        <v>2203</v>
      </c>
      <c r="K95" s="6" t="s">
        <v>2204</v>
      </c>
      <c r="L95" s="6">
        <v>0</v>
      </c>
      <c r="M95" s="6">
        <v>150</v>
      </c>
      <c r="N95" s="6">
        <v>0</v>
      </c>
      <c r="O95" s="6">
        <v>20</v>
      </c>
      <c r="P95" s="6">
        <v>-9999</v>
      </c>
      <c r="Q95" s="6">
        <v>-9999</v>
      </c>
      <c r="R95" s="6"/>
    </row>
    <row r="96" spans="1:18">
      <c r="A96" s="6">
        <v>95</v>
      </c>
      <c r="B96" s="6" t="s">
        <v>126</v>
      </c>
      <c r="C96" s="6">
        <v>7</v>
      </c>
      <c r="D96" s="6">
        <v>8</v>
      </c>
      <c r="E96" s="6" t="s">
        <v>2202</v>
      </c>
      <c r="F96" s="6">
        <v>1992</v>
      </c>
      <c r="G96" s="6">
        <v>20</v>
      </c>
      <c r="H96" s="6"/>
      <c r="I96" s="6"/>
      <c r="J96" s="6" t="s">
        <v>2206</v>
      </c>
      <c r="K96" s="6" t="s">
        <v>2204</v>
      </c>
      <c r="L96" s="6">
        <v>0</v>
      </c>
      <c r="M96" s="6">
        <v>150</v>
      </c>
      <c r="N96" s="6">
        <v>0.05</v>
      </c>
      <c r="O96" s="6">
        <v>21.5</v>
      </c>
      <c r="P96" s="6">
        <v>-9999</v>
      </c>
      <c r="Q96" s="6">
        <v>-9999</v>
      </c>
      <c r="R96" s="6"/>
    </row>
    <row r="97" spans="1:18">
      <c r="A97" s="6">
        <v>96</v>
      </c>
      <c r="B97" s="6" t="s">
        <v>129</v>
      </c>
      <c r="C97" s="6">
        <v>7</v>
      </c>
      <c r="D97" s="6">
        <v>8</v>
      </c>
      <c r="E97" s="6" t="s">
        <v>2202</v>
      </c>
      <c r="F97" s="6">
        <v>1992</v>
      </c>
      <c r="G97" s="6">
        <v>20</v>
      </c>
      <c r="H97" s="6"/>
      <c r="I97" s="6"/>
      <c r="J97" s="6" t="s">
        <v>2206</v>
      </c>
      <c r="K97" s="6" t="s">
        <v>2204</v>
      </c>
      <c r="L97" s="6">
        <v>0</v>
      </c>
      <c r="M97" s="6">
        <v>150</v>
      </c>
      <c r="N97" s="6">
        <v>0.05</v>
      </c>
      <c r="O97" s="6">
        <v>21.5</v>
      </c>
      <c r="P97" s="6">
        <v>-9999</v>
      </c>
      <c r="Q97" s="6">
        <v>-9999</v>
      </c>
      <c r="R97" s="6"/>
    </row>
    <row r="98" spans="1:18">
      <c r="A98" s="6">
        <v>97</v>
      </c>
      <c r="B98" s="6" t="s">
        <v>130</v>
      </c>
      <c r="C98" s="6">
        <v>6</v>
      </c>
      <c r="D98" s="6">
        <v>6</v>
      </c>
      <c r="E98" s="6" t="s">
        <v>2205</v>
      </c>
      <c r="F98" s="6">
        <v>1990</v>
      </c>
      <c r="G98" s="6">
        <v>3</v>
      </c>
      <c r="H98" s="6"/>
      <c r="I98" s="6"/>
      <c r="J98" s="6" t="s">
        <v>2206</v>
      </c>
      <c r="K98" s="6" t="s">
        <v>2204</v>
      </c>
      <c r="L98" s="6">
        <v>0</v>
      </c>
      <c r="M98" s="6">
        <v>100</v>
      </c>
      <c r="N98" s="6">
        <v>0</v>
      </c>
      <c r="O98" s="6">
        <v>20</v>
      </c>
      <c r="P98" s="6">
        <v>-9999</v>
      </c>
      <c r="Q98" s="6">
        <v>-9999</v>
      </c>
      <c r="R98" s="6"/>
    </row>
    <row r="99" spans="1:18">
      <c r="A99" s="6">
        <v>98</v>
      </c>
      <c r="B99" s="6" t="s">
        <v>132</v>
      </c>
      <c r="C99" s="6">
        <v>6</v>
      </c>
      <c r="D99" s="6">
        <v>6</v>
      </c>
      <c r="E99" s="6" t="s">
        <v>2205</v>
      </c>
      <c r="F99" s="6">
        <v>1990</v>
      </c>
      <c r="G99" s="6">
        <v>3</v>
      </c>
      <c r="H99" s="6"/>
      <c r="I99" s="6"/>
      <c r="J99" s="6" t="s">
        <v>2206</v>
      </c>
      <c r="K99" s="6" t="s">
        <v>2204</v>
      </c>
      <c r="L99" s="6">
        <v>0</v>
      </c>
      <c r="M99" s="6">
        <v>100</v>
      </c>
      <c r="N99" s="6">
        <v>0</v>
      </c>
      <c r="O99" s="6">
        <v>20</v>
      </c>
      <c r="P99" s="6">
        <v>-9999</v>
      </c>
      <c r="Q99" s="6">
        <v>-9999</v>
      </c>
      <c r="R99" s="6"/>
    </row>
    <row r="100" spans="1:18">
      <c r="A100" s="6">
        <v>99</v>
      </c>
      <c r="B100" s="6" t="s">
        <v>133</v>
      </c>
      <c r="C100" s="6">
        <v>8</v>
      </c>
      <c r="D100" s="6">
        <v>8</v>
      </c>
      <c r="E100" s="6" t="s">
        <v>2202</v>
      </c>
      <c r="F100" s="6">
        <v>1990</v>
      </c>
      <c r="G100" s="6">
        <v>3</v>
      </c>
      <c r="H100" s="6"/>
      <c r="I100" s="6"/>
      <c r="J100" s="6" t="s">
        <v>2206</v>
      </c>
      <c r="K100" s="6" t="s">
        <v>2204</v>
      </c>
      <c r="L100" s="6">
        <v>0</v>
      </c>
      <c r="M100" s="6">
        <v>150</v>
      </c>
      <c r="N100" s="6">
        <v>0.25</v>
      </c>
      <c r="O100" s="6">
        <v>23</v>
      </c>
      <c r="P100" s="6">
        <v>-9999</v>
      </c>
      <c r="Q100" s="6">
        <v>-9999</v>
      </c>
      <c r="R100" s="6"/>
    </row>
    <row r="101" spans="1:18">
      <c r="A101" s="6">
        <v>100</v>
      </c>
      <c r="B101" s="6" t="s">
        <v>135</v>
      </c>
      <c r="C101" s="6">
        <v>8</v>
      </c>
      <c r="D101" s="6">
        <v>8</v>
      </c>
      <c r="E101" s="6" t="s">
        <v>2202</v>
      </c>
      <c r="F101" s="6">
        <v>1990</v>
      </c>
      <c r="G101" s="6">
        <v>3</v>
      </c>
      <c r="H101" s="6"/>
      <c r="I101" s="6"/>
      <c r="J101" s="6" t="s">
        <v>2206</v>
      </c>
      <c r="K101" s="6" t="s">
        <v>2204</v>
      </c>
      <c r="L101" s="6">
        <v>0</v>
      </c>
      <c r="M101" s="6">
        <v>150</v>
      </c>
      <c r="N101" s="6">
        <v>0.25</v>
      </c>
      <c r="O101" s="6">
        <v>23</v>
      </c>
      <c r="P101" s="6">
        <v>-9999</v>
      </c>
      <c r="Q101" s="6">
        <v>-9999</v>
      </c>
      <c r="R101" s="6"/>
    </row>
    <row r="102" spans="1:18">
      <c r="A102" s="6">
        <v>101</v>
      </c>
      <c r="B102" s="6" t="s">
        <v>136</v>
      </c>
      <c r="C102" s="6">
        <v>5</v>
      </c>
      <c r="D102" s="6">
        <v>5</v>
      </c>
      <c r="E102" s="6" t="s">
        <v>2205</v>
      </c>
      <c r="F102" s="6">
        <v>2005</v>
      </c>
      <c r="G102" s="6">
        <v>5</v>
      </c>
      <c r="H102" s="6"/>
      <c r="I102" s="6"/>
      <c r="J102" s="6" t="s">
        <v>2206</v>
      </c>
      <c r="K102" s="6" t="s">
        <v>2204</v>
      </c>
      <c r="L102" s="6">
        <v>0</v>
      </c>
      <c r="M102" s="6">
        <v>120</v>
      </c>
      <c r="N102" s="6">
        <v>0</v>
      </c>
      <c r="O102" s="6">
        <v>23.2</v>
      </c>
      <c r="P102" s="6">
        <v>-9999</v>
      </c>
      <c r="Q102" s="6">
        <v>-9999</v>
      </c>
      <c r="R102" s="6"/>
    </row>
    <row r="103" spans="1:18">
      <c r="A103" s="6">
        <v>102</v>
      </c>
      <c r="B103" s="6" t="s">
        <v>139</v>
      </c>
      <c r="C103" s="6">
        <v>5</v>
      </c>
      <c r="D103" s="6">
        <v>5</v>
      </c>
      <c r="E103" s="6" t="s">
        <v>2205</v>
      </c>
      <c r="F103" s="6">
        <v>2005</v>
      </c>
      <c r="G103" s="6">
        <v>5</v>
      </c>
      <c r="H103" s="6"/>
      <c r="I103" s="6"/>
      <c r="J103" s="6" t="s">
        <v>2206</v>
      </c>
      <c r="K103" s="6" t="s">
        <v>2204</v>
      </c>
      <c r="L103" s="6">
        <v>0</v>
      </c>
      <c r="M103" s="6">
        <v>120</v>
      </c>
      <c r="N103" s="6">
        <v>0</v>
      </c>
      <c r="O103" s="6">
        <v>23.2</v>
      </c>
      <c r="P103" s="6">
        <v>-9999</v>
      </c>
      <c r="Q103" s="6">
        <v>-9999</v>
      </c>
      <c r="R103" s="6"/>
    </row>
    <row r="104" spans="1:18">
      <c r="A104" s="6">
        <v>103</v>
      </c>
      <c r="B104" s="6" t="s">
        <v>140</v>
      </c>
      <c r="C104" s="6">
        <v>5</v>
      </c>
      <c r="D104" s="6">
        <v>5</v>
      </c>
      <c r="E104" s="6" t="s">
        <v>2205</v>
      </c>
      <c r="F104" s="6">
        <v>2005</v>
      </c>
      <c r="G104" s="6">
        <v>5</v>
      </c>
      <c r="H104" s="6"/>
      <c r="I104" s="6"/>
      <c r="J104" s="6" t="s">
        <v>2206</v>
      </c>
      <c r="K104" s="6" t="s">
        <v>2204</v>
      </c>
      <c r="L104" s="6">
        <v>0</v>
      </c>
      <c r="M104" s="6">
        <v>120</v>
      </c>
      <c r="N104" s="6">
        <v>0</v>
      </c>
      <c r="O104" s="6">
        <v>23.2</v>
      </c>
      <c r="P104" s="6">
        <v>-9999</v>
      </c>
      <c r="Q104" s="6">
        <v>-9999</v>
      </c>
      <c r="R104" s="6"/>
    </row>
    <row r="105" spans="1:18">
      <c r="A105" s="6">
        <v>104</v>
      </c>
      <c r="B105" s="6" t="s">
        <v>141</v>
      </c>
      <c r="C105" s="6">
        <v>5</v>
      </c>
      <c r="D105" s="6">
        <v>5</v>
      </c>
      <c r="E105" s="6" t="s">
        <v>2205</v>
      </c>
      <c r="F105" s="6">
        <v>2005</v>
      </c>
      <c r="G105" s="6">
        <v>5</v>
      </c>
      <c r="H105" s="6"/>
      <c r="I105" s="6"/>
      <c r="J105" s="6" t="s">
        <v>2206</v>
      </c>
      <c r="K105" s="6" t="s">
        <v>2204</v>
      </c>
      <c r="L105" s="6">
        <v>0</v>
      </c>
      <c r="M105" s="6">
        <v>120</v>
      </c>
      <c r="N105" s="6">
        <v>0</v>
      </c>
      <c r="O105" s="6">
        <v>23.2</v>
      </c>
      <c r="P105" s="6">
        <v>-9999</v>
      </c>
      <c r="Q105" s="6">
        <v>-9999</v>
      </c>
      <c r="R105" s="6"/>
    </row>
    <row r="106" spans="1:18">
      <c r="A106" s="6">
        <v>105</v>
      </c>
      <c r="B106" s="6" t="s">
        <v>142</v>
      </c>
      <c r="C106" s="6">
        <v>10</v>
      </c>
      <c r="D106" s="6">
        <v>10</v>
      </c>
      <c r="E106" s="6" t="s">
        <v>2210</v>
      </c>
      <c r="F106" s="6">
        <v>2005</v>
      </c>
      <c r="G106" s="6">
        <v>5</v>
      </c>
      <c r="H106" s="6"/>
      <c r="I106" s="6"/>
      <c r="J106" s="6" t="s">
        <v>2206</v>
      </c>
      <c r="K106" s="6" t="s">
        <v>2204</v>
      </c>
      <c r="L106" s="6">
        <v>0</v>
      </c>
      <c r="M106" s="6">
        <v>120</v>
      </c>
      <c r="N106" s="6">
        <v>0</v>
      </c>
      <c r="O106" s="6">
        <v>23.2</v>
      </c>
      <c r="P106" s="6">
        <v>-9999</v>
      </c>
      <c r="Q106" s="6">
        <v>-9999</v>
      </c>
      <c r="R106" s="6"/>
    </row>
    <row r="107" spans="1:18">
      <c r="A107" s="6">
        <v>106</v>
      </c>
      <c r="B107" s="6" t="s">
        <v>143</v>
      </c>
      <c r="C107" s="6">
        <v>10</v>
      </c>
      <c r="D107" s="6">
        <v>10</v>
      </c>
      <c r="E107" s="6" t="s">
        <v>2210</v>
      </c>
      <c r="F107" s="6">
        <v>2005</v>
      </c>
      <c r="G107" s="6">
        <v>5</v>
      </c>
      <c r="H107" s="6"/>
      <c r="I107" s="6"/>
      <c r="J107" s="6" t="s">
        <v>2206</v>
      </c>
      <c r="K107" s="6" t="s">
        <v>2204</v>
      </c>
      <c r="L107" s="6">
        <v>0</v>
      </c>
      <c r="M107" s="6">
        <v>120</v>
      </c>
      <c r="N107" s="6">
        <v>0</v>
      </c>
      <c r="O107" s="6">
        <v>23.2</v>
      </c>
      <c r="P107" s="6">
        <v>-9999</v>
      </c>
      <c r="Q107" s="6">
        <v>-9999</v>
      </c>
      <c r="R107" s="6"/>
    </row>
    <row r="108" spans="1:18">
      <c r="A108" s="6">
        <v>107</v>
      </c>
      <c r="B108" s="6" t="s">
        <v>144</v>
      </c>
      <c r="C108" s="6">
        <v>10</v>
      </c>
      <c r="D108" s="6">
        <v>10</v>
      </c>
      <c r="E108" s="6" t="s">
        <v>2210</v>
      </c>
      <c r="F108" s="6">
        <v>2005</v>
      </c>
      <c r="G108" s="6">
        <v>5</v>
      </c>
      <c r="H108" s="6"/>
      <c r="I108" s="6"/>
      <c r="J108" s="6" t="s">
        <v>2206</v>
      </c>
      <c r="K108" s="6" t="s">
        <v>2204</v>
      </c>
      <c r="L108" s="6">
        <v>0</v>
      </c>
      <c r="M108" s="6">
        <v>120</v>
      </c>
      <c r="N108" s="6">
        <v>0</v>
      </c>
      <c r="O108" s="6">
        <v>23.2</v>
      </c>
      <c r="P108" s="6">
        <v>-9999</v>
      </c>
      <c r="Q108" s="6">
        <v>-9999</v>
      </c>
      <c r="R108" s="6"/>
    </row>
    <row r="109" spans="1:18">
      <c r="A109" s="6">
        <v>108</v>
      </c>
      <c r="B109" s="6" t="s">
        <v>145</v>
      </c>
      <c r="C109" s="6">
        <v>10</v>
      </c>
      <c r="D109" s="6">
        <v>10</v>
      </c>
      <c r="E109" s="6" t="s">
        <v>2210</v>
      </c>
      <c r="F109" s="6">
        <v>2005</v>
      </c>
      <c r="G109" s="6">
        <v>5</v>
      </c>
      <c r="H109" s="6"/>
      <c r="I109" s="6"/>
      <c r="J109" s="6" t="s">
        <v>2206</v>
      </c>
      <c r="K109" s="6" t="s">
        <v>2204</v>
      </c>
      <c r="L109" s="6">
        <v>0</v>
      </c>
      <c r="M109" s="6">
        <v>120</v>
      </c>
      <c r="N109" s="6">
        <v>0</v>
      </c>
      <c r="O109" s="6">
        <v>23.2</v>
      </c>
      <c r="P109" s="6">
        <v>-9999</v>
      </c>
      <c r="Q109" s="6">
        <v>-9999</v>
      </c>
      <c r="R109" s="6"/>
    </row>
    <row r="110" spans="1:18">
      <c r="A110" s="6">
        <v>109</v>
      </c>
      <c r="B110" s="6" t="s">
        <v>146</v>
      </c>
      <c r="C110" s="6">
        <v>5</v>
      </c>
      <c r="D110" s="6">
        <v>5</v>
      </c>
      <c r="E110" s="6" t="s">
        <v>2205</v>
      </c>
      <c r="F110" s="6">
        <v>2005</v>
      </c>
      <c r="G110" s="6">
        <v>5</v>
      </c>
      <c r="H110" s="6"/>
      <c r="I110" s="6"/>
      <c r="J110" s="6" t="s">
        <v>2206</v>
      </c>
      <c r="K110" s="6" t="s">
        <v>2204</v>
      </c>
      <c r="L110" s="6">
        <v>0</v>
      </c>
      <c r="M110" s="6">
        <v>120</v>
      </c>
      <c r="N110" s="6">
        <v>0</v>
      </c>
      <c r="O110" s="6">
        <v>23.2</v>
      </c>
      <c r="P110" s="6">
        <v>-9999</v>
      </c>
      <c r="Q110" s="6">
        <v>-9999</v>
      </c>
      <c r="R110" s="6"/>
    </row>
    <row r="111" spans="1:18">
      <c r="A111" s="6">
        <v>110</v>
      </c>
      <c r="B111" s="6" t="s">
        <v>148</v>
      </c>
      <c r="C111" s="6">
        <v>5</v>
      </c>
      <c r="D111" s="6">
        <v>5</v>
      </c>
      <c r="E111" s="6" t="s">
        <v>2205</v>
      </c>
      <c r="F111" s="6">
        <v>2005</v>
      </c>
      <c r="G111" s="6">
        <v>5</v>
      </c>
      <c r="H111" s="6"/>
      <c r="I111" s="6"/>
      <c r="J111" s="6" t="s">
        <v>2206</v>
      </c>
      <c r="K111" s="6" t="s">
        <v>2204</v>
      </c>
      <c r="L111" s="6">
        <v>0</v>
      </c>
      <c r="M111" s="6">
        <v>120</v>
      </c>
      <c r="N111" s="6">
        <v>0</v>
      </c>
      <c r="O111" s="6">
        <v>23.2</v>
      </c>
      <c r="P111" s="6">
        <v>-9999</v>
      </c>
      <c r="Q111" s="6">
        <v>-9999</v>
      </c>
      <c r="R111" s="6"/>
    </row>
    <row r="112" spans="1:18">
      <c r="A112" s="6">
        <v>111</v>
      </c>
      <c r="B112" s="6" t="s">
        <v>149</v>
      </c>
      <c r="C112" s="6">
        <v>5</v>
      </c>
      <c r="D112" s="6">
        <v>5</v>
      </c>
      <c r="E112" s="6" t="s">
        <v>2205</v>
      </c>
      <c r="F112" s="6">
        <v>2005</v>
      </c>
      <c r="G112" s="6">
        <v>5</v>
      </c>
      <c r="H112" s="6"/>
      <c r="I112" s="6"/>
      <c r="J112" s="6" t="s">
        <v>2206</v>
      </c>
      <c r="K112" s="6" t="s">
        <v>2204</v>
      </c>
      <c r="L112" s="6">
        <v>0</v>
      </c>
      <c r="M112" s="6">
        <v>120</v>
      </c>
      <c r="N112" s="6">
        <v>0</v>
      </c>
      <c r="O112" s="6">
        <v>23.2</v>
      </c>
      <c r="P112" s="6">
        <v>-9999</v>
      </c>
      <c r="Q112" s="6">
        <v>-9999</v>
      </c>
      <c r="R112" s="6"/>
    </row>
    <row r="113" spans="1:18">
      <c r="A113" s="6">
        <v>112</v>
      </c>
      <c r="B113" s="6" t="s">
        <v>150</v>
      </c>
      <c r="C113" s="6">
        <v>5</v>
      </c>
      <c r="D113" s="6">
        <v>5</v>
      </c>
      <c r="E113" s="6" t="s">
        <v>2205</v>
      </c>
      <c r="F113" s="6">
        <v>2005</v>
      </c>
      <c r="G113" s="6">
        <v>5</v>
      </c>
      <c r="H113" s="6"/>
      <c r="I113" s="6"/>
      <c r="J113" s="6" t="s">
        <v>2206</v>
      </c>
      <c r="K113" s="6" t="s">
        <v>2204</v>
      </c>
      <c r="L113" s="6">
        <v>0</v>
      </c>
      <c r="M113" s="6">
        <v>120</v>
      </c>
      <c r="N113" s="6">
        <v>0</v>
      </c>
      <c r="O113" s="6">
        <v>23.2</v>
      </c>
      <c r="P113" s="6">
        <v>-9999</v>
      </c>
      <c r="Q113" s="6">
        <v>-9999</v>
      </c>
      <c r="R113" s="6"/>
    </row>
    <row r="114" spans="1:18">
      <c r="A114" s="6">
        <v>113</v>
      </c>
      <c r="B114" s="6" t="s">
        <v>151</v>
      </c>
      <c r="C114" s="6">
        <v>10</v>
      </c>
      <c r="D114" s="6">
        <v>10</v>
      </c>
      <c r="E114" s="6" t="s">
        <v>2210</v>
      </c>
      <c r="F114" s="6">
        <v>2005</v>
      </c>
      <c r="G114" s="6">
        <v>5</v>
      </c>
      <c r="H114" s="6"/>
      <c r="I114" s="6"/>
      <c r="J114" s="6" t="s">
        <v>2206</v>
      </c>
      <c r="K114" s="6" t="s">
        <v>2204</v>
      </c>
      <c r="L114" s="6">
        <v>0</v>
      </c>
      <c r="M114" s="6">
        <v>120</v>
      </c>
      <c r="N114" s="6">
        <v>0</v>
      </c>
      <c r="O114" s="6">
        <v>23.2</v>
      </c>
      <c r="P114" s="6">
        <v>-9999</v>
      </c>
      <c r="Q114" s="6">
        <v>-9999</v>
      </c>
      <c r="R114" s="6"/>
    </row>
    <row r="115" spans="1:18">
      <c r="A115" s="6">
        <v>114</v>
      </c>
      <c r="B115" s="6" t="s">
        <v>152</v>
      </c>
      <c r="C115" s="6">
        <v>10</v>
      </c>
      <c r="D115" s="6">
        <v>10</v>
      </c>
      <c r="E115" s="6" t="s">
        <v>2210</v>
      </c>
      <c r="F115" s="6">
        <v>2005</v>
      </c>
      <c r="G115" s="6">
        <v>5</v>
      </c>
      <c r="H115" s="6"/>
      <c r="I115" s="6"/>
      <c r="J115" s="6" t="s">
        <v>2206</v>
      </c>
      <c r="K115" s="6" t="s">
        <v>2204</v>
      </c>
      <c r="L115" s="6">
        <v>0</v>
      </c>
      <c r="M115" s="6">
        <v>120</v>
      </c>
      <c r="N115" s="6">
        <v>0</v>
      </c>
      <c r="O115" s="6">
        <v>23.2</v>
      </c>
      <c r="P115" s="6">
        <v>-9999</v>
      </c>
      <c r="Q115" s="6">
        <v>-9999</v>
      </c>
      <c r="R115" s="6"/>
    </row>
    <row r="116" spans="1:18">
      <c r="A116" s="6">
        <v>115</v>
      </c>
      <c r="B116" s="6" t="s">
        <v>153</v>
      </c>
      <c r="C116" s="6">
        <v>10</v>
      </c>
      <c r="D116" s="6">
        <v>10</v>
      </c>
      <c r="E116" s="6" t="s">
        <v>2210</v>
      </c>
      <c r="F116" s="6">
        <v>2005</v>
      </c>
      <c r="G116" s="6">
        <v>5</v>
      </c>
      <c r="H116" s="6"/>
      <c r="I116" s="6"/>
      <c r="J116" s="6" t="s">
        <v>2206</v>
      </c>
      <c r="K116" s="6" t="s">
        <v>2204</v>
      </c>
      <c r="L116" s="6">
        <v>0</v>
      </c>
      <c r="M116" s="6">
        <v>120</v>
      </c>
      <c r="N116" s="6">
        <v>0</v>
      </c>
      <c r="O116" s="6">
        <v>23.2</v>
      </c>
      <c r="P116" s="6">
        <v>-9999</v>
      </c>
      <c r="Q116" s="6">
        <v>-9999</v>
      </c>
      <c r="R116" s="6"/>
    </row>
    <row r="117" spans="1:18">
      <c r="A117" s="6">
        <v>116</v>
      </c>
      <c r="B117" s="6" t="s">
        <v>154</v>
      </c>
      <c r="C117" s="6">
        <v>10</v>
      </c>
      <c r="D117" s="6">
        <v>10</v>
      </c>
      <c r="E117" s="6" t="s">
        <v>2210</v>
      </c>
      <c r="F117" s="6">
        <v>2005</v>
      </c>
      <c r="G117" s="6">
        <v>5</v>
      </c>
      <c r="H117" s="6"/>
      <c r="I117" s="6"/>
      <c r="J117" s="6" t="s">
        <v>2206</v>
      </c>
      <c r="K117" s="6" t="s">
        <v>2204</v>
      </c>
      <c r="L117" s="6">
        <v>0</v>
      </c>
      <c r="M117" s="6">
        <v>120</v>
      </c>
      <c r="N117" s="6">
        <v>0</v>
      </c>
      <c r="O117" s="6">
        <v>23.2</v>
      </c>
      <c r="P117" s="6">
        <v>-9999</v>
      </c>
      <c r="Q117" s="6">
        <v>-9999</v>
      </c>
      <c r="R117" s="6"/>
    </row>
    <row r="118" spans="1:18">
      <c r="A118" s="6">
        <v>117</v>
      </c>
      <c r="B118" s="6" t="s">
        <v>155</v>
      </c>
      <c r="C118" s="6">
        <v>5</v>
      </c>
      <c r="D118" s="6">
        <v>5</v>
      </c>
      <c r="E118" s="6" t="s">
        <v>2205</v>
      </c>
      <c r="F118" s="6">
        <v>2005</v>
      </c>
      <c r="G118" s="6">
        <v>5</v>
      </c>
      <c r="H118" s="6"/>
      <c r="I118" s="6"/>
      <c r="J118" s="6" t="s">
        <v>2206</v>
      </c>
      <c r="K118" s="6" t="s">
        <v>2204</v>
      </c>
      <c r="L118" s="6">
        <v>0</v>
      </c>
      <c r="M118" s="6">
        <v>120</v>
      </c>
      <c r="N118" s="6">
        <v>0</v>
      </c>
      <c r="O118" s="6">
        <v>23.2</v>
      </c>
      <c r="P118" s="6">
        <v>-9999</v>
      </c>
      <c r="Q118" s="6">
        <v>-9999</v>
      </c>
      <c r="R118" s="6"/>
    </row>
    <row r="119" spans="1:18">
      <c r="A119" s="6">
        <v>118</v>
      </c>
      <c r="B119" s="6" t="s">
        <v>157</v>
      </c>
      <c r="C119" s="6">
        <v>5</v>
      </c>
      <c r="D119" s="6">
        <v>5</v>
      </c>
      <c r="E119" s="6" t="s">
        <v>2205</v>
      </c>
      <c r="F119" s="6">
        <v>2005</v>
      </c>
      <c r="G119" s="6">
        <v>5</v>
      </c>
      <c r="H119" s="6"/>
      <c r="I119" s="6"/>
      <c r="J119" s="6" t="s">
        <v>2206</v>
      </c>
      <c r="K119" s="6" t="s">
        <v>2204</v>
      </c>
      <c r="L119" s="6">
        <v>0</v>
      </c>
      <c r="M119" s="6">
        <v>120</v>
      </c>
      <c r="N119" s="6">
        <v>0</v>
      </c>
      <c r="O119" s="6">
        <v>23.2</v>
      </c>
      <c r="P119" s="6">
        <v>-9999</v>
      </c>
      <c r="Q119" s="6">
        <v>-9999</v>
      </c>
      <c r="R119" s="6"/>
    </row>
    <row r="120" spans="1:18">
      <c r="A120" s="6">
        <v>119</v>
      </c>
      <c r="B120" s="6" t="s">
        <v>158</v>
      </c>
      <c r="C120" s="6">
        <v>5</v>
      </c>
      <c r="D120" s="6">
        <v>5</v>
      </c>
      <c r="E120" s="6" t="s">
        <v>2205</v>
      </c>
      <c r="F120" s="6">
        <v>2005</v>
      </c>
      <c r="G120" s="6">
        <v>5</v>
      </c>
      <c r="H120" s="6"/>
      <c r="I120" s="6"/>
      <c r="J120" s="6" t="s">
        <v>2206</v>
      </c>
      <c r="K120" s="6" t="s">
        <v>2204</v>
      </c>
      <c r="L120" s="6">
        <v>0</v>
      </c>
      <c r="M120" s="6">
        <v>120</v>
      </c>
      <c r="N120" s="6">
        <v>0</v>
      </c>
      <c r="O120" s="6">
        <v>23.2</v>
      </c>
      <c r="P120" s="6">
        <v>-9999</v>
      </c>
      <c r="Q120" s="6">
        <v>-9999</v>
      </c>
      <c r="R120" s="6"/>
    </row>
    <row r="121" spans="1:18">
      <c r="A121" s="6">
        <v>120</v>
      </c>
      <c r="B121" s="6" t="s">
        <v>159</v>
      </c>
      <c r="C121" s="6">
        <v>5</v>
      </c>
      <c r="D121" s="6">
        <v>5</v>
      </c>
      <c r="E121" s="6" t="s">
        <v>2205</v>
      </c>
      <c r="F121" s="6">
        <v>2005</v>
      </c>
      <c r="G121" s="6">
        <v>5</v>
      </c>
      <c r="H121" s="6"/>
      <c r="I121" s="6"/>
      <c r="J121" s="6" t="s">
        <v>2206</v>
      </c>
      <c r="K121" s="6" t="s">
        <v>2204</v>
      </c>
      <c r="L121" s="6">
        <v>0</v>
      </c>
      <c r="M121" s="6">
        <v>120</v>
      </c>
      <c r="N121" s="6">
        <v>0</v>
      </c>
      <c r="O121" s="6">
        <v>23.2</v>
      </c>
      <c r="P121" s="6">
        <v>-9999</v>
      </c>
      <c r="Q121" s="6">
        <v>-9999</v>
      </c>
      <c r="R121" s="6"/>
    </row>
    <row r="122" spans="1:18">
      <c r="A122" s="6">
        <v>121</v>
      </c>
      <c r="B122" s="6" t="s">
        <v>160</v>
      </c>
      <c r="C122" s="6">
        <v>10</v>
      </c>
      <c r="D122" s="6">
        <v>10</v>
      </c>
      <c r="E122" s="6" t="s">
        <v>2210</v>
      </c>
      <c r="F122" s="6">
        <v>2005</v>
      </c>
      <c r="G122" s="6">
        <v>5</v>
      </c>
      <c r="H122" s="6"/>
      <c r="I122" s="6"/>
      <c r="J122" s="6" t="s">
        <v>2206</v>
      </c>
      <c r="K122" s="6" t="s">
        <v>2204</v>
      </c>
      <c r="L122" s="6">
        <v>0</v>
      </c>
      <c r="M122" s="6">
        <v>120</v>
      </c>
      <c r="N122" s="6">
        <v>0</v>
      </c>
      <c r="O122" s="6">
        <v>23.2</v>
      </c>
      <c r="P122" s="6">
        <v>-9999</v>
      </c>
      <c r="Q122" s="6">
        <v>-9999</v>
      </c>
      <c r="R122" s="6"/>
    </row>
    <row r="123" spans="1:18">
      <c r="A123" s="6">
        <v>122</v>
      </c>
      <c r="B123" s="6" t="s">
        <v>161</v>
      </c>
      <c r="C123" s="6">
        <v>10</v>
      </c>
      <c r="D123" s="6">
        <v>10</v>
      </c>
      <c r="E123" s="6" t="s">
        <v>2210</v>
      </c>
      <c r="F123" s="6">
        <v>2005</v>
      </c>
      <c r="G123" s="6">
        <v>5</v>
      </c>
      <c r="H123" s="6"/>
      <c r="I123" s="6"/>
      <c r="J123" s="6" t="s">
        <v>2206</v>
      </c>
      <c r="K123" s="6" t="s">
        <v>2204</v>
      </c>
      <c r="L123" s="6">
        <v>0</v>
      </c>
      <c r="M123" s="6">
        <v>120</v>
      </c>
      <c r="N123" s="6">
        <v>0</v>
      </c>
      <c r="O123" s="6">
        <v>23.2</v>
      </c>
      <c r="P123" s="6">
        <v>-9999</v>
      </c>
      <c r="Q123" s="6">
        <v>-9999</v>
      </c>
      <c r="R123" s="6"/>
    </row>
    <row r="124" spans="1:18">
      <c r="A124" s="6">
        <v>123</v>
      </c>
      <c r="B124" s="6" t="s">
        <v>162</v>
      </c>
      <c r="C124" s="6">
        <v>10</v>
      </c>
      <c r="D124" s="6">
        <v>10</v>
      </c>
      <c r="E124" s="6" t="s">
        <v>2210</v>
      </c>
      <c r="F124" s="6">
        <v>2005</v>
      </c>
      <c r="G124" s="6">
        <v>5</v>
      </c>
      <c r="H124" s="6"/>
      <c r="I124" s="6"/>
      <c r="J124" s="6" t="s">
        <v>2206</v>
      </c>
      <c r="K124" s="6" t="s">
        <v>2204</v>
      </c>
      <c r="L124" s="6">
        <v>0</v>
      </c>
      <c r="M124" s="6">
        <v>120</v>
      </c>
      <c r="N124" s="6">
        <v>0</v>
      </c>
      <c r="O124" s="6">
        <v>23.2</v>
      </c>
      <c r="P124" s="6">
        <v>-9999</v>
      </c>
      <c r="Q124" s="6">
        <v>-9999</v>
      </c>
      <c r="R124" s="6"/>
    </row>
    <row r="125" spans="1:18">
      <c r="A125" s="6">
        <v>124</v>
      </c>
      <c r="B125" s="6" t="s">
        <v>163</v>
      </c>
      <c r="C125" s="6">
        <v>10</v>
      </c>
      <c r="D125" s="6">
        <v>10</v>
      </c>
      <c r="E125" s="6" t="s">
        <v>2210</v>
      </c>
      <c r="F125" s="6">
        <v>2005</v>
      </c>
      <c r="G125" s="6">
        <v>5</v>
      </c>
      <c r="H125" s="6"/>
      <c r="I125" s="6"/>
      <c r="J125" s="6" t="s">
        <v>2206</v>
      </c>
      <c r="K125" s="6" t="s">
        <v>2204</v>
      </c>
      <c r="L125" s="6">
        <v>0</v>
      </c>
      <c r="M125" s="6">
        <v>120</v>
      </c>
      <c r="N125" s="6">
        <v>0</v>
      </c>
      <c r="O125" s="6">
        <v>23.2</v>
      </c>
      <c r="P125" s="6">
        <v>-9999</v>
      </c>
      <c r="Q125" s="6">
        <v>-9999</v>
      </c>
      <c r="R125" s="6"/>
    </row>
    <row r="126" spans="1:18">
      <c r="A126" s="6">
        <v>125</v>
      </c>
      <c r="B126" s="6" t="s">
        <v>164</v>
      </c>
      <c r="C126" s="6">
        <v>1</v>
      </c>
      <c r="D126" s="6">
        <v>2</v>
      </c>
      <c r="E126" s="6" t="s">
        <v>2211</v>
      </c>
      <c r="F126" s="6">
        <v>2000</v>
      </c>
      <c r="G126" s="6">
        <v>6</v>
      </c>
      <c r="H126" s="6"/>
      <c r="I126" s="6"/>
      <c r="J126" s="6" t="s">
        <v>2206</v>
      </c>
      <c r="K126" s="6" t="s">
        <v>2204</v>
      </c>
      <c r="L126" s="6">
        <v>0</v>
      </c>
      <c r="M126" s="6">
        <v>140</v>
      </c>
      <c r="N126" s="6">
        <v>0.01</v>
      </c>
      <c r="O126" s="6">
        <v>12.5</v>
      </c>
      <c r="P126" s="6">
        <v>-9999</v>
      </c>
      <c r="Q126" s="6">
        <v>-9999</v>
      </c>
      <c r="R126" s="6"/>
    </row>
    <row r="127" spans="1:18">
      <c r="A127" s="6">
        <v>126</v>
      </c>
      <c r="B127" s="6" t="s">
        <v>166</v>
      </c>
      <c r="C127" s="6">
        <v>1</v>
      </c>
      <c r="D127" s="6">
        <v>2</v>
      </c>
      <c r="E127" s="6" t="s">
        <v>2211</v>
      </c>
      <c r="F127" s="6">
        <v>2000</v>
      </c>
      <c r="G127" s="6">
        <v>6</v>
      </c>
      <c r="H127" s="6"/>
      <c r="I127" s="6"/>
      <c r="J127" s="6" t="s">
        <v>2206</v>
      </c>
      <c r="K127" s="6" t="s">
        <v>2204</v>
      </c>
      <c r="L127" s="6">
        <v>0</v>
      </c>
      <c r="M127" s="6">
        <v>140</v>
      </c>
      <c r="N127" s="6">
        <v>0.01</v>
      </c>
      <c r="O127" s="6">
        <v>12.5</v>
      </c>
      <c r="P127" s="6">
        <v>-9999</v>
      </c>
      <c r="Q127" s="6">
        <v>-9999</v>
      </c>
      <c r="R127" s="6"/>
    </row>
    <row r="128" spans="1:18">
      <c r="A128" s="6">
        <v>127</v>
      </c>
      <c r="B128" s="6" t="s">
        <v>167</v>
      </c>
      <c r="C128" s="6">
        <v>1</v>
      </c>
      <c r="D128" s="6">
        <v>2</v>
      </c>
      <c r="E128" s="6" t="s">
        <v>2211</v>
      </c>
      <c r="F128" s="6">
        <v>2000</v>
      </c>
      <c r="G128" s="6">
        <v>6</v>
      </c>
      <c r="H128" s="6"/>
      <c r="I128" s="6"/>
      <c r="J128" s="6" t="s">
        <v>2206</v>
      </c>
      <c r="K128" s="6" t="s">
        <v>2204</v>
      </c>
      <c r="L128" s="6">
        <v>0</v>
      </c>
      <c r="M128" s="6">
        <v>140</v>
      </c>
      <c r="N128" s="6">
        <v>0.01</v>
      </c>
      <c r="O128" s="6">
        <v>12.5</v>
      </c>
      <c r="P128" s="6">
        <v>-9999</v>
      </c>
      <c r="Q128" s="6">
        <v>-9999</v>
      </c>
      <c r="R128" s="6"/>
    </row>
    <row r="129" spans="1:18">
      <c r="A129" s="6">
        <v>128</v>
      </c>
      <c r="B129" s="6" t="s">
        <v>168</v>
      </c>
      <c r="C129" s="6">
        <v>6</v>
      </c>
      <c r="D129" s="6">
        <v>-9999</v>
      </c>
      <c r="E129" s="6" t="s">
        <v>2205</v>
      </c>
      <c r="F129" s="6">
        <v>1995</v>
      </c>
      <c r="G129" s="6">
        <v>8</v>
      </c>
      <c r="H129" s="6"/>
      <c r="I129" s="6"/>
      <c r="J129" s="6" t="s">
        <v>2206</v>
      </c>
      <c r="K129" s="6" t="s">
        <v>2207</v>
      </c>
      <c r="L129" s="6">
        <v>10</v>
      </c>
      <c r="M129" s="6">
        <v>150</v>
      </c>
      <c r="N129" s="6">
        <v>0</v>
      </c>
      <c r="O129" s="6">
        <v>8</v>
      </c>
      <c r="P129" s="6">
        <v>-9999</v>
      </c>
      <c r="Q129" s="6">
        <v>-9999</v>
      </c>
      <c r="R129" s="6"/>
    </row>
    <row r="130" spans="1:18">
      <c r="A130" s="6">
        <v>129</v>
      </c>
      <c r="B130" s="6" t="s">
        <v>170</v>
      </c>
      <c r="C130" s="6">
        <v>10</v>
      </c>
      <c r="D130" s="6">
        <v>-9999</v>
      </c>
      <c r="E130" s="6" t="s">
        <v>2210</v>
      </c>
      <c r="F130" s="6">
        <v>1995</v>
      </c>
      <c r="G130" s="6">
        <v>8</v>
      </c>
      <c r="H130" s="6"/>
      <c r="I130" s="6"/>
      <c r="J130" s="6" t="s">
        <v>2206</v>
      </c>
      <c r="K130" s="6" t="s">
        <v>2207</v>
      </c>
      <c r="L130" s="6">
        <v>10</v>
      </c>
      <c r="M130" s="6">
        <v>150</v>
      </c>
      <c r="N130" s="6">
        <v>0</v>
      </c>
      <c r="O130" s="6">
        <v>8</v>
      </c>
      <c r="P130" s="6">
        <v>-9999</v>
      </c>
      <c r="Q130" s="6">
        <v>-9999</v>
      </c>
      <c r="R130" s="6"/>
    </row>
    <row r="131" spans="1:18">
      <c r="A131" s="6">
        <v>130</v>
      </c>
      <c r="B131" s="6" t="s">
        <v>171</v>
      </c>
      <c r="C131" s="6">
        <v>4</v>
      </c>
      <c r="D131" s="6">
        <v>-9999</v>
      </c>
      <c r="E131" s="6" t="s">
        <v>2205</v>
      </c>
      <c r="F131" s="6">
        <v>1996</v>
      </c>
      <c r="G131" s="6">
        <v>8</v>
      </c>
      <c r="H131" s="6"/>
      <c r="I131" s="6"/>
      <c r="J131" s="6" t="s">
        <v>2206</v>
      </c>
      <c r="K131" s="6" t="s">
        <v>2207</v>
      </c>
      <c r="L131" s="6">
        <v>10</v>
      </c>
      <c r="M131" s="6">
        <v>150</v>
      </c>
      <c r="N131" s="6">
        <v>0</v>
      </c>
      <c r="O131" s="6">
        <v>8</v>
      </c>
      <c r="P131" s="6">
        <v>-9999</v>
      </c>
      <c r="Q131" s="6">
        <v>-9999</v>
      </c>
      <c r="R131" s="6"/>
    </row>
    <row r="132" spans="1:18">
      <c r="A132" s="6">
        <v>131</v>
      </c>
      <c r="B132" s="6" t="s">
        <v>172</v>
      </c>
      <c r="C132" s="6">
        <v>6</v>
      </c>
      <c r="D132" s="6">
        <v>-9999</v>
      </c>
      <c r="E132" s="6" t="s">
        <v>2205</v>
      </c>
      <c r="F132" s="6">
        <v>1995</v>
      </c>
      <c r="G132" s="6">
        <v>8</v>
      </c>
      <c r="H132" s="6"/>
      <c r="I132" s="6"/>
      <c r="J132" s="6" t="s">
        <v>2206</v>
      </c>
      <c r="K132" s="6" t="s">
        <v>2207</v>
      </c>
      <c r="L132" s="6">
        <v>10</v>
      </c>
      <c r="M132" s="6">
        <v>150</v>
      </c>
      <c r="N132" s="6">
        <v>0</v>
      </c>
      <c r="O132" s="6">
        <v>8</v>
      </c>
      <c r="P132" s="6">
        <v>-9999</v>
      </c>
      <c r="Q132" s="6">
        <v>-9999</v>
      </c>
      <c r="R132" s="6"/>
    </row>
    <row r="133" spans="1:18">
      <c r="A133" s="6">
        <v>132</v>
      </c>
      <c r="B133" s="6" t="s">
        <v>173</v>
      </c>
      <c r="C133" s="6">
        <v>10</v>
      </c>
      <c r="D133" s="6">
        <v>-9999</v>
      </c>
      <c r="E133" s="6" t="s">
        <v>2210</v>
      </c>
      <c r="F133" s="6">
        <v>1995</v>
      </c>
      <c r="G133" s="6">
        <v>8</v>
      </c>
      <c r="H133" s="6"/>
      <c r="I133" s="6"/>
      <c r="J133" s="6" t="s">
        <v>2206</v>
      </c>
      <c r="K133" s="6" t="s">
        <v>2207</v>
      </c>
      <c r="L133" s="6">
        <v>10</v>
      </c>
      <c r="M133" s="6">
        <v>150</v>
      </c>
      <c r="N133" s="6">
        <v>0</v>
      </c>
      <c r="O133" s="6">
        <v>8</v>
      </c>
      <c r="P133" s="6">
        <v>-9999</v>
      </c>
      <c r="Q133" s="6">
        <v>-9999</v>
      </c>
      <c r="R133" s="6"/>
    </row>
    <row r="134" spans="1:18">
      <c r="A134" s="6">
        <v>133</v>
      </c>
      <c r="B134" s="6" t="s">
        <v>174</v>
      </c>
      <c r="C134" s="6">
        <v>4</v>
      </c>
      <c r="D134" s="6">
        <v>-9999</v>
      </c>
      <c r="E134" s="6" t="s">
        <v>2205</v>
      </c>
      <c r="F134" s="6">
        <v>1996</v>
      </c>
      <c r="G134" s="6">
        <v>8</v>
      </c>
      <c r="H134" s="6"/>
      <c r="I134" s="6"/>
      <c r="J134" s="6" t="s">
        <v>2206</v>
      </c>
      <c r="K134" s="6" t="s">
        <v>2207</v>
      </c>
      <c r="L134" s="6">
        <v>10</v>
      </c>
      <c r="M134" s="6">
        <v>150</v>
      </c>
      <c r="N134" s="6">
        <v>0</v>
      </c>
      <c r="O134" s="6">
        <v>8</v>
      </c>
      <c r="P134" s="6">
        <v>-9999</v>
      </c>
      <c r="Q134" s="6">
        <v>-9999</v>
      </c>
      <c r="R134" s="6"/>
    </row>
    <row r="135" spans="1:18">
      <c r="A135" s="6">
        <v>134</v>
      </c>
      <c r="B135" s="6" t="s">
        <v>175</v>
      </c>
      <c r="C135" s="6">
        <v>-9999</v>
      </c>
      <c r="D135" s="6">
        <v>-9999</v>
      </c>
      <c r="E135" s="6" t="s">
        <v>2202</v>
      </c>
      <c r="F135" s="6">
        <v>1993</v>
      </c>
      <c r="G135" s="6">
        <v>-9999</v>
      </c>
      <c r="H135" s="6"/>
      <c r="I135" s="6"/>
      <c r="J135" s="6" t="s">
        <v>2206</v>
      </c>
      <c r="K135" s="6" t="s">
        <v>1551</v>
      </c>
      <c r="L135" s="6">
        <v>5</v>
      </c>
      <c r="M135" s="6">
        <v>103</v>
      </c>
      <c r="N135" s="6">
        <v>0.01</v>
      </c>
      <c r="O135" s="6">
        <v>25</v>
      </c>
      <c r="P135" s="6">
        <v>-9999</v>
      </c>
      <c r="Q135" s="6">
        <v>-9999</v>
      </c>
      <c r="R135" s="6"/>
    </row>
    <row r="136" spans="1:18">
      <c r="A136" s="6">
        <v>135</v>
      </c>
      <c r="B136" s="6" t="s">
        <v>177</v>
      </c>
      <c r="C136" s="6">
        <v>4</v>
      </c>
      <c r="D136" s="6">
        <v>5</v>
      </c>
      <c r="E136" s="6" t="s">
        <v>2205</v>
      </c>
      <c r="F136" s="6">
        <v>1994</v>
      </c>
      <c r="G136" s="6">
        <v>2</v>
      </c>
      <c r="H136" s="6"/>
      <c r="I136" s="6"/>
      <c r="J136" s="6" t="s">
        <v>2206</v>
      </c>
      <c r="K136" s="6" t="s">
        <v>2204</v>
      </c>
      <c r="L136" s="6">
        <v>5</v>
      </c>
      <c r="M136" s="6">
        <v>35</v>
      </c>
      <c r="N136" s="6">
        <v>0</v>
      </c>
      <c r="O136" s="6">
        <v>20</v>
      </c>
      <c r="P136" s="6">
        <v>-9999</v>
      </c>
      <c r="Q136" s="6">
        <v>-9999</v>
      </c>
      <c r="R136" s="6"/>
    </row>
    <row r="137" spans="1:18">
      <c r="A137" s="6">
        <v>136</v>
      </c>
      <c r="B137" s="6" t="s">
        <v>179</v>
      </c>
      <c r="C137" s="6">
        <v>4</v>
      </c>
      <c r="D137" s="6">
        <v>5</v>
      </c>
      <c r="E137" s="6" t="s">
        <v>2205</v>
      </c>
      <c r="F137" s="6">
        <v>1994</v>
      </c>
      <c r="G137" s="6">
        <v>2</v>
      </c>
      <c r="H137" s="6"/>
      <c r="I137" s="6"/>
      <c r="J137" s="6" t="s">
        <v>2206</v>
      </c>
      <c r="K137" s="6" t="s">
        <v>2204</v>
      </c>
      <c r="L137" s="6">
        <v>5</v>
      </c>
      <c r="M137" s="6">
        <v>35</v>
      </c>
      <c r="N137" s="6">
        <v>0</v>
      </c>
      <c r="O137" s="6">
        <v>20</v>
      </c>
      <c r="P137" s="6">
        <v>-9999</v>
      </c>
      <c r="Q137" s="6">
        <v>-9999</v>
      </c>
      <c r="R137" s="6"/>
    </row>
    <row r="138" spans="1:18">
      <c r="A138" s="6">
        <v>137</v>
      </c>
      <c r="B138" s="6" t="s">
        <v>180</v>
      </c>
      <c r="C138" s="6">
        <v>4</v>
      </c>
      <c r="D138" s="6">
        <v>5</v>
      </c>
      <c r="E138" s="6" t="s">
        <v>2205</v>
      </c>
      <c r="F138" s="6">
        <v>1994</v>
      </c>
      <c r="G138" s="6">
        <v>2</v>
      </c>
      <c r="H138" s="6"/>
      <c r="I138" s="6"/>
      <c r="J138" s="6" t="s">
        <v>2206</v>
      </c>
      <c r="K138" s="6" t="s">
        <v>2204</v>
      </c>
      <c r="L138" s="6">
        <v>5</v>
      </c>
      <c r="M138" s="6">
        <v>35</v>
      </c>
      <c r="N138" s="6">
        <v>0</v>
      </c>
      <c r="O138" s="6">
        <v>20</v>
      </c>
      <c r="P138" s="6">
        <v>-9999</v>
      </c>
      <c r="Q138" s="6">
        <v>-9999</v>
      </c>
      <c r="R138" s="6"/>
    </row>
    <row r="139" spans="1:18">
      <c r="A139" s="6">
        <v>138</v>
      </c>
      <c r="B139" s="6" t="s">
        <v>181</v>
      </c>
      <c r="C139" s="6">
        <v>4</v>
      </c>
      <c r="D139" s="6">
        <v>5</v>
      </c>
      <c r="E139" s="6" t="s">
        <v>2205</v>
      </c>
      <c r="F139" s="6">
        <v>1994</v>
      </c>
      <c r="G139" s="6">
        <v>2</v>
      </c>
      <c r="H139" s="6"/>
      <c r="I139" s="6"/>
      <c r="J139" s="6" t="s">
        <v>2206</v>
      </c>
      <c r="K139" s="6" t="s">
        <v>2204</v>
      </c>
      <c r="L139" s="6">
        <v>5</v>
      </c>
      <c r="M139" s="6">
        <v>35</v>
      </c>
      <c r="N139" s="6">
        <v>0</v>
      </c>
      <c r="O139" s="6">
        <v>20</v>
      </c>
      <c r="P139" s="6">
        <v>-9999</v>
      </c>
      <c r="Q139" s="6">
        <v>-9999</v>
      </c>
      <c r="R139" s="6"/>
    </row>
    <row r="140" spans="1:18">
      <c r="A140" s="6">
        <v>139</v>
      </c>
      <c r="B140" s="6" t="s">
        <v>182</v>
      </c>
      <c r="C140" s="6">
        <v>7</v>
      </c>
      <c r="D140" s="6">
        <v>7</v>
      </c>
      <c r="E140" s="6" t="s">
        <v>2202</v>
      </c>
      <c r="F140" s="6">
        <v>1989</v>
      </c>
      <c r="G140" s="6">
        <v>48</v>
      </c>
      <c r="H140" s="6"/>
      <c r="I140" s="6"/>
      <c r="J140" s="6" t="s">
        <v>2206</v>
      </c>
      <c r="K140" s="6" t="s">
        <v>2207</v>
      </c>
      <c r="L140" s="6">
        <v>0</v>
      </c>
      <c r="M140" s="6">
        <v>150</v>
      </c>
      <c r="N140" s="6">
        <v>0</v>
      </c>
      <c r="O140" s="6">
        <v>7.62</v>
      </c>
      <c r="P140" s="6">
        <v>-9999</v>
      </c>
      <c r="Q140" s="6">
        <v>-9999</v>
      </c>
      <c r="R140" s="6"/>
    </row>
    <row r="141" spans="1:18">
      <c r="A141" s="6">
        <v>140</v>
      </c>
      <c r="B141" s="6" t="s">
        <v>184</v>
      </c>
      <c r="C141" s="6">
        <v>-9999</v>
      </c>
      <c r="D141" s="6">
        <v>-9999</v>
      </c>
      <c r="E141" s="6" t="s">
        <v>2211</v>
      </c>
      <c r="F141" s="6">
        <v>1996</v>
      </c>
      <c r="G141" s="6">
        <v>16</v>
      </c>
      <c r="H141" s="6"/>
      <c r="I141" s="6"/>
      <c r="J141" s="6" t="s">
        <v>2206</v>
      </c>
      <c r="K141" s="6" t="s">
        <v>2204</v>
      </c>
      <c r="L141" s="6">
        <v>0</v>
      </c>
      <c r="M141" s="6">
        <v>147</v>
      </c>
      <c r="N141" s="6">
        <v>0</v>
      </c>
      <c r="O141" s="6">
        <v>25</v>
      </c>
      <c r="P141" s="6">
        <v>-9999</v>
      </c>
      <c r="Q141" s="6">
        <v>-9999</v>
      </c>
      <c r="R141" s="6"/>
    </row>
    <row r="142" spans="1:18">
      <c r="A142" s="6">
        <v>141</v>
      </c>
      <c r="B142" s="6" t="s">
        <v>186</v>
      </c>
      <c r="C142" s="6">
        <v>-9999</v>
      </c>
      <c r="D142" s="6">
        <v>-9999</v>
      </c>
      <c r="E142" s="6" t="s">
        <v>2211</v>
      </c>
      <c r="F142" s="6">
        <v>1996</v>
      </c>
      <c r="G142" s="6">
        <v>16</v>
      </c>
      <c r="H142" s="6"/>
      <c r="I142" s="6"/>
      <c r="J142" s="6" t="s">
        <v>2206</v>
      </c>
      <c r="K142" s="6" t="s">
        <v>2204</v>
      </c>
      <c r="L142" s="6">
        <v>0</v>
      </c>
      <c r="M142" s="6">
        <v>147</v>
      </c>
      <c r="N142" s="6">
        <v>0</v>
      </c>
      <c r="O142" s="6">
        <v>25</v>
      </c>
      <c r="P142" s="6">
        <v>-9999</v>
      </c>
      <c r="Q142" s="6">
        <v>-9999</v>
      </c>
      <c r="R142" s="6"/>
    </row>
    <row r="143" spans="1:18">
      <c r="A143" s="6">
        <v>142</v>
      </c>
      <c r="B143" s="6" t="s">
        <v>187</v>
      </c>
      <c r="C143" s="6">
        <v>5</v>
      </c>
      <c r="D143" s="6">
        <v>5</v>
      </c>
      <c r="E143" s="6" t="s">
        <v>2205</v>
      </c>
      <c r="F143" s="6">
        <v>2001</v>
      </c>
      <c r="G143" s="6">
        <v>8</v>
      </c>
      <c r="H143" s="6"/>
      <c r="I143" s="6"/>
      <c r="J143" s="6" t="s">
        <v>2213</v>
      </c>
      <c r="K143" s="6" t="s">
        <v>2207</v>
      </c>
      <c r="L143" s="6">
        <v>0</v>
      </c>
      <c r="M143" s="6">
        <v>150</v>
      </c>
      <c r="N143" s="6">
        <v>0</v>
      </c>
      <c r="O143" s="6">
        <v>-9999</v>
      </c>
      <c r="P143" s="6">
        <v>-9999</v>
      </c>
      <c r="Q143" s="6">
        <v>-9999</v>
      </c>
      <c r="R143" s="6"/>
    </row>
    <row r="144" spans="1:18">
      <c r="A144" s="6">
        <v>143</v>
      </c>
      <c r="B144" s="6" t="s">
        <v>189</v>
      </c>
      <c r="C144" s="6">
        <v>5</v>
      </c>
      <c r="D144" s="6">
        <v>5</v>
      </c>
      <c r="E144" s="6" t="s">
        <v>2205</v>
      </c>
      <c r="F144" s="6">
        <v>2001</v>
      </c>
      <c r="G144" s="6">
        <v>8</v>
      </c>
      <c r="H144" s="6"/>
      <c r="I144" s="6"/>
      <c r="J144" s="6" t="s">
        <v>2213</v>
      </c>
      <c r="K144" s="6" t="s">
        <v>2207</v>
      </c>
      <c r="L144" s="6">
        <v>0</v>
      </c>
      <c r="M144" s="6">
        <v>150</v>
      </c>
      <c r="N144" s="6">
        <v>0</v>
      </c>
      <c r="O144" s="6">
        <v>-9999</v>
      </c>
      <c r="P144" s="6">
        <v>-9999</v>
      </c>
      <c r="Q144" s="6">
        <v>-9999</v>
      </c>
      <c r="R144" s="6"/>
    </row>
    <row r="145" spans="1:18">
      <c r="A145" s="6">
        <v>144</v>
      </c>
      <c r="B145" s="6" t="s">
        <v>190</v>
      </c>
      <c r="C145" s="6">
        <v>5</v>
      </c>
      <c r="D145" s="6">
        <v>5</v>
      </c>
      <c r="E145" s="6" t="s">
        <v>2205</v>
      </c>
      <c r="F145" s="6">
        <v>2001</v>
      </c>
      <c r="G145" s="6">
        <v>8</v>
      </c>
      <c r="H145" s="6"/>
      <c r="I145" s="6"/>
      <c r="J145" s="6" t="s">
        <v>2213</v>
      </c>
      <c r="K145" s="6" t="s">
        <v>2207</v>
      </c>
      <c r="L145" s="6">
        <v>0</v>
      </c>
      <c r="M145" s="6">
        <v>150</v>
      </c>
      <c r="N145" s="6">
        <v>0</v>
      </c>
      <c r="O145" s="6">
        <v>-9999</v>
      </c>
      <c r="P145" s="6">
        <v>-9999</v>
      </c>
      <c r="Q145" s="6">
        <v>-9999</v>
      </c>
      <c r="R145" s="6"/>
    </row>
    <row r="146" spans="1:18">
      <c r="A146" s="6">
        <v>145</v>
      </c>
      <c r="B146" s="6" t="s">
        <v>191</v>
      </c>
      <c r="C146" s="6">
        <v>5</v>
      </c>
      <c r="D146" s="6">
        <v>5</v>
      </c>
      <c r="E146" s="6" t="s">
        <v>2205</v>
      </c>
      <c r="F146" s="6">
        <v>2001</v>
      </c>
      <c r="G146" s="6">
        <v>8</v>
      </c>
      <c r="H146" s="6"/>
      <c r="I146" s="6"/>
      <c r="J146" s="6" t="s">
        <v>2213</v>
      </c>
      <c r="K146" s="6" t="s">
        <v>2207</v>
      </c>
      <c r="L146" s="6">
        <v>0</v>
      </c>
      <c r="M146" s="6">
        <v>150</v>
      </c>
      <c r="N146" s="6">
        <v>0.05</v>
      </c>
      <c r="O146" s="6">
        <v>-9999</v>
      </c>
      <c r="P146" s="6">
        <v>-9999</v>
      </c>
      <c r="Q146" s="6">
        <v>-9999</v>
      </c>
      <c r="R146" s="6"/>
    </row>
    <row r="147" spans="1:18">
      <c r="A147" s="6">
        <v>146</v>
      </c>
      <c r="B147" s="6" t="s">
        <v>192</v>
      </c>
      <c r="C147" s="6">
        <v>5</v>
      </c>
      <c r="D147" s="6">
        <v>5</v>
      </c>
      <c r="E147" s="6" t="s">
        <v>2205</v>
      </c>
      <c r="F147" s="6">
        <v>2001</v>
      </c>
      <c r="G147" s="6">
        <v>8</v>
      </c>
      <c r="H147" s="6"/>
      <c r="I147" s="6"/>
      <c r="J147" s="6" t="s">
        <v>2213</v>
      </c>
      <c r="K147" s="6" t="s">
        <v>2207</v>
      </c>
      <c r="L147" s="6">
        <v>0</v>
      </c>
      <c r="M147" s="6">
        <v>150</v>
      </c>
      <c r="N147" s="6">
        <v>0.05</v>
      </c>
      <c r="O147" s="6">
        <v>-9999</v>
      </c>
      <c r="P147" s="6">
        <v>-9999</v>
      </c>
      <c r="Q147" s="6">
        <v>-9999</v>
      </c>
      <c r="R147" s="6"/>
    </row>
    <row r="148" spans="1:18">
      <c r="A148" s="6">
        <v>147</v>
      </c>
      <c r="B148" s="6" t="s">
        <v>193</v>
      </c>
      <c r="C148" s="6">
        <v>5</v>
      </c>
      <c r="D148" s="6">
        <v>5</v>
      </c>
      <c r="E148" s="6" t="s">
        <v>2205</v>
      </c>
      <c r="F148" s="6">
        <v>2001</v>
      </c>
      <c r="G148" s="6">
        <v>8</v>
      </c>
      <c r="H148" s="6"/>
      <c r="I148" s="6"/>
      <c r="J148" s="6" t="s">
        <v>2213</v>
      </c>
      <c r="K148" s="6" t="s">
        <v>2207</v>
      </c>
      <c r="L148" s="6">
        <v>0</v>
      </c>
      <c r="M148" s="6">
        <v>150</v>
      </c>
      <c r="N148" s="6">
        <v>0.05</v>
      </c>
      <c r="O148" s="6">
        <v>-9999</v>
      </c>
      <c r="P148" s="6">
        <v>-9999</v>
      </c>
      <c r="Q148" s="6">
        <v>-9999</v>
      </c>
      <c r="R148" s="6"/>
    </row>
    <row r="149" spans="1:18">
      <c r="A149" s="6">
        <v>148</v>
      </c>
      <c r="B149" s="6" t="s">
        <v>194</v>
      </c>
      <c r="C149" s="6">
        <v>11</v>
      </c>
      <c r="D149" s="6">
        <v>12</v>
      </c>
      <c r="E149" s="6" t="s">
        <v>2210</v>
      </c>
      <c r="F149" s="6">
        <v>2001</v>
      </c>
      <c r="G149" s="6">
        <v>8</v>
      </c>
      <c r="H149" s="6"/>
      <c r="I149" s="6"/>
      <c r="J149" s="6" t="s">
        <v>2213</v>
      </c>
      <c r="K149" s="6" t="s">
        <v>2207</v>
      </c>
      <c r="L149" s="6">
        <v>0</v>
      </c>
      <c r="M149" s="6">
        <v>150</v>
      </c>
      <c r="N149" s="6">
        <v>0</v>
      </c>
      <c r="O149" s="6">
        <v>-9999</v>
      </c>
      <c r="P149" s="6">
        <v>-9999</v>
      </c>
      <c r="Q149" s="6">
        <v>-9999</v>
      </c>
      <c r="R149" s="6"/>
    </row>
    <row r="150" spans="1:18">
      <c r="A150" s="6">
        <v>149</v>
      </c>
      <c r="B150" s="6" t="s">
        <v>195</v>
      </c>
      <c r="C150" s="6">
        <v>11</v>
      </c>
      <c r="D150" s="6">
        <v>12</v>
      </c>
      <c r="E150" s="6" t="s">
        <v>2210</v>
      </c>
      <c r="F150" s="6">
        <v>2001</v>
      </c>
      <c r="G150" s="6">
        <v>8</v>
      </c>
      <c r="H150" s="6"/>
      <c r="I150" s="6"/>
      <c r="J150" s="6" t="s">
        <v>2213</v>
      </c>
      <c r="K150" s="6" t="s">
        <v>2207</v>
      </c>
      <c r="L150" s="6">
        <v>0</v>
      </c>
      <c r="M150" s="6">
        <v>150</v>
      </c>
      <c r="N150" s="6">
        <v>0</v>
      </c>
      <c r="O150" s="6">
        <v>-9999</v>
      </c>
      <c r="P150" s="6">
        <v>-9999</v>
      </c>
      <c r="Q150" s="6">
        <v>-9999</v>
      </c>
      <c r="R150" s="6"/>
    </row>
    <row r="151" spans="1:18">
      <c r="A151" s="6">
        <v>150</v>
      </c>
      <c r="B151" s="6" t="s">
        <v>196</v>
      </c>
      <c r="C151" s="6">
        <v>11</v>
      </c>
      <c r="D151" s="6">
        <v>12</v>
      </c>
      <c r="E151" s="6" t="s">
        <v>2210</v>
      </c>
      <c r="F151" s="6">
        <v>2001</v>
      </c>
      <c r="G151" s="6">
        <v>8</v>
      </c>
      <c r="H151" s="6"/>
      <c r="I151" s="6"/>
      <c r="J151" s="6" t="s">
        <v>2213</v>
      </c>
      <c r="K151" s="6" t="s">
        <v>2207</v>
      </c>
      <c r="L151" s="6">
        <v>0</v>
      </c>
      <c r="M151" s="6">
        <v>150</v>
      </c>
      <c r="N151" s="6">
        <v>0</v>
      </c>
      <c r="O151" s="6">
        <v>-9999</v>
      </c>
      <c r="P151" s="6">
        <v>-9999</v>
      </c>
      <c r="Q151" s="6">
        <v>-9999</v>
      </c>
      <c r="R151" s="6"/>
    </row>
    <row r="152" spans="1:18">
      <c r="A152" s="6">
        <v>151</v>
      </c>
      <c r="B152" s="6" t="s">
        <v>197</v>
      </c>
      <c r="C152" s="6">
        <v>11</v>
      </c>
      <c r="D152" s="6">
        <v>12</v>
      </c>
      <c r="E152" s="6" t="s">
        <v>2210</v>
      </c>
      <c r="F152" s="6">
        <v>2001</v>
      </c>
      <c r="G152" s="6">
        <v>8</v>
      </c>
      <c r="H152" s="6"/>
      <c r="I152" s="6"/>
      <c r="J152" s="6" t="s">
        <v>2213</v>
      </c>
      <c r="K152" s="6" t="s">
        <v>2207</v>
      </c>
      <c r="L152" s="6">
        <v>0</v>
      </c>
      <c r="M152" s="6">
        <v>150</v>
      </c>
      <c r="N152" s="6">
        <v>0.05</v>
      </c>
      <c r="O152" s="6">
        <v>-9999</v>
      </c>
      <c r="P152" s="6">
        <v>-9999</v>
      </c>
      <c r="Q152" s="6">
        <v>-9999</v>
      </c>
      <c r="R152" s="6"/>
    </row>
    <row r="153" spans="1:18">
      <c r="A153" s="6">
        <v>152</v>
      </c>
      <c r="B153" s="6" t="s">
        <v>198</v>
      </c>
      <c r="C153" s="6">
        <v>11</v>
      </c>
      <c r="D153" s="6">
        <v>12</v>
      </c>
      <c r="E153" s="6" t="s">
        <v>2210</v>
      </c>
      <c r="F153" s="6">
        <v>2001</v>
      </c>
      <c r="G153" s="6">
        <v>8</v>
      </c>
      <c r="H153" s="6"/>
      <c r="I153" s="6"/>
      <c r="J153" s="6" t="s">
        <v>2213</v>
      </c>
      <c r="K153" s="6" t="s">
        <v>2207</v>
      </c>
      <c r="L153" s="6">
        <v>0</v>
      </c>
      <c r="M153" s="6">
        <v>150</v>
      </c>
      <c r="N153" s="6">
        <v>0.05</v>
      </c>
      <c r="O153" s="6">
        <v>-9999</v>
      </c>
      <c r="P153" s="6">
        <v>-9999</v>
      </c>
      <c r="Q153" s="6">
        <v>-9999</v>
      </c>
      <c r="R153" s="6"/>
    </row>
    <row r="154" spans="1:18">
      <c r="A154" s="6">
        <v>153</v>
      </c>
      <c r="B154" s="6" t="s">
        <v>199</v>
      </c>
      <c r="C154" s="6">
        <v>11</v>
      </c>
      <c r="D154" s="6">
        <v>12</v>
      </c>
      <c r="E154" s="6" t="s">
        <v>2210</v>
      </c>
      <c r="F154" s="6">
        <v>2001</v>
      </c>
      <c r="G154" s="6">
        <v>8</v>
      </c>
      <c r="H154" s="6"/>
      <c r="I154" s="6"/>
      <c r="J154" s="6" t="s">
        <v>2213</v>
      </c>
      <c r="K154" s="6" t="s">
        <v>2207</v>
      </c>
      <c r="L154" s="6">
        <v>0</v>
      </c>
      <c r="M154" s="6">
        <v>150</v>
      </c>
      <c r="N154" s="6">
        <v>0.05</v>
      </c>
      <c r="O154" s="6">
        <v>-9999</v>
      </c>
      <c r="P154" s="6">
        <v>-9999</v>
      </c>
      <c r="Q154" s="6">
        <v>-9999</v>
      </c>
      <c r="R154" s="6"/>
    </row>
    <row r="155" spans="1:18">
      <c r="A155" s="6">
        <v>154</v>
      </c>
      <c r="B155" s="6" t="s">
        <v>200</v>
      </c>
      <c r="C155" s="6">
        <v>4</v>
      </c>
      <c r="D155" s="6">
        <v>4</v>
      </c>
      <c r="E155" s="6" t="s">
        <v>2205</v>
      </c>
      <c r="F155" s="6">
        <v>2002</v>
      </c>
      <c r="G155" s="6">
        <v>8</v>
      </c>
      <c r="H155" s="6"/>
      <c r="I155" s="6"/>
      <c r="J155" s="6" t="s">
        <v>2213</v>
      </c>
      <c r="K155" s="6" t="s">
        <v>2207</v>
      </c>
      <c r="L155" s="6">
        <v>0</v>
      </c>
      <c r="M155" s="6">
        <v>150</v>
      </c>
      <c r="N155" s="6">
        <v>0</v>
      </c>
      <c r="O155" s="6">
        <v>-9999</v>
      </c>
      <c r="P155" s="6">
        <v>-9999</v>
      </c>
      <c r="Q155" s="6">
        <v>-9999</v>
      </c>
      <c r="R155" s="6"/>
    </row>
    <row r="156" spans="1:18">
      <c r="A156" s="6">
        <v>155</v>
      </c>
      <c r="B156" s="6" t="s">
        <v>201</v>
      </c>
      <c r="C156" s="6">
        <v>4</v>
      </c>
      <c r="D156" s="6">
        <v>4</v>
      </c>
      <c r="E156" s="6" t="s">
        <v>2205</v>
      </c>
      <c r="F156" s="6">
        <v>2002</v>
      </c>
      <c r="G156" s="6">
        <v>8</v>
      </c>
      <c r="H156" s="6"/>
      <c r="I156" s="6"/>
      <c r="J156" s="6" t="s">
        <v>2213</v>
      </c>
      <c r="K156" s="6" t="s">
        <v>2207</v>
      </c>
      <c r="L156" s="6">
        <v>0</v>
      </c>
      <c r="M156" s="6">
        <v>150</v>
      </c>
      <c r="N156" s="6">
        <v>0</v>
      </c>
      <c r="O156" s="6">
        <v>-9999</v>
      </c>
      <c r="P156" s="6">
        <v>-9999</v>
      </c>
      <c r="Q156" s="6">
        <v>-9999</v>
      </c>
      <c r="R156" s="6"/>
    </row>
    <row r="157" spans="1:18">
      <c r="A157" s="6">
        <v>156</v>
      </c>
      <c r="B157" s="6" t="s">
        <v>202</v>
      </c>
      <c r="C157" s="6">
        <v>4</v>
      </c>
      <c r="D157" s="6">
        <v>4</v>
      </c>
      <c r="E157" s="6" t="s">
        <v>2205</v>
      </c>
      <c r="F157" s="6">
        <v>2002</v>
      </c>
      <c r="G157" s="6">
        <v>8</v>
      </c>
      <c r="H157" s="6"/>
      <c r="I157" s="6"/>
      <c r="J157" s="6" t="s">
        <v>2213</v>
      </c>
      <c r="K157" s="6" t="s">
        <v>2207</v>
      </c>
      <c r="L157" s="6">
        <v>0</v>
      </c>
      <c r="M157" s="6">
        <v>150</v>
      </c>
      <c r="N157" s="6">
        <v>0</v>
      </c>
      <c r="O157" s="6">
        <v>-9999</v>
      </c>
      <c r="P157" s="6">
        <v>-9999</v>
      </c>
      <c r="Q157" s="6">
        <v>-9999</v>
      </c>
      <c r="R157" s="6"/>
    </row>
    <row r="158" spans="1:18">
      <c r="A158" s="6">
        <v>157</v>
      </c>
      <c r="B158" s="6" t="s">
        <v>203</v>
      </c>
      <c r="C158" s="6">
        <v>4</v>
      </c>
      <c r="D158" s="6">
        <v>4</v>
      </c>
      <c r="E158" s="6" t="s">
        <v>2205</v>
      </c>
      <c r="F158" s="6">
        <v>2002</v>
      </c>
      <c r="G158" s="6">
        <v>8</v>
      </c>
      <c r="H158" s="6"/>
      <c r="I158" s="6"/>
      <c r="J158" s="6" t="s">
        <v>2213</v>
      </c>
      <c r="K158" s="6" t="s">
        <v>2207</v>
      </c>
      <c r="L158" s="6">
        <v>0</v>
      </c>
      <c r="M158" s="6">
        <v>150</v>
      </c>
      <c r="N158" s="6">
        <v>0.05</v>
      </c>
      <c r="O158" s="6">
        <v>-9999</v>
      </c>
      <c r="P158" s="6">
        <v>-9999</v>
      </c>
      <c r="Q158" s="6">
        <v>-9999</v>
      </c>
      <c r="R158" s="6"/>
    </row>
    <row r="159" spans="1:18">
      <c r="A159" s="6">
        <v>158</v>
      </c>
      <c r="B159" s="6" t="s">
        <v>204</v>
      </c>
      <c r="C159" s="6">
        <v>4</v>
      </c>
      <c r="D159" s="6">
        <v>4</v>
      </c>
      <c r="E159" s="6" t="s">
        <v>2205</v>
      </c>
      <c r="F159" s="6">
        <v>2002</v>
      </c>
      <c r="G159" s="6">
        <v>8</v>
      </c>
      <c r="H159" s="6"/>
      <c r="I159" s="6"/>
      <c r="J159" s="6" t="s">
        <v>2213</v>
      </c>
      <c r="K159" s="6" t="s">
        <v>2207</v>
      </c>
      <c r="L159" s="6">
        <v>0</v>
      </c>
      <c r="M159" s="6">
        <v>150</v>
      </c>
      <c r="N159" s="6">
        <v>0.05</v>
      </c>
      <c r="O159" s="6">
        <v>-9999</v>
      </c>
      <c r="P159" s="6">
        <v>-9999</v>
      </c>
      <c r="Q159" s="6">
        <v>-9999</v>
      </c>
      <c r="R159" s="6"/>
    </row>
    <row r="160" spans="1:18">
      <c r="A160" s="6">
        <v>159</v>
      </c>
      <c r="B160" s="6" t="s">
        <v>205</v>
      </c>
      <c r="C160" s="6">
        <v>4</v>
      </c>
      <c r="D160" s="6">
        <v>4</v>
      </c>
      <c r="E160" s="6" t="s">
        <v>2205</v>
      </c>
      <c r="F160" s="6">
        <v>2002</v>
      </c>
      <c r="G160" s="6">
        <v>8</v>
      </c>
      <c r="H160" s="6"/>
      <c r="I160" s="6"/>
      <c r="J160" s="6" t="s">
        <v>2213</v>
      </c>
      <c r="K160" s="6" t="s">
        <v>2207</v>
      </c>
      <c r="L160" s="6">
        <v>0</v>
      </c>
      <c r="M160" s="6">
        <v>150</v>
      </c>
      <c r="N160" s="6">
        <v>0.05</v>
      </c>
      <c r="O160" s="6">
        <v>-9999</v>
      </c>
      <c r="P160" s="6">
        <v>-9999</v>
      </c>
      <c r="Q160" s="6">
        <v>-9999</v>
      </c>
      <c r="R160" s="6"/>
    </row>
    <row r="161" spans="1:18">
      <c r="A161" s="6">
        <v>160</v>
      </c>
      <c r="B161" s="6" t="s">
        <v>206</v>
      </c>
      <c r="C161" s="6">
        <v>6</v>
      </c>
      <c r="D161" s="6">
        <v>6</v>
      </c>
      <c r="E161" s="6" t="s">
        <v>2205</v>
      </c>
      <c r="F161" s="6">
        <v>2002</v>
      </c>
      <c r="G161" s="6">
        <v>8</v>
      </c>
      <c r="H161" s="6"/>
      <c r="I161" s="6"/>
      <c r="J161" s="6" t="s">
        <v>2213</v>
      </c>
      <c r="K161" s="6" t="s">
        <v>2207</v>
      </c>
      <c r="L161" s="6">
        <v>0</v>
      </c>
      <c r="M161" s="6">
        <v>150</v>
      </c>
      <c r="N161" s="6">
        <v>0</v>
      </c>
      <c r="O161" s="6">
        <v>-9999</v>
      </c>
      <c r="P161" s="6">
        <v>-9999</v>
      </c>
      <c r="Q161" s="6">
        <v>-9999</v>
      </c>
      <c r="R161" s="6"/>
    </row>
    <row r="162" spans="1:18">
      <c r="A162" s="6">
        <v>161</v>
      </c>
      <c r="B162" s="6" t="s">
        <v>207</v>
      </c>
      <c r="C162" s="6">
        <v>6</v>
      </c>
      <c r="D162" s="6">
        <v>6</v>
      </c>
      <c r="E162" s="6" t="s">
        <v>2205</v>
      </c>
      <c r="F162" s="6">
        <v>2002</v>
      </c>
      <c r="G162" s="6">
        <v>8</v>
      </c>
      <c r="H162" s="6"/>
      <c r="I162" s="6"/>
      <c r="J162" s="6" t="s">
        <v>2213</v>
      </c>
      <c r="K162" s="6" t="s">
        <v>2207</v>
      </c>
      <c r="L162" s="6">
        <v>0</v>
      </c>
      <c r="M162" s="6">
        <v>150</v>
      </c>
      <c r="N162" s="6">
        <v>0</v>
      </c>
      <c r="O162" s="6">
        <v>-9999</v>
      </c>
      <c r="P162" s="6">
        <v>-9999</v>
      </c>
      <c r="Q162" s="6">
        <v>-9999</v>
      </c>
      <c r="R162" s="6"/>
    </row>
    <row r="163" spans="1:18">
      <c r="A163" s="6">
        <v>162</v>
      </c>
      <c r="B163" s="6" t="s">
        <v>208</v>
      </c>
      <c r="C163" s="6">
        <v>6</v>
      </c>
      <c r="D163" s="6">
        <v>6</v>
      </c>
      <c r="E163" s="6" t="s">
        <v>2205</v>
      </c>
      <c r="F163" s="6">
        <v>2002</v>
      </c>
      <c r="G163" s="6">
        <v>8</v>
      </c>
      <c r="H163" s="6"/>
      <c r="I163" s="6"/>
      <c r="J163" s="6" t="s">
        <v>2213</v>
      </c>
      <c r="K163" s="6" t="s">
        <v>2207</v>
      </c>
      <c r="L163" s="6">
        <v>0</v>
      </c>
      <c r="M163" s="6">
        <v>150</v>
      </c>
      <c r="N163" s="6">
        <v>0</v>
      </c>
      <c r="O163" s="6">
        <v>-9999</v>
      </c>
      <c r="P163" s="6">
        <v>-9999</v>
      </c>
      <c r="Q163" s="6">
        <v>-9999</v>
      </c>
      <c r="R163" s="6"/>
    </row>
    <row r="164" spans="1:18">
      <c r="A164" s="6">
        <v>163</v>
      </c>
      <c r="B164" s="6" t="s">
        <v>209</v>
      </c>
      <c r="C164" s="6">
        <v>6</v>
      </c>
      <c r="D164" s="6">
        <v>6</v>
      </c>
      <c r="E164" s="6" t="s">
        <v>2205</v>
      </c>
      <c r="F164" s="6">
        <v>2002</v>
      </c>
      <c r="G164" s="6">
        <v>8</v>
      </c>
      <c r="H164" s="6"/>
      <c r="I164" s="6"/>
      <c r="J164" s="6" t="s">
        <v>2213</v>
      </c>
      <c r="K164" s="6" t="s">
        <v>2207</v>
      </c>
      <c r="L164" s="6">
        <v>0</v>
      </c>
      <c r="M164" s="6">
        <v>150</v>
      </c>
      <c r="N164" s="6">
        <v>0.05</v>
      </c>
      <c r="O164" s="6">
        <v>-9999</v>
      </c>
      <c r="P164" s="6">
        <v>-9999</v>
      </c>
      <c r="Q164" s="6">
        <v>-9999</v>
      </c>
      <c r="R164" s="6"/>
    </row>
    <row r="165" spans="1:18">
      <c r="A165" s="6">
        <v>164</v>
      </c>
      <c r="B165" s="6" t="s">
        <v>210</v>
      </c>
      <c r="C165" s="6">
        <v>6</v>
      </c>
      <c r="D165" s="6">
        <v>6</v>
      </c>
      <c r="E165" s="6" t="s">
        <v>2205</v>
      </c>
      <c r="F165" s="6">
        <v>2002</v>
      </c>
      <c r="G165" s="6">
        <v>8</v>
      </c>
      <c r="H165" s="6"/>
      <c r="I165" s="6"/>
      <c r="J165" s="6" t="s">
        <v>2213</v>
      </c>
      <c r="K165" s="6" t="s">
        <v>2207</v>
      </c>
      <c r="L165" s="6">
        <v>0</v>
      </c>
      <c r="M165" s="6">
        <v>150</v>
      </c>
      <c r="N165" s="6">
        <v>0.05</v>
      </c>
      <c r="O165" s="6">
        <v>-9999</v>
      </c>
      <c r="P165" s="6">
        <v>-9999</v>
      </c>
      <c r="Q165" s="6">
        <v>-9999</v>
      </c>
      <c r="R165" s="6"/>
    </row>
    <row r="166" spans="1:18">
      <c r="A166" s="6">
        <v>165</v>
      </c>
      <c r="B166" s="6" t="s">
        <v>211</v>
      </c>
      <c r="C166" s="6">
        <v>6</v>
      </c>
      <c r="D166" s="6">
        <v>6</v>
      </c>
      <c r="E166" s="6" t="s">
        <v>2205</v>
      </c>
      <c r="F166" s="6">
        <v>2002</v>
      </c>
      <c r="G166" s="6">
        <v>8</v>
      </c>
      <c r="H166" s="6"/>
      <c r="I166" s="6"/>
      <c r="J166" s="6" t="s">
        <v>2213</v>
      </c>
      <c r="K166" s="6" t="s">
        <v>2207</v>
      </c>
      <c r="L166" s="6">
        <v>0</v>
      </c>
      <c r="M166" s="6">
        <v>150</v>
      </c>
      <c r="N166" s="6">
        <v>0.05</v>
      </c>
      <c r="O166" s="6">
        <v>-9999</v>
      </c>
      <c r="P166" s="6">
        <v>-9999</v>
      </c>
      <c r="Q166" s="6">
        <v>-9999</v>
      </c>
      <c r="R166" s="6"/>
    </row>
    <row r="167" spans="1:18">
      <c r="A167" s="6">
        <v>166</v>
      </c>
      <c r="B167" s="6" t="s">
        <v>212</v>
      </c>
      <c r="C167" s="6">
        <v>9</v>
      </c>
      <c r="D167" s="6">
        <v>9</v>
      </c>
      <c r="E167" s="6" t="s">
        <v>2202</v>
      </c>
      <c r="F167" s="6">
        <v>2002</v>
      </c>
      <c r="G167" s="6">
        <v>8</v>
      </c>
      <c r="H167" s="6"/>
      <c r="I167" s="6"/>
      <c r="J167" s="6" t="s">
        <v>2213</v>
      </c>
      <c r="K167" s="6" t="s">
        <v>2207</v>
      </c>
      <c r="L167" s="6">
        <v>0</v>
      </c>
      <c r="M167" s="6">
        <v>150</v>
      </c>
      <c r="N167" s="6">
        <v>0</v>
      </c>
      <c r="O167" s="6">
        <v>-9999</v>
      </c>
      <c r="P167" s="6">
        <v>-9999</v>
      </c>
      <c r="Q167" s="6">
        <v>-9999</v>
      </c>
      <c r="R167" s="6"/>
    </row>
    <row r="168" spans="1:18">
      <c r="A168" s="6">
        <v>167</v>
      </c>
      <c r="B168" s="6" t="s">
        <v>213</v>
      </c>
      <c r="C168" s="6">
        <v>9</v>
      </c>
      <c r="D168" s="6">
        <v>9</v>
      </c>
      <c r="E168" s="6" t="s">
        <v>2202</v>
      </c>
      <c r="F168" s="6">
        <v>2002</v>
      </c>
      <c r="G168" s="6">
        <v>8</v>
      </c>
      <c r="H168" s="6"/>
      <c r="I168" s="6"/>
      <c r="J168" s="6" t="s">
        <v>2213</v>
      </c>
      <c r="K168" s="6" t="s">
        <v>2207</v>
      </c>
      <c r="L168" s="6">
        <v>0</v>
      </c>
      <c r="M168" s="6">
        <v>150</v>
      </c>
      <c r="N168" s="6">
        <v>0</v>
      </c>
      <c r="O168" s="6">
        <v>-9999</v>
      </c>
      <c r="P168" s="6">
        <v>-9999</v>
      </c>
      <c r="Q168" s="6">
        <v>-9999</v>
      </c>
      <c r="R168" s="6"/>
    </row>
    <row r="169" spans="1:18">
      <c r="A169" s="6">
        <v>168</v>
      </c>
      <c r="B169" s="6" t="s">
        <v>214</v>
      </c>
      <c r="C169" s="6">
        <v>9</v>
      </c>
      <c r="D169" s="6">
        <v>9</v>
      </c>
      <c r="E169" s="6" t="s">
        <v>2202</v>
      </c>
      <c r="F169" s="6">
        <v>2002</v>
      </c>
      <c r="G169" s="6">
        <v>8</v>
      </c>
      <c r="H169" s="6"/>
      <c r="I169" s="6"/>
      <c r="J169" s="6" t="s">
        <v>2213</v>
      </c>
      <c r="K169" s="6" t="s">
        <v>2207</v>
      </c>
      <c r="L169" s="6">
        <v>0</v>
      </c>
      <c r="M169" s="6">
        <v>150</v>
      </c>
      <c r="N169" s="6">
        <v>0</v>
      </c>
      <c r="O169" s="6">
        <v>-9999</v>
      </c>
      <c r="P169" s="6">
        <v>-9999</v>
      </c>
      <c r="Q169" s="6">
        <v>-9999</v>
      </c>
      <c r="R169" s="6"/>
    </row>
    <row r="170" spans="1:18">
      <c r="A170" s="6">
        <v>169</v>
      </c>
      <c r="B170" s="6" t="s">
        <v>215</v>
      </c>
      <c r="C170" s="6">
        <v>9</v>
      </c>
      <c r="D170" s="6">
        <v>9</v>
      </c>
      <c r="E170" s="6" t="s">
        <v>2202</v>
      </c>
      <c r="F170" s="6">
        <v>2002</v>
      </c>
      <c r="G170" s="6">
        <v>8</v>
      </c>
      <c r="H170" s="6"/>
      <c r="I170" s="6"/>
      <c r="J170" s="6" t="s">
        <v>2213</v>
      </c>
      <c r="K170" s="6" t="s">
        <v>2207</v>
      </c>
      <c r="L170" s="6">
        <v>0</v>
      </c>
      <c r="M170" s="6">
        <v>150</v>
      </c>
      <c r="N170" s="6">
        <v>0.05</v>
      </c>
      <c r="O170" s="6">
        <v>-9999</v>
      </c>
      <c r="P170" s="6">
        <v>-9999</v>
      </c>
      <c r="Q170" s="6">
        <v>-9999</v>
      </c>
      <c r="R170" s="6"/>
    </row>
    <row r="171" spans="1:18">
      <c r="A171" s="6">
        <v>170</v>
      </c>
      <c r="B171" s="6" t="s">
        <v>216</v>
      </c>
      <c r="C171" s="6">
        <v>9</v>
      </c>
      <c r="D171" s="6">
        <v>9</v>
      </c>
      <c r="E171" s="6" t="s">
        <v>2202</v>
      </c>
      <c r="F171" s="6">
        <v>2002</v>
      </c>
      <c r="G171" s="6">
        <v>8</v>
      </c>
      <c r="H171" s="6"/>
      <c r="I171" s="6"/>
      <c r="J171" s="6" t="s">
        <v>2213</v>
      </c>
      <c r="K171" s="6" t="s">
        <v>2207</v>
      </c>
      <c r="L171" s="6">
        <v>0</v>
      </c>
      <c r="M171" s="6">
        <v>150</v>
      </c>
      <c r="N171" s="6">
        <v>0.05</v>
      </c>
      <c r="O171" s="6">
        <v>-9999</v>
      </c>
      <c r="P171" s="6">
        <v>-9999</v>
      </c>
      <c r="Q171" s="6">
        <v>-9999</v>
      </c>
      <c r="R171" s="6"/>
    </row>
    <row r="172" spans="1:18">
      <c r="A172" s="6">
        <v>171</v>
      </c>
      <c r="B172" s="6" t="s">
        <v>217</v>
      </c>
      <c r="C172" s="6">
        <v>9</v>
      </c>
      <c r="D172" s="6">
        <v>9</v>
      </c>
      <c r="E172" s="6" t="s">
        <v>2202</v>
      </c>
      <c r="F172" s="6">
        <v>2002</v>
      </c>
      <c r="G172" s="6">
        <v>8</v>
      </c>
      <c r="H172" s="6"/>
      <c r="I172" s="6"/>
      <c r="J172" s="6" t="s">
        <v>2213</v>
      </c>
      <c r="K172" s="6" t="s">
        <v>2207</v>
      </c>
      <c r="L172" s="6">
        <v>0</v>
      </c>
      <c r="M172" s="6">
        <v>150</v>
      </c>
      <c r="N172" s="6">
        <v>0.05</v>
      </c>
      <c r="O172" s="6">
        <v>-9999</v>
      </c>
      <c r="P172" s="6">
        <v>-9999</v>
      </c>
      <c r="Q172" s="6">
        <v>-9999</v>
      </c>
      <c r="R172" s="6"/>
    </row>
    <row r="173" spans="1:18">
      <c r="A173" s="6">
        <v>172</v>
      </c>
      <c r="B173" s="6" t="s">
        <v>218</v>
      </c>
      <c r="C173" s="6">
        <v>12</v>
      </c>
      <c r="D173" s="6">
        <v>12</v>
      </c>
      <c r="E173" s="6" t="s">
        <v>2211</v>
      </c>
      <c r="F173" s="6">
        <v>2002</v>
      </c>
      <c r="G173" s="6">
        <v>8</v>
      </c>
      <c r="H173" s="6"/>
      <c r="I173" s="6"/>
      <c r="J173" s="6" t="s">
        <v>2213</v>
      </c>
      <c r="K173" s="6" t="s">
        <v>2207</v>
      </c>
      <c r="L173" s="6">
        <v>0</v>
      </c>
      <c r="M173" s="6">
        <v>150</v>
      </c>
      <c r="N173" s="6">
        <v>0</v>
      </c>
      <c r="O173" s="6">
        <v>-9999</v>
      </c>
      <c r="P173" s="6">
        <v>-9999</v>
      </c>
      <c r="Q173" s="6">
        <v>-9999</v>
      </c>
      <c r="R173" s="6"/>
    </row>
    <row r="174" spans="1:18">
      <c r="A174" s="6">
        <v>173</v>
      </c>
      <c r="B174" s="6" t="s">
        <v>219</v>
      </c>
      <c r="C174" s="6">
        <v>12</v>
      </c>
      <c r="D174" s="6">
        <v>12</v>
      </c>
      <c r="E174" s="6" t="s">
        <v>2211</v>
      </c>
      <c r="F174" s="6">
        <v>2002</v>
      </c>
      <c r="G174" s="6">
        <v>8</v>
      </c>
      <c r="H174" s="6"/>
      <c r="I174" s="6"/>
      <c r="J174" s="6" t="s">
        <v>2213</v>
      </c>
      <c r="K174" s="6" t="s">
        <v>2207</v>
      </c>
      <c r="L174" s="6">
        <v>0</v>
      </c>
      <c r="M174" s="6">
        <v>150</v>
      </c>
      <c r="N174" s="6">
        <v>0</v>
      </c>
      <c r="O174" s="6">
        <v>-9999</v>
      </c>
      <c r="P174" s="6">
        <v>-9999</v>
      </c>
      <c r="Q174" s="6">
        <v>-9999</v>
      </c>
      <c r="R174" s="6"/>
    </row>
    <row r="175" spans="1:18">
      <c r="A175" s="6">
        <v>174</v>
      </c>
      <c r="B175" s="6" t="s">
        <v>220</v>
      </c>
      <c r="C175" s="6">
        <v>12</v>
      </c>
      <c r="D175" s="6">
        <v>12</v>
      </c>
      <c r="E175" s="6" t="s">
        <v>2211</v>
      </c>
      <c r="F175" s="6">
        <v>2002</v>
      </c>
      <c r="G175" s="6">
        <v>8</v>
      </c>
      <c r="H175" s="6"/>
      <c r="I175" s="6"/>
      <c r="J175" s="6" t="s">
        <v>2213</v>
      </c>
      <c r="K175" s="6" t="s">
        <v>2207</v>
      </c>
      <c r="L175" s="6">
        <v>0</v>
      </c>
      <c r="M175" s="6">
        <v>150</v>
      </c>
      <c r="N175" s="6">
        <v>0</v>
      </c>
      <c r="O175" s="6">
        <v>-9999</v>
      </c>
      <c r="P175" s="6">
        <v>-9999</v>
      </c>
      <c r="Q175" s="6">
        <v>-9999</v>
      </c>
      <c r="R175" s="6"/>
    </row>
    <row r="176" spans="1:18">
      <c r="A176" s="6">
        <v>175</v>
      </c>
      <c r="B176" s="6" t="s">
        <v>221</v>
      </c>
      <c r="C176" s="6">
        <v>12</v>
      </c>
      <c r="D176" s="6">
        <v>12</v>
      </c>
      <c r="E176" s="6" t="s">
        <v>2211</v>
      </c>
      <c r="F176" s="6">
        <v>2002</v>
      </c>
      <c r="G176" s="6">
        <v>8</v>
      </c>
      <c r="H176" s="6"/>
      <c r="I176" s="6"/>
      <c r="J176" s="6" t="s">
        <v>2213</v>
      </c>
      <c r="K176" s="6" t="s">
        <v>2207</v>
      </c>
      <c r="L176" s="6">
        <v>0</v>
      </c>
      <c r="M176" s="6">
        <v>150</v>
      </c>
      <c r="N176" s="6">
        <v>0.05</v>
      </c>
      <c r="O176" s="6">
        <v>-9999</v>
      </c>
      <c r="P176" s="6">
        <v>-9999</v>
      </c>
      <c r="Q176" s="6">
        <v>-9999</v>
      </c>
      <c r="R176" s="6"/>
    </row>
    <row r="177" spans="1:18">
      <c r="A177" s="6">
        <v>176</v>
      </c>
      <c r="B177" s="6" t="s">
        <v>222</v>
      </c>
      <c r="C177" s="6">
        <v>12</v>
      </c>
      <c r="D177" s="6">
        <v>12</v>
      </c>
      <c r="E177" s="6" t="s">
        <v>2211</v>
      </c>
      <c r="F177" s="6">
        <v>2002</v>
      </c>
      <c r="G177" s="6">
        <v>8</v>
      </c>
      <c r="H177" s="6"/>
      <c r="I177" s="6"/>
      <c r="J177" s="6" t="s">
        <v>2213</v>
      </c>
      <c r="K177" s="6" t="s">
        <v>2207</v>
      </c>
      <c r="L177" s="6">
        <v>0</v>
      </c>
      <c r="M177" s="6">
        <v>150</v>
      </c>
      <c r="N177" s="6">
        <v>0.05</v>
      </c>
      <c r="O177" s="6">
        <v>-9999</v>
      </c>
      <c r="P177" s="6">
        <v>-9999</v>
      </c>
      <c r="Q177" s="6">
        <v>-9999</v>
      </c>
      <c r="R177" s="6"/>
    </row>
    <row r="178" spans="1:18">
      <c r="A178" s="6">
        <v>177</v>
      </c>
      <c r="B178" s="6" t="s">
        <v>223</v>
      </c>
      <c r="C178" s="6">
        <v>12</v>
      </c>
      <c r="D178" s="6">
        <v>12</v>
      </c>
      <c r="E178" s="6" t="s">
        <v>2211</v>
      </c>
      <c r="F178" s="6">
        <v>2002</v>
      </c>
      <c r="G178" s="6">
        <v>8</v>
      </c>
      <c r="H178" s="6"/>
      <c r="I178" s="6"/>
      <c r="J178" s="6" t="s">
        <v>2213</v>
      </c>
      <c r="K178" s="6" t="s">
        <v>2207</v>
      </c>
      <c r="L178" s="6">
        <v>0</v>
      </c>
      <c r="M178" s="6">
        <v>150</v>
      </c>
      <c r="N178" s="6">
        <v>0.05</v>
      </c>
      <c r="O178" s="6">
        <v>-9999</v>
      </c>
      <c r="P178" s="6">
        <v>-9999</v>
      </c>
      <c r="Q178" s="6">
        <v>-9999</v>
      </c>
      <c r="R178" s="6"/>
    </row>
    <row r="179" spans="1:18">
      <c r="A179" s="6">
        <v>178</v>
      </c>
      <c r="B179" s="6" t="s">
        <v>224</v>
      </c>
      <c r="C179" s="6">
        <v>7</v>
      </c>
      <c r="D179" s="6">
        <v>7</v>
      </c>
      <c r="E179" s="6" t="s">
        <v>2202</v>
      </c>
      <c r="F179" s="6">
        <v>1996</v>
      </c>
      <c r="G179" s="6">
        <v>2</v>
      </c>
      <c r="H179" s="6"/>
      <c r="I179" s="6"/>
      <c r="J179" s="6" t="s">
        <v>2206</v>
      </c>
      <c r="K179" s="6" t="s">
        <v>2204</v>
      </c>
      <c r="L179" s="6">
        <v>0</v>
      </c>
      <c r="M179" s="6">
        <v>200</v>
      </c>
      <c r="N179" s="6">
        <v>0</v>
      </c>
      <c r="O179" s="6">
        <v>25</v>
      </c>
      <c r="P179" s="6">
        <v>-9999</v>
      </c>
      <c r="Q179" s="6">
        <v>-9999</v>
      </c>
      <c r="R179" s="6"/>
    </row>
    <row r="180" spans="1:18">
      <c r="A180" s="6">
        <v>179</v>
      </c>
      <c r="B180" s="6" t="s">
        <v>226</v>
      </c>
      <c r="C180" s="6">
        <v>7</v>
      </c>
      <c r="D180" s="6">
        <v>7</v>
      </c>
      <c r="E180" s="6" t="s">
        <v>2202</v>
      </c>
      <c r="F180" s="6">
        <v>1996</v>
      </c>
      <c r="G180" s="6">
        <v>2</v>
      </c>
      <c r="H180" s="6"/>
      <c r="I180" s="6"/>
      <c r="J180" s="6" t="s">
        <v>2206</v>
      </c>
      <c r="K180" s="6" t="s">
        <v>2204</v>
      </c>
      <c r="L180" s="6">
        <v>0</v>
      </c>
      <c r="M180" s="6">
        <v>200</v>
      </c>
      <c r="N180" s="6">
        <v>0</v>
      </c>
      <c r="O180" s="6">
        <v>25</v>
      </c>
      <c r="P180" s="6">
        <v>-9999</v>
      </c>
      <c r="Q180" s="6">
        <v>-9999</v>
      </c>
      <c r="R180" s="6"/>
    </row>
    <row r="181" spans="1:18">
      <c r="A181" s="6">
        <v>180</v>
      </c>
      <c r="B181" s="6" t="s">
        <v>227</v>
      </c>
      <c r="C181" s="6">
        <v>7</v>
      </c>
      <c r="D181" s="6">
        <v>7</v>
      </c>
      <c r="E181" s="6" t="s">
        <v>2202</v>
      </c>
      <c r="F181" s="6">
        <v>1996</v>
      </c>
      <c r="G181" s="6">
        <v>2</v>
      </c>
      <c r="H181" s="6"/>
      <c r="I181" s="6"/>
      <c r="J181" s="6" t="s">
        <v>2206</v>
      </c>
      <c r="K181" s="6" t="s">
        <v>2204</v>
      </c>
      <c r="L181" s="6">
        <v>0</v>
      </c>
      <c r="M181" s="6">
        <v>200</v>
      </c>
      <c r="N181" s="6">
        <v>0</v>
      </c>
      <c r="O181" s="6">
        <v>25</v>
      </c>
      <c r="P181" s="6">
        <v>-9999</v>
      </c>
      <c r="Q181" s="6">
        <v>-9999</v>
      </c>
      <c r="R181" s="6"/>
    </row>
    <row r="182" spans="1:18">
      <c r="A182" s="6">
        <v>181</v>
      </c>
      <c r="B182" s="6" t="s">
        <v>228</v>
      </c>
      <c r="C182" s="6">
        <v>4</v>
      </c>
      <c r="D182" s="6">
        <v>10</v>
      </c>
      <c r="E182" s="6" t="s">
        <v>2211</v>
      </c>
      <c r="F182" s="6">
        <v>1997</v>
      </c>
      <c r="G182" s="6">
        <v>4</v>
      </c>
      <c r="H182" s="6"/>
      <c r="I182" s="6"/>
      <c r="J182" s="6" t="s">
        <v>2208</v>
      </c>
      <c r="K182" s="6" t="s">
        <v>1551</v>
      </c>
      <c r="L182" s="6">
        <v>20</v>
      </c>
      <c r="M182" s="6">
        <v>120</v>
      </c>
      <c r="N182" s="6">
        <v>0</v>
      </c>
      <c r="O182" s="6">
        <v>-9999</v>
      </c>
      <c r="P182" s="6">
        <v>-9999</v>
      </c>
      <c r="Q182" s="6">
        <v>-9999</v>
      </c>
      <c r="R182" s="6"/>
    </row>
    <row r="183" spans="1:18">
      <c r="A183" s="6">
        <v>182</v>
      </c>
      <c r="B183" s="6" t="s">
        <v>231</v>
      </c>
      <c r="C183" s="6">
        <v>4</v>
      </c>
      <c r="D183" s="6">
        <v>10</v>
      </c>
      <c r="E183" s="6" t="s">
        <v>2211</v>
      </c>
      <c r="F183" s="6">
        <v>1997</v>
      </c>
      <c r="G183" s="6">
        <v>4</v>
      </c>
      <c r="H183" s="6"/>
      <c r="I183" s="6"/>
      <c r="J183" s="6" t="s">
        <v>2208</v>
      </c>
      <c r="K183" s="6" t="s">
        <v>1551</v>
      </c>
      <c r="L183" s="6">
        <v>20</v>
      </c>
      <c r="M183" s="6">
        <v>120</v>
      </c>
      <c r="N183" s="6">
        <v>0</v>
      </c>
      <c r="O183" s="6">
        <v>-9999</v>
      </c>
      <c r="P183" s="6">
        <v>-9999</v>
      </c>
      <c r="Q183" s="6">
        <v>-9999</v>
      </c>
      <c r="R183" s="6"/>
    </row>
    <row r="184" spans="1:18">
      <c r="A184" s="6">
        <v>183</v>
      </c>
      <c r="B184" s="6" t="s">
        <v>232</v>
      </c>
      <c r="C184" s="6">
        <v>4</v>
      </c>
      <c r="D184" s="6">
        <v>10</v>
      </c>
      <c r="E184" s="6" t="s">
        <v>2211</v>
      </c>
      <c r="F184" s="6">
        <v>1997</v>
      </c>
      <c r="G184" s="6">
        <v>4</v>
      </c>
      <c r="H184" s="6"/>
      <c r="I184" s="6"/>
      <c r="J184" s="6" t="s">
        <v>2208</v>
      </c>
      <c r="K184" s="6" t="s">
        <v>1551</v>
      </c>
      <c r="L184" s="6">
        <v>20</v>
      </c>
      <c r="M184" s="6">
        <v>120</v>
      </c>
      <c r="N184" s="6">
        <v>0</v>
      </c>
      <c r="O184" s="6">
        <v>-9999</v>
      </c>
      <c r="P184" s="6">
        <v>-9999</v>
      </c>
      <c r="Q184" s="6">
        <v>-9999</v>
      </c>
      <c r="R184" s="6"/>
    </row>
    <row r="185" spans="1:18">
      <c r="A185" s="6">
        <v>184</v>
      </c>
      <c r="B185" s="6" t="s">
        <v>233</v>
      </c>
      <c r="C185" s="6">
        <v>4</v>
      </c>
      <c r="D185" s="6">
        <v>10</v>
      </c>
      <c r="E185" s="6" t="s">
        <v>2211</v>
      </c>
      <c r="F185" s="6">
        <v>1997</v>
      </c>
      <c r="G185" s="6">
        <v>4</v>
      </c>
      <c r="H185" s="6"/>
      <c r="I185" s="6"/>
      <c r="J185" s="6" t="s">
        <v>2208</v>
      </c>
      <c r="K185" s="6" t="s">
        <v>1551</v>
      </c>
      <c r="L185" s="6">
        <v>20</v>
      </c>
      <c r="M185" s="6">
        <v>120</v>
      </c>
      <c r="N185" s="6">
        <v>0</v>
      </c>
      <c r="O185" s="6">
        <v>-9999</v>
      </c>
      <c r="P185" s="6">
        <v>-9999</v>
      </c>
      <c r="Q185" s="6">
        <v>-9999</v>
      </c>
      <c r="R185" s="6"/>
    </row>
    <row r="186" spans="1:18">
      <c r="A186" s="6">
        <v>185</v>
      </c>
      <c r="B186" s="6" t="s">
        <v>235</v>
      </c>
      <c r="C186" s="6">
        <v>4</v>
      </c>
      <c r="D186" s="6">
        <v>10</v>
      </c>
      <c r="E186" s="6" t="s">
        <v>2211</v>
      </c>
      <c r="F186" s="6">
        <v>1997</v>
      </c>
      <c r="G186" s="6">
        <v>4</v>
      </c>
      <c r="H186" s="6"/>
      <c r="I186" s="6"/>
      <c r="J186" s="6" t="s">
        <v>2208</v>
      </c>
      <c r="K186" s="6" t="s">
        <v>1551</v>
      </c>
      <c r="L186" s="6">
        <v>20</v>
      </c>
      <c r="M186" s="6">
        <v>120</v>
      </c>
      <c r="N186" s="6">
        <v>0</v>
      </c>
      <c r="O186" s="6">
        <v>-9999</v>
      </c>
      <c r="P186" s="6">
        <v>-9999</v>
      </c>
      <c r="Q186" s="6">
        <v>-9999</v>
      </c>
      <c r="R186" s="6"/>
    </row>
    <row r="187" spans="1:18">
      <c r="A187" s="6">
        <v>186</v>
      </c>
      <c r="B187" s="6" t="s">
        <v>236</v>
      </c>
      <c r="C187" s="6">
        <v>4</v>
      </c>
      <c r="D187" s="6">
        <v>10</v>
      </c>
      <c r="E187" s="6" t="s">
        <v>2211</v>
      </c>
      <c r="F187" s="6">
        <v>1997</v>
      </c>
      <c r="G187" s="6">
        <v>4</v>
      </c>
      <c r="H187" s="6"/>
      <c r="I187" s="6"/>
      <c r="J187" s="6" t="s">
        <v>2208</v>
      </c>
      <c r="K187" s="6" t="s">
        <v>1551</v>
      </c>
      <c r="L187" s="6">
        <v>20</v>
      </c>
      <c r="M187" s="6">
        <v>120</v>
      </c>
      <c r="N187" s="6">
        <v>0</v>
      </c>
      <c r="O187" s="6">
        <v>-9999</v>
      </c>
      <c r="P187" s="6">
        <v>-9999</v>
      </c>
      <c r="Q187" s="6">
        <v>-9999</v>
      </c>
      <c r="R187" s="6"/>
    </row>
    <row r="188" spans="1:18">
      <c r="A188" s="6">
        <v>187</v>
      </c>
      <c r="B188" s="6" t="s">
        <v>237</v>
      </c>
      <c r="C188" s="6">
        <v>4</v>
      </c>
      <c r="D188" s="6">
        <v>10</v>
      </c>
      <c r="E188" s="6" t="s">
        <v>2211</v>
      </c>
      <c r="F188" s="6">
        <v>1997</v>
      </c>
      <c r="G188" s="6">
        <v>4</v>
      </c>
      <c r="H188" s="6"/>
      <c r="I188" s="6"/>
      <c r="J188" s="6" t="s">
        <v>2208</v>
      </c>
      <c r="K188" s="6" t="s">
        <v>1551</v>
      </c>
      <c r="L188" s="6">
        <v>20</v>
      </c>
      <c r="M188" s="6">
        <v>80</v>
      </c>
      <c r="N188" s="6">
        <v>0</v>
      </c>
      <c r="O188" s="6">
        <v>-9999</v>
      </c>
      <c r="P188" s="6">
        <v>-9999</v>
      </c>
      <c r="Q188" s="6">
        <v>-9999</v>
      </c>
      <c r="R188" s="6"/>
    </row>
    <row r="189" spans="1:18">
      <c r="A189" s="6">
        <v>188</v>
      </c>
      <c r="B189" s="6" t="s">
        <v>238</v>
      </c>
      <c r="C189" s="6">
        <v>4</v>
      </c>
      <c r="D189" s="6">
        <v>10</v>
      </c>
      <c r="E189" s="6" t="s">
        <v>2211</v>
      </c>
      <c r="F189" s="6">
        <v>1997</v>
      </c>
      <c r="G189" s="6">
        <v>4</v>
      </c>
      <c r="H189" s="6"/>
      <c r="I189" s="6"/>
      <c r="J189" s="6" t="s">
        <v>2208</v>
      </c>
      <c r="K189" s="6" t="s">
        <v>1551</v>
      </c>
      <c r="L189" s="6">
        <v>20</v>
      </c>
      <c r="M189" s="6">
        <v>80</v>
      </c>
      <c r="N189" s="6">
        <v>0</v>
      </c>
      <c r="O189" s="6">
        <v>-9999</v>
      </c>
      <c r="P189" s="6">
        <v>-9999</v>
      </c>
      <c r="Q189" s="6">
        <v>-9999</v>
      </c>
      <c r="R189" s="6"/>
    </row>
    <row r="190" spans="1:18">
      <c r="A190" s="6">
        <v>189</v>
      </c>
      <c r="B190" s="6" t="s">
        <v>239</v>
      </c>
      <c r="C190" s="6">
        <v>1</v>
      </c>
      <c r="D190" s="6">
        <v>1</v>
      </c>
      <c r="E190" s="6" t="s">
        <v>2202</v>
      </c>
      <c r="F190" s="6">
        <v>1991</v>
      </c>
      <c r="G190" s="6">
        <v>3</v>
      </c>
      <c r="H190" s="6"/>
      <c r="I190" s="6"/>
      <c r="J190" s="6" t="s">
        <v>2208</v>
      </c>
      <c r="K190" s="6" t="s">
        <v>1551</v>
      </c>
      <c r="L190" s="6">
        <v>10</v>
      </c>
      <c r="M190" s="6">
        <v>40</v>
      </c>
      <c r="N190" s="6">
        <v>0</v>
      </c>
      <c r="O190" s="6">
        <v>-9999</v>
      </c>
      <c r="P190" s="6">
        <v>-9999</v>
      </c>
      <c r="Q190" s="6">
        <v>-9999</v>
      </c>
      <c r="R190" s="6"/>
    </row>
    <row r="191" spans="1:18">
      <c r="A191" s="6">
        <v>190</v>
      </c>
      <c r="B191" s="6" t="s">
        <v>241</v>
      </c>
      <c r="C191" s="6">
        <v>1</v>
      </c>
      <c r="D191" s="6">
        <v>1</v>
      </c>
      <c r="E191" s="6" t="s">
        <v>2202</v>
      </c>
      <c r="F191" s="6">
        <v>1991</v>
      </c>
      <c r="G191" s="6">
        <v>3</v>
      </c>
      <c r="H191" s="6"/>
      <c r="I191" s="6"/>
      <c r="J191" s="6" t="s">
        <v>2208</v>
      </c>
      <c r="K191" s="6" t="s">
        <v>1551</v>
      </c>
      <c r="L191" s="6">
        <v>10</v>
      </c>
      <c r="M191" s="6">
        <v>40</v>
      </c>
      <c r="N191" s="6">
        <v>0</v>
      </c>
      <c r="O191" s="6">
        <v>-9999</v>
      </c>
      <c r="P191" s="6">
        <v>-9999</v>
      </c>
      <c r="Q191" s="6">
        <v>-9999</v>
      </c>
      <c r="R191" s="6"/>
    </row>
    <row r="192" spans="1:18">
      <c r="A192" s="6">
        <v>191</v>
      </c>
      <c r="B192" s="6" t="s">
        <v>242</v>
      </c>
      <c r="C192" s="6">
        <v>1</v>
      </c>
      <c r="D192" s="6">
        <v>1</v>
      </c>
      <c r="E192" s="6" t="s">
        <v>2202</v>
      </c>
      <c r="F192" s="6">
        <v>1991</v>
      </c>
      <c r="G192" s="6">
        <v>3</v>
      </c>
      <c r="H192" s="6"/>
      <c r="I192" s="6"/>
      <c r="J192" s="6" t="s">
        <v>2208</v>
      </c>
      <c r="K192" s="6" t="s">
        <v>1551</v>
      </c>
      <c r="L192" s="6">
        <v>10</v>
      </c>
      <c r="M192" s="6">
        <v>40</v>
      </c>
      <c r="N192" s="6">
        <v>0</v>
      </c>
      <c r="O192" s="6">
        <v>-9999</v>
      </c>
      <c r="P192" s="6">
        <v>-9999</v>
      </c>
      <c r="Q192" s="6">
        <v>-9999</v>
      </c>
      <c r="R192" s="6"/>
    </row>
    <row r="193" spans="1:18">
      <c r="A193" s="6">
        <v>192</v>
      </c>
      <c r="B193" s="6" t="s">
        <v>243</v>
      </c>
      <c r="C193" s="6">
        <v>1</v>
      </c>
      <c r="D193" s="6">
        <v>1</v>
      </c>
      <c r="E193" s="6" t="s">
        <v>2202</v>
      </c>
      <c r="F193" s="6">
        <v>1991</v>
      </c>
      <c r="G193" s="6">
        <v>3</v>
      </c>
      <c r="H193" s="6"/>
      <c r="I193" s="6"/>
      <c r="J193" s="6" t="s">
        <v>2208</v>
      </c>
      <c r="K193" s="6" t="s">
        <v>1551</v>
      </c>
      <c r="L193" s="6">
        <v>10</v>
      </c>
      <c r="M193" s="6">
        <v>40</v>
      </c>
      <c r="N193" s="6">
        <v>0</v>
      </c>
      <c r="O193" s="6">
        <v>-9999</v>
      </c>
      <c r="P193" s="6">
        <v>-9999</v>
      </c>
      <c r="Q193" s="6">
        <v>-9999</v>
      </c>
      <c r="R193" s="6"/>
    </row>
    <row r="194" spans="1:18">
      <c r="A194" s="6">
        <v>193</v>
      </c>
      <c r="B194" s="6" t="s">
        <v>244</v>
      </c>
      <c r="C194" s="6">
        <v>6</v>
      </c>
      <c r="D194" s="6">
        <v>6</v>
      </c>
      <c r="E194" s="6" t="s">
        <v>2205</v>
      </c>
      <c r="F194" s="6">
        <v>-9999</v>
      </c>
      <c r="G194" s="6">
        <v>-9999</v>
      </c>
      <c r="H194" s="6"/>
      <c r="I194" s="6"/>
      <c r="J194" s="6" t="s">
        <v>2208</v>
      </c>
      <c r="K194" s="6" t="s">
        <v>1551</v>
      </c>
      <c r="L194" s="6">
        <v>0</v>
      </c>
      <c r="M194" s="6">
        <v>150</v>
      </c>
      <c r="N194" s="6">
        <v>0</v>
      </c>
      <c r="O194" s="6">
        <v>23</v>
      </c>
      <c r="P194" s="6">
        <v>-9999</v>
      </c>
      <c r="Q194" s="6">
        <v>-9999</v>
      </c>
      <c r="R194" s="6"/>
    </row>
    <row r="195" spans="1:18">
      <c r="A195" s="6">
        <v>194</v>
      </c>
      <c r="B195" s="6" t="s">
        <v>246</v>
      </c>
      <c r="C195" s="6">
        <v>8</v>
      </c>
      <c r="D195" s="6">
        <v>8</v>
      </c>
      <c r="E195" s="6" t="s">
        <v>2202</v>
      </c>
      <c r="F195" s="6">
        <v>-9999</v>
      </c>
      <c r="G195" s="6">
        <v>-9999</v>
      </c>
      <c r="H195" s="6"/>
      <c r="I195" s="6"/>
      <c r="J195" s="6" t="s">
        <v>2208</v>
      </c>
      <c r="K195" s="6" t="s">
        <v>1551</v>
      </c>
      <c r="L195" s="6">
        <v>0</v>
      </c>
      <c r="M195" s="6">
        <v>150</v>
      </c>
      <c r="N195" s="6">
        <v>0</v>
      </c>
      <c r="O195" s="6">
        <v>23</v>
      </c>
      <c r="P195" s="6">
        <v>-9999</v>
      </c>
      <c r="Q195" s="6">
        <v>-9999</v>
      </c>
      <c r="R195" s="6"/>
    </row>
    <row r="196" spans="1:18">
      <c r="A196" s="6">
        <v>195</v>
      </c>
      <c r="B196" s="6" t="s">
        <v>247</v>
      </c>
      <c r="C196" s="6">
        <v>8</v>
      </c>
      <c r="D196" s="6">
        <v>8</v>
      </c>
      <c r="E196" s="6" t="s">
        <v>2202</v>
      </c>
      <c r="F196" s="6">
        <v>-9999</v>
      </c>
      <c r="G196" s="6">
        <v>-9999</v>
      </c>
      <c r="H196" s="6"/>
      <c r="I196" s="6"/>
      <c r="J196" s="6" t="s">
        <v>2208</v>
      </c>
      <c r="K196" s="6" t="s">
        <v>1551</v>
      </c>
      <c r="L196" s="6">
        <v>0</v>
      </c>
      <c r="M196" s="6">
        <v>150</v>
      </c>
      <c r="N196" s="6">
        <v>0</v>
      </c>
      <c r="O196" s="6">
        <v>23</v>
      </c>
      <c r="P196" s="6">
        <v>-9999</v>
      </c>
      <c r="Q196" s="6">
        <v>-9999</v>
      </c>
      <c r="R196" s="6"/>
    </row>
    <row r="197" spans="1:18">
      <c r="A197" s="6">
        <v>196</v>
      </c>
      <c r="B197" s="6" t="s">
        <v>248</v>
      </c>
      <c r="C197" s="6">
        <v>10</v>
      </c>
      <c r="D197" s="6">
        <v>10</v>
      </c>
      <c r="E197" s="6" t="s">
        <v>2210</v>
      </c>
      <c r="F197" s="6">
        <v>-9999</v>
      </c>
      <c r="G197" s="6">
        <v>-9999</v>
      </c>
      <c r="H197" s="6"/>
      <c r="I197" s="6"/>
      <c r="J197" s="6" t="s">
        <v>2208</v>
      </c>
      <c r="K197" s="6" t="s">
        <v>1551</v>
      </c>
      <c r="L197" s="6">
        <v>0</v>
      </c>
      <c r="M197" s="6">
        <v>150</v>
      </c>
      <c r="N197" s="6">
        <v>0</v>
      </c>
      <c r="O197" s="6">
        <v>23</v>
      </c>
      <c r="P197" s="6">
        <v>-9999</v>
      </c>
      <c r="Q197" s="6">
        <v>-9999</v>
      </c>
      <c r="R197" s="6"/>
    </row>
    <row r="198" spans="1:18">
      <c r="A198" s="6">
        <v>197</v>
      </c>
      <c r="B198" s="6" t="s">
        <v>249</v>
      </c>
      <c r="C198" s="6">
        <v>6</v>
      </c>
      <c r="D198" s="6">
        <v>6</v>
      </c>
      <c r="E198" s="6" t="s">
        <v>2205</v>
      </c>
      <c r="F198" s="6">
        <v>-9999</v>
      </c>
      <c r="G198" s="6">
        <v>-9999</v>
      </c>
      <c r="H198" s="6"/>
      <c r="I198" s="6"/>
      <c r="J198" s="6" t="s">
        <v>2208</v>
      </c>
      <c r="K198" s="6" t="s">
        <v>1551</v>
      </c>
      <c r="L198" s="6">
        <v>0</v>
      </c>
      <c r="M198" s="6">
        <v>150</v>
      </c>
      <c r="N198" s="6">
        <v>0.15</v>
      </c>
      <c r="O198" s="6">
        <v>23</v>
      </c>
      <c r="P198" s="6">
        <v>-9999</v>
      </c>
      <c r="Q198" s="6">
        <v>-9999</v>
      </c>
      <c r="R198" s="6"/>
    </row>
    <row r="199" spans="1:18">
      <c r="A199" s="6">
        <v>198</v>
      </c>
      <c r="B199" s="6" t="s">
        <v>250</v>
      </c>
      <c r="C199" s="6">
        <v>6</v>
      </c>
      <c r="D199" s="6">
        <v>6</v>
      </c>
      <c r="E199" s="6" t="s">
        <v>2205</v>
      </c>
      <c r="F199" s="6">
        <v>-9999</v>
      </c>
      <c r="G199" s="6">
        <v>-9999</v>
      </c>
      <c r="H199" s="6"/>
      <c r="I199" s="6"/>
      <c r="J199" s="6" t="s">
        <v>2208</v>
      </c>
      <c r="K199" s="6" t="s">
        <v>1551</v>
      </c>
      <c r="L199" s="6">
        <v>0</v>
      </c>
      <c r="M199" s="6">
        <v>150</v>
      </c>
      <c r="N199" s="6">
        <v>0.35</v>
      </c>
      <c r="O199" s="6">
        <v>23</v>
      </c>
      <c r="P199" s="6">
        <v>-9999</v>
      </c>
      <c r="Q199" s="6">
        <v>-9999</v>
      </c>
      <c r="R199" s="6"/>
    </row>
    <row r="200" spans="1:18">
      <c r="A200" s="6">
        <v>199</v>
      </c>
      <c r="B200" s="6" t="s">
        <v>251</v>
      </c>
      <c r="C200" s="6">
        <v>6</v>
      </c>
      <c r="D200" s="6">
        <v>6</v>
      </c>
      <c r="E200" s="6" t="s">
        <v>2205</v>
      </c>
      <c r="F200" s="6">
        <v>-9999</v>
      </c>
      <c r="G200" s="6">
        <v>-9999</v>
      </c>
      <c r="H200" s="6"/>
      <c r="I200" s="6"/>
      <c r="J200" s="6" t="s">
        <v>2208</v>
      </c>
      <c r="K200" s="6" t="s">
        <v>1551</v>
      </c>
      <c r="L200" s="6">
        <v>0</v>
      </c>
      <c r="M200" s="6">
        <v>150</v>
      </c>
      <c r="N200" s="6">
        <v>0.55000000000000004</v>
      </c>
      <c r="O200" s="6">
        <v>23</v>
      </c>
      <c r="P200" s="6">
        <v>-9999</v>
      </c>
      <c r="Q200" s="6">
        <v>-9999</v>
      </c>
      <c r="R200" s="6"/>
    </row>
    <row r="201" spans="1:18">
      <c r="A201" s="6">
        <v>200</v>
      </c>
      <c r="B201" s="6" t="s">
        <v>252</v>
      </c>
      <c r="C201" s="6">
        <v>8</v>
      </c>
      <c r="D201" s="6">
        <v>8</v>
      </c>
      <c r="E201" s="6" t="s">
        <v>2202</v>
      </c>
      <c r="F201" s="6">
        <v>-9999</v>
      </c>
      <c r="G201" s="6">
        <v>-9999</v>
      </c>
      <c r="H201" s="6"/>
      <c r="I201" s="6"/>
      <c r="J201" s="6" t="s">
        <v>2208</v>
      </c>
      <c r="K201" s="6" t="s">
        <v>1551</v>
      </c>
      <c r="L201" s="6">
        <v>0</v>
      </c>
      <c r="M201" s="6">
        <v>150</v>
      </c>
      <c r="N201" s="6">
        <v>0.15</v>
      </c>
      <c r="O201" s="6">
        <v>23</v>
      </c>
      <c r="P201" s="6">
        <v>-9999</v>
      </c>
      <c r="Q201" s="6">
        <v>-9999</v>
      </c>
      <c r="R201" s="6"/>
    </row>
    <row r="202" spans="1:18">
      <c r="A202" s="6">
        <v>201</v>
      </c>
      <c r="B202" s="6" t="s">
        <v>253</v>
      </c>
      <c r="C202" s="6">
        <v>8</v>
      </c>
      <c r="D202" s="6">
        <v>8</v>
      </c>
      <c r="E202" s="6" t="s">
        <v>2202</v>
      </c>
      <c r="F202" s="6">
        <v>-9999</v>
      </c>
      <c r="G202" s="6">
        <v>-9999</v>
      </c>
      <c r="H202" s="6"/>
      <c r="I202" s="6"/>
      <c r="J202" s="6" t="s">
        <v>2208</v>
      </c>
      <c r="K202" s="6" t="s">
        <v>1551</v>
      </c>
      <c r="L202" s="6">
        <v>0</v>
      </c>
      <c r="M202" s="6">
        <v>150</v>
      </c>
      <c r="N202" s="6">
        <v>0.35</v>
      </c>
      <c r="O202" s="6">
        <v>23</v>
      </c>
      <c r="P202" s="6">
        <v>-9999</v>
      </c>
      <c r="Q202" s="6">
        <v>-9999</v>
      </c>
      <c r="R202" s="6"/>
    </row>
    <row r="203" spans="1:18">
      <c r="A203" s="6">
        <v>202</v>
      </c>
      <c r="B203" s="6" t="s">
        <v>254</v>
      </c>
      <c r="C203" s="6">
        <v>8</v>
      </c>
      <c r="D203" s="6">
        <v>8</v>
      </c>
      <c r="E203" s="6" t="s">
        <v>2202</v>
      </c>
      <c r="F203" s="6">
        <v>-9999</v>
      </c>
      <c r="G203" s="6">
        <v>-9999</v>
      </c>
      <c r="H203" s="6"/>
      <c r="I203" s="6"/>
      <c r="J203" s="6" t="s">
        <v>2208</v>
      </c>
      <c r="K203" s="6" t="s">
        <v>1551</v>
      </c>
      <c r="L203" s="6">
        <v>0</v>
      </c>
      <c r="M203" s="6">
        <v>150</v>
      </c>
      <c r="N203" s="6">
        <v>0.7</v>
      </c>
      <c r="O203" s="6">
        <v>23</v>
      </c>
      <c r="P203" s="6">
        <v>-9999</v>
      </c>
      <c r="Q203" s="6">
        <v>-9999</v>
      </c>
      <c r="R203" s="6"/>
    </row>
    <row r="204" spans="1:18">
      <c r="A204" s="6">
        <v>203</v>
      </c>
      <c r="B204" s="6" t="s">
        <v>255</v>
      </c>
      <c r="C204" s="6">
        <v>8</v>
      </c>
      <c r="D204" s="6">
        <v>8</v>
      </c>
      <c r="E204" s="6" t="s">
        <v>2202</v>
      </c>
      <c r="F204" s="6">
        <v>-9999</v>
      </c>
      <c r="G204" s="6">
        <v>-9999</v>
      </c>
      <c r="H204" s="6"/>
      <c r="I204" s="6"/>
      <c r="J204" s="6" t="s">
        <v>2208</v>
      </c>
      <c r="K204" s="6" t="s">
        <v>1551</v>
      </c>
      <c r="L204" s="6">
        <v>0</v>
      </c>
      <c r="M204" s="6">
        <v>150</v>
      </c>
      <c r="N204" s="6">
        <v>0.15</v>
      </c>
      <c r="O204" s="6">
        <v>23</v>
      </c>
      <c r="P204" s="6">
        <v>-9999</v>
      </c>
      <c r="Q204" s="6">
        <v>-9999</v>
      </c>
      <c r="R204" s="6"/>
    </row>
    <row r="205" spans="1:18">
      <c r="A205" s="6">
        <v>204</v>
      </c>
      <c r="B205" s="6" t="s">
        <v>256</v>
      </c>
      <c r="C205" s="6">
        <v>8</v>
      </c>
      <c r="D205" s="6">
        <v>8</v>
      </c>
      <c r="E205" s="6" t="s">
        <v>2202</v>
      </c>
      <c r="F205" s="6">
        <v>-9999</v>
      </c>
      <c r="G205" s="6">
        <v>-9999</v>
      </c>
      <c r="H205" s="6"/>
      <c r="I205" s="6"/>
      <c r="J205" s="6" t="s">
        <v>2208</v>
      </c>
      <c r="K205" s="6" t="s">
        <v>1551</v>
      </c>
      <c r="L205" s="6">
        <v>0</v>
      </c>
      <c r="M205" s="6">
        <v>150</v>
      </c>
      <c r="N205" s="6">
        <v>0.35</v>
      </c>
      <c r="O205" s="6">
        <v>23</v>
      </c>
      <c r="P205" s="6">
        <v>-9999</v>
      </c>
      <c r="Q205" s="6">
        <v>-9999</v>
      </c>
      <c r="R205" s="6"/>
    </row>
    <row r="206" spans="1:18">
      <c r="A206" s="6">
        <v>205</v>
      </c>
      <c r="B206" s="6" t="s">
        <v>257</v>
      </c>
      <c r="C206" s="6">
        <v>8</v>
      </c>
      <c r="D206" s="6">
        <v>8</v>
      </c>
      <c r="E206" s="6" t="s">
        <v>2202</v>
      </c>
      <c r="F206" s="6">
        <v>-9999</v>
      </c>
      <c r="G206" s="6">
        <v>-9999</v>
      </c>
      <c r="H206" s="6"/>
      <c r="I206" s="6"/>
      <c r="J206" s="6" t="s">
        <v>2208</v>
      </c>
      <c r="K206" s="6" t="s">
        <v>1551</v>
      </c>
      <c r="L206" s="6">
        <v>0</v>
      </c>
      <c r="M206" s="6">
        <v>150</v>
      </c>
      <c r="N206" s="6">
        <v>0.7</v>
      </c>
      <c r="O206" s="6">
        <v>23</v>
      </c>
      <c r="P206" s="6">
        <v>-9999</v>
      </c>
      <c r="Q206" s="6">
        <v>-9999</v>
      </c>
      <c r="R206" s="6"/>
    </row>
    <row r="207" spans="1:18">
      <c r="A207" s="6">
        <v>206</v>
      </c>
      <c r="B207" s="6" t="s">
        <v>258</v>
      </c>
      <c r="C207" s="6">
        <v>10</v>
      </c>
      <c r="D207" s="6">
        <v>10</v>
      </c>
      <c r="E207" s="6" t="s">
        <v>2210</v>
      </c>
      <c r="F207" s="6">
        <v>-9999</v>
      </c>
      <c r="G207" s="6">
        <v>-9999</v>
      </c>
      <c r="H207" s="6"/>
      <c r="I207" s="6"/>
      <c r="J207" s="6" t="s">
        <v>2208</v>
      </c>
      <c r="K207" s="6" t="s">
        <v>1551</v>
      </c>
      <c r="L207" s="6">
        <v>0</v>
      </c>
      <c r="M207" s="6">
        <v>150</v>
      </c>
      <c r="N207" s="6">
        <v>0.15</v>
      </c>
      <c r="O207" s="6">
        <v>23</v>
      </c>
      <c r="P207" s="6">
        <v>-9999</v>
      </c>
      <c r="Q207" s="6">
        <v>-9999</v>
      </c>
      <c r="R207" s="6"/>
    </row>
    <row r="208" spans="1:18">
      <c r="A208" s="6">
        <v>207</v>
      </c>
      <c r="B208" s="6" t="s">
        <v>259</v>
      </c>
      <c r="C208" s="6">
        <v>10</v>
      </c>
      <c r="D208" s="6">
        <v>10</v>
      </c>
      <c r="E208" s="6" t="s">
        <v>2210</v>
      </c>
      <c r="F208" s="6">
        <v>-9999</v>
      </c>
      <c r="G208" s="6">
        <v>-9999</v>
      </c>
      <c r="H208" s="6"/>
      <c r="I208" s="6"/>
      <c r="J208" s="6" t="s">
        <v>2208</v>
      </c>
      <c r="K208" s="6" t="s">
        <v>1551</v>
      </c>
      <c r="L208" s="6">
        <v>0</v>
      </c>
      <c r="M208" s="6">
        <v>150</v>
      </c>
      <c r="N208" s="6">
        <v>0.35</v>
      </c>
      <c r="O208" s="6">
        <v>23</v>
      </c>
      <c r="P208" s="6">
        <v>-9999</v>
      </c>
      <c r="Q208" s="6">
        <v>-9999</v>
      </c>
      <c r="R208" s="6"/>
    </row>
    <row r="209" spans="1:18">
      <c r="A209" s="6">
        <v>208</v>
      </c>
      <c r="B209" s="6" t="s">
        <v>260</v>
      </c>
      <c r="C209" s="6">
        <v>10</v>
      </c>
      <c r="D209" s="6">
        <v>10</v>
      </c>
      <c r="E209" s="6" t="s">
        <v>2210</v>
      </c>
      <c r="F209" s="6">
        <v>-9999</v>
      </c>
      <c r="G209" s="6">
        <v>-9999</v>
      </c>
      <c r="H209" s="6"/>
      <c r="I209" s="6"/>
      <c r="J209" s="6" t="s">
        <v>2208</v>
      </c>
      <c r="K209" s="6" t="s">
        <v>1551</v>
      </c>
      <c r="L209" s="6">
        <v>0</v>
      </c>
      <c r="M209" s="6">
        <v>150</v>
      </c>
      <c r="N209" s="6">
        <v>0.75</v>
      </c>
      <c r="O209" s="6">
        <v>23</v>
      </c>
      <c r="P209" s="6">
        <v>-9999</v>
      </c>
      <c r="Q209" s="6">
        <v>-9999</v>
      </c>
      <c r="R209" s="6"/>
    </row>
    <row r="210" spans="1:18">
      <c r="A210" s="6">
        <v>209</v>
      </c>
      <c r="B210" s="6" t="s">
        <v>261</v>
      </c>
      <c r="C210" s="6">
        <v>6</v>
      </c>
      <c r="D210" s="6">
        <v>6</v>
      </c>
      <c r="E210" s="6" t="s">
        <v>2205</v>
      </c>
      <c r="F210" s="6">
        <v>-9999</v>
      </c>
      <c r="G210" s="6">
        <v>-9999</v>
      </c>
      <c r="H210" s="6"/>
      <c r="I210" s="6"/>
      <c r="J210" s="6" t="s">
        <v>2208</v>
      </c>
      <c r="K210" s="6" t="s">
        <v>1551</v>
      </c>
      <c r="L210" s="6">
        <v>0</v>
      </c>
      <c r="M210" s="6">
        <v>150</v>
      </c>
      <c r="N210" s="6">
        <v>0</v>
      </c>
      <c r="O210" s="6">
        <v>23</v>
      </c>
      <c r="P210" s="6">
        <v>-9999</v>
      </c>
      <c r="Q210" s="6">
        <v>-9999</v>
      </c>
      <c r="R210" s="6"/>
    </row>
    <row r="211" spans="1:18">
      <c r="A211" s="6">
        <v>210</v>
      </c>
      <c r="B211" s="6" t="s">
        <v>262</v>
      </c>
      <c r="C211" s="6">
        <v>6</v>
      </c>
      <c r="D211" s="6">
        <v>6</v>
      </c>
      <c r="E211" s="6" t="s">
        <v>2205</v>
      </c>
      <c r="F211" s="6">
        <v>-9999</v>
      </c>
      <c r="G211" s="6">
        <v>-9999</v>
      </c>
      <c r="H211" s="6"/>
      <c r="I211" s="6"/>
      <c r="J211" s="6" t="s">
        <v>2208</v>
      </c>
      <c r="K211" s="6" t="s">
        <v>1551</v>
      </c>
      <c r="L211" s="6">
        <v>0</v>
      </c>
      <c r="M211" s="6">
        <v>150</v>
      </c>
      <c r="N211" s="6">
        <v>0.3</v>
      </c>
      <c r="O211" s="6">
        <v>23</v>
      </c>
      <c r="P211" s="6">
        <v>-9999</v>
      </c>
      <c r="Q211" s="6">
        <v>-9999</v>
      </c>
      <c r="R211" s="6"/>
    </row>
    <row r="212" spans="1:18">
      <c r="A212" s="6">
        <v>211</v>
      </c>
      <c r="B212" s="6" t="s">
        <v>263</v>
      </c>
      <c r="C212" s="6">
        <v>6</v>
      </c>
      <c r="D212" s="6">
        <v>6</v>
      </c>
      <c r="E212" s="6" t="s">
        <v>2205</v>
      </c>
      <c r="F212" s="6">
        <v>-9999</v>
      </c>
      <c r="G212" s="6">
        <v>-9999</v>
      </c>
      <c r="H212" s="6"/>
      <c r="I212" s="6"/>
      <c r="J212" s="6" t="s">
        <v>2208</v>
      </c>
      <c r="K212" s="6" t="s">
        <v>1551</v>
      </c>
      <c r="L212" s="6">
        <v>0</v>
      </c>
      <c r="M212" s="6">
        <v>150</v>
      </c>
      <c r="N212" s="6">
        <v>0.5</v>
      </c>
      <c r="O212" s="6">
        <v>23</v>
      </c>
      <c r="P212" s="6">
        <v>-9999</v>
      </c>
      <c r="Q212" s="6">
        <v>-9999</v>
      </c>
      <c r="R212" s="6"/>
    </row>
    <row r="213" spans="1:18">
      <c r="A213" s="6">
        <v>212</v>
      </c>
      <c r="B213" s="6" t="s">
        <v>264</v>
      </c>
      <c r="C213" s="6">
        <v>6</v>
      </c>
      <c r="D213" s="6">
        <v>6</v>
      </c>
      <c r="E213" s="6" t="s">
        <v>2205</v>
      </c>
      <c r="F213" s="6">
        <v>-9999</v>
      </c>
      <c r="G213" s="6">
        <v>-9999</v>
      </c>
      <c r="H213" s="6"/>
      <c r="I213" s="6"/>
      <c r="J213" s="6" t="s">
        <v>2208</v>
      </c>
      <c r="K213" s="6" t="s">
        <v>1551</v>
      </c>
      <c r="L213" s="6">
        <v>0</v>
      </c>
      <c r="M213" s="6">
        <v>150</v>
      </c>
      <c r="N213" s="6">
        <v>0.7</v>
      </c>
      <c r="O213" s="6">
        <v>23</v>
      </c>
      <c r="P213" s="6">
        <v>-9999</v>
      </c>
      <c r="Q213" s="6">
        <v>-9999</v>
      </c>
      <c r="R213" s="6"/>
    </row>
    <row r="214" spans="1:18">
      <c r="A214" s="6">
        <v>213</v>
      </c>
      <c r="B214" s="6" t="s">
        <v>265</v>
      </c>
      <c r="C214" s="6">
        <v>6</v>
      </c>
      <c r="D214" s="6">
        <v>6</v>
      </c>
      <c r="E214" s="6" t="s">
        <v>2205</v>
      </c>
      <c r="F214" s="6">
        <v>-9999</v>
      </c>
      <c r="G214" s="6">
        <v>-9999</v>
      </c>
      <c r="H214" s="6"/>
      <c r="I214" s="6"/>
      <c r="J214" s="6" t="s">
        <v>2208</v>
      </c>
      <c r="K214" s="6" t="s">
        <v>2204</v>
      </c>
      <c r="L214" s="6">
        <v>0</v>
      </c>
      <c r="M214" s="6">
        <v>150</v>
      </c>
      <c r="N214" s="6">
        <v>0</v>
      </c>
      <c r="O214" s="6">
        <v>23</v>
      </c>
      <c r="P214" s="6">
        <v>-9999</v>
      </c>
      <c r="Q214" s="6">
        <v>-9999</v>
      </c>
      <c r="R214" s="6"/>
    </row>
    <row r="215" spans="1:18">
      <c r="A215" s="6">
        <v>214</v>
      </c>
      <c r="B215" s="6" t="s">
        <v>266</v>
      </c>
      <c r="C215" s="6">
        <v>6</v>
      </c>
      <c r="D215" s="6">
        <v>6</v>
      </c>
      <c r="E215" s="6" t="s">
        <v>2205</v>
      </c>
      <c r="F215" s="6">
        <v>-9999</v>
      </c>
      <c r="G215" s="6">
        <v>-9999</v>
      </c>
      <c r="H215" s="6"/>
      <c r="I215" s="6"/>
      <c r="J215" s="6" t="s">
        <v>2208</v>
      </c>
      <c r="K215" s="6" t="s">
        <v>2207</v>
      </c>
      <c r="L215" s="6">
        <v>0</v>
      </c>
      <c r="M215" s="6">
        <v>150</v>
      </c>
      <c r="N215" s="6">
        <v>0</v>
      </c>
      <c r="O215" s="6">
        <v>23</v>
      </c>
      <c r="P215" s="6">
        <v>-9999</v>
      </c>
      <c r="Q215" s="6">
        <v>-9999</v>
      </c>
      <c r="R215" s="6"/>
    </row>
    <row r="216" spans="1:18">
      <c r="A216" s="6">
        <v>215</v>
      </c>
      <c r="B216" s="6" t="s">
        <v>267</v>
      </c>
      <c r="C216" s="6">
        <v>6</v>
      </c>
      <c r="D216" s="6">
        <v>6</v>
      </c>
      <c r="E216" s="6" t="s">
        <v>2205</v>
      </c>
      <c r="F216" s="6">
        <v>-9999</v>
      </c>
      <c r="G216" s="6">
        <v>-9999</v>
      </c>
      <c r="H216" s="6"/>
      <c r="I216" s="6"/>
      <c r="J216" s="6" t="s">
        <v>2208</v>
      </c>
      <c r="K216" s="6" t="s">
        <v>2204</v>
      </c>
      <c r="L216" s="6">
        <v>0</v>
      </c>
      <c r="M216" s="6">
        <v>150</v>
      </c>
      <c r="N216" s="6">
        <v>0</v>
      </c>
      <c r="O216" s="6">
        <v>23</v>
      </c>
      <c r="P216" s="6">
        <v>-9999</v>
      </c>
      <c r="Q216" s="6">
        <v>-9999</v>
      </c>
      <c r="R216" s="6"/>
    </row>
    <row r="217" spans="1:18">
      <c r="A217" s="6">
        <v>216</v>
      </c>
      <c r="B217" s="6" t="s">
        <v>268</v>
      </c>
      <c r="C217" s="6">
        <v>6</v>
      </c>
      <c r="D217" s="6">
        <v>6</v>
      </c>
      <c r="E217" s="6" t="s">
        <v>2205</v>
      </c>
      <c r="F217" s="6">
        <v>-9999</v>
      </c>
      <c r="G217" s="6">
        <v>-9999</v>
      </c>
      <c r="H217" s="6"/>
      <c r="I217" s="6"/>
      <c r="J217" s="6" t="s">
        <v>2208</v>
      </c>
      <c r="K217" s="6" t="s">
        <v>2207</v>
      </c>
      <c r="L217" s="6">
        <v>0</v>
      </c>
      <c r="M217" s="6">
        <v>150</v>
      </c>
      <c r="N217" s="6">
        <v>0</v>
      </c>
      <c r="O217" s="6">
        <v>23</v>
      </c>
      <c r="P217" s="6">
        <v>-9999</v>
      </c>
      <c r="Q217" s="6">
        <v>-9999</v>
      </c>
      <c r="R217" s="6"/>
    </row>
    <row r="218" spans="1:18">
      <c r="A218" s="6">
        <v>217</v>
      </c>
      <c r="B218" s="6" t="s">
        <v>269</v>
      </c>
      <c r="C218" s="6">
        <v>6</v>
      </c>
      <c r="D218" s="6">
        <v>6</v>
      </c>
      <c r="E218" s="6" t="s">
        <v>2205</v>
      </c>
      <c r="F218" s="6">
        <v>-9999</v>
      </c>
      <c r="G218" s="6">
        <v>-9999</v>
      </c>
      <c r="H218" s="6"/>
      <c r="I218" s="6"/>
      <c r="J218" s="6" t="s">
        <v>2208</v>
      </c>
      <c r="K218" s="6" t="s">
        <v>2204</v>
      </c>
      <c r="L218" s="6">
        <v>0</v>
      </c>
      <c r="M218" s="6">
        <v>150</v>
      </c>
      <c r="N218" s="6">
        <v>0.25</v>
      </c>
      <c r="O218" s="6">
        <v>23</v>
      </c>
      <c r="P218" s="6">
        <v>-9999</v>
      </c>
      <c r="Q218" s="6">
        <v>-9999</v>
      </c>
      <c r="R218" s="6"/>
    </row>
    <row r="219" spans="1:18">
      <c r="A219" s="6">
        <v>218</v>
      </c>
      <c r="B219" s="6" t="s">
        <v>270</v>
      </c>
      <c r="C219" s="6">
        <v>6</v>
      </c>
      <c r="D219" s="6">
        <v>6</v>
      </c>
      <c r="E219" s="6" t="s">
        <v>2205</v>
      </c>
      <c r="F219" s="6">
        <v>-9999</v>
      </c>
      <c r="G219" s="6">
        <v>-9999</v>
      </c>
      <c r="H219" s="6"/>
      <c r="I219" s="6"/>
      <c r="J219" s="6" t="s">
        <v>2208</v>
      </c>
      <c r="K219" s="6" t="s">
        <v>2207</v>
      </c>
      <c r="L219" s="6">
        <v>0</v>
      </c>
      <c r="M219" s="6">
        <v>150</v>
      </c>
      <c r="N219" s="6">
        <v>0.25</v>
      </c>
      <c r="O219" s="6">
        <v>23</v>
      </c>
      <c r="P219" s="6">
        <v>-9999</v>
      </c>
      <c r="Q219" s="6">
        <v>-9999</v>
      </c>
      <c r="R219" s="6"/>
    </row>
    <row r="220" spans="1:18">
      <c r="A220" s="6">
        <v>219</v>
      </c>
      <c r="B220" s="6" t="s">
        <v>271</v>
      </c>
      <c r="C220" s="6">
        <v>6</v>
      </c>
      <c r="D220" s="6">
        <v>6</v>
      </c>
      <c r="E220" s="6" t="s">
        <v>2205</v>
      </c>
      <c r="F220" s="6">
        <v>-9999</v>
      </c>
      <c r="G220" s="6">
        <v>-9999</v>
      </c>
      <c r="H220" s="6"/>
      <c r="I220" s="6"/>
      <c r="J220" s="6" t="s">
        <v>2208</v>
      </c>
      <c r="K220" s="6" t="s">
        <v>2204</v>
      </c>
      <c r="L220" s="6">
        <v>0</v>
      </c>
      <c r="M220" s="6">
        <v>150</v>
      </c>
      <c r="N220" s="6">
        <v>0.25</v>
      </c>
      <c r="O220" s="6">
        <v>23</v>
      </c>
      <c r="P220" s="6">
        <v>-9999</v>
      </c>
      <c r="Q220" s="6">
        <v>-9999</v>
      </c>
      <c r="R220" s="6"/>
    </row>
    <row r="221" spans="1:18">
      <c r="A221" s="6">
        <v>220</v>
      </c>
      <c r="B221" s="6" t="s">
        <v>272</v>
      </c>
      <c r="C221" s="6">
        <v>6</v>
      </c>
      <c r="D221" s="6">
        <v>6</v>
      </c>
      <c r="E221" s="6" t="s">
        <v>2205</v>
      </c>
      <c r="F221" s="6">
        <v>-9999</v>
      </c>
      <c r="G221" s="6">
        <v>-9999</v>
      </c>
      <c r="H221" s="6"/>
      <c r="I221" s="6"/>
      <c r="J221" s="6" t="s">
        <v>2208</v>
      </c>
      <c r="K221" s="6" t="s">
        <v>2207</v>
      </c>
      <c r="L221" s="6">
        <v>0</v>
      </c>
      <c r="M221" s="6">
        <v>150</v>
      </c>
      <c r="N221" s="6">
        <v>0.25</v>
      </c>
      <c r="O221" s="6">
        <v>23</v>
      </c>
      <c r="P221" s="6">
        <v>-9999</v>
      </c>
      <c r="Q221" s="6">
        <v>-9999</v>
      </c>
      <c r="R221" s="6"/>
    </row>
    <row r="222" spans="1:18">
      <c r="A222" s="6">
        <v>221</v>
      </c>
      <c r="B222" s="6" t="s">
        <v>273</v>
      </c>
      <c r="C222" s="6">
        <v>8</v>
      </c>
      <c r="D222" s="6">
        <v>8</v>
      </c>
      <c r="E222" s="6" t="s">
        <v>2202</v>
      </c>
      <c r="F222" s="6">
        <v>1998</v>
      </c>
      <c r="G222" s="6">
        <v>2</v>
      </c>
      <c r="H222" s="6"/>
      <c r="I222" s="6"/>
      <c r="J222" s="6" t="s">
        <v>2206</v>
      </c>
      <c r="K222" s="6" t="s">
        <v>1551</v>
      </c>
      <c r="L222" s="6">
        <v>10</v>
      </c>
      <c r="M222" s="6">
        <v>40</v>
      </c>
      <c r="N222" s="6">
        <v>0</v>
      </c>
      <c r="O222" s="6">
        <v>-9999</v>
      </c>
      <c r="P222" s="6">
        <v>-9999</v>
      </c>
      <c r="Q222" s="6">
        <v>-9999</v>
      </c>
      <c r="R222" s="6"/>
    </row>
    <row r="223" spans="1:18">
      <c r="A223" s="6">
        <v>222</v>
      </c>
      <c r="B223" s="6" t="s">
        <v>275</v>
      </c>
      <c r="C223" s="6">
        <v>8</v>
      </c>
      <c r="D223" s="6">
        <v>8</v>
      </c>
      <c r="E223" s="6" t="s">
        <v>2202</v>
      </c>
      <c r="F223" s="6">
        <v>1998</v>
      </c>
      <c r="G223" s="6">
        <v>2</v>
      </c>
      <c r="H223" s="6"/>
      <c r="I223" s="6"/>
      <c r="J223" s="6" t="s">
        <v>2206</v>
      </c>
      <c r="K223" s="6" t="s">
        <v>1551</v>
      </c>
      <c r="L223" s="6">
        <v>10</v>
      </c>
      <c r="M223" s="6">
        <v>40</v>
      </c>
      <c r="N223" s="6">
        <v>0</v>
      </c>
      <c r="O223" s="6">
        <v>-9999</v>
      </c>
      <c r="P223" s="6">
        <v>-9999</v>
      </c>
      <c r="Q223" s="6">
        <v>-9999</v>
      </c>
      <c r="R223" s="6"/>
    </row>
    <row r="224" spans="1:18">
      <c r="A224" s="6">
        <v>223</v>
      </c>
      <c r="B224" s="6" t="s">
        <v>276</v>
      </c>
      <c r="C224" s="6">
        <v>11</v>
      </c>
      <c r="D224" s="6">
        <v>11</v>
      </c>
      <c r="E224" s="6" t="s">
        <v>2210</v>
      </c>
      <c r="F224" s="6">
        <v>2004</v>
      </c>
      <c r="G224" s="6">
        <v>6</v>
      </c>
      <c r="H224" s="6"/>
      <c r="I224" s="6"/>
      <c r="J224" s="6" t="s">
        <v>2206</v>
      </c>
      <c r="K224" s="6" t="s">
        <v>1551</v>
      </c>
      <c r="L224" s="6">
        <v>20</v>
      </c>
      <c r="M224" s="6">
        <v>150</v>
      </c>
      <c r="N224" s="6">
        <v>0</v>
      </c>
      <c r="O224" s="6">
        <v>20</v>
      </c>
      <c r="P224" s="6">
        <v>-9999</v>
      </c>
      <c r="Q224" s="6">
        <v>-9999</v>
      </c>
      <c r="R224" s="6"/>
    </row>
    <row r="225" spans="1:18">
      <c r="A225" s="6">
        <v>224</v>
      </c>
      <c r="B225" s="6" t="s">
        <v>278</v>
      </c>
      <c r="C225" s="6">
        <v>3</v>
      </c>
      <c r="D225" s="6">
        <v>3</v>
      </c>
      <c r="E225" s="6" t="s">
        <v>2211</v>
      </c>
      <c r="F225" s="6">
        <v>2004</v>
      </c>
      <c r="G225" s="6">
        <v>6</v>
      </c>
      <c r="H225" s="6"/>
      <c r="I225" s="6"/>
      <c r="J225" s="6" t="s">
        <v>2206</v>
      </c>
      <c r="K225" s="6" t="s">
        <v>1551</v>
      </c>
      <c r="L225" s="6">
        <v>20</v>
      </c>
      <c r="M225" s="6">
        <v>150</v>
      </c>
      <c r="N225" s="6">
        <v>0</v>
      </c>
      <c r="O225" s="6">
        <v>20</v>
      </c>
      <c r="P225" s="6">
        <v>-9999</v>
      </c>
      <c r="Q225" s="6">
        <v>-9999</v>
      </c>
      <c r="R225" s="6"/>
    </row>
    <row r="226" spans="1:18">
      <c r="A226" s="6">
        <v>225</v>
      </c>
      <c r="B226" s="6" t="s">
        <v>279</v>
      </c>
      <c r="C226" s="6">
        <v>11</v>
      </c>
      <c r="D226" s="6">
        <v>11</v>
      </c>
      <c r="E226" s="6" t="s">
        <v>2210</v>
      </c>
      <c r="F226" s="6">
        <v>2004</v>
      </c>
      <c r="G226" s="6">
        <v>6</v>
      </c>
      <c r="H226" s="6"/>
      <c r="I226" s="6"/>
      <c r="J226" s="6" t="s">
        <v>2206</v>
      </c>
      <c r="K226" s="6" t="s">
        <v>1551</v>
      </c>
      <c r="L226" s="6">
        <v>20</v>
      </c>
      <c r="M226" s="6">
        <v>150</v>
      </c>
      <c r="N226" s="6">
        <v>0</v>
      </c>
      <c r="O226" s="6">
        <v>20</v>
      </c>
      <c r="P226" s="6">
        <v>-9999</v>
      </c>
      <c r="Q226" s="6">
        <v>-9999</v>
      </c>
      <c r="R226" s="6"/>
    </row>
    <row r="227" spans="1:18">
      <c r="A227" s="6">
        <v>226</v>
      </c>
      <c r="B227" s="6" t="s">
        <v>280</v>
      </c>
      <c r="C227" s="6">
        <v>3</v>
      </c>
      <c r="D227" s="6">
        <v>3</v>
      </c>
      <c r="E227" s="6" t="s">
        <v>2211</v>
      </c>
      <c r="F227" s="6">
        <v>2004</v>
      </c>
      <c r="G227" s="6">
        <v>6</v>
      </c>
      <c r="H227" s="6"/>
      <c r="I227" s="6"/>
      <c r="J227" s="6" t="s">
        <v>2206</v>
      </c>
      <c r="K227" s="6" t="s">
        <v>1551</v>
      </c>
      <c r="L227" s="6">
        <v>20</v>
      </c>
      <c r="M227" s="6">
        <v>150</v>
      </c>
      <c r="N227" s="6">
        <v>0</v>
      </c>
      <c r="O227" s="6">
        <v>20</v>
      </c>
      <c r="P227" s="6">
        <v>-9999</v>
      </c>
      <c r="Q227" s="6">
        <v>-9999</v>
      </c>
      <c r="R227" s="6"/>
    </row>
    <row r="228" spans="1:18">
      <c r="A228" s="6">
        <v>227</v>
      </c>
      <c r="B228" s="6" t="s">
        <v>281</v>
      </c>
      <c r="C228" s="6">
        <v>11</v>
      </c>
      <c r="D228" s="6">
        <v>11</v>
      </c>
      <c r="E228" s="6" t="s">
        <v>2210</v>
      </c>
      <c r="F228" s="6">
        <v>2004</v>
      </c>
      <c r="G228" s="6">
        <v>6</v>
      </c>
      <c r="H228" s="6"/>
      <c r="I228" s="6"/>
      <c r="J228" s="6" t="s">
        <v>2206</v>
      </c>
      <c r="K228" s="6" t="s">
        <v>1551</v>
      </c>
      <c r="L228" s="6">
        <v>20</v>
      </c>
      <c r="M228" s="6">
        <v>150</v>
      </c>
      <c r="N228" s="6">
        <v>0</v>
      </c>
      <c r="O228" s="6">
        <v>20</v>
      </c>
      <c r="P228" s="6">
        <v>-9999</v>
      </c>
      <c r="Q228" s="6">
        <v>-9999</v>
      </c>
      <c r="R228" s="6"/>
    </row>
    <row r="229" spans="1:18">
      <c r="A229" s="6">
        <v>228</v>
      </c>
      <c r="B229" s="6" t="s">
        <v>282</v>
      </c>
      <c r="C229" s="6">
        <v>3</v>
      </c>
      <c r="D229" s="6">
        <v>3</v>
      </c>
      <c r="E229" s="6" t="s">
        <v>2211</v>
      </c>
      <c r="F229" s="6">
        <v>2004</v>
      </c>
      <c r="G229" s="6">
        <v>6</v>
      </c>
      <c r="H229" s="6"/>
      <c r="I229" s="6"/>
      <c r="J229" s="6" t="s">
        <v>2206</v>
      </c>
      <c r="K229" s="6" t="s">
        <v>1551</v>
      </c>
      <c r="L229" s="6">
        <v>20</v>
      </c>
      <c r="M229" s="6">
        <v>150</v>
      </c>
      <c r="N229" s="6">
        <v>0</v>
      </c>
      <c r="O229" s="6">
        <v>20</v>
      </c>
      <c r="P229" s="6">
        <v>-9999</v>
      </c>
      <c r="Q229" s="6">
        <v>-9999</v>
      </c>
      <c r="R229" s="6"/>
    </row>
    <row r="230" spans="1:18">
      <c r="A230" s="6">
        <v>229</v>
      </c>
      <c r="B230" s="6" t="s">
        <v>283</v>
      </c>
      <c r="C230" s="6">
        <v>11</v>
      </c>
      <c r="D230" s="6">
        <v>11</v>
      </c>
      <c r="E230" s="6" t="s">
        <v>2210</v>
      </c>
      <c r="F230" s="6">
        <v>2004</v>
      </c>
      <c r="G230" s="6">
        <v>6</v>
      </c>
      <c r="H230" s="6"/>
      <c r="I230" s="6"/>
      <c r="J230" s="6" t="s">
        <v>2206</v>
      </c>
      <c r="K230" s="6" t="s">
        <v>1551</v>
      </c>
      <c r="L230" s="6">
        <v>20</v>
      </c>
      <c r="M230" s="6">
        <v>150</v>
      </c>
      <c r="N230" s="6">
        <v>0</v>
      </c>
      <c r="O230" s="6">
        <v>20</v>
      </c>
      <c r="P230" s="6">
        <v>-9999</v>
      </c>
      <c r="Q230" s="6">
        <v>-9999</v>
      </c>
      <c r="R230" s="6"/>
    </row>
    <row r="231" spans="1:18">
      <c r="A231" s="6">
        <v>230</v>
      </c>
      <c r="B231" s="6" t="s">
        <v>284</v>
      </c>
      <c r="C231" s="6">
        <v>3</v>
      </c>
      <c r="D231" s="6">
        <v>3</v>
      </c>
      <c r="E231" s="6" t="s">
        <v>2211</v>
      </c>
      <c r="F231" s="6">
        <v>2004</v>
      </c>
      <c r="G231" s="6">
        <v>6</v>
      </c>
      <c r="H231" s="6"/>
      <c r="I231" s="6"/>
      <c r="J231" s="6" t="s">
        <v>2206</v>
      </c>
      <c r="K231" s="6" t="s">
        <v>1551</v>
      </c>
      <c r="L231" s="6">
        <v>20</v>
      </c>
      <c r="M231" s="6">
        <v>150</v>
      </c>
      <c r="N231" s="6">
        <v>0</v>
      </c>
      <c r="O231" s="6">
        <v>20</v>
      </c>
      <c r="P231" s="6">
        <v>-9999</v>
      </c>
      <c r="Q231" s="6">
        <v>-9999</v>
      </c>
      <c r="R231" s="6"/>
    </row>
    <row r="232" spans="1:18">
      <c r="A232" s="6">
        <v>231</v>
      </c>
      <c r="B232" s="6" t="s">
        <v>285</v>
      </c>
      <c r="C232" s="6">
        <v>11</v>
      </c>
      <c r="D232" s="6">
        <v>11</v>
      </c>
      <c r="E232" s="6" t="s">
        <v>2210</v>
      </c>
      <c r="F232" s="6">
        <v>2004</v>
      </c>
      <c r="G232" s="6">
        <v>6</v>
      </c>
      <c r="H232" s="6"/>
      <c r="I232" s="6"/>
      <c r="J232" s="6" t="s">
        <v>2206</v>
      </c>
      <c r="K232" s="6" t="s">
        <v>1551</v>
      </c>
      <c r="L232" s="6">
        <v>20</v>
      </c>
      <c r="M232" s="6">
        <v>150</v>
      </c>
      <c r="N232" s="6">
        <v>0</v>
      </c>
      <c r="O232" s="6">
        <v>20</v>
      </c>
      <c r="P232" s="6">
        <v>-9999</v>
      </c>
      <c r="Q232" s="6">
        <v>-9999</v>
      </c>
      <c r="R232" s="6"/>
    </row>
    <row r="233" spans="1:18">
      <c r="A233" s="6">
        <v>232</v>
      </c>
      <c r="B233" s="6" t="s">
        <v>286</v>
      </c>
      <c r="C233" s="6">
        <v>3</v>
      </c>
      <c r="D233" s="6">
        <v>3</v>
      </c>
      <c r="E233" s="6" t="s">
        <v>2211</v>
      </c>
      <c r="F233" s="6">
        <v>2004</v>
      </c>
      <c r="G233" s="6">
        <v>6</v>
      </c>
      <c r="H233" s="6"/>
      <c r="I233" s="6"/>
      <c r="J233" s="6" t="s">
        <v>2206</v>
      </c>
      <c r="K233" s="6" t="s">
        <v>1551</v>
      </c>
      <c r="L233" s="6">
        <v>20</v>
      </c>
      <c r="M233" s="6">
        <v>150</v>
      </c>
      <c r="N233" s="6">
        <v>0</v>
      </c>
      <c r="O233" s="6">
        <v>20</v>
      </c>
      <c r="P233" s="6">
        <v>-9999</v>
      </c>
      <c r="Q233" s="6">
        <v>-9999</v>
      </c>
      <c r="R233" s="6"/>
    </row>
    <row r="234" spans="1:18">
      <c r="A234" s="6">
        <v>233</v>
      </c>
      <c r="B234" s="6" t="s">
        <v>287</v>
      </c>
      <c r="C234" s="6">
        <v>3</v>
      </c>
      <c r="D234" s="6">
        <v>3</v>
      </c>
      <c r="E234" s="6" t="s">
        <v>2211</v>
      </c>
      <c r="F234" s="6">
        <v>2005</v>
      </c>
      <c r="G234" s="6">
        <v>6</v>
      </c>
      <c r="H234" s="6"/>
      <c r="I234" s="6"/>
      <c r="J234" s="6" t="s">
        <v>2206</v>
      </c>
      <c r="K234" s="6" t="s">
        <v>1551</v>
      </c>
      <c r="L234" s="6">
        <v>20</v>
      </c>
      <c r="M234" s="6">
        <v>150</v>
      </c>
      <c r="N234" s="6">
        <v>0</v>
      </c>
      <c r="O234" s="6">
        <v>20</v>
      </c>
      <c r="P234" s="6">
        <v>-9999</v>
      </c>
      <c r="Q234" s="6">
        <v>-9999</v>
      </c>
      <c r="R234" s="6"/>
    </row>
    <row r="235" spans="1:18">
      <c r="A235" s="6">
        <v>234</v>
      </c>
      <c r="B235" s="6" t="s">
        <v>288</v>
      </c>
      <c r="C235" s="6">
        <v>3</v>
      </c>
      <c r="D235" s="6">
        <v>3</v>
      </c>
      <c r="E235" s="6" t="s">
        <v>2211</v>
      </c>
      <c r="F235" s="6">
        <v>2005</v>
      </c>
      <c r="G235" s="6">
        <v>6</v>
      </c>
      <c r="H235" s="6"/>
      <c r="I235" s="6"/>
      <c r="J235" s="6" t="s">
        <v>2206</v>
      </c>
      <c r="K235" s="6" t="s">
        <v>1551</v>
      </c>
      <c r="L235" s="6">
        <v>20</v>
      </c>
      <c r="M235" s="6">
        <v>150</v>
      </c>
      <c r="N235" s="6">
        <v>0</v>
      </c>
      <c r="O235" s="6">
        <v>20</v>
      </c>
      <c r="P235" s="6">
        <v>-9999</v>
      </c>
      <c r="Q235" s="6">
        <v>-9999</v>
      </c>
      <c r="R235" s="6"/>
    </row>
    <row r="236" spans="1:18">
      <c r="A236" s="6">
        <v>235</v>
      </c>
      <c r="B236" s="6" t="s">
        <v>289</v>
      </c>
      <c r="C236" s="6">
        <v>3</v>
      </c>
      <c r="D236" s="6">
        <v>3</v>
      </c>
      <c r="E236" s="6" t="s">
        <v>2211</v>
      </c>
      <c r="F236" s="6">
        <v>2005</v>
      </c>
      <c r="G236" s="6">
        <v>6</v>
      </c>
      <c r="H236" s="6"/>
      <c r="I236" s="6"/>
      <c r="J236" s="6" t="s">
        <v>2206</v>
      </c>
      <c r="K236" s="6" t="s">
        <v>1551</v>
      </c>
      <c r="L236" s="6">
        <v>20</v>
      </c>
      <c r="M236" s="6">
        <v>150</v>
      </c>
      <c r="N236" s="6">
        <v>0</v>
      </c>
      <c r="O236" s="6">
        <v>20</v>
      </c>
      <c r="P236" s="6">
        <v>-9999</v>
      </c>
      <c r="Q236" s="6">
        <v>-9999</v>
      </c>
      <c r="R236" s="6"/>
    </row>
    <row r="237" spans="1:18">
      <c r="A237" s="6">
        <v>236</v>
      </c>
      <c r="B237" s="6" t="s">
        <v>290</v>
      </c>
      <c r="C237" s="6">
        <v>3</v>
      </c>
      <c r="D237" s="6">
        <v>3</v>
      </c>
      <c r="E237" s="6" t="s">
        <v>2211</v>
      </c>
      <c r="F237" s="6">
        <v>2005</v>
      </c>
      <c r="G237" s="6">
        <v>6</v>
      </c>
      <c r="H237" s="6"/>
      <c r="I237" s="6"/>
      <c r="J237" s="6" t="s">
        <v>2206</v>
      </c>
      <c r="K237" s="6" t="s">
        <v>1551</v>
      </c>
      <c r="L237" s="6">
        <v>20</v>
      </c>
      <c r="M237" s="6">
        <v>150</v>
      </c>
      <c r="N237" s="6">
        <v>0</v>
      </c>
      <c r="O237" s="6">
        <v>20</v>
      </c>
      <c r="P237" s="6">
        <v>-9999</v>
      </c>
      <c r="Q237" s="6">
        <v>-9999</v>
      </c>
      <c r="R237" s="6"/>
    </row>
    <row r="238" spans="1:18">
      <c r="A238" s="6">
        <v>237</v>
      </c>
      <c r="B238" s="6" t="s">
        <v>291</v>
      </c>
      <c r="C238" s="6">
        <v>3</v>
      </c>
      <c r="D238" s="6">
        <v>3</v>
      </c>
      <c r="E238" s="6" t="s">
        <v>2211</v>
      </c>
      <c r="F238" s="6">
        <v>2005</v>
      </c>
      <c r="G238" s="6">
        <v>6</v>
      </c>
      <c r="H238" s="6"/>
      <c r="I238" s="6"/>
      <c r="J238" s="6" t="s">
        <v>2206</v>
      </c>
      <c r="K238" s="6" t="s">
        <v>1551</v>
      </c>
      <c r="L238" s="6">
        <v>20</v>
      </c>
      <c r="M238" s="6">
        <v>150</v>
      </c>
      <c r="N238" s="6">
        <v>0</v>
      </c>
      <c r="O238" s="6">
        <v>20</v>
      </c>
      <c r="P238" s="6">
        <v>-9999</v>
      </c>
      <c r="Q238" s="6">
        <v>-9999</v>
      </c>
      <c r="R238" s="6"/>
    </row>
    <row r="239" spans="1:18">
      <c r="A239" s="6">
        <v>238</v>
      </c>
      <c r="B239" s="6" t="s">
        <v>292</v>
      </c>
      <c r="C239" s="6">
        <v>5</v>
      </c>
      <c r="D239" s="6">
        <v>7</v>
      </c>
      <c r="E239" s="6" t="s">
        <v>2205</v>
      </c>
      <c r="F239" s="6">
        <v>2002</v>
      </c>
      <c r="G239" s="6">
        <v>16</v>
      </c>
      <c r="H239" s="6"/>
      <c r="I239" s="6"/>
      <c r="J239" s="6" t="s">
        <v>2206</v>
      </c>
      <c r="K239" s="6" t="s">
        <v>1551</v>
      </c>
      <c r="L239" s="6">
        <v>3</v>
      </c>
      <c r="M239" s="6">
        <v>39</v>
      </c>
      <c r="N239" s="6">
        <v>0</v>
      </c>
      <c r="O239" s="6">
        <v>20</v>
      </c>
      <c r="P239" s="6">
        <v>-9999</v>
      </c>
      <c r="Q239" s="6">
        <v>-9999</v>
      </c>
      <c r="R239" s="6"/>
    </row>
    <row r="240" spans="1:18">
      <c r="A240" s="6">
        <v>239</v>
      </c>
      <c r="B240" s="6" t="s">
        <v>294</v>
      </c>
      <c r="C240" s="6">
        <v>5</v>
      </c>
      <c r="D240" s="6">
        <v>7</v>
      </c>
      <c r="E240" s="6" t="s">
        <v>2205</v>
      </c>
      <c r="F240" s="6">
        <v>2002</v>
      </c>
      <c r="G240" s="6">
        <v>16</v>
      </c>
      <c r="H240" s="6"/>
      <c r="I240" s="6"/>
      <c r="J240" s="6" t="s">
        <v>2206</v>
      </c>
      <c r="K240" s="6" t="s">
        <v>1551</v>
      </c>
      <c r="L240" s="6">
        <v>3</v>
      </c>
      <c r="M240" s="6">
        <v>39</v>
      </c>
      <c r="N240" s="6">
        <v>0</v>
      </c>
      <c r="O240" s="6">
        <v>20</v>
      </c>
      <c r="P240" s="6">
        <v>-9999</v>
      </c>
      <c r="Q240" s="6">
        <v>-9999</v>
      </c>
      <c r="R240" s="6"/>
    </row>
    <row r="241" spans="1:18">
      <c r="A241" s="6">
        <v>240</v>
      </c>
      <c r="B241" s="6" t="s">
        <v>295</v>
      </c>
      <c r="C241" s="6">
        <v>5</v>
      </c>
      <c r="D241" s="6">
        <v>7</v>
      </c>
      <c r="E241" s="6" t="s">
        <v>2205</v>
      </c>
      <c r="F241" s="6">
        <v>2002</v>
      </c>
      <c r="G241" s="6">
        <v>16</v>
      </c>
      <c r="H241" s="6"/>
      <c r="I241" s="6"/>
      <c r="J241" s="6" t="s">
        <v>2206</v>
      </c>
      <c r="K241" s="6" t="s">
        <v>1551</v>
      </c>
      <c r="L241" s="6">
        <v>3</v>
      </c>
      <c r="M241" s="6">
        <v>39</v>
      </c>
      <c r="N241" s="6">
        <v>0</v>
      </c>
      <c r="O241" s="6">
        <v>20</v>
      </c>
      <c r="P241" s="6">
        <v>-9999</v>
      </c>
      <c r="Q241" s="6">
        <v>-9999</v>
      </c>
      <c r="R241" s="6"/>
    </row>
    <row r="242" spans="1:18">
      <c r="A242" s="6">
        <v>241</v>
      </c>
      <c r="B242" s="6" t="s">
        <v>296</v>
      </c>
      <c r="C242" s="6">
        <v>6</v>
      </c>
      <c r="D242" s="6">
        <v>7</v>
      </c>
      <c r="E242" s="6" t="s">
        <v>2205</v>
      </c>
      <c r="F242" s="6">
        <v>2003</v>
      </c>
      <c r="G242" s="6">
        <v>16</v>
      </c>
      <c r="H242" s="6"/>
      <c r="I242" s="6"/>
      <c r="J242" s="6" t="s">
        <v>2206</v>
      </c>
      <c r="K242" s="6" t="s">
        <v>1551</v>
      </c>
      <c r="L242" s="6">
        <v>3</v>
      </c>
      <c r="M242" s="6">
        <v>39</v>
      </c>
      <c r="N242" s="6">
        <v>0</v>
      </c>
      <c r="O242" s="6">
        <v>20</v>
      </c>
      <c r="P242" s="6">
        <v>-9999</v>
      </c>
      <c r="Q242" s="6">
        <v>-9999</v>
      </c>
      <c r="R242" s="6"/>
    </row>
    <row r="243" spans="1:18">
      <c r="A243" s="6">
        <v>242</v>
      </c>
      <c r="B243" s="6" t="s">
        <v>297</v>
      </c>
      <c r="C243" s="6">
        <v>6</v>
      </c>
      <c r="D243" s="6">
        <v>7</v>
      </c>
      <c r="E243" s="6" t="s">
        <v>2205</v>
      </c>
      <c r="F243" s="6">
        <v>2003</v>
      </c>
      <c r="G243" s="6">
        <v>16</v>
      </c>
      <c r="H243" s="6"/>
      <c r="I243" s="6"/>
      <c r="J243" s="6" t="s">
        <v>2206</v>
      </c>
      <c r="K243" s="6" t="s">
        <v>1551</v>
      </c>
      <c r="L243" s="6">
        <v>3</v>
      </c>
      <c r="M243" s="6">
        <v>39</v>
      </c>
      <c r="N243" s="6">
        <v>0</v>
      </c>
      <c r="O243" s="6">
        <v>20</v>
      </c>
      <c r="P243" s="6">
        <v>-9999</v>
      </c>
      <c r="Q243" s="6">
        <v>-9999</v>
      </c>
      <c r="R243" s="6"/>
    </row>
    <row r="244" spans="1:18">
      <c r="A244" s="6">
        <v>243</v>
      </c>
      <c r="B244" s="6" t="s">
        <v>298</v>
      </c>
      <c r="C244" s="6">
        <v>6</v>
      </c>
      <c r="D244" s="6">
        <v>7</v>
      </c>
      <c r="E244" s="6" t="s">
        <v>2205</v>
      </c>
      <c r="F244" s="6">
        <v>2003</v>
      </c>
      <c r="G244" s="6">
        <v>16</v>
      </c>
      <c r="H244" s="6"/>
      <c r="I244" s="6"/>
      <c r="J244" s="6" t="s">
        <v>2206</v>
      </c>
      <c r="K244" s="6" t="s">
        <v>1551</v>
      </c>
      <c r="L244" s="6">
        <v>3</v>
      </c>
      <c r="M244" s="6">
        <v>39</v>
      </c>
      <c r="N244" s="6">
        <v>0</v>
      </c>
      <c r="O244" s="6">
        <v>20</v>
      </c>
      <c r="P244" s="6">
        <v>-9999</v>
      </c>
      <c r="Q244" s="6">
        <v>-9999</v>
      </c>
      <c r="R244" s="6"/>
    </row>
    <row r="245" spans="1:18">
      <c r="A245" s="6">
        <v>244</v>
      </c>
      <c r="B245" s="6" t="s">
        <v>299</v>
      </c>
      <c r="C245" s="6">
        <v>6</v>
      </c>
      <c r="D245" s="6">
        <v>7</v>
      </c>
      <c r="E245" s="6" t="s">
        <v>2205</v>
      </c>
      <c r="F245" s="6">
        <v>2003</v>
      </c>
      <c r="G245" s="6">
        <v>4</v>
      </c>
      <c r="H245" s="6"/>
      <c r="I245" s="6"/>
      <c r="J245" s="6" t="s">
        <v>2206</v>
      </c>
      <c r="K245" s="6" t="s">
        <v>1551</v>
      </c>
      <c r="L245" s="6">
        <v>3</v>
      </c>
      <c r="M245" s="6">
        <v>39</v>
      </c>
      <c r="N245" s="6">
        <v>0</v>
      </c>
      <c r="O245" s="6">
        <v>20</v>
      </c>
      <c r="P245" s="6">
        <v>-9999</v>
      </c>
      <c r="Q245" s="6">
        <v>-9999</v>
      </c>
      <c r="R245" s="6"/>
    </row>
    <row r="246" spans="1:18">
      <c r="A246" s="6">
        <v>245</v>
      </c>
      <c r="B246" s="6" t="s">
        <v>300</v>
      </c>
      <c r="C246" s="6">
        <v>6</v>
      </c>
      <c r="D246" s="6">
        <v>7</v>
      </c>
      <c r="E246" s="6" t="s">
        <v>2205</v>
      </c>
      <c r="F246" s="6">
        <v>2003</v>
      </c>
      <c r="G246" s="6">
        <v>4</v>
      </c>
      <c r="H246" s="6"/>
      <c r="I246" s="6"/>
      <c r="J246" s="6" t="s">
        <v>2206</v>
      </c>
      <c r="K246" s="6" t="s">
        <v>1551</v>
      </c>
      <c r="L246" s="6">
        <v>3</v>
      </c>
      <c r="M246" s="6">
        <v>39</v>
      </c>
      <c r="N246" s="6">
        <v>0</v>
      </c>
      <c r="O246" s="6">
        <v>20</v>
      </c>
      <c r="P246" s="6">
        <v>-9999</v>
      </c>
      <c r="Q246" s="6">
        <v>-9999</v>
      </c>
      <c r="R246" s="6"/>
    </row>
    <row r="247" spans="1:18">
      <c r="A247" s="6">
        <v>246</v>
      </c>
      <c r="B247" s="6" t="s">
        <v>301</v>
      </c>
      <c r="C247" s="6">
        <v>6</v>
      </c>
      <c r="D247" s="6">
        <v>7</v>
      </c>
      <c r="E247" s="6" t="s">
        <v>2205</v>
      </c>
      <c r="F247" s="6">
        <v>2003</v>
      </c>
      <c r="G247" s="6">
        <v>4</v>
      </c>
      <c r="H247" s="6"/>
      <c r="I247" s="6"/>
      <c r="J247" s="6" t="s">
        <v>2206</v>
      </c>
      <c r="K247" s="6" t="s">
        <v>1551</v>
      </c>
      <c r="L247" s="6">
        <v>3</v>
      </c>
      <c r="M247" s="6">
        <v>39</v>
      </c>
      <c r="N247" s="6">
        <v>0</v>
      </c>
      <c r="O247" s="6">
        <v>20</v>
      </c>
      <c r="P247" s="6">
        <v>-9999</v>
      </c>
      <c r="Q247" s="6">
        <v>-9999</v>
      </c>
      <c r="R247" s="6"/>
    </row>
    <row r="248" spans="1:18">
      <c r="A248" s="6">
        <v>247</v>
      </c>
      <c r="B248" s="6" t="s">
        <v>302</v>
      </c>
      <c r="C248" s="6">
        <v>-9999</v>
      </c>
      <c r="D248" s="6">
        <v>-9999</v>
      </c>
      <c r="E248" s="6" t="s">
        <v>1551</v>
      </c>
      <c r="F248" s="6">
        <v>-9999</v>
      </c>
      <c r="G248" s="6">
        <v>5</v>
      </c>
      <c r="H248" s="6"/>
      <c r="I248" s="6"/>
      <c r="J248" s="6" t="s">
        <v>2206</v>
      </c>
      <c r="K248" s="6" t="s">
        <v>2207</v>
      </c>
      <c r="L248" s="6">
        <v>0</v>
      </c>
      <c r="M248" s="6">
        <v>80</v>
      </c>
      <c r="N248" s="6">
        <v>0</v>
      </c>
      <c r="O248" s="6">
        <v>-9999</v>
      </c>
      <c r="P248" s="6">
        <v>-9999</v>
      </c>
      <c r="Q248" s="6">
        <v>-9999</v>
      </c>
      <c r="R248" s="6"/>
    </row>
    <row r="249" spans="1:18">
      <c r="A249" s="6">
        <v>248</v>
      </c>
      <c r="B249" s="6" t="s">
        <v>304</v>
      </c>
      <c r="C249" s="6">
        <v>11</v>
      </c>
      <c r="D249" s="6">
        <v>11</v>
      </c>
      <c r="E249" s="6" t="s">
        <v>2210</v>
      </c>
      <c r="F249" s="6">
        <v>-9999</v>
      </c>
      <c r="G249" s="6">
        <v>3</v>
      </c>
      <c r="H249" s="6"/>
      <c r="I249" s="6"/>
      <c r="J249" s="6" t="s">
        <v>2206</v>
      </c>
      <c r="K249" s="6" t="s">
        <v>2204</v>
      </c>
      <c r="L249" s="6">
        <v>0</v>
      </c>
      <c r="M249" s="6">
        <v>125</v>
      </c>
      <c r="N249" s="6">
        <v>0</v>
      </c>
      <c r="O249" s="6">
        <v>12.4</v>
      </c>
      <c r="P249" s="6">
        <v>-9999</v>
      </c>
      <c r="Q249" s="6">
        <v>-9999</v>
      </c>
      <c r="R249" s="6"/>
    </row>
    <row r="250" spans="1:18">
      <c r="A250" s="6">
        <v>249</v>
      </c>
      <c r="B250" s="6" t="s">
        <v>306</v>
      </c>
      <c r="C250" s="6">
        <v>7</v>
      </c>
      <c r="D250" s="6">
        <v>7</v>
      </c>
      <c r="E250" s="6" t="s">
        <v>2202</v>
      </c>
      <c r="F250" s="6">
        <v>2002</v>
      </c>
      <c r="G250" s="6">
        <v>10</v>
      </c>
      <c r="H250" s="6"/>
      <c r="I250" s="6"/>
      <c r="J250" s="6" t="s">
        <v>2206</v>
      </c>
      <c r="K250" s="6" t="s">
        <v>2204</v>
      </c>
      <c r="L250" s="6">
        <v>0</v>
      </c>
      <c r="M250" s="6">
        <v>150</v>
      </c>
      <c r="N250" s="6">
        <v>0</v>
      </c>
      <c r="O250" s="6">
        <v>12</v>
      </c>
      <c r="P250" s="6">
        <v>-9999</v>
      </c>
      <c r="Q250" s="6">
        <v>-9999</v>
      </c>
      <c r="R250" s="6"/>
    </row>
    <row r="251" spans="1:18">
      <c r="A251" s="6">
        <v>250</v>
      </c>
      <c r="B251" s="6" t="s">
        <v>308</v>
      </c>
      <c r="C251" s="6">
        <v>7</v>
      </c>
      <c r="D251" s="6">
        <v>7</v>
      </c>
      <c r="E251" s="6" t="s">
        <v>2202</v>
      </c>
      <c r="F251" s="6">
        <v>2002</v>
      </c>
      <c r="G251" s="6">
        <v>9</v>
      </c>
      <c r="H251" s="6"/>
      <c r="I251" s="6"/>
      <c r="J251" s="6" t="s">
        <v>2206</v>
      </c>
      <c r="K251" s="6" t="s">
        <v>2207</v>
      </c>
      <c r="L251" s="6">
        <v>0</v>
      </c>
      <c r="M251" s="6">
        <v>150</v>
      </c>
      <c r="N251" s="6">
        <v>0</v>
      </c>
      <c r="O251" s="6">
        <v>12</v>
      </c>
      <c r="P251" s="6">
        <v>-9999</v>
      </c>
      <c r="Q251" s="6">
        <v>-9999</v>
      </c>
      <c r="R251" s="6"/>
    </row>
    <row r="252" spans="1:18">
      <c r="A252" s="6">
        <v>251</v>
      </c>
      <c r="B252" s="6" t="s">
        <v>309</v>
      </c>
      <c r="C252" s="6">
        <v>7</v>
      </c>
      <c r="D252" s="6">
        <v>7</v>
      </c>
      <c r="E252" s="6" t="s">
        <v>2202</v>
      </c>
      <c r="F252" s="6">
        <v>2002</v>
      </c>
      <c r="G252" s="6">
        <v>10</v>
      </c>
      <c r="H252" s="6"/>
      <c r="I252" s="6"/>
      <c r="J252" s="6" t="s">
        <v>2206</v>
      </c>
      <c r="K252" s="6" t="s">
        <v>2204</v>
      </c>
      <c r="L252" s="6">
        <v>10</v>
      </c>
      <c r="M252" s="6">
        <v>150</v>
      </c>
      <c r="N252" s="6">
        <v>0</v>
      </c>
      <c r="O252" s="6">
        <v>12</v>
      </c>
      <c r="P252" s="6">
        <v>-9999</v>
      </c>
      <c r="Q252" s="6">
        <v>-9999</v>
      </c>
      <c r="R252" s="6"/>
    </row>
    <row r="253" spans="1:18">
      <c r="A253" s="6">
        <v>252</v>
      </c>
      <c r="B253" s="6" t="s">
        <v>310</v>
      </c>
      <c r="C253" s="6">
        <v>7</v>
      </c>
      <c r="D253" s="6">
        <v>7</v>
      </c>
      <c r="E253" s="6" t="s">
        <v>2202</v>
      </c>
      <c r="F253" s="6">
        <v>2002</v>
      </c>
      <c r="G253" s="6">
        <v>9</v>
      </c>
      <c r="H253" s="6"/>
      <c r="I253" s="6"/>
      <c r="J253" s="6" t="s">
        <v>2206</v>
      </c>
      <c r="K253" s="6" t="s">
        <v>2207</v>
      </c>
      <c r="L253" s="6">
        <v>10</v>
      </c>
      <c r="M253" s="6">
        <v>150</v>
      </c>
      <c r="N253" s="6">
        <v>0</v>
      </c>
      <c r="O253" s="6">
        <v>12</v>
      </c>
      <c r="P253" s="6">
        <v>-9999</v>
      </c>
      <c r="Q253" s="6">
        <v>-9999</v>
      </c>
      <c r="R253" s="6"/>
    </row>
    <row r="254" spans="1:18">
      <c r="A254" s="6">
        <v>253</v>
      </c>
      <c r="B254" s="6" t="s">
        <v>311</v>
      </c>
      <c r="C254" s="6">
        <v>-9999</v>
      </c>
      <c r="D254" s="6">
        <v>-9999</v>
      </c>
      <c r="E254" s="6" t="s">
        <v>1551</v>
      </c>
      <c r="F254" s="6">
        <v>-9999</v>
      </c>
      <c r="G254" s="6">
        <v>12</v>
      </c>
      <c r="H254" s="6"/>
      <c r="I254" s="6"/>
      <c r="J254" s="6" t="s">
        <v>2206</v>
      </c>
      <c r="K254" s="6" t="s">
        <v>2204</v>
      </c>
      <c r="L254" s="6">
        <v>10</v>
      </c>
      <c r="M254" s="6">
        <v>100</v>
      </c>
      <c r="N254" s="6">
        <v>0.1</v>
      </c>
      <c r="O254" s="6">
        <v>20</v>
      </c>
      <c r="P254" s="6">
        <v>-9999</v>
      </c>
      <c r="Q254" s="6">
        <v>-9999</v>
      </c>
      <c r="R254" s="6"/>
    </row>
    <row r="255" spans="1:18">
      <c r="A255" s="6">
        <v>254</v>
      </c>
      <c r="B255" s="6" t="s">
        <v>313</v>
      </c>
      <c r="C255" s="6">
        <v>-9999</v>
      </c>
      <c r="D255" s="6">
        <v>-9999</v>
      </c>
      <c r="E255" s="6" t="s">
        <v>1551</v>
      </c>
      <c r="F255" s="6">
        <v>2006</v>
      </c>
      <c r="G255" s="6">
        <v>2</v>
      </c>
      <c r="H255" s="6"/>
      <c r="I255" s="6"/>
      <c r="J255" s="6" t="s">
        <v>2206</v>
      </c>
      <c r="K255" s="6" t="s">
        <v>2204</v>
      </c>
      <c r="L255" s="6">
        <v>0</v>
      </c>
      <c r="M255" s="6">
        <v>150</v>
      </c>
      <c r="N255" s="6">
        <v>0</v>
      </c>
      <c r="O255" s="6">
        <v>20</v>
      </c>
      <c r="P255" s="6">
        <v>-9999</v>
      </c>
      <c r="Q255" s="6">
        <v>-9999</v>
      </c>
      <c r="R255" s="6"/>
    </row>
    <row r="256" spans="1:18">
      <c r="A256" s="6">
        <v>255</v>
      </c>
      <c r="B256" s="6" t="s">
        <v>315</v>
      </c>
      <c r="C256" s="6">
        <v>-9999</v>
      </c>
      <c r="D256" s="6">
        <v>-9999</v>
      </c>
      <c r="E256" s="6" t="s">
        <v>1551</v>
      </c>
      <c r="F256" s="6">
        <v>2006</v>
      </c>
      <c r="G256" s="6">
        <v>2</v>
      </c>
      <c r="H256" s="6"/>
      <c r="I256" s="6"/>
      <c r="J256" s="6" t="s">
        <v>2206</v>
      </c>
      <c r="K256" s="6" t="s">
        <v>2204</v>
      </c>
      <c r="L256" s="6">
        <v>0</v>
      </c>
      <c r="M256" s="6">
        <v>150</v>
      </c>
      <c r="N256" s="6">
        <v>0</v>
      </c>
      <c r="O256" s="6">
        <v>20</v>
      </c>
      <c r="P256" s="6">
        <v>-9999</v>
      </c>
      <c r="Q256" s="6">
        <v>-9999</v>
      </c>
      <c r="R256" s="6"/>
    </row>
    <row r="257" spans="1:18">
      <c r="A257" s="6">
        <v>256</v>
      </c>
      <c r="B257" s="6" t="s">
        <v>316</v>
      </c>
      <c r="C257" s="6">
        <v>-9999</v>
      </c>
      <c r="D257" s="6">
        <v>-9999</v>
      </c>
      <c r="E257" s="6" t="s">
        <v>1551</v>
      </c>
      <c r="F257" s="6">
        <v>2006</v>
      </c>
      <c r="G257" s="6">
        <v>2</v>
      </c>
      <c r="H257" s="6"/>
      <c r="I257" s="6"/>
      <c r="J257" s="6" t="s">
        <v>2206</v>
      </c>
      <c r="K257" s="6" t="s">
        <v>2204</v>
      </c>
      <c r="L257" s="6">
        <v>0</v>
      </c>
      <c r="M257" s="6">
        <v>150</v>
      </c>
      <c r="N257" s="6">
        <v>0</v>
      </c>
      <c r="O257" s="6">
        <v>20</v>
      </c>
      <c r="P257" s="6">
        <v>-9999</v>
      </c>
      <c r="Q257" s="6">
        <v>-9999</v>
      </c>
      <c r="R257" s="6"/>
    </row>
    <row r="258" spans="1:18">
      <c r="A258" s="6">
        <v>257</v>
      </c>
      <c r="B258" s="6" t="s">
        <v>317</v>
      </c>
      <c r="C258" s="6">
        <v>-9999</v>
      </c>
      <c r="D258" s="6">
        <v>-9999</v>
      </c>
      <c r="E258" s="6" t="s">
        <v>1551</v>
      </c>
      <c r="F258" s="6">
        <v>2006</v>
      </c>
      <c r="G258" s="6">
        <v>2</v>
      </c>
      <c r="H258" s="6"/>
      <c r="I258" s="6"/>
      <c r="J258" s="6" t="s">
        <v>2206</v>
      </c>
      <c r="K258" s="6" t="s">
        <v>2204</v>
      </c>
      <c r="L258" s="6">
        <v>0</v>
      </c>
      <c r="M258" s="6">
        <v>150</v>
      </c>
      <c r="N258" s="6">
        <v>0</v>
      </c>
      <c r="O258" s="6">
        <v>20</v>
      </c>
      <c r="P258" s="6">
        <v>-9999</v>
      </c>
      <c r="Q258" s="6">
        <v>-9999</v>
      </c>
      <c r="R258" s="6"/>
    </row>
    <row r="259" spans="1:18">
      <c r="A259" s="6">
        <v>258</v>
      </c>
      <c r="B259" s="6" t="s">
        <v>318</v>
      </c>
      <c r="C259" s="6">
        <v>9</v>
      </c>
      <c r="D259" s="6">
        <v>9</v>
      </c>
      <c r="E259" s="6" t="s">
        <v>2202</v>
      </c>
      <c r="F259" s="6">
        <v>2000</v>
      </c>
      <c r="G259" s="6">
        <v>2</v>
      </c>
      <c r="H259" s="6"/>
      <c r="I259" s="6"/>
      <c r="J259" s="6" t="s">
        <v>2208</v>
      </c>
      <c r="K259" s="6" t="s">
        <v>1551</v>
      </c>
      <c r="L259" s="6">
        <v>0</v>
      </c>
      <c r="M259" s="6">
        <v>110</v>
      </c>
      <c r="N259" s="6">
        <v>-9999</v>
      </c>
      <c r="O259" s="6">
        <v>22.5</v>
      </c>
      <c r="P259" s="6">
        <v>-9999</v>
      </c>
      <c r="Q259" s="6">
        <v>-9999</v>
      </c>
      <c r="R259" s="6"/>
    </row>
    <row r="260" spans="1:18">
      <c r="A260" s="6">
        <v>259</v>
      </c>
      <c r="B260" s="6" t="s">
        <v>320</v>
      </c>
      <c r="C260" s="6">
        <v>9</v>
      </c>
      <c r="D260" s="6">
        <v>9</v>
      </c>
      <c r="E260" s="6" t="s">
        <v>2202</v>
      </c>
      <c r="F260" s="6">
        <v>2000</v>
      </c>
      <c r="G260" s="6">
        <v>2</v>
      </c>
      <c r="H260" s="6"/>
      <c r="I260" s="6"/>
      <c r="J260" s="6" t="s">
        <v>2208</v>
      </c>
      <c r="K260" s="6" t="s">
        <v>1551</v>
      </c>
      <c r="L260" s="6">
        <v>0</v>
      </c>
      <c r="M260" s="6">
        <v>60</v>
      </c>
      <c r="N260" s="6">
        <v>-9999</v>
      </c>
      <c r="O260" s="6">
        <v>22.5</v>
      </c>
      <c r="P260" s="6">
        <v>-9999</v>
      </c>
      <c r="Q260" s="6">
        <v>-9999</v>
      </c>
      <c r="R260" s="6"/>
    </row>
    <row r="261" spans="1:18">
      <c r="A261" s="6">
        <v>260</v>
      </c>
      <c r="B261" s="6" t="s">
        <v>321</v>
      </c>
      <c r="C261" s="6">
        <v>9</v>
      </c>
      <c r="D261" s="6">
        <v>9</v>
      </c>
      <c r="E261" s="6" t="s">
        <v>2202</v>
      </c>
      <c r="F261" s="6">
        <v>2000</v>
      </c>
      <c r="G261" s="6">
        <v>2</v>
      </c>
      <c r="H261" s="6"/>
      <c r="I261" s="6"/>
      <c r="J261" s="6" t="s">
        <v>2208</v>
      </c>
      <c r="K261" s="6" t="s">
        <v>1551</v>
      </c>
      <c r="L261" s="6">
        <v>0</v>
      </c>
      <c r="M261" s="6">
        <v>160</v>
      </c>
      <c r="N261" s="6">
        <v>-9999</v>
      </c>
      <c r="O261" s="6">
        <v>22.5</v>
      </c>
      <c r="P261" s="6">
        <v>-9999</v>
      </c>
      <c r="Q261" s="6">
        <v>-9999</v>
      </c>
      <c r="R261" s="6"/>
    </row>
    <row r="262" spans="1:18">
      <c r="A262" s="6">
        <v>261</v>
      </c>
      <c r="B262" s="6" t="s">
        <v>322</v>
      </c>
      <c r="C262" s="6">
        <v>1</v>
      </c>
      <c r="D262" s="6">
        <v>2</v>
      </c>
      <c r="E262" s="6" t="s">
        <v>2211</v>
      </c>
      <c r="F262" s="6">
        <v>2000</v>
      </c>
      <c r="G262" s="6">
        <v>6</v>
      </c>
      <c r="H262" s="6"/>
      <c r="I262" s="6"/>
      <c r="J262" s="6" t="s">
        <v>2206</v>
      </c>
      <c r="K262" s="6" t="s">
        <v>2204</v>
      </c>
      <c r="L262" s="6">
        <v>0</v>
      </c>
      <c r="M262" s="6">
        <v>140</v>
      </c>
      <c r="N262" s="6">
        <v>0.01</v>
      </c>
      <c r="O262" s="6">
        <v>25</v>
      </c>
      <c r="P262" s="6">
        <v>-9999</v>
      </c>
      <c r="Q262" s="6">
        <v>-9999</v>
      </c>
      <c r="R262" s="6"/>
    </row>
    <row r="263" spans="1:18">
      <c r="A263" s="6">
        <v>262</v>
      </c>
      <c r="B263" s="6" t="s">
        <v>324</v>
      </c>
      <c r="C263" s="6">
        <v>1</v>
      </c>
      <c r="D263" s="6">
        <v>2</v>
      </c>
      <c r="E263" s="6" t="s">
        <v>2211</v>
      </c>
      <c r="F263" s="6">
        <v>2000</v>
      </c>
      <c r="G263" s="6">
        <v>6</v>
      </c>
      <c r="H263" s="6"/>
      <c r="I263" s="6"/>
      <c r="J263" s="6" t="s">
        <v>2206</v>
      </c>
      <c r="K263" s="6" t="s">
        <v>2204</v>
      </c>
      <c r="L263" s="6">
        <v>0</v>
      </c>
      <c r="M263" s="6">
        <v>140</v>
      </c>
      <c r="N263" s="6">
        <v>0.01</v>
      </c>
      <c r="O263" s="6">
        <v>25</v>
      </c>
      <c r="P263" s="6">
        <v>-9999</v>
      </c>
      <c r="Q263" s="6">
        <v>-9999</v>
      </c>
      <c r="R263" s="6"/>
    </row>
    <row r="264" spans="1:18">
      <c r="A264" s="6">
        <v>263</v>
      </c>
      <c r="B264" s="6" t="s">
        <v>325</v>
      </c>
      <c r="C264" s="6">
        <v>1</v>
      </c>
      <c r="D264" s="6">
        <v>2</v>
      </c>
      <c r="E264" s="6" t="s">
        <v>2211</v>
      </c>
      <c r="F264" s="6">
        <v>2000</v>
      </c>
      <c r="G264" s="6">
        <v>6</v>
      </c>
      <c r="H264" s="6"/>
      <c r="I264" s="6"/>
      <c r="J264" s="6" t="s">
        <v>2206</v>
      </c>
      <c r="K264" s="6" t="s">
        <v>2204</v>
      </c>
      <c r="L264" s="6">
        <v>0</v>
      </c>
      <c r="M264" s="6">
        <v>140</v>
      </c>
      <c r="N264" s="6">
        <v>0.01</v>
      </c>
      <c r="O264" s="6">
        <v>25</v>
      </c>
      <c r="P264" s="6">
        <v>-9999</v>
      </c>
      <c r="Q264" s="6">
        <v>-9999</v>
      </c>
      <c r="R264" s="6"/>
    </row>
    <row r="265" spans="1:18">
      <c r="A265" s="6">
        <v>264</v>
      </c>
      <c r="B265" s="6" t="s">
        <v>326</v>
      </c>
      <c r="C265" s="6">
        <v>4</v>
      </c>
      <c r="D265" s="6">
        <v>5</v>
      </c>
      <c r="E265" s="6" t="s">
        <v>2205</v>
      </c>
      <c r="F265" s="6">
        <v>2000</v>
      </c>
      <c r="G265" s="6">
        <v>6</v>
      </c>
      <c r="H265" s="6"/>
      <c r="I265" s="6"/>
      <c r="J265" s="6" t="s">
        <v>2206</v>
      </c>
      <c r="K265" s="6" t="s">
        <v>2204</v>
      </c>
      <c r="L265" s="6">
        <v>0</v>
      </c>
      <c r="M265" s="6">
        <v>140</v>
      </c>
      <c r="N265" s="6">
        <v>0.01</v>
      </c>
      <c r="O265" s="6">
        <v>25</v>
      </c>
      <c r="P265" s="6">
        <v>-9999</v>
      </c>
      <c r="Q265" s="6">
        <v>-9999</v>
      </c>
      <c r="R265" s="6"/>
    </row>
    <row r="266" spans="1:18">
      <c r="A266" s="6">
        <v>265</v>
      </c>
      <c r="B266" s="6" t="s">
        <v>327</v>
      </c>
      <c r="C266" s="6">
        <v>4</v>
      </c>
      <c r="D266" s="6">
        <v>5</v>
      </c>
      <c r="E266" s="6" t="s">
        <v>2205</v>
      </c>
      <c r="F266" s="6">
        <v>2000</v>
      </c>
      <c r="G266" s="6">
        <v>6</v>
      </c>
      <c r="H266" s="6"/>
      <c r="I266" s="6"/>
      <c r="J266" s="6" t="s">
        <v>2206</v>
      </c>
      <c r="K266" s="6" t="s">
        <v>2204</v>
      </c>
      <c r="L266" s="6">
        <v>0</v>
      </c>
      <c r="M266" s="6">
        <v>140</v>
      </c>
      <c r="N266" s="6">
        <v>0.01</v>
      </c>
      <c r="O266" s="6">
        <v>25</v>
      </c>
      <c r="P266" s="6">
        <v>-9999</v>
      </c>
      <c r="Q266" s="6">
        <v>-9999</v>
      </c>
      <c r="R266" s="6"/>
    </row>
    <row r="267" spans="1:18">
      <c r="A267" s="6">
        <v>266</v>
      </c>
      <c r="B267" s="6" t="s">
        <v>328</v>
      </c>
      <c r="C267" s="6">
        <v>8</v>
      </c>
      <c r="D267" s="6">
        <v>8</v>
      </c>
      <c r="E267" s="6" t="s">
        <v>2202</v>
      </c>
      <c r="F267" s="6">
        <v>2000</v>
      </c>
      <c r="G267" s="6">
        <v>6</v>
      </c>
      <c r="H267" s="6"/>
      <c r="I267" s="6"/>
      <c r="J267" s="6" t="s">
        <v>2206</v>
      </c>
      <c r="K267" s="6" t="s">
        <v>2204</v>
      </c>
      <c r="L267" s="6">
        <v>0</v>
      </c>
      <c r="M267" s="6">
        <v>140</v>
      </c>
      <c r="N267" s="6">
        <v>0.01</v>
      </c>
      <c r="O267" s="6">
        <v>25</v>
      </c>
      <c r="P267" s="6">
        <v>-9999</v>
      </c>
      <c r="Q267" s="6">
        <v>-9999</v>
      </c>
      <c r="R267" s="6"/>
    </row>
    <row r="268" spans="1:18">
      <c r="A268" s="6">
        <v>267</v>
      </c>
      <c r="B268" s="6" t="s">
        <v>329</v>
      </c>
      <c r="C268" s="6">
        <v>8</v>
      </c>
      <c r="D268" s="6">
        <v>8</v>
      </c>
      <c r="E268" s="6" t="s">
        <v>2202</v>
      </c>
      <c r="F268" s="6">
        <v>2000</v>
      </c>
      <c r="G268" s="6">
        <v>6</v>
      </c>
      <c r="H268" s="6"/>
      <c r="I268" s="6"/>
      <c r="J268" s="6" t="s">
        <v>2206</v>
      </c>
      <c r="K268" s="6" t="s">
        <v>2204</v>
      </c>
      <c r="L268" s="6">
        <v>0</v>
      </c>
      <c r="M268" s="6">
        <v>140</v>
      </c>
      <c r="N268" s="6">
        <v>0.01</v>
      </c>
      <c r="O268" s="6">
        <v>25</v>
      </c>
      <c r="P268" s="6">
        <v>-9999</v>
      </c>
      <c r="Q268" s="6">
        <v>-9999</v>
      </c>
      <c r="R268" s="6"/>
    </row>
    <row r="269" spans="1:18">
      <c r="A269" s="6">
        <v>268</v>
      </c>
      <c r="B269" s="6" t="s">
        <v>330</v>
      </c>
      <c r="C269" s="6">
        <v>8</v>
      </c>
      <c r="D269" s="6">
        <v>8</v>
      </c>
      <c r="E269" s="6" t="s">
        <v>2202</v>
      </c>
      <c r="F269" s="6">
        <v>2000</v>
      </c>
      <c r="G269" s="6">
        <v>6</v>
      </c>
      <c r="H269" s="6"/>
      <c r="I269" s="6"/>
      <c r="J269" s="6" t="s">
        <v>2206</v>
      </c>
      <c r="K269" s="6" t="s">
        <v>2204</v>
      </c>
      <c r="L269" s="6">
        <v>0</v>
      </c>
      <c r="M269" s="6">
        <v>140</v>
      </c>
      <c r="N269" s="6">
        <v>0.01</v>
      </c>
      <c r="O269" s="6">
        <v>25</v>
      </c>
      <c r="P269" s="6">
        <v>-9999</v>
      </c>
      <c r="Q269" s="6">
        <v>-9999</v>
      </c>
      <c r="R269" s="6"/>
    </row>
    <row r="270" spans="1:18">
      <c r="A270" s="6">
        <v>269</v>
      </c>
      <c r="B270" s="6" t="s">
        <v>331</v>
      </c>
      <c r="C270" s="6">
        <v>6</v>
      </c>
      <c r="D270" s="6">
        <v>6</v>
      </c>
      <c r="E270" s="6" t="s">
        <v>2205</v>
      </c>
      <c r="F270" s="6">
        <v>1991</v>
      </c>
      <c r="G270" s="6">
        <v>35</v>
      </c>
      <c r="H270" s="6"/>
      <c r="I270" s="6"/>
      <c r="J270" s="6" t="s">
        <v>2206</v>
      </c>
      <c r="K270" s="6" t="s">
        <v>2204</v>
      </c>
      <c r="L270" s="6">
        <v>10</v>
      </c>
      <c r="M270" s="6">
        <v>100</v>
      </c>
      <c r="N270" s="6">
        <v>0</v>
      </c>
      <c r="O270" s="6">
        <v>8</v>
      </c>
      <c r="P270" s="6">
        <v>-9999</v>
      </c>
      <c r="Q270" s="6">
        <v>-9999</v>
      </c>
      <c r="R270" s="6"/>
    </row>
    <row r="271" spans="1:18">
      <c r="A271" s="6">
        <v>270</v>
      </c>
      <c r="B271" s="6" t="s">
        <v>334</v>
      </c>
      <c r="C271" s="6">
        <v>7</v>
      </c>
      <c r="D271" s="6">
        <v>7</v>
      </c>
      <c r="E271" s="6" t="s">
        <v>2202</v>
      </c>
      <c r="F271" s="6">
        <v>1991</v>
      </c>
      <c r="G271" s="6">
        <v>32</v>
      </c>
      <c r="H271" s="6"/>
      <c r="I271" s="6"/>
      <c r="J271" s="6" t="s">
        <v>2206</v>
      </c>
      <c r="K271" s="6" t="s">
        <v>2204</v>
      </c>
      <c r="L271" s="6">
        <v>10</v>
      </c>
      <c r="M271" s="6">
        <v>100</v>
      </c>
      <c r="N271" s="6">
        <v>0</v>
      </c>
      <c r="O271" s="6">
        <v>8</v>
      </c>
      <c r="P271" s="6">
        <v>-9999</v>
      </c>
      <c r="Q271" s="6">
        <v>-9999</v>
      </c>
      <c r="R271" s="6"/>
    </row>
    <row r="272" spans="1:18">
      <c r="A272" s="6">
        <v>271</v>
      </c>
      <c r="B272" s="6" t="s">
        <v>335</v>
      </c>
      <c r="C272" s="6">
        <v>8</v>
      </c>
      <c r="D272" s="6">
        <v>8</v>
      </c>
      <c r="E272" s="6" t="s">
        <v>2202</v>
      </c>
      <c r="F272" s="6">
        <v>1991</v>
      </c>
      <c r="G272" s="6">
        <v>27</v>
      </c>
      <c r="H272" s="6"/>
      <c r="I272" s="6"/>
      <c r="J272" s="6" t="s">
        <v>2206</v>
      </c>
      <c r="K272" s="6" t="s">
        <v>2204</v>
      </c>
      <c r="L272" s="6">
        <v>5</v>
      </c>
      <c r="M272" s="6">
        <v>100</v>
      </c>
      <c r="N272" s="6">
        <v>0</v>
      </c>
      <c r="O272" s="6">
        <v>8</v>
      </c>
      <c r="P272" s="6">
        <v>-9999</v>
      </c>
      <c r="Q272" s="6">
        <v>-9999</v>
      </c>
      <c r="R272" s="6"/>
    </row>
    <row r="273" spans="1:18">
      <c r="A273" s="6">
        <v>272</v>
      </c>
      <c r="B273" s="6" t="s">
        <v>336</v>
      </c>
      <c r="C273" s="6">
        <v>10</v>
      </c>
      <c r="D273" s="6">
        <v>10</v>
      </c>
      <c r="E273" s="6" t="s">
        <v>2210</v>
      </c>
      <c r="F273" s="6">
        <v>1991</v>
      </c>
      <c r="G273" s="6">
        <v>33</v>
      </c>
      <c r="H273" s="6"/>
      <c r="I273" s="6"/>
      <c r="J273" s="6" t="s">
        <v>2206</v>
      </c>
      <c r="K273" s="6" t="s">
        <v>2204</v>
      </c>
      <c r="L273" s="6">
        <v>10</v>
      </c>
      <c r="M273" s="6">
        <v>100</v>
      </c>
      <c r="N273" s="6">
        <v>0</v>
      </c>
      <c r="O273" s="6">
        <v>8</v>
      </c>
      <c r="P273" s="6">
        <v>-9999</v>
      </c>
      <c r="Q273" s="6">
        <v>-9999</v>
      </c>
      <c r="R273" s="6"/>
    </row>
    <row r="274" spans="1:18">
      <c r="A274" s="6">
        <v>273</v>
      </c>
      <c r="B274" s="6" t="s">
        <v>337</v>
      </c>
      <c r="C274" s="6">
        <v>6</v>
      </c>
      <c r="D274" s="6">
        <v>6</v>
      </c>
      <c r="E274" s="6" t="s">
        <v>2205</v>
      </c>
      <c r="F274" s="6">
        <v>1991</v>
      </c>
      <c r="G274" s="6">
        <v>28</v>
      </c>
      <c r="H274" s="6"/>
      <c r="I274" s="6"/>
      <c r="J274" s="6" t="s">
        <v>2206</v>
      </c>
      <c r="K274" s="6" t="s">
        <v>2204</v>
      </c>
      <c r="L274" s="6">
        <v>10</v>
      </c>
      <c r="M274" s="6">
        <v>100</v>
      </c>
      <c r="N274" s="6">
        <v>0</v>
      </c>
      <c r="O274" s="6">
        <v>8</v>
      </c>
      <c r="P274" s="6">
        <v>-9999</v>
      </c>
      <c r="Q274" s="6">
        <v>-9999</v>
      </c>
      <c r="R274" s="6"/>
    </row>
    <row r="275" spans="1:18">
      <c r="A275" s="6">
        <v>274</v>
      </c>
      <c r="B275" s="6" t="s">
        <v>339</v>
      </c>
      <c r="C275" s="6">
        <v>6</v>
      </c>
      <c r="D275" s="6">
        <v>6</v>
      </c>
      <c r="E275" s="6" t="s">
        <v>2205</v>
      </c>
      <c r="F275" s="6">
        <v>1999</v>
      </c>
      <c r="G275" s="6">
        <v>10</v>
      </c>
      <c r="H275" s="6"/>
      <c r="I275" s="6"/>
      <c r="J275" s="6" t="s">
        <v>2206</v>
      </c>
      <c r="K275" s="6" t="s">
        <v>2204</v>
      </c>
      <c r="L275" s="6">
        <v>10</v>
      </c>
      <c r="M275" s="6">
        <v>100</v>
      </c>
      <c r="N275" s="6">
        <v>0.4</v>
      </c>
      <c r="O275" s="6">
        <v>-9999</v>
      </c>
      <c r="P275" s="6">
        <v>-9999</v>
      </c>
      <c r="Q275" s="6">
        <v>-9999</v>
      </c>
      <c r="R275" s="6"/>
    </row>
    <row r="276" spans="1:18">
      <c r="A276" s="6">
        <v>275</v>
      </c>
      <c r="B276" s="6" t="s">
        <v>340</v>
      </c>
      <c r="C276" s="6">
        <v>6</v>
      </c>
      <c r="D276" s="6">
        <v>6</v>
      </c>
      <c r="E276" s="6" t="s">
        <v>2205</v>
      </c>
      <c r="F276" s="6">
        <v>2001</v>
      </c>
      <c r="G276" s="6">
        <v>16</v>
      </c>
      <c r="H276" s="6"/>
      <c r="I276" s="6"/>
      <c r="J276" s="6" t="s">
        <v>2206</v>
      </c>
      <c r="K276" s="6" t="s">
        <v>2204</v>
      </c>
      <c r="L276" s="6">
        <v>10</v>
      </c>
      <c r="M276" s="6">
        <v>100</v>
      </c>
      <c r="N276" s="6">
        <v>0</v>
      </c>
      <c r="O276" s="6">
        <v>-9999</v>
      </c>
      <c r="P276" s="6">
        <v>-9999</v>
      </c>
      <c r="Q276" s="6">
        <v>-9999</v>
      </c>
      <c r="R276" s="6"/>
    </row>
    <row r="277" spans="1:18">
      <c r="A277" s="6">
        <v>276</v>
      </c>
      <c r="B277" s="6" t="s">
        <v>342</v>
      </c>
      <c r="C277" s="6">
        <v>6</v>
      </c>
      <c r="D277" s="6">
        <v>6</v>
      </c>
      <c r="E277" s="6" t="s">
        <v>2205</v>
      </c>
      <c r="F277" s="6">
        <v>2001</v>
      </c>
      <c r="G277" s="6">
        <v>16</v>
      </c>
      <c r="H277" s="6"/>
      <c r="I277" s="6"/>
      <c r="J277" s="6" t="s">
        <v>2206</v>
      </c>
      <c r="K277" s="6" t="s">
        <v>2204</v>
      </c>
      <c r="L277" s="6">
        <v>10</v>
      </c>
      <c r="M277" s="6">
        <v>100</v>
      </c>
      <c r="N277" s="6">
        <v>0</v>
      </c>
      <c r="O277" s="6">
        <v>-9999</v>
      </c>
      <c r="P277" s="6">
        <v>-9999</v>
      </c>
      <c r="Q277" s="6">
        <v>-9999</v>
      </c>
      <c r="R277" s="6"/>
    </row>
    <row r="278" spans="1:18">
      <c r="A278" s="6">
        <v>277</v>
      </c>
      <c r="B278" s="6" t="s">
        <v>343</v>
      </c>
      <c r="C278" s="6">
        <v>6</v>
      </c>
      <c r="D278" s="6">
        <v>6</v>
      </c>
      <c r="E278" s="6" t="s">
        <v>2205</v>
      </c>
      <c r="F278" s="6">
        <v>2001</v>
      </c>
      <c r="G278" s="6">
        <v>16</v>
      </c>
      <c r="H278" s="6"/>
      <c r="I278" s="6"/>
      <c r="J278" s="6" t="s">
        <v>2206</v>
      </c>
      <c r="K278" s="6" t="s">
        <v>2204</v>
      </c>
      <c r="L278" s="6">
        <v>10</v>
      </c>
      <c r="M278" s="6">
        <v>100</v>
      </c>
      <c r="N278" s="6">
        <v>0</v>
      </c>
      <c r="O278" s="6">
        <v>-9999</v>
      </c>
      <c r="P278" s="6">
        <v>-9999</v>
      </c>
      <c r="Q278" s="6">
        <v>-9999</v>
      </c>
      <c r="R278" s="6"/>
    </row>
    <row r="279" spans="1:18">
      <c r="A279" s="6">
        <v>278</v>
      </c>
      <c r="B279" s="6" t="s">
        <v>344</v>
      </c>
      <c r="C279" s="6">
        <v>5</v>
      </c>
      <c r="D279" s="6">
        <v>5</v>
      </c>
      <c r="E279" s="6" t="s">
        <v>2205</v>
      </c>
      <c r="F279" s="6">
        <v>2005</v>
      </c>
      <c r="G279" s="6">
        <v>16</v>
      </c>
      <c r="H279" s="6"/>
      <c r="I279" s="6"/>
      <c r="J279" s="6" t="s">
        <v>2206</v>
      </c>
      <c r="K279" s="6" t="s">
        <v>2204</v>
      </c>
      <c r="L279" s="6">
        <v>10</v>
      </c>
      <c r="M279" s="6">
        <v>100</v>
      </c>
      <c r="N279" s="6">
        <v>0</v>
      </c>
      <c r="O279" s="6">
        <v>20</v>
      </c>
      <c r="P279" s="6">
        <v>-9999</v>
      </c>
      <c r="Q279" s="6">
        <v>-9999</v>
      </c>
      <c r="R279" s="6"/>
    </row>
    <row r="280" spans="1:18">
      <c r="A280" s="6">
        <v>279</v>
      </c>
      <c r="B280" s="6" t="s">
        <v>346</v>
      </c>
      <c r="C280" s="6">
        <v>7</v>
      </c>
      <c r="D280" s="6">
        <v>7</v>
      </c>
      <c r="E280" s="6" t="s">
        <v>2202</v>
      </c>
      <c r="F280" s="6">
        <v>2005</v>
      </c>
      <c r="G280" s="6">
        <v>8</v>
      </c>
      <c r="H280" s="6"/>
      <c r="I280" s="6"/>
      <c r="J280" s="6" t="s">
        <v>2206</v>
      </c>
      <c r="K280" s="6" t="s">
        <v>2204</v>
      </c>
      <c r="L280" s="6">
        <v>10</v>
      </c>
      <c r="M280" s="6">
        <v>100</v>
      </c>
      <c r="N280" s="6">
        <v>0</v>
      </c>
      <c r="O280" s="6">
        <v>20</v>
      </c>
      <c r="P280" s="6">
        <v>-9999</v>
      </c>
      <c r="Q280" s="6">
        <v>-9999</v>
      </c>
      <c r="R280" s="6"/>
    </row>
    <row r="281" spans="1:18">
      <c r="A281" s="6">
        <v>280</v>
      </c>
      <c r="B281" s="6" t="s">
        <v>347</v>
      </c>
      <c r="C281" s="6">
        <v>7</v>
      </c>
      <c r="D281" s="6">
        <v>7</v>
      </c>
      <c r="E281" s="6" t="s">
        <v>2202</v>
      </c>
      <c r="F281" s="6">
        <v>2005</v>
      </c>
      <c r="G281" s="6">
        <v>36</v>
      </c>
      <c r="H281" s="6"/>
      <c r="I281" s="6"/>
      <c r="J281" s="6" t="s">
        <v>2206</v>
      </c>
      <c r="K281" s="6" t="s">
        <v>2204</v>
      </c>
      <c r="L281" s="6">
        <v>10</v>
      </c>
      <c r="M281" s="6">
        <v>100</v>
      </c>
      <c r="N281" s="6">
        <v>0</v>
      </c>
      <c r="O281" s="6">
        <v>20</v>
      </c>
      <c r="P281" s="6">
        <v>-9999</v>
      </c>
      <c r="Q281" s="6">
        <v>-9999</v>
      </c>
      <c r="R281" s="6"/>
    </row>
    <row r="282" spans="1:18">
      <c r="A282" s="6">
        <v>281</v>
      </c>
      <c r="B282" s="6" t="s">
        <v>348</v>
      </c>
      <c r="C282" s="6">
        <v>-9999</v>
      </c>
      <c r="D282" s="6">
        <v>-9999</v>
      </c>
      <c r="E282" s="6" t="s">
        <v>1551</v>
      </c>
      <c r="F282" s="6">
        <v>-9999</v>
      </c>
      <c r="G282" s="6">
        <v>50</v>
      </c>
      <c r="H282" s="6"/>
      <c r="I282" s="6"/>
      <c r="J282" s="6" t="s">
        <v>2212</v>
      </c>
      <c r="K282" s="6" t="s">
        <v>1551</v>
      </c>
      <c r="L282" s="6">
        <v>0</v>
      </c>
      <c r="M282" s="6">
        <v>100</v>
      </c>
      <c r="N282" s="6">
        <v>7.4999999999999997E-2</v>
      </c>
      <c r="O282" s="6">
        <v>4.45</v>
      </c>
      <c r="P282" s="6">
        <v>9</v>
      </c>
      <c r="Q282" s="6">
        <v>18.5</v>
      </c>
      <c r="R282" s="6"/>
    </row>
    <row r="283" spans="1:18">
      <c r="A283" s="6">
        <v>282</v>
      </c>
      <c r="B283" s="6" t="s">
        <v>350</v>
      </c>
      <c r="C283" s="6">
        <v>-9999</v>
      </c>
      <c r="D283" s="6">
        <v>-9999</v>
      </c>
      <c r="E283" s="6" t="s">
        <v>1551</v>
      </c>
      <c r="F283" s="6">
        <v>-9999</v>
      </c>
      <c r="G283" s="6">
        <v>4</v>
      </c>
      <c r="H283" s="6"/>
      <c r="I283" s="6"/>
      <c r="J283" s="6" t="s">
        <v>2212</v>
      </c>
      <c r="K283" s="6" t="s">
        <v>1551</v>
      </c>
      <c r="L283" s="6">
        <v>0</v>
      </c>
      <c r="M283" s="6">
        <v>100</v>
      </c>
      <c r="N283" s="6">
        <v>7.4999999999999997E-2</v>
      </c>
      <c r="O283" s="6">
        <v>9</v>
      </c>
      <c r="P283" s="6">
        <v>18.5</v>
      </c>
      <c r="Q283" s="6">
        <v>-9999</v>
      </c>
      <c r="R283" s="6"/>
    </row>
    <row r="284" spans="1:18">
      <c r="A284" s="6">
        <v>283</v>
      </c>
      <c r="B284" s="6" t="s">
        <v>352</v>
      </c>
      <c r="C284" s="6">
        <v>6</v>
      </c>
      <c r="D284" s="6">
        <v>7</v>
      </c>
      <c r="E284" s="6" t="s">
        <v>2202</v>
      </c>
      <c r="F284" s="6">
        <v>1995</v>
      </c>
      <c r="G284" s="6">
        <v>40</v>
      </c>
      <c r="H284" s="6"/>
      <c r="I284" s="6"/>
      <c r="J284" s="6" t="s">
        <v>2203</v>
      </c>
      <c r="K284" s="6" t="s">
        <v>2207</v>
      </c>
      <c r="L284" s="6">
        <v>30</v>
      </c>
      <c r="M284" s="6">
        <v>150</v>
      </c>
      <c r="N284" s="6">
        <v>0</v>
      </c>
      <c r="O284" s="6">
        <v>7.6</v>
      </c>
      <c r="P284" s="6">
        <v>-9999</v>
      </c>
      <c r="Q284" s="6">
        <v>-9999</v>
      </c>
      <c r="R284" s="6"/>
    </row>
    <row r="285" spans="1:18">
      <c r="A285" s="6">
        <v>284</v>
      </c>
      <c r="B285" s="6" t="s">
        <v>354</v>
      </c>
      <c r="C285" s="6">
        <v>-9999</v>
      </c>
      <c r="D285" s="6">
        <v>-9999</v>
      </c>
      <c r="E285" s="6" t="s">
        <v>1551</v>
      </c>
      <c r="F285" s="6">
        <v>-9999</v>
      </c>
      <c r="G285" s="6">
        <v>20</v>
      </c>
      <c r="H285" s="6"/>
      <c r="I285" s="6"/>
      <c r="J285" s="6" t="s">
        <v>2208</v>
      </c>
      <c r="K285" s="6" t="s">
        <v>1551</v>
      </c>
      <c r="L285" s="6">
        <v>10</v>
      </c>
      <c r="M285" s="6">
        <v>150</v>
      </c>
      <c r="N285" s="6">
        <v>0</v>
      </c>
      <c r="O285" s="6">
        <v>7.62</v>
      </c>
      <c r="P285" s="6">
        <v>-9999</v>
      </c>
      <c r="Q285" s="6">
        <v>-9999</v>
      </c>
      <c r="R285" s="6"/>
    </row>
    <row r="286" spans="1:18">
      <c r="A286" s="6">
        <v>285</v>
      </c>
      <c r="B286" s="6" t="s">
        <v>356</v>
      </c>
      <c r="C286" s="6">
        <v>-9999</v>
      </c>
      <c r="D286" s="6">
        <v>-9999</v>
      </c>
      <c r="E286" s="6" t="s">
        <v>1551</v>
      </c>
      <c r="F286" s="6">
        <v>-9999</v>
      </c>
      <c r="G286" s="6">
        <v>10</v>
      </c>
      <c r="H286" s="6"/>
      <c r="I286" s="6"/>
      <c r="J286" s="6" t="s">
        <v>2206</v>
      </c>
      <c r="K286" s="6" t="s">
        <v>1551</v>
      </c>
      <c r="L286" s="6">
        <v>20</v>
      </c>
      <c r="M286" s="6">
        <v>100</v>
      </c>
      <c r="N286" s="6">
        <v>0</v>
      </c>
      <c r="O286" s="6">
        <v>20.399999999999999</v>
      </c>
      <c r="P286" s="6">
        <v>-9999</v>
      </c>
      <c r="Q286" s="6">
        <v>-9999</v>
      </c>
      <c r="R286" s="6"/>
    </row>
    <row r="287" spans="1:18">
      <c r="A287" s="6">
        <v>286</v>
      </c>
      <c r="B287" s="6" t="s">
        <v>358</v>
      </c>
      <c r="C287" s="6">
        <v>5</v>
      </c>
      <c r="D287" s="6">
        <v>5</v>
      </c>
      <c r="E287" s="6" t="s">
        <v>2205</v>
      </c>
      <c r="F287" s="6">
        <v>2005</v>
      </c>
      <c r="G287" s="6">
        <v>6</v>
      </c>
      <c r="H287" s="6"/>
      <c r="I287" s="6"/>
      <c r="J287" s="6" t="s">
        <v>2203</v>
      </c>
      <c r="K287" s="6" t="s">
        <v>2204</v>
      </c>
      <c r="L287" s="6">
        <v>0</v>
      </c>
      <c r="M287" s="6">
        <v>150</v>
      </c>
      <c r="N287" s="6">
        <v>1E-3</v>
      </c>
      <c r="O287" s="6">
        <v>10</v>
      </c>
      <c r="P287" s="6">
        <v>-9999</v>
      </c>
      <c r="Q287" s="6">
        <v>-9999</v>
      </c>
      <c r="R287" s="6"/>
    </row>
    <row r="288" spans="1:18">
      <c r="A288" s="6">
        <v>287</v>
      </c>
      <c r="B288" s="6" t="s">
        <v>360</v>
      </c>
      <c r="C288" s="6">
        <v>6</v>
      </c>
      <c r="D288" s="6">
        <v>6</v>
      </c>
      <c r="E288" s="6" t="s">
        <v>2205</v>
      </c>
      <c r="F288" s="6">
        <v>2005</v>
      </c>
      <c r="G288" s="6">
        <v>6</v>
      </c>
      <c r="H288" s="6"/>
      <c r="I288" s="6"/>
      <c r="J288" s="6" t="s">
        <v>2203</v>
      </c>
      <c r="K288" s="6" t="s">
        <v>2204</v>
      </c>
      <c r="L288" s="6">
        <v>0</v>
      </c>
      <c r="M288" s="6">
        <v>150</v>
      </c>
      <c r="N288" s="6">
        <v>1E-3</v>
      </c>
      <c r="O288" s="6">
        <v>10</v>
      </c>
      <c r="P288" s="6">
        <v>-9999</v>
      </c>
      <c r="Q288" s="6">
        <v>-9999</v>
      </c>
      <c r="R288" s="6"/>
    </row>
    <row r="289" spans="1:18">
      <c r="A289" s="6">
        <v>288</v>
      </c>
      <c r="B289" s="6" t="s">
        <v>361</v>
      </c>
      <c r="C289" s="6">
        <v>7</v>
      </c>
      <c r="D289" s="6">
        <v>7</v>
      </c>
      <c r="E289" s="6" t="s">
        <v>2202</v>
      </c>
      <c r="F289" s="6">
        <v>2005</v>
      </c>
      <c r="G289" s="6">
        <v>6</v>
      </c>
      <c r="H289" s="6"/>
      <c r="I289" s="6"/>
      <c r="J289" s="6" t="s">
        <v>2203</v>
      </c>
      <c r="K289" s="6" t="s">
        <v>2204</v>
      </c>
      <c r="L289" s="6">
        <v>0</v>
      </c>
      <c r="M289" s="6">
        <v>150</v>
      </c>
      <c r="N289" s="6">
        <v>1E-3</v>
      </c>
      <c r="O289" s="6">
        <v>10</v>
      </c>
      <c r="P289" s="6">
        <v>-9999</v>
      </c>
      <c r="Q289" s="6">
        <v>-9999</v>
      </c>
      <c r="R289" s="6"/>
    </row>
    <row r="290" spans="1:18">
      <c r="A290" s="6">
        <v>289</v>
      </c>
      <c r="B290" s="6" t="s">
        <v>362</v>
      </c>
      <c r="C290" s="6">
        <v>8</v>
      </c>
      <c r="D290" s="6">
        <v>8</v>
      </c>
      <c r="E290" s="6" t="s">
        <v>2202</v>
      </c>
      <c r="F290" s="6">
        <v>2005</v>
      </c>
      <c r="G290" s="6">
        <v>6</v>
      </c>
      <c r="H290" s="6"/>
      <c r="I290" s="6"/>
      <c r="J290" s="6" t="s">
        <v>2203</v>
      </c>
      <c r="K290" s="6" t="s">
        <v>2204</v>
      </c>
      <c r="L290" s="6">
        <v>0</v>
      </c>
      <c r="M290" s="6">
        <v>150</v>
      </c>
      <c r="N290" s="6">
        <v>1E-3</v>
      </c>
      <c r="O290" s="6">
        <v>10</v>
      </c>
      <c r="P290" s="6">
        <v>-9999</v>
      </c>
      <c r="Q290" s="6">
        <v>-9999</v>
      </c>
      <c r="R290" s="6"/>
    </row>
    <row r="291" spans="1:18">
      <c r="A291" s="6">
        <v>290</v>
      </c>
      <c r="B291" s="6" t="s">
        <v>363</v>
      </c>
      <c r="C291" s="6">
        <v>5</v>
      </c>
      <c r="D291" s="6">
        <v>5</v>
      </c>
      <c r="E291" s="6" t="s">
        <v>2205</v>
      </c>
      <c r="F291" s="6">
        <v>2005</v>
      </c>
      <c r="G291" s="6">
        <v>6</v>
      </c>
      <c r="H291" s="6"/>
      <c r="I291" s="6"/>
      <c r="J291" s="6" t="s">
        <v>2203</v>
      </c>
      <c r="K291" s="6" t="s">
        <v>2204</v>
      </c>
      <c r="L291" s="6">
        <v>0</v>
      </c>
      <c r="M291" s="6">
        <v>150</v>
      </c>
      <c r="N291" s="6">
        <v>1E-3</v>
      </c>
      <c r="O291" s="6">
        <v>10</v>
      </c>
      <c r="P291" s="6">
        <v>-9999</v>
      </c>
      <c r="Q291" s="6">
        <v>-9999</v>
      </c>
      <c r="R291" s="6"/>
    </row>
    <row r="292" spans="1:18">
      <c r="A292" s="6">
        <v>291</v>
      </c>
      <c r="B292" s="6" t="s">
        <v>364</v>
      </c>
      <c r="C292" s="6">
        <v>6</v>
      </c>
      <c r="D292" s="6">
        <v>6</v>
      </c>
      <c r="E292" s="6" t="s">
        <v>2205</v>
      </c>
      <c r="F292" s="6">
        <v>2005</v>
      </c>
      <c r="G292" s="6">
        <v>6</v>
      </c>
      <c r="H292" s="6"/>
      <c r="I292" s="6"/>
      <c r="J292" s="6" t="s">
        <v>2203</v>
      </c>
      <c r="K292" s="6" t="s">
        <v>2204</v>
      </c>
      <c r="L292" s="6">
        <v>0</v>
      </c>
      <c r="M292" s="6">
        <v>150</v>
      </c>
      <c r="N292" s="6">
        <v>1E-3</v>
      </c>
      <c r="O292" s="6">
        <v>10</v>
      </c>
      <c r="P292" s="6">
        <v>-9999</v>
      </c>
      <c r="Q292" s="6">
        <v>-9999</v>
      </c>
      <c r="R292" s="6"/>
    </row>
    <row r="293" spans="1:18">
      <c r="A293" s="6">
        <v>292</v>
      </c>
      <c r="B293" s="6" t="s">
        <v>365</v>
      </c>
      <c r="C293" s="6">
        <v>7</v>
      </c>
      <c r="D293" s="6">
        <v>7</v>
      </c>
      <c r="E293" s="6" t="s">
        <v>2202</v>
      </c>
      <c r="F293" s="6">
        <v>2005</v>
      </c>
      <c r="G293" s="6">
        <v>6</v>
      </c>
      <c r="H293" s="6"/>
      <c r="I293" s="6"/>
      <c r="J293" s="6" t="s">
        <v>2203</v>
      </c>
      <c r="K293" s="6" t="s">
        <v>2204</v>
      </c>
      <c r="L293" s="6">
        <v>0</v>
      </c>
      <c r="M293" s="6">
        <v>150</v>
      </c>
      <c r="N293" s="6">
        <v>1E-3</v>
      </c>
      <c r="O293" s="6">
        <v>10</v>
      </c>
      <c r="P293" s="6">
        <v>-9999</v>
      </c>
      <c r="Q293" s="6">
        <v>-9999</v>
      </c>
      <c r="R293" s="6"/>
    </row>
    <row r="294" spans="1:18">
      <c r="A294" s="6">
        <v>293</v>
      </c>
      <c r="B294" s="6" t="s">
        <v>366</v>
      </c>
      <c r="C294" s="6">
        <v>8</v>
      </c>
      <c r="D294" s="6">
        <v>8</v>
      </c>
      <c r="E294" s="6" t="s">
        <v>2202</v>
      </c>
      <c r="F294" s="6">
        <v>2005</v>
      </c>
      <c r="G294" s="6">
        <v>6</v>
      </c>
      <c r="H294" s="6"/>
      <c r="I294" s="6"/>
      <c r="J294" s="6" t="s">
        <v>2203</v>
      </c>
      <c r="K294" s="6" t="s">
        <v>2204</v>
      </c>
      <c r="L294" s="6">
        <v>0</v>
      </c>
      <c r="M294" s="6">
        <v>150</v>
      </c>
      <c r="N294" s="6">
        <v>1E-3</v>
      </c>
      <c r="O294" s="6">
        <v>10</v>
      </c>
      <c r="P294" s="6">
        <v>-9999</v>
      </c>
      <c r="Q294" s="6">
        <v>-9999</v>
      </c>
      <c r="R294" s="6"/>
    </row>
    <row r="295" spans="1:18">
      <c r="A295" s="6">
        <v>294</v>
      </c>
      <c r="B295" s="6" t="s">
        <v>367</v>
      </c>
      <c r="C295" s="6">
        <v>5</v>
      </c>
      <c r="D295" s="6">
        <v>5</v>
      </c>
      <c r="E295" s="6" t="s">
        <v>2205</v>
      </c>
      <c r="F295" s="6">
        <v>2005</v>
      </c>
      <c r="G295" s="6">
        <v>6</v>
      </c>
      <c r="H295" s="6"/>
      <c r="I295" s="6"/>
      <c r="J295" s="6" t="s">
        <v>2203</v>
      </c>
      <c r="K295" s="6" t="s">
        <v>2204</v>
      </c>
      <c r="L295" s="6">
        <v>0</v>
      </c>
      <c r="M295" s="6">
        <v>150</v>
      </c>
      <c r="N295" s="6">
        <v>1E-3</v>
      </c>
      <c r="O295" s="6">
        <v>10</v>
      </c>
      <c r="P295" s="6">
        <v>-9999</v>
      </c>
      <c r="Q295" s="6">
        <v>-9999</v>
      </c>
      <c r="R295" s="6"/>
    </row>
    <row r="296" spans="1:18">
      <c r="A296" s="6">
        <v>295</v>
      </c>
      <c r="B296" s="6" t="s">
        <v>368</v>
      </c>
      <c r="C296" s="6">
        <v>6</v>
      </c>
      <c r="D296" s="6">
        <v>6</v>
      </c>
      <c r="E296" s="6" t="s">
        <v>2205</v>
      </c>
      <c r="F296" s="6">
        <v>2005</v>
      </c>
      <c r="G296" s="6">
        <v>6</v>
      </c>
      <c r="H296" s="6"/>
      <c r="I296" s="6"/>
      <c r="J296" s="6" t="s">
        <v>2203</v>
      </c>
      <c r="K296" s="6" t="s">
        <v>2204</v>
      </c>
      <c r="L296" s="6">
        <v>0</v>
      </c>
      <c r="M296" s="6">
        <v>150</v>
      </c>
      <c r="N296" s="6">
        <v>1E-3</v>
      </c>
      <c r="O296" s="6">
        <v>10</v>
      </c>
      <c r="P296" s="6">
        <v>-9999</v>
      </c>
      <c r="Q296" s="6">
        <v>-9999</v>
      </c>
      <c r="R296" s="6"/>
    </row>
    <row r="297" spans="1:18">
      <c r="A297" s="6">
        <v>296</v>
      </c>
      <c r="B297" s="6" t="s">
        <v>369</v>
      </c>
      <c r="C297" s="6">
        <v>7</v>
      </c>
      <c r="D297" s="6">
        <v>7</v>
      </c>
      <c r="E297" s="6" t="s">
        <v>2202</v>
      </c>
      <c r="F297" s="6">
        <v>2005</v>
      </c>
      <c r="G297" s="6">
        <v>6</v>
      </c>
      <c r="H297" s="6"/>
      <c r="I297" s="6"/>
      <c r="J297" s="6" t="s">
        <v>2203</v>
      </c>
      <c r="K297" s="6" t="s">
        <v>2204</v>
      </c>
      <c r="L297" s="6">
        <v>0</v>
      </c>
      <c r="M297" s="6">
        <v>150</v>
      </c>
      <c r="N297" s="6">
        <v>1E-3</v>
      </c>
      <c r="O297" s="6">
        <v>10</v>
      </c>
      <c r="P297" s="6">
        <v>-9999</v>
      </c>
      <c r="Q297" s="6">
        <v>-9999</v>
      </c>
      <c r="R297" s="6"/>
    </row>
    <row r="298" spans="1:18">
      <c r="A298" s="6">
        <v>297</v>
      </c>
      <c r="B298" s="6" t="s">
        <v>370</v>
      </c>
      <c r="C298" s="6">
        <v>8</v>
      </c>
      <c r="D298" s="6">
        <v>8</v>
      </c>
      <c r="E298" s="6" t="s">
        <v>2202</v>
      </c>
      <c r="F298" s="6">
        <v>2005</v>
      </c>
      <c r="G298" s="6">
        <v>6</v>
      </c>
      <c r="H298" s="6"/>
      <c r="I298" s="6"/>
      <c r="J298" s="6" t="s">
        <v>2203</v>
      </c>
      <c r="K298" s="6" t="s">
        <v>2204</v>
      </c>
      <c r="L298" s="6">
        <v>0</v>
      </c>
      <c r="M298" s="6">
        <v>150</v>
      </c>
      <c r="N298" s="6">
        <v>1E-3</v>
      </c>
      <c r="O298" s="6">
        <v>10</v>
      </c>
      <c r="P298" s="6">
        <v>-9999</v>
      </c>
      <c r="Q298" s="6">
        <v>-9999</v>
      </c>
      <c r="R298" s="6"/>
    </row>
    <row r="299" spans="1:18">
      <c r="A299" s="6">
        <v>298</v>
      </c>
      <c r="B299" s="6" t="s">
        <v>371</v>
      </c>
      <c r="C299" s="6">
        <v>5</v>
      </c>
      <c r="D299" s="6">
        <v>5</v>
      </c>
      <c r="E299" s="6" t="s">
        <v>2205</v>
      </c>
      <c r="F299" s="6">
        <v>2005</v>
      </c>
      <c r="G299" s="6">
        <v>6</v>
      </c>
      <c r="H299" s="6"/>
      <c r="I299" s="6"/>
      <c r="J299" s="6" t="s">
        <v>2203</v>
      </c>
      <c r="K299" s="6" t="s">
        <v>2204</v>
      </c>
      <c r="L299" s="6">
        <v>0</v>
      </c>
      <c r="M299" s="6">
        <v>150</v>
      </c>
      <c r="N299" s="6">
        <v>1E-3</v>
      </c>
      <c r="O299" s="6">
        <v>10</v>
      </c>
      <c r="P299" s="6">
        <v>-9999</v>
      </c>
      <c r="Q299" s="6">
        <v>-9999</v>
      </c>
      <c r="R299" s="6"/>
    </row>
    <row r="300" spans="1:18">
      <c r="A300" s="6">
        <v>299</v>
      </c>
      <c r="B300" s="6" t="s">
        <v>372</v>
      </c>
      <c r="C300" s="6">
        <v>6</v>
      </c>
      <c r="D300" s="6">
        <v>6</v>
      </c>
      <c r="E300" s="6" t="s">
        <v>2205</v>
      </c>
      <c r="F300" s="6">
        <v>2005</v>
      </c>
      <c r="G300" s="6">
        <v>6</v>
      </c>
      <c r="H300" s="6"/>
      <c r="I300" s="6"/>
      <c r="J300" s="6" t="s">
        <v>2203</v>
      </c>
      <c r="K300" s="6" t="s">
        <v>2204</v>
      </c>
      <c r="L300" s="6">
        <v>0</v>
      </c>
      <c r="M300" s="6">
        <v>150</v>
      </c>
      <c r="N300" s="6">
        <v>1E-3</v>
      </c>
      <c r="O300" s="6">
        <v>10</v>
      </c>
      <c r="P300" s="6">
        <v>-9999</v>
      </c>
      <c r="Q300" s="6">
        <v>-9999</v>
      </c>
      <c r="R300" s="6"/>
    </row>
    <row r="301" spans="1:18">
      <c r="A301" s="6">
        <v>300</v>
      </c>
      <c r="B301" s="6" t="s">
        <v>373</v>
      </c>
      <c r="C301" s="6">
        <v>7</v>
      </c>
      <c r="D301" s="6">
        <v>7</v>
      </c>
      <c r="E301" s="6" t="s">
        <v>2202</v>
      </c>
      <c r="F301" s="6">
        <v>2005</v>
      </c>
      <c r="G301" s="6">
        <v>6</v>
      </c>
      <c r="H301" s="6"/>
      <c r="I301" s="6"/>
      <c r="J301" s="6" t="s">
        <v>2203</v>
      </c>
      <c r="K301" s="6" t="s">
        <v>2204</v>
      </c>
      <c r="L301" s="6">
        <v>0</v>
      </c>
      <c r="M301" s="6">
        <v>150</v>
      </c>
      <c r="N301" s="6">
        <v>1E-3</v>
      </c>
      <c r="O301" s="6">
        <v>10</v>
      </c>
      <c r="P301" s="6">
        <v>-9999</v>
      </c>
      <c r="Q301" s="6">
        <v>-9999</v>
      </c>
      <c r="R301" s="6"/>
    </row>
    <row r="302" spans="1:18">
      <c r="A302" s="6">
        <v>301</v>
      </c>
      <c r="B302" s="6" t="s">
        <v>374</v>
      </c>
      <c r="C302" s="6">
        <v>8</v>
      </c>
      <c r="D302" s="6">
        <v>8</v>
      </c>
      <c r="E302" s="6" t="s">
        <v>2202</v>
      </c>
      <c r="F302" s="6">
        <v>2005</v>
      </c>
      <c r="G302" s="6">
        <v>6</v>
      </c>
      <c r="H302" s="6"/>
      <c r="I302" s="6"/>
      <c r="J302" s="6" t="s">
        <v>2203</v>
      </c>
      <c r="K302" s="6" t="s">
        <v>2204</v>
      </c>
      <c r="L302" s="6">
        <v>0</v>
      </c>
      <c r="M302" s="6">
        <v>150</v>
      </c>
      <c r="N302" s="6">
        <v>1E-3</v>
      </c>
      <c r="O302" s="6">
        <v>10</v>
      </c>
      <c r="P302" s="6">
        <v>-9999</v>
      </c>
      <c r="Q302" s="6">
        <v>-9999</v>
      </c>
      <c r="R302" s="6"/>
    </row>
    <row r="303" spans="1:18">
      <c r="A303" s="6">
        <v>302</v>
      </c>
      <c r="B303" s="6" t="s">
        <v>375</v>
      </c>
      <c r="C303" s="6">
        <v>6</v>
      </c>
      <c r="D303" s="6">
        <v>6</v>
      </c>
      <c r="E303" s="6" t="s">
        <v>2205</v>
      </c>
      <c r="F303" s="6">
        <v>2009</v>
      </c>
      <c r="G303" s="6">
        <v>21</v>
      </c>
      <c r="H303" s="6"/>
      <c r="I303" s="6"/>
      <c r="J303" s="6" t="s">
        <v>2206</v>
      </c>
      <c r="K303" s="6" t="s">
        <v>2204</v>
      </c>
      <c r="L303" s="6">
        <v>30</v>
      </c>
      <c r="M303" s="6">
        <v>120</v>
      </c>
      <c r="N303" s="6">
        <v>0</v>
      </c>
      <c r="O303" s="6">
        <v>21.5</v>
      </c>
      <c r="P303" s="6">
        <v>-9999</v>
      </c>
      <c r="Q303" s="6">
        <v>-9999</v>
      </c>
      <c r="R303" s="6"/>
    </row>
    <row r="304" spans="1:18">
      <c r="A304" s="6">
        <v>303</v>
      </c>
      <c r="B304" s="6" t="s">
        <v>377</v>
      </c>
      <c r="C304" s="6">
        <v>11</v>
      </c>
      <c r="D304" s="6">
        <v>11</v>
      </c>
      <c r="E304" s="6" t="s">
        <v>2210</v>
      </c>
      <c r="F304" s="6">
        <v>2008</v>
      </c>
      <c r="G304" s="6">
        <v>18</v>
      </c>
      <c r="H304" s="6"/>
      <c r="I304" s="6"/>
      <c r="J304" s="6" t="s">
        <v>2206</v>
      </c>
      <c r="K304" s="6" t="s">
        <v>2204</v>
      </c>
      <c r="L304" s="6">
        <v>30</v>
      </c>
      <c r="M304" s="6">
        <v>120</v>
      </c>
      <c r="N304" s="6">
        <v>0</v>
      </c>
      <c r="O304" s="6">
        <v>21.5</v>
      </c>
      <c r="P304" s="6">
        <v>-9999</v>
      </c>
      <c r="Q304" s="6">
        <v>-9999</v>
      </c>
      <c r="R304" s="6"/>
    </row>
    <row r="305" spans="1:18">
      <c r="A305" s="6">
        <v>304</v>
      </c>
      <c r="B305" s="6" t="s">
        <v>378</v>
      </c>
      <c r="C305" s="6">
        <v>7</v>
      </c>
      <c r="D305" s="6">
        <v>7</v>
      </c>
      <c r="E305" s="6" t="s">
        <v>2202</v>
      </c>
      <c r="F305" s="6">
        <v>2006</v>
      </c>
      <c r="G305" s="6">
        <v>45</v>
      </c>
      <c r="H305" s="6"/>
      <c r="I305" s="6"/>
      <c r="J305" s="6" t="s">
        <v>2206</v>
      </c>
      <c r="K305" s="6" t="s">
        <v>2204</v>
      </c>
      <c r="L305" s="6">
        <v>30</v>
      </c>
      <c r="M305" s="6">
        <v>120</v>
      </c>
      <c r="N305" s="6">
        <v>0</v>
      </c>
      <c r="O305" s="6">
        <v>21.5</v>
      </c>
      <c r="P305" s="6">
        <v>-9999</v>
      </c>
      <c r="Q305" s="6">
        <v>-9999</v>
      </c>
      <c r="R305" s="6"/>
    </row>
    <row r="306" spans="1:18">
      <c r="A306" s="6">
        <v>305</v>
      </c>
      <c r="B306" s="6" t="s">
        <v>379</v>
      </c>
      <c r="C306" s="6">
        <v>10</v>
      </c>
      <c r="D306" s="6">
        <v>10</v>
      </c>
      <c r="E306" s="6" t="s">
        <v>2210</v>
      </c>
      <c r="F306" s="6">
        <v>2005</v>
      </c>
      <c r="G306" s="6">
        <v>1</v>
      </c>
      <c r="H306" s="6"/>
      <c r="I306" s="6"/>
      <c r="J306" s="6" t="s">
        <v>2206</v>
      </c>
      <c r="K306" s="6" t="s">
        <v>2204</v>
      </c>
      <c r="L306" s="6">
        <v>6</v>
      </c>
      <c r="M306" s="6">
        <v>164</v>
      </c>
      <c r="N306" s="6">
        <v>0</v>
      </c>
      <c r="O306" s="6">
        <v>20.9</v>
      </c>
      <c r="P306" s="6">
        <v>-9999</v>
      </c>
      <c r="Q306" s="6">
        <v>-9999</v>
      </c>
      <c r="R306" s="6"/>
    </row>
    <row r="307" spans="1:18">
      <c r="A307" s="6">
        <v>306</v>
      </c>
      <c r="B307" s="6" t="s">
        <v>381</v>
      </c>
      <c r="C307" s="6">
        <v>-9999</v>
      </c>
      <c r="D307" s="6">
        <v>-9999</v>
      </c>
      <c r="E307" s="6" t="s">
        <v>1551</v>
      </c>
      <c r="F307" s="6">
        <v>-9999</v>
      </c>
      <c r="G307" s="6">
        <v>1</v>
      </c>
      <c r="H307" s="6"/>
      <c r="I307" s="6"/>
      <c r="J307" s="6" t="s">
        <v>2203</v>
      </c>
      <c r="K307" s="6" t="s">
        <v>1551</v>
      </c>
      <c r="L307" s="6">
        <v>0</v>
      </c>
      <c r="M307" s="6">
        <v>150</v>
      </c>
      <c r="N307" s="6">
        <v>-9999</v>
      </c>
      <c r="O307" s="6">
        <v>-9999</v>
      </c>
      <c r="P307" s="6">
        <v>-9999</v>
      </c>
      <c r="Q307" s="6">
        <v>-9999</v>
      </c>
      <c r="R307" s="6"/>
    </row>
    <row r="308" spans="1:18">
      <c r="A308" s="6">
        <v>307</v>
      </c>
      <c r="B308" s="6" t="s">
        <v>383</v>
      </c>
      <c r="C308" s="6">
        <v>-9999</v>
      </c>
      <c r="D308" s="6">
        <v>-9999</v>
      </c>
      <c r="E308" s="6" t="s">
        <v>1551</v>
      </c>
      <c r="F308" s="6">
        <v>-9999</v>
      </c>
      <c r="G308" s="6">
        <v>15</v>
      </c>
      <c r="H308" s="6"/>
      <c r="I308" s="6"/>
      <c r="J308" s="6" t="s">
        <v>2206</v>
      </c>
      <c r="K308" s="6" t="s">
        <v>2204</v>
      </c>
      <c r="L308" s="6">
        <v>0</v>
      </c>
      <c r="M308" s="6">
        <v>200</v>
      </c>
      <c r="N308" s="6">
        <v>0</v>
      </c>
      <c r="O308" s="6">
        <v>20</v>
      </c>
      <c r="P308" s="6">
        <v>-9999</v>
      </c>
      <c r="Q308" s="6">
        <v>-9999</v>
      </c>
      <c r="R308" s="6"/>
    </row>
    <row r="309" spans="1:18">
      <c r="A309" s="6">
        <v>308</v>
      </c>
      <c r="B309" s="6" t="s">
        <v>385</v>
      </c>
      <c r="C309" s="6">
        <v>-9999</v>
      </c>
      <c r="D309" s="6">
        <v>-9999</v>
      </c>
      <c r="E309" s="6" t="s">
        <v>1551</v>
      </c>
      <c r="F309" s="6">
        <v>-9999</v>
      </c>
      <c r="G309" s="6">
        <v>11</v>
      </c>
      <c r="H309" s="6"/>
      <c r="I309" s="6"/>
      <c r="J309" s="6" t="s">
        <v>2206</v>
      </c>
      <c r="K309" s="6" t="s">
        <v>2207</v>
      </c>
      <c r="L309" s="6">
        <v>0</v>
      </c>
      <c r="M309" s="6">
        <v>120</v>
      </c>
      <c r="N309" s="6">
        <v>0</v>
      </c>
      <c r="O309" s="6">
        <v>12.4</v>
      </c>
      <c r="P309" s="6">
        <v>-9999</v>
      </c>
      <c r="Q309" s="6">
        <v>-9999</v>
      </c>
      <c r="R309" s="6"/>
    </row>
    <row r="310" spans="1:18">
      <c r="A310" s="6">
        <v>309</v>
      </c>
      <c r="B310" s="6" t="s">
        <v>387</v>
      </c>
      <c r="C310" s="6">
        <v>-9999</v>
      </c>
      <c r="D310" s="6">
        <v>-9999</v>
      </c>
      <c r="E310" s="6" t="s">
        <v>1551</v>
      </c>
      <c r="F310" s="6">
        <v>-9999</v>
      </c>
      <c r="G310" s="6">
        <v>10</v>
      </c>
      <c r="H310" s="6"/>
      <c r="I310" s="6"/>
      <c r="J310" s="6" t="s">
        <v>2206</v>
      </c>
      <c r="K310" s="6" t="s">
        <v>2207</v>
      </c>
      <c r="L310" s="6">
        <v>0</v>
      </c>
      <c r="M310" s="6">
        <v>120</v>
      </c>
      <c r="N310" s="6">
        <v>0</v>
      </c>
      <c r="O310" s="6">
        <v>12.4</v>
      </c>
      <c r="P310" s="6">
        <v>-9999</v>
      </c>
      <c r="Q310" s="6">
        <v>-9999</v>
      </c>
      <c r="R310" s="6"/>
    </row>
    <row r="311" spans="1:18">
      <c r="A311" s="6">
        <v>310</v>
      </c>
      <c r="B311" s="6" t="s">
        <v>388</v>
      </c>
      <c r="C311" s="6">
        <v>-9999</v>
      </c>
      <c r="D311" s="6">
        <v>-9999</v>
      </c>
      <c r="E311" s="6" t="s">
        <v>1551</v>
      </c>
      <c r="F311" s="6">
        <v>-9999</v>
      </c>
      <c r="G311" s="6">
        <v>30</v>
      </c>
      <c r="H311" s="6"/>
      <c r="I311" s="6"/>
      <c r="J311" s="6" t="s">
        <v>2213</v>
      </c>
      <c r="K311" s="6" t="s">
        <v>2207</v>
      </c>
      <c r="L311" s="6">
        <v>0</v>
      </c>
      <c r="M311" s="6">
        <v>150</v>
      </c>
      <c r="N311" s="6">
        <v>0</v>
      </c>
      <c r="O311" s="6">
        <v>25</v>
      </c>
      <c r="P311" s="6">
        <v>-9999</v>
      </c>
      <c r="Q311" s="6">
        <v>-9999</v>
      </c>
      <c r="R311" s="6"/>
    </row>
    <row r="312" spans="1:18">
      <c r="A312" s="6">
        <v>311</v>
      </c>
      <c r="B312" s="6" t="s">
        <v>390</v>
      </c>
      <c r="C312" s="6">
        <v>6</v>
      </c>
      <c r="D312" s="6">
        <v>7</v>
      </c>
      <c r="E312" s="6" t="s">
        <v>2205</v>
      </c>
      <c r="F312" s="6">
        <v>1987</v>
      </c>
      <c r="G312" s="6">
        <v>8</v>
      </c>
      <c r="H312" s="6"/>
      <c r="I312" s="6"/>
      <c r="J312" s="6" t="s">
        <v>2213</v>
      </c>
      <c r="K312" s="6" t="s">
        <v>2207</v>
      </c>
      <c r="L312" s="6">
        <v>6</v>
      </c>
      <c r="M312" s="6">
        <v>140</v>
      </c>
      <c r="N312" s="6">
        <v>0</v>
      </c>
      <c r="O312" s="6">
        <v>25.4</v>
      </c>
      <c r="P312" s="6">
        <v>-9999</v>
      </c>
      <c r="Q312" s="6">
        <v>-9999</v>
      </c>
      <c r="R312" s="6"/>
    </row>
    <row r="313" spans="1:18">
      <c r="A313" s="6">
        <v>312</v>
      </c>
      <c r="B313" s="6" t="s">
        <v>392</v>
      </c>
      <c r="C313" s="6">
        <v>6</v>
      </c>
      <c r="D313" s="6">
        <v>7</v>
      </c>
      <c r="E313" s="6" t="s">
        <v>2205</v>
      </c>
      <c r="F313" s="6">
        <v>1987</v>
      </c>
      <c r="G313" s="6">
        <v>8</v>
      </c>
      <c r="H313" s="6"/>
      <c r="I313" s="6"/>
      <c r="J313" s="6" t="s">
        <v>2213</v>
      </c>
      <c r="K313" s="6" t="s">
        <v>2207</v>
      </c>
      <c r="L313" s="6">
        <v>6</v>
      </c>
      <c r="M313" s="6">
        <v>140</v>
      </c>
      <c r="N313" s="6">
        <v>0</v>
      </c>
      <c r="O313" s="6">
        <v>25.4</v>
      </c>
      <c r="P313" s="6">
        <v>-9999</v>
      </c>
      <c r="Q313" s="6">
        <v>-9999</v>
      </c>
      <c r="R313" s="6"/>
    </row>
    <row r="314" spans="1:18">
      <c r="A314" s="6">
        <v>313</v>
      </c>
      <c r="B314" s="6" t="s">
        <v>393</v>
      </c>
      <c r="C314" s="6">
        <v>6</v>
      </c>
      <c r="D314" s="6">
        <v>7</v>
      </c>
      <c r="E314" s="6" t="s">
        <v>2205</v>
      </c>
      <c r="F314" s="6">
        <v>1987</v>
      </c>
      <c r="G314" s="6">
        <v>8</v>
      </c>
      <c r="H314" s="6"/>
      <c r="I314" s="6"/>
      <c r="J314" s="6" t="s">
        <v>2213</v>
      </c>
      <c r="K314" s="6" t="s">
        <v>2207</v>
      </c>
      <c r="L314" s="6">
        <v>6</v>
      </c>
      <c r="M314" s="6">
        <v>140</v>
      </c>
      <c r="N314" s="6">
        <v>0</v>
      </c>
      <c r="O314" s="6">
        <v>25.4</v>
      </c>
      <c r="P314" s="6">
        <v>-9999</v>
      </c>
      <c r="Q314" s="6">
        <v>-9999</v>
      </c>
      <c r="R314" s="6"/>
    </row>
    <row r="315" spans="1:18">
      <c r="A315" s="6">
        <v>314</v>
      </c>
      <c r="B315" s="6" t="s">
        <v>394</v>
      </c>
      <c r="C315" s="6">
        <v>6</v>
      </c>
      <c r="D315" s="6">
        <v>7</v>
      </c>
      <c r="E315" s="6" t="s">
        <v>2205</v>
      </c>
      <c r="F315" s="6">
        <v>1987</v>
      </c>
      <c r="G315" s="6">
        <v>8</v>
      </c>
      <c r="H315" s="6"/>
      <c r="I315" s="6"/>
      <c r="J315" s="6" t="s">
        <v>2213</v>
      </c>
      <c r="K315" s="6" t="s">
        <v>2207</v>
      </c>
      <c r="L315" s="6">
        <v>6</v>
      </c>
      <c r="M315" s="6">
        <v>140</v>
      </c>
      <c r="N315" s="6">
        <v>0</v>
      </c>
      <c r="O315" s="6">
        <v>25.4</v>
      </c>
      <c r="P315" s="6">
        <v>-9999</v>
      </c>
      <c r="Q315" s="6">
        <v>-9999</v>
      </c>
      <c r="R315" s="6"/>
    </row>
    <row r="316" spans="1:18">
      <c r="A316" s="6">
        <v>315</v>
      </c>
      <c r="B316" s="6" t="s">
        <v>395</v>
      </c>
      <c r="C316" s="6">
        <v>5</v>
      </c>
      <c r="D316" s="6">
        <v>6</v>
      </c>
      <c r="E316" s="6" t="s">
        <v>2205</v>
      </c>
      <c r="F316" s="6">
        <v>1988</v>
      </c>
      <c r="G316" s="6">
        <v>8</v>
      </c>
      <c r="H316" s="6"/>
      <c r="I316" s="6"/>
      <c r="J316" s="6" t="s">
        <v>2213</v>
      </c>
      <c r="K316" s="6" t="s">
        <v>2207</v>
      </c>
      <c r="L316" s="6">
        <v>6</v>
      </c>
      <c r="M316" s="6">
        <v>140</v>
      </c>
      <c r="N316" s="6">
        <v>0</v>
      </c>
      <c r="O316" s="6">
        <v>25.4</v>
      </c>
      <c r="P316" s="6">
        <v>-9999</v>
      </c>
      <c r="Q316" s="6">
        <v>-9999</v>
      </c>
      <c r="R316" s="6"/>
    </row>
    <row r="317" spans="1:18">
      <c r="A317" s="6">
        <v>316</v>
      </c>
      <c r="B317" s="6" t="s">
        <v>396</v>
      </c>
      <c r="C317" s="6">
        <v>5</v>
      </c>
      <c r="D317" s="6">
        <v>6</v>
      </c>
      <c r="E317" s="6" t="s">
        <v>2205</v>
      </c>
      <c r="F317" s="6">
        <v>1988</v>
      </c>
      <c r="G317" s="6">
        <v>8</v>
      </c>
      <c r="H317" s="6"/>
      <c r="I317" s="6"/>
      <c r="J317" s="6" t="s">
        <v>2213</v>
      </c>
      <c r="K317" s="6" t="s">
        <v>2207</v>
      </c>
      <c r="L317" s="6">
        <v>6</v>
      </c>
      <c r="M317" s="6">
        <v>140</v>
      </c>
      <c r="N317" s="6">
        <v>0</v>
      </c>
      <c r="O317" s="6">
        <v>25.4</v>
      </c>
      <c r="P317" s="6">
        <v>-9999</v>
      </c>
      <c r="Q317" s="6">
        <v>-9999</v>
      </c>
      <c r="R317" s="6"/>
    </row>
    <row r="318" spans="1:18">
      <c r="A318" s="6">
        <v>317</v>
      </c>
      <c r="B318" s="6" t="s">
        <v>397</v>
      </c>
      <c r="C318" s="6">
        <v>5</v>
      </c>
      <c r="D318" s="6">
        <v>6</v>
      </c>
      <c r="E318" s="6" t="s">
        <v>2205</v>
      </c>
      <c r="F318" s="6">
        <v>1988</v>
      </c>
      <c r="G318" s="6">
        <v>8</v>
      </c>
      <c r="H318" s="6"/>
      <c r="I318" s="6"/>
      <c r="J318" s="6" t="s">
        <v>2213</v>
      </c>
      <c r="K318" s="6" t="s">
        <v>2207</v>
      </c>
      <c r="L318" s="6">
        <v>6</v>
      </c>
      <c r="M318" s="6">
        <v>140</v>
      </c>
      <c r="N318" s="6">
        <v>0</v>
      </c>
      <c r="O318" s="6">
        <v>25.4</v>
      </c>
      <c r="P318" s="6">
        <v>-9999</v>
      </c>
      <c r="Q318" s="6">
        <v>-9999</v>
      </c>
      <c r="R318" s="6"/>
    </row>
    <row r="319" spans="1:18">
      <c r="A319" s="6">
        <v>318</v>
      </c>
      <c r="B319" s="6" t="s">
        <v>398</v>
      </c>
      <c r="C319" s="6">
        <v>5</v>
      </c>
      <c r="D319" s="6">
        <v>6</v>
      </c>
      <c r="E319" s="6" t="s">
        <v>2205</v>
      </c>
      <c r="F319" s="6">
        <v>1988</v>
      </c>
      <c r="G319" s="6">
        <v>8</v>
      </c>
      <c r="H319" s="6"/>
      <c r="I319" s="6"/>
      <c r="J319" s="6" t="s">
        <v>2213</v>
      </c>
      <c r="K319" s="6" t="s">
        <v>2207</v>
      </c>
      <c r="L319" s="6">
        <v>6</v>
      </c>
      <c r="M319" s="6">
        <v>140</v>
      </c>
      <c r="N319" s="6">
        <v>0</v>
      </c>
      <c r="O319" s="6">
        <v>25.4</v>
      </c>
      <c r="P319" s="6">
        <v>-9999</v>
      </c>
      <c r="Q319" s="6">
        <v>-9999</v>
      </c>
      <c r="R319" s="6"/>
    </row>
    <row r="320" spans="1:18">
      <c r="A320" s="6">
        <v>319</v>
      </c>
      <c r="B320" s="6" t="s">
        <v>399</v>
      </c>
      <c r="C320" s="6">
        <v>10</v>
      </c>
      <c r="D320" s="6">
        <v>10</v>
      </c>
      <c r="E320" s="6" t="s">
        <v>2210</v>
      </c>
      <c r="F320" s="6">
        <v>1991</v>
      </c>
      <c r="G320" s="6">
        <v>4</v>
      </c>
      <c r="H320" s="6"/>
      <c r="I320" s="6"/>
      <c r="J320" s="6" t="s">
        <v>2206</v>
      </c>
      <c r="K320" s="6" t="s">
        <v>1551</v>
      </c>
      <c r="L320" s="6">
        <v>0</v>
      </c>
      <c r="M320" s="6">
        <v>120</v>
      </c>
      <c r="N320" s="6">
        <v>0</v>
      </c>
      <c r="O320" s="6">
        <v>-9999</v>
      </c>
      <c r="P320" s="6">
        <v>-9999</v>
      </c>
      <c r="Q320" s="6">
        <v>-9999</v>
      </c>
      <c r="R320" s="6"/>
    </row>
    <row r="321" spans="1:18">
      <c r="A321" s="6">
        <v>320</v>
      </c>
      <c r="B321" s="6" t="s">
        <v>401</v>
      </c>
      <c r="C321" s="6">
        <v>10</v>
      </c>
      <c r="D321" s="6">
        <v>10</v>
      </c>
      <c r="E321" s="6" t="s">
        <v>2210</v>
      </c>
      <c r="F321" s="6">
        <v>1991</v>
      </c>
      <c r="G321" s="6">
        <v>4</v>
      </c>
      <c r="H321" s="6"/>
      <c r="I321" s="6"/>
      <c r="J321" s="6" t="s">
        <v>2206</v>
      </c>
      <c r="K321" s="6" t="s">
        <v>1551</v>
      </c>
      <c r="L321" s="6">
        <v>0</v>
      </c>
      <c r="M321" s="6">
        <v>120</v>
      </c>
      <c r="N321" s="6">
        <v>0</v>
      </c>
      <c r="O321" s="6">
        <v>-9999</v>
      </c>
      <c r="P321" s="6">
        <v>-9999</v>
      </c>
      <c r="Q321" s="6">
        <v>-9999</v>
      </c>
      <c r="R321" s="6"/>
    </row>
    <row r="322" spans="1:18">
      <c r="A322" s="6">
        <v>321</v>
      </c>
      <c r="B322" s="6" t="s">
        <v>402</v>
      </c>
      <c r="C322" s="6">
        <v>10</v>
      </c>
      <c r="D322" s="6">
        <v>10</v>
      </c>
      <c r="E322" s="6" t="s">
        <v>2210</v>
      </c>
      <c r="F322" s="6">
        <v>1991</v>
      </c>
      <c r="G322" s="6">
        <v>4</v>
      </c>
      <c r="H322" s="6"/>
      <c r="I322" s="6"/>
      <c r="J322" s="6" t="s">
        <v>2206</v>
      </c>
      <c r="K322" s="6" t="s">
        <v>1551</v>
      </c>
      <c r="L322" s="6">
        <v>0</v>
      </c>
      <c r="M322" s="6">
        <v>120</v>
      </c>
      <c r="N322" s="6">
        <v>0</v>
      </c>
      <c r="O322" s="6">
        <v>-9999</v>
      </c>
      <c r="P322" s="6">
        <v>-9999</v>
      </c>
      <c r="Q322" s="6">
        <v>-9999</v>
      </c>
      <c r="R322" s="6"/>
    </row>
    <row r="323" spans="1:18">
      <c r="A323" s="6">
        <v>322</v>
      </c>
      <c r="B323" s="6" t="s">
        <v>403</v>
      </c>
      <c r="C323" s="6">
        <v>10</v>
      </c>
      <c r="D323" s="6">
        <v>10</v>
      </c>
      <c r="E323" s="6" t="s">
        <v>2210</v>
      </c>
      <c r="F323" s="6">
        <v>1991</v>
      </c>
      <c r="G323" s="6">
        <v>4</v>
      </c>
      <c r="H323" s="6"/>
      <c r="I323" s="6"/>
      <c r="J323" s="6" t="s">
        <v>2206</v>
      </c>
      <c r="K323" s="6" t="s">
        <v>1551</v>
      </c>
      <c r="L323" s="6">
        <v>0</v>
      </c>
      <c r="M323" s="6">
        <v>120</v>
      </c>
      <c r="N323" s="6">
        <v>0</v>
      </c>
      <c r="O323" s="6">
        <v>-9999</v>
      </c>
      <c r="P323" s="6">
        <v>-9999</v>
      </c>
      <c r="Q323" s="6">
        <v>-9999</v>
      </c>
      <c r="R323" s="6"/>
    </row>
    <row r="324" spans="1:18">
      <c r="A324" s="6">
        <v>323</v>
      </c>
      <c r="B324" s="6" t="s">
        <v>404</v>
      </c>
      <c r="C324" s="6">
        <v>10</v>
      </c>
      <c r="D324" s="6">
        <v>10</v>
      </c>
      <c r="E324" s="6" t="s">
        <v>2210</v>
      </c>
      <c r="F324" s="6">
        <v>1991</v>
      </c>
      <c r="G324" s="6">
        <v>4</v>
      </c>
      <c r="H324" s="6"/>
      <c r="I324" s="6"/>
      <c r="J324" s="6" t="s">
        <v>2206</v>
      </c>
      <c r="K324" s="6" t="s">
        <v>1551</v>
      </c>
      <c r="L324" s="6">
        <v>0</v>
      </c>
      <c r="M324" s="6">
        <v>120</v>
      </c>
      <c r="N324" s="6">
        <v>0</v>
      </c>
      <c r="O324" s="6">
        <v>-9999</v>
      </c>
      <c r="P324" s="6">
        <v>-9999</v>
      </c>
      <c r="Q324" s="6">
        <v>-9999</v>
      </c>
      <c r="R324" s="6"/>
    </row>
    <row r="325" spans="1:18">
      <c r="A325" s="6">
        <v>324</v>
      </c>
      <c r="B325" s="6" t="s">
        <v>405</v>
      </c>
      <c r="C325" s="6">
        <v>8</v>
      </c>
      <c r="D325" s="6">
        <v>8</v>
      </c>
      <c r="E325" s="6" t="s">
        <v>2202</v>
      </c>
      <c r="F325" s="6">
        <v>1998</v>
      </c>
      <c r="G325" s="6">
        <v>21</v>
      </c>
      <c r="H325" s="6"/>
      <c r="I325" s="6"/>
      <c r="J325" s="6" t="s">
        <v>2203</v>
      </c>
      <c r="K325" s="6" t="s">
        <v>2207</v>
      </c>
      <c r="L325" s="6">
        <v>30</v>
      </c>
      <c r="M325" s="6">
        <v>120</v>
      </c>
      <c r="N325" s="6">
        <v>0</v>
      </c>
      <c r="O325" s="6">
        <v>7.6</v>
      </c>
      <c r="P325" s="6">
        <v>-9999</v>
      </c>
      <c r="Q325" s="6">
        <v>-9999</v>
      </c>
      <c r="R325" s="6"/>
    </row>
    <row r="326" spans="1:18">
      <c r="A326" s="6">
        <v>325</v>
      </c>
      <c r="B326" s="6" t="s">
        <v>407</v>
      </c>
      <c r="C326" s="6">
        <v>8</v>
      </c>
      <c r="D326" s="6">
        <v>8</v>
      </c>
      <c r="E326" s="6" t="s">
        <v>2202</v>
      </c>
      <c r="F326" s="6">
        <v>1998</v>
      </c>
      <c r="G326" s="6">
        <v>21</v>
      </c>
      <c r="H326" s="6"/>
      <c r="I326" s="6"/>
      <c r="J326" s="6" t="s">
        <v>2203</v>
      </c>
      <c r="K326" s="6" t="s">
        <v>2207</v>
      </c>
      <c r="L326" s="6">
        <v>30</v>
      </c>
      <c r="M326" s="6">
        <v>120</v>
      </c>
      <c r="N326" s="6">
        <v>0</v>
      </c>
      <c r="O326" s="6">
        <v>7.6</v>
      </c>
      <c r="P326" s="6">
        <v>-9999</v>
      </c>
      <c r="Q326" s="6">
        <v>-9999</v>
      </c>
      <c r="R326" s="6"/>
    </row>
    <row r="327" spans="1:18">
      <c r="A327" s="6">
        <v>326</v>
      </c>
      <c r="B327" s="6" t="s">
        <v>408</v>
      </c>
      <c r="C327" s="6">
        <v>6</v>
      </c>
      <c r="D327" s="6">
        <v>6</v>
      </c>
      <c r="E327" s="6" t="s">
        <v>2205</v>
      </c>
      <c r="F327" s="6">
        <v>2002</v>
      </c>
      <c r="G327" s="6">
        <v>6</v>
      </c>
      <c r="H327" s="6"/>
      <c r="I327" s="6"/>
      <c r="J327" s="6" t="s">
        <v>2208</v>
      </c>
      <c r="K327" s="6" t="s">
        <v>2204</v>
      </c>
      <c r="L327" s="6">
        <v>50</v>
      </c>
      <c r="M327" s="6">
        <v>150</v>
      </c>
      <c r="N327" s="6">
        <v>0</v>
      </c>
      <c r="O327" s="6">
        <v>25</v>
      </c>
      <c r="P327" s="6">
        <v>-9999</v>
      </c>
      <c r="Q327" s="6">
        <v>-9999</v>
      </c>
      <c r="R327" s="6"/>
    </row>
    <row r="328" spans="1:18">
      <c r="A328" s="6">
        <v>327</v>
      </c>
      <c r="B328" s="6" t="s">
        <v>410</v>
      </c>
      <c r="C328" s="6">
        <v>6</v>
      </c>
      <c r="D328" s="6">
        <v>6</v>
      </c>
      <c r="E328" s="6" t="s">
        <v>2205</v>
      </c>
      <c r="F328" s="6">
        <v>2002</v>
      </c>
      <c r="G328" s="6">
        <v>6</v>
      </c>
      <c r="H328" s="6"/>
      <c r="I328" s="6"/>
      <c r="J328" s="6" t="s">
        <v>2208</v>
      </c>
      <c r="K328" s="6" t="s">
        <v>2204</v>
      </c>
      <c r="L328" s="6">
        <v>50</v>
      </c>
      <c r="M328" s="6">
        <v>150</v>
      </c>
      <c r="N328" s="6">
        <v>0</v>
      </c>
      <c r="O328" s="6">
        <v>25</v>
      </c>
      <c r="P328" s="6">
        <v>-9999</v>
      </c>
      <c r="Q328" s="6">
        <v>-9999</v>
      </c>
      <c r="R328" s="6"/>
    </row>
    <row r="329" spans="1:18">
      <c r="A329" s="6">
        <v>328</v>
      </c>
      <c r="B329" s="6" t="s">
        <v>411</v>
      </c>
      <c r="C329" s="6">
        <v>2</v>
      </c>
      <c r="D329" s="6">
        <v>2</v>
      </c>
      <c r="E329" s="6" t="s">
        <v>2202</v>
      </c>
      <c r="F329" s="6">
        <v>2010</v>
      </c>
      <c r="G329" s="6">
        <v>15</v>
      </c>
      <c r="H329" s="6"/>
      <c r="I329" s="6"/>
      <c r="J329" s="6" t="s">
        <v>2206</v>
      </c>
      <c r="K329" s="6" t="s">
        <v>2204</v>
      </c>
      <c r="L329" s="6">
        <v>0</v>
      </c>
      <c r="M329" s="6">
        <v>120</v>
      </c>
      <c r="N329" s="6">
        <v>0</v>
      </c>
      <c r="O329" s="6">
        <v>20</v>
      </c>
      <c r="P329" s="6">
        <v>-9999</v>
      </c>
      <c r="Q329" s="6">
        <v>-9999</v>
      </c>
      <c r="R329" s="6"/>
    </row>
    <row r="330" spans="1:18">
      <c r="A330" s="6">
        <v>329</v>
      </c>
      <c r="B330" s="6" t="s">
        <v>413</v>
      </c>
      <c r="C330" s="6">
        <v>2</v>
      </c>
      <c r="D330" s="6">
        <v>2</v>
      </c>
      <c r="E330" s="6" t="s">
        <v>2202</v>
      </c>
      <c r="F330" s="6">
        <v>2010</v>
      </c>
      <c r="G330" s="6">
        <v>9</v>
      </c>
      <c r="H330" s="6"/>
      <c r="I330" s="6"/>
      <c r="J330" s="6" t="s">
        <v>2206</v>
      </c>
      <c r="K330" s="6" t="s">
        <v>2204</v>
      </c>
      <c r="L330" s="6">
        <v>0</v>
      </c>
      <c r="M330" s="6">
        <v>120</v>
      </c>
      <c r="N330" s="6">
        <v>0.17499999999999999</v>
      </c>
      <c r="O330" s="6">
        <v>20</v>
      </c>
      <c r="P330" s="6">
        <v>-9999</v>
      </c>
      <c r="Q330" s="6">
        <v>-9999</v>
      </c>
      <c r="R330" s="6"/>
    </row>
    <row r="331" spans="1:18">
      <c r="A331" s="6">
        <v>330</v>
      </c>
      <c r="B331" s="6" t="s">
        <v>414</v>
      </c>
      <c r="C331" s="6">
        <v>2</v>
      </c>
      <c r="D331" s="6">
        <v>2</v>
      </c>
      <c r="E331" s="6" t="s">
        <v>2202</v>
      </c>
      <c r="F331" s="6">
        <v>2010</v>
      </c>
      <c r="G331" s="6">
        <v>9</v>
      </c>
      <c r="H331" s="6"/>
      <c r="I331" s="6"/>
      <c r="J331" s="6" t="s">
        <v>2206</v>
      </c>
      <c r="K331" s="6" t="s">
        <v>2204</v>
      </c>
      <c r="L331" s="6">
        <v>0</v>
      </c>
      <c r="M331" s="6">
        <v>120</v>
      </c>
      <c r="N331" s="6">
        <v>0.17499999999999999</v>
      </c>
      <c r="O331" s="6">
        <v>20</v>
      </c>
      <c r="P331" s="6">
        <v>-9999</v>
      </c>
      <c r="Q331" s="6">
        <v>-9999</v>
      </c>
      <c r="R331" s="6"/>
    </row>
    <row r="332" spans="1:18">
      <c r="A332" s="6">
        <v>331</v>
      </c>
      <c r="B332" s="6" t="s">
        <v>415</v>
      </c>
      <c r="C332" s="6">
        <v>2</v>
      </c>
      <c r="D332" s="6">
        <v>2</v>
      </c>
      <c r="E332" s="6" t="s">
        <v>2202</v>
      </c>
      <c r="F332" s="6">
        <v>2010</v>
      </c>
      <c r="G332" s="6">
        <v>9</v>
      </c>
      <c r="H332" s="6"/>
      <c r="I332" s="6"/>
      <c r="J332" s="6" t="s">
        <v>2206</v>
      </c>
      <c r="K332" s="6" t="s">
        <v>2204</v>
      </c>
      <c r="L332" s="6">
        <v>0</v>
      </c>
      <c r="M332" s="6">
        <v>120</v>
      </c>
      <c r="N332" s="6">
        <v>0.17499999999999999</v>
      </c>
      <c r="O332" s="6">
        <v>20</v>
      </c>
      <c r="P332" s="6">
        <v>-9999</v>
      </c>
      <c r="Q332" s="6">
        <v>-9999</v>
      </c>
      <c r="R332" s="6"/>
    </row>
    <row r="333" spans="1:18">
      <c r="A333" s="6">
        <v>332</v>
      </c>
      <c r="B333" s="6" t="s">
        <v>416</v>
      </c>
      <c r="C333" s="6">
        <v>2</v>
      </c>
      <c r="D333" s="6">
        <v>2</v>
      </c>
      <c r="E333" s="6" t="s">
        <v>2202</v>
      </c>
      <c r="F333" s="6">
        <v>2010</v>
      </c>
      <c r="G333" s="6">
        <v>9</v>
      </c>
      <c r="H333" s="6"/>
      <c r="I333" s="6"/>
      <c r="J333" s="6" t="s">
        <v>2206</v>
      </c>
      <c r="K333" s="6" t="s">
        <v>2204</v>
      </c>
      <c r="L333" s="6">
        <v>0</v>
      </c>
      <c r="M333" s="6">
        <v>120</v>
      </c>
      <c r="N333" s="6">
        <v>0.17499999999999999</v>
      </c>
      <c r="O333" s="6">
        <v>20</v>
      </c>
      <c r="P333" s="6">
        <v>-9999</v>
      </c>
      <c r="Q333" s="6">
        <v>-9999</v>
      </c>
      <c r="R333" s="6"/>
    </row>
    <row r="334" spans="1:18">
      <c r="A334" s="6">
        <v>333</v>
      </c>
      <c r="B334" s="6" t="s">
        <v>417</v>
      </c>
      <c r="C334" s="6">
        <v>2</v>
      </c>
      <c r="D334" s="6">
        <v>2</v>
      </c>
      <c r="E334" s="6" t="s">
        <v>2202</v>
      </c>
      <c r="F334" s="6">
        <v>2010</v>
      </c>
      <c r="G334" s="6">
        <v>9</v>
      </c>
      <c r="H334" s="6"/>
      <c r="I334" s="6"/>
      <c r="J334" s="6" t="s">
        <v>2206</v>
      </c>
      <c r="K334" s="6" t="s">
        <v>2204</v>
      </c>
      <c r="L334" s="6">
        <v>0</v>
      </c>
      <c r="M334" s="6">
        <v>120</v>
      </c>
      <c r="N334" s="6">
        <v>0.17499999999999999</v>
      </c>
      <c r="O334" s="6">
        <v>20</v>
      </c>
      <c r="P334" s="6">
        <v>-9999</v>
      </c>
      <c r="Q334" s="6">
        <v>-9999</v>
      </c>
      <c r="R334" s="6"/>
    </row>
    <row r="335" spans="1:18">
      <c r="A335" s="6">
        <v>334</v>
      </c>
      <c r="B335" s="6" t="s">
        <v>418</v>
      </c>
      <c r="C335" s="6">
        <v>6</v>
      </c>
      <c r="D335" s="6">
        <v>6</v>
      </c>
      <c r="E335" s="6" t="s">
        <v>2205</v>
      </c>
      <c r="F335" s="6">
        <v>1994</v>
      </c>
      <c r="G335" s="6">
        <v>3</v>
      </c>
      <c r="H335" s="6"/>
      <c r="I335" s="6"/>
      <c r="J335" s="6" t="s">
        <v>2212</v>
      </c>
      <c r="K335" s="6" t="s">
        <v>2204</v>
      </c>
      <c r="L335" s="6">
        <v>0</v>
      </c>
      <c r="M335" s="6">
        <v>100</v>
      </c>
      <c r="N335" s="6">
        <v>0</v>
      </c>
      <c r="O335" s="6">
        <v>4</v>
      </c>
      <c r="P335" s="6">
        <v>12.5</v>
      </c>
      <c r="Q335" s="6">
        <v>-9999</v>
      </c>
      <c r="R335" s="6"/>
    </row>
    <row r="336" spans="1:18">
      <c r="A336" s="6">
        <v>335</v>
      </c>
      <c r="B336" s="6" t="s">
        <v>420</v>
      </c>
      <c r="C336" s="6">
        <v>3</v>
      </c>
      <c r="D336" s="6">
        <v>3</v>
      </c>
      <c r="E336" s="6" t="s">
        <v>2211</v>
      </c>
      <c r="F336" s="6">
        <v>1995</v>
      </c>
      <c r="G336" s="6">
        <v>3</v>
      </c>
      <c r="H336" s="6"/>
      <c r="I336" s="6"/>
      <c r="J336" s="6" t="s">
        <v>2212</v>
      </c>
      <c r="K336" s="6" t="s">
        <v>2204</v>
      </c>
      <c r="L336" s="6">
        <v>0</v>
      </c>
      <c r="M336" s="6">
        <v>100</v>
      </c>
      <c r="N336" s="6">
        <v>0</v>
      </c>
      <c r="O336" s="6">
        <v>4</v>
      </c>
      <c r="P336" s="6">
        <v>12.5</v>
      </c>
      <c r="Q336" s="6">
        <v>-9999</v>
      </c>
      <c r="R336" s="6"/>
    </row>
    <row r="337" spans="1:18">
      <c r="A337" s="6">
        <v>336</v>
      </c>
      <c r="B337" s="6" t="s">
        <v>421</v>
      </c>
      <c r="C337" s="6">
        <v>6</v>
      </c>
      <c r="D337" s="6">
        <v>6</v>
      </c>
      <c r="E337" s="6" t="s">
        <v>2205</v>
      </c>
      <c r="F337" s="6">
        <v>1994</v>
      </c>
      <c r="G337" s="6">
        <v>3</v>
      </c>
      <c r="H337" s="6"/>
      <c r="I337" s="6"/>
      <c r="J337" s="6" t="s">
        <v>2212</v>
      </c>
      <c r="K337" s="6" t="s">
        <v>2204</v>
      </c>
      <c r="L337" s="6">
        <v>0</v>
      </c>
      <c r="M337" s="6">
        <v>100</v>
      </c>
      <c r="N337" s="6">
        <v>0</v>
      </c>
      <c r="O337" s="6">
        <v>4</v>
      </c>
      <c r="P337" s="6">
        <v>12.5</v>
      </c>
      <c r="Q337" s="6">
        <v>-9999</v>
      </c>
      <c r="R337" s="6"/>
    </row>
    <row r="338" spans="1:18">
      <c r="A338" s="6">
        <v>337</v>
      </c>
      <c r="B338" s="6" t="s">
        <v>422</v>
      </c>
      <c r="C338" s="6">
        <v>3</v>
      </c>
      <c r="D338" s="6">
        <v>3</v>
      </c>
      <c r="E338" s="6" t="s">
        <v>2211</v>
      </c>
      <c r="F338" s="6">
        <v>1995</v>
      </c>
      <c r="G338" s="6">
        <v>3</v>
      </c>
      <c r="H338" s="6"/>
      <c r="I338" s="6"/>
      <c r="J338" s="6" t="s">
        <v>2212</v>
      </c>
      <c r="K338" s="6" t="s">
        <v>2204</v>
      </c>
      <c r="L338" s="6">
        <v>0</v>
      </c>
      <c r="M338" s="6">
        <v>100</v>
      </c>
      <c r="N338" s="6">
        <v>0</v>
      </c>
      <c r="O338" s="6">
        <v>4</v>
      </c>
      <c r="P338" s="6">
        <v>12.5</v>
      </c>
      <c r="Q338" s="6">
        <v>-9999</v>
      </c>
      <c r="R338" s="6"/>
    </row>
    <row r="339" spans="1:18">
      <c r="A339" s="6">
        <v>338</v>
      </c>
      <c r="B339" s="6" t="s">
        <v>423</v>
      </c>
      <c r="C339" s="6">
        <v>-9999</v>
      </c>
      <c r="D339" s="6">
        <v>-9999</v>
      </c>
      <c r="E339" s="6" t="s">
        <v>2202</v>
      </c>
      <c r="F339" s="6">
        <v>-9999</v>
      </c>
      <c r="G339" s="6">
        <v>6</v>
      </c>
      <c r="H339" s="6"/>
      <c r="I339" s="6"/>
      <c r="J339" s="6" t="s">
        <v>2206</v>
      </c>
      <c r="K339" s="6" t="s">
        <v>2204</v>
      </c>
      <c r="L339" s="6">
        <v>0</v>
      </c>
      <c r="M339" s="6">
        <v>30</v>
      </c>
      <c r="N339" s="6">
        <v>0</v>
      </c>
      <c r="O339" s="6">
        <v>22</v>
      </c>
      <c r="P339" s="6">
        <v>-9999</v>
      </c>
      <c r="Q339" s="6">
        <v>-9999</v>
      </c>
      <c r="R339" s="6"/>
    </row>
    <row r="340" spans="1:18">
      <c r="A340" s="6">
        <v>339</v>
      </c>
      <c r="B340" s="6" t="s">
        <v>426</v>
      </c>
      <c r="C340" s="6">
        <v>-9999</v>
      </c>
      <c r="D340" s="6">
        <v>-9999</v>
      </c>
      <c r="E340" s="6" t="s">
        <v>2202</v>
      </c>
      <c r="F340" s="6">
        <v>-9999</v>
      </c>
      <c r="G340" s="6">
        <v>6</v>
      </c>
      <c r="H340" s="6"/>
      <c r="I340" s="6"/>
      <c r="J340" s="6" t="s">
        <v>2206</v>
      </c>
      <c r="K340" s="6" t="s">
        <v>2204</v>
      </c>
      <c r="L340" s="6">
        <v>0</v>
      </c>
      <c r="M340" s="6">
        <v>30</v>
      </c>
      <c r="N340" s="6">
        <v>0</v>
      </c>
      <c r="O340" s="6">
        <v>22</v>
      </c>
      <c r="P340" s="6">
        <v>-9999</v>
      </c>
      <c r="Q340" s="6">
        <v>-9999</v>
      </c>
      <c r="R340" s="6"/>
    </row>
    <row r="341" spans="1:18">
      <c r="A341" s="6">
        <v>340</v>
      </c>
      <c r="B341" s="6" t="s">
        <v>427</v>
      </c>
      <c r="C341" s="6">
        <v>-9999</v>
      </c>
      <c r="D341" s="6">
        <v>-9999</v>
      </c>
      <c r="E341" s="6" t="s">
        <v>2202</v>
      </c>
      <c r="F341" s="6">
        <v>-9999</v>
      </c>
      <c r="G341" s="6">
        <v>6</v>
      </c>
      <c r="H341" s="6"/>
      <c r="I341" s="6"/>
      <c r="J341" s="6" t="s">
        <v>2206</v>
      </c>
      <c r="K341" s="6" t="s">
        <v>2204</v>
      </c>
      <c r="L341" s="6">
        <v>0</v>
      </c>
      <c r="M341" s="6">
        <v>30</v>
      </c>
      <c r="N341" s="6">
        <v>0</v>
      </c>
      <c r="O341" s="6">
        <v>22</v>
      </c>
      <c r="P341" s="6">
        <v>-9999</v>
      </c>
      <c r="Q341" s="6">
        <v>-9999</v>
      </c>
      <c r="R341" s="6"/>
    </row>
    <row r="342" spans="1:18">
      <c r="A342" s="6">
        <v>341</v>
      </c>
      <c r="B342" s="6" t="s">
        <v>429</v>
      </c>
      <c r="C342" s="6">
        <v>-9999</v>
      </c>
      <c r="D342" s="6">
        <v>-9999</v>
      </c>
      <c r="E342" s="6" t="s">
        <v>2202</v>
      </c>
      <c r="F342" s="6">
        <v>-9999</v>
      </c>
      <c r="G342" s="6">
        <v>6</v>
      </c>
      <c r="H342" s="6"/>
      <c r="I342" s="6"/>
      <c r="J342" s="6" t="s">
        <v>2206</v>
      </c>
      <c r="K342" s="6" t="s">
        <v>2204</v>
      </c>
      <c r="L342" s="6">
        <v>0</v>
      </c>
      <c r="M342" s="6">
        <v>30</v>
      </c>
      <c r="N342" s="6">
        <v>0</v>
      </c>
      <c r="O342" s="6">
        <v>22</v>
      </c>
      <c r="P342" s="6">
        <v>-9999</v>
      </c>
      <c r="Q342" s="6">
        <v>-9999</v>
      </c>
      <c r="R342" s="6"/>
    </row>
    <row r="343" spans="1:18">
      <c r="A343" s="6">
        <v>342</v>
      </c>
      <c r="B343" s="6" t="s">
        <v>430</v>
      </c>
      <c r="C343" s="6">
        <v>8</v>
      </c>
      <c r="D343" s="6">
        <v>8</v>
      </c>
      <c r="E343" s="6" t="s">
        <v>2202</v>
      </c>
      <c r="F343" s="6">
        <v>1998</v>
      </c>
      <c r="G343" s="6">
        <v>2</v>
      </c>
      <c r="H343" s="6"/>
      <c r="I343" s="6"/>
      <c r="J343" s="6" t="s">
        <v>2206</v>
      </c>
      <c r="K343" s="6" t="s">
        <v>1551</v>
      </c>
      <c r="L343" s="6">
        <v>10</v>
      </c>
      <c r="M343" s="6">
        <v>40</v>
      </c>
      <c r="N343" s="6">
        <v>0</v>
      </c>
      <c r="O343" s="6">
        <v>-9999</v>
      </c>
      <c r="P343" s="6">
        <v>-9999</v>
      </c>
      <c r="Q343" s="6">
        <v>-9999</v>
      </c>
      <c r="R343" s="6"/>
    </row>
    <row r="344" spans="1:18">
      <c r="A344" s="6">
        <v>343</v>
      </c>
      <c r="B344" s="6" t="s">
        <v>432</v>
      </c>
      <c r="C344" s="6">
        <v>8</v>
      </c>
      <c r="D344" s="6">
        <v>8</v>
      </c>
      <c r="E344" s="6" t="s">
        <v>2202</v>
      </c>
      <c r="F344" s="6">
        <v>1998</v>
      </c>
      <c r="G344" s="6">
        <v>2</v>
      </c>
      <c r="H344" s="6"/>
      <c r="I344" s="6"/>
      <c r="J344" s="6" t="s">
        <v>2206</v>
      </c>
      <c r="K344" s="6" t="s">
        <v>1551</v>
      </c>
      <c r="L344" s="6">
        <v>10</v>
      </c>
      <c r="M344" s="6">
        <v>40</v>
      </c>
      <c r="N344" s="6">
        <v>0</v>
      </c>
      <c r="O344" s="6">
        <v>-9999</v>
      </c>
      <c r="P344" s="6">
        <v>-9999</v>
      </c>
      <c r="Q344" s="6">
        <v>-9999</v>
      </c>
      <c r="R344" s="6"/>
    </row>
    <row r="345" spans="1:18">
      <c r="A345" s="6">
        <v>344</v>
      </c>
      <c r="B345" s="6" t="s">
        <v>433</v>
      </c>
      <c r="C345" s="6">
        <v>8</v>
      </c>
      <c r="D345" s="6">
        <v>8</v>
      </c>
      <c r="E345" s="6" t="s">
        <v>2202</v>
      </c>
      <c r="F345" s="6">
        <v>1998</v>
      </c>
      <c r="G345" s="6">
        <v>2</v>
      </c>
      <c r="H345" s="6"/>
      <c r="I345" s="6"/>
      <c r="J345" s="6" t="s">
        <v>2206</v>
      </c>
      <c r="K345" s="6" t="s">
        <v>1551</v>
      </c>
      <c r="L345" s="6">
        <v>10</v>
      </c>
      <c r="M345" s="6">
        <v>40</v>
      </c>
      <c r="N345" s="6">
        <v>0</v>
      </c>
      <c r="O345" s="6">
        <v>-9999</v>
      </c>
      <c r="P345" s="6">
        <v>-9999</v>
      </c>
      <c r="Q345" s="6">
        <v>-9999</v>
      </c>
      <c r="R345" s="6"/>
    </row>
    <row r="346" spans="1:18">
      <c r="A346" s="6">
        <v>345</v>
      </c>
      <c r="B346" s="6" t="s">
        <v>434</v>
      </c>
      <c r="C346" s="6">
        <v>8</v>
      </c>
      <c r="D346" s="6">
        <v>8</v>
      </c>
      <c r="E346" s="6" t="s">
        <v>2202</v>
      </c>
      <c r="F346" s="6">
        <v>1998</v>
      </c>
      <c r="G346" s="6">
        <v>2</v>
      </c>
      <c r="H346" s="6"/>
      <c r="I346" s="6"/>
      <c r="J346" s="6" t="s">
        <v>2206</v>
      </c>
      <c r="K346" s="6" t="s">
        <v>1551</v>
      </c>
      <c r="L346" s="6">
        <v>10</v>
      </c>
      <c r="M346" s="6">
        <v>40</v>
      </c>
      <c r="N346" s="6">
        <v>0</v>
      </c>
      <c r="O346" s="6">
        <v>-9999</v>
      </c>
      <c r="P346" s="6">
        <v>-9999</v>
      </c>
      <c r="Q346" s="6">
        <v>-9999</v>
      </c>
      <c r="R346" s="6"/>
    </row>
    <row r="347" spans="1:18">
      <c r="A347" s="6">
        <v>346</v>
      </c>
      <c r="B347" s="6" t="s">
        <v>435</v>
      </c>
      <c r="C347" s="6">
        <v>8</v>
      </c>
      <c r="D347" s="6">
        <v>8</v>
      </c>
      <c r="E347" s="6" t="s">
        <v>2202</v>
      </c>
      <c r="F347" s="6">
        <v>1998</v>
      </c>
      <c r="G347" s="6">
        <v>2</v>
      </c>
      <c r="H347" s="6"/>
      <c r="I347" s="6"/>
      <c r="J347" s="6" t="s">
        <v>2206</v>
      </c>
      <c r="K347" s="6" t="s">
        <v>1551</v>
      </c>
      <c r="L347" s="6">
        <v>10</v>
      </c>
      <c r="M347" s="6">
        <v>40</v>
      </c>
      <c r="N347" s="6">
        <v>0</v>
      </c>
      <c r="O347" s="6">
        <v>-9999</v>
      </c>
      <c r="P347" s="6">
        <v>-9999</v>
      </c>
      <c r="Q347" s="6">
        <v>-9999</v>
      </c>
      <c r="R347" s="6"/>
    </row>
    <row r="348" spans="1:18">
      <c r="A348" s="6">
        <v>347</v>
      </c>
      <c r="B348" s="6" t="s">
        <v>436</v>
      </c>
      <c r="C348" s="6">
        <v>8</v>
      </c>
      <c r="D348" s="6">
        <v>8</v>
      </c>
      <c r="E348" s="6" t="s">
        <v>2202</v>
      </c>
      <c r="F348" s="6">
        <v>1998</v>
      </c>
      <c r="G348" s="6">
        <v>2</v>
      </c>
      <c r="H348" s="6"/>
      <c r="I348" s="6"/>
      <c r="J348" s="6" t="s">
        <v>2206</v>
      </c>
      <c r="K348" s="6" t="s">
        <v>1551</v>
      </c>
      <c r="L348" s="6">
        <v>10</v>
      </c>
      <c r="M348" s="6">
        <v>40</v>
      </c>
      <c r="N348" s="6">
        <v>0</v>
      </c>
      <c r="O348" s="6">
        <v>-9999</v>
      </c>
      <c r="P348" s="6">
        <v>-9999</v>
      </c>
      <c r="Q348" s="6">
        <v>-9999</v>
      </c>
      <c r="R348" s="6"/>
    </row>
    <row r="349" spans="1:18">
      <c r="A349" s="6">
        <v>348</v>
      </c>
      <c r="B349" s="6" t="s">
        <v>437</v>
      </c>
      <c r="C349" s="6">
        <v>8</v>
      </c>
      <c r="D349" s="6">
        <v>8</v>
      </c>
      <c r="E349" s="6" t="s">
        <v>2202</v>
      </c>
      <c r="F349" s="6">
        <v>1998</v>
      </c>
      <c r="G349" s="6">
        <v>2</v>
      </c>
      <c r="H349" s="6"/>
      <c r="I349" s="6"/>
      <c r="J349" s="6" t="s">
        <v>2206</v>
      </c>
      <c r="K349" s="6" t="s">
        <v>1551</v>
      </c>
      <c r="L349" s="6">
        <v>10</v>
      </c>
      <c r="M349" s="6">
        <v>40</v>
      </c>
      <c r="N349" s="6">
        <v>0</v>
      </c>
      <c r="O349" s="6">
        <v>-9999</v>
      </c>
      <c r="P349" s="6">
        <v>-9999</v>
      </c>
      <c r="Q349" s="6">
        <v>-9999</v>
      </c>
      <c r="R349" s="6"/>
    </row>
    <row r="350" spans="1:18">
      <c r="A350" s="6">
        <v>349</v>
      </c>
      <c r="B350" s="6" t="s">
        <v>438</v>
      </c>
      <c r="C350" s="6">
        <v>8</v>
      </c>
      <c r="D350" s="6">
        <v>8</v>
      </c>
      <c r="E350" s="6" t="s">
        <v>2202</v>
      </c>
      <c r="F350" s="6">
        <v>1998</v>
      </c>
      <c r="G350" s="6">
        <v>2</v>
      </c>
      <c r="H350" s="6"/>
      <c r="I350" s="6"/>
      <c r="J350" s="6" t="s">
        <v>2206</v>
      </c>
      <c r="K350" s="6" t="s">
        <v>1551</v>
      </c>
      <c r="L350" s="6">
        <v>10</v>
      </c>
      <c r="M350" s="6">
        <v>40</v>
      </c>
      <c r="N350" s="6">
        <v>0</v>
      </c>
      <c r="O350" s="6">
        <v>-9999</v>
      </c>
      <c r="P350" s="6">
        <v>-9999</v>
      </c>
      <c r="Q350" s="6">
        <v>-9999</v>
      </c>
      <c r="R350" s="6"/>
    </row>
    <row r="351" spans="1:18">
      <c r="A351" s="6">
        <v>350</v>
      </c>
      <c r="B351" s="6" t="s">
        <v>439</v>
      </c>
      <c r="C351" s="6">
        <v>8</v>
      </c>
      <c r="D351" s="6">
        <v>8</v>
      </c>
      <c r="E351" s="6" t="s">
        <v>2202</v>
      </c>
      <c r="F351" s="6">
        <v>1998</v>
      </c>
      <c r="G351" s="6">
        <v>2</v>
      </c>
      <c r="H351" s="6"/>
      <c r="I351" s="6"/>
      <c r="J351" s="6" t="s">
        <v>2206</v>
      </c>
      <c r="K351" s="6" t="s">
        <v>1551</v>
      </c>
      <c r="L351" s="6">
        <v>10</v>
      </c>
      <c r="M351" s="6">
        <v>40</v>
      </c>
      <c r="N351" s="6">
        <v>0</v>
      </c>
      <c r="O351" s="6">
        <v>-9999</v>
      </c>
      <c r="P351" s="6">
        <v>-9999</v>
      </c>
      <c r="Q351" s="6">
        <v>-9999</v>
      </c>
      <c r="R351" s="6"/>
    </row>
    <row r="352" spans="1:18">
      <c r="A352" s="6">
        <v>351</v>
      </c>
      <c r="B352" s="6" t="s">
        <v>440</v>
      </c>
      <c r="C352" s="6">
        <v>8</v>
      </c>
      <c r="D352" s="6">
        <v>8</v>
      </c>
      <c r="E352" s="6" t="s">
        <v>2202</v>
      </c>
      <c r="F352" s="6">
        <v>1998</v>
      </c>
      <c r="G352" s="6">
        <v>2</v>
      </c>
      <c r="H352" s="6"/>
      <c r="I352" s="6"/>
      <c r="J352" s="6" t="s">
        <v>2206</v>
      </c>
      <c r="K352" s="6" t="s">
        <v>1551</v>
      </c>
      <c r="L352" s="6">
        <v>10</v>
      </c>
      <c r="M352" s="6">
        <v>40</v>
      </c>
      <c r="N352" s="6">
        <v>0</v>
      </c>
      <c r="O352" s="6">
        <v>-9999</v>
      </c>
      <c r="P352" s="6">
        <v>-9999</v>
      </c>
      <c r="Q352" s="6">
        <v>-9999</v>
      </c>
      <c r="R352" s="6"/>
    </row>
    <row r="353" spans="1:18">
      <c r="A353" s="6">
        <v>352</v>
      </c>
      <c r="B353" s="6" t="s">
        <v>441</v>
      </c>
      <c r="C353" s="6">
        <v>8</v>
      </c>
      <c r="D353" s="6">
        <v>8</v>
      </c>
      <c r="E353" s="6" t="s">
        <v>2202</v>
      </c>
      <c r="F353" s="6">
        <v>1998</v>
      </c>
      <c r="G353" s="6">
        <v>2</v>
      </c>
      <c r="H353" s="6"/>
      <c r="I353" s="6"/>
      <c r="J353" s="6" t="s">
        <v>2206</v>
      </c>
      <c r="K353" s="6" t="s">
        <v>1551</v>
      </c>
      <c r="L353" s="6">
        <v>10</v>
      </c>
      <c r="M353" s="6">
        <v>40</v>
      </c>
      <c r="N353" s="6">
        <v>0</v>
      </c>
      <c r="O353" s="6">
        <v>-9999</v>
      </c>
      <c r="P353" s="6">
        <v>-9999</v>
      </c>
      <c r="Q353" s="6">
        <v>-9999</v>
      </c>
      <c r="R353" s="6"/>
    </row>
    <row r="354" spans="1:18">
      <c r="A354" s="6">
        <v>353</v>
      </c>
      <c r="B354" s="6" t="s">
        <v>442</v>
      </c>
      <c r="C354" s="6">
        <v>8</v>
      </c>
      <c r="D354" s="6">
        <v>8</v>
      </c>
      <c r="E354" s="6" t="s">
        <v>2202</v>
      </c>
      <c r="F354" s="6">
        <v>1998</v>
      </c>
      <c r="G354" s="6">
        <v>2</v>
      </c>
      <c r="H354" s="6"/>
      <c r="I354" s="6"/>
      <c r="J354" s="6" t="s">
        <v>2206</v>
      </c>
      <c r="K354" s="6" t="s">
        <v>1551</v>
      </c>
      <c r="L354" s="6">
        <v>10</v>
      </c>
      <c r="M354" s="6">
        <v>40</v>
      </c>
      <c r="N354" s="6">
        <v>0</v>
      </c>
      <c r="O354" s="6">
        <v>-9999</v>
      </c>
      <c r="P354" s="6">
        <v>-9999</v>
      </c>
      <c r="Q354" s="6">
        <v>-9999</v>
      </c>
      <c r="R354" s="6"/>
    </row>
    <row r="355" spans="1:18">
      <c r="A355" s="6">
        <v>354</v>
      </c>
      <c r="B355" s="6" t="s">
        <v>443</v>
      </c>
      <c r="C355" s="6">
        <v>8</v>
      </c>
      <c r="D355" s="6">
        <v>8</v>
      </c>
      <c r="E355" s="6" t="s">
        <v>2202</v>
      </c>
      <c r="F355" s="6">
        <v>1998</v>
      </c>
      <c r="G355" s="6">
        <v>2</v>
      </c>
      <c r="H355" s="6"/>
      <c r="I355" s="6"/>
      <c r="J355" s="6" t="s">
        <v>2206</v>
      </c>
      <c r="K355" s="6" t="s">
        <v>1551</v>
      </c>
      <c r="L355" s="6">
        <v>10</v>
      </c>
      <c r="M355" s="6">
        <v>40</v>
      </c>
      <c r="N355" s="6">
        <v>0</v>
      </c>
      <c r="O355" s="6">
        <v>-9999</v>
      </c>
      <c r="P355" s="6">
        <v>-9999</v>
      </c>
      <c r="Q355" s="6">
        <v>-9999</v>
      </c>
      <c r="R355" s="6"/>
    </row>
    <row r="356" spans="1:18">
      <c r="A356" s="6">
        <v>355</v>
      </c>
      <c r="B356" s="6" t="s">
        <v>444</v>
      </c>
      <c r="C356" s="6">
        <v>8</v>
      </c>
      <c r="D356" s="6">
        <v>8</v>
      </c>
      <c r="E356" s="6" t="s">
        <v>2202</v>
      </c>
      <c r="F356" s="6">
        <v>2009</v>
      </c>
      <c r="G356" s="6">
        <v>12</v>
      </c>
      <c r="H356" s="6"/>
      <c r="I356" s="6"/>
      <c r="J356" s="6" t="s">
        <v>2206</v>
      </c>
      <c r="K356" s="6" t="s">
        <v>2204</v>
      </c>
      <c r="L356" s="6">
        <v>0</v>
      </c>
      <c r="M356" s="6">
        <v>150</v>
      </c>
      <c r="N356" s="6">
        <v>0</v>
      </c>
      <c r="O356" s="6">
        <v>20</v>
      </c>
      <c r="P356" s="6">
        <v>-9999</v>
      </c>
      <c r="Q356" s="6">
        <v>-9999</v>
      </c>
      <c r="R356" s="6"/>
    </row>
    <row r="357" spans="1:18">
      <c r="A357" s="6">
        <v>356</v>
      </c>
      <c r="B357" s="6" t="s">
        <v>446</v>
      </c>
      <c r="C357" s="6">
        <v>9</v>
      </c>
      <c r="D357" s="6">
        <v>9</v>
      </c>
      <c r="E357" s="6" t="s">
        <v>2202</v>
      </c>
      <c r="F357" s="6">
        <v>2009</v>
      </c>
      <c r="G357" s="6">
        <v>9</v>
      </c>
      <c r="H357" s="6"/>
      <c r="I357" s="6"/>
      <c r="J357" s="6" t="s">
        <v>2206</v>
      </c>
      <c r="K357" s="6" t="s">
        <v>2204</v>
      </c>
      <c r="L357" s="6">
        <v>0</v>
      </c>
      <c r="M357" s="6">
        <v>150</v>
      </c>
      <c r="N357" s="6">
        <v>0</v>
      </c>
      <c r="O357" s="6">
        <v>20</v>
      </c>
      <c r="P357" s="6">
        <v>-9999</v>
      </c>
      <c r="Q357" s="6">
        <v>-9999</v>
      </c>
      <c r="R357" s="6"/>
    </row>
    <row r="358" spans="1:18">
      <c r="A358" s="6">
        <v>357</v>
      </c>
      <c r="B358" s="6" t="s">
        <v>447</v>
      </c>
      <c r="C358" s="6">
        <v>8</v>
      </c>
      <c r="D358" s="6">
        <v>8</v>
      </c>
      <c r="E358" s="6" t="s">
        <v>2202</v>
      </c>
      <c r="F358" s="6">
        <v>2009</v>
      </c>
      <c r="G358" s="6">
        <v>12</v>
      </c>
      <c r="H358" s="6"/>
      <c r="I358" s="6"/>
      <c r="J358" s="6" t="s">
        <v>2206</v>
      </c>
      <c r="K358" s="6" t="s">
        <v>2204</v>
      </c>
      <c r="L358" s="6">
        <v>0</v>
      </c>
      <c r="M358" s="6">
        <v>150</v>
      </c>
      <c r="N358" s="6">
        <v>0</v>
      </c>
      <c r="O358" s="6">
        <v>20</v>
      </c>
      <c r="P358" s="6">
        <v>-9999</v>
      </c>
      <c r="Q358" s="6">
        <v>-9999</v>
      </c>
      <c r="R358" s="6"/>
    </row>
    <row r="359" spans="1:18">
      <c r="A359" s="6">
        <v>358</v>
      </c>
      <c r="B359" s="6" t="s">
        <v>448</v>
      </c>
      <c r="C359" s="6">
        <v>9</v>
      </c>
      <c r="D359" s="6">
        <v>9</v>
      </c>
      <c r="E359" s="6" t="s">
        <v>2202</v>
      </c>
      <c r="F359" s="6">
        <v>2009</v>
      </c>
      <c r="G359" s="6">
        <v>9</v>
      </c>
      <c r="H359" s="6"/>
      <c r="I359" s="6"/>
      <c r="J359" s="6" t="s">
        <v>2206</v>
      </c>
      <c r="K359" s="6" t="s">
        <v>2204</v>
      </c>
      <c r="L359" s="6">
        <v>0</v>
      </c>
      <c r="M359" s="6">
        <v>150</v>
      </c>
      <c r="N359" s="6">
        <v>0</v>
      </c>
      <c r="O359" s="6">
        <v>20</v>
      </c>
      <c r="P359" s="6">
        <v>-9999</v>
      </c>
      <c r="Q359" s="6">
        <v>-9999</v>
      </c>
      <c r="R359" s="6"/>
    </row>
    <row r="360" spans="1:18">
      <c r="A360" s="6">
        <v>359</v>
      </c>
      <c r="B360" s="6" t="s">
        <v>449</v>
      </c>
      <c r="C360" s="6">
        <v>8</v>
      </c>
      <c r="D360" s="6">
        <v>8</v>
      </c>
      <c r="E360" s="6" t="s">
        <v>2202</v>
      </c>
      <c r="F360" s="6">
        <v>2008</v>
      </c>
      <c r="G360" s="6">
        <v>12</v>
      </c>
      <c r="H360" s="6"/>
      <c r="I360" s="6"/>
      <c r="J360" s="6" t="s">
        <v>2206</v>
      </c>
      <c r="K360" s="6" t="s">
        <v>2204</v>
      </c>
      <c r="L360" s="6">
        <v>0</v>
      </c>
      <c r="M360" s="6">
        <v>150</v>
      </c>
      <c r="N360" s="6">
        <v>0</v>
      </c>
      <c r="O360" s="6">
        <v>20</v>
      </c>
      <c r="P360" s="6">
        <v>-9999</v>
      </c>
      <c r="Q360" s="6">
        <v>-9999</v>
      </c>
      <c r="R360" s="6"/>
    </row>
    <row r="361" spans="1:18">
      <c r="A361" s="6">
        <v>360</v>
      </c>
      <c r="B361" s="6" t="s">
        <v>450</v>
      </c>
      <c r="C361" s="6">
        <v>11</v>
      </c>
      <c r="D361" s="6">
        <v>11</v>
      </c>
      <c r="E361" s="6" t="s">
        <v>2205</v>
      </c>
      <c r="F361" s="6">
        <v>1990</v>
      </c>
      <c r="G361" s="6">
        <v>2</v>
      </c>
      <c r="H361" s="6"/>
      <c r="I361" s="6"/>
      <c r="J361" s="6" t="s">
        <v>2208</v>
      </c>
      <c r="K361" s="6" t="s">
        <v>2204</v>
      </c>
      <c r="L361" s="6">
        <v>5</v>
      </c>
      <c r="M361" s="6">
        <v>100</v>
      </c>
      <c r="N361" s="6">
        <v>0</v>
      </c>
      <c r="O361" s="6">
        <v>10</v>
      </c>
      <c r="P361" s="6">
        <v>-9999</v>
      </c>
      <c r="Q361" s="6">
        <v>-9999</v>
      </c>
      <c r="R361" s="6"/>
    </row>
    <row r="362" spans="1:18">
      <c r="A362" s="6">
        <v>361</v>
      </c>
      <c r="B362" s="6" t="s">
        <v>452</v>
      </c>
      <c r="C362" s="6">
        <v>11</v>
      </c>
      <c r="D362" s="6">
        <v>11</v>
      </c>
      <c r="E362" s="6" t="s">
        <v>2205</v>
      </c>
      <c r="F362" s="6">
        <v>1990</v>
      </c>
      <c r="G362" s="6">
        <v>2</v>
      </c>
      <c r="H362" s="6"/>
      <c r="I362" s="6"/>
      <c r="J362" s="6" t="s">
        <v>2208</v>
      </c>
      <c r="K362" s="6" t="s">
        <v>2204</v>
      </c>
      <c r="L362" s="6">
        <v>5</v>
      </c>
      <c r="M362" s="6">
        <v>100</v>
      </c>
      <c r="N362" s="6">
        <v>0</v>
      </c>
      <c r="O362" s="6">
        <v>10</v>
      </c>
      <c r="P362" s="6">
        <v>-9999</v>
      </c>
      <c r="Q362" s="6">
        <v>-9999</v>
      </c>
      <c r="R362" s="6"/>
    </row>
    <row r="363" spans="1:18">
      <c r="A363" s="6">
        <v>362</v>
      </c>
      <c r="B363" s="6" t="s">
        <v>453</v>
      </c>
      <c r="C363" s="6">
        <v>11</v>
      </c>
      <c r="D363" s="6">
        <v>11</v>
      </c>
      <c r="E363" s="6" t="s">
        <v>2205</v>
      </c>
      <c r="F363" s="6">
        <v>1990</v>
      </c>
      <c r="G363" s="6">
        <v>2</v>
      </c>
      <c r="H363" s="6"/>
      <c r="I363" s="6"/>
      <c r="J363" s="6" t="s">
        <v>2208</v>
      </c>
      <c r="K363" s="6" t="s">
        <v>2204</v>
      </c>
      <c r="L363" s="6">
        <v>5</v>
      </c>
      <c r="M363" s="6">
        <v>100</v>
      </c>
      <c r="N363" s="6">
        <v>0</v>
      </c>
      <c r="O363" s="6">
        <v>10</v>
      </c>
      <c r="P363" s="6">
        <v>-9999</v>
      </c>
      <c r="Q363" s="6">
        <v>-9999</v>
      </c>
      <c r="R363" s="6"/>
    </row>
    <row r="364" spans="1:18">
      <c r="A364" s="6">
        <v>363</v>
      </c>
      <c r="B364" s="6" t="s">
        <v>454</v>
      </c>
      <c r="C364" s="6">
        <v>4</v>
      </c>
      <c r="D364" s="6">
        <v>5</v>
      </c>
      <c r="E364" s="6" t="s">
        <v>2210</v>
      </c>
      <c r="F364" s="6">
        <v>2001</v>
      </c>
      <c r="G364" s="6">
        <v>6</v>
      </c>
      <c r="H364" s="6"/>
      <c r="I364" s="6"/>
      <c r="J364" s="6" t="s">
        <v>2206</v>
      </c>
      <c r="K364" s="6" t="s">
        <v>2204</v>
      </c>
      <c r="L364" s="6">
        <v>10</v>
      </c>
      <c r="M364" s="6">
        <v>40</v>
      </c>
      <c r="N364" s="6">
        <v>0</v>
      </c>
      <c r="O364" s="6">
        <v>-9999</v>
      </c>
      <c r="P364" s="6">
        <v>-9999</v>
      </c>
      <c r="Q364" s="6">
        <v>-9999</v>
      </c>
      <c r="R364" s="6"/>
    </row>
    <row r="365" spans="1:18">
      <c r="A365" s="6">
        <v>364</v>
      </c>
      <c r="B365" s="6" t="s">
        <v>456</v>
      </c>
      <c r="C365" s="6">
        <v>4</v>
      </c>
      <c r="D365" s="6">
        <v>5</v>
      </c>
      <c r="E365" s="6" t="s">
        <v>2210</v>
      </c>
      <c r="F365" s="6">
        <v>2001</v>
      </c>
      <c r="G365" s="6">
        <v>6</v>
      </c>
      <c r="H365" s="6"/>
      <c r="I365" s="6"/>
      <c r="J365" s="6" t="s">
        <v>2206</v>
      </c>
      <c r="K365" s="6" t="s">
        <v>2204</v>
      </c>
      <c r="L365" s="6">
        <v>10</v>
      </c>
      <c r="M365" s="6">
        <v>40</v>
      </c>
      <c r="N365" s="6">
        <v>0</v>
      </c>
      <c r="O365" s="6">
        <v>-9999</v>
      </c>
      <c r="P365" s="6">
        <v>-9999</v>
      </c>
      <c r="Q365" s="6">
        <v>-9999</v>
      </c>
      <c r="R365" s="6"/>
    </row>
    <row r="366" spans="1:18">
      <c r="A366" s="6">
        <v>365</v>
      </c>
      <c r="B366" s="6" t="s">
        <v>457</v>
      </c>
      <c r="C366" s="6">
        <v>4</v>
      </c>
      <c r="D366" s="6">
        <v>5</v>
      </c>
      <c r="E366" s="6" t="s">
        <v>2210</v>
      </c>
      <c r="F366" s="6">
        <v>2001</v>
      </c>
      <c r="G366" s="6">
        <v>6</v>
      </c>
      <c r="H366" s="6"/>
      <c r="I366" s="6"/>
      <c r="J366" s="6" t="s">
        <v>2206</v>
      </c>
      <c r="K366" s="6" t="s">
        <v>2204</v>
      </c>
      <c r="L366" s="6">
        <v>10</v>
      </c>
      <c r="M366" s="6">
        <v>40</v>
      </c>
      <c r="N366" s="6">
        <v>0</v>
      </c>
      <c r="O366" s="6">
        <v>-9999</v>
      </c>
      <c r="P366" s="6">
        <v>-9999</v>
      </c>
      <c r="Q366" s="6">
        <v>-9999</v>
      </c>
      <c r="R366" s="6"/>
    </row>
    <row r="367" spans="1:18">
      <c r="A367" s="6">
        <v>366</v>
      </c>
      <c r="B367" s="6" t="s">
        <v>458</v>
      </c>
      <c r="C367" s="6">
        <v>4</v>
      </c>
      <c r="D367" s="6">
        <v>5</v>
      </c>
      <c r="E367" s="6" t="s">
        <v>2210</v>
      </c>
      <c r="F367" s="6">
        <v>2002</v>
      </c>
      <c r="G367" s="6">
        <v>6</v>
      </c>
      <c r="H367" s="6"/>
      <c r="I367" s="6"/>
      <c r="J367" s="6" t="s">
        <v>2206</v>
      </c>
      <c r="K367" s="6" t="s">
        <v>2204</v>
      </c>
      <c r="L367" s="6">
        <v>10</v>
      </c>
      <c r="M367" s="6">
        <v>40</v>
      </c>
      <c r="N367" s="6">
        <v>0</v>
      </c>
      <c r="O367" s="6">
        <v>-9999</v>
      </c>
      <c r="P367" s="6">
        <v>-9999</v>
      </c>
      <c r="Q367" s="6">
        <v>-9999</v>
      </c>
      <c r="R367" s="6"/>
    </row>
    <row r="368" spans="1:18">
      <c r="A368" s="6">
        <v>367</v>
      </c>
      <c r="B368" s="6" t="s">
        <v>459</v>
      </c>
      <c r="C368" s="6">
        <v>4</v>
      </c>
      <c r="D368" s="6">
        <v>5</v>
      </c>
      <c r="E368" s="6" t="s">
        <v>2210</v>
      </c>
      <c r="F368" s="6">
        <v>2002</v>
      </c>
      <c r="G368" s="6">
        <v>6</v>
      </c>
      <c r="H368" s="6"/>
      <c r="I368" s="6"/>
      <c r="J368" s="6" t="s">
        <v>2206</v>
      </c>
      <c r="K368" s="6" t="s">
        <v>2204</v>
      </c>
      <c r="L368" s="6">
        <v>10</v>
      </c>
      <c r="M368" s="6">
        <v>40</v>
      </c>
      <c r="N368" s="6">
        <v>0</v>
      </c>
      <c r="O368" s="6">
        <v>-9999</v>
      </c>
      <c r="P368" s="6">
        <v>-9999</v>
      </c>
      <c r="Q368" s="6">
        <v>-9999</v>
      </c>
      <c r="R368" s="6"/>
    </row>
    <row r="369" spans="1:18">
      <c r="A369" s="6">
        <v>368</v>
      </c>
      <c r="B369" s="6" t="s">
        <v>460</v>
      </c>
      <c r="C369" s="6">
        <v>4</v>
      </c>
      <c r="D369" s="6">
        <v>5</v>
      </c>
      <c r="E369" s="6" t="s">
        <v>2210</v>
      </c>
      <c r="F369" s="6">
        <v>2002</v>
      </c>
      <c r="G369" s="6">
        <v>6</v>
      </c>
      <c r="H369" s="6"/>
      <c r="I369" s="6"/>
      <c r="J369" s="6" t="s">
        <v>2206</v>
      </c>
      <c r="K369" s="6" t="s">
        <v>2204</v>
      </c>
      <c r="L369" s="6">
        <v>10</v>
      </c>
      <c r="M369" s="6">
        <v>40</v>
      </c>
      <c r="N369" s="6">
        <v>0</v>
      </c>
      <c r="O369" s="6">
        <v>-9999</v>
      </c>
      <c r="P369" s="6">
        <v>-9999</v>
      </c>
      <c r="Q369" s="6">
        <v>-9999</v>
      </c>
      <c r="R369" s="6"/>
    </row>
    <row r="370" spans="1:18">
      <c r="A370" s="6">
        <v>369</v>
      </c>
      <c r="B370" s="6" t="s">
        <v>461</v>
      </c>
      <c r="C370" s="6">
        <v>4</v>
      </c>
      <c r="D370" s="6">
        <v>5</v>
      </c>
      <c r="E370" s="6" t="s">
        <v>2210</v>
      </c>
      <c r="F370" s="6">
        <v>2001</v>
      </c>
      <c r="G370" s="6">
        <v>6</v>
      </c>
      <c r="H370" s="6"/>
      <c r="I370" s="6"/>
      <c r="J370" s="6" t="s">
        <v>2206</v>
      </c>
      <c r="K370" s="6" t="s">
        <v>2204</v>
      </c>
      <c r="L370" s="6">
        <v>10</v>
      </c>
      <c r="M370" s="6">
        <v>40</v>
      </c>
      <c r="N370" s="6">
        <v>0.3</v>
      </c>
      <c r="O370" s="6">
        <v>-9999</v>
      </c>
      <c r="P370" s="6">
        <v>-9999</v>
      </c>
      <c r="Q370" s="6">
        <v>-9999</v>
      </c>
      <c r="R370" s="6"/>
    </row>
    <row r="371" spans="1:18">
      <c r="A371" s="6">
        <v>370</v>
      </c>
      <c r="B371" s="6" t="s">
        <v>462</v>
      </c>
      <c r="C371" s="6">
        <v>4</v>
      </c>
      <c r="D371" s="6">
        <v>5</v>
      </c>
      <c r="E371" s="6" t="s">
        <v>2210</v>
      </c>
      <c r="F371" s="6">
        <v>2001</v>
      </c>
      <c r="G371" s="6">
        <v>6</v>
      </c>
      <c r="H371" s="6"/>
      <c r="I371" s="6"/>
      <c r="J371" s="6" t="s">
        <v>2206</v>
      </c>
      <c r="K371" s="6" t="s">
        <v>2204</v>
      </c>
      <c r="L371" s="6">
        <v>10</v>
      </c>
      <c r="M371" s="6">
        <v>40</v>
      </c>
      <c r="N371" s="6">
        <v>0.3</v>
      </c>
      <c r="O371" s="6">
        <v>-9999</v>
      </c>
      <c r="P371" s="6">
        <v>-9999</v>
      </c>
      <c r="Q371" s="6">
        <v>-9999</v>
      </c>
      <c r="R371" s="6"/>
    </row>
    <row r="372" spans="1:18">
      <c r="A372" s="6">
        <v>371</v>
      </c>
      <c r="B372" s="6" t="s">
        <v>463</v>
      </c>
      <c r="C372" s="6">
        <v>4</v>
      </c>
      <c r="D372" s="6">
        <v>5</v>
      </c>
      <c r="E372" s="6" t="s">
        <v>2210</v>
      </c>
      <c r="F372" s="6">
        <v>2001</v>
      </c>
      <c r="G372" s="6">
        <v>6</v>
      </c>
      <c r="H372" s="6"/>
      <c r="I372" s="6"/>
      <c r="J372" s="6" t="s">
        <v>2206</v>
      </c>
      <c r="K372" s="6" t="s">
        <v>2204</v>
      </c>
      <c r="L372" s="6">
        <v>10</v>
      </c>
      <c r="M372" s="6">
        <v>40</v>
      </c>
      <c r="N372" s="6">
        <v>0.3</v>
      </c>
      <c r="O372" s="6">
        <v>-9999</v>
      </c>
      <c r="P372" s="6">
        <v>-9999</v>
      </c>
      <c r="Q372" s="6">
        <v>-9999</v>
      </c>
      <c r="R372" s="6"/>
    </row>
    <row r="373" spans="1:18">
      <c r="A373" s="6">
        <v>372</v>
      </c>
      <c r="B373" s="6" t="s">
        <v>464</v>
      </c>
      <c r="C373" s="6">
        <v>4</v>
      </c>
      <c r="D373" s="6">
        <v>5</v>
      </c>
      <c r="E373" s="6" t="s">
        <v>2210</v>
      </c>
      <c r="F373" s="6">
        <v>2002</v>
      </c>
      <c r="G373" s="6">
        <v>6</v>
      </c>
      <c r="H373" s="6"/>
      <c r="I373" s="6"/>
      <c r="J373" s="6" t="s">
        <v>2206</v>
      </c>
      <c r="K373" s="6" t="s">
        <v>2204</v>
      </c>
      <c r="L373" s="6">
        <v>10</v>
      </c>
      <c r="M373" s="6">
        <v>40</v>
      </c>
      <c r="N373" s="6">
        <v>0.3</v>
      </c>
      <c r="O373" s="6">
        <v>-9999</v>
      </c>
      <c r="P373" s="6">
        <v>-9999</v>
      </c>
      <c r="Q373" s="6">
        <v>-9999</v>
      </c>
      <c r="R373" s="6"/>
    </row>
    <row r="374" spans="1:18">
      <c r="A374" s="6">
        <v>373</v>
      </c>
      <c r="B374" s="6" t="s">
        <v>465</v>
      </c>
      <c r="C374" s="6">
        <v>4</v>
      </c>
      <c r="D374" s="6">
        <v>5</v>
      </c>
      <c r="E374" s="6" t="s">
        <v>2210</v>
      </c>
      <c r="F374" s="6">
        <v>2002</v>
      </c>
      <c r="G374" s="6">
        <v>6</v>
      </c>
      <c r="H374" s="6"/>
      <c r="I374" s="6"/>
      <c r="J374" s="6" t="s">
        <v>2206</v>
      </c>
      <c r="K374" s="6" t="s">
        <v>2204</v>
      </c>
      <c r="L374" s="6">
        <v>10</v>
      </c>
      <c r="M374" s="6">
        <v>40</v>
      </c>
      <c r="N374" s="6">
        <v>0.3</v>
      </c>
      <c r="O374" s="6">
        <v>-9999</v>
      </c>
      <c r="P374" s="6">
        <v>-9999</v>
      </c>
      <c r="Q374" s="6">
        <v>-9999</v>
      </c>
      <c r="R374" s="6"/>
    </row>
    <row r="375" spans="1:18">
      <c r="A375" s="6">
        <v>374</v>
      </c>
      <c r="B375" s="6" t="s">
        <v>466</v>
      </c>
      <c r="C375" s="6">
        <v>4</v>
      </c>
      <c r="D375" s="6">
        <v>5</v>
      </c>
      <c r="E375" s="6" t="s">
        <v>2210</v>
      </c>
      <c r="F375" s="6">
        <v>2002</v>
      </c>
      <c r="G375" s="6">
        <v>6</v>
      </c>
      <c r="H375" s="6"/>
      <c r="I375" s="6"/>
      <c r="J375" s="6" t="s">
        <v>2206</v>
      </c>
      <c r="K375" s="6" t="s">
        <v>2204</v>
      </c>
      <c r="L375" s="6">
        <v>10</v>
      </c>
      <c r="M375" s="6">
        <v>40</v>
      </c>
      <c r="N375" s="6">
        <v>0.3</v>
      </c>
      <c r="O375" s="6">
        <v>-9999</v>
      </c>
      <c r="P375" s="6">
        <v>-9999</v>
      </c>
      <c r="Q375" s="6">
        <v>-9999</v>
      </c>
      <c r="R375" s="6"/>
    </row>
    <row r="376" spans="1:18">
      <c r="A376" s="6">
        <v>375</v>
      </c>
      <c r="B376" s="6" t="s">
        <v>467</v>
      </c>
      <c r="C376" s="6">
        <v>2</v>
      </c>
      <c r="D376" s="6">
        <v>2</v>
      </c>
      <c r="E376" s="6" t="s">
        <v>2211</v>
      </c>
      <c r="F376" s="6">
        <v>2007</v>
      </c>
      <c r="G376" s="6">
        <v>32</v>
      </c>
      <c r="H376" s="6"/>
      <c r="I376" s="6"/>
      <c r="J376" s="6" t="s">
        <v>2206</v>
      </c>
      <c r="K376" s="6" t="s">
        <v>1551</v>
      </c>
      <c r="L376" s="6">
        <v>0</v>
      </c>
      <c r="M376" s="6">
        <v>100</v>
      </c>
      <c r="N376" s="6">
        <v>0</v>
      </c>
      <c r="O376" s="6">
        <v>20</v>
      </c>
      <c r="P376" s="6">
        <v>-9999</v>
      </c>
      <c r="Q376" s="6">
        <v>-9999</v>
      </c>
      <c r="R376" s="6"/>
    </row>
    <row r="377" spans="1:18">
      <c r="A377" s="6">
        <v>376</v>
      </c>
      <c r="B377" s="6" t="s">
        <v>469</v>
      </c>
      <c r="C377" s="6">
        <v>2</v>
      </c>
      <c r="D377" s="6">
        <v>2</v>
      </c>
      <c r="E377" s="6" t="s">
        <v>2211</v>
      </c>
      <c r="F377" s="6">
        <v>2007</v>
      </c>
      <c r="G377" s="6">
        <v>32</v>
      </c>
      <c r="H377" s="6"/>
      <c r="I377" s="6"/>
      <c r="J377" s="6" t="s">
        <v>2206</v>
      </c>
      <c r="K377" s="6" t="s">
        <v>1551</v>
      </c>
      <c r="L377" s="6">
        <v>0</v>
      </c>
      <c r="M377" s="6">
        <v>100</v>
      </c>
      <c r="N377" s="6">
        <v>0</v>
      </c>
      <c r="O377" s="6">
        <v>20</v>
      </c>
      <c r="P377" s="6">
        <v>-9999</v>
      </c>
      <c r="Q377" s="6">
        <v>-9999</v>
      </c>
      <c r="R377" s="6"/>
    </row>
    <row r="378" spans="1:18">
      <c r="A378" s="6">
        <v>377</v>
      </c>
      <c r="B378" s="6" t="s">
        <v>470</v>
      </c>
      <c r="C378" s="6">
        <v>2</v>
      </c>
      <c r="D378" s="6">
        <v>2</v>
      </c>
      <c r="E378" s="6" t="s">
        <v>2211</v>
      </c>
      <c r="F378" s="6">
        <v>2007</v>
      </c>
      <c r="G378" s="6">
        <v>32</v>
      </c>
      <c r="H378" s="6"/>
      <c r="I378" s="6"/>
      <c r="J378" s="6" t="s">
        <v>2206</v>
      </c>
      <c r="K378" s="6" t="s">
        <v>1551</v>
      </c>
      <c r="L378" s="6">
        <v>0</v>
      </c>
      <c r="M378" s="6">
        <v>100</v>
      </c>
      <c r="N378" s="6">
        <v>0</v>
      </c>
      <c r="O378" s="6">
        <v>20</v>
      </c>
      <c r="P378" s="6">
        <v>-9999</v>
      </c>
      <c r="Q378" s="6">
        <v>-9999</v>
      </c>
      <c r="R378" s="6"/>
    </row>
    <row r="379" spans="1:18">
      <c r="A379" s="6">
        <v>378</v>
      </c>
      <c r="B379" s="6" t="s">
        <v>471</v>
      </c>
      <c r="C379" s="6">
        <v>2</v>
      </c>
      <c r="D379" s="6">
        <v>2</v>
      </c>
      <c r="E379" s="6" t="s">
        <v>2211</v>
      </c>
      <c r="F379" s="6">
        <v>2007</v>
      </c>
      <c r="G379" s="6">
        <v>32</v>
      </c>
      <c r="H379" s="6"/>
      <c r="I379" s="6"/>
      <c r="J379" s="6" t="s">
        <v>2206</v>
      </c>
      <c r="K379" s="6" t="s">
        <v>1551</v>
      </c>
      <c r="L379" s="6">
        <v>0</v>
      </c>
      <c r="M379" s="6">
        <v>100</v>
      </c>
      <c r="N379" s="6">
        <v>0</v>
      </c>
      <c r="O379" s="6">
        <v>20</v>
      </c>
      <c r="P379" s="6">
        <v>-9999</v>
      </c>
      <c r="Q379" s="6">
        <v>-9999</v>
      </c>
      <c r="R379" s="6"/>
    </row>
    <row r="380" spans="1:18">
      <c r="A380" s="6">
        <v>379</v>
      </c>
      <c r="B380" s="6" t="s">
        <v>472</v>
      </c>
      <c r="C380" s="6">
        <v>7</v>
      </c>
      <c r="D380" s="6">
        <v>8</v>
      </c>
      <c r="E380" s="6" t="s">
        <v>2202</v>
      </c>
      <c r="F380" s="6">
        <v>-9999</v>
      </c>
      <c r="G380" s="6">
        <v>6</v>
      </c>
      <c r="H380" s="6"/>
      <c r="I380" s="6"/>
      <c r="J380" s="6" t="s">
        <v>2208</v>
      </c>
      <c r="K380" s="6" t="s">
        <v>1551</v>
      </c>
      <c r="L380" s="6">
        <v>0</v>
      </c>
      <c r="M380" s="6">
        <v>100</v>
      </c>
      <c r="N380" s="6">
        <v>0</v>
      </c>
      <c r="O380" s="6">
        <v>-9999</v>
      </c>
      <c r="P380" s="6">
        <v>-9999</v>
      </c>
      <c r="Q380" s="6">
        <v>-9999</v>
      </c>
      <c r="R380" s="6"/>
    </row>
    <row r="381" spans="1:18">
      <c r="A381" s="6">
        <v>380</v>
      </c>
      <c r="B381" s="6" t="s">
        <v>474</v>
      </c>
      <c r="C381" s="6">
        <v>7</v>
      </c>
      <c r="D381" s="6">
        <v>8</v>
      </c>
      <c r="E381" s="6" t="s">
        <v>2202</v>
      </c>
      <c r="F381" s="6">
        <v>1989</v>
      </c>
      <c r="G381" s="6">
        <v>20</v>
      </c>
      <c r="H381" s="6"/>
      <c r="I381" s="6"/>
      <c r="J381" s="6" t="s">
        <v>2213</v>
      </c>
      <c r="K381" s="6" t="s">
        <v>1551</v>
      </c>
      <c r="L381" s="6">
        <v>0</v>
      </c>
      <c r="M381" s="6">
        <v>150</v>
      </c>
      <c r="N381" s="6">
        <v>0</v>
      </c>
      <c r="O381" s="6">
        <v>28</v>
      </c>
      <c r="P381" s="6">
        <v>-9999</v>
      </c>
      <c r="Q381" s="6">
        <v>-9999</v>
      </c>
      <c r="R381" s="6"/>
    </row>
    <row r="382" spans="1:18">
      <c r="A382" s="6">
        <v>381</v>
      </c>
      <c r="B382" s="6" t="s">
        <v>477</v>
      </c>
      <c r="C382" s="6">
        <v>7</v>
      </c>
      <c r="D382" s="6">
        <v>8</v>
      </c>
      <c r="E382" s="6" t="s">
        <v>2202</v>
      </c>
      <c r="F382" s="6">
        <v>1989</v>
      </c>
      <c r="G382" s="6">
        <v>20</v>
      </c>
      <c r="H382" s="6"/>
      <c r="I382" s="6"/>
      <c r="J382" s="6" t="s">
        <v>2213</v>
      </c>
      <c r="K382" s="6" t="s">
        <v>1551</v>
      </c>
      <c r="L382" s="6">
        <v>0</v>
      </c>
      <c r="M382" s="6">
        <v>150</v>
      </c>
      <c r="N382" s="6">
        <v>0</v>
      </c>
      <c r="O382" s="6">
        <v>28</v>
      </c>
      <c r="P382" s="6">
        <v>-9999</v>
      </c>
      <c r="Q382" s="6">
        <v>-9999</v>
      </c>
      <c r="R382" s="6"/>
    </row>
    <row r="383" spans="1:18">
      <c r="A383" s="6">
        <v>382</v>
      </c>
      <c r="B383" s="6" t="s">
        <v>479</v>
      </c>
      <c r="C383" s="6">
        <v>7</v>
      </c>
      <c r="D383" s="6">
        <v>8</v>
      </c>
      <c r="E383" s="6" t="s">
        <v>2202</v>
      </c>
      <c r="F383" s="6">
        <v>1989</v>
      </c>
      <c r="G383" s="6">
        <v>20</v>
      </c>
      <c r="H383" s="6"/>
      <c r="I383" s="6"/>
      <c r="J383" s="6" t="s">
        <v>2213</v>
      </c>
      <c r="K383" s="6" t="s">
        <v>1551</v>
      </c>
      <c r="L383" s="6">
        <v>0</v>
      </c>
      <c r="M383" s="6">
        <v>150</v>
      </c>
      <c r="N383" s="6">
        <v>0</v>
      </c>
      <c r="O383" s="6">
        <v>28</v>
      </c>
      <c r="P383" s="6">
        <v>-9999</v>
      </c>
      <c r="Q383" s="6">
        <v>-9999</v>
      </c>
      <c r="R383" s="6"/>
    </row>
    <row r="384" spans="1:18">
      <c r="A384" s="6">
        <v>383</v>
      </c>
      <c r="B384" s="6" t="s">
        <v>480</v>
      </c>
      <c r="C384" s="6">
        <v>9</v>
      </c>
      <c r="D384" s="6">
        <v>9</v>
      </c>
      <c r="E384" s="6" t="s">
        <v>2202</v>
      </c>
      <c r="F384" s="6">
        <v>1989</v>
      </c>
      <c r="G384" s="6">
        <v>20</v>
      </c>
      <c r="H384" s="6"/>
      <c r="I384" s="6"/>
      <c r="J384" s="6" t="s">
        <v>2213</v>
      </c>
      <c r="K384" s="6" t="s">
        <v>1551</v>
      </c>
      <c r="L384" s="6">
        <v>0</v>
      </c>
      <c r="M384" s="6">
        <v>150</v>
      </c>
      <c r="N384" s="6">
        <v>0</v>
      </c>
      <c r="O384" s="6">
        <v>28</v>
      </c>
      <c r="P384" s="6">
        <v>-9999</v>
      </c>
      <c r="Q384" s="6">
        <v>-9999</v>
      </c>
      <c r="R384" s="6"/>
    </row>
    <row r="385" spans="1:18">
      <c r="A385" s="6">
        <v>384</v>
      </c>
      <c r="B385" s="6" t="s">
        <v>482</v>
      </c>
      <c r="C385" s="6">
        <v>9</v>
      </c>
      <c r="D385" s="6">
        <v>9</v>
      </c>
      <c r="E385" s="6" t="s">
        <v>2202</v>
      </c>
      <c r="F385" s="6">
        <v>1989</v>
      </c>
      <c r="G385" s="6">
        <v>20</v>
      </c>
      <c r="H385" s="6"/>
      <c r="I385" s="6"/>
      <c r="J385" s="6" t="s">
        <v>2213</v>
      </c>
      <c r="K385" s="6" t="s">
        <v>1551</v>
      </c>
      <c r="L385" s="6">
        <v>0</v>
      </c>
      <c r="M385" s="6">
        <v>150</v>
      </c>
      <c r="N385" s="6">
        <v>0</v>
      </c>
      <c r="O385" s="6">
        <v>28</v>
      </c>
      <c r="P385" s="6">
        <v>-9999</v>
      </c>
      <c r="Q385" s="6">
        <v>-9999</v>
      </c>
      <c r="R385" s="6"/>
    </row>
    <row r="386" spans="1:18">
      <c r="A386" s="6">
        <v>385</v>
      </c>
      <c r="B386" s="6" t="s">
        <v>483</v>
      </c>
      <c r="C386" s="6">
        <v>-9999</v>
      </c>
      <c r="D386" s="6">
        <v>-9999</v>
      </c>
      <c r="E386" s="6" t="s">
        <v>2202</v>
      </c>
      <c r="F386" s="6">
        <v>-9999</v>
      </c>
      <c r="G386" s="6">
        <v>18</v>
      </c>
      <c r="H386" s="6"/>
      <c r="I386" s="6"/>
      <c r="J386" s="6" t="s">
        <v>2206</v>
      </c>
      <c r="K386" s="6" t="s">
        <v>1551</v>
      </c>
      <c r="L386" s="6">
        <v>0</v>
      </c>
      <c r="M386" s="6">
        <v>120</v>
      </c>
      <c r="N386" s="6">
        <v>0</v>
      </c>
      <c r="O386" s="6">
        <v>25</v>
      </c>
      <c r="P386" s="6">
        <v>-9999</v>
      </c>
      <c r="Q386" s="6">
        <v>-9999</v>
      </c>
      <c r="R386" s="6"/>
    </row>
    <row r="387" spans="1:18">
      <c r="A387" s="6">
        <v>386</v>
      </c>
      <c r="B387" s="6" t="s">
        <v>485</v>
      </c>
      <c r="C387" s="6">
        <v>2</v>
      </c>
      <c r="D387" s="6">
        <v>2</v>
      </c>
      <c r="E387" s="6" t="s">
        <v>2202</v>
      </c>
      <c r="F387" s="6">
        <v>2000</v>
      </c>
      <c r="G387" s="6">
        <v>12</v>
      </c>
      <c r="H387" s="6"/>
      <c r="I387" s="6"/>
      <c r="J387" s="6" t="s">
        <v>2206</v>
      </c>
      <c r="K387" s="6" t="s">
        <v>1551</v>
      </c>
      <c r="L387" s="6">
        <v>10</v>
      </c>
      <c r="M387" s="6">
        <v>40</v>
      </c>
      <c r="N387" s="6">
        <v>0</v>
      </c>
      <c r="O387" s="6">
        <v>-9999</v>
      </c>
      <c r="P387" s="6">
        <v>-9999</v>
      </c>
      <c r="Q387" s="6">
        <v>-9999</v>
      </c>
      <c r="R387" s="6"/>
    </row>
    <row r="388" spans="1:18">
      <c r="A388" s="6">
        <v>387</v>
      </c>
      <c r="B388" s="6" t="s">
        <v>487</v>
      </c>
      <c r="C388" s="6">
        <v>2</v>
      </c>
      <c r="D388" s="6">
        <v>2</v>
      </c>
      <c r="E388" s="6" t="s">
        <v>2202</v>
      </c>
      <c r="F388" s="6">
        <v>2000</v>
      </c>
      <c r="G388" s="6">
        <v>12</v>
      </c>
      <c r="H388" s="6"/>
      <c r="I388" s="6"/>
      <c r="J388" s="6" t="s">
        <v>2206</v>
      </c>
      <c r="K388" s="6" t="s">
        <v>1551</v>
      </c>
      <c r="L388" s="6">
        <v>10</v>
      </c>
      <c r="M388" s="6">
        <v>40</v>
      </c>
      <c r="N388" s="6">
        <v>0</v>
      </c>
      <c r="O388" s="6">
        <v>-9999</v>
      </c>
      <c r="P388" s="6">
        <v>-9999</v>
      </c>
      <c r="Q388" s="6">
        <v>-9999</v>
      </c>
      <c r="R388" s="6"/>
    </row>
    <row r="389" spans="1:18">
      <c r="A389" s="6">
        <v>388</v>
      </c>
      <c r="B389" s="6" t="s">
        <v>488</v>
      </c>
      <c r="C389" s="6">
        <v>2</v>
      </c>
      <c r="D389" s="6">
        <v>2</v>
      </c>
      <c r="E389" s="6" t="s">
        <v>2202</v>
      </c>
      <c r="F389" s="6">
        <v>2000</v>
      </c>
      <c r="G389" s="6">
        <v>12</v>
      </c>
      <c r="H389" s="6"/>
      <c r="I389" s="6"/>
      <c r="J389" s="6" t="s">
        <v>2206</v>
      </c>
      <c r="K389" s="6" t="s">
        <v>1551</v>
      </c>
      <c r="L389" s="6">
        <v>10</v>
      </c>
      <c r="M389" s="6">
        <v>40</v>
      </c>
      <c r="N389" s="6">
        <v>0</v>
      </c>
      <c r="O389" s="6">
        <v>-9999</v>
      </c>
      <c r="P389" s="6">
        <v>-9999</v>
      </c>
      <c r="Q389" s="6">
        <v>-9999</v>
      </c>
      <c r="R389" s="6"/>
    </row>
    <row r="390" spans="1:18">
      <c r="A390" s="6">
        <v>389</v>
      </c>
      <c r="B390" s="6" t="s">
        <v>489</v>
      </c>
      <c r="C390" s="6">
        <v>2</v>
      </c>
      <c r="D390" s="6">
        <v>2</v>
      </c>
      <c r="E390" s="6" t="s">
        <v>2202</v>
      </c>
      <c r="F390" s="6">
        <v>2000</v>
      </c>
      <c r="G390" s="6">
        <v>12</v>
      </c>
      <c r="H390" s="6"/>
      <c r="I390" s="6"/>
      <c r="J390" s="6" t="s">
        <v>2206</v>
      </c>
      <c r="K390" s="6" t="s">
        <v>1551</v>
      </c>
      <c r="L390" s="6">
        <v>10</v>
      </c>
      <c r="M390" s="6">
        <v>40</v>
      </c>
      <c r="N390" s="6">
        <v>0</v>
      </c>
      <c r="O390" s="6">
        <v>-9999</v>
      </c>
      <c r="P390" s="6">
        <v>-9999</v>
      </c>
      <c r="Q390" s="6">
        <v>-9999</v>
      </c>
      <c r="R390" s="6"/>
    </row>
    <row r="391" spans="1:18">
      <c r="A391" s="6">
        <v>390</v>
      </c>
      <c r="B391" s="6" t="s">
        <v>490</v>
      </c>
      <c r="C391" s="6">
        <v>2</v>
      </c>
      <c r="D391" s="6">
        <v>2</v>
      </c>
      <c r="E391" s="6" t="s">
        <v>2202</v>
      </c>
      <c r="F391" s="6">
        <v>2000</v>
      </c>
      <c r="G391" s="6">
        <v>12</v>
      </c>
      <c r="H391" s="6"/>
      <c r="I391" s="6"/>
      <c r="J391" s="6" t="s">
        <v>2206</v>
      </c>
      <c r="K391" s="6" t="s">
        <v>1551</v>
      </c>
      <c r="L391" s="6">
        <v>10</v>
      </c>
      <c r="M391" s="6">
        <v>40</v>
      </c>
      <c r="N391" s="6">
        <v>0</v>
      </c>
      <c r="O391" s="6">
        <v>-9999</v>
      </c>
      <c r="P391" s="6">
        <v>-9999</v>
      </c>
      <c r="Q391" s="6">
        <v>-9999</v>
      </c>
      <c r="R391" s="6"/>
    </row>
    <row r="392" spans="1:18">
      <c r="A392" s="6">
        <v>391</v>
      </c>
      <c r="B392" s="6" t="s">
        <v>491</v>
      </c>
      <c r="C392" s="6">
        <v>2</v>
      </c>
      <c r="D392" s="6">
        <v>2</v>
      </c>
      <c r="E392" s="6" t="s">
        <v>2202</v>
      </c>
      <c r="F392" s="6">
        <v>2000</v>
      </c>
      <c r="G392" s="6">
        <v>12</v>
      </c>
      <c r="H392" s="6"/>
      <c r="I392" s="6"/>
      <c r="J392" s="6" t="s">
        <v>2206</v>
      </c>
      <c r="K392" s="6" t="s">
        <v>1551</v>
      </c>
      <c r="L392" s="6">
        <v>10</v>
      </c>
      <c r="M392" s="6">
        <v>40</v>
      </c>
      <c r="N392" s="6">
        <v>0</v>
      </c>
      <c r="O392" s="6">
        <v>-9999</v>
      </c>
      <c r="P392" s="6">
        <v>-9999</v>
      </c>
      <c r="Q392" s="6">
        <v>-9999</v>
      </c>
      <c r="R392" s="6"/>
    </row>
    <row r="393" spans="1:18">
      <c r="A393" s="6">
        <v>392</v>
      </c>
      <c r="B393" s="6" t="s">
        <v>492</v>
      </c>
      <c r="C393" s="6">
        <v>2</v>
      </c>
      <c r="D393" s="6">
        <v>2</v>
      </c>
      <c r="E393" s="6" t="s">
        <v>2202</v>
      </c>
      <c r="F393" s="6">
        <v>2000</v>
      </c>
      <c r="G393" s="6">
        <v>12</v>
      </c>
      <c r="H393" s="6"/>
      <c r="I393" s="6"/>
      <c r="J393" s="6" t="s">
        <v>2206</v>
      </c>
      <c r="K393" s="6" t="s">
        <v>1551</v>
      </c>
      <c r="L393" s="6">
        <v>10</v>
      </c>
      <c r="M393" s="6">
        <v>40</v>
      </c>
      <c r="N393" s="6">
        <v>0</v>
      </c>
      <c r="O393" s="6">
        <v>-9999</v>
      </c>
      <c r="P393" s="6">
        <v>-9999</v>
      </c>
      <c r="Q393" s="6">
        <v>-9999</v>
      </c>
      <c r="R393" s="6"/>
    </row>
    <row r="394" spans="1:18">
      <c r="A394" s="6">
        <v>393</v>
      </c>
      <c r="B394" s="6" t="s">
        <v>493</v>
      </c>
      <c r="C394" s="6">
        <v>2</v>
      </c>
      <c r="D394" s="6">
        <v>2</v>
      </c>
      <c r="E394" s="6" t="s">
        <v>2202</v>
      </c>
      <c r="F394" s="6">
        <v>2000</v>
      </c>
      <c r="G394" s="6">
        <v>12</v>
      </c>
      <c r="H394" s="6"/>
      <c r="I394" s="6"/>
      <c r="J394" s="6" t="s">
        <v>2206</v>
      </c>
      <c r="K394" s="6" t="s">
        <v>1551</v>
      </c>
      <c r="L394" s="6">
        <v>10</v>
      </c>
      <c r="M394" s="6">
        <v>40</v>
      </c>
      <c r="N394" s="6">
        <v>0</v>
      </c>
      <c r="O394" s="6">
        <v>-9999</v>
      </c>
      <c r="P394" s="6">
        <v>-9999</v>
      </c>
      <c r="Q394" s="6">
        <v>-9999</v>
      </c>
      <c r="R394" s="6"/>
    </row>
    <row r="395" spans="1:18">
      <c r="A395" s="6">
        <v>394</v>
      </c>
      <c r="B395" s="6" t="s">
        <v>494</v>
      </c>
      <c r="C395" s="6">
        <v>2</v>
      </c>
      <c r="D395" s="6">
        <v>2</v>
      </c>
      <c r="E395" s="6" t="s">
        <v>2202</v>
      </c>
      <c r="F395" s="6">
        <v>2000</v>
      </c>
      <c r="G395" s="6">
        <v>12</v>
      </c>
      <c r="H395" s="6"/>
      <c r="I395" s="6"/>
      <c r="J395" s="6" t="s">
        <v>2206</v>
      </c>
      <c r="K395" s="6" t="s">
        <v>1551</v>
      </c>
      <c r="L395" s="6">
        <v>10</v>
      </c>
      <c r="M395" s="6">
        <v>40</v>
      </c>
      <c r="N395" s="6">
        <v>0</v>
      </c>
      <c r="O395" s="6">
        <v>-9999</v>
      </c>
      <c r="P395" s="6">
        <v>-9999</v>
      </c>
      <c r="Q395" s="6">
        <v>-9999</v>
      </c>
      <c r="R395" s="6"/>
    </row>
    <row r="396" spans="1:18">
      <c r="A396" s="6">
        <v>395</v>
      </c>
      <c r="B396" s="6" t="s">
        <v>495</v>
      </c>
      <c r="C396" s="6">
        <v>2</v>
      </c>
      <c r="D396" s="6">
        <v>2</v>
      </c>
      <c r="E396" s="6" t="s">
        <v>2202</v>
      </c>
      <c r="F396" s="6">
        <v>2000</v>
      </c>
      <c r="G396" s="6">
        <v>12</v>
      </c>
      <c r="H396" s="6"/>
      <c r="I396" s="6"/>
      <c r="J396" s="6" t="s">
        <v>2206</v>
      </c>
      <c r="K396" s="6" t="s">
        <v>1551</v>
      </c>
      <c r="L396" s="6">
        <v>10</v>
      </c>
      <c r="M396" s="6">
        <v>40</v>
      </c>
      <c r="N396" s="6">
        <v>0</v>
      </c>
      <c r="O396" s="6">
        <v>-9999</v>
      </c>
      <c r="P396" s="6">
        <v>-9999</v>
      </c>
      <c r="Q396" s="6">
        <v>-9999</v>
      </c>
      <c r="R396" s="6"/>
    </row>
    <row r="397" spans="1:18">
      <c r="A397" s="6">
        <v>396</v>
      </c>
      <c r="B397" s="6" t="s">
        <v>496</v>
      </c>
      <c r="C397" s="6">
        <v>2</v>
      </c>
      <c r="D397" s="6">
        <v>2</v>
      </c>
      <c r="E397" s="6" t="s">
        <v>2202</v>
      </c>
      <c r="F397" s="6">
        <v>2000</v>
      </c>
      <c r="G397" s="6">
        <v>12</v>
      </c>
      <c r="H397" s="6"/>
      <c r="I397" s="6"/>
      <c r="J397" s="6" t="s">
        <v>2206</v>
      </c>
      <c r="K397" s="6" t="s">
        <v>1551</v>
      </c>
      <c r="L397" s="6">
        <v>10</v>
      </c>
      <c r="M397" s="6">
        <v>40</v>
      </c>
      <c r="N397" s="6">
        <v>0</v>
      </c>
      <c r="O397" s="6">
        <v>-9999</v>
      </c>
      <c r="P397" s="6">
        <v>-9999</v>
      </c>
      <c r="Q397" s="6">
        <v>-9999</v>
      </c>
      <c r="R397" s="6"/>
    </row>
    <row r="398" spans="1:18">
      <c r="A398" s="6">
        <v>397</v>
      </c>
      <c r="B398" s="6" t="s">
        <v>497</v>
      </c>
      <c r="C398" s="6">
        <v>2</v>
      </c>
      <c r="D398" s="6">
        <v>2</v>
      </c>
      <c r="E398" s="6" t="s">
        <v>2202</v>
      </c>
      <c r="F398" s="6">
        <v>2000</v>
      </c>
      <c r="G398" s="6">
        <v>12</v>
      </c>
      <c r="H398" s="6"/>
      <c r="I398" s="6"/>
      <c r="J398" s="6" t="s">
        <v>2206</v>
      </c>
      <c r="K398" s="6" t="s">
        <v>1551</v>
      </c>
      <c r="L398" s="6">
        <v>10</v>
      </c>
      <c r="M398" s="6">
        <v>40</v>
      </c>
      <c r="N398" s="6">
        <v>0</v>
      </c>
      <c r="O398" s="6">
        <v>-9999</v>
      </c>
      <c r="P398" s="6">
        <v>-9999</v>
      </c>
      <c r="Q398" s="6">
        <v>-9999</v>
      </c>
      <c r="R398" s="6"/>
    </row>
    <row r="399" spans="1:18">
      <c r="A399" s="6">
        <v>398</v>
      </c>
      <c r="B399" s="6" t="s">
        <v>498</v>
      </c>
      <c r="C399" s="6">
        <v>2</v>
      </c>
      <c r="D399" s="6">
        <v>2</v>
      </c>
      <c r="E399" s="6" t="s">
        <v>2202</v>
      </c>
      <c r="F399" s="6">
        <v>2000</v>
      </c>
      <c r="G399" s="6">
        <v>12</v>
      </c>
      <c r="H399" s="6"/>
      <c r="I399" s="6"/>
      <c r="J399" s="6" t="s">
        <v>2206</v>
      </c>
      <c r="K399" s="6" t="s">
        <v>1551</v>
      </c>
      <c r="L399" s="6">
        <v>10</v>
      </c>
      <c r="M399" s="6">
        <v>40</v>
      </c>
      <c r="N399" s="6">
        <v>0</v>
      </c>
      <c r="O399" s="6">
        <v>-9999</v>
      </c>
      <c r="P399" s="6">
        <v>-9999</v>
      </c>
      <c r="Q399" s="6">
        <v>-9999</v>
      </c>
      <c r="R399" s="6"/>
    </row>
    <row r="400" spans="1:18">
      <c r="A400" s="6">
        <v>399</v>
      </c>
      <c r="B400" s="6" t="s">
        <v>499</v>
      </c>
      <c r="C400" s="6">
        <v>2</v>
      </c>
      <c r="D400" s="6">
        <v>2</v>
      </c>
      <c r="E400" s="6" t="s">
        <v>2202</v>
      </c>
      <c r="F400" s="6">
        <v>2000</v>
      </c>
      <c r="G400" s="6">
        <v>12</v>
      </c>
      <c r="H400" s="6"/>
      <c r="I400" s="6"/>
      <c r="J400" s="6" t="s">
        <v>2206</v>
      </c>
      <c r="K400" s="6" t="s">
        <v>1551</v>
      </c>
      <c r="L400" s="6">
        <v>10</v>
      </c>
      <c r="M400" s="6">
        <v>40</v>
      </c>
      <c r="N400" s="6">
        <v>0</v>
      </c>
      <c r="O400" s="6">
        <v>-9999</v>
      </c>
      <c r="P400" s="6">
        <v>-9999</v>
      </c>
      <c r="Q400" s="6">
        <v>-9999</v>
      </c>
      <c r="R400" s="6"/>
    </row>
    <row r="401" spans="1:18">
      <c r="A401" s="6">
        <v>400</v>
      </c>
      <c r="B401" s="6" t="s">
        <v>500</v>
      </c>
      <c r="C401" s="6">
        <v>7</v>
      </c>
      <c r="D401" s="6">
        <v>7</v>
      </c>
      <c r="E401" s="6" t="s">
        <v>2202</v>
      </c>
      <c r="F401" s="6">
        <v>1995</v>
      </c>
      <c r="G401" s="6">
        <v>4</v>
      </c>
      <c r="H401" s="6"/>
      <c r="I401" s="6"/>
      <c r="J401" s="6" t="s">
        <v>2206</v>
      </c>
      <c r="K401" s="6" t="s">
        <v>2207</v>
      </c>
      <c r="L401" s="6">
        <v>0</v>
      </c>
      <c r="M401" s="6">
        <v>90</v>
      </c>
      <c r="N401" s="6">
        <v>0</v>
      </c>
      <c r="O401" s="6">
        <v>22</v>
      </c>
      <c r="P401" s="6">
        <v>-9999</v>
      </c>
      <c r="Q401" s="6">
        <v>-9999</v>
      </c>
      <c r="R401" s="6"/>
    </row>
    <row r="402" spans="1:18">
      <c r="A402" s="6">
        <v>401</v>
      </c>
      <c r="B402" s="6" t="s">
        <v>502</v>
      </c>
      <c r="C402" s="6">
        <v>8</v>
      </c>
      <c r="D402" s="6">
        <v>8</v>
      </c>
      <c r="E402" s="6" t="s">
        <v>2202</v>
      </c>
      <c r="F402" s="6">
        <v>1995</v>
      </c>
      <c r="G402" s="6">
        <v>4</v>
      </c>
      <c r="H402" s="6"/>
      <c r="I402" s="6"/>
      <c r="J402" s="6" t="s">
        <v>2206</v>
      </c>
      <c r="K402" s="6" t="s">
        <v>2207</v>
      </c>
      <c r="L402" s="6">
        <v>0</v>
      </c>
      <c r="M402" s="6">
        <v>90</v>
      </c>
      <c r="N402" s="6">
        <v>0</v>
      </c>
      <c r="O402" s="6">
        <v>22</v>
      </c>
      <c r="P402" s="6">
        <v>-9999</v>
      </c>
      <c r="Q402" s="6">
        <v>-9999</v>
      </c>
      <c r="R402" s="6"/>
    </row>
    <row r="403" spans="1:18">
      <c r="A403" s="6">
        <v>402</v>
      </c>
      <c r="B403" s="6" t="s">
        <v>503</v>
      </c>
      <c r="C403" s="6">
        <v>9</v>
      </c>
      <c r="D403" s="6">
        <v>9</v>
      </c>
      <c r="E403" s="6" t="s">
        <v>2202</v>
      </c>
      <c r="F403" s="6">
        <v>1995</v>
      </c>
      <c r="G403" s="6">
        <v>4</v>
      </c>
      <c r="H403" s="6"/>
      <c r="I403" s="6"/>
      <c r="J403" s="6" t="s">
        <v>2206</v>
      </c>
      <c r="K403" s="6" t="s">
        <v>2207</v>
      </c>
      <c r="L403" s="6">
        <v>0</v>
      </c>
      <c r="M403" s="6">
        <v>90</v>
      </c>
      <c r="N403" s="6">
        <v>0</v>
      </c>
      <c r="O403" s="6">
        <v>22</v>
      </c>
      <c r="P403" s="6">
        <v>-9999</v>
      </c>
      <c r="Q403" s="6">
        <v>-9999</v>
      </c>
      <c r="R403" s="6"/>
    </row>
    <row r="404" spans="1:18">
      <c r="A404" s="6">
        <v>403</v>
      </c>
      <c r="B404" s="6" t="s">
        <v>504</v>
      </c>
      <c r="C404" s="6">
        <v>7</v>
      </c>
      <c r="D404" s="6">
        <v>7</v>
      </c>
      <c r="E404" s="6" t="s">
        <v>2202</v>
      </c>
      <c r="F404" s="6">
        <v>1995</v>
      </c>
      <c r="G404" s="6">
        <v>4</v>
      </c>
      <c r="H404" s="6"/>
      <c r="I404" s="6"/>
      <c r="J404" s="6" t="s">
        <v>2206</v>
      </c>
      <c r="K404" s="6" t="s">
        <v>2207</v>
      </c>
      <c r="L404" s="6">
        <v>0</v>
      </c>
      <c r="M404" s="6">
        <v>90</v>
      </c>
      <c r="N404" s="6">
        <v>0</v>
      </c>
      <c r="O404" s="6">
        <v>22</v>
      </c>
      <c r="P404" s="6">
        <v>-9999</v>
      </c>
      <c r="Q404" s="6">
        <v>-9999</v>
      </c>
      <c r="R404" s="6"/>
    </row>
    <row r="405" spans="1:18">
      <c r="A405" s="6">
        <v>404</v>
      </c>
      <c r="B405" s="6" t="s">
        <v>505</v>
      </c>
      <c r="C405" s="6">
        <v>8</v>
      </c>
      <c r="D405" s="6">
        <v>8</v>
      </c>
      <c r="E405" s="6" t="s">
        <v>2202</v>
      </c>
      <c r="F405" s="6">
        <v>1995</v>
      </c>
      <c r="G405" s="6">
        <v>4</v>
      </c>
      <c r="H405" s="6"/>
      <c r="I405" s="6"/>
      <c r="J405" s="6" t="s">
        <v>2206</v>
      </c>
      <c r="K405" s="6" t="s">
        <v>2207</v>
      </c>
      <c r="L405" s="6">
        <v>0</v>
      </c>
      <c r="M405" s="6">
        <v>90</v>
      </c>
      <c r="N405" s="6">
        <v>0</v>
      </c>
      <c r="O405" s="6">
        <v>22</v>
      </c>
      <c r="P405" s="6">
        <v>-9999</v>
      </c>
      <c r="Q405" s="6">
        <v>-9999</v>
      </c>
      <c r="R405" s="6"/>
    </row>
    <row r="406" spans="1:18">
      <c r="A406" s="6">
        <v>405</v>
      </c>
      <c r="B406" s="6" t="s">
        <v>506</v>
      </c>
      <c r="C406" s="6">
        <v>9</v>
      </c>
      <c r="D406" s="6">
        <v>9</v>
      </c>
      <c r="E406" s="6" t="s">
        <v>2202</v>
      </c>
      <c r="F406" s="6">
        <v>1995</v>
      </c>
      <c r="G406" s="6">
        <v>4</v>
      </c>
      <c r="H406" s="6"/>
      <c r="I406" s="6"/>
      <c r="J406" s="6" t="s">
        <v>2206</v>
      </c>
      <c r="K406" s="6" t="s">
        <v>2207</v>
      </c>
      <c r="L406" s="6">
        <v>0</v>
      </c>
      <c r="M406" s="6">
        <v>90</v>
      </c>
      <c r="N406" s="6">
        <v>0</v>
      </c>
      <c r="O406" s="6">
        <v>22</v>
      </c>
      <c r="P406" s="6">
        <v>-9999</v>
      </c>
      <c r="Q406" s="6">
        <v>-9999</v>
      </c>
      <c r="R406" s="6"/>
    </row>
    <row r="407" spans="1:18">
      <c r="A407" s="6">
        <v>406</v>
      </c>
      <c r="B407" s="6" t="s">
        <v>507</v>
      </c>
      <c r="C407" s="6">
        <v>7</v>
      </c>
      <c r="D407" s="6">
        <v>7</v>
      </c>
      <c r="E407" s="6" t="s">
        <v>2202</v>
      </c>
      <c r="F407" s="6">
        <v>1995</v>
      </c>
      <c r="G407" s="6">
        <v>4</v>
      </c>
      <c r="H407" s="6"/>
      <c r="I407" s="6"/>
      <c r="J407" s="6" t="s">
        <v>2206</v>
      </c>
      <c r="K407" s="6" t="s">
        <v>2207</v>
      </c>
      <c r="L407" s="6">
        <v>0</v>
      </c>
      <c r="M407" s="6">
        <v>90</v>
      </c>
      <c r="N407" s="6">
        <v>0.15</v>
      </c>
      <c r="O407" s="6">
        <v>22</v>
      </c>
      <c r="P407" s="6">
        <v>-9999</v>
      </c>
      <c r="Q407" s="6">
        <v>-9999</v>
      </c>
      <c r="R407" s="6"/>
    </row>
    <row r="408" spans="1:18">
      <c r="A408" s="6">
        <v>407</v>
      </c>
      <c r="B408" s="6" t="s">
        <v>508</v>
      </c>
      <c r="C408" s="6">
        <v>8</v>
      </c>
      <c r="D408" s="6">
        <v>8</v>
      </c>
      <c r="E408" s="6" t="s">
        <v>2202</v>
      </c>
      <c r="F408" s="6">
        <v>1995</v>
      </c>
      <c r="G408" s="6">
        <v>4</v>
      </c>
      <c r="H408" s="6"/>
      <c r="I408" s="6"/>
      <c r="J408" s="6" t="s">
        <v>2206</v>
      </c>
      <c r="K408" s="6" t="s">
        <v>2207</v>
      </c>
      <c r="L408" s="6">
        <v>0</v>
      </c>
      <c r="M408" s="6">
        <v>90</v>
      </c>
      <c r="N408" s="6">
        <v>0.15</v>
      </c>
      <c r="O408" s="6">
        <v>22</v>
      </c>
      <c r="P408" s="6">
        <v>-9999</v>
      </c>
      <c r="Q408" s="6">
        <v>-9999</v>
      </c>
      <c r="R408" s="6"/>
    </row>
    <row r="409" spans="1:18">
      <c r="A409" s="6">
        <v>408</v>
      </c>
      <c r="B409" s="6" t="s">
        <v>509</v>
      </c>
      <c r="C409" s="6">
        <v>9</v>
      </c>
      <c r="D409" s="6">
        <v>9</v>
      </c>
      <c r="E409" s="6" t="s">
        <v>2202</v>
      </c>
      <c r="F409" s="6">
        <v>1995</v>
      </c>
      <c r="G409" s="6">
        <v>4</v>
      </c>
      <c r="H409" s="6"/>
      <c r="I409" s="6"/>
      <c r="J409" s="6" t="s">
        <v>2206</v>
      </c>
      <c r="K409" s="6" t="s">
        <v>2207</v>
      </c>
      <c r="L409" s="6">
        <v>0</v>
      </c>
      <c r="M409" s="6">
        <v>90</v>
      </c>
      <c r="N409" s="6">
        <v>0.15</v>
      </c>
      <c r="O409" s="6">
        <v>22</v>
      </c>
      <c r="P409" s="6">
        <v>-9999</v>
      </c>
      <c r="Q409" s="6">
        <v>-9999</v>
      </c>
      <c r="R409" s="6"/>
    </row>
    <row r="410" spans="1:18">
      <c r="A410" s="6">
        <v>409</v>
      </c>
      <c r="B410" s="6" t="s">
        <v>510</v>
      </c>
      <c r="C410" s="6">
        <v>7</v>
      </c>
      <c r="D410" s="6">
        <v>7</v>
      </c>
      <c r="E410" s="6" t="s">
        <v>2202</v>
      </c>
      <c r="F410" s="6">
        <v>1995</v>
      </c>
      <c r="G410" s="6">
        <v>4</v>
      </c>
      <c r="H410" s="6"/>
      <c r="I410" s="6"/>
      <c r="J410" s="6" t="s">
        <v>2206</v>
      </c>
      <c r="K410" s="6" t="s">
        <v>2207</v>
      </c>
      <c r="L410" s="6">
        <v>0</v>
      </c>
      <c r="M410" s="6">
        <v>90</v>
      </c>
      <c r="N410" s="6">
        <v>0.15</v>
      </c>
      <c r="O410" s="6">
        <v>22</v>
      </c>
      <c r="P410" s="6">
        <v>-9999</v>
      </c>
      <c r="Q410" s="6">
        <v>-9999</v>
      </c>
      <c r="R410" s="6"/>
    </row>
    <row r="411" spans="1:18">
      <c r="A411" s="6">
        <v>410</v>
      </c>
      <c r="B411" s="6" t="s">
        <v>511</v>
      </c>
      <c r="C411" s="6">
        <v>8</v>
      </c>
      <c r="D411" s="6">
        <v>8</v>
      </c>
      <c r="E411" s="6" t="s">
        <v>2202</v>
      </c>
      <c r="F411" s="6">
        <v>1995</v>
      </c>
      <c r="G411" s="6">
        <v>4</v>
      </c>
      <c r="H411" s="6"/>
      <c r="I411" s="6"/>
      <c r="J411" s="6" t="s">
        <v>2206</v>
      </c>
      <c r="K411" s="6" t="s">
        <v>2207</v>
      </c>
      <c r="L411" s="6">
        <v>0</v>
      </c>
      <c r="M411" s="6">
        <v>90</v>
      </c>
      <c r="N411" s="6">
        <v>0.15</v>
      </c>
      <c r="O411" s="6">
        <v>22</v>
      </c>
      <c r="P411" s="6">
        <v>-9999</v>
      </c>
      <c r="Q411" s="6">
        <v>-9999</v>
      </c>
      <c r="R411" s="6"/>
    </row>
    <row r="412" spans="1:18">
      <c r="A412" s="6">
        <v>411</v>
      </c>
      <c r="B412" s="6" t="s">
        <v>512</v>
      </c>
      <c r="C412" s="6">
        <v>9</v>
      </c>
      <c r="D412" s="6">
        <v>9</v>
      </c>
      <c r="E412" s="6" t="s">
        <v>2202</v>
      </c>
      <c r="F412" s="6">
        <v>1995</v>
      </c>
      <c r="G412" s="6">
        <v>4</v>
      </c>
      <c r="H412" s="6"/>
      <c r="I412" s="6"/>
      <c r="J412" s="6" t="s">
        <v>2206</v>
      </c>
      <c r="K412" s="6" t="s">
        <v>2207</v>
      </c>
      <c r="L412" s="6">
        <v>0</v>
      </c>
      <c r="M412" s="6">
        <v>90</v>
      </c>
      <c r="N412" s="6">
        <v>0.15</v>
      </c>
      <c r="O412" s="6">
        <v>22</v>
      </c>
      <c r="P412" s="6">
        <v>-9999</v>
      </c>
      <c r="Q412" s="6">
        <v>-9999</v>
      </c>
      <c r="R412" s="6"/>
    </row>
    <row r="413" spans="1:18">
      <c r="A413" s="6">
        <v>412</v>
      </c>
      <c r="B413" s="6" t="s">
        <v>513</v>
      </c>
      <c r="C413" s="6">
        <v>-9999</v>
      </c>
      <c r="D413" s="6">
        <v>-9999</v>
      </c>
      <c r="E413" s="6" t="s">
        <v>1551</v>
      </c>
      <c r="F413" s="6">
        <v>-9999</v>
      </c>
      <c r="G413" s="6">
        <v>1</v>
      </c>
      <c r="H413" s="6"/>
      <c r="I413" s="6"/>
      <c r="J413" s="6" t="s">
        <v>2206</v>
      </c>
      <c r="K413" s="6" t="s">
        <v>2204</v>
      </c>
      <c r="L413" s="6">
        <v>30</v>
      </c>
      <c r="M413" s="6">
        <v>120</v>
      </c>
      <c r="N413" s="6">
        <v>0.5</v>
      </c>
      <c r="O413" s="6">
        <v>25</v>
      </c>
      <c r="P413" s="6">
        <v>-9999</v>
      </c>
      <c r="Q413" s="6">
        <v>-9999</v>
      </c>
      <c r="R413" s="6"/>
    </row>
    <row r="414" spans="1:18">
      <c r="A414" s="6">
        <v>413</v>
      </c>
      <c r="B414" s="6" t="s">
        <v>516</v>
      </c>
      <c r="C414" s="6">
        <v>-9999</v>
      </c>
      <c r="D414" s="6">
        <v>-9999</v>
      </c>
      <c r="E414" s="6" t="s">
        <v>1551</v>
      </c>
      <c r="F414" s="6">
        <v>-9999</v>
      </c>
      <c r="G414" s="6">
        <v>1</v>
      </c>
      <c r="H414" s="6"/>
      <c r="I414" s="6"/>
      <c r="J414" s="6" t="s">
        <v>2206</v>
      </c>
      <c r="K414" s="6" t="s">
        <v>2204</v>
      </c>
      <c r="L414" s="6">
        <v>0</v>
      </c>
      <c r="M414" s="6">
        <v>120</v>
      </c>
      <c r="N414" s="6">
        <v>0.5</v>
      </c>
      <c r="O414" s="6">
        <v>25</v>
      </c>
      <c r="P414" s="6">
        <v>-9999</v>
      </c>
      <c r="Q414" s="6">
        <v>-9999</v>
      </c>
      <c r="R414" s="6"/>
    </row>
    <row r="415" spans="1:18">
      <c r="A415" s="6">
        <v>414</v>
      </c>
      <c r="B415" s="6" t="s">
        <v>517</v>
      </c>
      <c r="C415" s="6">
        <v>-9999</v>
      </c>
      <c r="D415" s="6">
        <v>-9999</v>
      </c>
      <c r="E415" s="6" t="s">
        <v>1551</v>
      </c>
      <c r="F415" s="6">
        <v>-9999</v>
      </c>
      <c r="G415" s="6">
        <v>1</v>
      </c>
      <c r="H415" s="6"/>
      <c r="I415" s="6"/>
      <c r="J415" s="6" t="s">
        <v>2206</v>
      </c>
      <c r="K415" s="6" t="s">
        <v>2204</v>
      </c>
      <c r="L415" s="6">
        <v>30</v>
      </c>
      <c r="M415" s="6">
        <v>120</v>
      </c>
      <c r="N415" s="6">
        <v>0.5</v>
      </c>
      <c r="O415" s="6">
        <v>25</v>
      </c>
      <c r="P415" s="6">
        <v>-9999</v>
      </c>
      <c r="Q415" s="6">
        <v>-9999</v>
      </c>
      <c r="R415" s="6"/>
    </row>
    <row r="416" spans="1:18">
      <c r="A416" s="6">
        <v>415</v>
      </c>
      <c r="B416" s="6" t="s">
        <v>519</v>
      </c>
      <c r="C416" s="6">
        <v>-9999</v>
      </c>
      <c r="D416" s="6">
        <v>-9999</v>
      </c>
      <c r="E416" s="6" t="s">
        <v>1551</v>
      </c>
      <c r="F416" s="6">
        <v>-9999</v>
      </c>
      <c r="G416" s="6">
        <v>1</v>
      </c>
      <c r="H416" s="6"/>
      <c r="I416" s="6"/>
      <c r="J416" s="6" t="s">
        <v>2206</v>
      </c>
      <c r="K416" s="6" t="s">
        <v>2204</v>
      </c>
      <c r="L416" s="6">
        <v>0</v>
      </c>
      <c r="M416" s="6">
        <v>120</v>
      </c>
      <c r="N416" s="6">
        <v>0.5</v>
      </c>
      <c r="O416" s="6">
        <v>25</v>
      </c>
      <c r="P416" s="6">
        <v>-9999</v>
      </c>
      <c r="Q416" s="6">
        <v>-9999</v>
      </c>
      <c r="R416" s="6"/>
    </row>
    <row r="417" spans="1:18">
      <c r="A417" s="6">
        <v>416</v>
      </c>
      <c r="B417" s="6" t="s">
        <v>520</v>
      </c>
      <c r="C417" s="6">
        <v>4</v>
      </c>
      <c r="D417" s="6">
        <v>5</v>
      </c>
      <c r="E417" s="6" t="s">
        <v>2210</v>
      </c>
      <c r="F417" s="6">
        <v>1999</v>
      </c>
      <c r="G417" s="6">
        <v>15</v>
      </c>
      <c r="H417" s="6"/>
      <c r="I417" s="6"/>
      <c r="J417" s="6" t="s">
        <v>2206</v>
      </c>
      <c r="K417" s="6" t="s">
        <v>2204</v>
      </c>
      <c r="L417" s="6">
        <v>20</v>
      </c>
      <c r="M417" s="6">
        <v>60</v>
      </c>
      <c r="N417" s="6">
        <v>0</v>
      </c>
      <c r="O417" s="6">
        <v>20</v>
      </c>
      <c r="P417" s="6">
        <v>-9999</v>
      </c>
      <c r="Q417" s="6">
        <v>-9999</v>
      </c>
      <c r="R417" s="6"/>
    </row>
    <row r="418" spans="1:18">
      <c r="A418" s="6">
        <v>417</v>
      </c>
      <c r="B418" s="6" t="s">
        <v>523</v>
      </c>
      <c r="C418" s="6">
        <v>5</v>
      </c>
      <c r="D418" s="6">
        <v>6</v>
      </c>
      <c r="E418" s="6" t="s">
        <v>2210</v>
      </c>
      <c r="F418" s="6">
        <v>1999</v>
      </c>
      <c r="G418" s="6">
        <v>19</v>
      </c>
      <c r="H418" s="6"/>
      <c r="I418" s="6"/>
      <c r="J418" s="6" t="s">
        <v>2206</v>
      </c>
      <c r="K418" s="6" t="s">
        <v>2204</v>
      </c>
      <c r="L418" s="6">
        <v>20</v>
      </c>
      <c r="M418" s="6">
        <v>60</v>
      </c>
      <c r="N418" s="6">
        <v>0</v>
      </c>
      <c r="O418" s="6">
        <v>20</v>
      </c>
      <c r="P418" s="6">
        <v>-9999</v>
      </c>
      <c r="Q418" s="6">
        <v>-9999</v>
      </c>
      <c r="R418" s="6"/>
    </row>
    <row r="419" spans="1:18">
      <c r="A419" s="6">
        <v>418</v>
      </c>
      <c r="B419" s="6" t="s">
        <v>525</v>
      </c>
      <c r="C419" s="6">
        <v>11</v>
      </c>
      <c r="D419" s="6">
        <v>12</v>
      </c>
      <c r="E419" s="6" t="s">
        <v>2205</v>
      </c>
      <c r="F419" s="6">
        <v>1990</v>
      </c>
      <c r="G419" s="6">
        <v>5</v>
      </c>
      <c r="H419" s="6"/>
      <c r="I419" s="6"/>
      <c r="J419" s="6" t="s">
        <v>2208</v>
      </c>
      <c r="K419" s="6" t="s">
        <v>1551</v>
      </c>
      <c r="L419" s="6">
        <v>10</v>
      </c>
      <c r="M419" s="6">
        <v>40</v>
      </c>
      <c r="N419" s="6">
        <v>0</v>
      </c>
      <c r="O419" s="6">
        <v>10</v>
      </c>
      <c r="P419" s="6">
        <v>-9999</v>
      </c>
      <c r="Q419" s="6">
        <v>-9999</v>
      </c>
      <c r="R419" s="6"/>
    </row>
    <row r="420" spans="1:18">
      <c r="A420" s="6">
        <v>419</v>
      </c>
      <c r="B420" s="6" t="s">
        <v>527</v>
      </c>
      <c r="C420" s="6">
        <v>11</v>
      </c>
      <c r="D420" s="6">
        <v>12</v>
      </c>
      <c r="E420" s="6" t="s">
        <v>2205</v>
      </c>
      <c r="F420" s="6">
        <v>1990</v>
      </c>
      <c r="G420" s="6">
        <v>5</v>
      </c>
      <c r="H420" s="6"/>
      <c r="I420" s="6"/>
      <c r="J420" s="6" t="s">
        <v>2208</v>
      </c>
      <c r="K420" s="6" t="s">
        <v>1551</v>
      </c>
      <c r="L420" s="6">
        <v>10</v>
      </c>
      <c r="M420" s="6">
        <v>40</v>
      </c>
      <c r="N420" s="6">
        <v>0</v>
      </c>
      <c r="O420" s="6">
        <v>10</v>
      </c>
      <c r="P420" s="6">
        <v>-9999</v>
      </c>
      <c r="Q420" s="6">
        <v>-9999</v>
      </c>
      <c r="R420" s="6"/>
    </row>
    <row r="421" spans="1:18">
      <c r="A421" s="6">
        <v>420</v>
      </c>
      <c r="B421" s="6" t="s">
        <v>528</v>
      </c>
      <c r="C421" s="6">
        <v>-9999</v>
      </c>
      <c r="D421" s="6">
        <v>-9999</v>
      </c>
      <c r="E421" s="6" t="s">
        <v>1551</v>
      </c>
      <c r="F421" s="6">
        <v>-9999</v>
      </c>
      <c r="G421" s="6">
        <v>6</v>
      </c>
      <c r="H421" s="6"/>
      <c r="I421" s="6"/>
      <c r="J421" s="6" t="s">
        <v>2208</v>
      </c>
      <c r="K421" s="6" t="s">
        <v>1551</v>
      </c>
      <c r="L421" s="6">
        <v>10</v>
      </c>
      <c r="M421" s="6">
        <v>40</v>
      </c>
      <c r="N421" s="6">
        <v>0</v>
      </c>
      <c r="O421" s="6">
        <v>-9999</v>
      </c>
      <c r="P421" s="6">
        <v>-9999</v>
      </c>
      <c r="Q421" s="6">
        <v>-9999</v>
      </c>
      <c r="R421" s="6"/>
    </row>
    <row r="422" spans="1:18">
      <c r="A422" s="6">
        <v>421</v>
      </c>
      <c r="B422" s="6" t="s">
        <v>530</v>
      </c>
      <c r="C422" s="6">
        <v>-9999</v>
      </c>
      <c r="D422" s="6">
        <v>-9999</v>
      </c>
      <c r="E422" s="6" t="s">
        <v>1551</v>
      </c>
      <c r="F422" s="6">
        <v>-9999</v>
      </c>
      <c r="G422" s="6">
        <v>6</v>
      </c>
      <c r="H422" s="6"/>
      <c r="I422" s="6"/>
      <c r="J422" s="6" t="s">
        <v>2208</v>
      </c>
      <c r="K422" s="6" t="s">
        <v>1551</v>
      </c>
      <c r="L422" s="6">
        <v>10</v>
      </c>
      <c r="M422" s="6">
        <v>40</v>
      </c>
      <c r="N422" s="6">
        <v>0</v>
      </c>
      <c r="O422" s="6">
        <v>-9999</v>
      </c>
      <c r="P422" s="6">
        <v>-9999</v>
      </c>
      <c r="Q422" s="6">
        <v>-9999</v>
      </c>
      <c r="R422" s="6"/>
    </row>
    <row r="423" spans="1:18">
      <c r="A423" s="6">
        <v>422</v>
      </c>
      <c r="B423" s="6" t="s">
        <v>531</v>
      </c>
      <c r="C423" s="6">
        <v>-9999</v>
      </c>
      <c r="D423" s="6">
        <v>-9999</v>
      </c>
      <c r="E423" s="6" t="s">
        <v>1551</v>
      </c>
      <c r="F423" s="6">
        <v>-9999</v>
      </c>
      <c r="G423" s="6">
        <v>6</v>
      </c>
      <c r="H423" s="6"/>
      <c r="I423" s="6"/>
      <c r="J423" s="6" t="s">
        <v>2206</v>
      </c>
      <c r="K423" s="6" t="s">
        <v>1551</v>
      </c>
      <c r="L423" s="6">
        <v>10</v>
      </c>
      <c r="M423" s="6">
        <v>40</v>
      </c>
      <c r="N423" s="6">
        <v>0.1</v>
      </c>
      <c r="O423" s="6">
        <v>-9999</v>
      </c>
      <c r="P423" s="6">
        <v>-9999</v>
      </c>
      <c r="Q423" s="6">
        <v>-9999</v>
      </c>
      <c r="R423" s="6"/>
    </row>
    <row r="424" spans="1:18">
      <c r="A424" s="6">
        <v>423</v>
      </c>
      <c r="B424" s="6" t="s">
        <v>532</v>
      </c>
      <c r="C424" s="6">
        <v>-9999</v>
      </c>
      <c r="D424" s="6">
        <v>-9999</v>
      </c>
      <c r="E424" s="6" t="s">
        <v>1551</v>
      </c>
      <c r="F424" s="6">
        <v>-9999</v>
      </c>
      <c r="G424" s="6">
        <v>6</v>
      </c>
      <c r="H424" s="6"/>
      <c r="I424" s="6"/>
      <c r="J424" s="6" t="s">
        <v>2206</v>
      </c>
      <c r="K424" s="6" t="s">
        <v>1551</v>
      </c>
      <c r="L424" s="6">
        <v>10</v>
      </c>
      <c r="M424" s="6">
        <v>40</v>
      </c>
      <c r="N424" s="6">
        <v>0.1</v>
      </c>
      <c r="O424" s="6">
        <v>-9999</v>
      </c>
      <c r="P424" s="6">
        <v>-9999</v>
      </c>
      <c r="Q424" s="6">
        <v>-9999</v>
      </c>
      <c r="R424" s="6"/>
    </row>
    <row r="425" spans="1:18">
      <c r="A425" s="6">
        <v>424</v>
      </c>
      <c r="B425" s="6" t="s">
        <v>533</v>
      </c>
      <c r="C425" s="6">
        <v>-9999</v>
      </c>
      <c r="D425" s="6">
        <v>-9999</v>
      </c>
      <c r="E425" s="6" t="s">
        <v>1551</v>
      </c>
      <c r="F425" s="6">
        <v>-9999</v>
      </c>
      <c r="G425" s="6">
        <v>48</v>
      </c>
      <c r="H425" s="6"/>
      <c r="I425" s="6"/>
      <c r="J425" s="6" t="s">
        <v>2213</v>
      </c>
      <c r="K425" s="6" t="s">
        <v>1551</v>
      </c>
      <c r="L425" s="6">
        <v>10</v>
      </c>
      <c r="M425" s="6">
        <v>40</v>
      </c>
      <c r="N425" s="6">
        <v>0</v>
      </c>
      <c r="O425" s="6">
        <v>-9999</v>
      </c>
      <c r="P425" s="6">
        <v>-9999</v>
      </c>
      <c r="Q425" s="6">
        <v>-9999</v>
      </c>
      <c r="R425" s="6"/>
    </row>
    <row r="426" spans="1:18">
      <c r="A426" s="6">
        <v>425</v>
      </c>
      <c r="B426" s="6" t="s">
        <v>535</v>
      </c>
      <c r="C426" s="6">
        <v>-9999</v>
      </c>
      <c r="D426" s="6">
        <v>-9999</v>
      </c>
      <c r="E426" s="6" t="s">
        <v>1551</v>
      </c>
      <c r="F426" s="6">
        <v>-9999</v>
      </c>
      <c r="G426" s="6">
        <v>36</v>
      </c>
      <c r="H426" s="6"/>
      <c r="I426" s="6"/>
      <c r="J426" s="6" t="s">
        <v>2213</v>
      </c>
      <c r="K426" s="6" t="s">
        <v>1551</v>
      </c>
      <c r="L426" s="6">
        <v>10</v>
      </c>
      <c r="M426" s="6">
        <v>40</v>
      </c>
      <c r="N426" s="6">
        <v>0</v>
      </c>
      <c r="O426" s="6">
        <v>-9999</v>
      </c>
      <c r="P426" s="6">
        <v>-9999</v>
      </c>
      <c r="Q426" s="6">
        <v>-9999</v>
      </c>
      <c r="R426" s="6"/>
    </row>
    <row r="427" spans="1:18">
      <c r="A427" s="6">
        <v>426</v>
      </c>
      <c r="B427" s="6" t="s">
        <v>536</v>
      </c>
      <c r="C427" s="6">
        <v>3</v>
      </c>
      <c r="D427" s="6">
        <v>3</v>
      </c>
      <c r="E427" s="6" t="s">
        <v>2202</v>
      </c>
      <c r="F427" s="6">
        <v>1997</v>
      </c>
      <c r="G427" s="6">
        <v>12</v>
      </c>
      <c r="H427" s="6"/>
      <c r="I427" s="6"/>
      <c r="J427" s="6" t="s">
        <v>2206</v>
      </c>
      <c r="K427" s="6" t="s">
        <v>1551</v>
      </c>
      <c r="L427" s="6">
        <v>10</v>
      </c>
      <c r="M427" s="6">
        <v>40</v>
      </c>
      <c r="N427" s="6">
        <v>0</v>
      </c>
      <c r="O427" s="6">
        <v>-9999</v>
      </c>
      <c r="P427" s="6">
        <v>-9999</v>
      </c>
      <c r="Q427" s="6">
        <v>-9999</v>
      </c>
      <c r="R427" s="6"/>
    </row>
    <row r="428" spans="1:18">
      <c r="A428" s="6">
        <v>427</v>
      </c>
      <c r="B428" s="6" t="s">
        <v>538</v>
      </c>
      <c r="C428" s="6">
        <v>3</v>
      </c>
      <c r="D428" s="6">
        <v>3</v>
      </c>
      <c r="E428" s="6" t="s">
        <v>2202</v>
      </c>
      <c r="F428" s="6">
        <v>1997</v>
      </c>
      <c r="G428" s="6">
        <v>12</v>
      </c>
      <c r="H428" s="6"/>
      <c r="I428" s="6"/>
      <c r="J428" s="6" t="s">
        <v>2206</v>
      </c>
      <c r="K428" s="6" t="s">
        <v>1551</v>
      </c>
      <c r="L428" s="6">
        <v>10</v>
      </c>
      <c r="M428" s="6">
        <v>40</v>
      </c>
      <c r="N428" s="6">
        <v>0</v>
      </c>
      <c r="O428" s="6">
        <v>-9999</v>
      </c>
      <c r="P428" s="6">
        <v>-9999</v>
      </c>
      <c r="Q428" s="6">
        <v>-9999</v>
      </c>
      <c r="R428" s="6"/>
    </row>
    <row r="429" spans="1:18">
      <c r="A429" s="6">
        <v>428</v>
      </c>
      <c r="B429" s="6" t="s">
        <v>539</v>
      </c>
      <c r="C429" s="6">
        <v>3</v>
      </c>
      <c r="D429" s="6">
        <v>3</v>
      </c>
      <c r="E429" s="6" t="s">
        <v>2202</v>
      </c>
      <c r="F429" s="6">
        <v>1997</v>
      </c>
      <c r="G429" s="6">
        <v>12</v>
      </c>
      <c r="H429" s="6"/>
      <c r="I429" s="6"/>
      <c r="J429" s="6" t="s">
        <v>2206</v>
      </c>
      <c r="K429" s="6" t="s">
        <v>1551</v>
      </c>
      <c r="L429" s="6">
        <v>10</v>
      </c>
      <c r="M429" s="6">
        <v>40</v>
      </c>
      <c r="N429" s="6">
        <v>0</v>
      </c>
      <c r="O429" s="6">
        <v>-9999</v>
      </c>
      <c r="P429" s="6">
        <v>-9999</v>
      </c>
      <c r="Q429" s="6">
        <v>-9999</v>
      </c>
      <c r="R429" s="6"/>
    </row>
    <row r="430" spans="1:18">
      <c r="A430" s="6">
        <v>429</v>
      </c>
      <c r="B430" s="6" t="s">
        <v>540</v>
      </c>
      <c r="C430" s="6">
        <v>3</v>
      </c>
      <c r="D430" s="6">
        <v>3</v>
      </c>
      <c r="E430" s="6" t="s">
        <v>2202</v>
      </c>
      <c r="F430" s="6">
        <v>1997</v>
      </c>
      <c r="G430" s="6">
        <v>12</v>
      </c>
      <c r="H430" s="6"/>
      <c r="I430" s="6"/>
      <c r="J430" s="6" t="s">
        <v>2206</v>
      </c>
      <c r="K430" s="6" t="s">
        <v>1551</v>
      </c>
      <c r="L430" s="6">
        <v>10</v>
      </c>
      <c r="M430" s="6">
        <v>40</v>
      </c>
      <c r="N430" s="6">
        <v>0</v>
      </c>
      <c r="O430" s="6">
        <v>-9999</v>
      </c>
      <c r="P430" s="6">
        <v>-9999</v>
      </c>
      <c r="Q430" s="6">
        <v>-9999</v>
      </c>
      <c r="R430" s="6"/>
    </row>
    <row r="431" spans="1:18">
      <c r="A431" s="6">
        <v>430</v>
      </c>
      <c r="B431" s="6" t="s">
        <v>541</v>
      </c>
      <c r="C431" s="6">
        <v>3</v>
      </c>
      <c r="D431" s="6">
        <v>3</v>
      </c>
      <c r="E431" s="6" t="s">
        <v>2202</v>
      </c>
      <c r="F431" s="6">
        <v>1997</v>
      </c>
      <c r="G431" s="6">
        <v>12</v>
      </c>
      <c r="H431" s="6"/>
      <c r="I431" s="6"/>
      <c r="J431" s="6" t="s">
        <v>2206</v>
      </c>
      <c r="K431" s="6" t="s">
        <v>1551</v>
      </c>
      <c r="L431" s="6">
        <v>10</v>
      </c>
      <c r="M431" s="6">
        <v>40</v>
      </c>
      <c r="N431" s="6">
        <v>0</v>
      </c>
      <c r="O431" s="6">
        <v>-9999</v>
      </c>
      <c r="P431" s="6">
        <v>-9999</v>
      </c>
      <c r="Q431" s="6">
        <v>-9999</v>
      </c>
      <c r="R431" s="6"/>
    </row>
    <row r="432" spans="1:18">
      <c r="A432" s="6">
        <v>431</v>
      </c>
      <c r="B432" s="6" t="s">
        <v>542</v>
      </c>
      <c r="C432" s="6">
        <v>3</v>
      </c>
      <c r="D432" s="6">
        <v>3</v>
      </c>
      <c r="E432" s="6" t="s">
        <v>2202</v>
      </c>
      <c r="F432" s="6">
        <v>1997</v>
      </c>
      <c r="G432" s="6">
        <v>12</v>
      </c>
      <c r="H432" s="6"/>
      <c r="I432" s="6"/>
      <c r="J432" s="6" t="s">
        <v>2206</v>
      </c>
      <c r="K432" s="6" t="s">
        <v>1551</v>
      </c>
      <c r="L432" s="6">
        <v>10</v>
      </c>
      <c r="M432" s="6">
        <v>40</v>
      </c>
      <c r="N432" s="6">
        <v>0</v>
      </c>
      <c r="O432" s="6">
        <v>-9999</v>
      </c>
      <c r="P432" s="6">
        <v>-9999</v>
      </c>
      <c r="Q432" s="6">
        <v>-9999</v>
      </c>
      <c r="R432" s="6"/>
    </row>
    <row r="433" spans="1:18">
      <c r="A433" s="6">
        <v>432</v>
      </c>
      <c r="B433" s="6" t="s">
        <v>543</v>
      </c>
      <c r="C433" s="6">
        <v>3</v>
      </c>
      <c r="D433" s="6">
        <v>3</v>
      </c>
      <c r="E433" s="6" t="s">
        <v>2202</v>
      </c>
      <c r="F433" s="6">
        <v>1997</v>
      </c>
      <c r="G433" s="6">
        <v>12</v>
      </c>
      <c r="H433" s="6"/>
      <c r="I433" s="6"/>
      <c r="J433" s="6" t="s">
        <v>2206</v>
      </c>
      <c r="K433" s="6" t="s">
        <v>1551</v>
      </c>
      <c r="L433" s="6">
        <v>10</v>
      </c>
      <c r="M433" s="6">
        <v>40</v>
      </c>
      <c r="N433" s="6">
        <v>0</v>
      </c>
      <c r="O433" s="6">
        <v>-9999</v>
      </c>
      <c r="P433" s="6">
        <v>-9999</v>
      </c>
      <c r="Q433" s="6">
        <v>-9999</v>
      </c>
      <c r="R433" s="6"/>
    </row>
    <row r="434" spans="1:18">
      <c r="A434" s="6">
        <v>433</v>
      </c>
      <c r="B434" s="6" t="s">
        <v>544</v>
      </c>
      <c r="C434" s="6">
        <v>3</v>
      </c>
      <c r="D434" s="6">
        <v>3</v>
      </c>
      <c r="E434" s="6" t="s">
        <v>2202</v>
      </c>
      <c r="F434" s="6">
        <v>1997</v>
      </c>
      <c r="G434" s="6">
        <v>12</v>
      </c>
      <c r="H434" s="6"/>
      <c r="I434" s="6"/>
      <c r="J434" s="6" t="s">
        <v>2206</v>
      </c>
      <c r="K434" s="6" t="s">
        <v>1551</v>
      </c>
      <c r="L434" s="6">
        <v>10</v>
      </c>
      <c r="M434" s="6">
        <v>40</v>
      </c>
      <c r="N434" s="6">
        <v>0</v>
      </c>
      <c r="O434" s="6">
        <v>-9999</v>
      </c>
      <c r="P434" s="6">
        <v>-9999</v>
      </c>
      <c r="Q434" s="6">
        <v>-9999</v>
      </c>
      <c r="R434" s="6"/>
    </row>
    <row r="435" spans="1:18">
      <c r="A435" s="6">
        <v>434</v>
      </c>
      <c r="B435" s="6" t="s">
        <v>545</v>
      </c>
      <c r="C435" s="6">
        <v>3</v>
      </c>
      <c r="D435" s="6">
        <v>3</v>
      </c>
      <c r="E435" s="6" t="s">
        <v>2202</v>
      </c>
      <c r="F435" s="6">
        <v>1997</v>
      </c>
      <c r="G435" s="6">
        <v>12</v>
      </c>
      <c r="H435" s="6"/>
      <c r="I435" s="6"/>
      <c r="J435" s="6" t="s">
        <v>2206</v>
      </c>
      <c r="K435" s="6" t="s">
        <v>1551</v>
      </c>
      <c r="L435" s="6">
        <v>10</v>
      </c>
      <c r="M435" s="6">
        <v>40</v>
      </c>
      <c r="N435" s="6">
        <v>0</v>
      </c>
      <c r="O435" s="6">
        <v>-9999</v>
      </c>
      <c r="P435" s="6">
        <v>-9999</v>
      </c>
      <c r="Q435" s="6">
        <v>-9999</v>
      </c>
      <c r="R435" s="6"/>
    </row>
    <row r="436" spans="1:18">
      <c r="A436" s="6">
        <v>435</v>
      </c>
      <c r="B436" s="6" t="s">
        <v>546</v>
      </c>
      <c r="C436" s="6">
        <v>3</v>
      </c>
      <c r="D436" s="6">
        <v>3</v>
      </c>
      <c r="E436" s="6" t="s">
        <v>2202</v>
      </c>
      <c r="F436" s="6">
        <v>1997</v>
      </c>
      <c r="G436" s="6">
        <v>12</v>
      </c>
      <c r="H436" s="6"/>
      <c r="I436" s="6"/>
      <c r="J436" s="6" t="s">
        <v>2206</v>
      </c>
      <c r="K436" s="6" t="s">
        <v>1551</v>
      </c>
      <c r="L436" s="6">
        <v>10</v>
      </c>
      <c r="M436" s="6">
        <v>40</v>
      </c>
      <c r="N436" s="6">
        <v>0</v>
      </c>
      <c r="O436" s="6">
        <v>-9999</v>
      </c>
      <c r="P436" s="6">
        <v>-9999</v>
      </c>
      <c r="Q436" s="6">
        <v>-9999</v>
      </c>
      <c r="R436" s="6"/>
    </row>
    <row r="437" spans="1:18">
      <c r="A437" s="6">
        <v>436</v>
      </c>
      <c r="B437" s="6" t="s">
        <v>547</v>
      </c>
      <c r="C437" s="6">
        <v>3</v>
      </c>
      <c r="D437" s="6">
        <v>3</v>
      </c>
      <c r="E437" s="6" t="s">
        <v>2202</v>
      </c>
      <c r="F437" s="6">
        <v>1997</v>
      </c>
      <c r="G437" s="6">
        <v>12</v>
      </c>
      <c r="H437" s="6"/>
      <c r="I437" s="6"/>
      <c r="J437" s="6" t="s">
        <v>2206</v>
      </c>
      <c r="K437" s="6" t="s">
        <v>1551</v>
      </c>
      <c r="L437" s="6">
        <v>10</v>
      </c>
      <c r="M437" s="6">
        <v>40</v>
      </c>
      <c r="N437" s="6">
        <v>0</v>
      </c>
      <c r="O437" s="6">
        <v>-9999</v>
      </c>
      <c r="P437" s="6">
        <v>-9999</v>
      </c>
      <c r="Q437" s="6">
        <v>-9999</v>
      </c>
      <c r="R437" s="6"/>
    </row>
    <row r="438" spans="1:18">
      <c r="A438" s="6">
        <v>437</v>
      </c>
      <c r="B438" s="6" t="s">
        <v>548</v>
      </c>
      <c r="C438" s="6">
        <v>3</v>
      </c>
      <c r="D438" s="6">
        <v>3</v>
      </c>
      <c r="E438" s="6" t="s">
        <v>2202</v>
      </c>
      <c r="F438" s="6">
        <v>1997</v>
      </c>
      <c r="G438" s="6">
        <v>12</v>
      </c>
      <c r="H438" s="6"/>
      <c r="I438" s="6"/>
      <c r="J438" s="6" t="s">
        <v>2206</v>
      </c>
      <c r="K438" s="6" t="s">
        <v>1551</v>
      </c>
      <c r="L438" s="6">
        <v>10</v>
      </c>
      <c r="M438" s="6">
        <v>40</v>
      </c>
      <c r="N438" s="6">
        <v>0</v>
      </c>
      <c r="O438" s="6">
        <v>-9999</v>
      </c>
      <c r="P438" s="6">
        <v>-9999</v>
      </c>
      <c r="Q438" s="6">
        <v>-9999</v>
      </c>
      <c r="R438" s="6"/>
    </row>
    <row r="439" spans="1:18">
      <c r="A439" s="6">
        <v>438</v>
      </c>
      <c r="B439" s="6" t="s">
        <v>549</v>
      </c>
      <c r="C439" s="6">
        <v>3</v>
      </c>
      <c r="D439" s="6">
        <v>3</v>
      </c>
      <c r="E439" s="6" t="s">
        <v>2202</v>
      </c>
      <c r="F439" s="6">
        <v>1997</v>
      </c>
      <c r="G439" s="6">
        <v>12</v>
      </c>
      <c r="H439" s="6"/>
      <c r="I439" s="6"/>
      <c r="J439" s="6" t="s">
        <v>2206</v>
      </c>
      <c r="K439" s="6" t="s">
        <v>1551</v>
      </c>
      <c r="L439" s="6">
        <v>10</v>
      </c>
      <c r="M439" s="6">
        <v>40</v>
      </c>
      <c r="N439" s="6">
        <v>0</v>
      </c>
      <c r="O439" s="6">
        <v>-9999</v>
      </c>
      <c r="P439" s="6">
        <v>-9999</v>
      </c>
      <c r="Q439" s="6">
        <v>-9999</v>
      </c>
      <c r="R439" s="6"/>
    </row>
    <row r="440" spans="1:18">
      <c r="A440" s="6">
        <v>439</v>
      </c>
      <c r="B440" s="6" t="s">
        <v>550</v>
      </c>
      <c r="C440" s="6">
        <v>3</v>
      </c>
      <c r="D440" s="6">
        <v>3</v>
      </c>
      <c r="E440" s="6" t="s">
        <v>2202</v>
      </c>
      <c r="F440" s="6">
        <v>1997</v>
      </c>
      <c r="G440" s="6">
        <v>12</v>
      </c>
      <c r="H440" s="6"/>
      <c r="I440" s="6"/>
      <c r="J440" s="6" t="s">
        <v>2206</v>
      </c>
      <c r="K440" s="6" t="s">
        <v>1551</v>
      </c>
      <c r="L440" s="6">
        <v>10</v>
      </c>
      <c r="M440" s="6">
        <v>40</v>
      </c>
      <c r="N440" s="6">
        <v>0</v>
      </c>
      <c r="O440" s="6">
        <v>-9999</v>
      </c>
      <c r="P440" s="6">
        <v>-9999</v>
      </c>
      <c r="Q440" s="6">
        <v>-9999</v>
      </c>
      <c r="R440" s="6"/>
    </row>
    <row r="441" spans="1:18">
      <c r="A441" s="6">
        <v>440</v>
      </c>
      <c r="B441" s="6" t="s">
        <v>551</v>
      </c>
      <c r="C441" s="6">
        <v>1</v>
      </c>
      <c r="D441" s="6">
        <v>1</v>
      </c>
      <c r="E441" s="6" t="s">
        <v>2211</v>
      </c>
      <c r="F441" s="6">
        <v>2002</v>
      </c>
      <c r="G441" s="6">
        <v>6</v>
      </c>
      <c r="H441" s="6"/>
      <c r="I441" s="6"/>
      <c r="J441" s="6" t="s">
        <v>2206</v>
      </c>
      <c r="K441" s="6" t="s">
        <v>1551</v>
      </c>
      <c r="L441" s="6">
        <v>0</v>
      </c>
      <c r="M441" s="6">
        <v>150</v>
      </c>
      <c r="N441" s="6">
        <v>0</v>
      </c>
      <c r="O441" s="6">
        <v>-9999</v>
      </c>
      <c r="P441" s="6">
        <v>-9999</v>
      </c>
      <c r="Q441" s="6">
        <v>-9999</v>
      </c>
      <c r="R441" s="6"/>
    </row>
    <row r="442" spans="1:18">
      <c r="A442" s="6">
        <v>441</v>
      </c>
      <c r="B442" s="6" t="s">
        <v>553</v>
      </c>
      <c r="C442" s="6">
        <v>1</v>
      </c>
      <c r="D442" s="6">
        <v>1</v>
      </c>
      <c r="E442" s="6" t="s">
        <v>2211</v>
      </c>
      <c r="F442" s="6">
        <v>2002</v>
      </c>
      <c r="G442" s="6">
        <v>6</v>
      </c>
      <c r="H442" s="6"/>
      <c r="I442" s="6"/>
      <c r="J442" s="6" t="s">
        <v>2206</v>
      </c>
      <c r="K442" s="6" t="s">
        <v>1551</v>
      </c>
      <c r="L442" s="6">
        <v>0</v>
      </c>
      <c r="M442" s="6">
        <v>150</v>
      </c>
      <c r="N442" s="6">
        <v>0</v>
      </c>
      <c r="O442" s="6">
        <v>-9999</v>
      </c>
      <c r="P442" s="6">
        <v>-9999</v>
      </c>
      <c r="Q442" s="6">
        <v>-9999</v>
      </c>
      <c r="R442" s="6"/>
    </row>
    <row r="443" spans="1:18">
      <c r="A443" s="6">
        <v>442</v>
      </c>
      <c r="B443" s="6" t="s">
        <v>554</v>
      </c>
      <c r="C443" s="6">
        <v>1</v>
      </c>
      <c r="D443" s="6">
        <v>1</v>
      </c>
      <c r="E443" s="6" t="s">
        <v>2211</v>
      </c>
      <c r="F443" s="6">
        <v>2002</v>
      </c>
      <c r="G443" s="6">
        <v>6</v>
      </c>
      <c r="H443" s="6"/>
      <c r="I443" s="6"/>
      <c r="J443" s="6" t="s">
        <v>2206</v>
      </c>
      <c r="K443" s="6" t="s">
        <v>1551</v>
      </c>
      <c r="L443" s="6">
        <v>0</v>
      </c>
      <c r="M443" s="6">
        <v>150</v>
      </c>
      <c r="N443" s="6">
        <v>0</v>
      </c>
      <c r="O443" s="6">
        <v>-9999</v>
      </c>
      <c r="P443" s="6">
        <v>-9999</v>
      </c>
      <c r="Q443" s="6">
        <v>-9999</v>
      </c>
      <c r="R443" s="6"/>
    </row>
    <row r="444" spans="1:18">
      <c r="A444" s="6">
        <v>443</v>
      </c>
      <c r="B444" s="6" t="s">
        <v>555</v>
      </c>
      <c r="C444" s="6">
        <v>1</v>
      </c>
      <c r="D444" s="6">
        <v>1</v>
      </c>
      <c r="E444" s="6" t="s">
        <v>2211</v>
      </c>
      <c r="F444" s="6">
        <v>2002</v>
      </c>
      <c r="G444" s="6">
        <v>6</v>
      </c>
      <c r="H444" s="6"/>
      <c r="I444" s="6"/>
      <c r="J444" s="6" t="s">
        <v>2206</v>
      </c>
      <c r="K444" s="6" t="s">
        <v>1551</v>
      </c>
      <c r="L444" s="6">
        <v>0</v>
      </c>
      <c r="M444" s="6">
        <v>150</v>
      </c>
      <c r="N444" s="6">
        <v>0</v>
      </c>
      <c r="O444" s="6">
        <v>-9999</v>
      </c>
      <c r="P444" s="6">
        <v>-9999</v>
      </c>
      <c r="Q444" s="6">
        <v>-9999</v>
      </c>
      <c r="R444" s="6"/>
    </row>
    <row r="445" spans="1:18">
      <c r="A445" s="6">
        <v>444</v>
      </c>
      <c r="B445" s="6" t="s">
        <v>556</v>
      </c>
      <c r="C445" s="6">
        <v>-9999</v>
      </c>
      <c r="D445" s="6">
        <v>-9999</v>
      </c>
      <c r="E445" s="6" t="s">
        <v>1551</v>
      </c>
      <c r="F445" s="6">
        <v>-9999</v>
      </c>
      <c r="G445" s="6">
        <v>28</v>
      </c>
      <c r="H445" s="6"/>
      <c r="I445" s="6"/>
      <c r="J445" s="6" t="s">
        <v>2206</v>
      </c>
      <c r="K445" s="6" t="s">
        <v>2204</v>
      </c>
      <c r="L445" s="6">
        <v>1</v>
      </c>
      <c r="M445" s="6">
        <v>45</v>
      </c>
      <c r="N445" s="6">
        <v>0</v>
      </c>
      <c r="O445" s="6">
        <v>4.5</v>
      </c>
      <c r="P445" s="6">
        <v>-9999</v>
      </c>
      <c r="Q445" s="6">
        <v>-9999</v>
      </c>
      <c r="R445" s="6"/>
    </row>
    <row r="446" spans="1:18">
      <c r="A446" s="6">
        <v>445</v>
      </c>
      <c r="B446" s="6" t="s">
        <v>558</v>
      </c>
      <c r="C446" s="6">
        <v>-9999</v>
      </c>
      <c r="D446" s="6">
        <v>-9999</v>
      </c>
      <c r="E446" s="6" t="s">
        <v>1551</v>
      </c>
      <c r="F446" s="6">
        <v>-9999</v>
      </c>
      <c r="G446" s="6">
        <v>28</v>
      </c>
      <c r="H446" s="6"/>
      <c r="I446" s="6"/>
      <c r="J446" s="6" t="s">
        <v>2206</v>
      </c>
      <c r="K446" s="6" t="s">
        <v>2204</v>
      </c>
      <c r="L446" s="6">
        <v>1</v>
      </c>
      <c r="M446" s="6">
        <v>45</v>
      </c>
      <c r="N446" s="6">
        <v>0</v>
      </c>
      <c r="O446" s="6">
        <v>4.5</v>
      </c>
      <c r="P446" s="6">
        <v>-9999</v>
      </c>
      <c r="Q446" s="6">
        <v>-9999</v>
      </c>
      <c r="R446" s="6"/>
    </row>
    <row r="447" spans="1:18">
      <c r="A447" s="6">
        <v>446</v>
      </c>
      <c r="B447" s="6" t="s">
        <v>559</v>
      </c>
      <c r="C447" s="6">
        <v>-9999</v>
      </c>
      <c r="D447" s="6">
        <v>-9999</v>
      </c>
      <c r="E447" s="6" t="s">
        <v>1551</v>
      </c>
      <c r="F447" s="6">
        <v>-9999</v>
      </c>
      <c r="G447" s="6">
        <v>28</v>
      </c>
      <c r="H447" s="6"/>
      <c r="I447" s="6"/>
      <c r="J447" s="6" t="s">
        <v>2206</v>
      </c>
      <c r="K447" s="6" t="s">
        <v>2204</v>
      </c>
      <c r="L447" s="6">
        <v>1</v>
      </c>
      <c r="M447" s="6">
        <v>45</v>
      </c>
      <c r="N447" s="6">
        <v>0</v>
      </c>
      <c r="O447" s="6">
        <v>4.5</v>
      </c>
      <c r="P447" s="6">
        <v>-9999</v>
      </c>
      <c r="Q447" s="6">
        <v>-9999</v>
      </c>
      <c r="R447" s="6"/>
    </row>
    <row r="448" spans="1:18">
      <c r="A448" s="6">
        <v>447</v>
      </c>
      <c r="B448" s="6" t="s">
        <v>560</v>
      </c>
      <c r="C448" s="6">
        <v>-9999</v>
      </c>
      <c r="D448" s="6">
        <v>-9999</v>
      </c>
      <c r="E448" s="6" t="s">
        <v>1551</v>
      </c>
      <c r="F448" s="6">
        <v>-9999</v>
      </c>
      <c r="G448" s="6">
        <v>28</v>
      </c>
      <c r="H448" s="6"/>
      <c r="I448" s="6"/>
      <c r="J448" s="6" t="s">
        <v>2206</v>
      </c>
      <c r="K448" s="6" t="s">
        <v>2204</v>
      </c>
      <c r="L448" s="6">
        <v>1</v>
      </c>
      <c r="M448" s="6">
        <v>45</v>
      </c>
      <c r="N448" s="6">
        <v>0</v>
      </c>
      <c r="O448" s="6">
        <v>4.5</v>
      </c>
      <c r="P448" s="6">
        <v>-9999</v>
      </c>
      <c r="Q448" s="6">
        <v>-9999</v>
      </c>
      <c r="R448" s="6"/>
    </row>
    <row r="449" spans="1:18">
      <c r="A449" s="6">
        <v>448</v>
      </c>
      <c r="B449" s="6" t="s">
        <v>561</v>
      </c>
      <c r="C449" s="6">
        <v>-9999</v>
      </c>
      <c r="D449" s="6">
        <v>-9999</v>
      </c>
      <c r="E449" s="6" t="s">
        <v>1551</v>
      </c>
      <c r="F449" s="6">
        <v>1997</v>
      </c>
      <c r="G449" s="6">
        <v>5</v>
      </c>
      <c r="H449" s="6"/>
      <c r="I449" s="6"/>
      <c r="J449" s="6" t="s">
        <v>2206</v>
      </c>
      <c r="K449" s="6" t="s">
        <v>2204</v>
      </c>
      <c r="L449" s="6">
        <v>3</v>
      </c>
      <c r="M449" s="6">
        <v>100</v>
      </c>
      <c r="N449" s="6">
        <v>0.01</v>
      </c>
      <c r="O449" s="6">
        <v>20</v>
      </c>
      <c r="P449" s="6">
        <v>-9999</v>
      </c>
      <c r="Q449" s="6">
        <v>-9999</v>
      </c>
      <c r="R449" s="6"/>
    </row>
    <row r="450" spans="1:18">
      <c r="A450" s="6">
        <v>449</v>
      </c>
      <c r="B450" s="6" t="s">
        <v>563</v>
      </c>
      <c r="C450" s="6">
        <v>-9999</v>
      </c>
      <c r="D450" s="6">
        <v>-9999</v>
      </c>
      <c r="E450" s="6" t="s">
        <v>1551</v>
      </c>
      <c r="F450" s="6">
        <v>1997</v>
      </c>
      <c r="G450" s="6">
        <v>5</v>
      </c>
      <c r="H450" s="6"/>
      <c r="I450" s="6"/>
      <c r="J450" s="6" t="s">
        <v>2206</v>
      </c>
      <c r="K450" s="6" t="s">
        <v>2204</v>
      </c>
      <c r="L450" s="6">
        <v>3</v>
      </c>
      <c r="M450" s="6">
        <v>100</v>
      </c>
      <c r="N450" s="6">
        <v>0.01</v>
      </c>
      <c r="O450" s="6">
        <v>20</v>
      </c>
      <c r="P450" s="6">
        <v>-9999</v>
      </c>
      <c r="Q450" s="6">
        <v>-9999</v>
      </c>
      <c r="R450" s="6"/>
    </row>
    <row r="451" spans="1:18">
      <c r="A451" s="6">
        <v>450</v>
      </c>
      <c r="B451" s="6" t="s">
        <v>564</v>
      </c>
      <c r="C451" s="6">
        <v>-9999</v>
      </c>
      <c r="D451" s="6">
        <v>-9999</v>
      </c>
      <c r="E451" s="6" t="s">
        <v>1551</v>
      </c>
      <c r="F451" s="6">
        <v>1997</v>
      </c>
      <c r="G451" s="6">
        <v>5</v>
      </c>
      <c r="H451" s="6"/>
      <c r="I451" s="6"/>
      <c r="J451" s="6" t="s">
        <v>2206</v>
      </c>
      <c r="K451" s="6" t="s">
        <v>2204</v>
      </c>
      <c r="L451" s="6">
        <v>3</v>
      </c>
      <c r="M451" s="6">
        <v>100</v>
      </c>
      <c r="N451" s="6">
        <v>0.01</v>
      </c>
      <c r="O451" s="6">
        <v>20</v>
      </c>
      <c r="P451" s="6">
        <v>-9999</v>
      </c>
      <c r="Q451" s="6">
        <v>-9999</v>
      </c>
      <c r="R451" s="6"/>
    </row>
    <row r="452" spans="1:18">
      <c r="A452" s="6">
        <v>451</v>
      </c>
      <c r="B452" s="6" t="s">
        <v>565</v>
      </c>
      <c r="C452" s="6">
        <v>-9999</v>
      </c>
      <c r="D452" s="6">
        <v>-9999</v>
      </c>
      <c r="E452" s="6" t="s">
        <v>1551</v>
      </c>
      <c r="F452" s="6">
        <v>1997</v>
      </c>
      <c r="G452" s="6">
        <v>5</v>
      </c>
      <c r="H452" s="6"/>
      <c r="I452" s="6"/>
      <c r="J452" s="6" t="s">
        <v>2206</v>
      </c>
      <c r="K452" s="6" t="s">
        <v>2204</v>
      </c>
      <c r="L452" s="6">
        <v>3</v>
      </c>
      <c r="M452" s="6">
        <v>100</v>
      </c>
      <c r="N452" s="6">
        <v>0.01</v>
      </c>
      <c r="O452" s="6">
        <v>20</v>
      </c>
      <c r="P452" s="6">
        <v>-9999</v>
      </c>
      <c r="Q452" s="6">
        <v>-9999</v>
      </c>
      <c r="R452" s="6"/>
    </row>
    <row r="453" spans="1:18">
      <c r="A453" s="6">
        <v>452</v>
      </c>
      <c r="B453" s="6" t="s">
        <v>566</v>
      </c>
      <c r="C453" s="6">
        <v>-9999</v>
      </c>
      <c r="D453" s="6">
        <v>-9999</v>
      </c>
      <c r="E453" s="6" t="s">
        <v>1551</v>
      </c>
      <c r="F453" s="6">
        <v>1998</v>
      </c>
      <c r="G453" s="6">
        <v>5</v>
      </c>
      <c r="H453" s="6"/>
      <c r="I453" s="6"/>
      <c r="J453" s="6" t="s">
        <v>2206</v>
      </c>
      <c r="K453" s="6" t="s">
        <v>2204</v>
      </c>
      <c r="L453" s="6">
        <v>3</v>
      </c>
      <c r="M453" s="6">
        <v>100</v>
      </c>
      <c r="N453" s="6">
        <v>0.01</v>
      </c>
      <c r="O453" s="6">
        <v>20</v>
      </c>
      <c r="P453" s="6">
        <v>-9999</v>
      </c>
      <c r="Q453" s="6">
        <v>-9999</v>
      </c>
      <c r="R453" s="6"/>
    </row>
    <row r="454" spans="1:18">
      <c r="A454" s="6">
        <v>453</v>
      </c>
      <c r="B454" s="6" t="s">
        <v>567</v>
      </c>
      <c r="C454" s="6">
        <v>-9999</v>
      </c>
      <c r="D454" s="6">
        <v>-9999</v>
      </c>
      <c r="E454" s="6" t="s">
        <v>1551</v>
      </c>
      <c r="F454" s="6">
        <v>1998</v>
      </c>
      <c r="G454" s="6">
        <v>5</v>
      </c>
      <c r="H454" s="6"/>
      <c r="I454" s="6"/>
      <c r="J454" s="6" t="s">
        <v>2206</v>
      </c>
      <c r="K454" s="6" t="s">
        <v>2204</v>
      </c>
      <c r="L454" s="6">
        <v>3</v>
      </c>
      <c r="M454" s="6">
        <v>100</v>
      </c>
      <c r="N454" s="6">
        <v>0.01</v>
      </c>
      <c r="O454" s="6">
        <v>20</v>
      </c>
      <c r="P454" s="6">
        <v>-9999</v>
      </c>
      <c r="Q454" s="6">
        <v>-9999</v>
      </c>
      <c r="R454" s="6"/>
    </row>
    <row r="455" spans="1:18">
      <c r="A455" s="6">
        <v>454</v>
      </c>
      <c r="B455" s="6" t="s">
        <v>568</v>
      </c>
      <c r="C455" s="6">
        <v>-9999</v>
      </c>
      <c r="D455" s="6">
        <v>-9999</v>
      </c>
      <c r="E455" s="6" t="s">
        <v>1551</v>
      </c>
      <c r="F455" s="6">
        <v>1998</v>
      </c>
      <c r="G455" s="6">
        <v>5</v>
      </c>
      <c r="H455" s="6"/>
      <c r="I455" s="6"/>
      <c r="J455" s="6" t="s">
        <v>2206</v>
      </c>
      <c r="K455" s="6" t="s">
        <v>2204</v>
      </c>
      <c r="L455" s="6">
        <v>3</v>
      </c>
      <c r="M455" s="6">
        <v>100</v>
      </c>
      <c r="N455" s="6">
        <v>0.01</v>
      </c>
      <c r="O455" s="6">
        <v>20</v>
      </c>
      <c r="P455" s="6">
        <v>-9999</v>
      </c>
      <c r="Q455" s="6">
        <v>-9999</v>
      </c>
      <c r="R455" s="6"/>
    </row>
    <row r="456" spans="1:18">
      <c r="A456" s="6">
        <v>455</v>
      </c>
      <c r="B456" s="6" t="s">
        <v>569</v>
      </c>
      <c r="C456" s="6">
        <v>-9999</v>
      </c>
      <c r="D456" s="6">
        <v>-9999</v>
      </c>
      <c r="E456" s="6" t="s">
        <v>1551</v>
      </c>
      <c r="F456" s="6">
        <v>1998</v>
      </c>
      <c r="G456" s="6">
        <v>5</v>
      </c>
      <c r="H456" s="6"/>
      <c r="I456" s="6"/>
      <c r="J456" s="6" t="s">
        <v>2206</v>
      </c>
      <c r="K456" s="6" t="s">
        <v>2204</v>
      </c>
      <c r="L456" s="6">
        <v>3</v>
      </c>
      <c r="M456" s="6">
        <v>100</v>
      </c>
      <c r="N456" s="6">
        <v>0.01</v>
      </c>
      <c r="O456" s="6">
        <v>20</v>
      </c>
      <c r="P456" s="6">
        <v>-9999</v>
      </c>
      <c r="Q456" s="6">
        <v>-9999</v>
      </c>
      <c r="R456" s="6"/>
    </row>
    <row r="457" spans="1:18">
      <c r="A457" s="6">
        <v>456</v>
      </c>
      <c r="B457" s="6" t="s">
        <v>570</v>
      </c>
      <c r="C457" s="6">
        <v>-9999</v>
      </c>
      <c r="D457" s="6">
        <v>-9999</v>
      </c>
      <c r="E457" s="6" t="s">
        <v>1551</v>
      </c>
      <c r="F457" s="6">
        <v>1997</v>
      </c>
      <c r="G457" s="6">
        <v>5</v>
      </c>
      <c r="H457" s="6"/>
      <c r="I457" s="6"/>
      <c r="J457" s="6" t="s">
        <v>2206</v>
      </c>
      <c r="K457" s="6" t="s">
        <v>2204</v>
      </c>
      <c r="L457" s="6">
        <v>3</v>
      </c>
      <c r="M457" s="6">
        <v>100</v>
      </c>
      <c r="N457" s="6">
        <v>0.01</v>
      </c>
      <c r="O457" s="6">
        <v>20</v>
      </c>
      <c r="P457" s="6">
        <v>-9999</v>
      </c>
      <c r="Q457" s="6">
        <v>-9999</v>
      </c>
      <c r="R457" s="6"/>
    </row>
    <row r="458" spans="1:18">
      <c r="A458" s="6">
        <v>457</v>
      </c>
      <c r="B458" s="6" t="s">
        <v>571</v>
      </c>
      <c r="C458" s="6">
        <v>-9999</v>
      </c>
      <c r="D458" s="6">
        <v>-9999</v>
      </c>
      <c r="E458" s="6" t="s">
        <v>1551</v>
      </c>
      <c r="F458" s="6">
        <v>1997</v>
      </c>
      <c r="G458" s="6">
        <v>5</v>
      </c>
      <c r="H458" s="6"/>
      <c r="I458" s="6"/>
      <c r="J458" s="6" t="s">
        <v>2206</v>
      </c>
      <c r="K458" s="6" t="s">
        <v>2204</v>
      </c>
      <c r="L458" s="6">
        <v>3</v>
      </c>
      <c r="M458" s="6">
        <v>100</v>
      </c>
      <c r="N458" s="6">
        <v>0.01</v>
      </c>
      <c r="O458" s="6">
        <v>20</v>
      </c>
      <c r="P458" s="6">
        <v>-9999</v>
      </c>
      <c r="Q458" s="6">
        <v>-9999</v>
      </c>
      <c r="R458" s="6"/>
    </row>
    <row r="459" spans="1:18">
      <c r="A459" s="6">
        <v>458</v>
      </c>
      <c r="B459" s="6" t="s">
        <v>572</v>
      </c>
      <c r="C459" s="6">
        <v>-9999</v>
      </c>
      <c r="D459" s="6">
        <v>-9999</v>
      </c>
      <c r="E459" s="6" t="s">
        <v>1551</v>
      </c>
      <c r="F459" s="6">
        <v>1997</v>
      </c>
      <c r="G459" s="6">
        <v>5</v>
      </c>
      <c r="H459" s="6"/>
      <c r="I459" s="6"/>
      <c r="J459" s="6" t="s">
        <v>2206</v>
      </c>
      <c r="K459" s="6" t="s">
        <v>2204</v>
      </c>
      <c r="L459" s="6">
        <v>3</v>
      </c>
      <c r="M459" s="6">
        <v>100</v>
      </c>
      <c r="N459" s="6">
        <v>0.01</v>
      </c>
      <c r="O459" s="6">
        <v>20</v>
      </c>
      <c r="P459" s="6">
        <v>-9999</v>
      </c>
      <c r="Q459" s="6">
        <v>-9999</v>
      </c>
      <c r="R459" s="6"/>
    </row>
    <row r="460" spans="1:18">
      <c r="A460" s="6">
        <v>459</v>
      </c>
      <c r="B460" s="6" t="s">
        <v>573</v>
      </c>
      <c r="C460" s="6">
        <v>-9999</v>
      </c>
      <c r="D460" s="6">
        <v>-9999</v>
      </c>
      <c r="E460" s="6" t="s">
        <v>1551</v>
      </c>
      <c r="F460" s="6">
        <v>1997</v>
      </c>
      <c r="G460" s="6">
        <v>5</v>
      </c>
      <c r="H460" s="6"/>
      <c r="I460" s="6"/>
      <c r="J460" s="6" t="s">
        <v>2206</v>
      </c>
      <c r="K460" s="6" t="s">
        <v>2204</v>
      </c>
      <c r="L460" s="6">
        <v>3</v>
      </c>
      <c r="M460" s="6">
        <v>100</v>
      </c>
      <c r="N460" s="6">
        <v>0.01</v>
      </c>
      <c r="O460" s="6">
        <v>20</v>
      </c>
      <c r="P460" s="6">
        <v>-9999</v>
      </c>
      <c r="Q460" s="6">
        <v>-9999</v>
      </c>
      <c r="R460" s="6"/>
    </row>
    <row r="461" spans="1:18">
      <c r="A461" s="6">
        <v>460</v>
      </c>
      <c r="B461" s="6" t="s">
        <v>574</v>
      </c>
      <c r="C461" s="6">
        <v>-9999</v>
      </c>
      <c r="D461" s="6">
        <v>-9999</v>
      </c>
      <c r="E461" s="6" t="s">
        <v>1551</v>
      </c>
      <c r="F461" s="6">
        <v>1998</v>
      </c>
      <c r="G461" s="6">
        <v>5</v>
      </c>
      <c r="H461" s="6"/>
      <c r="I461" s="6"/>
      <c r="J461" s="6" t="s">
        <v>2206</v>
      </c>
      <c r="K461" s="6" t="s">
        <v>2204</v>
      </c>
      <c r="L461" s="6">
        <v>3</v>
      </c>
      <c r="M461" s="6">
        <v>100</v>
      </c>
      <c r="N461" s="6">
        <v>0.01</v>
      </c>
      <c r="O461" s="6">
        <v>20</v>
      </c>
      <c r="P461" s="6">
        <v>-9999</v>
      </c>
      <c r="Q461" s="6">
        <v>-9999</v>
      </c>
      <c r="R461" s="6"/>
    </row>
    <row r="462" spans="1:18">
      <c r="A462" s="6">
        <v>461</v>
      </c>
      <c r="B462" s="6" t="s">
        <v>575</v>
      </c>
      <c r="C462" s="6">
        <v>-9999</v>
      </c>
      <c r="D462" s="6">
        <v>-9999</v>
      </c>
      <c r="E462" s="6" t="s">
        <v>1551</v>
      </c>
      <c r="F462" s="6">
        <v>1998</v>
      </c>
      <c r="G462" s="6">
        <v>5</v>
      </c>
      <c r="H462" s="6"/>
      <c r="I462" s="6"/>
      <c r="J462" s="6" t="s">
        <v>2206</v>
      </c>
      <c r="K462" s="6" t="s">
        <v>2204</v>
      </c>
      <c r="L462" s="6">
        <v>3</v>
      </c>
      <c r="M462" s="6">
        <v>100</v>
      </c>
      <c r="N462" s="6">
        <v>0.01</v>
      </c>
      <c r="O462" s="6">
        <v>20</v>
      </c>
      <c r="P462" s="6">
        <v>-9999</v>
      </c>
      <c r="Q462" s="6">
        <v>-9999</v>
      </c>
      <c r="R462" s="6"/>
    </row>
    <row r="463" spans="1:18">
      <c r="A463" s="6">
        <v>462</v>
      </c>
      <c r="B463" s="6" t="s">
        <v>576</v>
      </c>
      <c r="C463" s="6">
        <v>-9999</v>
      </c>
      <c r="D463" s="6">
        <v>-9999</v>
      </c>
      <c r="E463" s="6" t="s">
        <v>1551</v>
      </c>
      <c r="F463" s="6">
        <v>1998</v>
      </c>
      <c r="G463" s="6">
        <v>5</v>
      </c>
      <c r="H463" s="6"/>
      <c r="I463" s="6"/>
      <c r="J463" s="6" t="s">
        <v>2206</v>
      </c>
      <c r="K463" s="6" t="s">
        <v>2204</v>
      </c>
      <c r="L463" s="6">
        <v>3</v>
      </c>
      <c r="M463" s="6">
        <v>100</v>
      </c>
      <c r="N463" s="6">
        <v>0.01</v>
      </c>
      <c r="O463" s="6">
        <v>20</v>
      </c>
      <c r="P463" s="6">
        <v>-9999</v>
      </c>
      <c r="Q463" s="6">
        <v>-9999</v>
      </c>
      <c r="R463" s="6"/>
    </row>
    <row r="464" spans="1:18">
      <c r="A464" s="6">
        <v>463</v>
      </c>
      <c r="B464" s="6" t="s">
        <v>577</v>
      </c>
      <c r="C464" s="6">
        <v>-9999</v>
      </c>
      <c r="D464" s="6">
        <v>-9999</v>
      </c>
      <c r="E464" s="6" t="s">
        <v>1551</v>
      </c>
      <c r="F464" s="6">
        <v>1998</v>
      </c>
      <c r="G464" s="6">
        <v>5</v>
      </c>
      <c r="H464" s="6"/>
      <c r="I464" s="6"/>
      <c r="J464" s="6" t="s">
        <v>2206</v>
      </c>
      <c r="K464" s="6" t="s">
        <v>2204</v>
      </c>
      <c r="L464" s="6">
        <v>3</v>
      </c>
      <c r="M464" s="6">
        <v>100</v>
      </c>
      <c r="N464" s="6">
        <v>0.01</v>
      </c>
      <c r="O464" s="6">
        <v>20</v>
      </c>
      <c r="P464" s="6">
        <v>-9999</v>
      </c>
      <c r="Q464" s="6">
        <v>-9999</v>
      </c>
      <c r="R464" s="6"/>
    </row>
    <row r="465" spans="1:18">
      <c r="A465" s="6">
        <v>464</v>
      </c>
      <c r="B465" s="6" t="s">
        <v>578</v>
      </c>
      <c r="C465" s="6">
        <v>4</v>
      </c>
      <c r="D465" s="6">
        <v>4</v>
      </c>
      <c r="E465" s="6" t="s">
        <v>2210</v>
      </c>
      <c r="F465" s="6">
        <v>1994</v>
      </c>
      <c r="G465" s="6">
        <v>4</v>
      </c>
      <c r="H465" s="6"/>
      <c r="I465" s="6"/>
      <c r="J465" s="6" t="s">
        <v>2206</v>
      </c>
      <c r="K465" s="6" t="s">
        <v>1551</v>
      </c>
      <c r="L465" s="6">
        <v>10</v>
      </c>
      <c r="M465" s="6">
        <v>40</v>
      </c>
      <c r="N465" s="6">
        <v>0</v>
      </c>
      <c r="O465" s="6">
        <v>-9999</v>
      </c>
      <c r="P465" s="6">
        <v>-9999</v>
      </c>
      <c r="Q465" s="6">
        <v>-9999</v>
      </c>
      <c r="R465" s="6"/>
    </row>
    <row r="466" spans="1:18">
      <c r="A466" s="6">
        <v>465</v>
      </c>
      <c r="B466" s="6" t="s">
        <v>580</v>
      </c>
      <c r="C466" s="6">
        <v>4</v>
      </c>
      <c r="D466" s="6">
        <v>4</v>
      </c>
      <c r="E466" s="6" t="s">
        <v>2210</v>
      </c>
      <c r="F466" s="6">
        <v>1994</v>
      </c>
      <c r="G466" s="6">
        <v>4</v>
      </c>
      <c r="H466" s="6"/>
      <c r="I466" s="6"/>
      <c r="J466" s="6" t="s">
        <v>2206</v>
      </c>
      <c r="K466" s="6" t="s">
        <v>1551</v>
      </c>
      <c r="L466" s="6">
        <v>10</v>
      </c>
      <c r="M466" s="6">
        <v>40</v>
      </c>
      <c r="N466" s="6">
        <v>0</v>
      </c>
      <c r="O466" s="6">
        <v>-9999</v>
      </c>
      <c r="P466" s="6">
        <v>-9999</v>
      </c>
      <c r="Q466" s="6">
        <v>-9999</v>
      </c>
      <c r="R466" s="6"/>
    </row>
    <row r="467" spans="1:18">
      <c r="A467" s="6">
        <v>466</v>
      </c>
      <c r="B467" s="6" t="s">
        <v>581</v>
      </c>
      <c r="C467" s="6">
        <v>4</v>
      </c>
      <c r="D467" s="6">
        <v>4</v>
      </c>
      <c r="E467" s="6" t="s">
        <v>2210</v>
      </c>
      <c r="F467" s="6">
        <v>1995</v>
      </c>
      <c r="G467" s="6">
        <v>4</v>
      </c>
      <c r="H467" s="6"/>
      <c r="I467" s="6"/>
      <c r="J467" s="6" t="s">
        <v>2206</v>
      </c>
      <c r="K467" s="6" t="s">
        <v>1551</v>
      </c>
      <c r="L467" s="6">
        <v>10</v>
      </c>
      <c r="M467" s="6">
        <v>40</v>
      </c>
      <c r="N467" s="6">
        <v>0</v>
      </c>
      <c r="O467" s="6">
        <v>-9999</v>
      </c>
      <c r="P467" s="6">
        <v>-9999</v>
      </c>
      <c r="Q467" s="6">
        <v>-9999</v>
      </c>
      <c r="R467" s="6"/>
    </row>
    <row r="468" spans="1:18">
      <c r="A468" s="6">
        <v>467</v>
      </c>
      <c r="B468" s="6" t="s">
        <v>582</v>
      </c>
      <c r="C468" s="6">
        <v>4</v>
      </c>
      <c r="D468" s="6">
        <v>4</v>
      </c>
      <c r="E468" s="6" t="s">
        <v>2210</v>
      </c>
      <c r="F468" s="6">
        <v>1995</v>
      </c>
      <c r="G468" s="6">
        <v>4</v>
      </c>
      <c r="H468" s="6"/>
      <c r="I468" s="6"/>
      <c r="J468" s="6" t="s">
        <v>2206</v>
      </c>
      <c r="K468" s="6" t="s">
        <v>1551</v>
      </c>
      <c r="L468" s="6">
        <v>10</v>
      </c>
      <c r="M468" s="6">
        <v>40</v>
      </c>
      <c r="N468" s="6">
        <v>0</v>
      </c>
      <c r="O468" s="6">
        <v>-9999</v>
      </c>
      <c r="P468" s="6">
        <v>-9999</v>
      </c>
      <c r="Q468" s="6">
        <v>-9999</v>
      </c>
      <c r="R468" s="6"/>
    </row>
    <row r="469" spans="1:18">
      <c r="A469" s="6">
        <v>468</v>
      </c>
      <c r="B469" s="6" t="s">
        <v>583</v>
      </c>
      <c r="C469" s="6">
        <v>12</v>
      </c>
      <c r="D469" s="6">
        <v>12</v>
      </c>
      <c r="E469" s="6" t="s">
        <v>2205</v>
      </c>
      <c r="F469" s="6">
        <v>1995</v>
      </c>
      <c r="G469" s="6">
        <v>4</v>
      </c>
      <c r="H469" s="6"/>
      <c r="I469" s="6"/>
      <c r="J469" s="6" t="s">
        <v>2206</v>
      </c>
      <c r="K469" s="6" t="s">
        <v>1551</v>
      </c>
      <c r="L469" s="6">
        <v>10</v>
      </c>
      <c r="M469" s="6">
        <v>40</v>
      </c>
      <c r="N469" s="6">
        <v>0</v>
      </c>
      <c r="O469" s="6">
        <v>-9999</v>
      </c>
      <c r="P469" s="6">
        <v>-9999</v>
      </c>
      <c r="Q469" s="6">
        <v>-9999</v>
      </c>
      <c r="R469" s="6"/>
    </row>
    <row r="470" spans="1:18">
      <c r="A470" s="6">
        <v>469</v>
      </c>
      <c r="B470" s="6" t="s">
        <v>584</v>
      </c>
      <c r="C470" s="6">
        <v>12</v>
      </c>
      <c r="D470" s="6">
        <v>12</v>
      </c>
      <c r="E470" s="6" t="s">
        <v>2205</v>
      </c>
      <c r="F470" s="6">
        <v>1995</v>
      </c>
      <c r="G470" s="6">
        <v>4</v>
      </c>
      <c r="H470" s="6"/>
      <c r="I470" s="6"/>
      <c r="J470" s="6" t="s">
        <v>2206</v>
      </c>
      <c r="K470" s="6" t="s">
        <v>1551</v>
      </c>
      <c r="L470" s="6">
        <v>10</v>
      </c>
      <c r="M470" s="6">
        <v>40</v>
      </c>
      <c r="N470" s="6">
        <v>0</v>
      </c>
      <c r="O470" s="6">
        <v>-9999</v>
      </c>
      <c r="P470" s="6">
        <v>-9999</v>
      </c>
      <c r="Q470" s="6">
        <v>-9999</v>
      </c>
      <c r="R470" s="6"/>
    </row>
    <row r="471" spans="1:18">
      <c r="A471" s="6">
        <v>470</v>
      </c>
      <c r="B471" s="6" t="s">
        <v>585</v>
      </c>
      <c r="C471" s="6">
        <v>4</v>
      </c>
      <c r="D471" s="6">
        <v>4</v>
      </c>
      <c r="E471" s="6" t="s">
        <v>2210</v>
      </c>
      <c r="F471" s="6">
        <v>1996</v>
      </c>
      <c r="G471" s="6">
        <v>4</v>
      </c>
      <c r="H471" s="6"/>
      <c r="I471" s="6"/>
      <c r="J471" s="6" t="s">
        <v>2206</v>
      </c>
      <c r="K471" s="6" t="s">
        <v>1551</v>
      </c>
      <c r="L471" s="6">
        <v>10</v>
      </c>
      <c r="M471" s="6">
        <v>40</v>
      </c>
      <c r="N471" s="6">
        <v>0</v>
      </c>
      <c r="O471" s="6">
        <v>-9999</v>
      </c>
      <c r="P471" s="6">
        <v>-9999</v>
      </c>
      <c r="Q471" s="6">
        <v>-9999</v>
      </c>
      <c r="R471" s="6"/>
    </row>
    <row r="472" spans="1:18">
      <c r="A472" s="6">
        <v>471</v>
      </c>
      <c r="B472" s="6" t="s">
        <v>586</v>
      </c>
      <c r="C472" s="6">
        <v>4</v>
      </c>
      <c r="D472" s="6">
        <v>4</v>
      </c>
      <c r="E472" s="6" t="s">
        <v>2210</v>
      </c>
      <c r="F472" s="6">
        <v>1996</v>
      </c>
      <c r="G472" s="6">
        <v>4</v>
      </c>
      <c r="H472" s="6"/>
      <c r="I472" s="6"/>
      <c r="J472" s="6" t="s">
        <v>2206</v>
      </c>
      <c r="K472" s="6" t="s">
        <v>1551</v>
      </c>
      <c r="L472" s="6">
        <v>10</v>
      </c>
      <c r="M472" s="6">
        <v>40</v>
      </c>
      <c r="N472" s="6">
        <v>0</v>
      </c>
      <c r="O472" s="6">
        <v>-9999</v>
      </c>
      <c r="P472" s="6">
        <v>-9999</v>
      </c>
      <c r="Q472" s="6">
        <v>-9999</v>
      </c>
      <c r="R472" s="6"/>
    </row>
    <row r="473" spans="1:18">
      <c r="A473" s="6">
        <v>472</v>
      </c>
      <c r="B473" s="6" t="s">
        <v>587</v>
      </c>
      <c r="C473" s="6">
        <v>-9999</v>
      </c>
      <c r="D473" s="6">
        <v>-9999</v>
      </c>
      <c r="E473" s="6" t="s">
        <v>1551</v>
      </c>
      <c r="F473" s="6">
        <v>1994</v>
      </c>
      <c r="G473" s="6">
        <v>4</v>
      </c>
      <c r="H473" s="6"/>
      <c r="I473" s="6"/>
      <c r="J473" s="6" t="s">
        <v>2206</v>
      </c>
      <c r="K473" s="6" t="s">
        <v>1551</v>
      </c>
      <c r="L473" s="6">
        <v>10</v>
      </c>
      <c r="M473" s="6">
        <v>40</v>
      </c>
      <c r="N473" s="6">
        <v>0</v>
      </c>
      <c r="O473" s="6">
        <v>-9999</v>
      </c>
      <c r="P473" s="6">
        <v>-9999</v>
      </c>
      <c r="Q473" s="6">
        <v>-9999</v>
      </c>
      <c r="R473" s="6"/>
    </row>
    <row r="474" spans="1:18">
      <c r="A474" s="6">
        <v>473</v>
      </c>
      <c r="B474" s="6" t="s">
        <v>588</v>
      </c>
      <c r="C474" s="6">
        <v>-9999</v>
      </c>
      <c r="D474" s="6">
        <v>-9999</v>
      </c>
      <c r="E474" s="6" t="s">
        <v>1551</v>
      </c>
      <c r="F474" s="6">
        <v>1996</v>
      </c>
      <c r="G474" s="6">
        <v>7</v>
      </c>
      <c r="H474" s="6"/>
      <c r="I474" s="6"/>
      <c r="J474" s="6" t="s">
        <v>2213</v>
      </c>
      <c r="K474" s="6" t="s">
        <v>1551</v>
      </c>
      <c r="L474" s="6">
        <v>0</v>
      </c>
      <c r="M474" s="6">
        <v>40</v>
      </c>
      <c r="N474" s="6">
        <v>0</v>
      </c>
      <c r="O474" s="6">
        <v>-9999</v>
      </c>
      <c r="P474" s="6">
        <v>-9999</v>
      </c>
      <c r="Q474" s="6">
        <v>-9999</v>
      </c>
      <c r="R474" s="6"/>
    </row>
    <row r="475" spans="1:18">
      <c r="A475" s="6">
        <v>474</v>
      </c>
      <c r="B475" s="6" t="s">
        <v>590</v>
      </c>
      <c r="C475" s="6">
        <v>-9999</v>
      </c>
      <c r="D475" s="6">
        <v>-9999</v>
      </c>
      <c r="E475" s="6" t="s">
        <v>1551</v>
      </c>
      <c r="F475" s="6">
        <v>-9999</v>
      </c>
      <c r="G475" s="6">
        <v>50</v>
      </c>
      <c r="H475" s="6"/>
      <c r="I475" s="6"/>
      <c r="J475" s="6" t="s">
        <v>2206</v>
      </c>
      <c r="K475" s="6" t="s">
        <v>2207</v>
      </c>
      <c r="L475" s="6">
        <v>5</v>
      </c>
      <c r="M475" s="6">
        <v>83</v>
      </c>
      <c r="N475" s="6">
        <v>0</v>
      </c>
      <c r="O475" s="6">
        <v>8</v>
      </c>
      <c r="P475" s="6">
        <v>-9999</v>
      </c>
      <c r="Q475" s="6">
        <v>-9999</v>
      </c>
      <c r="R475" s="6"/>
    </row>
    <row r="476" spans="1:18">
      <c r="A476" s="6">
        <v>475</v>
      </c>
      <c r="B476" s="6" t="s">
        <v>592</v>
      </c>
      <c r="C476" s="6">
        <v>9</v>
      </c>
      <c r="D476" s="6">
        <v>9</v>
      </c>
      <c r="E476" s="6" t="s">
        <v>2202</v>
      </c>
      <c r="F476" s="6">
        <v>2010</v>
      </c>
      <c r="G476" s="6">
        <v>1</v>
      </c>
      <c r="H476" s="6"/>
      <c r="I476" s="6"/>
      <c r="J476" s="6" t="s">
        <v>2213</v>
      </c>
      <c r="K476" s="6" t="s">
        <v>2204</v>
      </c>
      <c r="L476" s="6">
        <v>10</v>
      </c>
      <c r="M476" s="6">
        <v>60</v>
      </c>
      <c r="N476" s="6">
        <v>0</v>
      </c>
      <c r="O476" s="6">
        <v>20</v>
      </c>
      <c r="P476" s="6">
        <v>-9999</v>
      </c>
      <c r="Q476" s="6">
        <v>-9999</v>
      </c>
      <c r="R476" s="6"/>
    </row>
    <row r="477" spans="1:18">
      <c r="A477" s="6">
        <v>476</v>
      </c>
      <c r="B477" s="6" t="s">
        <v>594</v>
      </c>
      <c r="C477" s="6">
        <v>9</v>
      </c>
      <c r="D477" s="6">
        <v>9</v>
      </c>
      <c r="E477" s="6" t="s">
        <v>2202</v>
      </c>
      <c r="F477" s="6">
        <v>2010</v>
      </c>
      <c r="G477" s="6">
        <v>1</v>
      </c>
      <c r="H477" s="6"/>
      <c r="I477" s="6"/>
      <c r="J477" s="6" t="s">
        <v>2213</v>
      </c>
      <c r="K477" s="6" t="s">
        <v>2204</v>
      </c>
      <c r="L477" s="6">
        <v>10</v>
      </c>
      <c r="M477" s="6">
        <v>60</v>
      </c>
      <c r="N477" s="6">
        <v>0</v>
      </c>
      <c r="O477" s="6">
        <v>20</v>
      </c>
      <c r="P477" s="6">
        <v>-9999</v>
      </c>
      <c r="Q477" s="6">
        <v>-9999</v>
      </c>
      <c r="R477" s="6"/>
    </row>
    <row r="478" spans="1:18">
      <c r="A478" s="6">
        <v>477</v>
      </c>
      <c r="B478" s="6" t="s">
        <v>595</v>
      </c>
      <c r="C478" s="6">
        <v>9</v>
      </c>
      <c r="D478" s="6">
        <v>9</v>
      </c>
      <c r="E478" s="6" t="s">
        <v>2202</v>
      </c>
      <c r="F478" s="6">
        <v>2010</v>
      </c>
      <c r="G478" s="6">
        <v>1</v>
      </c>
      <c r="H478" s="6"/>
      <c r="I478" s="6"/>
      <c r="J478" s="6" t="s">
        <v>2213</v>
      </c>
      <c r="K478" s="6" t="s">
        <v>2204</v>
      </c>
      <c r="L478" s="6">
        <v>10</v>
      </c>
      <c r="M478" s="6">
        <v>60</v>
      </c>
      <c r="N478" s="6">
        <v>0</v>
      </c>
      <c r="O478" s="6">
        <v>20</v>
      </c>
      <c r="P478" s="6">
        <v>-9999</v>
      </c>
      <c r="Q478" s="6">
        <v>-9999</v>
      </c>
      <c r="R478" s="6"/>
    </row>
    <row r="479" spans="1:18">
      <c r="A479" s="6">
        <v>478</v>
      </c>
      <c r="B479" s="6" t="s">
        <v>596</v>
      </c>
      <c r="C479" s="6">
        <v>9</v>
      </c>
      <c r="D479" s="6">
        <v>9</v>
      </c>
      <c r="E479" s="6" t="s">
        <v>2202</v>
      </c>
      <c r="F479" s="6">
        <v>2010</v>
      </c>
      <c r="G479" s="6">
        <v>1</v>
      </c>
      <c r="H479" s="6"/>
      <c r="I479" s="6"/>
      <c r="J479" s="6" t="s">
        <v>2213</v>
      </c>
      <c r="K479" s="6" t="s">
        <v>2204</v>
      </c>
      <c r="L479" s="6">
        <v>10</v>
      </c>
      <c r="M479" s="6">
        <v>60</v>
      </c>
      <c r="N479" s="6">
        <v>0</v>
      </c>
      <c r="O479" s="6">
        <v>20</v>
      </c>
      <c r="P479" s="6">
        <v>-9999</v>
      </c>
      <c r="Q479" s="6">
        <v>-9999</v>
      </c>
      <c r="R479" s="6"/>
    </row>
    <row r="480" spans="1:18">
      <c r="A480" s="6">
        <v>479</v>
      </c>
      <c r="B480" s="6" t="s">
        <v>597</v>
      </c>
      <c r="C480" s="6">
        <v>9</v>
      </c>
      <c r="D480" s="6">
        <v>9</v>
      </c>
      <c r="E480" s="6" t="s">
        <v>2202</v>
      </c>
      <c r="F480" s="6">
        <v>2010</v>
      </c>
      <c r="G480" s="6">
        <v>1</v>
      </c>
      <c r="H480" s="6"/>
      <c r="I480" s="6"/>
      <c r="J480" s="6" t="s">
        <v>2213</v>
      </c>
      <c r="K480" s="6" t="s">
        <v>2204</v>
      </c>
      <c r="L480" s="6">
        <v>10</v>
      </c>
      <c r="M480" s="6">
        <v>60</v>
      </c>
      <c r="N480" s="6">
        <v>0</v>
      </c>
      <c r="O480" s="6">
        <v>20</v>
      </c>
      <c r="P480" s="6">
        <v>-9999</v>
      </c>
      <c r="Q480" s="6">
        <v>-9999</v>
      </c>
      <c r="R480" s="6"/>
    </row>
    <row r="481" spans="1:18">
      <c r="A481" s="6">
        <v>480</v>
      </c>
      <c r="B481" s="6" t="s">
        <v>598</v>
      </c>
      <c r="C481" s="6">
        <v>9</v>
      </c>
      <c r="D481" s="6">
        <v>9</v>
      </c>
      <c r="E481" s="6" t="s">
        <v>2202</v>
      </c>
      <c r="F481" s="6">
        <v>2010</v>
      </c>
      <c r="G481" s="6">
        <v>1</v>
      </c>
      <c r="H481" s="6"/>
      <c r="I481" s="6"/>
      <c r="J481" s="6" t="s">
        <v>2213</v>
      </c>
      <c r="K481" s="6" t="s">
        <v>2204</v>
      </c>
      <c r="L481" s="6">
        <v>10</v>
      </c>
      <c r="M481" s="6">
        <v>60</v>
      </c>
      <c r="N481" s="6">
        <v>0</v>
      </c>
      <c r="O481" s="6">
        <v>20</v>
      </c>
      <c r="P481" s="6">
        <v>-9999</v>
      </c>
      <c r="Q481" s="6">
        <v>-9999</v>
      </c>
      <c r="R481" s="6"/>
    </row>
    <row r="482" spans="1:18">
      <c r="A482" s="6">
        <v>481</v>
      </c>
      <c r="B482" s="6" t="s">
        <v>599</v>
      </c>
      <c r="C482" s="6">
        <v>9</v>
      </c>
      <c r="D482" s="6">
        <v>9</v>
      </c>
      <c r="E482" s="6" t="s">
        <v>2202</v>
      </c>
      <c r="F482" s="6">
        <v>2010</v>
      </c>
      <c r="G482" s="6">
        <v>1</v>
      </c>
      <c r="H482" s="6"/>
      <c r="I482" s="6"/>
      <c r="J482" s="6" t="s">
        <v>2213</v>
      </c>
      <c r="K482" s="6" t="s">
        <v>2204</v>
      </c>
      <c r="L482" s="6">
        <v>10</v>
      </c>
      <c r="M482" s="6">
        <v>60</v>
      </c>
      <c r="N482" s="6">
        <v>0</v>
      </c>
      <c r="O482" s="6">
        <v>20</v>
      </c>
      <c r="P482" s="6">
        <v>-9999</v>
      </c>
      <c r="Q482" s="6">
        <v>-9999</v>
      </c>
      <c r="R482" s="6"/>
    </row>
    <row r="483" spans="1:18">
      <c r="A483" s="6">
        <v>482</v>
      </c>
      <c r="B483" s="6" t="s">
        <v>600</v>
      </c>
      <c r="C483" s="6">
        <v>9</v>
      </c>
      <c r="D483" s="6">
        <v>9</v>
      </c>
      <c r="E483" s="6" t="s">
        <v>2202</v>
      </c>
      <c r="F483" s="6">
        <v>2010</v>
      </c>
      <c r="G483" s="6">
        <v>1</v>
      </c>
      <c r="H483" s="6"/>
      <c r="I483" s="6"/>
      <c r="J483" s="6" t="s">
        <v>2213</v>
      </c>
      <c r="K483" s="6" t="s">
        <v>2204</v>
      </c>
      <c r="L483" s="6">
        <v>10</v>
      </c>
      <c r="M483" s="6">
        <v>60</v>
      </c>
      <c r="N483" s="6">
        <v>0</v>
      </c>
      <c r="O483" s="6">
        <v>20</v>
      </c>
      <c r="P483" s="6">
        <v>-9999</v>
      </c>
      <c r="Q483" s="6">
        <v>-9999</v>
      </c>
      <c r="R483" s="6"/>
    </row>
    <row r="484" spans="1:18">
      <c r="A484" s="6">
        <v>483</v>
      </c>
      <c r="B484" s="6" t="s">
        <v>601</v>
      </c>
      <c r="C484" s="6">
        <v>9</v>
      </c>
      <c r="D484" s="6">
        <v>9</v>
      </c>
      <c r="E484" s="6" t="s">
        <v>2202</v>
      </c>
      <c r="F484" s="6">
        <v>2010</v>
      </c>
      <c r="G484" s="6">
        <v>1</v>
      </c>
      <c r="H484" s="6"/>
      <c r="I484" s="6"/>
      <c r="J484" s="6" t="s">
        <v>2213</v>
      </c>
      <c r="K484" s="6" t="s">
        <v>2204</v>
      </c>
      <c r="L484" s="6">
        <v>10</v>
      </c>
      <c r="M484" s="6">
        <v>60</v>
      </c>
      <c r="N484" s="6">
        <v>0</v>
      </c>
      <c r="O484" s="6">
        <v>20</v>
      </c>
      <c r="P484" s="6">
        <v>-9999</v>
      </c>
      <c r="Q484" s="6">
        <v>-9999</v>
      </c>
      <c r="R484" s="6"/>
    </row>
    <row r="485" spans="1:18">
      <c r="A485" s="6">
        <v>484</v>
      </c>
      <c r="B485" s="6" t="s">
        <v>602</v>
      </c>
      <c r="C485" s="6">
        <v>9</v>
      </c>
      <c r="D485" s="6">
        <v>9</v>
      </c>
      <c r="E485" s="6" t="s">
        <v>2202</v>
      </c>
      <c r="F485" s="6">
        <v>2010</v>
      </c>
      <c r="G485" s="6">
        <v>1</v>
      </c>
      <c r="H485" s="6"/>
      <c r="I485" s="6"/>
      <c r="J485" s="6" t="s">
        <v>2213</v>
      </c>
      <c r="K485" s="6" t="s">
        <v>2204</v>
      </c>
      <c r="L485" s="6">
        <v>10</v>
      </c>
      <c r="M485" s="6">
        <v>60</v>
      </c>
      <c r="N485" s="6">
        <v>0</v>
      </c>
      <c r="O485" s="6">
        <v>20</v>
      </c>
      <c r="P485" s="6">
        <v>-9999</v>
      </c>
      <c r="Q485" s="6">
        <v>-9999</v>
      </c>
      <c r="R485" s="6"/>
    </row>
    <row r="486" spans="1:18">
      <c r="A486" s="6">
        <v>485</v>
      </c>
      <c r="B486" s="6" t="s">
        <v>603</v>
      </c>
      <c r="C486" s="6">
        <v>9</v>
      </c>
      <c r="D486" s="6">
        <v>9</v>
      </c>
      <c r="E486" s="6" t="s">
        <v>2202</v>
      </c>
      <c r="F486" s="6">
        <v>2010</v>
      </c>
      <c r="G486" s="6">
        <v>1</v>
      </c>
      <c r="H486" s="6"/>
      <c r="I486" s="6"/>
      <c r="J486" s="6" t="s">
        <v>2213</v>
      </c>
      <c r="K486" s="6" t="s">
        <v>2204</v>
      </c>
      <c r="L486" s="6">
        <v>10</v>
      </c>
      <c r="M486" s="6">
        <v>60</v>
      </c>
      <c r="N486" s="6">
        <v>0</v>
      </c>
      <c r="O486" s="6">
        <v>20</v>
      </c>
      <c r="P486" s="6">
        <v>-9999</v>
      </c>
      <c r="Q486" s="6">
        <v>-9999</v>
      </c>
      <c r="R486" s="6"/>
    </row>
    <row r="487" spans="1:18">
      <c r="A487" s="6">
        <v>486</v>
      </c>
      <c r="B487" s="6" t="s">
        <v>604</v>
      </c>
      <c r="C487" s="6">
        <v>9</v>
      </c>
      <c r="D487" s="6">
        <v>9</v>
      </c>
      <c r="E487" s="6" t="s">
        <v>2202</v>
      </c>
      <c r="F487" s="6">
        <v>2010</v>
      </c>
      <c r="G487" s="6">
        <v>1</v>
      </c>
      <c r="H487" s="6"/>
      <c r="I487" s="6"/>
      <c r="J487" s="6" t="s">
        <v>2213</v>
      </c>
      <c r="K487" s="6" t="s">
        <v>2204</v>
      </c>
      <c r="L487" s="6">
        <v>10</v>
      </c>
      <c r="M487" s="6">
        <v>60</v>
      </c>
      <c r="N487" s="6">
        <v>0</v>
      </c>
      <c r="O487" s="6">
        <v>20</v>
      </c>
      <c r="P487" s="6">
        <v>-9999</v>
      </c>
      <c r="Q487" s="6">
        <v>-9999</v>
      </c>
      <c r="R487" s="6"/>
    </row>
    <row r="488" spans="1:18">
      <c r="A488" s="6">
        <v>487</v>
      </c>
      <c r="B488" s="6" t="s">
        <v>605</v>
      </c>
      <c r="C488" s="6">
        <v>9</v>
      </c>
      <c r="D488" s="6">
        <v>9</v>
      </c>
      <c r="E488" s="6" t="s">
        <v>2202</v>
      </c>
      <c r="F488" s="6">
        <v>2010</v>
      </c>
      <c r="G488" s="6">
        <v>1</v>
      </c>
      <c r="H488" s="6"/>
      <c r="I488" s="6"/>
      <c r="J488" s="6" t="s">
        <v>2213</v>
      </c>
      <c r="K488" s="6" t="s">
        <v>2204</v>
      </c>
      <c r="L488" s="6">
        <v>10</v>
      </c>
      <c r="M488" s="6">
        <v>60</v>
      </c>
      <c r="N488" s="6">
        <v>0</v>
      </c>
      <c r="O488" s="6">
        <v>20</v>
      </c>
      <c r="P488" s="6">
        <v>-9999</v>
      </c>
      <c r="Q488" s="6">
        <v>-9999</v>
      </c>
      <c r="R488" s="6"/>
    </row>
    <row r="489" spans="1:18">
      <c r="A489" s="6">
        <v>488</v>
      </c>
      <c r="B489" s="6" t="s">
        <v>606</v>
      </c>
      <c r="C489" s="6">
        <v>9</v>
      </c>
      <c r="D489" s="6">
        <v>9</v>
      </c>
      <c r="E489" s="6" t="s">
        <v>2202</v>
      </c>
      <c r="F489" s="6">
        <v>2010</v>
      </c>
      <c r="G489" s="6">
        <v>1</v>
      </c>
      <c r="H489" s="6"/>
      <c r="I489" s="6"/>
      <c r="J489" s="6" t="s">
        <v>2213</v>
      </c>
      <c r="K489" s="6" t="s">
        <v>2204</v>
      </c>
      <c r="L489" s="6">
        <v>10</v>
      </c>
      <c r="M489" s="6">
        <v>60</v>
      </c>
      <c r="N489" s="6">
        <v>0</v>
      </c>
      <c r="O489" s="6">
        <v>20</v>
      </c>
      <c r="P489" s="6">
        <v>-9999</v>
      </c>
      <c r="Q489" s="6">
        <v>-9999</v>
      </c>
      <c r="R489" s="6"/>
    </row>
    <row r="490" spans="1:18">
      <c r="A490" s="6">
        <v>489</v>
      </c>
      <c r="B490" s="6" t="s">
        <v>607</v>
      </c>
      <c r="C490" s="6">
        <v>9</v>
      </c>
      <c r="D490" s="6">
        <v>9</v>
      </c>
      <c r="E490" s="6" t="s">
        <v>2202</v>
      </c>
      <c r="F490" s="6">
        <v>2010</v>
      </c>
      <c r="G490" s="6">
        <v>1</v>
      </c>
      <c r="H490" s="6"/>
      <c r="I490" s="6"/>
      <c r="J490" s="6" t="s">
        <v>2213</v>
      </c>
      <c r="K490" s="6" t="s">
        <v>2204</v>
      </c>
      <c r="L490" s="6">
        <v>10</v>
      </c>
      <c r="M490" s="6">
        <v>60</v>
      </c>
      <c r="N490" s="6">
        <v>0</v>
      </c>
      <c r="O490" s="6">
        <v>20</v>
      </c>
      <c r="P490" s="6">
        <v>-9999</v>
      </c>
      <c r="Q490" s="6">
        <v>-9999</v>
      </c>
      <c r="R490" s="6"/>
    </row>
    <row r="491" spans="1:18">
      <c r="A491" s="6">
        <v>490</v>
      </c>
      <c r="B491" s="6" t="s">
        <v>608</v>
      </c>
      <c r="C491" s="6">
        <v>9</v>
      </c>
      <c r="D491" s="6">
        <v>9</v>
      </c>
      <c r="E491" s="6" t="s">
        <v>2202</v>
      </c>
      <c r="F491" s="6">
        <v>2010</v>
      </c>
      <c r="G491" s="6">
        <v>1</v>
      </c>
      <c r="H491" s="6"/>
      <c r="I491" s="6"/>
      <c r="J491" s="6" t="s">
        <v>2213</v>
      </c>
      <c r="K491" s="6" t="s">
        <v>2204</v>
      </c>
      <c r="L491" s="6">
        <v>10</v>
      </c>
      <c r="M491" s="6">
        <v>60</v>
      </c>
      <c r="N491" s="6">
        <v>0</v>
      </c>
      <c r="O491" s="6">
        <v>20</v>
      </c>
      <c r="P491" s="6">
        <v>-9999</v>
      </c>
      <c r="Q491" s="6">
        <v>-9999</v>
      </c>
      <c r="R491" s="6"/>
    </row>
    <row r="492" spans="1:18">
      <c r="A492" s="6">
        <v>491</v>
      </c>
      <c r="B492" s="6" t="s">
        <v>609</v>
      </c>
      <c r="C492" s="6">
        <v>9</v>
      </c>
      <c r="D492" s="6">
        <v>9</v>
      </c>
      <c r="E492" s="6" t="s">
        <v>2202</v>
      </c>
      <c r="F492" s="6">
        <v>2010</v>
      </c>
      <c r="G492" s="6">
        <v>1</v>
      </c>
      <c r="H492" s="6"/>
      <c r="I492" s="6"/>
      <c r="J492" s="6" t="s">
        <v>2213</v>
      </c>
      <c r="K492" s="6" t="s">
        <v>2204</v>
      </c>
      <c r="L492" s="6">
        <v>10</v>
      </c>
      <c r="M492" s="6">
        <v>60</v>
      </c>
      <c r="N492" s="6">
        <v>0</v>
      </c>
      <c r="O492" s="6">
        <v>20</v>
      </c>
      <c r="P492" s="6">
        <v>-9999</v>
      </c>
      <c r="Q492" s="6">
        <v>-9999</v>
      </c>
      <c r="R492" s="6"/>
    </row>
    <row r="493" spans="1:18">
      <c r="A493" s="6">
        <v>492</v>
      </c>
      <c r="B493" s="6" t="s">
        <v>610</v>
      </c>
      <c r="C493" s="6">
        <v>9</v>
      </c>
      <c r="D493" s="6">
        <v>9</v>
      </c>
      <c r="E493" s="6" t="s">
        <v>2202</v>
      </c>
      <c r="F493" s="6">
        <v>2010</v>
      </c>
      <c r="G493" s="6">
        <v>1</v>
      </c>
      <c r="H493" s="6"/>
      <c r="I493" s="6"/>
      <c r="J493" s="6" t="s">
        <v>2213</v>
      </c>
      <c r="K493" s="6" t="s">
        <v>2204</v>
      </c>
      <c r="L493" s="6">
        <v>10</v>
      </c>
      <c r="M493" s="6">
        <v>60</v>
      </c>
      <c r="N493" s="6">
        <v>0</v>
      </c>
      <c r="O493" s="6">
        <v>20</v>
      </c>
      <c r="P493" s="6">
        <v>-9999</v>
      </c>
      <c r="Q493" s="6">
        <v>-9999</v>
      </c>
      <c r="R493" s="6"/>
    </row>
    <row r="494" spans="1:18">
      <c r="A494" s="6">
        <v>493</v>
      </c>
      <c r="B494" s="6" t="s">
        <v>611</v>
      </c>
      <c r="C494" s="6">
        <v>9</v>
      </c>
      <c r="D494" s="6">
        <v>9</v>
      </c>
      <c r="E494" s="6" t="s">
        <v>2202</v>
      </c>
      <c r="F494" s="6">
        <v>2010</v>
      </c>
      <c r="G494" s="6">
        <v>1</v>
      </c>
      <c r="H494" s="6"/>
      <c r="I494" s="6"/>
      <c r="J494" s="6" t="s">
        <v>2213</v>
      </c>
      <c r="K494" s="6" t="s">
        <v>2204</v>
      </c>
      <c r="L494" s="6">
        <v>10</v>
      </c>
      <c r="M494" s="6">
        <v>60</v>
      </c>
      <c r="N494" s="6">
        <v>0</v>
      </c>
      <c r="O494" s="6">
        <v>20</v>
      </c>
      <c r="P494" s="6">
        <v>-9999</v>
      </c>
      <c r="Q494" s="6">
        <v>-9999</v>
      </c>
      <c r="R494" s="6"/>
    </row>
    <row r="495" spans="1:18">
      <c r="A495" s="6">
        <v>494</v>
      </c>
      <c r="B495" s="6" t="s">
        <v>612</v>
      </c>
      <c r="C495" s="6">
        <v>9</v>
      </c>
      <c r="D495" s="6">
        <v>9</v>
      </c>
      <c r="E495" s="6" t="s">
        <v>2202</v>
      </c>
      <c r="F495" s="6">
        <v>2010</v>
      </c>
      <c r="G495" s="6">
        <v>1</v>
      </c>
      <c r="H495" s="6"/>
      <c r="I495" s="6"/>
      <c r="J495" s="6" t="s">
        <v>2213</v>
      </c>
      <c r="K495" s="6" t="s">
        <v>2204</v>
      </c>
      <c r="L495" s="6">
        <v>10</v>
      </c>
      <c r="M495" s="6">
        <v>60</v>
      </c>
      <c r="N495" s="6">
        <v>0</v>
      </c>
      <c r="O495" s="6">
        <v>20</v>
      </c>
      <c r="P495" s="6">
        <v>-9999</v>
      </c>
      <c r="Q495" s="6">
        <v>-9999</v>
      </c>
      <c r="R495" s="6"/>
    </row>
    <row r="496" spans="1:18">
      <c r="A496" s="6">
        <v>495</v>
      </c>
      <c r="B496" s="6" t="s">
        <v>613</v>
      </c>
      <c r="C496" s="6">
        <v>9</v>
      </c>
      <c r="D496" s="6">
        <v>9</v>
      </c>
      <c r="E496" s="6" t="s">
        <v>2202</v>
      </c>
      <c r="F496" s="6">
        <v>2010</v>
      </c>
      <c r="G496" s="6">
        <v>1</v>
      </c>
      <c r="H496" s="6"/>
      <c r="I496" s="6"/>
      <c r="J496" s="6" t="s">
        <v>2213</v>
      </c>
      <c r="K496" s="6" t="s">
        <v>2204</v>
      </c>
      <c r="L496" s="6">
        <v>10</v>
      </c>
      <c r="M496" s="6">
        <v>60</v>
      </c>
      <c r="N496" s="6">
        <v>0</v>
      </c>
      <c r="O496" s="6">
        <v>20</v>
      </c>
      <c r="P496" s="6">
        <v>-9999</v>
      </c>
      <c r="Q496" s="6">
        <v>-9999</v>
      </c>
      <c r="R496" s="6"/>
    </row>
    <row r="497" spans="1:18">
      <c r="A497" s="6">
        <v>496</v>
      </c>
      <c r="B497" s="6" t="s">
        <v>614</v>
      </c>
      <c r="C497" s="6">
        <v>9</v>
      </c>
      <c r="D497" s="6">
        <v>9</v>
      </c>
      <c r="E497" s="6" t="s">
        <v>2202</v>
      </c>
      <c r="F497" s="6">
        <v>2010</v>
      </c>
      <c r="G497" s="6">
        <v>1</v>
      </c>
      <c r="H497" s="6"/>
      <c r="I497" s="6"/>
      <c r="J497" s="6" t="s">
        <v>2213</v>
      </c>
      <c r="K497" s="6" t="s">
        <v>2204</v>
      </c>
      <c r="L497" s="6">
        <v>10</v>
      </c>
      <c r="M497" s="6">
        <v>60</v>
      </c>
      <c r="N497" s="6">
        <v>0</v>
      </c>
      <c r="O497" s="6">
        <v>20</v>
      </c>
      <c r="P497" s="6">
        <v>-9999</v>
      </c>
      <c r="Q497" s="6">
        <v>-9999</v>
      </c>
      <c r="R497" s="6"/>
    </row>
    <row r="498" spans="1:18">
      <c r="A498" s="6">
        <v>497</v>
      </c>
      <c r="B498" s="6" t="s">
        <v>615</v>
      </c>
      <c r="C498" s="6">
        <v>9</v>
      </c>
      <c r="D498" s="6">
        <v>9</v>
      </c>
      <c r="E498" s="6" t="s">
        <v>2202</v>
      </c>
      <c r="F498" s="6">
        <v>2010</v>
      </c>
      <c r="G498" s="6">
        <v>1</v>
      </c>
      <c r="H498" s="6"/>
      <c r="I498" s="6"/>
      <c r="J498" s="6" t="s">
        <v>2213</v>
      </c>
      <c r="K498" s="6" t="s">
        <v>2204</v>
      </c>
      <c r="L498" s="6">
        <v>10</v>
      </c>
      <c r="M498" s="6">
        <v>60</v>
      </c>
      <c r="N498" s="6">
        <v>0</v>
      </c>
      <c r="O498" s="6">
        <v>20</v>
      </c>
      <c r="P498" s="6">
        <v>-9999</v>
      </c>
      <c r="Q498" s="6">
        <v>-9999</v>
      </c>
      <c r="R498" s="6"/>
    </row>
    <row r="499" spans="1:18">
      <c r="A499" s="6">
        <v>498</v>
      </c>
      <c r="B499" s="6" t="s">
        <v>616</v>
      </c>
      <c r="C499" s="6">
        <v>9</v>
      </c>
      <c r="D499" s="6">
        <v>9</v>
      </c>
      <c r="E499" s="6" t="s">
        <v>2202</v>
      </c>
      <c r="F499" s="6">
        <v>2010</v>
      </c>
      <c r="G499" s="6">
        <v>1</v>
      </c>
      <c r="H499" s="6"/>
      <c r="I499" s="6"/>
      <c r="J499" s="6" t="s">
        <v>2213</v>
      </c>
      <c r="K499" s="6" t="s">
        <v>2204</v>
      </c>
      <c r="L499" s="6">
        <v>10</v>
      </c>
      <c r="M499" s="6">
        <v>60</v>
      </c>
      <c r="N499" s="6">
        <v>0</v>
      </c>
      <c r="O499" s="6">
        <v>20</v>
      </c>
      <c r="P499" s="6">
        <v>-9999</v>
      </c>
      <c r="Q499" s="6">
        <v>-9999</v>
      </c>
      <c r="R499" s="6"/>
    </row>
    <row r="500" spans="1:18">
      <c r="A500" s="6">
        <v>499</v>
      </c>
      <c r="B500" s="6" t="s">
        <v>617</v>
      </c>
      <c r="C500" s="6">
        <v>9</v>
      </c>
      <c r="D500" s="6">
        <v>9</v>
      </c>
      <c r="E500" s="6" t="s">
        <v>2202</v>
      </c>
      <c r="F500" s="6">
        <v>2010</v>
      </c>
      <c r="G500" s="6">
        <v>1</v>
      </c>
      <c r="H500" s="6"/>
      <c r="I500" s="6"/>
      <c r="J500" s="6" t="s">
        <v>2213</v>
      </c>
      <c r="K500" s="6" t="s">
        <v>2204</v>
      </c>
      <c r="L500" s="6">
        <v>10</v>
      </c>
      <c r="M500" s="6">
        <v>60</v>
      </c>
      <c r="N500" s="6">
        <v>0</v>
      </c>
      <c r="O500" s="6">
        <v>20</v>
      </c>
      <c r="P500" s="6">
        <v>-9999</v>
      </c>
      <c r="Q500" s="6">
        <v>-9999</v>
      </c>
      <c r="R500" s="6"/>
    </row>
    <row r="501" spans="1:18">
      <c r="A501" s="6">
        <v>500</v>
      </c>
      <c r="B501" s="6" t="s">
        <v>618</v>
      </c>
      <c r="C501" s="6">
        <v>9</v>
      </c>
      <c r="D501" s="6">
        <v>9</v>
      </c>
      <c r="E501" s="6" t="s">
        <v>2202</v>
      </c>
      <c r="F501" s="6">
        <v>2010</v>
      </c>
      <c r="G501" s="6">
        <v>1</v>
      </c>
      <c r="H501" s="6"/>
      <c r="I501" s="6"/>
      <c r="J501" s="6" t="s">
        <v>2213</v>
      </c>
      <c r="K501" s="6" t="s">
        <v>2204</v>
      </c>
      <c r="L501" s="6">
        <v>10</v>
      </c>
      <c r="M501" s="6">
        <v>60</v>
      </c>
      <c r="N501" s="6">
        <v>0</v>
      </c>
      <c r="O501" s="6">
        <v>20</v>
      </c>
      <c r="P501" s="6">
        <v>-9999</v>
      </c>
      <c r="Q501" s="6">
        <v>-9999</v>
      </c>
      <c r="R501" s="6"/>
    </row>
    <row r="502" spans="1:18">
      <c r="A502" s="6">
        <v>501</v>
      </c>
      <c r="B502" s="6" t="s">
        <v>619</v>
      </c>
      <c r="C502" s="6">
        <v>9</v>
      </c>
      <c r="D502" s="6">
        <v>9</v>
      </c>
      <c r="E502" s="6" t="s">
        <v>2202</v>
      </c>
      <c r="F502" s="6">
        <v>2010</v>
      </c>
      <c r="G502" s="6">
        <v>1</v>
      </c>
      <c r="H502" s="6"/>
      <c r="I502" s="6"/>
      <c r="J502" s="6" t="s">
        <v>2213</v>
      </c>
      <c r="K502" s="6" t="s">
        <v>2204</v>
      </c>
      <c r="L502" s="6">
        <v>10</v>
      </c>
      <c r="M502" s="6">
        <v>60</v>
      </c>
      <c r="N502" s="6">
        <v>0</v>
      </c>
      <c r="O502" s="6">
        <v>20</v>
      </c>
      <c r="P502" s="6">
        <v>-9999</v>
      </c>
      <c r="Q502" s="6">
        <v>-9999</v>
      </c>
      <c r="R502" s="6"/>
    </row>
    <row r="503" spans="1:18">
      <c r="A503" s="6">
        <v>502</v>
      </c>
      <c r="B503" s="6" t="s">
        <v>620</v>
      </c>
      <c r="C503" s="6">
        <v>9</v>
      </c>
      <c r="D503" s="6">
        <v>9</v>
      </c>
      <c r="E503" s="6" t="s">
        <v>2202</v>
      </c>
      <c r="F503" s="6">
        <v>2010</v>
      </c>
      <c r="G503" s="6">
        <v>1</v>
      </c>
      <c r="H503" s="6"/>
      <c r="I503" s="6"/>
      <c r="J503" s="6" t="s">
        <v>2213</v>
      </c>
      <c r="K503" s="6" t="s">
        <v>2204</v>
      </c>
      <c r="L503" s="6">
        <v>10</v>
      </c>
      <c r="M503" s="6">
        <v>60</v>
      </c>
      <c r="N503" s="6">
        <v>0</v>
      </c>
      <c r="O503" s="6">
        <v>20</v>
      </c>
      <c r="P503" s="6">
        <v>-9999</v>
      </c>
      <c r="Q503" s="6">
        <v>-9999</v>
      </c>
      <c r="R503" s="6"/>
    </row>
    <row r="504" spans="1:18">
      <c r="A504" s="6">
        <v>503</v>
      </c>
      <c r="B504" s="6" t="s">
        <v>621</v>
      </c>
      <c r="C504" s="6">
        <v>9</v>
      </c>
      <c r="D504" s="6">
        <v>9</v>
      </c>
      <c r="E504" s="6" t="s">
        <v>2202</v>
      </c>
      <c r="F504" s="6">
        <v>2010</v>
      </c>
      <c r="G504" s="6">
        <v>1</v>
      </c>
      <c r="H504" s="6"/>
      <c r="I504" s="6"/>
      <c r="J504" s="6" t="s">
        <v>2213</v>
      </c>
      <c r="K504" s="6" t="s">
        <v>2204</v>
      </c>
      <c r="L504" s="6">
        <v>10</v>
      </c>
      <c r="M504" s="6">
        <v>60</v>
      </c>
      <c r="N504" s="6">
        <v>0</v>
      </c>
      <c r="O504" s="6">
        <v>20</v>
      </c>
      <c r="P504" s="6">
        <v>-9999</v>
      </c>
      <c r="Q504" s="6">
        <v>-9999</v>
      </c>
      <c r="R504" s="6"/>
    </row>
    <row r="505" spans="1:18">
      <c r="A505" s="6">
        <v>504</v>
      </c>
      <c r="B505" s="6" t="s">
        <v>622</v>
      </c>
      <c r="C505" s="6">
        <v>9</v>
      </c>
      <c r="D505" s="6">
        <v>9</v>
      </c>
      <c r="E505" s="6" t="s">
        <v>2202</v>
      </c>
      <c r="F505" s="6">
        <v>2010</v>
      </c>
      <c r="G505" s="6">
        <v>1</v>
      </c>
      <c r="H505" s="6"/>
      <c r="I505" s="6"/>
      <c r="J505" s="6" t="s">
        <v>2213</v>
      </c>
      <c r="K505" s="6" t="s">
        <v>2204</v>
      </c>
      <c r="L505" s="6">
        <v>10</v>
      </c>
      <c r="M505" s="6">
        <v>60</v>
      </c>
      <c r="N505" s="6">
        <v>0</v>
      </c>
      <c r="O505" s="6">
        <v>20</v>
      </c>
      <c r="P505" s="6">
        <v>-9999</v>
      </c>
      <c r="Q505" s="6">
        <v>-9999</v>
      </c>
      <c r="R505" s="6"/>
    </row>
    <row r="506" spans="1:18">
      <c r="A506" s="6">
        <v>505</v>
      </c>
      <c r="B506" s="6" t="s">
        <v>623</v>
      </c>
      <c r="C506" s="6">
        <v>9</v>
      </c>
      <c r="D506" s="6">
        <v>9</v>
      </c>
      <c r="E506" s="6" t="s">
        <v>2202</v>
      </c>
      <c r="F506" s="6">
        <v>2010</v>
      </c>
      <c r="G506" s="6">
        <v>1</v>
      </c>
      <c r="H506" s="6"/>
      <c r="I506" s="6"/>
      <c r="J506" s="6" t="s">
        <v>2213</v>
      </c>
      <c r="K506" s="6" t="s">
        <v>2204</v>
      </c>
      <c r="L506" s="6">
        <v>10</v>
      </c>
      <c r="M506" s="6">
        <v>60</v>
      </c>
      <c r="N506" s="6">
        <v>0</v>
      </c>
      <c r="O506" s="6">
        <v>20</v>
      </c>
      <c r="P506" s="6">
        <v>-9999</v>
      </c>
      <c r="Q506" s="6">
        <v>-9999</v>
      </c>
      <c r="R506" s="6"/>
    </row>
    <row r="507" spans="1:18">
      <c r="A507" s="6">
        <v>506</v>
      </c>
      <c r="B507" s="6" t="s">
        <v>624</v>
      </c>
      <c r="C507" s="6">
        <v>9</v>
      </c>
      <c r="D507" s="6">
        <v>9</v>
      </c>
      <c r="E507" s="6" t="s">
        <v>2202</v>
      </c>
      <c r="F507" s="6">
        <v>2010</v>
      </c>
      <c r="G507" s="6">
        <v>1</v>
      </c>
      <c r="H507" s="6"/>
      <c r="I507" s="6"/>
      <c r="J507" s="6" t="s">
        <v>2213</v>
      </c>
      <c r="K507" s="6" t="s">
        <v>2204</v>
      </c>
      <c r="L507" s="6">
        <v>10</v>
      </c>
      <c r="M507" s="6">
        <v>60</v>
      </c>
      <c r="N507" s="6">
        <v>0</v>
      </c>
      <c r="O507" s="6">
        <v>20</v>
      </c>
      <c r="P507" s="6">
        <v>-9999</v>
      </c>
      <c r="Q507" s="6">
        <v>-9999</v>
      </c>
      <c r="R507" s="6"/>
    </row>
    <row r="508" spans="1:18">
      <c r="A508" s="6">
        <v>507</v>
      </c>
      <c r="B508" s="6" t="s">
        <v>625</v>
      </c>
      <c r="C508" s="6">
        <v>9</v>
      </c>
      <c r="D508" s="6">
        <v>9</v>
      </c>
      <c r="E508" s="6" t="s">
        <v>2202</v>
      </c>
      <c r="F508" s="6">
        <v>2010</v>
      </c>
      <c r="G508" s="6">
        <v>1</v>
      </c>
      <c r="H508" s="6"/>
      <c r="I508" s="6"/>
      <c r="J508" s="6" t="s">
        <v>2213</v>
      </c>
      <c r="K508" s="6" t="s">
        <v>2204</v>
      </c>
      <c r="L508" s="6">
        <v>10</v>
      </c>
      <c r="M508" s="6">
        <v>60</v>
      </c>
      <c r="N508" s="6">
        <v>0</v>
      </c>
      <c r="O508" s="6">
        <v>20</v>
      </c>
      <c r="P508" s="6">
        <v>-9999</v>
      </c>
      <c r="Q508" s="6">
        <v>-9999</v>
      </c>
      <c r="R508" s="6"/>
    </row>
    <row r="509" spans="1:18">
      <c r="A509" s="6">
        <v>508</v>
      </c>
      <c r="B509" s="6" t="s">
        <v>626</v>
      </c>
      <c r="C509" s="6">
        <v>9</v>
      </c>
      <c r="D509" s="6">
        <v>9</v>
      </c>
      <c r="E509" s="6" t="s">
        <v>2202</v>
      </c>
      <c r="F509" s="6">
        <v>2010</v>
      </c>
      <c r="G509" s="6">
        <v>1</v>
      </c>
      <c r="H509" s="6"/>
      <c r="I509" s="6"/>
      <c r="J509" s="6" t="s">
        <v>2213</v>
      </c>
      <c r="K509" s="6" t="s">
        <v>2204</v>
      </c>
      <c r="L509" s="6">
        <v>10</v>
      </c>
      <c r="M509" s="6">
        <v>60</v>
      </c>
      <c r="N509" s="6">
        <v>0</v>
      </c>
      <c r="O509" s="6">
        <v>20</v>
      </c>
      <c r="P509" s="6">
        <v>-9999</v>
      </c>
      <c r="Q509" s="6">
        <v>-9999</v>
      </c>
      <c r="R509" s="6"/>
    </row>
    <row r="510" spans="1:18">
      <c r="A510" s="6">
        <v>509</v>
      </c>
      <c r="B510" s="6" t="s">
        <v>627</v>
      </c>
      <c r="C510" s="6">
        <v>9</v>
      </c>
      <c r="D510" s="6">
        <v>9</v>
      </c>
      <c r="E510" s="6" t="s">
        <v>2202</v>
      </c>
      <c r="F510" s="6">
        <v>2010</v>
      </c>
      <c r="G510" s="6">
        <v>1</v>
      </c>
      <c r="H510" s="6"/>
      <c r="I510" s="6"/>
      <c r="J510" s="6" t="s">
        <v>2213</v>
      </c>
      <c r="K510" s="6" t="s">
        <v>2204</v>
      </c>
      <c r="L510" s="6">
        <v>10</v>
      </c>
      <c r="M510" s="6">
        <v>60</v>
      </c>
      <c r="N510" s="6">
        <v>0</v>
      </c>
      <c r="O510" s="6">
        <v>20</v>
      </c>
      <c r="P510" s="6">
        <v>-9999</v>
      </c>
      <c r="Q510" s="6">
        <v>-9999</v>
      </c>
      <c r="R510" s="6"/>
    </row>
    <row r="511" spans="1:18">
      <c r="A511" s="6">
        <v>510</v>
      </c>
      <c r="B511" s="6" t="s">
        <v>628</v>
      </c>
      <c r="C511" s="6">
        <v>9</v>
      </c>
      <c r="D511" s="6">
        <v>9</v>
      </c>
      <c r="E511" s="6" t="s">
        <v>2202</v>
      </c>
      <c r="F511" s="6">
        <v>2010</v>
      </c>
      <c r="G511" s="6">
        <v>1</v>
      </c>
      <c r="H511" s="6"/>
      <c r="I511" s="6"/>
      <c r="J511" s="6" t="s">
        <v>2213</v>
      </c>
      <c r="K511" s="6" t="s">
        <v>2204</v>
      </c>
      <c r="L511" s="6">
        <v>10</v>
      </c>
      <c r="M511" s="6">
        <v>60</v>
      </c>
      <c r="N511" s="6">
        <v>0</v>
      </c>
      <c r="O511" s="6">
        <v>20</v>
      </c>
      <c r="P511" s="6">
        <v>-9999</v>
      </c>
      <c r="Q511" s="6">
        <v>-9999</v>
      </c>
      <c r="R511" s="6"/>
    </row>
    <row r="512" spans="1:18">
      <c r="A512" s="6">
        <v>511</v>
      </c>
      <c r="B512" s="6" t="s">
        <v>629</v>
      </c>
      <c r="C512" s="6">
        <v>9</v>
      </c>
      <c r="D512" s="6">
        <v>9</v>
      </c>
      <c r="E512" s="6" t="s">
        <v>2202</v>
      </c>
      <c r="F512" s="6">
        <v>2010</v>
      </c>
      <c r="G512" s="6">
        <v>1</v>
      </c>
      <c r="H512" s="6"/>
      <c r="I512" s="6"/>
      <c r="J512" s="6" t="s">
        <v>2213</v>
      </c>
      <c r="K512" s="6" t="s">
        <v>2204</v>
      </c>
      <c r="L512" s="6">
        <v>10</v>
      </c>
      <c r="M512" s="6">
        <v>60</v>
      </c>
      <c r="N512" s="6">
        <v>0</v>
      </c>
      <c r="O512" s="6">
        <v>20</v>
      </c>
      <c r="P512" s="6">
        <v>-9999</v>
      </c>
      <c r="Q512" s="6">
        <v>-9999</v>
      </c>
      <c r="R512" s="6"/>
    </row>
    <row r="513" spans="1:18">
      <c r="A513" s="6">
        <v>512</v>
      </c>
      <c r="B513" s="6" t="s">
        <v>630</v>
      </c>
      <c r="C513" s="6">
        <v>9</v>
      </c>
      <c r="D513" s="6">
        <v>9</v>
      </c>
      <c r="E513" s="6" t="s">
        <v>2202</v>
      </c>
      <c r="F513" s="6">
        <v>2010</v>
      </c>
      <c r="G513" s="6">
        <v>1</v>
      </c>
      <c r="H513" s="6"/>
      <c r="I513" s="6"/>
      <c r="J513" s="6" t="s">
        <v>2213</v>
      </c>
      <c r="K513" s="6" t="s">
        <v>2204</v>
      </c>
      <c r="L513" s="6">
        <v>10</v>
      </c>
      <c r="M513" s="6">
        <v>60</v>
      </c>
      <c r="N513" s="6">
        <v>0</v>
      </c>
      <c r="O513" s="6">
        <v>20</v>
      </c>
      <c r="P513" s="6">
        <v>-9999</v>
      </c>
      <c r="Q513" s="6">
        <v>-9999</v>
      </c>
      <c r="R513" s="6"/>
    </row>
    <row r="514" spans="1:18">
      <c r="A514" s="6">
        <v>513</v>
      </c>
      <c r="B514" s="6" t="s">
        <v>631</v>
      </c>
      <c r="C514" s="6">
        <v>9</v>
      </c>
      <c r="D514" s="6">
        <v>9</v>
      </c>
      <c r="E514" s="6" t="s">
        <v>2202</v>
      </c>
      <c r="F514" s="6">
        <v>2010</v>
      </c>
      <c r="G514" s="6">
        <v>1</v>
      </c>
      <c r="H514" s="6"/>
      <c r="I514" s="6"/>
      <c r="J514" s="6" t="s">
        <v>2213</v>
      </c>
      <c r="K514" s="6" t="s">
        <v>2204</v>
      </c>
      <c r="L514" s="6">
        <v>10</v>
      </c>
      <c r="M514" s="6">
        <v>60</v>
      </c>
      <c r="N514" s="6">
        <v>0</v>
      </c>
      <c r="O514" s="6">
        <v>20</v>
      </c>
      <c r="P514" s="6">
        <v>-9999</v>
      </c>
      <c r="Q514" s="6">
        <v>-9999</v>
      </c>
      <c r="R514" s="6"/>
    </row>
    <row r="515" spans="1:18">
      <c r="A515" s="6">
        <v>514</v>
      </c>
      <c r="B515" s="6" t="s">
        <v>632</v>
      </c>
      <c r="C515" s="6">
        <v>9</v>
      </c>
      <c r="D515" s="6">
        <v>9</v>
      </c>
      <c r="E515" s="6" t="s">
        <v>2202</v>
      </c>
      <c r="F515" s="6">
        <v>2010</v>
      </c>
      <c r="G515" s="6">
        <v>1</v>
      </c>
      <c r="H515" s="6"/>
      <c r="I515" s="6"/>
      <c r="J515" s="6" t="s">
        <v>2213</v>
      </c>
      <c r="K515" s="6" t="s">
        <v>2204</v>
      </c>
      <c r="L515" s="6">
        <v>10</v>
      </c>
      <c r="M515" s="6">
        <v>60</v>
      </c>
      <c r="N515" s="6">
        <v>0</v>
      </c>
      <c r="O515" s="6">
        <v>20</v>
      </c>
      <c r="P515" s="6">
        <v>-9999</v>
      </c>
      <c r="Q515" s="6">
        <v>-9999</v>
      </c>
      <c r="R515" s="6"/>
    </row>
    <row r="516" spans="1:18">
      <c r="A516" s="6">
        <v>515</v>
      </c>
      <c r="B516" s="6" t="s">
        <v>633</v>
      </c>
      <c r="C516" s="6">
        <v>9</v>
      </c>
      <c r="D516" s="6">
        <v>9</v>
      </c>
      <c r="E516" s="6" t="s">
        <v>2202</v>
      </c>
      <c r="F516" s="6">
        <v>2010</v>
      </c>
      <c r="G516" s="6">
        <v>1</v>
      </c>
      <c r="H516" s="6"/>
      <c r="I516" s="6"/>
      <c r="J516" s="6" t="s">
        <v>2213</v>
      </c>
      <c r="K516" s="6" t="s">
        <v>2204</v>
      </c>
      <c r="L516" s="6">
        <v>10</v>
      </c>
      <c r="M516" s="6">
        <v>60</v>
      </c>
      <c r="N516" s="6">
        <v>0</v>
      </c>
      <c r="O516" s="6">
        <v>20</v>
      </c>
      <c r="P516" s="6">
        <v>-9999</v>
      </c>
      <c r="Q516" s="6">
        <v>-9999</v>
      </c>
      <c r="R516" s="6"/>
    </row>
    <row r="517" spans="1:18">
      <c r="A517" s="6">
        <v>516</v>
      </c>
      <c r="B517" s="6" t="s">
        <v>634</v>
      </c>
      <c r="C517" s="6">
        <v>9</v>
      </c>
      <c r="D517" s="6">
        <v>9</v>
      </c>
      <c r="E517" s="6" t="s">
        <v>2202</v>
      </c>
      <c r="F517" s="6">
        <v>2010</v>
      </c>
      <c r="G517" s="6">
        <v>1</v>
      </c>
      <c r="H517" s="6"/>
      <c r="I517" s="6"/>
      <c r="J517" s="6" t="s">
        <v>2213</v>
      </c>
      <c r="K517" s="6" t="s">
        <v>2204</v>
      </c>
      <c r="L517" s="6">
        <v>10</v>
      </c>
      <c r="M517" s="6">
        <v>60</v>
      </c>
      <c r="N517" s="6">
        <v>0</v>
      </c>
      <c r="O517" s="6">
        <v>20</v>
      </c>
      <c r="P517" s="6">
        <v>-9999</v>
      </c>
      <c r="Q517" s="6">
        <v>-9999</v>
      </c>
      <c r="R517" s="6"/>
    </row>
    <row r="518" spans="1:18">
      <c r="A518" s="6">
        <v>517</v>
      </c>
      <c r="B518" s="6" t="s">
        <v>635</v>
      </c>
      <c r="C518" s="6">
        <v>9</v>
      </c>
      <c r="D518" s="6">
        <v>9</v>
      </c>
      <c r="E518" s="6" t="s">
        <v>2202</v>
      </c>
      <c r="F518" s="6">
        <v>2010</v>
      </c>
      <c r="G518" s="6">
        <v>1</v>
      </c>
      <c r="H518" s="6"/>
      <c r="I518" s="6"/>
      <c r="J518" s="6" t="s">
        <v>2213</v>
      </c>
      <c r="K518" s="6" t="s">
        <v>2204</v>
      </c>
      <c r="L518" s="6">
        <v>10</v>
      </c>
      <c r="M518" s="6">
        <v>60</v>
      </c>
      <c r="N518" s="6">
        <v>0</v>
      </c>
      <c r="O518" s="6">
        <v>20</v>
      </c>
      <c r="P518" s="6">
        <v>-9999</v>
      </c>
      <c r="Q518" s="6">
        <v>-9999</v>
      </c>
      <c r="R518" s="6"/>
    </row>
    <row r="519" spans="1:18">
      <c r="A519" s="6">
        <v>518</v>
      </c>
      <c r="B519" s="6" t="s">
        <v>636</v>
      </c>
      <c r="C519" s="6">
        <v>9</v>
      </c>
      <c r="D519" s="6">
        <v>9</v>
      </c>
      <c r="E519" s="6" t="s">
        <v>2202</v>
      </c>
      <c r="F519" s="6">
        <v>2010</v>
      </c>
      <c r="G519" s="6">
        <v>1</v>
      </c>
      <c r="H519" s="6"/>
      <c r="I519" s="6"/>
      <c r="J519" s="6" t="s">
        <v>2213</v>
      </c>
      <c r="K519" s="6" t="s">
        <v>2204</v>
      </c>
      <c r="L519" s="6">
        <v>10</v>
      </c>
      <c r="M519" s="6">
        <v>60</v>
      </c>
      <c r="N519" s="6">
        <v>0</v>
      </c>
      <c r="O519" s="6">
        <v>20</v>
      </c>
      <c r="P519" s="6">
        <v>-9999</v>
      </c>
      <c r="Q519" s="6">
        <v>-9999</v>
      </c>
      <c r="R519" s="6"/>
    </row>
    <row r="520" spans="1:18">
      <c r="A520" s="6">
        <v>519</v>
      </c>
      <c r="B520" s="6" t="s">
        <v>637</v>
      </c>
      <c r="C520" s="6">
        <v>9</v>
      </c>
      <c r="D520" s="6">
        <v>9</v>
      </c>
      <c r="E520" s="6" t="s">
        <v>2202</v>
      </c>
      <c r="F520" s="6">
        <v>2010</v>
      </c>
      <c r="G520" s="6">
        <v>1</v>
      </c>
      <c r="H520" s="6"/>
      <c r="I520" s="6"/>
      <c r="J520" s="6" t="s">
        <v>2213</v>
      </c>
      <c r="K520" s="6" t="s">
        <v>2204</v>
      </c>
      <c r="L520" s="6">
        <v>10</v>
      </c>
      <c r="M520" s="6">
        <v>60</v>
      </c>
      <c r="N520" s="6">
        <v>0</v>
      </c>
      <c r="O520" s="6">
        <v>20</v>
      </c>
      <c r="P520" s="6">
        <v>-9999</v>
      </c>
      <c r="Q520" s="6">
        <v>-9999</v>
      </c>
      <c r="R520" s="6"/>
    </row>
    <row r="521" spans="1:18">
      <c r="A521" s="6">
        <v>520</v>
      </c>
      <c r="B521" s="6" t="s">
        <v>638</v>
      </c>
      <c r="C521" s="6">
        <v>6</v>
      </c>
      <c r="D521" s="6">
        <v>6</v>
      </c>
      <c r="E521" s="6" t="s">
        <v>2205</v>
      </c>
      <c r="F521" s="6">
        <v>1988</v>
      </c>
      <c r="G521" s="6">
        <v>8</v>
      </c>
      <c r="H521" s="6"/>
      <c r="I521" s="6"/>
      <c r="J521" s="6" t="s">
        <v>2206</v>
      </c>
      <c r="K521" s="6" t="s">
        <v>2207</v>
      </c>
      <c r="L521" s="6">
        <v>0</v>
      </c>
      <c r="M521" s="6">
        <v>150</v>
      </c>
      <c r="N521" s="6">
        <v>0</v>
      </c>
      <c r="O521" s="6">
        <v>7.62</v>
      </c>
      <c r="P521" s="6">
        <v>-9999</v>
      </c>
      <c r="Q521" s="6">
        <v>-9999</v>
      </c>
      <c r="R521" s="6"/>
    </row>
    <row r="522" spans="1:18">
      <c r="A522" s="6">
        <v>521</v>
      </c>
      <c r="B522" s="6" t="s">
        <v>640</v>
      </c>
      <c r="C522" s="6">
        <v>6</v>
      </c>
      <c r="D522" s="6">
        <v>6</v>
      </c>
      <c r="E522" s="6" t="s">
        <v>2205</v>
      </c>
      <c r="F522" s="6">
        <v>1988</v>
      </c>
      <c r="G522" s="6">
        <v>8</v>
      </c>
      <c r="H522" s="6"/>
      <c r="I522" s="6"/>
      <c r="J522" s="6" t="s">
        <v>2206</v>
      </c>
      <c r="K522" s="6" t="s">
        <v>2207</v>
      </c>
      <c r="L522" s="6">
        <v>0</v>
      </c>
      <c r="M522" s="6">
        <v>150</v>
      </c>
      <c r="N522" s="6">
        <v>0</v>
      </c>
      <c r="O522" s="6">
        <v>7.62</v>
      </c>
      <c r="P522" s="6">
        <v>-9999</v>
      </c>
      <c r="Q522" s="6">
        <v>-9999</v>
      </c>
      <c r="R522" s="6"/>
    </row>
    <row r="523" spans="1:18">
      <c r="A523" s="6">
        <v>522</v>
      </c>
      <c r="B523" s="6" t="s">
        <v>641</v>
      </c>
      <c r="C523" s="6">
        <v>6</v>
      </c>
      <c r="D523" s="6">
        <v>6</v>
      </c>
      <c r="E523" s="6" t="s">
        <v>2205</v>
      </c>
      <c r="F523" s="6">
        <v>1988</v>
      </c>
      <c r="G523" s="6">
        <v>8</v>
      </c>
      <c r="H523" s="6"/>
      <c r="I523" s="6"/>
      <c r="J523" s="6" t="s">
        <v>2206</v>
      </c>
      <c r="K523" s="6" t="s">
        <v>2207</v>
      </c>
      <c r="L523" s="6">
        <v>0</v>
      </c>
      <c r="M523" s="6">
        <v>150</v>
      </c>
      <c r="N523" s="6">
        <v>0</v>
      </c>
      <c r="O523" s="6">
        <v>7.62</v>
      </c>
      <c r="P523" s="6">
        <v>-9999</v>
      </c>
      <c r="Q523" s="6">
        <v>-9999</v>
      </c>
      <c r="R523" s="6"/>
    </row>
    <row r="524" spans="1:18">
      <c r="A524" s="6">
        <v>523</v>
      </c>
      <c r="B524" s="6" t="s">
        <v>642</v>
      </c>
      <c r="C524" s="6">
        <v>6</v>
      </c>
      <c r="D524" s="6">
        <v>6</v>
      </c>
      <c r="E524" s="6" t="s">
        <v>2205</v>
      </c>
      <c r="F524" s="6">
        <v>1988</v>
      </c>
      <c r="G524" s="6">
        <v>8</v>
      </c>
      <c r="H524" s="6"/>
      <c r="I524" s="6"/>
      <c r="J524" s="6" t="s">
        <v>2206</v>
      </c>
      <c r="K524" s="6" t="s">
        <v>2207</v>
      </c>
      <c r="L524" s="6">
        <v>0</v>
      </c>
      <c r="M524" s="6">
        <v>150</v>
      </c>
      <c r="N524" s="6">
        <v>0</v>
      </c>
      <c r="O524" s="6">
        <v>7.62</v>
      </c>
      <c r="P524" s="6">
        <v>-9999</v>
      </c>
      <c r="Q524" s="6">
        <v>-9999</v>
      </c>
      <c r="R524" s="6"/>
    </row>
    <row r="525" spans="1:18">
      <c r="A525" s="6">
        <v>524</v>
      </c>
      <c r="B525" s="6" t="s">
        <v>643</v>
      </c>
      <c r="C525" s="6">
        <v>8</v>
      </c>
      <c r="D525" s="6">
        <v>8</v>
      </c>
      <c r="E525" s="6" t="s">
        <v>2202</v>
      </c>
      <c r="F525" s="6">
        <v>-9999</v>
      </c>
      <c r="G525" s="6">
        <v>-9999</v>
      </c>
      <c r="H525" s="6"/>
      <c r="I525" s="6"/>
      <c r="J525" s="6" t="s">
        <v>2206</v>
      </c>
      <c r="K525" s="6" t="s">
        <v>2204</v>
      </c>
      <c r="L525" s="6">
        <v>10</v>
      </c>
      <c r="M525" s="6">
        <v>60</v>
      </c>
      <c r="N525" s="6">
        <v>0</v>
      </c>
      <c r="O525" s="6">
        <v>20</v>
      </c>
      <c r="P525" s="6">
        <v>-9999</v>
      </c>
      <c r="Q525" s="6">
        <v>-9999</v>
      </c>
      <c r="R525" s="6"/>
    </row>
    <row r="526" spans="1:18">
      <c r="A526" s="6">
        <v>525</v>
      </c>
      <c r="B526" s="6" t="s">
        <v>645</v>
      </c>
      <c r="C526" s="6">
        <v>8</v>
      </c>
      <c r="D526" s="6">
        <v>8</v>
      </c>
      <c r="E526" s="6" t="s">
        <v>2202</v>
      </c>
      <c r="F526" s="6">
        <v>-9999</v>
      </c>
      <c r="G526" s="6">
        <v>-9999</v>
      </c>
      <c r="H526" s="6"/>
      <c r="I526" s="6"/>
      <c r="J526" s="6" t="s">
        <v>2206</v>
      </c>
      <c r="K526" s="6" t="s">
        <v>2204</v>
      </c>
      <c r="L526" s="6">
        <v>10</v>
      </c>
      <c r="M526" s="6">
        <v>60</v>
      </c>
      <c r="N526" s="6">
        <v>0</v>
      </c>
      <c r="O526" s="6">
        <v>20</v>
      </c>
      <c r="P526" s="6">
        <v>-9999</v>
      </c>
      <c r="Q526" s="6">
        <v>-9999</v>
      </c>
      <c r="R526" s="6"/>
    </row>
    <row r="527" spans="1:18">
      <c r="A527" s="6">
        <v>526</v>
      </c>
      <c r="B527" s="6" t="s">
        <v>646</v>
      </c>
      <c r="C527" s="6">
        <v>5</v>
      </c>
      <c r="D527" s="6">
        <v>5</v>
      </c>
      <c r="E527" s="6" t="s">
        <v>2205</v>
      </c>
      <c r="F527" s="6">
        <v>2006</v>
      </c>
      <c r="G527" s="6">
        <v>7</v>
      </c>
      <c r="H527" s="6"/>
      <c r="I527" s="6"/>
      <c r="J527" s="6" t="s">
        <v>2206</v>
      </c>
      <c r="K527" s="6" t="s">
        <v>2204</v>
      </c>
      <c r="L527" s="6">
        <v>10</v>
      </c>
      <c r="M527" s="6">
        <v>100</v>
      </c>
      <c r="N527" s="6">
        <v>0</v>
      </c>
      <c r="O527" s="6">
        <v>14</v>
      </c>
      <c r="P527" s="6">
        <v>-9999</v>
      </c>
      <c r="Q527" s="6">
        <v>-9999</v>
      </c>
      <c r="R527" s="6"/>
    </row>
    <row r="528" spans="1:18">
      <c r="A528" s="6">
        <v>527</v>
      </c>
      <c r="B528" s="6" t="s">
        <v>648</v>
      </c>
      <c r="C528" s="6">
        <v>5</v>
      </c>
      <c r="D528" s="6">
        <v>5</v>
      </c>
      <c r="E528" s="6" t="s">
        <v>2205</v>
      </c>
      <c r="F528" s="6">
        <v>2006</v>
      </c>
      <c r="G528" s="6">
        <v>3</v>
      </c>
      <c r="H528" s="6"/>
      <c r="I528" s="6"/>
      <c r="J528" s="6" t="s">
        <v>2206</v>
      </c>
      <c r="K528" s="6" t="s">
        <v>2204</v>
      </c>
      <c r="L528" s="6">
        <v>10</v>
      </c>
      <c r="M528" s="6">
        <v>100</v>
      </c>
      <c r="N528" s="6">
        <v>0</v>
      </c>
      <c r="O528" s="6">
        <v>14</v>
      </c>
      <c r="P528" s="6">
        <v>-9999</v>
      </c>
      <c r="Q528" s="6">
        <v>-9999</v>
      </c>
      <c r="R528" s="6"/>
    </row>
    <row r="529" spans="1:18">
      <c r="A529" s="6">
        <v>528</v>
      </c>
      <c r="B529" s="6" t="s">
        <v>649</v>
      </c>
      <c r="C529" s="6">
        <v>5</v>
      </c>
      <c r="D529" s="6">
        <v>5</v>
      </c>
      <c r="E529" s="6" t="s">
        <v>2205</v>
      </c>
      <c r="F529" s="6">
        <v>2009</v>
      </c>
      <c r="G529" s="6">
        <v>8</v>
      </c>
      <c r="H529" s="6"/>
      <c r="I529" s="6"/>
      <c r="J529" s="6" t="s">
        <v>2206</v>
      </c>
      <c r="K529" s="6" t="s">
        <v>2204</v>
      </c>
      <c r="L529" s="6">
        <v>10</v>
      </c>
      <c r="M529" s="6">
        <v>100</v>
      </c>
      <c r="N529" s="6">
        <v>0.3</v>
      </c>
      <c r="O529" s="6">
        <v>20</v>
      </c>
      <c r="P529" s="6">
        <v>-9999</v>
      </c>
      <c r="Q529" s="6">
        <v>-9999</v>
      </c>
      <c r="R529" s="6"/>
    </row>
    <row r="530" spans="1:18">
      <c r="A530" s="6">
        <v>529</v>
      </c>
      <c r="B530" s="6" t="s">
        <v>651</v>
      </c>
      <c r="C530" s="6">
        <v>5</v>
      </c>
      <c r="D530" s="6">
        <v>5</v>
      </c>
      <c r="E530" s="6" t="s">
        <v>2205</v>
      </c>
      <c r="F530" s="6">
        <v>2009</v>
      </c>
      <c r="G530" s="6">
        <v>8</v>
      </c>
      <c r="H530" s="6"/>
      <c r="I530" s="6"/>
      <c r="J530" s="6" t="s">
        <v>2206</v>
      </c>
      <c r="K530" s="6" t="s">
        <v>2204</v>
      </c>
      <c r="L530" s="6">
        <v>10</v>
      </c>
      <c r="M530" s="6">
        <v>100</v>
      </c>
      <c r="N530" s="6">
        <v>0.3</v>
      </c>
      <c r="O530" s="6">
        <v>20</v>
      </c>
      <c r="P530" s="6">
        <v>-9999</v>
      </c>
      <c r="Q530" s="6">
        <v>-9999</v>
      </c>
      <c r="R530" s="6"/>
    </row>
    <row r="531" spans="1:18">
      <c r="A531" s="6">
        <v>530</v>
      </c>
      <c r="B531" s="6" t="s">
        <v>652</v>
      </c>
      <c r="C531" s="6">
        <v>-9999</v>
      </c>
      <c r="D531" s="6">
        <v>-9999</v>
      </c>
      <c r="E531" s="6" t="s">
        <v>1551</v>
      </c>
      <c r="F531" s="6">
        <v>1989</v>
      </c>
      <c r="G531" s="6">
        <v>3</v>
      </c>
      <c r="H531" s="6"/>
      <c r="I531" s="6"/>
      <c r="J531" s="6" t="s">
        <v>2206</v>
      </c>
      <c r="K531" s="6" t="s">
        <v>1551</v>
      </c>
      <c r="L531" s="6">
        <v>0</v>
      </c>
      <c r="M531" s="6">
        <v>75</v>
      </c>
      <c r="N531" s="6">
        <v>0</v>
      </c>
      <c r="O531" s="6">
        <v>22</v>
      </c>
      <c r="P531" s="6">
        <v>-9999</v>
      </c>
      <c r="Q531" s="6">
        <v>-9999</v>
      </c>
      <c r="R531" s="6"/>
    </row>
    <row r="532" spans="1:18">
      <c r="A532" s="6">
        <v>531</v>
      </c>
      <c r="B532" s="6" t="s">
        <v>654</v>
      </c>
      <c r="C532" s="6">
        <v>-9999</v>
      </c>
      <c r="D532" s="6">
        <v>-9999</v>
      </c>
      <c r="E532" s="6" t="s">
        <v>1551</v>
      </c>
      <c r="F532" s="6">
        <v>1989</v>
      </c>
      <c r="G532" s="6">
        <v>3</v>
      </c>
      <c r="H532" s="6"/>
      <c r="I532" s="6"/>
      <c r="J532" s="6" t="s">
        <v>2206</v>
      </c>
      <c r="K532" s="6" t="s">
        <v>1551</v>
      </c>
      <c r="L532" s="6">
        <v>0</v>
      </c>
      <c r="M532" s="6">
        <v>75</v>
      </c>
      <c r="N532" s="6">
        <v>0</v>
      </c>
      <c r="O532" s="6">
        <v>22</v>
      </c>
      <c r="P532" s="6">
        <v>-9999</v>
      </c>
      <c r="Q532" s="6">
        <v>-9999</v>
      </c>
      <c r="R532" s="6"/>
    </row>
    <row r="533" spans="1:18">
      <c r="A533" s="6">
        <v>532</v>
      </c>
      <c r="B533" s="6" t="s">
        <v>655</v>
      </c>
      <c r="C533" s="6">
        <v>-9999</v>
      </c>
      <c r="D533" s="6">
        <v>-9999</v>
      </c>
      <c r="E533" s="6" t="s">
        <v>1551</v>
      </c>
      <c r="F533" s="6">
        <v>1989</v>
      </c>
      <c r="G533" s="6">
        <v>3</v>
      </c>
      <c r="H533" s="6"/>
      <c r="I533" s="6"/>
      <c r="J533" s="6" t="s">
        <v>2206</v>
      </c>
      <c r="K533" s="6" t="s">
        <v>1551</v>
      </c>
      <c r="L533" s="6">
        <v>0</v>
      </c>
      <c r="M533" s="6">
        <v>75</v>
      </c>
      <c r="N533" s="6">
        <v>0</v>
      </c>
      <c r="O533" s="6">
        <v>22</v>
      </c>
      <c r="P533" s="6">
        <v>-9999</v>
      </c>
      <c r="Q533" s="6">
        <v>-9999</v>
      </c>
      <c r="R533" s="6"/>
    </row>
    <row r="534" spans="1:18">
      <c r="A534" s="6">
        <v>533</v>
      </c>
      <c r="B534" s="6" t="s">
        <v>656</v>
      </c>
      <c r="C534" s="6">
        <v>-9999</v>
      </c>
      <c r="D534" s="6">
        <v>-9999</v>
      </c>
      <c r="E534" s="6" t="s">
        <v>1551</v>
      </c>
      <c r="F534" s="6">
        <v>1989</v>
      </c>
      <c r="G534" s="6">
        <v>3</v>
      </c>
      <c r="H534" s="6"/>
      <c r="I534" s="6"/>
      <c r="J534" s="6" t="s">
        <v>2206</v>
      </c>
      <c r="K534" s="6" t="s">
        <v>1551</v>
      </c>
      <c r="L534" s="6">
        <v>0</v>
      </c>
      <c r="M534" s="6">
        <v>75</v>
      </c>
      <c r="N534" s="6">
        <v>0.7</v>
      </c>
      <c r="O534" s="6">
        <v>22</v>
      </c>
      <c r="P534" s="6">
        <v>-9999</v>
      </c>
      <c r="Q534" s="6">
        <v>-9999</v>
      </c>
      <c r="R534" s="6"/>
    </row>
    <row r="535" spans="1:18">
      <c r="A535" s="6">
        <v>534</v>
      </c>
      <c r="B535" s="6" t="s">
        <v>657</v>
      </c>
      <c r="C535" s="6">
        <v>-9999</v>
      </c>
      <c r="D535" s="6">
        <v>-9999</v>
      </c>
      <c r="E535" s="6" t="s">
        <v>1551</v>
      </c>
      <c r="F535" s="6">
        <v>1989</v>
      </c>
      <c r="G535" s="6">
        <v>3</v>
      </c>
      <c r="H535" s="6"/>
      <c r="I535" s="6"/>
      <c r="J535" s="6" t="s">
        <v>2206</v>
      </c>
      <c r="K535" s="6" t="s">
        <v>1551</v>
      </c>
      <c r="L535" s="6">
        <v>0</v>
      </c>
      <c r="M535" s="6">
        <v>75</v>
      </c>
      <c r="N535" s="6">
        <v>0.7</v>
      </c>
      <c r="O535" s="6">
        <v>22</v>
      </c>
      <c r="P535" s="6">
        <v>-9999</v>
      </c>
      <c r="Q535" s="6">
        <v>-9999</v>
      </c>
      <c r="R535" s="6"/>
    </row>
    <row r="536" spans="1:18">
      <c r="A536" s="6">
        <v>535</v>
      </c>
      <c r="B536" s="6" t="s">
        <v>658</v>
      </c>
      <c r="C536" s="6">
        <v>-9999</v>
      </c>
      <c r="D536" s="6">
        <v>-9999</v>
      </c>
      <c r="E536" s="6" t="s">
        <v>1551</v>
      </c>
      <c r="F536" s="6">
        <v>1989</v>
      </c>
      <c r="G536" s="6">
        <v>3</v>
      </c>
      <c r="H536" s="6"/>
      <c r="I536" s="6"/>
      <c r="J536" s="6" t="s">
        <v>2206</v>
      </c>
      <c r="K536" s="6" t="s">
        <v>1551</v>
      </c>
      <c r="L536" s="6">
        <v>0</v>
      </c>
      <c r="M536" s="6">
        <v>75</v>
      </c>
      <c r="N536" s="6">
        <v>0.7</v>
      </c>
      <c r="O536" s="6">
        <v>22</v>
      </c>
      <c r="P536" s="6">
        <v>-9999</v>
      </c>
      <c r="Q536" s="6">
        <v>-9999</v>
      </c>
      <c r="R536" s="6"/>
    </row>
    <row r="537" spans="1:18">
      <c r="A537" s="6">
        <v>536</v>
      </c>
      <c r="B537" s="6" t="s">
        <v>659</v>
      </c>
      <c r="C537" s="6">
        <v>10</v>
      </c>
      <c r="D537" s="6">
        <v>12</v>
      </c>
      <c r="E537" s="6" t="s">
        <v>2205</v>
      </c>
      <c r="F537" s="6">
        <v>1996</v>
      </c>
      <c r="G537" s="6">
        <v>3</v>
      </c>
      <c r="H537" s="6"/>
      <c r="I537" s="6"/>
      <c r="J537" s="6" t="s">
        <v>2206</v>
      </c>
      <c r="K537" s="6" t="s">
        <v>2204</v>
      </c>
      <c r="L537" s="6">
        <v>10</v>
      </c>
      <c r="M537" s="6">
        <v>100</v>
      </c>
      <c r="N537" s="6">
        <v>0</v>
      </c>
      <c r="O537" s="6">
        <v>20</v>
      </c>
      <c r="P537" s="6">
        <v>-9999</v>
      </c>
      <c r="Q537" s="6">
        <v>-9999</v>
      </c>
      <c r="R537" s="6"/>
    </row>
    <row r="538" spans="1:18">
      <c r="A538" s="6">
        <v>537</v>
      </c>
      <c r="B538" s="6" t="s">
        <v>661</v>
      </c>
      <c r="C538" s="6">
        <v>10</v>
      </c>
      <c r="D538" s="6">
        <v>12</v>
      </c>
      <c r="E538" s="6" t="s">
        <v>2205</v>
      </c>
      <c r="F538" s="6">
        <v>1996</v>
      </c>
      <c r="G538" s="6">
        <v>3</v>
      </c>
      <c r="H538" s="6"/>
      <c r="I538" s="6"/>
      <c r="J538" s="6" t="s">
        <v>2206</v>
      </c>
      <c r="K538" s="6" t="s">
        <v>2204</v>
      </c>
      <c r="L538" s="6">
        <v>10</v>
      </c>
      <c r="M538" s="6">
        <v>100</v>
      </c>
      <c r="N538" s="6">
        <v>0</v>
      </c>
      <c r="O538" s="6">
        <v>20</v>
      </c>
      <c r="P538" s="6">
        <v>-9999</v>
      </c>
      <c r="Q538" s="6">
        <v>-9999</v>
      </c>
      <c r="R538" s="6"/>
    </row>
    <row r="539" spans="1:18">
      <c r="A539" s="6">
        <v>538</v>
      </c>
      <c r="B539" s="6" t="s">
        <v>662</v>
      </c>
      <c r="C539" s="6">
        <v>10</v>
      </c>
      <c r="D539" s="6">
        <v>12</v>
      </c>
      <c r="E539" s="6" t="s">
        <v>2205</v>
      </c>
      <c r="F539" s="6">
        <v>1996</v>
      </c>
      <c r="G539" s="6">
        <v>3</v>
      </c>
      <c r="H539" s="6"/>
      <c r="I539" s="6"/>
      <c r="J539" s="6" t="s">
        <v>2206</v>
      </c>
      <c r="K539" s="6" t="s">
        <v>2204</v>
      </c>
      <c r="L539" s="6">
        <v>10</v>
      </c>
      <c r="M539" s="6">
        <v>100</v>
      </c>
      <c r="N539" s="6">
        <v>0</v>
      </c>
      <c r="O539" s="6">
        <v>20</v>
      </c>
      <c r="P539" s="6">
        <v>-9999</v>
      </c>
      <c r="Q539" s="6">
        <v>-9999</v>
      </c>
      <c r="R539" s="6"/>
    </row>
    <row r="540" spans="1:18">
      <c r="A540" s="6">
        <v>539</v>
      </c>
      <c r="B540" s="6" t="s">
        <v>663</v>
      </c>
      <c r="C540" s="6">
        <v>10</v>
      </c>
      <c r="D540" s="6">
        <v>12</v>
      </c>
      <c r="E540" s="6" t="s">
        <v>2205</v>
      </c>
      <c r="F540" s="6">
        <v>1996</v>
      </c>
      <c r="G540" s="6">
        <v>3</v>
      </c>
      <c r="H540" s="6"/>
      <c r="I540" s="6"/>
      <c r="J540" s="6" t="s">
        <v>2206</v>
      </c>
      <c r="K540" s="6" t="s">
        <v>2204</v>
      </c>
      <c r="L540" s="6">
        <v>10</v>
      </c>
      <c r="M540" s="6">
        <v>100</v>
      </c>
      <c r="N540" s="6">
        <v>0</v>
      </c>
      <c r="O540" s="6">
        <v>20</v>
      </c>
      <c r="P540" s="6">
        <v>-9999</v>
      </c>
      <c r="Q540" s="6">
        <v>-9999</v>
      </c>
      <c r="R540" s="6"/>
    </row>
    <row r="541" spans="1:18">
      <c r="A541" s="6">
        <v>540</v>
      </c>
      <c r="B541" s="6" t="s">
        <v>664</v>
      </c>
      <c r="C541" s="6">
        <v>10</v>
      </c>
      <c r="D541" s="6">
        <v>12</v>
      </c>
      <c r="E541" s="6" t="s">
        <v>2205</v>
      </c>
      <c r="F541" s="6">
        <v>1996</v>
      </c>
      <c r="G541" s="6">
        <v>3</v>
      </c>
      <c r="H541" s="6"/>
      <c r="I541" s="6"/>
      <c r="J541" s="6" t="s">
        <v>2206</v>
      </c>
      <c r="K541" s="6" t="s">
        <v>2204</v>
      </c>
      <c r="L541" s="6">
        <v>10</v>
      </c>
      <c r="M541" s="6">
        <v>100</v>
      </c>
      <c r="N541" s="6">
        <v>0</v>
      </c>
      <c r="O541" s="6">
        <v>20</v>
      </c>
      <c r="P541" s="6">
        <v>-9999</v>
      </c>
      <c r="Q541" s="6">
        <v>-9999</v>
      </c>
      <c r="R541" s="6"/>
    </row>
    <row r="542" spans="1:18">
      <c r="A542" s="6">
        <v>541</v>
      </c>
      <c r="B542" s="6" t="s">
        <v>665</v>
      </c>
      <c r="C542" s="6">
        <v>10</v>
      </c>
      <c r="D542" s="6">
        <v>12</v>
      </c>
      <c r="E542" s="6" t="s">
        <v>2205</v>
      </c>
      <c r="F542" s="6">
        <v>1996</v>
      </c>
      <c r="G542" s="6">
        <v>3</v>
      </c>
      <c r="H542" s="6"/>
      <c r="I542" s="6"/>
      <c r="J542" s="6" t="s">
        <v>2206</v>
      </c>
      <c r="K542" s="6" t="s">
        <v>2204</v>
      </c>
      <c r="L542" s="6">
        <v>10</v>
      </c>
      <c r="M542" s="6">
        <v>100</v>
      </c>
      <c r="N542" s="6">
        <v>0</v>
      </c>
      <c r="O542" s="6">
        <v>20</v>
      </c>
      <c r="P542" s="6">
        <v>-9999</v>
      </c>
      <c r="Q542" s="6">
        <v>-9999</v>
      </c>
      <c r="R542" s="6"/>
    </row>
    <row r="543" spans="1:18">
      <c r="A543" s="6">
        <v>542</v>
      </c>
      <c r="B543" s="6" t="s">
        <v>666</v>
      </c>
      <c r="C543" s="6">
        <v>-9999</v>
      </c>
      <c r="D543" s="6">
        <v>-9999</v>
      </c>
      <c r="E543" s="6" t="s">
        <v>2211</v>
      </c>
      <c r="F543" s="6">
        <v>2005</v>
      </c>
      <c r="G543" s="6">
        <v>18</v>
      </c>
      <c r="H543" s="6"/>
      <c r="I543" s="6"/>
      <c r="J543" s="6" t="s">
        <v>2206</v>
      </c>
      <c r="K543" s="6" t="s">
        <v>2204</v>
      </c>
      <c r="L543" s="6">
        <v>0</v>
      </c>
      <c r="M543" s="6">
        <v>140</v>
      </c>
      <c r="N543" s="6">
        <v>0</v>
      </c>
      <c r="O543" s="6">
        <v>25</v>
      </c>
      <c r="P543" s="6">
        <v>-9999</v>
      </c>
      <c r="Q543" s="6">
        <v>-9999</v>
      </c>
      <c r="R543" s="6"/>
    </row>
    <row r="544" spans="1:18">
      <c r="A544" s="6">
        <v>543</v>
      </c>
      <c r="B544" s="6" t="s">
        <v>668</v>
      </c>
      <c r="C544" s="6">
        <v>-9999</v>
      </c>
      <c r="D544" s="6">
        <v>-9999</v>
      </c>
      <c r="E544" s="6" t="s">
        <v>2205</v>
      </c>
      <c r="F544" s="6">
        <v>2005</v>
      </c>
      <c r="G544" s="6">
        <v>18</v>
      </c>
      <c r="H544" s="6"/>
      <c r="I544" s="6"/>
      <c r="J544" s="6" t="s">
        <v>2206</v>
      </c>
      <c r="K544" s="6" t="s">
        <v>2204</v>
      </c>
      <c r="L544" s="6">
        <v>0</v>
      </c>
      <c r="M544" s="6">
        <v>140</v>
      </c>
      <c r="N544" s="6">
        <v>0</v>
      </c>
      <c r="O544" s="6">
        <v>25</v>
      </c>
      <c r="P544" s="6">
        <v>-9999</v>
      </c>
      <c r="Q544" s="6">
        <v>-9999</v>
      </c>
      <c r="R544" s="6"/>
    </row>
    <row r="545" spans="1:18">
      <c r="A545" s="6">
        <v>544</v>
      </c>
      <c r="B545" s="6" t="s">
        <v>669</v>
      </c>
      <c r="C545" s="6">
        <v>-9999</v>
      </c>
      <c r="D545" s="6">
        <v>-9999</v>
      </c>
      <c r="E545" s="6" t="s">
        <v>2205</v>
      </c>
      <c r="F545" s="6">
        <v>2005</v>
      </c>
      <c r="G545" s="6">
        <v>18</v>
      </c>
      <c r="H545" s="6"/>
      <c r="I545" s="6"/>
      <c r="J545" s="6" t="s">
        <v>2206</v>
      </c>
      <c r="K545" s="6" t="s">
        <v>2204</v>
      </c>
      <c r="L545" s="6">
        <v>0</v>
      </c>
      <c r="M545" s="6">
        <v>140</v>
      </c>
      <c r="N545" s="6">
        <v>0</v>
      </c>
      <c r="O545" s="6">
        <v>25</v>
      </c>
      <c r="P545" s="6">
        <v>-9999</v>
      </c>
      <c r="Q545" s="6">
        <v>-9999</v>
      </c>
      <c r="R545" s="6"/>
    </row>
    <row r="546" spans="1:18">
      <c r="A546" s="6">
        <v>545</v>
      </c>
      <c r="B546" s="6" t="s">
        <v>670</v>
      </c>
      <c r="C546" s="6">
        <v>5</v>
      </c>
      <c r="D546" s="6">
        <v>5</v>
      </c>
      <c r="E546" s="6" t="s">
        <v>2205</v>
      </c>
      <c r="F546" s="6">
        <v>2006</v>
      </c>
      <c r="G546" s="6">
        <v>3</v>
      </c>
      <c r="H546" s="6"/>
      <c r="I546" s="6"/>
      <c r="J546" s="6" t="s">
        <v>2206</v>
      </c>
      <c r="K546" s="6" t="s">
        <v>2207</v>
      </c>
      <c r="L546" s="6">
        <v>0</v>
      </c>
      <c r="M546" s="6">
        <v>100</v>
      </c>
      <c r="N546" s="6">
        <v>0</v>
      </c>
      <c r="O546" s="6">
        <v>-9999</v>
      </c>
      <c r="P546" s="6">
        <v>-9999</v>
      </c>
      <c r="Q546" s="6">
        <v>-9999</v>
      </c>
      <c r="R546" s="6"/>
    </row>
    <row r="547" spans="1:18">
      <c r="A547" s="6">
        <v>546</v>
      </c>
      <c r="B547" s="6" t="s">
        <v>672</v>
      </c>
      <c r="C547" s="6">
        <v>5</v>
      </c>
      <c r="D547" s="6">
        <v>5</v>
      </c>
      <c r="E547" s="6" t="s">
        <v>2205</v>
      </c>
      <c r="F547" s="6">
        <v>2006</v>
      </c>
      <c r="G547" s="6">
        <v>3</v>
      </c>
      <c r="H547" s="6"/>
      <c r="I547" s="6"/>
      <c r="J547" s="6" t="s">
        <v>2206</v>
      </c>
      <c r="K547" s="6" t="s">
        <v>2207</v>
      </c>
      <c r="L547" s="6">
        <v>0</v>
      </c>
      <c r="M547" s="6">
        <v>100</v>
      </c>
      <c r="N547" s="6">
        <v>0</v>
      </c>
      <c r="O547" s="6">
        <v>-9999</v>
      </c>
      <c r="P547" s="6">
        <v>-9999</v>
      </c>
      <c r="Q547" s="6">
        <v>-9999</v>
      </c>
      <c r="R547" s="6"/>
    </row>
    <row r="548" spans="1:18">
      <c r="A548" s="6">
        <v>547</v>
      </c>
      <c r="B548" s="6" t="s">
        <v>673</v>
      </c>
      <c r="C548" s="6">
        <v>5</v>
      </c>
      <c r="D548" s="6">
        <v>5</v>
      </c>
      <c r="E548" s="6" t="s">
        <v>2205</v>
      </c>
      <c r="F548" s="6">
        <v>2006</v>
      </c>
      <c r="G548" s="6">
        <v>3</v>
      </c>
      <c r="H548" s="6"/>
      <c r="I548" s="6"/>
      <c r="J548" s="6" t="s">
        <v>2206</v>
      </c>
      <c r="K548" s="6" t="s">
        <v>2207</v>
      </c>
      <c r="L548" s="6">
        <v>0</v>
      </c>
      <c r="M548" s="6">
        <v>100</v>
      </c>
      <c r="N548" s="6">
        <v>0</v>
      </c>
      <c r="O548" s="6">
        <v>-9999</v>
      </c>
      <c r="P548" s="6">
        <v>-9999</v>
      </c>
      <c r="Q548" s="6">
        <v>-9999</v>
      </c>
      <c r="R548" s="6"/>
    </row>
    <row r="549" spans="1:18">
      <c r="A549" s="6">
        <v>548</v>
      </c>
      <c r="B549" s="6" t="s">
        <v>674</v>
      </c>
      <c r="C549" s="6">
        <v>6</v>
      </c>
      <c r="D549" s="6">
        <v>6</v>
      </c>
      <c r="E549" s="6" t="s">
        <v>2205</v>
      </c>
      <c r="F549" s="6">
        <v>2006</v>
      </c>
      <c r="G549" s="6">
        <v>3</v>
      </c>
      <c r="H549" s="6"/>
      <c r="I549" s="6"/>
      <c r="J549" s="6" t="s">
        <v>2206</v>
      </c>
      <c r="K549" s="6" t="s">
        <v>2207</v>
      </c>
      <c r="L549" s="6">
        <v>0</v>
      </c>
      <c r="M549" s="6">
        <v>100</v>
      </c>
      <c r="N549" s="6">
        <v>0</v>
      </c>
      <c r="O549" s="6">
        <v>-9999</v>
      </c>
      <c r="P549" s="6">
        <v>-9999</v>
      </c>
      <c r="Q549" s="6">
        <v>-9999</v>
      </c>
      <c r="R549" s="6"/>
    </row>
    <row r="550" spans="1:18">
      <c r="A550" s="6">
        <v>549</v>
      </c>
      <c r="B550" s="6" t="s">
        <v>675</v>
      </c>
      <c r="C550" s="6">
        <v>6</v>
      </c>
      <c r="D550" s="6">
        <v>6</v>
      </c>
      <c r="E550" s="6" t="s">
        <v>2205</v>
      </c>
      <c r="F550" s="6">
        <v>2006</v>
      </c>
      <c r="G550" s="6">
        <v>3</v>
      </c>
      <c r="H550" s="6"/>
      <c r="I550" s="6"/>
      <c r="J550" s="6" t="s">
        <v>2206</v>
      </c>
      <c r="K550" s="6" t="s">
        <v>2207</v>
      </c>
      <c r="L550" s="6">
        <v>0</v>
      </c>
      <c r="M550" s="6">
        <v>100</v>
      </c>
      <c r="N550" s="6">
        <v>0</v>
      </c>
      <c r="O550" s="6">
        <v>-9999</v>
      </c>
      <c r="P550" s="6">
        <v>-9999</v>
      </c>
      <c r="Q550" s="6">
        <v>-9999</v>
      </c>
      <c r="R550" s="6"/>
    </row>
    <row r="551" spans="1:18">
      <c r="A551" s="6">
        <v>550</v>
      </c>
      <c r="B551" s="6" t="s">
        <v>676</v>
      </c>
      <c r="C551" s="6">
        <v>6</v>
      </c>
      <c r="D551" s="6">
        <v>6</v>
      </c>
      <c r="E551" s="6" t="s">
        <v>2205</v>
      </c>
      <c r="F551" s="6">
        <v>2006</v>
      </c>
      <c r="G551" s="6">
        <v>3</v>
      </c>
      <c r="H551" s="6"/>
      <c r="I551" s="6"/>
      <c r="J551" s="6" t="s">
        <v>2206</v>
      </c>
      <c r="K551" s="6" t="s">
        <v>2207</v>
      </c>
      <c r="L551" s="6">
        <v>0</v>
      </c>
      <c r="M551" s="6">
        <v>100</v>
      </c>
      <c r="N551" s="6">
        <v>0</v>
      </c>
      <c r="O551" s="6">
        <v>-9999</v>
      </c>
      <c r="P551" s="6">
        <v>-9999</v>
      </c>
      <c r="Q551" s="6">
        <v>-9999</v>
      </c>
      <c r="R551" s="6"/>
    </row>
    <row r="552" spans="1:18">
      <c r="A552" s="6">
        <v>551</v>
      </c>
      <c r="B552" s="6" t="s">
        <v>677</v>
      </c>
      <c r="C552" s="6">
        <v>7</v>
      </c>
      <c r="D552" s="6">
        <v>8</v>
      </c>
      <c r="E552" s="6" t="s">
        <v>2202</v>
      </c>
      <c r="F552" s="6">
        <v>2006</v>
      </c>
      <c r="G552" s="6">
        <v>3</v>
      </c>
      <c r="H552" s="6"/>
      <c r="I552" s="6"/>
      <c r="J552" s="6" t="s">
        <v>2206</v>
      </c>
      <c r="K552" s="6" t="s">
        <v>2204</v>
      </c>
      <c r="L552" s="6">
        <v>0</v>
      </c>
      <c r="M552" s="6">
        <v>120</v>
      </c>
      <c r="N552" s="6">
        <v>0</v>
      </c>
      <c r="O552" s="6">
        <v>14.7</v>
      </c>
      <c r="P552" s="6">
        <v>-9999</v>
      </c>
      <c r="Q552" s="6">
        <v>-9999</v>
      </c>
      <c r="R552" s="6"/>
    </row>
    <row r="553" spans="1:18">
      <c r="A553" s="6">
        <v>552</v>
      </c>
      <c r="B553" s="6" t="s">
        <v>679</v>
      </c>
      <c r="C553" s="6">
        <v>7</v>
      </c>
      <c r="D553" s="6">
        <v>8</v>
      </c>
      <c r="E553" s="6" t="s">
        <v>2202</v>
      </c>
      <c r="F553" s="6">
        <v>2006</v>
      </c>
      <c r="G553" s="6">
        <v>3</v>
      </c>
      <c r="H553" s="6"/>
      <c r="I553" s="6"/>
      <c r="J553" s="6" t="s">
        <v>2206</v>
      </c>
      <c r="K553" s="6" t="s">
        <v>2204</v>
      </c>
      <c r="L553" s="6">
        <v>0</v>
      </c>
      <c r="M553" s="6">
        <v>120</v>
      </c>
      <c r="N553" s="6">
        <v>0</v>
      </c>
      <c r="O553" s="6">
        <v>14.7</v>
      </c>
      <c r="P553" s="6">
        <v>-9999</v>
      </c>
      <c r="Q553" s="6">
        <v>-9999</v>
      </c>
      <c r="R553" s="6"/>
    </row>
    <row r="554" spans="1:18">
      <c r="A554" s="6">
        <v>553</v>
      </c>
      <c r="B554" s="6" t="s">
        <v>680</v>
      </c>
      <c r="C554" s="6">
        <v>-9999</v>
      </c>
      <c r="D554" s="6">
        <v>-9999</v>
      </c>
      <c r="E554" s="6" t="s">
        <v>2205</v>
      </c>
      <c r="F554" s="6">
        <v>1994</v>
      </c>
      <c r="G554" s="6">
        <v>4</v>
      </c>
      <c r="H554" s="6"/>
      <c r="I554" s="6"/>
      <c r="J554" s="6" t="s">
        <v>2206</v>
      </c>
      <c r="K554" s="6" t="s">
        <v>2204</v>
      </c>
      <c r="L554" s="6">
        <v>20</v>
      </c>
      <c r="M554" s="6">
        <v>60</v>
      </c>
      <c r="N554" s="6">
        <v>0</v>
      </c>
      <c r="O554" s="6">
        <v>20</v>
      </c>
      <c r="P554" s="6">
        <v>-9999</v>
      </c>
      <c r="Q554" s="6">
        <v>-9999</v>
      </c>
      <c r="R554" s="6"/>
    </row>
    <row r="555" spans="1:18">
      <c r="A555" s="6">
        <v>554</v>
      </c>
      <c r="B555" s="6" t="s">
        <v>682</v>
      </c>
      <c r="C555" s="6">
        <v>-9999</v>
      </c>
      <c r="D555" s="6">
        <v>-9999</v>
      </c>
      <c r="E555" s="6" t="s">
        <v>2205</v>
      </c>
      <c r="F555" s="6">
        <v>1994</v>
      </c>
      <c r="G555" s="6">
        <v>4</v>
      </c>
      <c r="H555" s="6"/>
      <c r="I555" s="6"/>
      <c r="J555" s="6" t="s">
        <v>2208</v>
      </c>
      <c r="K555" s="6" t="s">
        <v>1551</v>
      </c>
      <c r="L555" s="6">
        <v>20</v>
      </c>
      <c r="M555" s="6">
        <v>100</v>
      </c>
      <c r="N555" s="6">
        <v>0</v>
      </c>
      <c r="O555" s="6">
        <v>20</v>
      </c>
      <c r="P555" s="6">
        <v>-9999</v>
      </c>
      <c r="Q555" s="6">
        <v>-9999</v>
      </c>
      <c r="R555" s="6"/>
    </row>
    <row r="556" spans="1:18">
      <c r="A556" s="6">
        <v>555</v>
      </c>
      <c r="B556" s="6" t="s">
        <v>683</v>
      </c>
      <c r="C556" s="6">
        <v>-9999</v>
      </c>
      <c r="D556" s="6">
        <v>-9999</v>
      </c>
      <c r="E556" s="6" t="s">
        <v>1551</v>
      </c>
      <c r="F556" s="6">
        <v>-9999</v>
      </c>
      <c r="G556" s="6">
        <v>1</v>
      </c>
      <c r="H556" s="6"/>
      <c r="I556" s="6"/>
      <c r="J556" s="6" t="s">
        <v>2206</v>
      </c>
      <c r="K556" s="6" t="s">
        <v>2204</v>
      </c>
      <c r="L556" s="6">
        <v>0</v>
      </c>
      <c r="M556" s="6">
        <v>100</v>
      </c>
      <c r="N556" s="6">
        <v>0</v>
      </c>
      <c r="O556" s="6">
        <v>21</v>
      </c>
      <c r="P556" s="6">
        <v>-9999</v>
      </c>
      <c r="Q556" s="6">
        <v>-9999</v>
      </c>
      <c r="R556" s="6"/>
    </row>
    <row r="557" spans="1:18">
      <c r="A557" s="6">
        <v>556</v>
      </c>
      <c r="B557" s="6" t="s">
        <v>685</v>
      </c>
      <c r="C557" s="6">
        <v>-9999</v>
      </c>
      <c r="D557" s="6">
        <v>-9999</v>
      </c>
      <c r="E557" s="6" t="s">
        <v>1551</v>
      </c>
      <c r="F557" s="6">
        <v>-9999</v>
      </c>
      <c r="G557" s="6">
        <v>1</v>
      </c>
      <c r="H557" s="6"/>
      <c r="I557" s="6"/>
      <c r="J557" s="6" t="s">
        <v>2206</v>
      </c>
      <c r="K557" s="6" t="s">
        <v>2204</v>
      </c>
      <c r="L557" s="6">
        <v>0</v>
      </c>
      <c r="M557" s="6">
        <v>100</v>
      </c>
      <c r="N557" s="6">
        <v>0</v>
      </c>
      <c r="O557" s="6">
        <v>21</v>
      </c>
      <c r="P557" s="6">
        <v>-9999</v>
      </c>
      <c r="Q557" s="6">
        <v>-9999</v>
      </c>
      <c r="R557" s="6"/>
    </row>
    <row r="558" spans="1:18">
      <c r="A558" s="6">
        <v>557</v>
      </c>
      <c r="B558" s="6" t="s">
        <v>686</v>
      </c>
      <c r="C558" s="6">
        <v>-9999</v>
      </c>
      <c r="D558" s="6">
        <v>-9999</v>
      </c>
      <c r="E558" s="6" t="s">
        <v>1551</v>
      </c>
      <c r="F558" s="6">
        <v>-9999</v>
      </c>
      <c r="G558" s="6">
        <v>1</v>
      </c>
      <c r="H558" s="6"/>
      <c r="I558" s="6"/>
      <c r="J558" s="6" t="s">
        <v>2206</v>
      </c>
      <c r="K558" s="6" t="s">
        <v>2204</v>
      </c>
      <c r="L558" s="6">
        <v>0</v>
      </c>
      <c r="M558" s="6">
        <v>100</v>
      </c>
      <c r="N558" s="6">
        <v>0</v>
      </c>
      <c r="O558" s="6">
        <v>21</v>
      </c>
      <c r="P558" s="6">
        <v>-9999</v>
      </c>
      <c r="Q558" s="6">
        <v>-9999</v>
      </c>
      <c r="R558" s="6"/>
    </row>
    <row r="559" spans="1:18">
      <c r="A559" s="6">
        <v>558</v>
      </c>
      <c r="B559" s="6" t="s">
        <v>687</v>
      </c>
      <c r="C559" s="6">
        <v>-9999</v>
      </c>
      <c r="D559" s="6">
        <v>-9999</v>
      </c>
      <c r="E559" s="6" t="s">
        <v>1551</v>
      </c>
      <c r="F559" s="6">
        <v>-9999</v>
      </c>
      <c r="G559" s="6">
        <v>1</v>
      </c>
      <c r="H559" s="6"/>
      <c r="I559" s="6"/>
      <c r="J559" s="6" t="s">
        <v>2206</v>
      </c>
      <c r="K559" s="6" t="s">
        <v>2204</v>
      </c>
      <c r="L559" s="6">
        <v>0</v>
      </c>
      <c r="M559" s="6">
        <v>100</v>
      </c>
      <c r="N559" s="6">
        <v>0</v>
      </c>
      <c r="O559" s="6">
        <v>21</v>
      </c>
      <c r="P559" s="6">
        <v>-9999</v>
      </c>
      <c r="Q559" s="6">
        <v>-9999</v>
      </c>
      <c r="R559" s="6"/>
    </row>
    <row r="560" spans="1:18">
      <c r="A560" s="6">
        <v>559</v>
      </c>
      <c r="B560" s="6" t="s">
        <v>688</v>
      </c>
      <c r="C560" s="6">
        <v>-9999</v>
      </c>
      <c r="D560" s="6">
        <v>-9999</v>
      </c>
      <c r="E560" s="6" t="s">
        <v>1551</v>
      </c>
      <c r="F560" s="6">
        <v>-9999</v>
      </c>
      <c r="G560" s="6">
        <v>1</v>
      </c>
      <c r="H560" s="6"/>
      <c r="I560" s="6"/>
      <c r="J560" s="6" t="s">
        <v>2206</v>
      </c>
      <c r="K560" s="6" t="s">
        <v>2204</v>
      </c>
      <c r="L560" s="6">
        <v>0</v>
      </c>
      <c r="M560" s="6">
        <v>100</v>
      </c>
      <c r="N560" s="6">
        <v>0</v>
      </c>
      <c r="O560" s="6">
        <v>21</v>
      </c>
      <c r="P560" s="6">
        <v>-9999</v>
      </c>
      <c r="Q560" s="6">
        <v>-9999</v>
      </c>
      <c r="R560" s="6"/>
    </row>
    <row r="561" spans="1:18">
      <c r="A561" s="6">
        <v>560</v>
      </c>
      <c r="B561" s="6" t="s">
        <v>689</v>
      </c>
      <c r="C561" s="6">
        <v>-9999</v>
      </c>
      <c r="D561" s="6">
        <v>-9999</v>
      </c>
      <c r="E561" s="6" t="s">
        <v>1551</v>
      </c>
      <c r="F561" s="6">
        <v>2011</v>
      </c>
      <c r="G561" s="6">
        <v>6</v>
      </c>
      <c r="H561" s="6"/>
      <c r="I561" s="6"/>
      <c r="J561" s="6" t="s">
        <v>2206</v>
      </c>
      <c r="K561" s="6" t="s">
        <v>2204</v>
      </c>
      <c r="L561" s="6">
        <v>0</v>
      </c>
      <c r="M561" s="6">
        <v>150</v>
      </c>
      <c r="N561" s="6">
        <v>0</v>
      </c>
      <c r="O561" s="6">
        <v>10</v>
      </c>
      <c r="P561" s="6">
        <v>-9999</v>
      </c>
      <c r="Q561" s="6">
        <v>-9999</v>
      </c>
      <c r="R561" s="6"/>
    </row>
    <row r="562" spans="1:18">
      <c r="A562" s="6">
        <v>561</v>
      </c>
      <c r="B562" s="6" t="s">
        <v>691</v>
      </c>
      <c r="C562" s="6">
        <v>5</v>
      </c>
      <c r="D562" s="6">
        <v>6</v>
      </c>
      <c r="E562" s="6" t="s">
        <v>2205</v>
      </c>
      <c r="F562" s="6">
        <v>1999</v>
      </c>
      <c r="G562" s="6">
        <v>9</v>
      </c>
      <c r="H562" s="6"/>
      <c r="I562" s="6"/>
      <c r="J562" s="6" t="s">
        <v>2206</v>
      </c>
      <c r="K562" s="6" t="s">
        <v>2204</v>
      </c>
      <c r="L562" s="6">
        <v>0</v>
      </c>
      <c r="M562" s="6">
        <v>100</v>
      </c>
      <c r="N562" s="6">
        <v>0.03</v>
      </c>
      <c r="O562" s="6">
        <v>8</v>
      </c>
      <c r="P562" s="6">
        <v>-9999</v>
      </c>
      <c r="Q562" s="6">
        <v>-9999</v>
      </c>
      <c r="R562" s="6"/>
    </row>
    <row r="563" spans="1:18">
      <c r="A563" s="6">
        <v>562</v>
      </c>
      <c r="B563" s="6" t="s">
        <v>693</v>
      </c>
      <c r="C563" s="6">
        <v>5</v>
      </c>
      <c r="D563" s="6">
        <v>6</v>
      </c>
      <c r="E563" s="6" t="s">
        <v>2205</v>
      </c>
      <c r="F563" s="6">
        <v>1999</v>
      </c>
      <c r="G563" s="6">
        <v>9</v>
      </c>
      <c r="H563" s="6"/>
      <c r="I563" s="6"/>
      <c r="J563" s="6" t="s">
        <v>2206</v>
      </c>
      <c r="K563" s="6" t="s">
        <v>2204</v>
      </c>
      <c r="L563" s="6">
        <v>0</v>
      </c>
      <c r="M563" s="6">
        <v>100</v>
      </c>
      <c r="N563" s="6">
        <v>0.16</v>
      </c>
      <c r="O563" s="6">
        <v>8</v>
      </c>
      <c r="P563" s="6">
        <v>-9999</v>
      </c>
      <c r="Q563" s="6">
        <v>-9999</v>
      </c>
      <c r="R563" s="6"/>
    </row>
    <row r="564" spans="1:18">
      <c r="A564" s="6">
        <v>563</v>
      </c>
      <c r="B564" s="6" t="s">
        <v>694</v>
      </c>
      <c r="C564" s="6">
        <v>5</v>
      </c>
      <c r="D564" s="6">
        <v>6</v>
      </c>
      <c r="E564" s="6" t="s">
        <v>2205</v>
      </c>
      <c r="F564" s="6">
        <v>1999</v>
      </c>
      <c r="G564" s="6">
        <v>9</v>
      </c>
      <c r="H564" s="6"/>
      <c r="I564" s="6"/>
      <c r="J564" s="6" t="s">
        <v>2206</v>
      </c>
      <c r="K564" s="6" t="s">
        <v>2204</v>
      </c>
      <c r="L564" s="6">
        <v>0</v>
      </c>
      <c r="M564" s="6">
        <v>100</v>
      </c>
      <c r="N564" s="6">
        <v>0.13</v>
      </c>
      <c r="O564" s="6">
        <v>8</v>
      </c>
      <c r="P564" s="6">
        <v>-9999</v>
      </c>
      <c r="Q564" s="6">
        <v>-9999</v>
      </c>
      <c r="R564" s="6"/>
    </row>
    <row r="565" spans="1:18">
      <c r="A565" s="6">
        <v>564</v>
      </c>
      <c r="B565" s="6" t="s">
        <v>695</v>
      </c>
      <c r="C565" s="6">
        <v>5</v>
      </c>
      <c r="D565" s="6">
        <v>6</v>
      </c>
      <c r="E565" s="6" t="s">
        <v>2205</v>
      </c>
      <c r="F565" s="6">
        <v>1999</v>
      </c>
      <c r="G565" s="6">
        <v>9</v>
      </c>
      <c r="H565" s="6"/>
      <c r="I565" s="6"/>
      <c r="J565" s="6" t="s">
        <v>2206</v>
      </c>
      <c r="K565" s="6" t="s">
        <v>2204</v>
      </c>
      <c r="L565" s="6">
        <v>0</v>
      </c>
      <c r="M565" s="6">
        <v>100</v>
      </c>
      <c r="N565" s="6">
        <v>0.42</v>
      </c>
      <c r="O565" s="6">
        <v>8</v>
      </c>
      <c r="P565" s="6">
        <v>-9999</v>
      </c>
      <c r="Q565" s="6">
        <v>-9999</v>
      </c>
      <c r="R565" s="6"/>
    </row>
    <row r="566" spans="1:18">
      <c r="A566" s="6">
        <v>565</v>
      </c>
      <c r="B566" s="6" t="s">
        <v>696</v>
      </c>
      <c r="C566" s="6">
        <v>-9999</v>
      </c>
      <c r="D566" s="6">
        <v>-9999</v>
      </c>
      <c r="E566" s="6" t="s">
        <v>1551</v>
      </c>
      <c r="F566" s="6">
        <v>1990</v>
      </c>
      <c r="G566" s="6">
        <v>3</v>
      </c>
      <c r="H566" s="6"/>
      <c r="I566" s="6"/>
      <c r="J566" s="6" t="s">
        <v>2206</v>
      </c>
      <c r="K566" s="6" t="s">
        <v>1551</v>
      </c>
      <c r="L566" s="6">
        <v>0</v>
      </c>
      <c r="M566" s="6">
        <v>100</v>
      </c>
      <c r="N566" s="6">
        <v>0</v>
      </c>
      <c r="O566" s="6">
        <v>8</v>
      </c>
      <c r="P566" s="6">
        <v>25</v>
      </c>
      <c r="Q566" s="6">
        <v>-9999</v>
      </c>
      <c r="R566" s="6"/>
    </row>
    <row r="567" spans="1:18">
      <c r="A567" s="6">
        <v>566</v>
      </c>
      <c r="B567" s="6" t="s">
        <v>698</v>
      </c>
      <c r="C567" s="6">
        <v>-9999</v>
      </c>
      <c r="D567" s="6">
        <v>-9999</v>
      </c>
      <c r="E567" s="6" t="s">
        <v>1551</v>
      </c>
      <c r="F567" s="6">
        <v>1990</v>
      </c>
      <c r="G567" s="6">
        <v>3</v>
      </c>
      <c r="H567" s="6"/>
      <c r="I567" s="6"/>
      <c r="J567" s="6" t="s">
        <v>2206</v>
      </c>
      <c r="K567" s="6" t="s">
        <v>1551</v>
      </c>
      <c r="L567" s="6">
        <v>0</v>
      </c>
      <c r="M567" s="6">
        <v>100</v>
      </c>
      <c r="N567" s="6">
        <v>0.3</v>
      </c>
      <c r="O567" s="6">
        <v>8</v>
      </c>
      <c r="P567" s="6">
        <v>25</v>
      </c>
      <c r="Q567" s="6">
        <v>-9999</v>
      </c>
      <c r="R567" s="6"/>
    </row>
    <row r="568" spans="1:18">
      <c r="A568" s="6">
        <v>567</v>
      </c>
      <c r="B568" s="6" t="s">
        <v>699</v>
      </c>
      <c r="C568" s="6">
        <v>5</v>
      </c>
      <c r="D568" s="6">
        <v>5</v>
      </c>
      <c r="E568" s="6" t="s">
        <v>2205</v>
      </c>
      <c r="F568" s="6">
        <v>1994</v>
      </c>
      <c r="G568" s="6">
        <v>-9999</v>
      </c>
      <c r="H568" s="6"/>
      <c r="I568" s="6"/>
      <c r="J568" s="6" t="s">
        <v>2208</v>
      </c>
      <c r="K568" s="6" t="s">
        <v>1551</v>
      </c>
      <c r="L568" s="6">
        <v>0</v>
      </c>
      <c r="M568" s="6">
        <v>100</v>
      </c>
      <c r="N568" s="6">
        <v>0</v>
      </c>
      <c r="O568" s="6">
        <v>12.5</v>
      </c>
      <c r="P568" s="6">
        <v>-9999</v>
      </c>
      <c r="Q568" s="6">
        <v>-9999</v>
      </c>
      <c r="R568" s="6"/>
    </row>
    <row r="569" spans="1:18">
      <c r="A569" s="6">
        <v>568</v>
      </c>
      <c r="B569" s="6" t="s">
        <v>701</v>
      </c>
      <c r="C569" s="6">
        <v>5</v>
      </c>
      <c r="D569" s="6">
        <v>6</v>
      </c>
      <c r="E569" s="6" t="s">
        <v>2205</v>
      </c>
      <c r="F569" s="6">
        <v>2005</v>
      </c>
      <c r="G569" s="6">
        <v>12</v>
      </c>
      <c r="H569" s="6"/>
      <c r="I569" s="6"/>
      <c r="J569" s="6" t="s">
        <v>2206</v>
      </c>
      <c r="K569" s="6" t="s">
        <v>2204</v>
      </c>
      <c r="L569" s="6">
        <v>0</v>
      </c>
      <c r="M569" s="6">
        <v>150</v>
      </c>
      <c r="N569" s="6">
        <v>0</v>
      </c>
      <c r="O569" s="6">
        <v>8</v>
      </c>
      <c r="P569" s="6">
        <v>-9999</v>
      </c>
      <c r="Q569" s="6">
        <v>-9999</v>
      </c>
      <c r="R569" s="6"/>
    </row>
    <row r="570" spans="1:18">
      <c r="A570" s="6">
        <v>569</v>
      </c>
      <c r="B570" s="6" t="s">
        <v>703</v>
      </c>
      <c r="C570" s="6">
        <v>7</v>
      </c>
      <c r="D570" s="6">
        <v>10</v>
      </c>
      <c r="E570" s="6" t="s">
        <v>2202</v>
      </c>
      <c r="F570" s="6">
        <v>2005</v>
      </c>
      <c r="G570" s="6">
        <v>12</v>
      </c>
      <c r="H570" s="6"/>
      <c r="I570" s="6"/>
      <c r="J570" s="6" t="s">
        <v>2206</v>
      </c>
      <c r="K570" s="6" t="s">
        <v>2204</v>
      </c>
      <c r="L570" s="6">
        <v>0</v>
      </c>
      <c r="M570" s="6">
        <v>150</v>
      </c>
      <c r="N570" s="6">
        <v>0</v>
      </c>
      <c r="O570" s="6">
        <v>8</v>
      </c>
      <c r="P570" s="6">
        <v>-9999</v>
      </c>
      <c r="Q570" s="6">
        <v>-9999</v>
      </c>
      <c r="R570" s="6"/>
    </row>
    <row r="571" spans="1:18">
      <c r="A571" s="6">
        <v>570</v>
      </c>
      <c r="B571" s="6" t="s">
        <v>704</v>
      </c>
      <c r="C571" s="6">
        <v>5</v>
      </c>
      <c r="D571" s="6">
        <v>6</v>
      </c>
      <c r="E571" s="6" t="s">
        <v>2205</v>
      </c>
      <c r="F571" s="6">
        <v>2005</v>
      </c>
      <c r="G571" s="6">
        <v>12</v>
      </c>
      <c r="H571" s="6"/>
      <c r="I571" s="6"/>
      <c r="J571" s="6" t="s">
        <v>2206</v>
      </c>
      <c r="K571" s="6" t="s">
        <v>2204</v>
      </c>
      <c r="L571" s="6">
        <v>0</v>
      </c>
      <c r="M571" s="6">
        <v>150</v>
      </c>
      <c r="N571" s="6">
        <v>0</v>
      </c>
      <c r="O571" s="6">
        <v>8</v>
      </c>
      <c r="P571" s="6">
        <v>-9999</v>
      </c>
      <c r="Q571" s="6">
        <v>-9999</v>
      </c>
      <c r="R571" s="6"/>
    </row>
    <row r="572" spans="1:18">
      <c r="A572" s="6">
        <v>571</v>
      </c>
      <c r="B572" s="6" t="s">
        <v>705</v>
      </c>
      <c r="C572" s="6">
        <v>7</v>
      </c>
      <c r="D572" s="6">
        <v>10</v>
      </c>
      <c r="E572" s="6" t="s">
        <v>2202</v>
      </c>
      <c r="F572" s="6">
        <v>2005</v>
      </c>
      <c r="G572" s="6">
        <v>12</v>
      </c>
      <c r="H572" s="6"/>
      <c r="I572" s="6"/>
      <c r="J572" s="6" t="s">
        <v>2206</v>
      </c>
      <c r="K572" s="6" t="s">
        <v>2204</v>
      </c>
      <c r="L572" s="6">
        <v>0</v>
      </c>
      <c r="M572" s="6">
        <v>150</v>
      </c>
      <c r="N572" s="6">
        <v>0</v>
      </c>
      <c r="O572" s="6">
        <v>8</v>
      </c>
      <c r="P572" s="6">
        <v>-9999</v>
      </c>
      <c r="Q572" s="6">
        <v>-9999</v>
      </c>
      <c r="R572" s="6"/>
    </row>
    <row r="573" spans="1:18">
      <c r="A573" s="6">
        <v>572</v>
      </c>
      <c r="B573" s="6" t="s">
        <v>706</v>
      </c>
      <c r="C573" s="6">
        <v>5</v>
      </c>
      <c r="D573" s="6">
        <v>6</v>
      </c>
      <c r="E573" s="6" t="s">
        <v>2205</v>
      </c>
      <c r="F573" s="6">
        <v>2005</v>
      </c>
      <c r="G573" s="6">
        <v>12</v>
      </c>
      <c r="H573" s="6"/>
      <c r="I573" s="6"/>
      <c r="J573" s="6" t="s">
        <v>2206</v>
      </c>
      <c r="K573" s="6" t="s">
        <v>2204</v>
      </c>
      <c r="L573" s="6">
        <v>0</v>
      </c>
      <c r="M573" s="6">
        <v>150</v>
      </c>
      <c r="N573" s="6">
        <v>0</v>
      </c>
      <c r="O573" s="6">
        <v>8</v>
      </c>
      <c r="P573" s="6">
        <v>-9999</v>
      </c>
      <c r="Q573" s="6">
        <v>-9999</v>
      </c>
      <c r="R573" s="6"/>
    </row>
    <row r="574" spans="1:18">
      <c r="A574" s="6">
        <v>573</v>
      </c>
      <c r="B574" s="6" t="s">
        <v>707</v>
      </c>
      <c r="C574" s="6">
        <v>7</v>
      </c>
      <c r="D574" s="6">
        <v>10</v>
      </c>
      <c r="E574" s="6" t="s">
        <v>2202</v>
      </c>
      <c r="F574" s="6">
        <v>2005</v>
      </c>
      <c r="G574" s="6">
        <v>12</v>
      </c>
      <c r="H574" s="6"/>
      <c r="I574" s="6"/>
      <c r="J574" s="6" t="s">
        <v>2206</v>
      </c>
      <c r="K574" s="6" t="s">
        <v>2204</v>
      </c>
      <c r="L574" s="6">
        <v>0</v>
      </c>
      <c r="M574" s="6">
        <v>150</v>
      </c>
      <c r="N574" s="6">
        <v>0</v>
      </c>
      <c r="O574" s="6">
        <v>8</v>
      </c>
      <c r="P574" s="6">
        <v>-9999</v>
      </c>
      <c r="Q574" s="6">
        <v>-9999</v>
      </c>
      <c r="R574" s="6"/>
    </row>
    <row r="575" spans="1:18">
      <c r="A575" s="6">
        <v>574</v>
      </c>
      <c r="B575" s="6" t="s">
        <v>708</v>
      </c>
      <c r="C575" s="6">
        <v>5</v>
      </c>
      <c r="D575" s="6">
        <v>6</v>
      </c>
      <c r="E575" s="6" t="s">
        <v>2205</v>
      </c>
      <c r="F575" s="6">
        <v>2005</v>
      </c>
      <c r="G575" s="6">
        <v>12</v>
      </c>
      <c r="H575" s="6"/>
      <c r="I575" s="6"/>
      <c r="J575" s="6" t="s">
        <v>2206</v>
      </c>
      <c r="K575" s="6" t="s">
        <v>2204</v>
      </c>
      <c r="L575" s="6">
        <v>0</v>
      </c>
      <c r="M575" s="6">
        <v>150</v>
      </c>
      <c r="N575" s="6">
        <v>0</v>
      </c>
      <c r="O575" s="6">
        <v>8</v>
      </c>
      <c r="P575" s="6">
        <v>-9999</v>
      </c>
      <c r="Q575" s="6">
        <v>-9999</v>
      </c>
      <c r="R575" s="6"/>
    </row>
    <row r="576" spans="1:18">
      <c r="A576" s="6">
        <v>575</v>
      </c>
      <c r="B576" s="6" t="s">
        <v>709</v>
      </c>
      <c r="C576" s="6">
        <v>7</v>
      </c>
      <c r="D576" s="6">
        <v>10</v>
      </c>
      <c r="E576" s="6" t="s">
        <v>2202</v>
      </c>
      <c r="F576" s="6">
        <v>2005</v>
      </c>
      <c r="G576" s="6">
        <v>12</v>
      </c>
      <c r="H576" s="6"/>
      <c r="I576" s="6"/>
      <c r="J576" s="6" t="s">
        <v>2206</v>
      </c>
      <c r="K576" s="6" t="s">
        <v>2204</v>
      </c>
      <c r="L576" s="6">
        <v>0</v>
      </c>
      <c r="M576" s="6">
        <v>150</v>
      </c>
      <c r="N576" s="6">
        <v>0</v>
      </c>
      <c r="O576" s="6">
        <v>8</v>
      </c>
      <c r="P576" s="6">
        <v>-9999</v>
      </c>
      <c r="Q576" s="6">
        <v>-9999</v>
      </c>
      <c r="R576" s="6"/>
    </row>
    <row r="577" spans="1:18">
      <c r="A577" s="6">
        <v>576</v>
      </c>
      <c r="B577" s="6" t="s">
        <v>710</v>
      </c>
      <c r="C577" s="6">
        <v>5</v>
      </c>
      <c r="D577" s="6">
        <v>6</v>
      </c>
      <c r="E577" s="6" t="s">
        <v>2205</v>
      </c>
      <c r="F577" s="6">
        <v>2005</v>
      </c>
      <c r="G577" s="6">
        <v>12</v>
      </c>
      <c r="H577" s="6"/>
      <c r="I577" s="6"/>
      <c r="J577" s="6" t="s">
        <v>2206</v>
      </c>
      <c r="K577" s="6" t="s">
        <v>2204</v>
      </c>
      <c r="L577" s="6">
        <v>0</v>
      </c>
      <c r="M577" s="6">
        <v>150</v>
      </c>
      <c r="N577" s="6">
        <v>0</v>
      </c>
      <c r="O577" s="6">
        <v>8</v>
      </c>
      <c r="P577" s="6">
        <v>-9999</v>
      </c>
      <c r="Q577" s="6">
        <v>-9999</v>
      </c>
      <c r="R577" s="6"/>
    </row>
    <row r="578" spans="1:18">
      <c r="A578" s="6">
        <v>577</v>
      </c>
      <c r="B578" s="6" t="s">
        <v>711</v>
      </c>
      <c r="C578" s="6">
        <v>7</v>
      </c>
      <c r="D578" s="6">
        <v>10</v>
      </c>
      <c r="E578" s="6" t="s">
        <v>2202</v>
      </c>
      <c r="F578" s="6">
        <v>2005</v>
      </c>
      <c r="G578" s="6">
        <v>12</v>
      </c>
      <c r="H578" s="6"/>
      <c r="I578" s="6"/>
      <c r="J578" s="6" t="s">
        <v>2206</v>
      </c>
      <c r="K578" s="6" t="s">
        <v>2204</v>
      </c>
      <c r="L578" s="6">
        <v>0</v>
      </c>
      <c r="M578" s="6">
        <v>150</v>
      </c>
      <c r="N578" s="6">
        <v>0</v>
      </c>
      <c r="O578" s="6">
        <v>8</v>
      </c>
      <c r="P578" s="6">
        <v>-9999</v>
      </c>
      <c r="Q578" s="6">
        <v>-9999</v>
      </c>
      <c r="R578" s="6"/>
    </row>
    <row r="579" spans="1:18">
      <c r="A579" s="6">
        <v>578</v>
      </c>
      <c r="B579" s="6" t="s">
        <v>712</v>
      </c>
      <c r="C579" s="6">
        <v>5</v>
      </c>
      <c r="D579" s="6">
        <v>6</v>
      </c>
      <c r="E579" s="6" t="s">
        <v>2205</v>
      </c>
      <c r="F579" s="6">
        <v>2005</v>
      </c>
      <c r="G579" s="6">
        <v>12</v>
      </c>
      <c r="H579" s="6"/>
      <c r="I579" s="6"/>
      <c r="J579" s="6" t="s">
        <v>2206</v>
      </c>
      <c r="K579" s="6" t="s">
        <v>2204</v>
      </c>
      <c r="L579" s="6">
        <v>0</v>
      </c>
      <c r="M579" s="6">
        <v>150</v>
      </c>
      <c r="N579" s="6">
        <v>0</v>
      </c>
      <c r="O579" s="6">
        <v>8</v>
      </c>
      <c r="P579" s="6">
        <v>-9999</v>
      </c>
      <c r="Q579" s="6">
        <v>-9999</v>
      </c>
      <c r="R579" s="6"/>
    </row>
    <row r="580" spans="1:18">
      <c r="A580" s="6">
        <v>579</v>
      </c>
      <c r="B580" s="6" t="s">
        <v>713</v>
      </c>
      <c r="C580" s="6">
        <v>7</v>
      </c>
      <c r="D580" s="6">
        <v>10</v>
      </c>
      <c r="E580" s="6" t="s">
        <v>2202</v>
      </c>
      <c r="F580" s="6">
        <v>2005</v>
      </c>
      <c r="G580" s="6">
        <v>12</v>
      </c>
      <c r="H580" s="6"/>
      <c r="I580" s="6"/>
      <c r="J580" s="6" t="s">
        <v>2206</v>
      </c>
      <c r="K580" s="6" t="s">
        <v>2204</v>
      </c>
      <c r="L580" s="6">
        <v>0</v>
      </c>
      <c r="M580" s="6">
        <v>150</v>
      </c>
      <c r="N580" s="6">
        <v>0</v>
      </c>
      <c r="O580" s="6">
        <v>8</v>
      </c>
      <c r="P580" s="6">
        <v>-9999</v>
      </c>
      <c r="Q580" s="6">
        <v>-9999</v>
      </c>
      <c r="R580" s="6"/>
    </row>
    <row r="581" spans="1:18">
      <c r="A581" s="6">
        <v>580</v>
      </c>
      <c r="B581" s="6" t="s">
        <v>714</v>
      </c>
      <c r="C581" s="6">
        <v>5</v>
      </c>
      <c r="D581" s="6">
        <v>6</v>
      </c>
      <c r="E581" s="6" t="s">
        <v>2205</v>
      </c>
      <c r="F581" s="6">
        <v>2005</v>
      </c>
      <c r="G581" s="6">
        <v>12</v>
      </c>
      <c r="H581" s="6"/>
      <c r="I581" s="6"/>
      <c r="J581" s="6" t="s">
        <v>2206</v>
      </c>
      <c r="K581" s="6" t="s">
        <v>2204</v>
      </c>
      <c r="L581" s="6">
        <v>0</v>
      </c>
      <c r="M581" s="6">
        <v>150</v>
      </c>
      <c r="N581" s="6">
        <v>0</v>
      </c>
      <c r="O581" s="6">
        <v>8</v>
      </c>
      <c r="P581" s="6">
        <v>-9999</v>
      </c>
      <c r="Q581" s="6">
        <v>-9999</v>
      </c>
      <c r="R581" s="6"/>
    </row>
    <row r="582" spans="1:18">
      <c r="A582" s="6">
        <v>581</v>
      </c>
      <c r="B582" s="6" t="s">
        <v>715</v>
      </c>
      <c r="C582" s="6">
        <v>7</v>
      </c>
      <c r="D582" s="6">
        <v>10</v>
      </c>
      <c r="E582" s="6" t="s">
        <v>2202</v>
      </c>
      <c r="F582" s="6">
        <v>2005</v>
      </c>
      <c r="G582" s="6">
        <v>12</v>
      </c>
      <c r="H582" s="6"/>
      <c r="I582" s="6"/>
      <c r="J582" s="6" t="s">
        <v>2206</v>
      </c>
      <c r="K582" s="6" t="s">
        <v>2204</v>
      </c>
      <c r="L582" s="6">
        <v>0</v>
      </c>
      <c r="M582" s="6">
        <v>150</v>
      </c>
      <c r="N582" s="6">
        <v>0</v>
      </c>
      <c r="O582" s="6">
        <v>8</v>
      </c>
      <c r="P582" s="6">
        <v>-9999</v>
      </c>
      <c r="Q582" s="6">
        <v>-9999</v>
      </c>
      <c r="R582" s="6"/>
    </row>
    <row r="583" spans="1:18">
      <c r="A583" s="6">
        <v>582</v>
      </c>
      <c r="B583" s="6" t="s">
        <v>716</v>
      </c>
      <c r="C583" s="6">
        <v>5</v>
      </c>
      <c r="D583" s="6">
        <v>6</v>
      </c>
      <c r="E583" s="6" t="s">
        <v>2205</v>
      </c>
      <c r="F583" s="6">
        <v>2005</v>
      </c>
      <c r="G583" s="6">
        <v>12</v>
      </c>
      <c r="H583" s="6"/>
      <c r="I583" s="6"/>
      <c r="J583" s="6" t="s">
        <v>2206</v>
      </c>
      <c r="K583" s="6" t="s">
        <v>2204</v>
      </c>
      <c r="L583" s="6">
        <v>0</v>
      </c>
      <c r="M583" s="6">
        <v>150</v>
      </c>
      <c r="N583" s="6">
        <v>0</v>
      </c>
      <c r="O583" s="6">
        <v>8</v>
      </c>
      <c r="P583" s="6">
        <v>-9999</v>
      </c>
      <c r="Q583" s="6">
        <v>-9999</v>
      </c>
      <c r="R583" s="6"/>
    </row>
    <row r="584" spans="1:18">
      <c r="A584" s="6">
        <v>583</v>
      </c>
      <c r="B584" s="6" t="s">
        <v>717</v>
      </c>
      <c r="C584" s="6">
        <v>7</v>
      </c>
      <c r="D584" s="6">
        <v>10</v>
      </c>
      <c r="E584" s="6" t="s">
        <v>2202</v>
      </c>
      <c r="F584" s="6">
        <v>2005</v>
      </c>
      <c r="G584" s="6">
        <v>12</v>
      </c>
      <c r="H584" s="6"/>
      <c r="I584" s="6"/>
      <c r="J584" s="6" t="s">
        <v>2206</v>
      </c>
      <c r="K584" s="6" t="s">
        <v>2204</v>
      </c>
      <c r="L584" s="6">
        <v>0</v>
      </c>
      <c r="M584" s="6">
        <v>150</v>
      </c>
      <c r="N584" s="6">
        <v>0</v>
      </c>
      <c r="O584" s="6">
        <v>8</v>
      </c>
      <c r="P584" s="6">
        <v>-9999</v>
      </c>
      <c r="Q584" s="6">
        <v>-9999</v>
      </c>
      <c r="R584" s="6"/>
    </row>
    <row r="585" spans="1:18">
      <c r="A585" s="6">
        <v>584</v>
      </c>
      <c r="B585" s="6" t="s">
        <v>718</v>
      </c>
      <c r="C585" s="6">
        <v>5</v>
      </c>
      <c r="D585" s="6">
        <v>6</v>
      </c>
      <c r="E585" s="6" t="s">
        <v>2205</v>
      </c>
      <c r="F585" s="6">
        <v>2005</v>
      </c>
      <c r="G585" s="6">
        <v>12</v>
      </c>
      <c r="H585" s="6"/>
      <c r="I585" s="6"/>
      <c r="J585" s="6" t="s">
        <v>2206</v>
      </c>
      <c r="K585" s="6" t="s">
        <v>2204</v>
      </c>
      <c r="L585" s="6">
        <v>0</v>
      </c>
      <c r="M585" s="6">
        <v>150</v>
      </c>
      <c r="N585" s="6">
        <v>0</v>
      </c>
      <c r="O585" s="6">
        <v>8</v>
      </c>
      <c r="P585" s="6">
        <v>-9999</v>
      </c>
      <c r="Q585" s="6">
        <v>-9999</v>
      </c>
      <c r="R585" s="6"/>
    </row>
    <row r="586" spans="1:18">
      <c r="A586" s="6">
        <v>585</v>
      </c>
      <c r="B586" s="6" t="s">
        <v>719</v>
      </c>
      <c r="C586" s="6">
        <v>7</v>
      </c>
      <c r="D586" s="6">
        <v>10</v>
      </c>
      <c r="E586" s="6" t="s">
        <v>2202</v>
      </c>
      <c r="F586" s="6">
        <v>2005</v>
      </c>
      <c r="G586" s="6">
        <v>12</v>
      </c>
      <c r="H586" s="6"/>
      <c r="I586" s="6"/>
      <c r="J586" s="6" t="s">
        <v>2206</v>
      </c>
      <c r="K586" s="6" t="s">
        <v>2204</v>
      </c>
      <c r="L586" s="6">
        <v>0</v>
      </c>
      <c r="M586" s="6">
        <v>150</v>
      </c>
      <c r="N586" s="6">
        <v>0</v>
      </c>
      <c r="O586" s="6">
        <v>8</v>
      </c>
      <c r="P586" s="6">
        <v>-9999</v>
      </c>
      <c r="Q586" s="6">
        <v>-9999</v>
      </c>
      <c r="R586" s="6"/>
    </row>
    <row r="587" spans="1:18">
      <c r="A587" s="6">
        <v>586</v>
      </c>
      <c r="B587" s="6" t="s">
        <v>720</v>
      </c>
      <c r="C587" s="6">
        <v>5</v>
      </c>
      <c r="D587" s="6">
        <v>6</v>
      </c>
      <c r="E587" s="6" t="s">
        <v>2205</v>
      </c>
      <c r="F587" s="6">
        <v>2005</v>
      </c>
      <c r="G587" s="6">
        <v>12</v>
      </c>
      <c r="H587" s="6"/>
      <c r="I587" s="6"/>
      <c r="J587" s="6" t="s">
        <v>2206</v>
      </c>
      <c r="K587" s="6" t="s">
        <v>2204</v>
      </c>
      <c r="L587" s="6">
        <v>0</v>
      </c>
      <c r="M587" s="6">
        <v>150</v>
      </c>
      <c r="N587" s="6">
        <v>0</v>
      </c>
      <c r="O587" s="6">
        <v>8</v>
      </c>
      <c r="P587" s="6">
        <v>-9999</v>
      </c>
      <c r="Q587" s="6">
        <v>-9999</v>
      </c>
      <c r="R587" s="6"/>
    </row>
    <row r="588" spans="1:18">
      <c r="A588" s="6">
        <v>587</v>
      </c>
      <c r="B588" s="6" t="s">
        <v>721</v>
      </c>
      <c r="C588" s="6">
        <v>7</v>
      </c>
      <c r="D588" s="6">
        <v>10</v>
      </c>
      <c r="E588" s="6" t="s">
        <v>2202</v>
      </c>
      <c r="F588" s="6">
        <v>2005</v>
      </c>
      <c r="G588" s="6">
        <v>12</v>
      </c>
      <c r="H588" s="6"/>
      <c r="I588" s="6"/>
      <c r="J588" s="6" t="s">
        <v>2206</v>
      </c>
      <c r="K588" s="6" t="s">
        <v>2204</v>
      </c>
      <c r="L588" s="6">
        <v>0</v>
      </c>
      <c r="M588" s="6">
        <v>150</v>
      </c>
      <c r="N588" s="6">
        <v>0</v>
      </c>
      <c r="O588" s="6">
        <v>8</v>
      </c>
      <c r="P588" s="6">
        <v>-9999</v>
      </c>
      <c r="Q588" s="6">
        <v>-9999</v>
      </c>
      <c r="R588" s="6"/>
    </row>
    <row r="589" spans="1:18">
      <c r="A589" s="6">
        <v>588</v>
      </c>
      <c r="B589" s="6" t="s">
        <v>722</v>
      </c>
      <c r="C589" s="6">
        <v>5</v>
      </c>
      <c r="D589" s="6">
        <v>6</v>
      </c>
      <c r="E589" s="6" t="s">
        <v>2205</v>
      </c>
      <c r="F589" s="6">
        <v>2005</v>
      </c>
      <c r="G589" s="6">
        <v>12</v>
      </c>
      <c r="H589" s="6"/>
      <c r="I589" s="6"/>
      <c r="J589" s="6" t="s">
        <v>2206</v>
      </c>
      <c r="K589" s="6" t="s">
        <v>2204</v>
      </c>
      <c r="L589" s="6">
        <v>0</v>
      </c>
      <c r="M589" s="6">
        <v>150</v>
      </c>
      <c r="N589" s="6">
        <v>0</v>
      </c>
      <c r="O589" s="6">
        <v>8</v>
      </c>
      <c r="P589" s="6">
        <v>-9999</v>
      </c>
      <c r="Q589" s="6">
        <v>-9999</v>
      </c>
      <c r="R589" s="6"/>
    </row>
    <row r="590" spans="1:18">
      <c r="A590" s="6">
        <v>589</v>
      </c>
      <c r="B590" s="6" t="s">
        <v>723</v>
      </c>
      <c r="C590" s="6">
        <v>7</v>
      </c>
      <c r="D590" s="6">
        <v>10</v>
      </c>
      <c r="E590" s="6" t="s">
        <v>2202</v>
      </c>
      <c r="F590" s="6">
        <v>2005</v>
      </c>
      <c r="G590" s="6">
        <v>12</v>
      </c>
      <c r="H590" s="6"/>
      <c r="I590" s="6"/>
      <c r="J590" s="6" t="s">
        <v>2206</v>
      </c>
      <c r="K590" s="6" t="s">
        <v>2204</v>
      </c>
      <c r="L590" s="6">
        <v>0</v>
      </c>
      <c r="M590" s="6">
        <v>150</v>
      </c>
      <c r="N590" s="6">
        <v>0</v>
      </c>
      <c r="O590" s="6">
        <v>8</v>
      </c>
      <c r="P590" s="6">
        <v>-9999</v>
      </c>
      <c r="Q590" s="6">
        <v>-9999</v>
      </c>
      <c r="R590" s="6"/>
    </row>
    <row r="591" spans="1:18">
      <c r="A591" s="6">
        <v>590</v>
      </c>
      <c r="B591" s="6" t="s">
        <v>724</v>
      </c>
      <c r="C591" s="6">
        <v>5</v>
      </c>
      <c r="D591" s="6">
        <v>6</v>
      </c>
      <c r="E591" s="6" t="s">
        <v>2205</v>
      </c>
      <c r="F591" s="6">
        <v>2005</v>
      </c>
      <c r="G591" s="6">
        <v>12</v>
      </c>
      <c r="H591" s="6"/>
      <c r="I591" s="6"/>
      <c r="J591" s="6" t="s">
        <v>2206</v>
      </c>
      <c r="K591" s="6" t="s">
        <v>2204</v>
      </c>
      <c r="L591" s="6">
        <v>0</v>
      </c>
      <c r="M591" s="6">
        <v>150</v>
      </c>
      <c r="N591" s="6">
        <v>0</v>
      </c>
      <c r="O591" s="6">
        <v>8</v>
      </c>
      <c r="P591" s="6">
        <v>-9999</v>
      </c>
      <c r="Q591" s="6">
        <v>-9999</v>
      </c>
      <c r="R591" s="6"/>
    </row>
    <row r="592" spans="1:18">
      <c r="A592" s="6">
        <v>591</v>
      </c>
      <c r="B592" s="6" t="s">
        <v>725</v>
      </c>
      <c r="C592" s="6">
        <v>7</v>
      </c>
      <c r="D592" s="6">
        <v>10</v>
      </c>
      <c r="E592" s="6" t="s">
        <v>2202</v>
      </c>
      <c r="F592" s="6">
        <v>2005</v>
      </c>
      <c r="G592" s="6">
        <v>12</v>
      </c>
      <c r="H592" s="6"/>
      <c r="I592" s="6"/>
      <c r="J592" s="6" t="s">
        <v>2206</v>
      </c>
      <c r="K592" s="6" t="s">
        <v>2204</v>
      </c>
      <c r="L592" s="6">
        <v>0</v>
      </c>
      <c r="M592" s="6">
        <v>150</v>
      </c>
      <c r="N592" s="6">
        <v>0</v>
      </c>
      <c r="O592" s="6">
        <v>8</v>
      </c>
      <c r="P592" s="6">
        <v>-9999</v>
      </c>
      <c r="Q592" s="6">
        <v>-9999</v>
      </c>
      <c r="R592" s="6"/>
    </row>
    <row r="593" spans="1:18">
      <c r="A593" s="6">
        <v>592</v>
      </c>
      <c r="B593" s="6" t="s">
        <v>726</v>
      </c>
      <c r="C593" s="6">
        <v>5</v>
      </c>
      <c r="D593" s="6">
        <v>6</v>
      </c>
      <c r="E593" s="6" t="s">
        <v>2205</v>
      </c>
      <c r="F593" s="6">
        <v>2005</v>
      </c>
      <c r="G593" s="6">
        <v>6</v>
      </c>
      <c r="H593" s="6"/>
      <c r="I593" s="6"/>
      <c r="J593" s="6" t="s">
        <v>2206</v>
      </c>
      <c r="K593" s="6" t="s">
        <v>2204</v>
      </c>
      <c r="L593" s="6">
        <v>0</v>
      </c>
      <c r="M593" s="6">
        <v>150</v>
      </c>
      <c r="N593" s="6">
        <v>0.15</v>
      </c>
      <c r="O593" s="6">
        <v>8</v>
      </c>
      <c r="P593" s="6">
        <v>-9999</v>
      </c>
      <c r="Q593" s="6">
        <v>-9999</v>
      </c>
      <c r="R593" s="6"/>
    </row>
    <row r="594" spans="1:18">
      <c r="A594" s="6">
        <v>593</v>
      </c>
      <c r="B594" s="6" t="s">
        <v>727</v>
      </c>
      <c r="C594" s="6">
        <v>10</v>
      </c>
      <c r="D594" s="6">
        <v>10</v>
      </c>
      <c r="E594" s="6" t="s">
        <v>2210</v>
      </c>
      <c r="F594" s="6">
        <v>2005</v>
      </c>
      <c r="G594" s="6">
        <v>6</v>
      </c>
      <c r="H594" s="6"/>
      <c r="I594" s="6"/>
      <c r="J594" s="6" t="s">
        <v>2206</v>
      </c>
      <c r="K594" s="6" t="s">
        <v>2204</v>
      </c>
      <c r="L594" s="6">
        <v>0</v>
      </c>
      <c r="M594" s="6">
        <v>150</v>
      </c>
      <c r="N594" s="6">
        <v>0.15</v>
      </c>
      <c r="O594" s="6">
        <v>8</v>
      </c>
      <c r="P594" s="6">
        <v>-9999</v>
      </c>
      <c r="Q594" s="6">
        <v>-9999</v>
      </c>
      <c r="R594" s="6"/>
    </row>
    <row r="595" spans="1:18">
      <c r="A595" s="6">
        <v>594</v>
      </c>
      <c r="B595" s="6" t="s">
        <v>728</v>
      </c>
      <c r="C595" s="6">
        <v>5</v>
      </c>
      <c r="D595" s="6">
        <v>6</v>
      </c>
      <c r="E595" s="6" t="s">
        <v>2205</v>
      </c>
      <c r="F595" s="6">
        <v>2005</v>
      </c>
      <c r="G595" s="6">
        <v>6</v>
      </c>
      <c r="H595" s="6"/>
      <c r="I595" s="6"/>
      <c r="J595" s="6" t="s">
        <v>2206</v>
      </c>
      <c r="K595" s="6" t="s">
        <v>2204</v>
      </c>
      <c r="L595" s="6">
        <v>0</v>
      </c>
      <c r="M595" s="6">
        <v>150</v>
      </c>
      <c r="N595" s="6">
        <v>0.15</v>
      </c>
      <c r="O595" s="6">
        <v>8</v>
      </c>
      <c r="P595" s="6">
        <v>-9999</v>
      </c>
      <c r="Q595" s="6">
        <v>-9999</v>
      </c>
      <c r="R595" s="6"/>
    </row>
    <row r="596" spans="1:18">
      <c r="A596" s="6">
        <v>595</v>
      </c>
      <c r="B596" s="6" t="s">
        <v>729</v>
      </c>
      <c r="C596" s="6">
        <v>10</v>
      </c>
      <c r="D596" s="6">
        <v>10</v>
      </c>
      <c r="E596" s="6" t="s">
        <v>2210</v>
      </c>
      <c r="F596" s="6">
        <v>2005</v>
      </c>
      <c r="G596" s="6">
        <v>6</v>
      </c>
      <c r="H596" s="6"/>
      <c r="I596" s="6"/>
      <c r="J596" s="6" t="s">
        <v>2206</v>
      </c>
      <c r="K596" s="6" t="s">
        <v>2204</v>
      </c>
      <c r="L596" s="6">
        <v>0</v>
      </c>
      <c r="M596" s="6">
        <v>150</v>
      </c>
      <c r="N596" s="6">
        <v>0.15</v>
      </c>
      <c r="O596" s="6">
        <v>8</v>
      </c>
      <c r="P596" s="6">
        <v>-9999</v>
      </c>
      <c r="Q596" s="6">
        <v>-9999</v>
      </c>
      <c r="R596" s="6"/>
    </row>
    <row r="597" spans="1:18">
      <c r="A597" s="6">
        <v>596</v>
      </c>
      <c r="B597" s="6" t="s">
        <v>730</v>
      </c>
      <c r="C597" s="6">
        <v>5</v>
      </c>
      <c r="D597" s="6">
        <v>6</v>
      </c>
      <c r="E597" s="6" t="s">
        <v>2205</v>
      </c>
      <c r="F597" s="6">
        <v>2005</v>
      </c>
      <c r="G597" s="6">
        <v>6</v>
      </c>
      <c r="H597" s="6"/>
      <c r="I597" s="6"/>
      <c r="J597" s="6" t="s">
        <v>2206</v>
      </c>
      <c r="K597" s="6" t="s">
        <v>2204</v>
      </c>
      <c r="L597" s="6">
        <v>0</v>
      </c>
      <c r="M597" s="6">
        <v>150</v>
      </c>
      <c r="N597" s="6">
        <v>0.15</v>
      </c>
      <c r="O597" s="6">
        <v>8</v>
      </c>
      <c r="P597" s="6">
        <v>-9999</v>
      </c>
      <c r="Q597" s="6">
        <v>-9999</v>
      </c>
      <c r="R597" s="6"/>
    </row>
    <row r="598" spans="1:18">
      <c r="A598" s="6">
        <v>597</v>
      </c>
      <c r="B598" s="6" t="s">
        <v>731</v>
      </c>
      <c r="C598" s="6">
        <v>10</v>
      </c>
      <c r="D598" s="6">
        <v>10</v>
      </c>
      <c r="E598" s="6" t="s">
        <v>2210</v>
      </c>
      <c r="F598" s="6">
        <v>2005</v>
      </c>
      <c r="G598" s="6">
        <v>6</v>
      </c>
      <c r="H598" s="6"/>
      <c r="I598" s="6"/>
      <c r="J598" s="6" t="s">
        <v>2206</v>
      </c>
      <c r="K598" s="6" t="s">
        <v>2204</v>
      </c>
      <c r="L598" s="6">
        <v>0</v>
      </c>
      <c r="M598" s="6">
        <v>150</v>
      </c>
      <c r="N598" s="6">
        <v>0.15</v>
      </c>
      <c r="O598" s="6">
        <v>8</v>
      </c>
      <c r="P598" s="6">
        <v>-9999</v>
      </c>
      <c r="Q598" s="6">
        <v>-9999</v>
      </c>
      <c r="R598" s="6"/>
    </row>
    <row r="599" spans="1:18">
      <c r="A599" s="6">
        <v>598</v>
      </c>
      <c r="B599" s="6" t="s">
        <v>732</v>
      </c>
      <c r="C599" s="6">
        <v>5</v>
      </c>
      <c r="D599" s="6">
        <v>6</v>
      </c>
      <c r="E599" s="6" t="s">
        <v>2205</v>
      </c>
      <c r="F599" s="6">
        <v>2005</v>
      </c>
      <c r="G599" s="6">
        <v>6</v>
      </c>
      <c r="H599" s="6"/>
      <c r="I599" s="6"/>
      <c r="J599" s="6" t="s">
        <v>2206</v>
      </c>
      <c r="K599" s="6" t="s">
        <v>2204</v>
      </c>
      <c r="L599" s="6">
        <v>0</v>
      </c>
      <c r="M599" s="6">
        <v>150</v>
      </c>
      <c r="N599" s="6">
        <v>0.15</v>
      </c>
      <c r="O599" s="6">
        <v>8</v>
      </c>
      <c r="P599" s="6">
        <v>-9999</v>
      </c>
      <c r="Q599" s="6">
        <v>-9999</v>
      </c>
      <c r="R599" s="6"/>
    </row>
    <row r="600" spans="1:18">
      <c r="A600" s="6">
        <v>599</v>
      </c>
      <c r="B600" s="6" t="s">
        <v>733</v>
      </c>
      <c r="C600" s="6">
        <v>10</v>
      </c>
      <c r="D600" s="6">
        <v>10</v>
      </c>
      <c r="E600" s="6" t="s">
        <v>2210</v>
      </c>
      <c r="F600" s="6">
        <v>2005</v>
      </c>
      <c r="G600" s="6">
        <v>6</v>
      </c>
      <c r="H600" s="6"/>
      <c r="I600" s="6"/>
      <c r="J600" s="6" t="s">
        <v>2206</v>
      </c>
      <c r="K600" s="6" t="s">
        <v>2204</v>
      </c>
      <c r="L600" s="6">
        <v>0</v>
      </c>
      <c r="M600" s="6">
        <v>150</v>
      </c>
      <c r="N600" s="6">
        <v>0.15</v>
      </c>
      <c r="O600" s="6">
        <v>8</v>
      </c>
      <c r="P600" s="6">
        <v>-9999</v>
      </c>
      <c r="Q600" s="6">
        <v>-9999</v>
      </c>
      <c r="R600" s="6"/>
    </row>
    <row r="601" spans="1:18">
      <c r="A601" s="6">
        <v>600</v>
      </c>
      <c r="B601" s="6" t="s">
        <v>734</v>
      </c>
      <c r="C601" s="6">
        <v>5</v>
      </c>
      <c r="D601" s="6">
        <v>6</v>
      </c>
      <c r="E601" s="6" t="s">
        <v>2205</v>
      </c>
      <c r="F601" s="6">
        <v>2005</v>
      </c>
      <c r="G601" s="6">
        <v>6</v>
      </c>
      <c r="H601" s="6"/>
      <c r="I601" s="6"/>
      <c r="J601" s="6" t="s">
        <v>2206</v>
      </c>
      <c r="K601" s="6" t="s">
        <v>2204</v>
      </c>
      <c r="L601" s="6">
        <v>0</v>
      </c>
      <c r="M601" s="6">
        <v>150</v>
      </c>
      <c r="N601" s="6">
        <v>0.15</v>
      </c>
      <c r="O601" s="6">
        <v>8</v>
      </c>
      <c r="P601" s="6">
        <v>-9999</v>
      </c>
      <c r="Q601" s="6">
        <v>-9999</v>
      </c>
      <c r="R601" s="6"/>
    </row>
    <row r="602" spans="1:18">
      <c r="A602" s="6">
        <v>601</v>
      </c>
      <c r="B602" s="6" t="s">
        <v>735</v>
      </c>
      <c r="C602" s="6">
        <v>10</v>
      </c>
      <c r="D602" s="6">
        <v>10</v>
      </c>
      <c r="E602" s="6" t="s">
        <v>2210</v>
      </c>
      <c r="F602" s="6">
        <v>2005</v>
      </c>
      <c r="G602" s="6">
        <v>6</v>
      </c>
      <c r="H602" s="6"/>
      <c r="I602" s="6"/>
      <c r="J602" s="6" t="s">
        <v>2206</v>
      </c>
      <c r="K602" s="6" t="s">
        <v>2204</v>
      </c>
      <c r="L602" s="6">
        <v>0</v>
      </c>
      <c r="M602" s="6">
        <v>150</v>
      </c>
      <c r="N602" s="6">
        <v>0.15</v>
      </c>
      <c r="O602" s="6">
        <v>8</v>
      </c>
      <c r="P602" s="6">
        <v>-9999</v>
      </c>
      <c r="Q602" s="6">
        <v>-9999</v>
      </c>
      <c r="R602" s="6"/>
    </row>
    <row r="603" spans="1:18">
      <c r="A603" s="6">
        <v>602</v>
      </c>
      <c r="B603" s="6" t="s">
        <v>736</v>
      </c>
      <c r="C603" s="6">
        <v>5</v>
      </c>
      <c r="D603" s="6">
        <v>6</v>
      </c>
      <c r="E603" s="6" t="s">
        <v>2205</v>
      </c>
      <c r="F603" s="6">
        <v>2005</v>
      </c>
      <c r="G603" s="6">
        <v>6</v>
      </c>
      <c r="H603" s="6"/>
      <c r="I603" s="6"/>
      <c r="J603" s="6" t="s">
        <v>2206</v>
      </c>
      <c r="K603" s="6" t="s">
        <v>2204</v>
      </c>
      <c r="L603" s="6">
        <v>0</v>
      </c>
      <c r="M603" s="6">
        <v>150</v>
      </c>
      <c r="N603" s="6">
        <v>0.15</v>
      </c>
      <c r="O603" s="6">
        <v>8</v>
      </c>
      <c r="P603" s="6">
        <v>-9999</v>
      </c>
      <c r="Q603" s="6">
        <v>-9999</v>
      </c>
      <c r="R603" s="6"/>
    </row>
    <row r="604" spans="1:18">
      <c r="A604" s="6">
        <v>603</v>
      </c>
      <c r="B604" s="6" t="s">
        <v>737</v>
      </c>
      <c r="C604" s="6">
        <v>10</v>
      </c>
      <c r="D604" s="6">
        <v>10</v>
      </c>
      <c r="E604" s="6" t="s">
        <v>2210</v>
      </c>
      <c r="F604" s="6">
        <v>2005</v>
      </c>
      <c r="G604" s="6">
        <v>6</v>
      </c>
      <c r="H604" s="6"/>
      <c r="I604" s="6"/>
      <c r="J604" s="6" t="s">
        <v>2206</v>
      </c>
      <c r="K604" s="6" t="s">
        <v>2204</v>
      </c>
      <c r="L604" s="6">
        <v>0</v>
      </c>
      <c r="M604" s="6">
        <v>150</v>
      </c>
      <c r="N604" s="6">
        <v>0.15</v>
      </c>
      <c r="O604" s="6">
        <v>8</v>
      </c>
      <c r="P604" s="6">
        <v>-9999</v>
      </c>
      <c r="Q604" s="6">
        <v>-9999</v>
      </c>
      <c r="R604" s="6"/>
    </row>
    <row r="605" spans="1:18">
      <c r="A605" s="6">
        <v>604</v>
      </c>
      <c r="B605" s="6" t="s">
        <v>738</v>
      </c>
      <c r="C605" s="6">
        <v>6</v>
      </c>
      <c r="D605" s="6">
        <v>6</v>
      </c>
      <c r="E605" s="6" t="s">
        <v>2205</v>
      </c>
      <c r="F605" s="6">
        <v>2009</v>
      </c>
      <c r="G605" s="6">
        <v>5</v>
      </c>
      <c r="H605" s="6"/>
      <c r="I605" s="6"/>
      <c r="J605" s="6" t="s">
        <v>2203</v>
      </c>
      <c r="K605" s="6" t="s">
        <v>2204</v>
      </c>
      <c r="L605" s="6">
        <v>0</v>
      </c>
      <c r="M605" s="6">
        <v>150</v>
      </c>
      <c r="N605" s="6">
        <v>0</v>
      </c>
      <c r="O605" s="6">
        <v>20</v>
      </c>
      <c r="P605" s="6">
        <v>-9999</v>
      </c>
      <c r="Q605" s="6">
        <v>-9999</v>
      </c>
      <c r="R605" s="6"/>
    </row>
    <row r="606" spans="1:18">
      <c r="A606" s="6">
        <v>605</v>
      </c>
      <c r="B606" s="6" t="s">
        <v>740</v>
      </c>
      <c r="C606" s="6">
        <v>7</v>
      </c>
      <c r="D606" s="6">
        <v>7</v>
      </c>
      <c r="E606" s="6" t="s">
        <v>2202</v>
      </c>
      <c r="F606" s="6">
        <v>2009</v>
      </c>
      <c r="G606" s="6">
        <v>5</v>
      </c>
      <c r="H606" s="6"/>
      <c r="I606" s="6"/>
      <c r="J606" s="6" t="s">
        <v>2203</v>
      </c>
      <c r="K606" s="6" t="s">
        <v>2204</v>
      </c>
      <c r="L606" s="6">
        <v>0</v>
      </c>
      <c r="M606" s="6">
        <v>150</v>
      </c>
      <c r="N606" s="6">
        <v>0</v>
      </c>
      <c r="O606" s="6">
        <v>20</v>
      </c>
      <c r="P606" s="6">
        <v>-9999</v>
      </c>
      <c r="Q606" s="6">
        <v>-9999</v>
      </c>
      <c r="R606" s="6"/>
    </row>
    <row r="607" spans="1:18">
      <c r="A607" s="6">
        <v>606</v>
      </c>
      <c r="B607" s="6" t="s">
        <v>741</v>
      </c>
      <c r="C607" s="6">
        <v>8</v>
      </c>
      <c r="D607" s="6">
        <v>8</v>
      </c>
      <c r="E607" s="6" t="s">
        <v>2202</v>
      </c>
      <c r="F607" s="6">
        <v>2009</v>
      </c>
      <c r="G607" s="6">
        <v>5</v>
      </c>
      <c r="H607" s="6"/>
      <c r="I607" s="6"/>
      <c r="J607" s="6" t="s">
        <v>2203</v>
      </c>
      <c r="K607" s="6" t="s">
        <v>2204</v>
      </c>
      <c r="L607" s="6">
        <v>0</v>
      </c>
      <c r="M607" s="6">
        <v>150</v>
      </c>
      <c r="N607" s="6">
        <v>0</v>
      </c>
      <c r="O607" s="6">
        <v>20</v>
      </c>
      <c r="P607" s="6">
        <v>-9999</v>
      </c>
      <c r="Q607" s="6">
        <v>-9999</v>
      </c>
      <c r="R607" s="6"/>
    </row>
    <row r="608" spans="1:18">
      <c r="A608" s="6">
        <v>607</v>
      </c>
      <c r="B608" s="6" t="s">
        <v>742</v>
      </c>
      <c r="C608" s="6">
        <v>6</v>
      </c>
      <c r="D608" s="6">
        <v>6</v>
      </c>
      <c r="E608" s="6" t="s">
        <v>2205</v>
      </c>
      <c r="F608" s="6">
        <v>2009</v>
      </c>
      <c r="G608" s="6">
        <v>5</v>
      </c>
      <c r="H608" s="6"/>
      <c r="I608" s="6"/>
      <c r="J608" s="6" t="s">
        <v>2203</v>
      </c>
      <c r="K608" s="6" t="s">
        <v>2204</v>
      </c>
      <c r="L608" s="6">
        <v>0</v>
      </c>
      <c r="M608" s="6">
        <v>150</v>
      </c>
      <c r="N608" s="6">
        <v>0</v>
      </c>
      <c r="O608" s="6">
        <v>20</v>
      </c>
      <c r="P608" s="6">
        <v>-9999</v>
      </c>
      <c r="Q608" s="6">
        <v>-9999</v>
      </c>
      <c r="R608" s="6"/>
    </row>
    <row r="609" spans="1:18">
      <c r="A609" s="6">
        <v>608</v>
      </c>
      <c r="B609" s="6" t="s">
        <v>743</v>
      </c>
      <c r="C609" s="6">
        <v>7</v>
      </c>
      <c r="D609" s="6">
        <v>7</v>
      </c>
      <c r="E609" s="6" t="s">
        <v>2202</v>
      </c>
      <c r="F609" s="6">
        <v>2009</v>
      </c>
      <c r="G609" s="6">
        <v>5</v>
      </c>
      <c r="H609" s="6"/>
      <c r="I609" s="6"/>
      <c r="J609" s="6" t="s">
        <v>2203</v>
      </c>
      <c r="K609" s="6" t="s">
        <v>2204</v>
      </c>
      <c r="L609" s="6">
        <v>0</v>
      </c>
      <c r="M609" s="6">
        <v>150</v>
      </c>
      <c r="N609" s="6">
        <v>0</v>
      </c>
      <c r="O609" s="6">
        <v>20</v>
      </c>
      <c r="P609" s="6">
        <v>-9999</v>
      </c>
      <c r="Q609" s="6">
        <v>-9999</v>
      </c>
      <c r="R609" s="6"/>
    </row>
    <row r="610" spans="1:18">
      <c r="A610" s="6">
        <v>609</v>
      </c>
      <c r="B610" s="6" t="s">
        <v>744</v>
      </c>
      <c r="C610" s="6">
        <v>8</v>
      </c>
      <c r="D610" s="6">
        <v>8</v>
      </c>
      <c r="E610" s="6" t="s">
        <v>2202</v>
      </c>
      <c r="F610" s="6">
        <v>2009</v>
      </c>
      <c r="G610" s="6">
        <v>5</v>
      </c>
      <c r="H610" s="6"/>
      <c r="I610" s="6"/>
      <c r="J610" s="6" t="s">
        <v>2203</v>
      </c>
      <c r="K610" s="6" t="s">
        <v>2204</v>
      </c>
      <c r="L610" s="6">
        <v>0</v>
      </c>
      <c r="M610" s="6">
        <v>150</v>
      </c>
      <c r="N610" s="6">
        <v>0</v>
      </c>
      <c r="O610" s="6">
        <v>20</v>
      </c>
      <c r="P610" s="6">
        <v>-9999</v>
      </c>
      <c r="Q610" s="6">
        <v>-9999</v>
      </c>
      <c r="R610" s="6"/>
    </row>
    <row r="611" spans="1:18">
      <c r="A611" s="6">
        <v>610</v>
      </c>
      <c r="B611" s="6" t="s">
        <v>745</v>
      </c>
      <c r="C611" s="6">
        <v>6</v>
      </c>
      <c r="D611" s="6">
        <v>6</v>
      </c>
      <c r="E611" s="6" t="s">
        <v>2205</v>
      </c>
      <c r="F611" s="6">
        <v>2009</v>
      </c>
      <c r="G611" s="6">
        <v>5</v>
      </c>
      <c r="H611" s="6"/>
      <c r="I611" s="6"/>
      <c r="J611" s="6" t="s">
        <v>2203</v>
      </c>
      <c r="K611" s="6" t="s">
        <v>2204</v>
      </c>
      <c r="L611" s="6">
        <v>0</v>
      </c>
      <c r="M611" s="6">
        <v>150</v>
      </c>
      <c r="N611" s="6">
        <v>0</v>
      </c>
      <c r="O611" s="6">
        <v>20</v>
      </c>
      <c r="P611" s="6">
        <v>-9999</v>
      </c>
      <c r="Q611" s="6">
        <v>-9999</v>
      </c>
      <c r="R611" s="6"/>
    </row>
    <row r="612" spans="1:18">
      <c r="A612" s="6">
        <v>611</v>
      </c>
      <c r="B612" s="6" t="s">
        <v>746</v>
      </c>
      <c r="C612" s="6">
        <v>7</v>
      </c>
      <c r="D612" s="6">
        <v>7</v>
      </c>
      <c r="E612" s="6" t="s">
        <v>2202</v>
      </c>
      <c r="F612" s="6">
        <v>2009</v>
      </c>
      <c r="G612" s="6">
        <v>5</v>
      </c>
      <c r="H612" s="6"/>
      <c r="I612" s="6"/>
      <c r="J612" s="6" t="s">
        <v>2203</v>
      </c>
      <c r="K612" s="6" t="s">
        <v>2204</v>
      </c>
      <c r="L612" s="6">
        <v>0</v>
      </c>
      <c r="M612" s="6">
        <v>150</v>
      </c>
      <c r="N612" s="6">
        <v>0</v>
      </c>
      <c r="O612" s="6">
        <v>20</v>
      </c>
      <c r="P612" s="6">
        <v>-9999</v>
      </c>
      <c r="Q612" s="6">
        <v>-9999</v>
      </c>
      <c r="R612" s="6"/>
    </row>
    <row r="613" spans="1:18">
      <c r="A613" s="6">
        <v>612</v>
      </c>
      <c r="B613" s="6" t="s">
        <v>747</v>
      </c>
      <c r="C613" s="6">
        <v>8</v>
      </c>
      <c r="D613" s="6">
        <v>8</v>
      </c>
      <c r="E613" s="6" t="s">
        <v>2202</v>
      </c>
      <c r="F613" s="6">
        <v>2009</v>
      </c>
      <c r="G613" s="6">
        <v>5</v>
      </c>
      <c r="H613" s="6"/>
      <c r="I613" s="6"/>
      <c r="J613" s="6" t="s">
        <v>2203</v>
      </c>
      <c r="K613" s="6" t="s">
        <v>2204</v>
      </c>
      <c r="L613" s="6">
        <v>0</v>
      </c>
      <c r="M613" s="6">
        <v>150</v>
      </c>
      <c r="N613" s="6">
        <v>0</v>
      </c>
      <c r="O613" s="6">
        <v>20</v>
      </c>
      <c r="P613" s="6">
        <v>-9999</v>
      </c>
      <c r="Q613" s="6">
        <v>-9999</v>
      </c>
      <c r="R613" s="6"/>
    </row>
    <row r="614" spans="1:18">
      <c r="A614" s="6">
        <v>613</v>
      </c>
      <c r="B614" s="6" t="s">
        <v>748</v>
      </c>
      <c r="C614" s="6">
        <v>6</v>
      </c>
      <c r="D614" s="6">
        <v>6</v>
      </c>
      <c r="E614" s="6" t="s">
        <v>2205</v>
      </c>
      <c r="F614" s="6">
        <v>2009</v>
      </c>
      <c r="G614" s="6">
        <v>5</v>
      </c>
      <c r="H614" s="6"/>
      <c r="I614" s="6"/>
      <c r="J614" s="6" t="s">
        <v>2203</v>
      </c>
      <c r="K614" s="6" t="s">
        <v>2204</v>
      </c>
      <c r="L614" s="6">
        <v>0</v>
      </c>
      <c r="M614" s="6">
        <v>150</v>
      </c>
      <c r="N614" s="6">
        <v>0</v>
      </c>
      <c r="O614" s="6">
        <v>20</v>
      </c>
      <c r="P614" s="6">
        <v>-9999</v>
      </c>
      <c r="Q614" s="6">
        <v>-9999</v>
      </c>
      <c r="R614" s="6"/>
    </row>
    <row r="615" spans="1:18">
      <c r="A615" s="6">
        <v>614</v>
      </c>
      <c r="B615" s="6" t="s">
        <v>749</v>
      </c>
      <c r="C615" s="6">
        <v>7</v>
      </c>
      <c r="D615" s="6">
        <v>7</v>
      </c>
      <c r="E615" s="6" t="s">
        <v>2202</v>
      </c>
      <c r="F615" s="6">
        <v>2009</v>
      </c>
      <c r="G615" s="6">
        <v>5</v>
      </c>
      <c r="H615" s="6"/>
      <c r="I615" s="6"/>
      <c r="J615" s="6" t="s">
        <v>2203</v>
      </c>
      <c r="K615" s="6" t="s">
        <v>2204</v>
      </c>
      <c r="L615" s="6">
        <v>0</v>
      </c>
      <c r="M615" s="6">
        <v>150</v>
      </c>
      <c r="N615" s="6">
        <v>0</v>
      </c>
      <c r="O615" s="6">
        <v>20</v>
      </c>
      <c r="P615" s="6">
        <v>-9999</v>
      </c>
      <c r="Q615" s="6">
        <v>-9999</v>
      </c>
      <c r="R615" s="6"/>
    </row>
    <row r="616" spans="1:18">
      <c r="A616" s="6">
        <v>615</v>
      </c>
      <c r="B616" s="6" t="s">
        <v>750</v>
      </c>
      <c r="C616" s="6">
        <v>8</v>
      </c>
      <c r="D616" s="6">
        <v>8</v>
      </c>
      <c r="E616" s="6" t="s">
        <v>2202</v>
      </c>
      <c r="F616" s="6">
        <v>2009</v>
      </c>
      <c r="G616" s="6">
        <v>5</v>
      </c>
      <c r="H616" s="6"/>
      <c r="I616" s="6"/>
      <c r="J616" s="6" t="s">
        <v>2203</v>
      </c>
      <c r="K616" s="6" t="s">
        <v>2204</v>
      </c>
      <c r="L616" s="6">
        <v>0</v>
      </c>
      <c r="M616" s="6">
        <v>150</v>
      </c>
      <c r="N616" s="6">
        <v>0</v>
      </c>
      <c r="O616" s="6">
        <v>20</v>
      </c>
      <c r="P616" s="6">
        <v>-9999</v>
      </c>
      <c r="Q616" s="6">
        <v>-9999</v>
      </c>
      <c r="R616" s="6"/>
    </row>
    <row r="617" spans="1:18">
      <c r="A617" s="6">
        <v>616</v>
      </c>
      <c r="B617" s="6" t="s">
        <v>751</v>
      </c>
      <c r="C617" s="6">
        <v>5</v>
      </c>
      <c r="D617" s="6">
        <v>5</v>
      </c>
      <c r="E617" s="6" t="s">
        <v>2205</v>
      </c>
      <c r="F617" s="6">
        <v>2005</v>
      </c>
      <c r="G617" s="6">
        <v>9</v>
      </c>
      <c r="H617" s="6"/>
      <c r="I617" s="6"/>
      <c r="J617" s="6" t="s">
        <v>2206</v>
      </c>
      <c r="K617" s="6" t="s">
        <v>2204</v>
      </c>
      <c r="L617" s="6">
        <v>0</v>
      </c>
      <c r="M617" s="6">
        <v>60</v>
      </c>
      <c r="N617" s="6">
        <v>0</v>
      </c>
      <c r="O617" s="6">
        <v>4</v>
      </c>
      <c r="P617" s="6">
        <v>-9999</v>
      </c>
      <c r="Q617" s="6">
        <v>-9999</v>
      </c>
      <c r="R617" s="6"/>
    </row>
    <row r="618" spans="1:18">
      <c r="A618" s="6">
        <v>617</v>
      </c>
      <c r="B618" s="6" t="s">
        <v>753</v>
      </c>
      <c r="C618" s="6">
        <v>5</v>
      </c>
      <c r="D618" s="6">
        <v>5</v>
      </c>
      <c r="E618" s="6" t="s">
        <v>2205</v>
      </c>
      <c r="F618" s="6">
        <v>2005</v>
      </c>
      <c r="G618" s="6">
        <v>9</v>
      </c>
      <c r="H618" s="6"/>
      <c r="I618" s="6"/>
      <c r="J618" s="6" t="s">
        <v>2206</v>
      </c>
      <c r="K618" s="6" t="s">
        <v>2204</v>
      </c>
      <c r="L618" s="6">
        <v>0</v>
      </c>
      <c r="M618" s="6">
        <v>60</v>
      </c>
      <c r="N618" s="6">
        <v>0</v>
      </c>
      <c r="O618" s="6">
        <v>4</v>
      </c>
      <c r="P618" s="6">
        <v>-9999</v>
      </c>
      <c r="Q618" s="6">
        <v>-9999</v>
      </c>
      <c r="R618" s="6"/>
    </row>
    <row r="619" spans="1:18">
      <c r="A619" s="6">
        <v>618</v>
      </c>
      <c r="B619" s="6" t="s">
        <v>754</v>
      </c>
      <c r="C619" s="6">
        <v>5</v>
      </c>
      <c r="D619" s="6">
        <v>5</v>
      </c>
      <c r="E619" s="6" t="s">
        <v>2205</v>
      </c>
      <c r="F619" s="6">
        <v>2005</v>
      </c>
      <c r="G619" s="6">
        <v>9</v>
      </c>
      <c r="H619" s="6"/>
      <c r="I619" s="6"/>
      <c r="J619" s="6" t="s">
        <v>2206</v>
      </c>
      <c r="K619" s="6" t="s">
        <v>2204</v>
      </c>
      <c r="L619" s="6">
        <v>0</v>
      </c>
      <c r="M619" s="6">
        <v>60</v>
      </c>
      <c r="N619" s="6">
        <v>0</v>
      </c>
      <c r="O619" s="6">
        <v>4</v>
      </c>
      <c r="P619" s="6">
        <v>-9999</v>
      </c>
      <c r="Q619" s="6">
        <v>-9999</v>
      </c>
      <c r="R619" s="6"/>
    </row>
    <row r="620" spans="1:18">
      <c r="A620" s="6">
        <v>619</v>
      </c>
      <c r="B620" s="6" t="s">
        <v>755</v>
      </c>
      <c r="C620" s="6">
        <v>5</v>
      </c>
      <c r="D620" s="6">
        <v>5</v>
      </c>
      <c r="E620" s="6" t="s">
        <v>2205</v>
      </c>
      <c r="F620" s="6">
        <v>2005</v>
      </c>
      <c r="G620" s="6">
        <v>9</v>
      </c>
      <c r="H620" s="6"/>
      <c r="I620" s="6"/>
      <c r="J620" s="6" t="s">
        <v>2206</v>
      </c>
      <c r="K620" s="6" t="s">
        <v>2204</v>
      </c>
      <c r="L620" s="6">
        <v>0</v>
      </c>
      <c r="M620" s="6">
        <v>60</v>
      </c>
      <c r="N620" s="6">
        <v>0</v>
      </c>
      <c r="O620" s="6">
        <v>4</v>
      </c>
      <c r="P620" s="6">
        <v>-9999</v>
      </c>
      <c r="Q620" s="6">
        <v>-9999</v>
      </c>
      <c r="R620" s="6"/>
    </row>
    <row r="621" spans="1:18">
      <c r="A621" s="6">
        <v>620</v>
      </c>
      <c r="B621" s="6" t="s">
        <v>756</v>
      </c>
      <c r="C621" s="6">
        <v>5</v>
      </c>
      <c r="D621" s="6">
        <v>5</v>
      </c>
      <c r="E621" s="6" t="s">
        <v>2205</v>
      </c>
      <c r="F621" s="6">
        <v>2005</v>
      </c>
      <c r="G621" s="6">
        <v>9</v>
      </c>
      <c r="H621" s="6"/>
      <c r="I621" s="6"/>
      <c r="J621" s="6" t="s">
        <v>2206</v>
      </c>
      <c r="K621" s="6" t="s">
        <v>2204</v>
      </c>
      <c r="L621" s="6">
        <v>0</v>
      </c>
      <c r="M621" s="6">
        <v>60</v>
      </c>
      <c r="N621" s="6">
        <v>0</v>
      </c>
      <c r="O621" s="6">
        <v>4</v>
      </c>
      <c r="P621" s="6">
        <v>-9999</v>
      </c>
      <c r="Q621" s="6">
        <v>-9999</v>
      </c>
      <c r="R621" s="6"/>
    </row>
    <row r="622" spans="1:18">
      <c r="A622" s="6">
        <v>621</v>
      </c>
      <c r="B622" s="6" t="s">
        <v>757</v>
      </c>
      <c r="C622" s="6">
        <v>5</v>
      </c>
      <c r="D622" s="6">
        <v>5</v>
      </c>
      <c r="E622" s="6" t="s">
        <v>2205</v>
      </c>
      <c r="F622" s="6">
        <v>2005</v>
      </c>
      <c r="G622" s="6">
        <v>9</v>
      </c>
      <c r="H622" s="6"/>
      <c r="I622" s="6"/>
      <c r="J622" s="6" t="s">
        <v>2206</v>
      </c>
      <c r="K622" s="6" t="s">
        <v>2204</v>
      </c>
      <c r="L622" s="6">
        <v>0</v>
      </c>
      <c r="M622" s="6">
        <v>60</v>
      </c>
      <c r="N622" s="6">
        <v>0</v>
      </c>
      <c r="O622" s="6">
        <v>4</v>
      </c>
      <c r="P622" s="6">
        <v>-9999</v>
      </c>
      <c r="Q622" s="6">
        <v>-9999</v>
      </c>
      <c r="R622" s="6"/>
    </row>
    <row r="623" spans="1:18">
      <c r="A623" s="6">
        <v>622</v>
      </c>
      <c r="B623" s="6" t="s">
        <v>758</v>
      </c>
      <c r="C623" s="6">
        <v>5</v>
      </c>
      <c r="D623" s="6">
        <v>5</v>
      </c>
      <c r="E623" s="6" t="s">
        <v>2205</v>
      </c>
      <c r="F623" s="6">
        <v>2005</v>
      </c>
      <c r="G623" s="6">
        <v>9</v>
      </c>
      <c r="H623" s="6"/>
      <c r="I623" s="6"/>
      <c r="J623" s="6" t="s">
        <v>2206</v>
      </c>
      <c r="K623" s="6" t="s">
        <v>2204</v>
      </c>
      <c r="L623" s="6">
        <v>0</v>
      </c>
      <c r="M623" s="6">
        <v>60</v>
      </c>
      <c r="N623" s="6">
        <v>0</v>
      </c>
      <c r="O623" s="6">
        <v>4</v>
      </c>
      <c r="P623" s="6">
        <v>-9999</v>
      </c>
      <c r="Q623" s="6">
        <v>-9999</v>
      </c>
      <c r="R623" s="6"/>
    </row>
    <row r="624" spans="1:18">
      <c r="A624" s="6">
        <v>623</v>
      </c>
      <c r="B624" s="6" t="s">
        <v>759</v>
      </c>
      <c r="C624" s="6">
        <v>5</v>
      </c>
      <c r="D624" s="6">
        <v>5</v>
      </c>
      <c r="E624" s="6" t="s">
        <v>2205</v>
      </c>
      <c r="F624" s="6">
        <v>2005</v>
      </c>
      <c r="G624" s="6">
        <v>9</v>
      </c>
      <c r="H624" s="6"/>
      <c r="I624" s="6"/>
      <c r="J624" s="6" t="s">
        <v>2206</v>
      </c>
      <c r="K624" s="6" t="s">
        <v>2204</v>
      </c>
      <c r="L624" s="6">
        <v>0</v>
      </c>
      <c r="M624" s="6">
        <v>60</v>
      </c>
      <c r="N624" s="6">
        <v>0</v>
      </c>
      <c r="O624" s="6">
        <v>4</v>
      </c>
      <c r="P624" s="6">
        <v>-9999</v>
      </c>
      <c r="Q624" s="6">
        <v>-9999</v>
      </c>
      <c r="R624" s="6"/>
    </row>
    <row r="625" spans="1:18">
      <c r="A625" s="6">
        <v>624</v>
      </c>
      <c r="B625" s="6" t="s">
        <v>760</v>
      </c>
      <c r="C625" s="6">
        <v>5</v>
      </c>
      <c r="D625" s="6">
        <v>5</v>
      </c>
      <c r="E625" s="6" t="s">
        <v>2205</v>
      </c>
      <c r="F625" s="6">
        <v>2005</v>
      </c>
      <c r="G625" s="6">
        <v>9</v>
      </c>
      <c r="H625" s="6"/>
      <c r="I625" s="6"/>
      <c r="J625" s="6" t="s">
        <v>2206</v>
      </c>
      <c r="K625" s="6" t="s">
        <v>2204</v>
      </c>
      <c r="L625" s="6">
        <v>0</v>
      </c>
      <c r="M625" s="6">
        <v>60</v>
      </c>
      <c r="N625" s="6">
        <v>0</v>
      </c>
      <c r="O625" s="6">
        <v>4</v>
      </c>
      <c r="P625" s="6">
        <v>-9999</v>
      </c>
      <c r="Q625" s="6">
        <v>-9999</v>
      </c>
      <c r="R625" s="6"/>
    </row>
    <row r="626" spans="1:18">
      <c r="A626" s="6">
        <v>625</v>
      </c>
      <c r="B626" s="6" t="s">
        <v>761</v>
      </c>
      <c r="C626" s="6">
        <v>8</v>
      </c>
      <c r="D626" s="6">
        <v>10</v>
      </c>
      <c r="E626" s="6" t="s">
        <v>2210</v>
      </c>
      <c r="F626" s="6">
        <v>2006</v>
      </c>
      <c r="G626" s="6">
        <v>15</v>
      </c>
      <c r="H626" s="6"/>
      <c r="I626" s="6"/>
      <c r="J626" s="6" t="s">
        <v>2206</v>
      </c>
      <c r="K626" s="6" t="s">
        <v>2207</v>
      </c>
      <c r="L626" s="6">
        <v>29</v>
      </c>
      <c r="M626" s="6">
        <v>118</v>
      </c>
      <c r="N626" s="6">
        <v>0</v>
      </c>
      <c r="O626" s="6">
        <v>20</v>
      </c>
      <c r="P626" s="6">
        <v>-9999</v>
      </c>
      <c r="Q626" s="6">
        <v>-9999</v>
      </c>
      <c r="R626" s="6"/>
    </row>
    <row r="627" spans="1:18">
      <c r="A627" s="6">
        <v>626</v>
      </c>
      <c r="B627" s="6" t="s">
        <v>763</v>
      </c>
      <c r="C627" s="6">
        <v>8</v>
      </c>
      <c r="D627" s="6">
        <v>10</v>
      </c>
      <c r="E627" s="6" t="s">
        <v>2210</v>
      </c>
      <c r="F627" s="6">
        <v>2006</v>
      </c>
      <c r="G627" s="6">
        <v>15</v>
      </c>
      <c r="H627" s="6"/>
      <c r="I627" s="6"/>
      <c r="J627" s="6" t="s">
        <v>2206</v>
      </c>
      <c r="K627" s="6" t="s">
        <v>2207</v>
      </c>
      <c r="L627" s="6">
        <v>29</v>
      </c>
      <c r="M627" s="6">
        <v>118</v>
      </c>
      <c r="N627" s="6">
        <v>0</v>
      </c>
      <c r="O627" s="6">
        <v>20</v>
      </c>
      <c r="P627" s="6">
        <v>-9999</v>
      </c>
      <c r="Q627" s="6">
        <v>-9999</v>
      </c>
      <c r="R627" s="6"/>
    </row>
    <row r="628" spans="1:18">
      <c r="A628" s="6">
        <v>627</v>
      </c>
      <c r="B628" s="6" t="s">
        <v>764</v>
      </c>
      <c r="C628" s="6">
        <v>-9999</v>
      </c>
      <c r="D628" s="6">
        <v>-9999</v>
      </c>
      <c r="E628" s="6" t="s">
        <v>2205</v>
      </c>
      <c r="F628" s="6">
        <v>-9999</v>
      </c>
      <c r="G628" s="6">
        <v>6</v>
      </c>
      <c r="H628" s="6"/>
      <c r="I628" s="6"/>
      <c r="J628" s="6" t="s">
        <v>2206</v>
      </c>
      <c r="K628" s="6" t="s">
        <v>2204</v>
      </c>
      <c r="L628" s="6">
        <v>0</v>
      </c>
      <c r="M628" s="6">
        <v>30</v>
      </c>
      <c r="N628" s="6">
        <v>0</v>
      </c>
      <c r="O628" s="6">
        <v>12</v>
      </c>
      <c r="P628" s="6">
        <v>-9999</v>
      </c>
      <c r="Q628" s="6">
        <v>-9999</v>
      </c>
      <c r="R628" s="6"/>
    </row>
    <row r="629" spans="1:18">
      <c r="A629" s="6">
        <v>628</v>
      </c>
      <c r="B629" s="6" t="s">
        <v>767</v>
      </c>
      <c r="C629" s="6">
        <v>-9999</v>
      </c>
      <c r="D629" s="6">
        <v>-9999</v>
      </c>
      <c r="E629" s="6" t="s">
        <v>2205</v>
      </c>
      <c r="F629" s="6">
        <v>-9999</v>
      </c>
      <c r="G629" s="6">
        <v>6</v>
      </c>
      <c r="H629" s="6"/>
      <c r="I629" s="6"/>
      <c r="J629" s="6" t="s">
        <v>2206</v>
      </c>
      <c r="K629" s="6" t="s">
        <v>2204</v>
      </c>
      <c r="L629" s="6">
        <v>0</v>
      </c>
      <c r="M629" s="6">
        <v>30</v>
      </c>
      <c r="N629" s="6">
        <v>0</v>
      </c>
      <c r="O629" s="6">
        <v>12</v>
      </c>
      <c r="P629" s="6">
        <v>-9999</v>
      </c>
      <c r="Q629" s="6">
        <v>-9999</v>
      </c>
      <c r="R629" s="6"/>
    </row>
    <row r="630" spans="1:18">
      <c r="A630" s="6">
        <v>629</v>
      </c>
      <c r="B630" s="6" t="s">
        <v>768</v>
      </c>
      <c r="C630" s="6">
        <v>-9999</v>
      </c>
      <c r="D630" s="6">
        <v>-9999</v>
      </c>
      <c r="E630" s="6" t="s">
        <v>2205</v>
      </c>
      <c r="F630" s="6">
        <v>-9999</v>
      </c>
      <c r="G630" s="6">
        <v>6</v>
      </c>
      <c r="H630" s="6"/>
      <c r="I630" s="6"/>
      <c r="J630" s="6" t="s">
        <v>2206</v>
      </c>
      <c r="K630" s="6" t="s">
        <v>2204</v>
      </c>
      <c r="L630" s="6">
        <v>0</v>
      </c>
      <c r="M630" s="6">
        <v>30</v>
      </c>
      <c r="N630" s="6">
        <v>0</v>
      </c>
      <c r="O630" s="6">
        <v>12</v>
      </c>
      <c r="P630" s="6">
        <v>-9999</v>
      </c>
      <c r="Q630" s="6">
        <v>-9999</v>
      </c>
      <c r="R630" s="6"/>
    </row>
    <row r="631" spans="1:18">
      <c r="A631" s="6">
        <v>630</v>
      </c>
      <c r="B631" s="6" t="s">
        <v>769</v>
      </c>
      <c r="C631" s="6">
        <v>-9999</v>
      </c>
      <c r="D631" s="6">
        <v>-9999</v>
      </c>
      <c r="E631" s="6" t="s">
        <v>2205</v>
      </c>
      <c r="F631" s="6">
        <v>-9999</v>
      </c>
      <c r="G631" s="6">
        <v>6</v>
      </c>
      <c r="H631" s="6"/>
      <c r="I631" s="6"/>
      <c r="J631" s="6" t="s">
        <v>2206</v>
      </c>
      <c r="K631" s="6" t="s">
        <v>2204</v>
      </c>
      <c r="L631" s="6">
        <v>0</v>
      </c>
      <c r="M631" s="6">
        <v>30</v>
      </c>
      <c r="N631" s="6">
        <v>0.15</v>
      </c>
      <c r="O631" s="6">
        <v>12</v>
      </c>
      <c r="P631" s="6">
        <v>-9999</v>
      </c>
      <c r="Q631" s="6">
        <v>-9999</v>
      </c>
      <c r="R631" s="6"/>
    </row>
    <row r="632" spans="1:18">
      <c r="A632" s="6">
        <v>631</v>
      </c>
      <c r="B632" s="6" t="s">
        <v>770</v>
      </c>
      <c r="C632" s="6">
        <v>-9999</v>
      </c>
      <c r="D632" s="6">
        <v>-9999</v>
      </c>
      <c r="E632" s="6" t="s">
        <v>2205</v>
      </c>
      <c r="F632" s="6">
        <v>-9999</v>
      </c>
      <c r="G632" s="6">
        <v>6</v>
      </c>
      <c r="H632" s="6"/>
      <c r="I632" s="6"/>
      <c r="J632" s="6" t="s">
        <v>2206</v>
      </c>
      <c r="K632" s="6" t="s">
        <v>2204</v>
      </c>
      <c r="L632" s="6">
        <v>0</v>
      </c>
      <c r="M632" s="6">
        <v>30</v>
      </c>
      <c r="N632" s="6">
        <v>0.15</v>
      </c>
      <c r="O632" s="6">
        <v>12</v>
      </c>
      <c r="P632" s="6">
        <v>-9999</v>
      </c>
      <c r="Q632" s="6">
        <v>-9999</v>
      </c>
      <c r="R632" s="6"/>
    </row>
    <row r="633" spans="1:18">
      <c r="A633" s="6">
        <v>632</v>
      </c>
      <c r="B633" s="6" t="s">
        <v>771</v>
      </c>
      <c r="C633" s="6">
        <v>-9999</v>
      </c>
      <c r="D633" s="6">
        <v>-9999</v>
      </c>
      <c r="E633" s="6" t="s">
        <v>2205</v>
      </c>
      <c r="F633" s="6">
        <v>-9999</v>
      </c>
      <c r="G633" s="6">
        <v>6</v>
      </c>
      <c r="H633" s="6"/>
      <c r="I633" s="6"/>
      <c r="J633" s="6" t="s">
        <v>2206</v>
      </c>
      <c r="K633" s="6" t="s">
        <v>2204</v>
      </c>
      <c r="L633" s="6">
        <v>0</v>
      </c>
      <c r="M633" s="6">
        <v>30</v>
      </c>
      <c r="N633" s="6">
        <v>0.15</v>
      </c>
      <c r="O633" s="6">
        <v>12</v>
      </c>
      <c r="P633" s="6">
        <v>-9999</v>
      </c>
      <c r="Q633" s="6">
        <v>-9999</v>
      </c>
      <c r="R633" s="6"/>
    </row>
    <row r="634" spans="1:18">
      <c r="A634" s="6">
        <v>633</v>
      </c>
      <c r="B634" s="6" t="s">
        <v>772</v>
      </c>
      <c r="C634" s="6">
        <v>-9999</v>
      </c>
      <c r="D634" s="6">
        <v>-9999</v>
      </c>
      <c r="E634" s="6" t="s">
        <v>2205</v>
      </c>
      <c r="F634" s="6">
        <v>-9999</v>
      </c>
      <c r="G634" s="6">
        <v>6</v>
      </c>
      <c r="H634" s="6"/>
      <c r="I634" s="6"/>
      <c r="J634" s="6" t="s">
        <v>2206</v>
      </c>
      <c r="K634" s="6" t="s">
        <v>2204</v>
      </c>
      <c r="L634" s="6">
        <v>0</v>
      </c>
      <c r="M634" s="6">
        <v>30</v>
      </c>
      <c r="N634" s="6">
        <v>0</v>
      </c>
      <c r="O634" s="6">
        <v>12</v>
      </c>
      <c r="P634" s="6">
        <v>-9999</v>
      </c>
      <c r="Q634" s="6">
        <v>-9999</v>
      </c>
      <c r="R634" s="6"/>
    </row>
    <row r="635" spans="1:18">
      <c r="A635" s="6">
        <v>634</v>
      </c>
      <c r="B635" s="6" t="s">
        <v>774</v>
      </c>
      <c r="C635" s="6">
        <v>-9999</v>
      </c>
      <c r="D635" s="6">
        <v>-9999</v>
      </c>
      <c r="E635" s="6" t="s">
        <v>2205</v>
      </c>
      <c r="F635" s="6">
        <v>-9999</v>
      </c>
      <c r="G635" s="6">
        <v>6</v>
      </c>
      <c r="H635" s="6"/>
      <c r="I635" s="6"/>
      <c r="J635" s="6" t="s">
        <v>2206</v>
      </c>
      <c r="K635" s="6" t="s">
        <v>2204</v>
      </c>
      <c r="L635" s="6">
        <v>0</v>
      </c>
      <c r="M635" s="6">
        <v>30</v>
      </c>
      <c r="N635" s="6">
        <v>0</v>
      </c>
      <c r="O635" s="6">
        <v>12</v>
      </c>
      <c r="P635" s="6">
        <v>-9999</v>
      </c>
      <c r="Q635" s="6">
        <v>-9999</v>
      </c>
      <c r="R635" s="6"/>
    </row>
    <row r="636" spans="1:18">
      <c r="A636" s="6">
        <v>635</v>
      </c>
      <c r="B636" s="6" t="s">
        <v>775</v>
      </c>
      <c r="C636" s="6">
        <v>-9999</v>
      </c>
      <c r="D636" s="6">
        <v>-9999</v>
      </c>
      <c r="E636" s="6" t="s">
        <v>2205</v>
      </c>
      <c r="F636" s="6">
        <v>-9999</v>
      </c>
      <c r="G636" s="6">
        <v>6</v>
      </c>
      <c r="H636" s="6"/>
      <c r="I636" s="6"/>
      <c r="J636" s="6" t="s">
        <v>2206</v>
      </c>
      <c r="K636" s="6" t="s">
        <v>2204</v>
      </c>
      <c r="L636" s="6">
        <v>0</v>
      </c>
      <c r="M636" s="6">
        <v>30</v>
      </c>
      <c r="N636" s="6">
        <v>0</v>
      </c>
      <c r="O636" s="6">
        <v>12</v>
      </c>
      <c r="P636" s="6">
        <v>-9999</v>
      </c>
      <c r="Q636" s="6">
        <v>-9999</v>
      </c>
      <c r="R636" s="6"/>
    </row>
    <row r="637" spans="1:18">
      <c r="A637" s="6">
        <v>636</v>
      </c>
      <c r="B637" s="6" t="s">
        <v>776</v>
      </c>
      <c r="C637" s="6">
        <v>-9999</v>
      </c>
      <c r="D637" s="6">
        <v>-9999</v>
      </c>
      <c r="E637" s="6" t="s">
        <v>2205</v>
      </c>
      <c r="F637" s="6">
        <v>-9999</v>
      </c>
      <c r="G637" s="6">
        <v>6</v>
      </c>
      <c r="H637" s="6"/>
      <c r="I637" s="6"/>
      <c r="J637" s="6" t="s">
        <v>2206</v>
      </c>
      <c r="K637" s="6" t="s">
        <v>2204</v>
      </c>
      <c r="L637" s="6">
        <v>0</v>
      </c>
      <c r="M637" s="6">
        <v>30</v>
      </c>
      <c r="N637" s="6">
        <v>0.15</v>
      </c>
      <c r="O637" s="6">
        <v>12</v>
      </c>
      <c r="P637" s="6">
        <v>-9999</v>
      </c>
      <c r="Q637" s="6">
        <v>-9999</v>
      </c>
      <c r="R637" s="6"/>
    </row>
    <row r="638" spans="1:18">
      <c r="A638" s="6">
        <v>637</v>
      </c>
      <c r="B638" s="6" t="s">
        <v>777</v>
      </c>
      <c r="C638" s="6">
        <v>-9999</v>
      </c>
      <c r="D638" s="6">
        <v>-9999</v>
      </c>
      <c r="E638" s="6" t="s">
        <v>2205</v>
      </c>
      <c r="F638" s="6">
        <v>-9999</v>
      </c>
      <c r="G638" s="6">
        <v>6</v>
      </c>
      <c r="H638" s="6"/>
      <c r="I638" s="6"/>
      <c r="J638" s="6" t="s">
        <v>2206</v>
      </c>
      <c r="K638" s="6" t="s">
        <v>2204</v>
      </c>
      <c r="L638" s="6">
        <v>0</v>
      </c>
      <c r="M638" s="6">
        <v>30</v>
      </c>
      <c r="N638" s="6">
        <v>0.15</v>
      </c>
      <c r="O638" s="6">
        <v>12</v>
      </c>
      <c r="P638" s="6">
        <v>-9999</v>
      </c>
      <c r="Q638" s="6">
        <v>-9999</v>
      </c>
      <c r="R638" s="6"/>
    </row>
    <row r="639" spans="1:18">
      <c r="A639" s="6">
        <v>638</v>
      </c>
      <c r="B639" s="6" t="s">
        <v>778</v>
      </c>
      <c r="C639" s="6">
        <v>-9999</v>
      </c>
      <c r="D639" s="6">
        <v>-9999</v>
      </c>
      <c r="E639" s="6" t="s">
        <v>2205</v>
      </c>
      <c r="F639" s="6">
        <v>-9999</v>
      </c>
      <c r="G639" s="6">
        <v>6</v>
      </c>
      <c r="H639" s="6"/>
      <c r="I639" s="6"/>
      <c r="J639" s="6" t="s">
        <v>2206</v>
      </c>
      <c r="K639" s="6" t="s">
        <v>2204</v>
      </c>
      <c r="L639" s="6">
        <v>0</v>
      </c>
      <c r="M639" s="6">
        <v>30</v>
      </c>
      <c r="N639" s="6">
        <v>0</v>
      </c>
      <c r="O639" s="6">
        <v>12</v>
      </c>
      <c r="P639" s="6">
        <v>-9999</v>
      </c>
      <c r="Q639" s="6">
        <v>-9999</v>
      </c>
      <c r="R639" s="6"/>
    </row>
    <row r="640" spans="1:18">
      <c r="A640" s="6">
        <v>639</v>
      </c>
      <c r="B640" s="6" t="s">
        <v>780</v>
      </c>
      <c r="C640" s="6">
        <v>-9999</v>
      </c>
      <c r="D640" s="6">
        <v>-9999</v>
      </c>
      <c r="E640" s="6" t="s">
        <v>2205</v>
      </c>
      <c r="F640" s="6">
        <v>-9999</v>
      </c>
      <c r="G640" s="6">
        <v>6</v>
      </c>
      <c r="H640" s="6"/>
      <c r="I640" s="6"/>
      <c r="J640" s="6" t="s">
        <v>2206</v>
      </c>
      <c r="K640" s="6" t="s">
        <v>2204</v>
      </c>
      <c r="L640" s="6">
        <v>0</v>
      </c>
      <c r="M640" s="6">
        <v>30</v>
      </c>
      <c r="N640" s="6">
        <v>0</v>
      </c>
      <c r="O640" s="6">
        <v>12</v>
      </c>
      <c r="P640" s="6">
        <v>-9999</v>
      </c>
      <c r="Q640" s="6">
        <v>-9999</v>
      </c>
      <c r="R640" s="6"/>
    </row>
    <row r="641" spans="1:18">
      <c r="A641" s="6">
        <v>640</v>
      </c>
      <c r="B641" s="6" t="s">
        <v>781</v>
      </c>
      <c r="C641" s="6">
        <v>-9999</v>
      </c>
      <c r="D641" s="6">
        <v>-9999</v>
      </c>
      <c r="E641" s="6" t="s">
        <v>2205</v>
      </c>
      <c r="F641" s="6">
        <v>-9999</v>
      </c>
      <c r="G641" s="6">
        <v>6</v>
      </c>
      <c r="H641" s="6"/>
      <c r="I641" s="6"/>
      <c r="J641" s="6" t="s">
        <v>2206</v>
      </c>
      <c r="K641" s="6" t="s">
        <v>2204</v>
      </c>
      <c r="L641" s="6">
        <v>0</v>
      </c>
      <c r="M641" s="6">
        <v>30</v>
      </c>
      <c r="N641" s="6">
        <v>0.15</v>
      </c>
      <c r="O641" s="6">
        <v>12</v>
      </c>
      <c r="P641" s="6">
        <v>-9999</v>
      </c>
      <c r="Q641" s="6">
        <v>-9999</v>
      </c>
      <c r="R641" s="6"/>
    </row>
    <row r="642" spans="1:18">
      <c r="A642" s="6">
        <v>641</v>
      </c>
      <c r="B642" s="6" t="s">
        <v>782</v>
      </c>
      <c r="C642" s="6">
        <v>-9999</v>
      </c>
      <c r="D642" s="6">
        <v>-9999</v>
      </c>
      <c r="E642" s="6" t="s">
        <v>2205</v>
      </c>
      <c r="F642" s="6">
        <v>-9999</v>
      </c>
      <c r="G642" s="6">
        <v>6</v>
      </c>
      <c r="H642" s="6"/>
      <c r="I642" s="6"/>
      <c r="J642" s="6" t="s">
        <v>2206</v>
      </c>
      <c r="K642" s="6" t="s">
        <v>2204</v>
      </c>
      <c r="L642" s="6">
        <v>0</v>
      </c>
      <c r="M642" s="6">
        <v>30</v>
      </c>
      <c r="N642" s="6">
        <v>0.15</v>
      </c>
      <c r="O642" s="6">
        <v>12</v>
      </c>
      <c r="P642" s="6">
        <v>-9999</v>
      </c>
      <c r="Q642" s="6">
        <v>-9999</v>
      </c>
      <c r="R642" s="6"/>
    </row>
    <row r="643" spans="1:18">
      <c r="A643" s="6">
        <v>642</v>
      </c>
      <c r="B643" s="6" t="s">
        <v>783</v>
      </c>
      <c r="C643" s="6">
        <v>4</v>
      </c>
      <c r="D643" s="6">
        <v>4</v>
      </c>
      <c r="E643" s="6" t="s">
        <v>2210</v>
      </c>
      <c r="F643" s="6">
        <v>1993</v>
      </c>
      <c r="G643" s="6">
        <v>8</v>
      </c>
      <c r="H643" s="6"/>
      <c r="I643" s="6"/>
      <c r="J643" s="6" t="s">
        <v>2208</v>
      </c>
      <c r="K643" s="6" t="s">
        <v>2204</v>
      </c>
      <c r="L643" s="6">
        <v>15</v>
      </c>
      <c r="M643" s="6">
        <v>35</v>
      </c>
      <c r="N643" s="6">
        <v>0</v>
      </c>
      <c r="O643" s="6">
        <v>20</v>
      </c>
      <c r="P643" s="6">
        <v>-9999</v>
      </c>
      <c r="Q643" s="6">
        <v>-9999</v>
      </c>
      <c r="R643" s="6"/>
    </row>
    <row r="644" spans="1:18">
      <c r="A644" s="6">
        <v>643</v>
      </c>
      <c r="B644" s="6" t="s">
        <v>785</v>
      </c>
      <c r="C644" s="6">
        <v>4</v>
      </c>
      <c r="D644" s="6">
        <v>4</v>
      </c>
      <c r="E644" s="6" t="s">
        <v>2210</v>
      </c>
      <c r="F644" s="6">
        <v>1993</v>
      </c>
      <c r="G644" s="6">
        <v>8</v>
      </c>
      <c r="H644" s="6"/>
      <c r="I644" s="6"/>
      <c r="J644" s="6" t="s">
        <v>2208</v>
      </c>
      <c r="K644" s="6" t="s">
        <v>2204</v>
      </c>
      <c r="L644" s="6">
        <v>15</v>
      </c>
      <c r="M644" s="6">
        <v>35</v>
      </c>
      <c r="N644" s="6">
        <v>0</v>
      </c>
      <c r="O644" s="6">
        <v>20</v>
      </c>
      <c r="P644" s="6">
        <v>-9999</v>
      </c>
      <c r="Q644" s="6">
        <v>-9999</v>
      </c>
      <c r="R644" s="6"/>
    </row>
    <row r="645" spans="1:18">
      <c r="A645" s="6">
        <v>644</v>
      </c>
      <c r="B645" s="6" t="s">
        <v>786</v>
      </c>
      <c r="C645" s="6">
        <v>4</v>
      </c>
      <c r="D645" s="6">
        <v>4</v>
      </c>
      <c r="E645" s="6" t="s">
        <v>2210</v>
      </c>
      <c r="F645" s="6">
        <v>1993</v>
      </c>
      <c r="G645" s="6">
        <v>8</v>
      </c>
      <c r="H645" s="6"/>
      <c r="I645" s="6"/>
      <c r="J645" s="6" t="s">
        <v>2208</v>
      </c>
      <c r="K645" s="6" t="s">
        <v>2204</v>
      </c>
      <c r="L645" s="6">
        <v>15</v>
      </c>
      <c r="M645" s="6">
        <v>35</v>
      </c>
      <c r="N645" s="6">
        <v>0.1</v>
      </c>
      <c r="O645" s="6">
        <v>20</v>
      </c>
      <c r="P645" s="6">
        <v>-9999</v>
      </c>
      <c r="Q645" s="6">
        <v>-9999</v>
      </c>
      <c r="R645" s="6"/>
    </row>
    <row r="646" spans="1:18">
      <c r="A646" s="6">
        <v>645</v>
      </c>
      <c r="B646" s="6" t="s">
        <v>787</v>
      </c>
      <c r="C646" s="6">
        <v>4</v>
      </c>
      <c r="D646" s="6">
        <v>4</v>
      </c>
      <c r="E646" s="6" t="s">
        <v>2210</v>
      </c>
      <c r="F646" s="6">
        <v>1993</v>
      </c>
      <c r="G646" s="6">
        <v>8</v>
      </c>
      <c r="H646" s="6"/>
      <c r="I646" s="6"/>
      <c r="J646" s="6" t="s">
        <v>2208</v>
      </c>
      <c r="K646" s="6" t="s">
        <v>2204</v>
      </c>
      <c r="L646" s="6">
        <v>15</v>
      </c>
      <c r="M646" s="6">
        <v>35</v>
      </c>
      <c r="N646" s="6">
        <v>0.1</v>
      </c>
      <c r="O646" s="6">
        <v>20</v>
      </c>
      <c r="P646" s="6">
        <v>-9999</v>
      </c>
      <c r="Q646" s="6">
        <v>-9999</v>
      </c>
      <c r="R646" s="6"/>
    </row>
    <row r="647" spans="1:18">
      <c r="A647" s="6">
        <v>646</v>
      </c>
      <c r="B647" s="6" t="s">
        <v>788</v>
      </c>
      <c r="C647" s="6">
        <v>11</v>
      </c>
      <c r="D647" s="6">
        <v>11</v>
      </c>
      <c r="E647" s="6" t="s">
        <v>2210</v>
      </c>
      <c r="F647" s="6">
        <v>2002</v>
      </c>
      <c r="G647" s="6">
        <v>4</v>
      </c>
      <c r="H647" s="6"/>
      <c r="I647" s="6"/>
      <c r="J647" s="6" t="s">
        <v>2206</v>
      </c>
      <c r="K647" s="6" t="s">
        <v>1551</v>
      </c>
      <c r="L647" s="6">
        <v>2</v>
      </c>
      <c r="M647" s="6">
        <v>46</v>
      </c>
      <c r="N647" s="6">
        <v>0</v>
      </c>
      <c r="O647" s="6">
        <v>24.8</v>
      </c>
      <c r="P647" s="6">
        <v>-9999</v>
      </c>
      <c r="Q647" s="6">
        <v>-9999</v>
      </c>
      <c r="R647" s="6"/>
    </row>
    <row r="648" spans="1:18">
      <c r="A648" s="6">
        <v>647</v>
      </c>
      <c r="B648" s="6" t="s">
        <v>790</v>
      </c>
      <c r="C648" s="6">
        <v>11</v>
      </c>
      <c r="D648" s="6">
        <v>11</v>
      </c>
      <c r="E648" s="6" t="s">
        <v>2210</v>
      </c>
      <c r="F648" s="6">
        <v>2002</v>
      </c>
      <c r="G648" s="6">
        <v>4</v>
      </c>
      <c r="H648" s="6"/>
      <c r="I648" s="6"/>
      <c r="J648" s="6" t="s">
        <v>2206</v>
      </c>
      <c r="K648" s="6" t="s">
        <v>1551</v>
      </c>
      <c r="L648" s="6">
        <v>29</v>
      </c>
      <c r="M648" s="6">
        <v>95</v>
      </c>
      <c r="N648" s="6">
        <v>0.12</v>
      </c>
      <c r="O648" s="6">
        <v>24.8</v>
      </c>
      <c r="P648" s="6">
        <v>-9999</v>
      </c>
      <c r="Q648" s="6">
        <v>-9999</v>
      </c>
      <c r="R648" s="6"/>
    </row>
    <row r="649" spans="1:18">
      <c r="A649" s="6">
        <v>648</v>
      </c>
      <c r="B649" s="6" t="s">
        <v>791</v>
      </c>
      <c r="C649" s="6">
        <v>11</v>
      </c>
      <c r="D649" s="6">
        <v>11</v>
      </c>
      <c r="E649" s="6" t="s">
        <v>2210</v>
      </c>
      <c r="F649" s="6">
        <v>2002</v>
      </c>
      <c r="G649" s="6">
        <v>4</v>
      </c>
      <c r="H649" s="6"/>
      <c r="I649" s="6"/>
      <c r="J649" s="6" t="s">
        <v>2206</v>
      </c>
      <c r="K649" s="6" t="s">
        <v>1551</v>
      </c>
      <c r="L649" s="6">
        <v>0</v>
      </c>
      <c r="M649" s="6">
        <v>50</v>
      </c>
      <c r="N649" s="6">
        <v>0.35</v>
      </c>
      <c r="O649" s="6">
        <v>24.8</v>
      </c>
      <c r="P649" s="6">
        <v>-9999</v>
      </c>
      <c r="Q649" s="6">
        <v>-9999</v>
      </c>
      <c r="R649" s="6"/>
    </row>
    <row r="650" spans="1:18">
      <c r="A650" s="6">
        <v>649</v>
      </c>
      <c r="B650" s="6" t="s">
        <v>792</v>
      </c>
      <c r="C650" s="6">
        <v>1</v>
      </c>
      <c r="D650" s="6">
        <v>3</v>
      </c>
      <c r="E650" s="6" t="s">
        <v>2202</v>
      </c>
      <c r="F650" s="6">
        <v>1988</v>
      </c>
      <c r="G650" s="6">
        <v>10</v>
      </c>
      <c r="H650" s="6"/>
      <c r="I650" s="6"/>
      <c r="J650" s="6" t="s">
        <v>2208</v>
      </c>
      <c r="K650" s="6" t="s">
        <v>1551</v>
      </c>
      <c r="L650" s="6">
        <v>20</v>
      </c>
      <c r="M650" s="6">
        <v>100</v>
      </c>
      <c r="N650" s="6">
        <v>0</v>
      </c>
      <c r="O650" s="6">
        <v>10</v>
      </c>
      <c r="P650" s="6">
        <v>-9999</v>
      </c>
      <c r="Q650" s="6">
        <v>-9999</v>
      </c>
      <c r="R650" s="6"/>
    </row>
    <row r="651" spans="1:18">
      <c r="A651" s="6">
        <v>650</v>
      </c>
      <c r="B651" s="6" t="s">
        <v>794</v>
      </c>
      <c r="C651" s="6">
        <v>1</v>
      </c>
      <c r="D651" s="6">
        <v>3</v>
      </c>
      <c r="E651" s="6" t="s">
        <v>2202</v>
      </c>
      <c r="F651" s="6">
        <v>1988</v>
      </c>
      <c r="G651" s="6">
        <v>10</v>
      </c>
      <c r="H651" s="6"/>
      <c r="I651" s="6"/>
      <c r="J651" s="6" t="s">
        <v>2208</v>
      </c>
      <c r="K651" s="6" t="s">
        <v>1551</v>
      </c>
      <c r="L651" s="6">
        <v>20</v>
      </c>
      <c r="M651" s="6">
        <v>100</v>
      </c>
      <c r="N651" s="6">
        <v>0.15</v>
      </c>
      <c r="O651" s="6">
        <v>10</v>
      </c>
      <c r="P651" s="6">
        <v>-9999</v>
      </c>
      <c r="Q651" s="6">
        <v>-9999</v>
      </c>
      <c r="R651" s="6"/>
    </row>
    <row r="652" spans="1:18">
      <c r="A652" s="6">
        <v>651</v>
      </c>
      <c r="B652" s="6" t="s">
        <v>795</v>
      </c>
      <c r="C652" s="6">
        <v>1</v>
      </c>
      <c r="D652" s="6">
        <v>3</v>
      </c>
      <c r="E652" s="6" t="s">
        <v>2202</v>
      </c>
      <c r="F652" s="6">
        <v>1988</v>
      </c>
      <c r="G652" s="6">
        <v>10</v>
      </c>
      <c r="H652" s="6"/>
      <c r="I652" s="6"/>
      <c r="J652" s="6" t="s">
        <v>2208</v>
      </c>
      <c r="K652" s="6" t="s">
        <v>1551</v>
      </c>
      <c r="L652" s="6">
        <v>20</v>
      </c>
      <c r="M652" s="6">
        <v>100</v>
      </c>
      <c r="N652" s="6">
        <v>0.05</v>
      </c>
      <c r="O652" s="6">
        <v>20</v>
      </c>
      <c r="P652" s="6">
        <v>-9999</v>
      </c>
      <c r="Q652" s="6">
        <v>-9999</v>
      </c>
      <c r="R652" s="6"/>
    </row>
    <row r="653" spans="1:18">
      <c r="A653" s="6">
        <v>652</v>
      </c>
      <c r="B653" s="6" t="s">
        <v>796</v>
      </c>
      <c r="C653" s="6">
        <v>5</v>
      </c>
      <c r="D653" s="6">
        <v>6</v>
      </c>
      <c r="E653" s="6" t="s">
        <v>2205</v>
      </c>
      <c r="F653" s="6">
        <v>1993</v>
      </c>
      <c r="G653" s="6">
        <v>6</v>
      </c>
      <c r="H653" s="6"/>
      <c r="I653" s="6"/>
      <c r="J653" s="6" t="s">
        <v>2203</v>
      </c>
      <c r="K653" s="6" t="s">
        <v>2204</v>
      </c>
      <c r="L653" s="6">
        <v>30</v>
      </c>
      <c r="M653" s="6">
        <v>150</v>
      </c>
      <c r="N653" s="6">
        <v>0.01</v>
      </c>
      <c r="O653" s="6">
        <v>20</v>
      </c>
      <c r="P653" s="6">
        <v>-9999</v>
      </c>
      <c r="Q653" s="6">
        <v>-9999</v>
      </c>
      <c r="R653" s="6"/>
    </row>
    <row r="654" spans="1:18">
      <c r="A654" s="6">
        <v>653</v>
      </c>
      <c r="B654" s="6" t="s">
        <v>798</v>
      </c>
      <c r="C654" s="6">
        <v>6</v>
      </c>
      <c r="D654" s="6">
        <v>6</v>
      </c>
      <c r="E654" s="6" t="s">
        <v>2205</v>
      </c>
      <c r="F654" s="6">
        <v>1993</v>
      </c>
      <c r="G654" s="6">
        <v>6</v>
      </c>
      <c r="H654" s="6"/>
      <c r="I654" s="6"/>
      <c r="J654" s="6" t="s">
        <v>2203</v>
      </c>
      <c r="K654" s="6" t="s">
        <v>2204</v>
      </c>
      <c r="L654" s="6">
        <v>30</v>
      </c>
      <c r="M654" s="6">
        <v>150</v>
      </c>
      <c r="N654" s="6">
        <v>0.01</v>
      </c>
      <c r="O654" s="6">
        <v>20</v>
      </c>
      <c r="P654" s="6">
        <v>-9999</v>
      </c>
      <c r="Q654" s="6">
        <v>-9999</v>
      </c>
      <c r="R654" s="6"/>
    </row>
    <row r="655" spans="1:18">
      <c r="A655" s="6">
        <v>654</v>
      </c>
      <c r="B655" s="6" t="s">
        <v>799</v>
      </c>
      <c r="C655" s="6">
        <v>7</v>
      </c>
      <c r="D655" s="6">
        <v>7</v>
      </c>
      <c r="E655" s="6" t="s">
        <v>2202</v>
      </c>
      <c r="F655" s="6">
        <v>1993</v>
      </c>
      <c r="G655" s="6">
        <v>6</v>
      </c>
      <c r="H655" s="6"/>
      <c r="I655" s="6"/>
      <c r="J655" s="6" t="s">
        <v>2203</v>
      </c>
      <c r="K655" s="6" t="s">
        <v>2204</v>
      </c>
      <c r="L655" s="6">
        <v>30</v>
      </c>
      <c r="M655" s="6">
        <v>150</v>
      </c>
      <c r="N655" s="6">
        <v>0.01</v>
      </c>
      <c r="O655" s="6">
        <v>20</v>
      </c>
      <c r="P655" s="6">
        <v>-9999</v>
      </c>
      <c r="Q655" s="6">
        <v>-9999</v>
      </c>
      <c r="R655" s="6"/>
    </row>
    <row r="656" spans="1:18">
      <c r="A656" s="6">
        <v>655</v>
      </c>
      <c r="B656" s="6" t="s">
        <v>800</v>
      </c>
      <c r="C656" s="6">
        <v>8</v>
      </c>
      <c r="D656" s="6">
        <v>8</v>
      </c>
      <c r="E656" s="6" t="s">
        <v>2202</v>
      </c>
      <c r="F656" s="6">
        <v>1993</v>
      </c>
      <c r="G656" s="6">
        <v>6</v>
      </c>
      <c r="H656" s="6"/>
      <c r="I656" s="6"/>
      <c r="J656" s="6" t="s">
        <v>2203</v>
      </c>
      <c r="K656" s="6" t="s">
        <v>2207</v>
      </c>
      <c r="L656" s="6">
        <v>30</v>
      </c>
      <c r="M656" s="6">
        <v>150</v>
      </c>
      <c r="N656" s="6">
        <v>0.01</v>
      </c>
      <c r="O656" s="6">
        <v>20</v>
      </c>
      <c r="P656" s="6">
        <v>-9999</v>
      </c>
      <c r="Q656" s="6">
        <v>-9999</v>
      </c>
      <c r="R656" s="6"/>
    </row>
    <row r="657" spans="1:18">
      <c r="A657" s="6">
        <v>656</v>
      </c>
      <c r="B657" s="6" t="s">
        <v>801</v>
      </c>
      <c r="C657" s="6">
        <v>7</v>
      </c>
      <c r="D657" s="6">
        <v>7</v>
      </c>
      <c r="E657" s="6" t="s">
        <v>2202</v>
      </c>
      <c r="F657" s="6">
        <v>1993</v>
      </c>
      <c r="G657" s="6">
        <v>6</v>
      </c>
      <c r="H657" s="6"/>
      <c r="I657" s="6"/>
      <c r="J657" s="6" t="s">
        <v>2203</v>
      </c>
      <c r="K657" s="6" t="s">
        <v>2207</v>
      </c>
      <c r="L657" s="6">
        <v>30</v>
      </c>
      <c r="M657" s="6">
        <v>150</v>
      </c>
      <c r="N657" s="6">
        <v>0.01</v>
      </c>
      <c r="O657" s="6">
        <v>20</v>
      </c>
      <c r="P657" s="6">
        <v>-9999</v>
      </c>
      <c r="Q657" s="6">
        <v>-9999</v>
      </c>
      <c r="R657" s="6"/>
    </row>
    <row r="658" spans="1:18">
      <c r="A658" s="6">
        <v>657</v>
      </c>
      <c r="B658" s="6" t="s">
        <v>802</v>
      </c>
      <c r="C658" s="6">
        <v>6</v>
      </c>
      <c r="D658" s="6">
        <v>8</v>
      </c>
      <c r="E658" s="6" t="s">
        <v>2205</v>
      </c>
      <c r="F658" s="6">
        <v>1993</v>
      </c>
      <c r="G658" s="6">
        <v>6</v>
      </c>
      <c r="H658" s="6"/>
      <c r="I658" s="6"/>
      <c r="J658" s="6" t="s">
        <v>2203</v>
      </c>
      <c r="K658" s="6" t="s">
        <v>2207</v>
      </c>
      <c r="L658" s="6">
        <v>30</v>
      </c>
      <c r="M658" s="6">
        <v>150</v>
      </c>
      <c r="N658" s="6">
        <v>0.01</v>
      </c>
      <c r="O658" s="6">
        <v>20</v>
      </c>
      <c r="P658" s="6">
        <v>-9999</v>
      </c>
      <c r="Q658" s="6">
        <v>-9999</v>
      </c>
      <c r="R658" s="6"/>
    </row>
    <row r="659" spans="1:18">
      <c r="A659" s="6">
        <v>658</v>
      </c>
      <c r="B659" s="6" t="s">
        <v>803</v>
      </c>
      <c r="C659" s="6">
        <v>-9999</v>
      </c>
      <c r="D659" s="6">
        <v>-9999</v>
      </c>
      <c r="E659" s="6" t="s">
        <v>1551</v>
      </c>
      <c r="F659" s="6">
        <v>-9999</v>
      </c>
      <c r="G659" s="6">
        <v>18</v>
      </c>
      <c r="H659" s="6"/>
      <c r="I659" s="6"/>
      <c r="J659" s="6" t="s">
        <v>2206</v>
      </c>
      <c r="K659" s="6" t="s">
        <v>2207</v>
      </c>
      <c r="L659" s="6">
        <v>50</v>
      </c>
      <c r="M659" s="6">
        <v>150</v>
      </c>
      <c r="N659" s="6">
        <v>0</v>
      </c>
      <c r="O659" s="6">
        <v>20</v>
      </c>
      <c r="P659" s="6">
        <v>-9999</v>
      </c>
      <c r="Q659" s="6">
        <v>-9999</v>
      </c>
      <c r="R659" s="6"/>
    </row>
    <row r="660" spans="1:18">
      <c r="A660" s="6">
        <v>659</v>
      </c>
      <c r="B660" s="6" t="s">
        <v>806</v>
      </c>
      <c r="C660" s="6">
        <v>-9999</v>
      </c>
      <c r="D660" s="6">
        <v>-9999</v>
      </c>
      <c r="E660" s="6" t="s">
        <v>1551</v>
      </c>
      <c r="F660" s="6">
        <v>-9999</v>
      </c>
      <c r="G660" s="6">
        <v>18</v>
      </c>
      <c r="H660" s="6"/>
      <c r="I660" s="6"/>
      <c r="J660" s="6" t="s">
        <v>2206</v>
      </c>
      <c r="K660" s="6" t="s">
        <v>2207</v>
      </c>
      <c r="L660" s="6">
        <v>50</v>
      </c>
      <c r="M660" s="6">
        <v>150</v>
      </c>
      <c r="N660" s="6">
        <v>0</v>
      </c>
      <c r="O660" s="6">
        <v>20</v>
      </c>
      <c r="P660" s="6">
        <v>-9999</v>
      </c>
      <c r="Q660" s="6">
        <v>-9999</v>
      </c>
      <c r="R660" s="6"/>
    </row>
    <row r="661" spans="1:18">
      <c r="A661" s="6">
        <v>660</v>
      </c>
      <c r="B661" s="6" t="s">
        <v>807</v>
      </c>
      <c r="C661" s="6">
        <v>-9999</v>
      </c>
      <c r="D661" s="6">
        <v>-9999</v>
      </c>
      <c r="E661" s="6" t="s">
        <v>1551</v>
      </c>
      <c r="F661" s="6">
        <v>-9999</v>
      </c>
      <c r="G661" s="6">
        <v>18</v>
      </c>
      <c r="H661" s="6"/>
      <c r="I661" s="6"/>
      <c r="J661" s="6" t="s">
        <v>2206</v>
      </c>
      <c r="K661" s="6" t="s">
        <v>2207</v>
      </c>
      <c r="L661" s="6">
        <v>50</v>
      </c>
      <c r="M661" s="6">
        <v>150</v>
      </c>
      <c r="N661" s="6">
        <v>0</v>
      </c>
      <c r="O661" s="6">
        <v>20</v>
      </c>
      <c r="P661" s="6">
        <v>-9999</v>
      </c>
      <c r="Q661" s="6">
        <v>-9999</v>
      </c>
      <c r="R661" s="6"/>
    </row>
    <row r="662" spans="1:18">
      <c r="A662" s="6">
        <v>661</v>
      </c>
      <c r="B662" s="6" t="s">
        <v>809</v>
      </c>
      <c r="C662" s="6">
        <v>-9999</v>
      </c>
      <c r="D662" s="6">
        <v>-9999</v>
      </c>
      <c r="E662" s="6" t="s">
        <v>1551</v>
      </c>
      <c r="F662" s="6">
        <v>-9999</v>
      </c>
      <c r="G662" s="6">
        <v>18</v>
      </c>
      <c r="H662" s="6"/>
      <c r="I662" s="6"/>
      <c r="J662" s="6" t="s">
        <v>2206</v>
      </c>
      <c r="K662" s="6" t="s">
        <v>2207</v>
      </c>
      <c r="L662" s="6">
        <v>50</v>
      </c>
      <c r="M662" s="6">
        <v>150</v>
      </c>
      <c r="N662" s="6">
        <v>0</v>
      </c>
      <c r="O662" s="6">
        <v>20</v>
      </c>
      <c r="P662" s="6">
        <v>-9999</v>
      </c>
      <c r="Q662" s="6">
        <v>-9999</v>
      </c>
      <c r="R662" s="6"/>
    </row>
    <row r="663" spans="1:18">
      <c r="A663" s="6">
        <v>662</v>
      </c>
      <c r="B663" s="6" t="s">
        <v>810</v>
      </c>
      <c r="C663" s="6">
        <v>-9999</v>
      </c>
      <c r="D663" s="6">
        <v>-9999</v>
      </c>
      <c r="E663" s="6" t="s">
        <v>1551</v>
      </c>
      <c r="F663" s="6">
        <v>-9999</v>
      </c>
      <c r="G663" s="6">
        <v>18</v>
      </c>
      <c r="H663" s="6"/>
      <c r="I663" s="6"/>
      <c r="J663" s="6" t="s">
        <v>2206</v>
      </c>
      <c r="K663" s="6" t="s">
        <v>2207</v>
      </c>
      <c r="L663" s="6">
        <v>50</v>
      </c>
      <c r="M663" s="6">
        <v>150</v>
      </c>
      <c r="N663" s="6">
        <v>0</v>
      </c>
      <c r="O663" s="6">
        <v>20</v>
      </c>
      <c r="P663" s="6">
        <v>-9999</v>
      </c>
      <c r="Q663" s="6">
        <v>-9999</v>
      </c>
      <c r="R663" s="6"/>
    </row>
    <row r="664" spans="1:18">
      <c r="A664" s="6">
        <v>663</v>
      </c>
      <c r="B664" s="6" t="s">
        <v>811</v>
      </c>
      <c r="C664" s="6">
        <v>-9999</v>
      </c>
      <c r="D664" s="6">
        <v>-9999</v>
      </c>
      <c r="E664" s="6" t="s">
        <v>1551</v>
      </c>
      <c r="F664" s="6">
        <v>-9999</v>
      </c>
      <c r="G664" s="6">
        <v>18</v>
      </c>
      <c r="H664" s="6"/>
      <c r="I664" s="6"/>
      <c r="J664" s="6" t="s">
        <v>2206</v>
      </c>
      <c r="K664" s="6" t="s">
        <v>2207</v>
      </c>
      <c r="L664" s="6">
        <v>50</v>
      </c>
      <c r="M664" s="6">
        <v>150</v>
      </c>
      <c r="N664" s="6">
        <v>0</v>
      </c>
      <c r="O664" s="6">
        <v>20</v>
      </c>
      <c r="P664" s="6">
        <v>-9999</v>
      </c>
      <c r="Q664" s="6">
        <v>-9999</v>
      </c>
      <c r="R664" s="6"/>
    </row>
    <row r="665" spans="1:18">
      <c r="A665" s="6">
        <v>664</v>
      </c>
      <c r="B665" s="6" t="s">
        <v>812</v>
      </c>
      <c r="C665" s="6">
        <v>-9999</v>
      </c>
      <c r="D665" s="6">
        <v>-9999</v>
      </c>
      <c r="E665" s="6" t="s">
        <v>1551</v>
      </c>
      <c r="F665" s="6">
        <v>2007</v>
      </c>
      <c r="G665" s="6">
        <v>6</v>
      </c>
      <c r="H665" s="6"/>
      <c r="I665" s="6"/>
      <c r="J665" s="6" t="s">
        <v>2213</v>
      </c>
      <c r="K665" s="6" t="s">
        <v>1551</v>
      </c>
      <c r="L665" s="6">
        <v>50</v>
      </c>
      <c r="M665" s="6">
        <v>150</v>
      </c>
      <c r="N665" s="6">
        <v>0</v>
      </c>
      <c r="O665" s="6">
        <v>20</v>
      </c>
      <c r="P665" s="6">
        <v>-9999</v>
      </c>
      <c r="Q665" s="6">
        <v>-9999</v>
      </c>
      <c r="R665" s="6"/>
    </row>
    <row r="666" spans="1:18">
      <c r="A666" s="6">
        <v>665</v>
      </c>
      <c r="B666" s="6" t="s">
        <v>814</v>
      </c>
      <c r="C666" s="6">
        <v>-9999</v>
      </c>
      <c r="D666" s="6">
        <v>-9999</v>
      </c>
      <c r="E666" s="6" t="s">
        <v>1551</v>
      </c>
      <c r="F666" s="6">
        <v>2007</v>
      </c>
      <c r="G666" s="6">
        <v>6</v>
      </c>
      <c r="H666" s="6"/>
      <c r="I666" s="6"/>
      <c r="J666" s="6" t="s">
        <v>2213</v>
      </c>
      <c r="K666" s="6" t="s">
        <v>1551</v>
      </c>
      <c r="L666" s="6">
        <v>50</v>
      </c>
      <c r="M666" s="6">
        <v>150</v>
      </c>
      <c r="N666" s="6">
        <v>0</v>
      </c>
      <c r="O666" s="6">
        <v>20</v>
      </c>
      <c r="P666" s="6">
        <v>-9999</v>
      </c>
      <c r="Q666" s="6">
        <v>-9999</v>
      </c>
      <c r="R666" s="6"/>
    </row>
    <row r="667" spans="1:18">
      <c r="A667" s="6">
        <v>666</v>
      </c>
      <c r="B667" s="6" t="s">
        <v>815</v>
      </c>
      <c r="C667" s="6">
        <v>-9999</v>
      </c>
      <c r="D667" s="6">
        <v>-9999</v>
      </c>
      <c r="E667" s="6" t="s">
        <v>1551</v>
      </c>
      <c r="F667" s="6">
        <v>2007</v>
      </c>
      <c r="G667" s="6">
        <v>6</v>
      </c>
      <c r="H667" s="6"/>
      <c r="I667" s="6"/>
      <c r="J667" s="6" t="s">
        <v>2213</v>
      </c>
      <c r="K667" s="6" t="s">
        <v>1551</v>
      </c>
      <c r="L667" s="6">
        <v>50</v>
      </c>
      <c r="M667" s="6">
        <v>150</v>
      </c>
      <c r="N667" s="6">
        <v>0</v>
      </c>
      <c r="O667" s="6">
        <v>20</v>
      </c>
      <c r="P667" s="6">
        <v>-9999</v>
      </c>
      <c r="Q667" s="6">
        <v>-9999</v>
      </c>
      <c r="R667" s="6"/>
    </row>
    <row r="668" spans="1:18">
      <c r="A668" s="6">
        <v>667</v>
      </c>
      <c r="B668" s="6" t="s">
        <v>816</v>
      </c>
      <c r="C668" s="6">
        <v>-9999</v>
      </c>
      <c r="D668" s="6">
        <v>-9999</v>
      </c>
      <c r="E668" s="6" t="s">
        <v>1551</v>
      </c>
      <c r="F668" s="6">
        <v>2007</v>
      </c>
      <c r="G668" s="6">
        <v>6</v>
      </c>
      <c r="H668" s="6"/>
      <c r="I668" s="6"/>
      <c r="J668" s="6" t="s">
        <v>2213</v>
      </c>
      <c r="K668" s="6" t="s">
        <v>1551</v>
      </c>
      <c r="L668" s="6">
        <v>50</v>
      </c>
      <c r="M668" s="6">
        <v>150</v>
      </c>
      <c r="N668" s="6">
        <v>0</v>
      </c>
      <c r="O668" s="6">
        <v>20</v>
      </c>
      <c r="P668" s="6">
        <v>-9999</v>
      </c>
      <c r="Q668" s="6">
        <v>-9999</v>
      </c>
      <c r="R668" s="6"/>
    </row>
    <row r="669" spans="1:18">
      <c r="A669" s="6">
        <v>668</v>
      </c>
      <c r="B669" s="6" t="s">
        <v>817</v>
      </c>
      <c r="C669" s="6">
        <v>-9999</v>
      </c>
      <c r="D669" s="6">
        <v>-9999</v>
      </c>
      <c r="E669" s="6" t="s">
        <v>1551</v>
      </c>
      <c r="F669" s="6">
        <v>-9999</v>
      </c>
      <c r="G669" s="6">
        <v>18</v>
      </c>
      <c r="H669" s="6"/>
      <c r="I669" s="6"/>
      <c r="J669" s="6" t="s">
        <v>2208</v>
      </c>
      <c r="K669" s="6" t="s">
        <v>1551</v>
      </c>
      <c r="L669" s="6">
        <v>12</v>
      </c>
      <c r="M669" s="6">
        <v>118</v>
      </c>
      <c r="N669" s="6">
        <v>0</v>
      </c>
      <c r="O669" s="6">
        <v>20</v>
      </c>
      <c r="P669" s="6">
        <v>-9999</v>
      </c>
      <c r="Q669" s="6">
        <v>-9999</v>
      </c>
      <c r="R669" s="6"/>
    </row>
    <row r="670" spans="1:18">
      <c r="A670" s="6">
        <v>669</v>
      </c>
      <c r="B670" s="6" t="s">
        <v>819</v>
      </c>
      <c r="C670" s="6">
        <v>5</v>
      </c>
      <c r="D670" s="6">
        <v>5</v>
      </c>
      <c r="E670" s="6" t="s">
        <v>2205</v>
      </c>
      <c r="F670" s="6">
        <v>1990</v>
      </c>
      <c r="G670" s="6">
        <v>138</v>
      </c>
      <c r="H670" s="6"/>
      <c r="I670" s="6"/>
      <c r="J670" s="6" t="s">
        <v>2206</v>
      </c>
      <c r="K670" s="6" t="s">
        <v>2207</v>
      </c>
      <c r="L670" s="6">
        <v>0</v>
      </c>
      <c r="M670" s="6">
        <v>150</v>
      </c>
      <c r="N670" s="6">
        <v>0.02</v>
      </c>
      <c r="O670" s="6">
        <v>7.62</v>
      </c>
      <c r="P670" s="6">
        <v>-9999</v>
      </c>
      <c r="Q670" s="6">
        <v>-9999</v>
      </c>
      <c r="R670" s="6"/>
    </row>
    <row r="671" spans="1:18">
      <c r="A671" s="6">
        <v>670</v>
      </c>
      <c r="B671" s="6" t="s">
        <v>821</v>
      </c>
      <c r="C671" s="6">
        <v>5</v>
      </c>
      <c r="D671" s="6">
        <v>5</v>
      </c>
      <c r="E671" s="6" t="s">
        <v>2205</v>
      </c>
      <c r="F671" s="6">
        <v>1990</v>
      </c>
      <c r="G671" s="6">
        <v>54</v>
      </c>
      <c r="H671" s="6"/>
      <c r="I671" s="6"/>
      <c r="J671" s="6" t="s">
        <v>2206</v>
      </c>
      <c r="K671" s="6" t="s">
        <v>2207</v>
      </c>
      <c r="L671" s="6">
        <v>0</v>
      </c>
      <c r="M671" s="6">
        <v>150</v>
      </c>
      <c r="N671" s="6">
        <v>0.02</v>
      </c>
      <c r="O671" s="6">
        <v>7.62</v>
      </c>
      <c r="P671" s="6">
        <v>-9999</v>
      </c>
      <c r="Q671" s="6">
        <v>-9999</v>
      </c>
      <c r="R671" s="6"/>
    </row>
    <row r="672" spans="1:18">
      <c r="A672" s="6">
        <v>671</v>
      </c>
      <c r="B672" s="6" t="s">
        <v>822</v>
      </c>
      <c r="C672" s="6">
        <v>5</v>
      </c>
      <c r="D672" s="6">
        <v>5</v>
      </c>
      <c r="E672" s="6" t="s">
        <v>2205</v>
      </c>
      <c r="F672" s="6">
        <v>1990</v>
      </c>
      <c r="G672" s="6">
        <v>17</v>
      </c>
      <c r="H672" s="6"/>
      <c r="I672" s="6"/>
      <c r="J672" s="6" t="s">
        <v>2206</v>
      </c>
      <c r="K672" s="6" t="s">
        <v>2207</v>
      </c>
      <c r="L672" s="6">
        <v>0</v>
      </c>
      <c r="M672" s="6">
        <v>150</v>
      </c>
      <c r="N672" s="6">
        <v>0.02</v>
      </c>
      <c r="O672" s="6">
        <v>7.62</v>
      </c>
      <c r="P672" s="6">
        <v>-9999</v>
      </c>
      <c r="Q672" s="6">
        <v>-9999</v>
      </c>
      <c r="R672" s="6"/>
    </row>
    <row r="673" spans="1:18">
      <c r="A673" s="6">
        <v>672</v>
      </c>
      <c r="B673" s="6" t="s">
        <v>823</v>
      </c>
      <c r="C673" s="6">
        <v>10</v>
      </c>
      <c r="D673" s="6">
        <v>10</v>
      </c>
      <c r="E673" s="6" t="s">
        <v>2205</v>
      </c>
      <c r="F673" s="6">
        <v>1992</v>
      </c>
      <c r="G673" s="6">
        <v>8</v>
      </c>
      <c r="H673" s="6"/>
      <c r="I673" s="6"/>
      <c r="J673" s="6" t="s">
        <v>2206</v>
      </c>
      <c r="K673" s="6" t="s">
        <v>1551</v>
      </c>
      <c r="L673" s="6">
        <v>10</v>
      </c>
      <c r="M673" s="6">
        <v>30</v>
      </c>
      <c r="N673" s="6">
        <v>0</v>
      </c>
      <c r="O673" s="6">
        <v>-9999</v>
      </c>
      <c r="P673" s="6">
        <v>-9999</v>
      </c>
      <c r="Q673" s="6">
        <v>-9999</v>
      </c>
      <c r="R673" s="6"/>
    </row>
    <row r="674" spans="1:18">
      <c r="A674" s="6">
        <v>673</v>
      </c>
      <c r="B674" s="6" t="s">
        <v>825</v>
      </c>
      <c r="C674" s="6">
        <v>10</v>
      </c>
      <c r="D674" s="6">
        <v>10</v>
      </c>
      <c r="E674" s="6" t="s">
        <v>2205</v>
      </c>
      <c r="F674" s="6">
        <v>1992</v>
      </c>
      <c r="G674" s="6">
        <v>8</v>
      </c>
      <c r="H674" s="6"/>
      <c r="I674" s="6"/>
      <c r="J674" s="6" t="s">
        <v>2206</v>
      </c>
      <c r="K674" s="6" t="s">
        <v>1551</v>
      </c>
      <c r="L674" s="6">
        <v>10</v>
      </c>
      <c r="M674" s="6">
        <v>30</v>
      </c>
      <c r="N674" s="6">
        <v>0</v>
      </c>
      <c r="O674" s="6">
        <v>-9999</v>
      </c>
      <c r="P674" s="6">
        <v>-9999</v>
      </c>
      <c r="Q674" s="6">
        <v>-9999</v>
      </c>
      <c r="R674" s="6"/>
    </row>
    <row r="675" spans="1:18">
      <c r="A675" s="6">
        <v>674</v>
      </c>
      <c r="B675" s="6" t="s">
        <v>826</v>
      </c>
      <c r="C675" s="6">
        <v>10</v>
      </c>
      <c r="D675" s="6">
        <v>10</v>
      </c>
      <c r="E675" s="6" t="s">
        <v>2205</v>
      </c>
      <c r="F675" s="6">
        <v>1992</v>
      </c>
      <c r="G675" s="6">
        <v>8</v>
      </c>
      <c r="H675" s="6"/>
      <c r="I675" s="6"/>
      <c r="J675" s="6" t="s">
        <v>2206</v>
      </c>
      <c r="K675" s="6" t="s">
        <v>1551</v>
      </c>
      <c r="L675" s="6">
        <v>10</v>
      </c>
      <c r="M675" s="6">
        <v>30</v>
      </c>
      <c r="N675" s="6">
        <v>0</v>
      </c>
      <c r="O675" s="6">
        <v>-9999</v>
      </c>
      <c r="P675" s="6">
        <v>-9999</v>
      </c>
      <c r="Q675" s="6">
        <v>-9999</v>
      </c>
      <c r="R675" s="6"/>
    </row>
    <row r="676" spans="1:18">
      <c r="A676" s="6">
        <v>675</v>
      </c>
      <c r="B676" s="6" t="s">
        <v>827</v>
      </c>
      <c r="C676" s="6">
        <v>9</v>
      </c>
      <c r="D676" s="6">
        <v>9</v>
      </c>
      <c r="E676" s="6" t="s">
        <v>2202</v>
      </c>
      <c r="F676" s="6">
        <v>-9999</v>
      </c>
      <c r="G676" s="6">
        <v>17</v>
      </c>
      <c r="H676" s="6"/>
      <c r="I676" s="6"/>
      <c r="J676" s="6" t="s">
        <v>2206</v>
      </c>
      <c r="K676" s="6" t="s">
        <v>2204</v>
      </c>
      <c r="L676" s="6">
        <v>6</v>
      </c>
      <c r="M676" s="6">
        <v>85</v>
      </c>
      <c r="N676" s="6">
        <v>0</v>
      </c>
      <c r="O676" s="6">
        <v>20.9</v>
      </c>
      <c r="P676" s="6">
        <v>-9999</v>
      </c>
      <c r="Q676" s="6">
        <v>-9999</v>
      </c>
      <c r="R676" s="6"/>
    </row>
    <row r="677" spans="1:18">
      <c r="A677" s="6">
        <v>676</v>
      </c>
      <c r="B677" s="6" t="s">
        <v>829</v>
      </c>
      <c r="C677" s="6">
        <v>3</v>
      </c>
      <c r="D677" s="6">
        <v>3</v>
      </c>
      <c r="E677" s="6" t="s">
        <v>2202</v>
      </c>
      <c r="F677" s="6">
        <v>2007</v>
      </c>
      <c r="G677" s="6">
        <v>29</v>
      </c>
      <c r="H677" s="6"/>
      <c r="I677" s="6"/>
      <c r="J677" s="6" t="s">
        <v>2206</v>
      </c>
      <c r="K677" s="6" t="s">
        <v>2204</v>
      </c>
      <c r="L677" s="6">
        <v>0</v>
      </c>
      <c r="M677" s="6">
        <v>65</v>
      </c>
      <c r="N677" s="6">
        <v>0</v>
      </c>
      <c r="O677" s="6">
        <v>10</v>
      </c>
      <c r="P677" s="6">
        <v>-9999</v>
      </c>
      <c r="Q677" s="6">
        <v>-9999</v>
      </c>
      <c r="R677" s="6"/>
    </row>
    <row r="678" spans="1:18">
      <c r="A678" s="6">
        <v>677</v>
      </c>
      <c r="B678" s="6" t="s">
        <v>831</v>
      </c>
      <c r="C678" s="6">
        <v>9</v>
      </c>
      <c r="D678" s="6">
        <v>9</v>
      </c>
      <c r="E678" s="6" t="s">
        <v>2210</v>
      </c>
      <c r="F678" s="6">
        <v>2007</v>
      </c>
      <c r="G678" s="6">
        <v>12</v>
      </c>
      <c r="H678" s="6"/>
      <c r="I678" s="6"/>
      <c r="J678" s="6" t="s">
        <v>2206</v>
      </c>
      <c r="K678" s="6" t="s">
        <v>2204</v>
      </c>
      <c r="L678" s="6">
        <v>0</v>
      </c>
      <c r="M678" s="6">
        <v>65</v>
      </c>
      <c r="N678" s="6">
        <v>0</v>
      </c>
      <c r="O678" s="6">
        <v>10</v>
      </c>
      <c r="P678" s="6">
        <v>-9999</v>
      </c>
      <c r="Q678" s="6">
        <v>-9999</v>
      </c>
      <c r="R678" s="6"/>
    </row>
    <row r="679" spans="1:18">
      <c r="A679" s="6">
        <v>678</v>
      </c>
      <c r="B679" s="6" t="s">
        <v>832</v>
      </c>
      <c r="C679" s="6">
        <v>-9999</v>
      </c>
      <c r="D679" s="6">
        <v>-9999</v>
      </c>
      <c r="E679" s="6" t="s">
        <v>1551</v>
      </c>
      <c r="F679" s="6">
        <v>-9999</v>
      </c>
      <c r="G679" s="6">
        <v>53</v>
      </c>
      <c r="H679" s="6"/>
      <c r="I679" s="6"/>
      <c r="J679" s="6" t="s">
        <v>2203</v>
      </c>
      <c r="K679" s="6" t="s">
        <v>2204</v>
      </c>
      <c r="L679" s="6">
        <v>0</v>
      </c>
      <c r="M679" s="6">
        <v>150</v>
      </c>
      <c r="N679" s="6">
        <v>0</v>
      </c>
      <c r="O679" s="6">
        <v>10</v>
      </c>
      <c r="P679" s="6">
        <v>-9999</v>
      </c>
      <c r="Q679" s="6">
        <v>-9999</v>
      </c>
      <c r="R679" s="6"/>
    </row>
    <row r="680" spans="1:18">
      <c r="A680" s="6">
        <v>679</v>
      </c>
      <c r="B680" s="6" t="s">
        <v>834</v>
      </c>
      <c r="C680" s="6">
        <v>-9999</v>
      </c>
      <c r="D680" s="6">
        <v>-9999</v>
      </c>
      <c r="E680" s="6" t="s">
        <v>1551</v>
      </c>
      <c r="F680" s="6">
        <v>-9999</v>
      </c>
      <c r="G680" s="6">
        <v>53</v>
      </c>
      <c r="H680" s="6"/>
      <c r="I680" s="6"/>
      <c r="J680" s="6" t="s">
        <v>2203</v>
      </c>
      <c r="K680" s="6" t="s">
        <v>2204</v>
      </c>
      <c r="L680" s="6">
        <v>0</v>
      </c>
      <c r="M680" s="6">
        <v>150</v>
      </c>
      <c r="N680" s="6">
        <v>0</v>
      </c>
      <c r="O680" s="6">
        <v>10</v>
      </c>
      <c r="P680" s="6">
        <v>-9999</v>
      </c>
      <c r="Q680" s="6">
        <v>-9999</v>
      </c>
      <c r="R680" s="6"/>
    </row>
    <row r="681" spans="1:18">
      <c r="A681" s="6">
        <v>680</v>
      </c>
      <c r="B681" s="6" t="s">
        <v>835</v>
      </c>
      <c r="C681" s="6">
        <v>-9999</v>
      </c>
      <c r="D681" s="6">
        <v>-9999</v>
      </c>
      <c r="E681" s="6" t="s">
        <v>1551</v>
      </c>
      <c r="F681" s="6">
        <v>-9999</v>
      </c>
      <c r="G681" s="6">
        <v>8</v>
      </c>
      <c r="H681" s="6"/>
      <c r="I681" s="6"/>
      <c r="J681" s="6" t="s">
        <v>2206</v>
      </c>
      <c r="K681" s="6" t="s">
        <v>1551</v>
      </c>
      <c r="L681" s="6">
        <v>0</v>
      </c>
      <c r="M681" s="6">
        <v>100</v>
      </c>
      <c r="N681" s="6">
        <v>0</v>
      </c>
      <c r="O681" s="6">
        <v>-9999</v>
      </c>
      <c r="P681" s="6">
        <v>-9999</v>
      </c>
      <c r="Q681" s="6">
        <v>-9999</v>
      </c>
      <c r="R681" s="6"/>
    </row>
    <row r="682" spans="1:18">
      <c r="A682" s="6">
        <v>681</v>
      </c>
      <c r="B682" s="6" t="s">
        <v>837</v>
      </c>
      <c r="C682" s="6">
        <v>-9999</v>
      </c>
      <c r="D682" s="6">
        <v>-9999</v>
      </c>
      <c r="E682" s="6" t="s">
        <v>1551</v>
      </c>
      <c r="F682" s="6">
        <v>-9999</v>
      </c>
      <c r="G682" s="6">
        <v>8</v>
      </c>
      <c r="H682" s="6"/>
      <c r="I682" s="6"/>
      <c r="J682" s="6" t="s">
        <v>2206</v>
      </c>
      <c r="K682" s="6" t="s">
        <v>1551</v>
      </c>
      <c r="L682" s="6">
        <v>0</v>
      </c>
      <c r="M682" s="6">
        <v>100</v>
      </c>
      <c r="N682" s="6">
        <v>0</v>
      </c>
      <c r="O682" s="6">
        <v>-9999</v>
      </c>
      <c r="P682" s="6">
        <v>-9999</v>
      </c>
      <c r="Q682" s="6">
        <v>-9999</v>
      </c>
      <c r="R682" s="6"/>
    </row>
    <row r="683" spans="1:18">
      <c r="A683" s="6">
        <v>682</v>
      </c>
      <c r="B683" s="6" t="s">
        <v>838</v>
      </c>
      <c r="C683" s="6">
        <v>-9999</v>
      </c>
      <c r="D683" s="6">
        <v>-9999</v>
      </c>
      <c r="E683" s="6" t="s">
        <v>1551</v>
      </c>
      <c r="F683" s="6">
        <v>-9999</v>
      </c>
      <c r="G683" s="6">
        <v>8</v>
      </c>
      <c r="H683" s="6"/>
      <c r="I683" s="6"/>
      <c r="J683" s="6" t="s">
        <v>2206</v>
      </c>
      <c r="K683" s="6" t="s">
        <v>1551</v>
      </c>
      <c r="L683" s="6">
        <v>0</v>
      </c>
      <c r="M683" s="6">
        <v>100</v>
      </c>
      <c r="N683" s="6">
        <v>0</v>
      </c>
      <c r="O683" s="6">
        <v>-9999</v>
      </c>
      <c r="P683" s="6">
        <v>-9999</v>
      </c>
      <c r="Q683" s="6">
        <v>-9999</v>
      </c>
      <c r="R683" s="6"/>
    </row>
    <row r="684" spans="1:18">
      <c r="A684" s="6">
        <v>683</v>
      </c>
      <c r="B684" s="6" t="s">
        <v>839</v>
      </c>
      <c r="C684" s="6">
        <v>-9999</v>
      </c>
      <c r="D684" s="6">
        <v>-9999</v>
      </c>
      <c r="E684" s="6" t="s">
        <v>1551</v>
      </c>
      <c r="F684" s="6">
        <v>-9999</v>
      </c>
      <c r="G684" s="6">
        <v>8</v>
      </c>
      <c r="H684" s="6"/>
      <c r="I684" s="6"/>
      <c r="J684" s="6" t="s">
        <v>2206</v>
      </c>
      <c r="K684" s="6" t="s">
        <v>1551</v>
      </c>
      <c r="L684" s="6">
        <v>0</v>
      </c>
      <c r="M684" s="6">
        <v>100</v>
      </c>
      <c r="N684" s="6">
        <v>0</v>
      </c>
      <c r="O684" s="6">
        <v>-9999</v>
      </c>
      <c r="P684" s="6">
        <v>-9999</v>
      </c>
      <c r="Q684" s="6">
        <v>-9999</v>
      </c>
      <c r="R684" s="6"/>
    </row>
    <row r="685" spans="1:18">
      <c r="A685" s="6">
        <v>684</v>
      </c>
      <c r="B685" s="6" t="s">
        <v>840</v>
      </c>
      <c r="C685" s="6">
        <v>-9999</v>
      </c>
      <c r="D685" s="6">
        <v>-9999</v>
      </c>
      <c r="E685" s="6" t="s">
        <v>1551</v>
      </c>
      <c r="F685" s="6">
        <v>-9999</v>
      </c>
      <c r="G685" s="6">
        <v>8</v>
      </c>
      <c r="H685" s="6"/>
      <c r="I685" s="6"/>
      <c r="J685" s="6" t="s">
        <v>2206</v>
      </c>
      <c r="K685" s="6" t="s">
        <v>1551</v>
      </c>
      <c r="L685" s="6">
        <v>0</v>
      </c>
      <c r="M685" s="6">
        <v>100</v>
      </c>
      <c r="N685" s="6">
        <v>0</v>
      </c>
      <c r="O685" s="6">
        <v>-9999</v>
      </c>
      <c r="P685" s="6">
        <v>-9999</v>
      </c>
      <c r="Q685" s="6">
        <v>-9999</v>
      </c>
      <c r="R685" s="6"/>
    </row>
    <row r="686" spans="1:18">
      <c r="A686" s="6">
        <v>685</v>
      </c>
      <c r="B686" s="6" t="s">
        <v>841</v>
      </c>
      <c r="C686" s="6">
        <v>4</v>
      </c>
      <c r="D686" s="6">
        <v>7</v>
      </c>
      <c r="E686" s="6" t="s">
        <v>2211</v>
      </c>
      <c r="F686" s="6">
        <v>1993</v>
      </c>
      <c r="G686" s="6">
        <v>8</v>
      </c>
      <c r="H686" s="6"/>
      <c r="I686" s="6"/>
      <c r="J686" s="6" t="s">
        <v>2206</v>
      </c>
      <c r="K686" s="6" t="s">
        <v>2204</v>
      </c>
      <c r="L686" s="6">
        <v>5</v>
      </c>
      <c r="M686" s="6">
        <v>35</v>
      </c>
      <c r="N686" s="6">
        <v>0</v>
      </c>
      <c r="O686" s="6">
        <v>-9999</v>
      </c>
      <c r="P686" s="6">
        <v>-9999</v>
      </c>
      <c r="Q686" s="6">
        <v>-9999</v>
      </c>
      <c r="R686" s="6"/>
    </row>
    <row r="687" spans="1:18">
      <c r="A687" s="6">
        <v>686</v>
      </c>
      <c r="B687" s="6" t="s">
        <v>843</v>
      </c>
      <c r="C687" s="6">
        <v>4</v>
      </c>
      <c r="D687" s="6">
        <v>5</v>
      </c>
      <c r="E687" s="6" t="s">
        <v>2211</v>
      </c>
      <c r="F687" s="6">
        <v>1994</v>
      </c>
      <c r="G687" s="6">
        <v>8</v>
      </c>
      <c r="H687" s="6"/>
      <c r="I687" s="6"/>
      <c r="J687" s="6" t="s">
        <v>2206</v>
      </c>
      <c r="K687" s="6" t="s">
        <v>2204</v>
      </c>
      <c r="L687" s="6">
        <v>5</v>
      </c>
      <c r="M687" s="6">
        <v>35</v>
      </c>
      <c r="N687" s="6">
        <v>0</v>
      </c>
      <c r="O687" s="6">
        <v>-9999</v>
      </c>
      <c r="P687" s="6">
        <v>-9999</v>
      </c>
      <c r="Q687" s="6">
        <v>-9999</v>
      </c>
      <c r="R687" s="6"/>
    </row>
    <row r="688" spans="1:18">
      <c r="A688" s="6">
        <v>687</v>
      </c>
      <c r="B688" s="6" t="s">
        <v>844</v>
      </c>
      <c r="C688" s="6">
        <v>4</v>
      </c>
      <c r="D688" s="6">
        <v>5</v>
      </c>
      <c r="E688" s="6" t="s">
        <v>2211</v>
      </c>
      <c r="F688" s="6">
        <v>1996</v>
      </c>
      <c r="G688" s="6">
        <v>1</v>
      </c>
      <c r="H688" s="6"/>
      <c r="I688" s="6"/>
      <c r="J688" s="6" t="s">
        <v>2206</v>
      </c>
      <c r="K688" s="6" t="s">
        <v>2204</v>
      </c>
      <c r="L688" s="6">
        <v>5</v>
      </c>
      <c r="M688" s="6">
        <v>35</v>
      </c>
      <c r="N688" s="6">
        <v>0</v>
      </c>
      <c r="O688" s="6">
        <v>-9999</v>
      </c>
      <c r="P688" s="6">
        <v>-9999</v>
      </c>
      <c r="Q688" s="6">
        <v>-9999</v>
      </c>
      <c r="R688" s="6"/>
    </row>
    <row r="689" spans="1:18">
      <c r="A689" s="6">
        <v>688</v>
      </c>
      <c r="B689" s="6" t="s">
        <v>845</v>
      </c>
      <c r="C689" s="6">
        <v>4</v>
      </c>
      <c r="D689" s="6">
        <v>7</v>
      </c>
      <c r="E689" s="6" t="s">
        <v>2211</v>
      </c>
      <c r="F689" s="6">
        <v>1993</v>
      </c>
      <c r="G689" s="6">
        <v>8</v>
      </c>
      <c r="H689" s="6"/>
      <c r="I689" s="6"/>
      <c r="J689" s="6" t="s">
        <v>2206</v>
      </c>
      <c r="K689" s="6" t="s">
        <v>2204</v>
      </c>
      <c r="L689" s="6">
        <v>5</v>
      </c>
      <c r="M689" s="6">
        <v>35</v>
      </c>
      <c r="N689" s="6">
        <v>0</v>
      </c>
      <c r="O689" s="6">
        <v>-9999</v>
      </c>
      <c r="P689" s="6">
        <v>-9999</v>
      </c>
      <c r="Q689" s="6">
        <v>-9999</v>
      </c>
      <c r="R689" s="6"/>
    </row>
    <row r="690" spans="1:18">
      <c r="A690" s="6">
        <v>689</v>
      </c>
      <c r="B690" s="6" t="s">
        <v>846</v>
      </c>
      <c r="C690" s="6">
        <v>4</v>
      </c>
      <c r="D690" s="6">
        <v>5</v>
      </c>
      <c r="E690" s="6" t="s">
        <v>2211</v>
      </c>
      <c r="F690" s="6">
        <v>1994</v>
      </c>
      <c r="G690" s="6">
        <v>8</v>
      </c>
      <c r="H690" s="6"/>
      <c r="I690" s="6"/>
      <c r="J690" s="6" t="s">
        <v>2206</v>
      </c>
      <c r="K690" s="6" t="s">
        <v>2204</v>
      </c>
      <c r="L690" s="6">
        <v>5</v>
      </c>
      <c r="M690" s="6">
        <v>35</v>
      </c>
      <c r="N690" s="6">
        <v>0</v>
      </c>
      <c r="O690" s="6">
        <v>-9999</v>
      </c>
      <c r="P690" s="6">
        <v>-9999</v>
      </c>
      <c r="Q690" s="6">
        <v>-9999</v>
      </c>
      <c r="R690" s="6"/>
    </row>
    <row r="691" spans="1:18">
      <c r="A691" s="6">
        <v>690</v>
      </c>
      <c r="B691" s="6" t="s">
        <v>847</v>
      </c>
      <c r="C691" s="6">
        <v>4</v>
      </c>
      <c r="D691" s="6">
        <v>5</v>
      </c>
      <c r="E691" s="6" t="s">
        <v>2211</v>
      </c>
      <c r="F691" s="6">
        <v>1996</v>
      </c>
      <c r="G691" s="6">
        <v>8</v>
      </c>
      <c r="H691" s="6"/>
      <c r="I691" s="6"/>
      <c r="J691" s="6" t="s">
        <v>2206</v>
      </c>
      <c r="K691" s="6" t="s">
        <v>2204</v>
      </c>
      <c r="L691" s="6">
        <v>5</v>
      </c>
      <c r="M691" s="6">
        <v>35</v>
      </c>
      <c r="N691" s="6">
        <v>0</v>
      </c>
      <c r="O691" s="6">
        <v>-9999</v>
      </c>
      <c r="P691" s="6">
        <v>-9999</v>
      </c>
      <c r="Q691" s="6">
        <v>-9999</v>
      </c>
      <c r="R691" s="6"/>
    </row>
    <row r="692" spans="1:18">
      <c r="A692" s="6">
        <v>691</v>
      </c>
      <c r="B692" s="6" t="s">
        <v>848</v>
      </c>
      <c r="C692" s="6">
        <v>4</v>
      </c>
      <c r="D692" s="6">
        <v>5</v>
      </c>
      <c r="E692" s="6" t="s">
        <v>2211</v>
      </c>
      <c r="F692" s="6">
        <v>1993</v>
      </c>
      <c r="G692" s="6">
        <v>8</v>
      </c>
      <c r="H692" s="6"/>
      <c r="I692" s="6"/>
      <c r="J692" s="6" t="s">
        <v>2206</v>
      </c>
      <c r="K692" s="6" t="s">
        <v>2204</v>
      </c>
      <c r="L692" s="6">
        <v>5</v>
      </c>
      <c r="M692" s="6">
        <v>35</v>
      </c>
      <c r="N692" s="6">
        <v>0</v>
      </c>
      <c r="O692" s="6">
        <v>-9999</v>
      </c>
      <c r="P692" s="6">
        <v>-9999</v>
      </c>
      <c r="Q692" s="6">
        <v>-9999</v>
      </c>
      <c r="R692" s="6"/>
    </row>
    <row r="693" spans="1:18">
      <c r="A693" s="6">
        <v>692</v>
      </c>
      <c r="B693" s="6" t="s">
        <v>849</v>
      </c>
      <c r="C693" s="6">
        <v>4</v>
      </c>
      <c r="D693" s="6">
        <v>5</v>
      </c>
      <c r="E693" s="6" t="s">
        <v>2211</v>
      </c>
      <c r="F693" s="6">
        <v>1993</v>
      </c>
      <c r="G693" s="6">
        <v>8</v>
      </c>
      <c r="H693" s="6"/>
      <c r="I693" s="6"/>
      <c r="J693" s="6" t="s">
        <v>2206</v>
      </c>
      <c r="K693" s="6" t="s">
        <v>2204</v>
      </c>
      <c r="L693" s="6">
        <v>5</v>
      </c>
      <c r="M693" s="6">
        <v>35</v>
      </c>
      <c r="N693" s="6">
        <v>0</v>
      </c>
      <c r="O693" s="6">
        <v>-9999</v>
      </c>
      <c r="P693" s="6">
        <v>-9999</v>
      </c>
      <c r="Q693" s="6">
        <v>-9999</v>
      </c>
      <c r="R693" s="6"/>
    </row>
    <row r="694" spans="1:18">
      <c r="A694" s="6">
        <v>693</v>
      </c>
      <c r="B694" s="6" t="s">
        <v>850</v>
      </c>
      <c r="C694" s="6">
        <v>4</v>
      </c>
      <c r="D694" s="6">
        <v>5</v>
      </c>
      <c r="E694" s="6" t="s">
        <v>2211</v>
      </c>
      <c r="F694" s="6">
        <v>1993</v>
      </c>
      <c r="G694" s="6">
        <v>8</v>
      </c>
      <c r="H694" s="6"/>
      <c r="I694" s="6"/>
      <c r="J694" s="6" t="s">
        <v>2206</v>
      </c>
      <c r="K694" s="6" t="s">
        <v>2204</v>
      </c>
      <c r="L694" s="6">
        <v>5</v>
      </c>
      <c r="M694" s="6">
        <v>35</v>
      </c>
      <c r="N694" s="6">
        <v>0</v>
      </c>
      <c r="O694" s="6">
        <v>-9999</v>
      </c>
      <c r="P694" s="6">
        <v>-9999</v>
      </c>
      <c r="Q694" s="6">
        <v>-9999</v>
      </c>
      <c r="R694" s="6"/>
    </row>
    <row r="695" spans="1:18">
      <c r="A695" s="6">
        <v>694</v>
      </c>
      <c r="B695" s="6" t="s">
        <v>851</v>
      </c>
      <c r="C695" s="6">
        <v>4</v>
      </c>
      <c r="D695" s="6">
        <v>5</v>
      </c>
      <c r="E695" s="6" t="s">
        <v>2211</v>
      </c>
      <c r="F695" s="6">
        <v>1993</v>
      </c>
      <c r="G695" s="6">
        <v>8</v>
      </c>
      <c r="H695" s="6"/>
      <c r="I695" s="6"/>
      <c r="J695" s="6" t="s">
        <v>2206</v>
      </c>
      <c r="K695" s="6" t="s">
        <v>2204</v>
      </c>
      <c r="L695" s="6">
        <v>5</v>
      </c>
      <c r="M695" s="6">
        <v>35</v>
      </c>
      <c r="N695" s="6">
        <v>0</v>
      </c>
      <c r="O695" s="6">
        <v>-9999</v>
      </c>
      <c r="P695" s="6">
        <v>-9999</v>
      </c>
      <c r="Q695" s="6">
        <v>-9999</v>
      </c>
      <c r="R695" s="6"/>
    </row>
    <row r="696" spans="1:18">
      <c r="A696" s="6">
        <v>695</v>
      </c>
      <c r="B696" s="6" t="s">
        <v>852</v>
      </c>
      <c r="C696" s="6">
        <v>-9999</v>
      </c>
      <c r="D696" s="6">
        <v>-9999</v>
      </c>
      <c r="E696" s="6" t="s">
        <v>1551</v>
      </c>
      <c r="F696" s="6">
        <v>-9999</v>
      </c>
      <c r="G696" s="6">
        <v>9</v>
      </c>
      <c r="H696" s="6"/>
      <c r="I696" s="6"/>
      <c r="J696" s="6" t="s">
        <v>2206</v>
      </c>
      <c r="K696" s="6" t="s">
        <v>1551</v>
      </c>
      <c r="L696" s="6">
        <v>0</v>
      </c>
      <c r="M696" s="6">
        <v>20</v>
      </c>
      <c r="N696" s="6">
        <v>0</v>
      </c>
      <c r="O696" s="6">
        <v>-9999</v>
      </c>
      <c r="P696" s="6">
        <v>-9999</v>
      </c>
      <c r="Q696" s="6">
        <v>-9999</v>
      </c>
      <c r="R696" s="6"/>
    </row>
    <row r="697" spans="1:18">
      <c r="A697" s="6">
        <v>696</v>
      </c>
      <c r="B697" s="6" t="s">
        <v>854</v>
      </c>
      <c r="C697" s="6">
        <v>-9999</v>
      </c>
      <c r="D697" s="6">
        <v>-9999</v>
      </c>
      <c r="E697" s="6" t="s">
        <v>1551</v>
      </c>
      <c r="F697" s="6">
        <v>-9999</v>
      </c>
      <c r="G697" s="6">
        <v>3</v>
      </c>
      <c r="H697" s="6"/>
      <c r="I697" s="6"/>
      <c r="J697" s="6" t="s">
        <v>2206</v>
      </c>
      <c r="K697" s="6" t="s">
        <v>1551</v>
      </c>
      <c r="L697" s="6">
        <v>0</v>
      </c>
      <c r="M697" s="6">
        <v>20</v>
      </c>
      <c r="N697" s="6">
        <v>0</v>
      </c>
      <c r="O697" s="6">
        <v>-9999</v>
      </c>
      <c r="P697" s="6">
        <v>-9999</v>
      </c>
      <c r="Q697" s="6">
        <v>-9999</v>
      </c>
      <c r="R697" s="6"/>
    </row>
    <row r="698" spans="1:18">
      <c r="A698" s="6">
        <v>697</v>
      </c>
      <c r="B698" s="6" t="s">
        <v>855</v>
      </c>
      <c r="C698" s="6">
        <v>-9999</v>
      </c>
      <c r="D698" s="6">
        <v>-9999</v>
      </c>
      <c r="E698" s="6" t="s">
        <v>1551</v>
      </c>
      <c r="F698" s="6">
        <v>-9999</v>
      </c>
      <c r="G698" s="6">
        <v>3</v>
      </c>
      <c r="H698" s="6"/>
      <c r="I698" s="6"/>
      <c r="J698" s="6" t="s">
        <v>2206</v>
      </c>
      <c r="K698" s="6" t="s">
        <v>1551</v>
      </c>
      <c r="L698" s="6">
        <v>0</v>
      </c>
      <c r="M698" s="6">
        <v>20</v>
      </c>
      <c r="N698" s="6">
        <v>0</v>
      </c>
      <c r="O698" s="6">
        <v>-9999</v>
      </c>
      <c r="P698" s="6">
        <v>-9999</v>
      </c>
      <c r="Q698" s="6">
        <v>-9999</v>
      </c>
      <c r="R698" s="6"/>
    </row>
    <row r="699" spans="1:18">
      <c r="A699" s="6">
        <v>698</v>
      </c>
      <c r="B699" s="6" t="s">
        <v>856</v>
      </c>
      <c r="C699" s="6">
        <v>-9999</v>
      </c>
      <c r="D699" s="6">
        <v>-9999</v>
      </c>
      <c r="E699" s="6" t="s">
        <v>1551</v>
      </c>
      <c r="F699" s="6">
        <v>-9999</v>
      </c>
      <c r="G699" s="6">
        <v>9</v>
      </c>
      <c r="H699" s="6"/>
      <c r="I699" s="6"/>
      <c r="J699" s="6" t="s">
        <v>2206</v>
      </c>
      <c r="K699" s="6" t="s">
        <v>1551</v>
      </c>
      <c r="L699" s="6">
        <v>0</v>
      </c>
      <c r="M699" s="6">
        <v>20</v>
      </c>
      <c r="N699" s="6">
        <v>0</v>
      </c>
      <c r="O699" s="6">
        <v>-9999</v>
      </c>
      <c r="P699" s="6">
        <v>-9999</v>
      </c>
      <c r="Q699" s="6">
        <v>-9999</v>
      </c>
      <c r="R699" s="6"/>
    </row>
    <row r="700" spans="1:18">
      <c r="A700" s="6">
        <v>699</v>
      </c>
      <c r="B700" s="6" t="s">
        <v>858</v>
      </c>
      <c r="C700" s="6">
        <v>-9999</v>
      </c>
      <c r="D700" s="6">
        <v>-9999</v>
      </c>
      <c r="E700" s="6" t="s">
        <v>1551</v>
      </c>
      <c r="F700" s="6">
        <v>-9999</v>
      </c>
      <c r="G700" s="6">
        <v>2</v>
      </c>
      <c r="H700" s="6"/>
      <c r="I700" s="6"/>
      <c r="J700" s="6" t="s">
        <v>2206</v>
      </c>
      <c r="K700" s="6" t="s">
        <v>2204</v>
      </c>
      <c r="L700" s="6">
        <v>0</v>
      </c>
      <c r="M700" s="6">
        <v>240</v>
      </c>
      <c r="N700" s="6">
        <v>0.5</v>
      </c>
      <c r="O700" s="6">
        <v>24.5</v>
      </c>
      <c r="P700" s="6">
        <v>-9999</v>
      </c>
      <c r="Q700" s="6">
        <v>-9999</v>
      </c>
      <c r="R700" s="6"/>
    </row>
    <row r="701" spans="1:18">
      <c r="A701" s="6">
        <v>700</v>
      </c>
      <c r="B701" s="6" t="s">
        <v>859</v>
      </c>
      <c r="C701" s="6">
        <v>8</v>
      </c>
      <c r="D701" s="6">
        <v>8</v>
      </c>
      <c r="E701" s="6" t="s">
        <v>2202</v>
      </c>
      <c r="F701" s="6">
        <v>2008</v>
      </c>
      <c r="G701" s="6">
        <v>3</v>
      </c>
      <c r="H701" s="6"/>
      <c r="I701" s="6"/>
      <c r="J701" s="6" t="s">
        <v>2206</v>
      </c>
      <c r="K701" s="6" t="s">
        <v>2204</v>
      </c>
      <c r="L701" s="6">
        <v>0</v>
      </c>
      <c r="M701" s="6">
        <v>100</v>
      </c>
      <c r="N701" s="6">
        <v>0</v>
      </c>
      <c r="O701" s="6">
        <v>20</v>
      </c>
      <c r="P701" s="6">
        <v>-9999</v>
      </c>
      <c r="Q701" s="6">
        <v>-9999</v>
      </c>
      <c r="R701" s="6"/>
    </row>
    <row r="702" spans="1:18">
      <c r="A702" s="6">
        <v>701</v>
      </c>
      <c r="B702" s="6" t="s">
        <v>861</v>
      </c>
      <c r="C702" s="6">
        <v>8</v>
      </c>
      <c r="D702" s="6">
        <v>8</v>
      </c>
      <c r="E702" s="6" t="s">
        <v>2202</v>
      </c>
      <c r="F702" s="6">
        <v>2008</v>
      </c>
      <c r="G702" s="6">
        <v>3</v>
      </c>
      <c r="H702" s="6"/>
      <c r="I702" s="6"/>
      <c r="J702" s="6" t="s">
        <v>2206</v>
      </c>
      <c r="K702" s="6" t="s">
        <v>2204</v>
      </c>
      <c r="L702" s="6">
        <v>0</v>
      </c>
      <c r="M702" s="6">
        <v>100</v>
      </c>
      <c r="N702" s="6">
        <v>0</v>
      </c>
      <c r="O702" s="6">
        <v>20</v>
      </c>
      <c r="P702" s="6">
        <v>-9999</v>
      </c>
      <c r="Q702" s="6">
        <v>-9999</v>
      </c>
      <c r="R702" s="6"/>
    </row>
    <row r="703" spans="1:18">
      <c r="A703" s="6">
        <v>702</v>
      </c>
      <c r="B703" s="6" t="s">
        <v>862</v>
      </c>
      <c r="C703" s="6">
        <v>8</v>
      </c>
      <c r="D703" s="6">
        <v>8</v>
      </c>
      <c r="E703" s="6" t="s">
        <v>2202</v>
      </c>
      <c r="F703" s="6">
        <v>2008</v>
      </c>
      <c r="G703" s="6">
        <v>3</v>
      </c>
      <c r="H703" s="6"/>
      <c r="I703" s="6"/>
      <c r="J703" s="6" t="s">
        <v>2206</v>
      </c>
      <c r="K703" s="6" t="s">
        <v>2204</v>
      </c>
      <c r="L703" s="6">
        <v>0</v>
      </c>
      <c r="M703" s="6">
        <v>100</v>
      </c>
      <c r="N703" s="6">
        <v>0</v>
      </c>
      <c r="O703" s="6">
        <v>20</v>
      </c>
      <c r="P703" s="6">
        <v>-9999</v>
      </c>
      <c r="Q703" s="6">
        <v>-9999</v>
      </c>
      <c r="R703" s="6"/>
    </row>
    <row r="704" spans="1:18">
      <c r="A704" s="6">
        <v>703</v>
      </c>
      <c r="B704" s="6" t="s">
        <v>863</v>
      </c>
      <c r="C704" s="6">
        <v>10</v>
      </c>
      <c r="D704" s="6">
        <v>10</v>
      </c>
      <c r="E704" s="6" t="s">
        <v>2210</v>
      </c>
      <c r="F704" s="6">
        <v>2008</v>
      </c>
      <c r="G704" s="6">
        <v>3</v>
      </c>
      <c r="H704" s="6"/>
      <c r="I704" s="6"/>
      <c r="J704" s="6" t="s">
        <v>2206</v>
      </c>
      <c r="K704" s="6" t="s">
        <v>2204</v>
      </c>
      <c r="L704" s="6">
        <v>0</v>
      </c>
      <c r="M704" s="6">
        <v>100</v>
      </c>
      <c r="N704" s="6">
        <v>0</v>
      </c>
      <c r="O704" s="6">
        <v>20</v>
      </c>
      <c r="P704" s="6">
        <v>-9999</v>
      </c>
      <c r="Q704" s="6">
        <v>-9999</v>
      </c>
      <c r="R704" s="6"/>
    </row>
    <row r="705" spans="1:18">
      <c r="A705" s="6">
        <v>704</v>
      </c>
      <c r="B705" s="6" t="s">
        <v>864</v>
      </c>
      <c r="C705" s="6">
        <v>10</v>
      </c>
      <c r="D705" s="6">
        <v>10</v>
      </c>
      <c r="E705" s="6" t="s">
        <v>2210</v>
      </c>
      <c r="F705" s="6">
        <v>2008</v>
      </c>
      <c r="G705" s="6">
        <v>3</v>
      </c>
      <c r="H705" s="6"/>
      <c r="I705" s="6"/>
      <c r="J705" s="6" t="s">
        <v>2206</v>
      </c>
      <c r="K705" s="6" t="s">
        <v>2204</v>
      </c>
      <c r="L705" s="6">
        <v>0</v>
      </c>
      <c r="M705" s="6">
        <v>100</v>
      </c>
      <c r="N705" s="6">
        <v>0</v>
      </c>
      <c r="O705" s="6">
        <v>20</v>
      </c>
      <c r="P705" s="6">
        <v>-9999</v>
      </c>
      <c r="Q705" s="6">
        <v>-9999</v>
      </c>
      <c r="R705" s="6"/>
    </row>
    <row r="706" spans="1:18">
      <c r="A706" s="6">
        <v>705</v>
      </c>
      <c r="B706" s="6" t="s">
        <v>865</v>
      </c>
      <c r="C706" s="6">
        <v>10</v>
      </c>
      <c r="D706" s="6">
        <v>10</v>
      </c>
      <c r="E706" s="6" t="s">
        <v>2210</v>
      </c>
      <c r="F706" s="6">
        <v>2008</v>
      </c>
      <c r="G706" s="6">
        <v>3</v>
      </c>
      <c r="H706" s="6"/>
      <c r="I706" s="6"/>
      <c r="J706" s="6" t="s">
        <v>2206</v>
      </c>
      <c r="K706" s="6" t="s">
        <v>2204</v>
      </c>
      <c r="L706" s="6">
        <v>0</v>
      </c>
      <c r="M706" s="6">
        <v>100</v>
      </c>
      <c r="N706" s="6">
        <v>0</v>
      </c>
      <c r="O706" s="6">
        <v>20</v>
      </c>
      <c r="P706" s="6">
        <v>-9999</v>
      </c>
      <c r="Q706" s="6">
        <v>-9999</v>
      </c>
      <c r="R706" s="6"/>
    </row>
    <row r="707" spans="1:18">
      <c r="A707" s="6">
        <v>706</v>
      </c>
      <c r="B707" s="6" t="s">
        <v>866</v>
      </c>
      <c r="C707" s="6">
        <v>12</v>
      </c>
      <c r="D707" s="6">
        <v>12</v>
      </c>
      <c r="E707" s="6" t="s">
        <v>2211</v>
      </c>
      <c r="F707" s="6">
        <v>2008</v>
      </c>
      <c r="G707" s="6">
        <v>3</v>
      </c>
      <c r="H707" s="6"/>
      <c r="I707" s="6"/>
      <c r="J707" s="6" t="s">
        <v>2206</v>
      </c>
      <c r="K707" s="6" t="s">
        <v>2204</v>
      </c>
      <c r="L707" s="6">
        <v>0</v>
      </c>
      <c r="M707" s="6">
        <v>100</v>
      </c>
      <c r="N707" s="6">
        <v>0</v>
      </c>
      <c r="O707" s="6">
        <v>20</v>
      </c>
      <c r="P707" s="6">
        <v>-9999</v>
      </c>
      <c r="Q707" s="6">
        <v>-9999</v>
      </c>
      <c r="R707" s="6"/>
    </row>
    <row r="708" spans="1:18">
      <c r="A708" s="6">
        <v>707</v>
      </c>
      <c r="B708" s="6" t="s">
        <v>867</v>
      </c>
      <c r="C708" s="6">
        <v>12</v>
      </c>
      <c r="D708" s="6">
        <v>12</v>
      </c>
      <c r="E708" s="6" t="s">
        <v>2211</v>
      </c>
      <c r="F708" s="6">
        <v>2008</v>
      </c>
      <c r="G708" s="6">
        <v>3</v>
      </c>
      <c r="H708" s="6"/>
      <c r="I708" s="6"/>
      <c r="J708" s="6" t="s">
        <v>2206</v>
      </c>
      <c r="K708" s="6" t="s">
        <v>2204</v>
      </c>
      <c r="L708" s="6">
        <v>0</v>
      </c>
      <c r="M708" s="6">
        <v>100</v>
      </c>
      <c r="N708" s="6">
        <v>0</v>
      </c>
      <c r="O708" s="6">
        <v>20</v>
      </c>
      <c r="P708" s="6">
        <v>-9999</v>
      </c>
      <c r="Q708" s="6">
        <v>-9999</v>
      </c>
      <c r="R708" s="6"/>
    </row>
    <row r="709" spans="1:18">
      <c r="A709" s="6">
        <v>708</v>
      </c>
      <c r="B709" s="6" t="s">
        <v>868</v>
      </c>
      <c r="C709" s="6">
        <v>12</v>
      </c>
      <c r="D709" s="6">
        <v>12</v>
      </c>
      <c r="E709" s="6" t="s">
        <v>2211</v>
      </c>
      <c r="F709" s="6">
        <v>2008</v>
      </c>
      <c r="G709" s="6">
        <v>3</v>
      </c>
      <c r="H709" s="6"/>
      <c r="I709" s="6"/>
      <c r="J709" s="6" t="s">
        <v>2206</v>
      </c>
      <c r="K709" s="6" t="s">
        <v>2204</v>
      </c>
      <c r="L709" s="6">
        <v>0</v>
      </c>
      <c r="M709" s="6">
        <v>100</v>
      </c>
      <c r="N709" s="6">
        <v>0</v>
      </c>
      <c r="O709" s="6">
        <v>20</v>
      </c>
      <c r="P709" s="6">
        <v>-9999</v>
      </c>
      <c r="Q709" s="6">
        <v>-9999</v>
      </c>
      <c r="R709" s="6"/>
    </row>
    <row r="710" spans="1:18">
      <c r="A710" s="6">
        <v>709</v>
      </c>
      <c r="B710" s="6" t="s">
        <v>869</v>
      </c>
      <c r="C710" s="6">
        <v>4</v>
      </c>
      <c r="D710" s="6">
        <v>4</v>
      </c>
      <c r="E710" s="6" t="s">
        <v>2205</v>
      </c>
      <c r="F710" s="6">
        <v>2009</v>
      </c>
      <c r="G710" s="6">
        <v>3</v>
      </c>
      <c r="H710" s="6"/>
      <c r="I710" s="6"/>
      <c r="J710" s="6" t="s">
        <v>2206</v>
      </c>
      <c r="K710" s="6" t="s">
        <v>2204</v>
      </c>
      <c r="L710" s="6">
        <v>0</v>
      </c>
      <c r="M710" s="6">
        <v>100</v>
      </c>
      <c r="N710" s="6">
        <v>0</v>
      </c>
      <c r="O710" s="6">
        <v>20</v>
      </c>
      <c r="P710" s="6">
        <v>-9999</v>
      </c>
      <c r="Q710" s="6">
        <v>-9999</v>
      </c>
      <c r="R710" s="6"/>
    </row>
    <row r="711" spans="1:18">
      <c r="A711" s="6">
        <v>710</v>
      </c>
      <c r="B711" s="6" t="s">
        <v>870</v>
      </c>
      <c r="C711" s="6">
        <v>4</v>
      </c>
      <c r="D711" s="6">
        <v>4</v>
      </c>
      <c r="E711" s="6" t="s">
        <v>2205</v>
      </c>
      <c r="F711" s="6">
        <v>2009</v>
      </c>
      <c r="G711" s="6">
        <v>3</v>
      </c>
      <c r="H711" s="6"/>
      <c r="I711" s="6"/>
      <c r="J711" s="6" t="s">
        <v>2206</v>
      </c>
      <c r="K711" s="6" t="s">
        <v>2204</v>
      </c>
      <c r="L711" s="6">
        <v>0</v>
      </c>
      <c r="M711" s="6">
        <v>100</v>
      </c>
      <c r="N711" s="6">
        <v>0</v>
      </c>
      <c r="O711" s="6">
        <v>20</v>
      </c>
      <c r="P711" s="6">
        <v>-9999</v>
      </c>
      <c r="Q711" s="6">
        <v>-9999</v>
      </c>
      <c r="R711" s="6"/>
    </row>
    <row r="712" spans="1:18">
      <c r="A712" s="6">
        <v>711</v>
      </c>
      <c r="B712" s="6" t="s">
        <v>871</v>
      </c>
      <c r="C712" s="6">
        <v>4</v>
      </c>
      <c r="D712" s="6">
        <v>4</v>
      </c>
      <c r="E712" s="6" t="s">
        <v>2205</v>
      </c>
      <c r="F712" s="6">
        <v>2009</v>
      </c>
      <c r="G712" s="6">
        <v>3</v>
      </c>
      <c r="H712" s="6"/>
      <c r="I712" s="6"/>
      <c r="J712" s="6" t="s">
        <v>2206</v>
      </c>
      <c r="K712" s="6" t="s">
        <v>2204</v>
      </c>
      <c r="L712" s="6">
        <v>0</v>
      </c>
      <c r="M712" s="6">
        <v>100</v>
      </c>
      <c r="N712" s="6">
        <v>0</v>
      </c>
      <c r="O712" s="6">
        <v>20</v>
      </c>
      <c r="P712" s="6">
        <v>-9999</v>
      </c>
      <c r="Q712" s="6">
        <v>-9999</v>
      </c>
      <c r="R712" s="6"/>
    </row>
    <row r="713" spans="1:18">
      <c r="A713" s="6">
        <v>712</v>
      </c>
      <c r="B713" s="6" t="s">
        <v>872</v>
      </c>
      <c r="C713" s="6">
        <v>5</v>
      </c>
      <c r="D713" s="6">
        <v>5</v>
      </c>
      <c r="E713" s="6" t="s">
        <v>2205</v>
      </c>
      <c r="F713" s="6">
        <v>2009</v>
      </c>
      <c r="G713" s="6">
        <v>3</v>
      </c>
      <c r="H713" s="6"/>
      <c r="I713" s="6"/>
      <c r="J713" s="6" t="s">
        <v>2206</v>
      </c>
      <c r="K713" s="6" t="s">
        <v>2204</v>
      </c>
      <c r="L713" s="6">
        <v>0</v>
      </c>
      <c r="M713" s="6">
        <v>100</v>
      </c>
      <c r="N713" s="6">
        <v>0</v>
      </c>
      <c r="O713" s="6">
        <v>20</v>
      </c>
      <c r="P713" s="6">
        <v>-9999</v>
      </c>
      <c r="Q713" s="6">
        <v>-9999</v>
      </c>
      <c r="R713" s="6"/>
    </row>
    <row r="714" spans="1:18">
      <c r="A714" s="6">
        <v>713</v>
      </c>
      <c r="B714" s="6" t="s">
        <v>873</v>
      </c>
      <c r="C714" s="6">
        <v>5</v>
      </c>
      <c r="D714" s="6">
        <v>5</v>
      </c>
      <c r="E714" s="6" t="s">
        <v>2205</v>
      </c>
      <c r="F714" s="6">
        <v>2009</v>
      </c>
      <c r="G714" s="6">
        <v>3</v>
      </c>
      <c r="H714" s="6"/>
      <c r="I714" s="6"/>
      <c r="J714" s="6" t="s">
        <v>2206</v>
      </c>
      <c r="K714" s="6" t="s">
        <v>2204</v>
      </c>
      <c r="L714" s="6">
        <v>0</v>
      </c>
      <c r="M714" s="6">
        <v>100</v>
      </c>
      <c r="N714" s="6">
        <v>0</v>
      </c>
      <c r="O714" s="6">
        <v>20</v>
      </c>
      <c r="P714" s="6">
        <v>-9999</v>
      </c>
      <c r="Q714" s="6">
        <v>-9999</v>
      </c>
      <c r="R714" s="6"/>
    </row>
    <row r="715" spans="1:18">
      <c r="A715" s="6">
        <v>714</v>
      </c>
      <c r="B715" s="6" t="s">
        <v>874</v>
      </c>
      <c r="C715" s="6">
        <v>5</v>
      </c>
      <c r="D715" s="6">
        <v>5</v>
      </c>
      <c r="E715" s="6" t="s">
        <v>2205</v>
      </c>
      <c r="F715" s="6">
        <v>2009</v>
      </c>
      <c r="G715" s="6">
        <v>3</v>
      </c>
      <c r="H715" s="6"/>
      <c r="I715" s="6"/>
      <c r="J715" s="6" t="s">
        <v>2206</v>
      </c>
      <c r="K715" s="6" t="s">
        <v>2204</v>
      </c>
      <c r="L715" s="6">
        <v>0</v>
      </c>
      <c r="M715" s="6">
        <v>100</v>
      </c>
      <c r="N715" s="6">
        <v>0</v>
      </c>
      <c r="O715" s="6">
        <v>20</v>
      </c>
      <c r="P715" s="6">
        <v>-9999</v>
      </c>
      <c r="Q715" s="6">
        <v>-9999</v>
      </c>
      <c r="R715" s="6"/>
    </row>
    <row r="716" spans="1:18">
      <c r="A716" s="6">
        <v>715</v>
      </c>
      <c r="B716" s="6" t="s">
        <v>875</v>
      </c>
      <c r="C716" s="6">
        <v>7</v>
      </c>
      <c r="D716" s="6">
        <v>7</v>
      </c>
      <c r="E716" s="6" t="s">
        <v>2202</v>
      </c>
      <c r="F716" s="6">
        <v>2009</v>
      </c>
      <c r="G716" s="6">
        <v>3</v>
      </c>
      <c r="H716" s="6"/>
      <c r="I716" s="6"/>
      <c r="J716" s="6" t="s">
        <v>2206</v>
      </c>
      <c r="K716" s="6" t="s">
        <v>2204</v>
      </c>
      <c r="L716" s="6">
        <v>0</v>
      </c>
      <c r="M716" s="6">
        <v>100</v>
      </c>
      <c r="N716" s="6">
        <v>0</v>
      </c>
      <c r="O716" s="6">
        <v>20</v>
      </c>
      <c r="P716" s="6">
        <v>-9999</v>
      </c>
      <c r="Q716" s="6">
        <v>-9999</v>
      </c>
      <c r="R716" s="6"/>
    </row>
    <row r="717" spans="1:18">
      <c r="A717" s="6">
        <v>716</v>
      </c>
      <c r="B717" s="6" t="s">
        <v>876</v>
      </c>
      <c r="C717" s="6">
        <v>7</v>
      </c>
      <c r="D717" s="6">
        <v>7</v>
      </c>
      <c r="E717" s="6" t="s">
        <v>2202</v>
      </c>
      <c r="F717" s="6">
        <v>2009</v>
      </c>
      <c r="G717" s="6">
        <v>3</v>
      </c>
      <c r="H717" s="6"/>
      <c r="I717" s="6"/>
      <c r="J717" s="6" t="s">
        <v>2206</v>
      </c>
      <c r="K717" s="6" t="s">
        <v>2204</v>
      </c>
      <c r="L717" s="6">
        <v>0</v>
      </c>
      <c r="M717" s="6">
        <v>100</v>
      </c>
      <c r="N717" s="6">
        <v>0</v>
      </c>
      <c r="O717" s="6">
        <v>20</v>
      </c>
      <c r="P717" s="6">
        <v>-9999</v>
      </c>
      <c r="Q717" s="6">
        <v>-9999</v>
      </c>
      <c r="R717" s="6"/>
    </row>
    <row r="718" spans="1:18">
      <c r="A718" s="6">
        <v>717</v>
      </c>
      <c r="B718" s="6" t="s">
        <v>877</v>
      </c>
      <c r="C718" s="6">
        <v>7</v>
      </c>
      <c r="D718" s="6">
        <v>7</v>
      </c>
      <c r="E718" s="6" t="s">
        <v>2202</v>
      </c>
      <c r="F718" s="6">
        <v>2009</v>
      </c>
      <c r="G718" s="6">
        <v>3</v>
      </c>
      <c r="H718" s="6"/>
      <c r="I718" s="6"/>
      <c r="J718" s="6" t="s">
        <v>2206</v>
      </c>
      <c r="K718" s="6" t="s">
        <v>2204</v>
      </c>
      <c r="L718" s="6">
        <v>0</v>
      </c>
      <c r="M718" s="6">
        <v>100</v>
      </c>
      <c r="N718" s="6">
        <v>0</v>
      </c>
      <c r="O718" s="6">
        <v>20</v>
      </c>
      <c r="P718" s="6">
        <v>-9999</v>
      </c>
      <c r="Q718" s="6">
        <v>-9999</v>
      </c>
      <c r="R718" s="6"/>
    </row>
    <row r="719" spans="1:18">
      <c r="A719" s="6">
        <v>718</v>
      </c>
      <c r="B719" s="6" t="s">
        <v>878</v>
      </c>
      <c r="C719" s="6">
        <v>10</v>
      </c>
      <c r="D719" s="6">
        <v>10</v>
      </c>
      <c r="E719" s="6" t="s">
        <v>2210</v>
      </c>
      <c r="F719" s="6">
        <v>2009</v>
      </c>
      <c r="G719" s="6">
        <v>3</v>
      </c>
      <c r="H719" s="6"/>
      <c r="I719" s="6"/>
      <c r="J719" s="6" t="s">
        <v>2206</v>
      </c>
      <c r="K719" s="6" t="s">
        <v>2204</v>
      </c>
      <c r="L719" s="6">
        <v>0</v>
      </c>
      <c r="M719" s="6">
        <v>100</v>
      </c>
      <c r="N719" s="6">
        <v>0</v>
      </c>
      <c r="O719" s="6">
        <v>20</v>
      </c>
      <c r="P719" s="6">
        <v>-9999</v>
      </c>
      <c r="Q719" s="6">
        <v>-9999</v>
      </c>
      <c r="R719" s="6"/>
    </row>
    <row r="720" spans="1:18">
      <c r="A720" s="6">
        <v>719</v>
      </c>
      <c r="B720" s="6" t="s">
        <v>879</v>
      </c>
      <c r="C720" s="6">
        <v>10</v>
      </c>
      <c r="D720" s="6">
        <v>10</v>
      </c>
      <c r="E720" s="6" t="s">
        <v>2210</v>
      </c>
      <c r="F720" s="6">
        <v>2009</v>
      </c>
      <c r="G720" s="6">
        <v>3</v>
      </c>
      <c r="H720" s="6"/>
      <c r="I720" s="6"/>
      <c r="J720" s="6" t="s">
        <v>2206</v>
      </c>
      <c r="K720" s="6" t="s">
        <v>2204</v>
      </c>
      <c r="L720" s="6">
        <v>0</v>
      </c>
      <c r="M720" s="6">
        <v>100</v>
      </c>
      <c r="N720" s="6">
        <v>0</v>
      </c>
      <c r="O720" s="6">
        <v>20</v>
      </c>
      <c r="P720" s="6">
        <v>-9999</v>
      </c>
      <c r="Q720" s="6">
        <v>-9999</v>
      </c>
      <c r="R720" s="6"/>
    </row>
    <row r="721" spans="1:18">
      <c r="A721" s="6">
        <v>720</v>
      </c>
      <c r="B721" s="6" t="s">
        <v>880</v>
      </c>
      <c r="C721" s="6">
        <v>10</v>
      </c>
      <c r="D721" s="6">
        <v>10</v>
      </c>
      <c r="E721" s="6" t="s">
        <v>2210</v>
      </c>
      <c r="F721" s="6">
        <v>2009</v>
      </c>
      <c r="G721" s="6">
        <v>3</v>
      </c>
      <c r="H721" s="6"/>
      <c r="I721" s="6"/>
      <c r="J721" s="6" t="s">
        <v>2206</v>
      </c>
      <c r="K721" s="6" t="s">
        <v>2204</v>
      </c>
      <c r="L721" s="6">
        <v>0</v>
      </c>
      <c r="M721" s="6">
        <v>100</v>
      </c>
      <c r="N721" s="6">
        <v>0</v>
      </c>
      <c r="O721" s="6">
        <v>20</v>
      </c>
      <c r="P721" s="6">
        <v>-9999</v>
      </c>
      <c r="Q721" s="6">
        <v>-9999</v>
      </c>
      <c r="R721" s="6"/>
    </row>
    <row r="722" spans="1:18">
      <c r="A722" s="6">
        <v>721</v>
      </c>
      <c r="B722" s="6" t="s">
        <v>881</v>
      </c>
      <c r="C722" s="6">
        <v>12</v>
      </c>
      <c r="D722" s="6">
        <v>12</v>
      </c>
      <c r="E722" s="6" t="s">
        <v>2211</v>
      </c>
      <c r="F722" s="6">
        <v>2009</v>
      </c>
      <c r="G722" s="6">
        <v>3</v>
      </c>
      <c r="H722" s="6"/>
      <c r="I722" s="6"/>
      <c r="J722" s="6" t="s">
        <v>2206</v>
      </c>
      <c r="K722" s="6" t="s">
        <v>2204</v>
      </c>
      <c r="L722" s="6">
        <v>0</v>
      </c>
      <c r="M722" s="6">
        <v>100</v>
      </c>
      <c r="N722" s="6">
        <v>0</v>
      </c>
      <c r="O722" s="6">
        <v>20</v>
      </c>
      <c r="P722" s="6">
        <v>-9999</v>
      </c>
      <c r="Q722" s="6">
        <v>-9999</v>
      </c>
      <c r="R722" s="6"/>
    </row>
    <row r="723" spans="1:18">
      <c r="A723" s="6">
        <v>722</v>
      </c>
      <c r="B723" s="6" t="s">
        <v>882</v>
      </c>
      <c r="C723" s="6">
        <v>12</v>
      </c>
      <c r="D723" s="6">
        <v>12</v>
      </c>
      <c r="E723" s="6" t="s">
        <v>2211</v>
      </c>
      <c r="F723" s="6">
        <v>2009</v>
      </c>
      <c r="G723" s="6">
        <v>3</v>
      </c>
      <c r="H723" s="6"/>
      <c r="I723" s="6"/>
      <c r="J723" s="6" t="s">
        <v>2206</v>
      </c>
      <c r="K723" s="6" t="s">
        <v>2204</v>
      </c>
      <c r="L723" s="6">
        <v>0</v>
      </c>
      <c r="M723" s="6">
        <v>100</v>
      </c>
      <c r="N723" s="6">
        <v>0</v>
      </c>
      <c r="O723" s="6">
        <v>20</v>
      </c>
      <c r="P723" s="6">
        <v>-9999</v>
      </c>
      <c r="Q723" s="6">
        <v>-9999</v>
      </c>
      <c r="R723" s="6"/>
    </row>
    <row r="724" spans="1:18">
      <c r="A724" s="6">
        <v>723</v>
      </c>
      <c r="B724" s="6" t="s">
        <v>883</v>
      </c>
      <c r="C724" s="6">
        <v>12</v>
      </c>
      <c r="D724" s="6">
        <v>12</v>
      </c>
      <c r="E724" s="6" t="s">
        <v>2211</v>
      </c>
      <c r="F724" s="6">
        <v>2009</v>
      </c>
      <c r="G724" s="6">
        <v>3</v>
      </c>
      <c r="H724" s="6"/>
      <c r="I724" s="6"/>
      <c r="J724" s="6" t="s">
        <v>2206</v>
      </c>
      <c r="K724" s="6" t="s">
        <v>2204</v>
      </c>
      <c r="L724" s="6">
        <v>0</v>
      </c>
      <c r="M724" s="6">
        <v>100</v>
      </c>
      <c r="N724" s="6">
        <v>0</v>
      </c>
      <c r="O724" s="6">
        <v>20</v>
      </c>
      <c r="P724" s="6">
        <v>-9999</v>
      </c>
      <c r="Q724" s="6">
        <v>-9999</v>
      </c>
      <c r="R724" s="6"/>
    </row>
    <row r="725" spans="1:18">
      <c r="A725" s="6">
        <v>724</v>
      </c>
      <c r="B725" s="6" t="s">
        <v>884</v>
      </c>
      <c r="C725" s="6">
        <v>4</v>
      </c>
      <c r="D725" s="6">
        <v>4</v>
      </c>
      <c r="E725" s="6" t="s">
        <v>2205</v>
      </c>
      <c r="F725" s="6">
        <v>2010</v>
      </c>
      <c r="G725" s="6">
        <v>3</v>
      </c>
      <c r="H725" s="6"/>
      <c r="I725" s="6"/>
      <c r="J725" s="6" t="s">
        <v>2206</v>
      </c>
      <c r="K725" s="6" t="s">
        <v>2204</v>
      </c>
      <c r="L725" s="6">
        <v>0</v>
      </c>
      <c r="M725" s="6">
        <v>100</v>
      </c>
      <c r="N725" s="6">
        <v>0</v>
      </c>
      <c r="O725" s="6">
        <v>20</v>
      </c>
      <c r="P725" s="6">
        <v>-9999</v>
      </c>
      <c r="Q725" s="6">
        <v>-9999</v>
      </c>
      <c r="R725" s="6"/>
    </row>
    <row r="726" spans="1:18">
      <c r="A726" s="6">
        <v>725</v>
      </c>
      <c r="B726" s="6" t="s">
        <v>885</v>
      </c>
      <c r="C726" s="6">
        <v>4</v>
      </c>
      <c r="D726" s="6">
        <v>4</v>
      </c>
      <c r="E726" s="6" t="s">
        <v>2205</v>
      </c>
      <c r="F726" s="6">
        <v>2010</v>
      </c>
      <c r="G726" s="6">
        <v>3</v>
      </c>
      <c r="H726" s="6"/>
      <c r="I726" s="6"/>
      <c r="J726" s="6" t="s">
        <v>2206</v>
      </c>
      <c r="K726" s="6" t="s">
        <v>2204</v>
      </c>
      <c r="L726" s="6">
        <v>0</v>
      </c>
      <c r="M726" s="6">
        <v>100</v>
      </c>
      <c r="N726" s="6">
        <v>0</v>
      </c>
      <c r="O726" s="6">
        <v>20</v>
      </c>
      <c r="P726" s="6">
        <v>-9999</v>
      </c>
      <c r="Q726" s="6">
        <v>-9999</v>
      </c>
      <c r="R726" s="6"/>
    </row>
    <row r="727" spans="1:18">
      <c r="A727" s="6">
        <v>726</v>
      </c>
      <c r="B727" s="6" t="s">
        <v>886</v>
      </c>
      <c r="C727" s="6">
        <v>4</v>
      </c>
      <c r="D727" s="6">
        <v>4</v>
      </c>
      <c r="E727" s="6" t="s">
        <v>2205</v>
      </c>
      <c r="F727" s="6">
        <v>2010</v>
      </c>
      <c r="G727" s="6">
        <v>3</v>
      </c>
      <c r="H727" s="6"/>
      <c r="I727" s="6"/>
      <c r="J727" s="6" t="s">
        <v>2206</v>
      </c>
      <c r="K727" s="6" t="s">
        <v>2204</v>
      </c>
      <c r="L727" s="6">
        <v>0</v>
      </c>
      <c r="M727" s="6">
        <v>100</v>
      </c>
      <c r="N727" s="6">
        <v>0</v>
      </c>
      <c r="O727" s="6">
        <v>20</v>
      </c>
      <c r="P727" s="6">
        <v>-9999</v>
      </c>
      <c r="Q727" s="6">
        <v>-9999</v>
      </c>
      <c r="R727" s="6"/>
    </row>
    <row r="728" spans="1:18">
      <c r="A728" s="6">
        <v>727</v>
      </c>
      <c r="B728" s="6" t="s">
        <v>887</v>
      </c>
      <c r="C728" s="6">
        <v>6</v>
      </c>
      <c r="D728" s="6">
        <v>6</v>
      </c>
      <c r="E728" s="6" t="s">
        <v>2205</v>
      </c>
      <c r="F728" s="6">
        <v>2010</v>
      </c>
      <c r="G728" s="6">
        <v>3</v>
      </c>
      <c r="H728" s="6"/>
      <c r="I728" s="6"/>
      <c r="J728" s="6" t="s">
        <v>2206</v>
      </c>
      <c r="K728" s="6" t="s">
        <v>2204</v>
      </c>
      <c r="L728" s="6">
        <v>0</v>
      </c>
      <c r="M728" s="6">
        <v>100</v>
      </c>
      <c r="N728" s="6">
        <v>0</v>
      </c>
      <c r="O728" s="6">
        <v>20</v>
      </c>
      <c r="P728" s="6">
        <v>-9999</v>
      </c>
      <c r="Q728" s="6">
        <v>-9999</v>
      </c>
      <c r="R728" s="6"/>
    </row>
    <row r="729" spans="1:18">
      <c r="A729" s="6">
        <v>728</v>
      </c>
      <c r="B729" s="6" t="s">
        <v>888</v>
      </c>
      <c r="C729" s="6">
        <v>6</v>
      </c>
      <c r="D729" s="6">
        <v>6</v>
      </c>
      <c r="E729" s="6" t="s">
        <v>2205</v>
      </c>
      <c r="F729" s="6">
        <v>2010</v>
      </c>
      <c r="G729" s="6">
        <v>3</v>
      </c>
      <c r="H729" s="6"/>
      <c r="I729" s="6"/>
      <c r="J729" s="6" t="s">
        <v>2206</v>
      </c>
      <c r="K729" s="6" t="s">
        <v>2204</v>
      </c>
      <c r="L729" s="6">
        <v>5</v>
      </c>
      <c r="M729" s="6">
        <v>100</v>
      </c>
      <c r="N729" s="6">
        <v>0</v>
      </c>
      <c r="O729" s="6">
        <v>20</v>
      </c>
      <c r="P729" s="6">
        <v>-9999</v>
      </c>
      <c r="Q729" s="6">
        <v>-9999</v>
      </c>
      <c r="R729" s="6"/>
    </row>
    <row r="730" spans="1:18">
      <c r="A730" s="6">
        <v>729</v>
      </c>
      <c r="B730" s="6" t="s">
        <v>889</v>
      </c>
      <c r="C730" s="6">
        <v>6</v>
      </c>
      <c r="D730" s="6">
        <v>6</v>
      </c>
      <c r="E730" s="6" t="s">
        <v>2205</v>
      </c>
      <c r="F730" s="6">
        <v>2010</v>
      </c>
      <c r="G730" s="6">
        <v>3</v>
      </c>
      <c r="H730" s="6"/>
      <c r="I730" s="6"/>
      <c r="J730" s="6" t="s">
        <v>2206</v>
      </c>
      <c r="K730" s="6" t="s">
        <v>2204</v>
      </c>
      <c r="L730" s="6">
        <v>5</v>
      </c>
      <c r="M730" s="6">
        <v>100</v>
      </c>
      <c r="N730" s="6">
        <v>0</v>
      </c>
      <c r="O730" s="6">
        <v>20</v>
      </c>
      <c r="P730" s="6">
        <v>-9999</v>
      </c>
      <c r="Q730" s="6">
        <v>-9999</v>
      </c>
      <c r="R730" s="6"/>
    </row>
    <row r="731" spans="1:18">
      <c r="A731" s="6">
        <v>730</v>
      </c>
      <c r="B731" s="6" t="s">
        <v>890</v>
      </c>
      <c r="C731" s="6">
        <v>6</v>
      </c>
      <c r="D731" s="6">
        <v>6</v>
      </c>
      <c r="E731" s="6" t="s">
        <v>2205</v>
      </c>
      <c r="F731" s="6">
        <v>2002</v>
      </c>
      <c r="G731" s="6">
        <v>1</v>
      </c>
      <c r="H731" s="6"/>
      <c r="I731" s="6"/>
      <c r="J731" s="6" t="s">
        <v>2206</v>
      </c>
      <c r="K731" s="6" t="s">
        <v>1551</v>
      </c>
      <c r="L731" s="6">
        <v>10</v>
      </c>
      <c r="M731" s="6">
        <v>120</v>
      </c>
      <c r="N731" s="6">
        <v>0</v>
      </c>
      <c r="O731" s="6">
        <v>20</v>
      </c>
      <c r="P731" s="6">
        <v>-9999</v>
      </c>
      <c r="Q731" s="6">
        <v>-9999</v>
      </c>
      <c r="R731" s="6"/>
    </row>
    <row r="732" spans="1:18">
      <c r="A732" s="6">
        <v>731</v>
      </c>
      <c r="B732" s="6" t="s">
        <v>892</v>
      </c>
      <c r="C732" s="6">
        <v>6</v>
      </c>
      <c r="D732" s="6">
        <v>6</v>
      </c>
      <c r="E732" s="6" t="s">
        <v>2205</v>
      </c>
      <c r="F732" s="6">
        <v>2002</v>
      </c>
      <c r="G732" s="6">
        <v>1</v>
      </c>
      <c r="H732" s="6"/>
      <c r="I732" s="6"/>
      <c r="J732" s="6" t="s">
        <v>2206</v>
      </c>
      <c r="K732" s="6" t="s">
        <v>1551</v>
      </c>
      <c r="L732" s="6">
        <v>30</v>
      </c>
      <c r="M732" s="6">
        <v>120</v>
      </c>
      <c r="N732" s="6">
        <v>0</v>
      </c>
      <c r="O732" s="6">
        <v>20</v>
      </c>
      <c r="P732" s="6">
        <v>-9999</v>
      </c>
      <c r="Q732" s="6">
        <v>-9999</v>
      </c>
      <c r="R732" s="6"/>
    </row>
    <row r="733" spans="1:18">
      <c r="A733" s="6">
        <v>732</v>
      </c>
      <c r="B733" s="6" t="s">
        <v>893</v>
      </c>
      <c r="C733" s="6">
        <v>6</v>
      </c>
      <c r="D733" s="6">
        <v>6</v>
      </c>
      <c r="E733" s="6" t="s">
        <v>2205</v>
      </c>
      <c r="F733" s="6">
        <v>2002</v>
      </c>
      <c r="G733" s="6">
        <v>1</v>
      </c>
      <c r="H733" s="6"/>
      <c r="I733" s="6"/>
      <c r="J733" s="6" t="s">
        <v>2206</v>
      </c>
      <c r="K733" s="6" t="s">
        <v>1551</v>
      </c>
      <c r="L733" s="6">
        <v>30</v>
      </c>
      <c r="M733" s="6">
        <v>120</v>
      </c>
      <c r="N733" s="6">
        <v>0</v>
      </c>
      <c r="O733" s="6">
        <v>20</v>
      </c>
      <c r="P733" s="6">
        <v>-9999</v>
      </c>
      <c r="Q733" s="6">
        <v>-9999</v>
      </c>
      <c r="R733" s="6"/>
    </row>
    <row r="734" spans="1:18">
      <c r="A734" s="6">
        <v>733</v>
      </c>
      <c r="B734" s="6" t="s">
        <v>894</v>
      </c>
      <c r="C734" s="6">
        <v>6</v>
      </c>
      <c r="D734" s="6">
        <v>6</v>
      </c>
      <c r="E734" s="6" t="s">
        <v>2205</v>
      </c>
      <c r="F734" s="6">
        <v>2002</v>
      </c>
      <c r="G734" s="6">
        <v>1</v>
      </c>
      <c r="H734" s="6"/>
      <c r="I734" s="6"/>
      <c r="J734" s="6" t="s">
        <v>2206</v>
      </c>
      <c r="K734" s="6" t="s">
        <v>1551</v>
      </c>
      <c r="L734" s="6">
        <v>30</v>
      </c>
      <c r="M734" s="6">
        <v>120</v>
      </c>
      <c r="N734" s="6">
        <v>0</v>
      </c>
      <c r="O734" s="6">
        <v>20</v>
      </c>
      <c r="P734" s="6">
        <v>-9999</v>
      </c>
      <c r="Q734" s="6">
        <v>-9999</v>
      </c>
      <c r="R734" s="6"/>
    </row>
    <row r="735" spans="1:18">
      <c r="A735" s="6">
        <v>734</v>
      </c>
      <c r="B735" s="6" t="s">
        <v>895</v>
      </c>
      <c r="C735" s="6">
        <v>-9999</v>
      </c>
      <c r="D735" s="6">
        <v>-9999</v>
      </c>
      <c r="E735" s="6" t="s">
        <v>1551</v>
      </c>
      <c r="F735" s="6">
        <v>1998</v>
      </c>
      <c r="G735" s="6">
        <v>3</v>
      </c>
      <c r="H735" s="6"/>
      <c r="I735" s="6"/>
      <c r="J735" s="6" t="s">
        <v>2206</v>
      </c>
      <c r="K735" s="6" t="s">
        <v>1551</v>
      </c>
      <c r="L735" s="6">
        <v>10</v>
      </c>
      <c r="M735" s="6">
        <v>120</v>
      </c>
      <c r="N735" s="6">
        <v>0</v>
      </c>
      <c r="O735" s="6">
        <v>25</v>
      </c>
      <c r="P735" s="6">
        <v>-9999</v>
      </c>
      <c r="Q735" s="6">
        <v>-9999</v>
      </c>
      <c r="R735" s="6"/>
    </row>
    <row r="736" spans="1:18">
      <c r="A736" s="6">
        <v>735</v>
      </c>
      <c r="B736" s="6" t="s">
        <v>897</v>
      </c>
      <c r="C736" s="6">
        <v>-9999</v>
      </c>
      <c r="D736" s="6">
        <v>-9999</v>
      </c>
      <c r="E736" s="6" t="s">
        <v>1551</v>
      </c>
      <c r="F736" s="6">
        <v>1998</v>
      </c>
      <c r="G736" s="6">
        <v>3</v>
      </c>
      <c r="H736" s="6"/>
      <c r="I736" s="6"/>
      <c r="J736" s="6" t="s">
        <v>2206</v>
      </c>
      <c r="K736" s="6" t="s">
        <v>1551</v>
      </c>
      <c r="L736" s="6">
        <v>10</v>
      </c>
      <c r="M736" s="6">
        <v>120</v>
      </c>
      <c r="N736" s="6">
        <v>0.2</v>
      </c>
      <c r="O736" s="6">
        <v>25</v>
      </c>
      <c r="P736" s="6">
        <v>-9999</v>
      </c>
      <c r="Q736" s="6">
        <v>-9999</v>
      </c>
      <c r="R736" s="6"/>
    </row>
    <row r="737" spans="1:18">
      <c r="A737" s="6">
        <v>736</v>
      </c>
      <c r="B737" s="6" t="s">
        <v>898</v>
      </c>
      <c r="C737" s="6">
        <v>-9999</v>
      </c>
      <c r="D737" s="6">
        <v>-9999</v>
      </c>
      <c r="E737" s="6" t="s">
        <v>1551</v>
      </c>
      <c r="F737" s="6">
        <v>1998</v>
      </c>
      <c r="G737" s="6">
        <v>3</v>
      </c>
      <c r="H737" s="6"/>
      <c r="I737" s="6"/>
      <c r="J737" s="6" t="s">
        <v>2206</v>
      </c>
      <c r="K737" s="6" t="s">
        <v>1551</v>
      </c>
      <c r="L737" s="6">
        <v>10</v>
      </c>
      <c r="M737" s="6">
        <v>120</v>
      </c>
      <c r="N737" s="6">
        <v>0.5</v>
      </c>
      <c r="O737" s="6">
        <v>25</v>
      </c>
      <c r="P737" s="6">
        <v>-9999</v>
      </c>
      <c r="Q737" s="6">
        <v>-9999</v>
      </c>
      <c r="R737" s="6"/>
    </row>
    <row r="738" spans="1:18">
      <c r="A738" s="6">
        <v>737</v>
      </c>
      <c r="B738" s="6" t="s">
        <v>899</v>
      </c>
      <c r="C738" s="6">
        <v>-9999</v>
      </c>
      <c r="D738" s="6">
        <v>-9999</v>
      </c>
      <c r="E738" s="6" t="s">
        <v>1551</v>
      </c>
      <c r="F738" s="6">
        <v>1998</v>
      </c>
      <c r="G738" s="6">
        <v>3</v>
      </c>
      <c r="H738" s="6"/>
      <c r="I738" s="6"/>
      <c r="J738" s="6" t="s">
        <v>2206</v>
      </c>
      <c r="K738" s="6" t="s">
        <v>1551</v>
      </c>
      <c r="L738" s="6">
        <v>10</v>
      </c>
      <c r="M738" s="6">
        <v>120</v>
      </c>
      <c r="N738" s="6">
        <v>1</v>
      </c>
      <c r="O738" s="6">
        <v>25</v>
      </c>
      <c r="P738" s="6">
        <v>-9999</v>
      </c>
      <c r="Q738" s="6">
        <v>-9999</v>
      </c>
      <c r="R738" s="6"/>
    </row>
    <row r="739" spans="1:18">
      <c r="A739" s="6">
        <v>738</v>
      </c>
      <c r="B739" s="6" t="s">
        <v>900</v>
      </c>
      <c r="C739" s="6">
        <v>-9999</v>
      </c>
      <c r="D739" s="6">
        <v>-9999</v>
      </c>
      <c r="E739" s="6" t="s">
        <v>1551</v>
      </c>
      <c r="F739" s="6">
        <v>-9999</v>
      </c>
      <c r="G739" s="6">
        <v>25</v>
      </c>
      <c r="H739" s="6"/>
      <c r="I739" s="6"/>
      <c r="J739" s="6" t="s">
        <v>2206</v>
      </c>
      <c r="K739" s="6" t="s">
        <v>1551</v>
      </c>
      <c r="L739" s="6">
        <v>0</v>
      </c>
      <c r="M739" s="6">
        <v>105</v>
      </c>
      <c r="N739" s="6">
        <v>0</v>
      </c>
      <c r="O739" s="6">
        <v>10</v>
      </c>
      <c r="P739" s="6">
        <v>-9999</v>
      </c>
      <c r="Q739" s="6">
        <v>-9999</v>
      </c>
      <c r="R739" s="6"/>
    </row>
    <row r="740" spans="1:18">
      <c r="A740" s="6">
        <v>739</v>
      </c>
      <c r="B740" s="6" t="s">
        <v>902</v>
      </c>
      <c r="C740" s="6">
        <v>-9999</v>
      </c>
      <c r="D740" s="6">
        <v>-9999</v>
      </c>
      <c r="E740" s="6" t="s">
        <v>1551</v>
      </c>
      <c r="F740" s="6">
        <v>-9999</v>
      </c>
      <c r="G740" s="6">
        <v>19</v>
      </c>
      <c r="H740" s="6"/>
      <c r="I740" s="6"/>
      <c r="J740" s="6" t="s">
        <v>2206</v>
      </c>
      <c r="K740" s="6" t="s">
        <v>1551</v>
      </c>
      <c r="L740" s="6">
        <v>0</v>
      </c>
      <c r="M740" s="6">
        <v>105</v>
      </c>
      <c r="N740" s="6">
        <v>0</v>
      </c>
      <c r="O740" s="6">
        <v>10</v>
      </c>
      <c r="P740" s="6">
        <v>-9999</v>
      </c>
      <c r="Q740" s="6">
        <v>-9999</v>
      </c>
      <c r="R740" s="6"/>
    </row>
    <row r="741" spans="1:18">
      <c r="A741" s="6">
        <v>740</v>
      </c>
      <c r="B741" s="6" t="s">
        <v>903</v>
      </c>
      <c r="C741" s="6">
        <v>-9999</v>
      </c>
      <c r="D741" s="6">
        <v>-9999</v>
      </c>
      <c r="E741" s="6" t="s">
        <v>1551</v>
      </c>
      <c r="F741" s="6">
        <v>-9999</v>
      </c>
      <c r="G741" s="6">
        <v>25</v>
      </c>
      <c r="H741" s="6"/>
      <c r="I741" s="6"/>
      <c r="J741" s="6" t="s">
        <v>2206</v>
      </c>
      <c r="K741" s="6" t="s">
        <v>1551</v>
      </c>
      <c r="L741" s="6">
        <v>0</v>
      </c>
      <c r="M741" s="6">
        <v>75</v>
      </c>
      <c r="N741" s="6">
        <v>0</v>
      </c>
      <c r="O741" s="6">
        <v>10</v>
      </c>
      <c r="P741" s="6">
        <v>-9999</v>
      </c>
      <c r="Q741" s="6">
        <v>-9999</v>
      </c>
      <c r="R741" s="6"/>
    </row>
    <row r="742" spans="1:18">
      <c r="A742" s="6">
        <v>741</v>
      </c>
      <c r="B742" s="6" t="s">
        <v>904</v>
      </c>
      <c r="C742" s="6">
        <v>-9999</v>
      </c>
      <c r="D742" s="6">
        <v>-9999</v>
      </c>
      <c r="E742" s="6" t="s">
        <v>1551</v>
      </c>
      <c r="F742" s="6">
        <v>-9999</v>
      </c>
      <c r="G742" s="6">
        <v>19</v>
      </c>
      <c r="H742" s="6"/>
      <c r="I742" s="6"/>
      <c r="J742" s="6" t="s">
        <v>2206</v>
      </c>
      <c r="K742" s="6" t="s">
        <v>1551</v>
      </c>
      <c r="L742" s="6">
        <v>0</v>
      </c>
      <c r="M742" s="6">
        <v>120</v>
      </c>
      <c r="N742" s="6">
        <v>0</v>
      </c>
      <c r="O742" s="6">
        <v>10</v>
      </c>
      <c r="P742" s="6">
        <v>-9999</v>
      </c>
      <c r="Q742" s="6">
        <v>-9999</v>
      </c>
      <c r="R742" s="6"/>
    </row>
    <row r="743" spans="1:18">
      <c r="A743" s="6">
        <v>742</v>
      </c>
      <c r="B743" s="6" t="s">
        <v>905</v>
      </c>
      <c r="C743" s="6">
        <v>-9999</v>
      </c>
      <c r="D743" s="6">
        <v>-9999</v>
      </c>
      <c r="E743" s="6" t="s">
        <v>1551</v>
      </c>
      <c r="F743" s="6">
        <v>2005</v>
      </c>
      <c r="G743" s="6">
        <v>3</v>
      </c>
      <c r="H743" s="6"/>
      <c r="I743" s="6"/>
      <c r="J743" s="6" t="s">
        <v>2206</v>
      </c>
      <c r="K743" s="6" t="s">
        <v>2204</v>
      </c>
      <c r="L743" s="6">
        <v>10</v>
      </c>
      <c r="M743" s="6">
        <v>100</v>
      </c>
      <c r="N743" s="6">
        <v>0</v>
      </c>
      <c r="O743" s="6">
        <v>20</v>
      </c>
      <c r="P743" s="6">
        <v>-9999</v>
      </c>
      <c r="Q743" s="6">
        <v>-9999</v>
      </c>
      <c r="R743" s="6"/>
    </row>
    <row r="744" spans="1:18">
      <c r="A744" s="6">
        <v>743</v>
      </c>
      <c r="B744" s="6" t="s">
        <v>907</v>
      </c>
      <c r="C744" s="6">
        <v>-9999</v>
      </c>
      <c r="D744" s="6">
        <v>-9999</v>
      </c>
      <c r="E744" s="6" t="s">
        <v>1551</v>
      </c>
      <c r="F744" s="6">
        <v>2005</v>
      </c>
      <c r="G744" s="6">
        <v>3</v>
      </c>
      <c r="H744" s="6"/>
      <c r="I744" s="6"/>
      <c r="J744" s="6" t="s">
        <v>2206</v>
      </c>
      <c r="K744" s="6" t="s">
        <v>2204</v>
      </c>
      <c r="L744" s="6">
        <v>10</v>
      </c>
      <c r="M744" s="6">
        <v>100</v>
      </c>
      <c r="N744" s="6">
        <v>0</v>
      </c>
      <c r="O744" s="6">
        <v>20</v>
      </c>
      <c r="P744" s="6">
        <v>-9999</v>
      </c>
      <c r="Q744" s="6">
        <v>-9999</v>
      </c>
      <c r="R744" s="6"/>
    </row>
    <row r="745" spans="1:18">
      <c r="A745" s="6">
        <v>744</v>
      </c>
      <c r="B745" s="6" t="s">
        <v>908</v>
      </c>
      <c r="C745" s="6">
        <v>-9999</v>
      </c>
      <c r="D745" s="6">
        <v>-9999</v>
      </c>
      <c r="E745" s="6" t="s">
        <v>1551</v>
      </c>
      <c r="F745" s="6">
        <v>2005</v>
      </c>
      <c r="G745" s="6">
        <v>3</v>
      </c>
      <c r="H745" s="6"/>
      <c r="I745" s="6"/>
      <c r="J745" s="6" t="s">
        <v>2206</v>
      </c>
      <c r="K745" s="6" t="s">
        <v>2204</v>
      </c>
      <c r="L745" s="6">
        <v>10</v>
      </c>
      <c r="M745" s="6">
        <v>100</v>
      </c>
      <c r="N745" s="6">
        <v>0</v>
      </c>
      <c r="O745" s="6">
        <v>20</v>
      </c>
      <c r="P745" s="6">
        <v>-9999</v>
      </c>
      <c r="Q745" s="6">
        <v>-9999</v>
      </c>
      <c r="R745" s="6"/>
    </row>
    <row r="746" spans="1:18">
      <c r="A746" s="6">
        <v>745</v>
      </c>
      <c r="B746" s="6" t="s">
        <v>909</v>
      </c>
      <c r="C746" s="6">
        <v>-9999</v>
      </c>
      <c r="D746" s="6">
        <v>-9999</v>
      </c>
      <c r="E746" s="6" t="s">
        <v>1551</v>
      </c>
      <c r="F746" s="6">
        <v>2005</v>
      </c>
      <c r="G746" s="6">
        <v>3</v>
      </c>
      <c r="H746" s="6"/>
      <c r="I746" s="6"/>
      <c r="J746" s="6" t="s">
        <v>2206</v>
      </c>
      <c r="K746" s="6" t="s">
        <v>2204</v>
      </c>
      <c r="L746" s="6">
        <v>10</v>
      </c>
      <c r="M746" s="6">
        <v>100</v>
      </c>
      <c r="N746" s="6">
        <v>0</v>
      </c>
      <c r="O746" s="6">
        <v>20</v>
      </c>
      <c r="P746" s="6">
        <v>-9999</v>
      </c>
      <c r="Q746" s="6">
        <v>-9999</v>
      </c>
      <c r="R746" s="6"/>
    </row>
    <row r="747" spans="1:18">
      <c r="A747" s="6">
        <v>746</v>
      </c>
      <c r="B747" s="6" t="s">
        <v>910</v>
      </c>
      <c r="C747" s="6">
        <v>-9999</v>
      </c>
      <c r="D747" s="6">
        <v>-9999</v>
      </c>
      <c r="E747" s="6" t="s">
        <v>1551</v>
      </c>
      <c r="F747" s="6">
        <v>2005</v>
      </c>
      <c r="G747" s="6">
        <v>6</v>
      </c>
      <c r="H747" s="6"/>
      <c r="I747" s="6"/>
      <c r="J747" s="6" t="s">
        <v>2206</v>
      </c>
      <c r="K747" s="6" t="s">
        <v>2204</v>
      </c>
      <c r="L747" s="6">
        <v>10</v>
      </c>
      <c r="M747" s="6">
        <v>100</v>
      </c>
      <c r="N747" s="6">
        <v>0</v>
      </c>
      <c r="O747" s="6">
        <v>20</v>
      </c>
      <c r="P747" s="6">
        <v>-9999</v>
      </c>
      <c r="Q747" s="6">
        <v>-9999</v>
      </c>
      <c r="R747" s="6"/>
    </row>
    <row r="748" spans="1:18">
      <c r="A748" s="6">
        <v>747</v>
      </c>
      <c r="B748" s="6" t="s">
        <v>912</v>
      </c>
      <c r="C748" s="6">
        <v>-9999</v>
      </c>
      <c r="D748" s="6">
        <v>-9999</v>
      </c>
      <c r="E748" s="6" t="s">
        <v>1551</v>
      </c>
      <c r="F748" s="6">
        <v>2005</v>
      </c>
      <c r="G748" s="6">
        <v>6</v>
      </c>
      <c r="H748" s="6"/>
      <c r="I748" s="6"/>
      <c r="J748" s="6" t="s">
        <v>2206</v>
      </c>
      <c r="K748" s="6" t="s">
        <v>2204</v>
      </c>
      <c r="L748" s="6">
        <v>10</v>
      </c>
      <c r="M748" s="6">
        <v>100</v>
      </c>
      <c r="N748" s="6">
        <v>0</v>
      </c>
      <c r="O748" s="6">
        <v>20</v>
      </c>
      <c r="P748" s="6">
        <v>-9999</v>
      </c>
      <c r="Q748" s="6">
        <v>-9999</v>
      </c>
      <c r="R748" s="6"/>
    </row>
    <row r="749" spans="1:18">
      <c r="A749" s="6">
        <v>748</v>
      </c>
      <c r="B749" s="6" t="s">
        <v>913</v>
      </c>
      <c r="C749" s="6">
        <v>-9999</v>
      </c>
      <c r="D749" s="6">
        <v>-9999</v>
      </c>
      <c r="E749" s="6" t="s">
        <v>1551</v>
      </c>
      <c r="F749" s="6">
        <v>2006</v>
      </c>
      <c r="G749" s="6">
        <v>6</v>
      </c>
      <c r="H749" s="6"/>
      <c r="I749" s="6"/>
      <c r="J749" s="6" t="s">
        <v>2206</v>
      </c>
      <c r="K749" s="6" t="s">
        <v>2204</v>
      </c>
      <c r="L749" s="6">
        <v>10</v>
      </c>
      <c r="M749" s="6">
        <v>100</v>
      </c>
      <c r="N749" s="6">
        <v>0</v>
      </c>
      <c r="O749" s="6">
        <v>20</v>
      </c>
      <c r="P749" s="6">
        <v>-9999</v>
      </c>
      <c r="Q749" s="6">
        <v>-9999</v>
      </c>
      <c r="R749" s="6"/>
    </row>
    <row r="750" spans="1:18">
      <c r="A750" s="6">
        <v>749</v>
      </c>
      <c r="B750" s="6" t="s">
        <v>914</v>
      </c>
      <c r="C750" s="6">
        <v>-9999</v>
      </c>
      <c r="D750" s="6">
        <v>-9999</v>
      </c>
      <c r="E750" s="6" t="s">
        <v>1551</v>
      </c>
      <c r="F750" s="6">
        <v>2006</v>
      </c>
      <c r="G750" s="6">
        <v>6</v>
      </c>
      <c r="H750" s="6"/>
      <c r="I750" s="6"/>
      <c r="J750" s="6" t="s">
        <v>2206</v>
      </c>
      <c r="K750" s="6" t="s">
        <v>2204</v>
      </c>
      <c r="L750" s="6">
        <v>10</v>
      </c>
      <c r="M750" s="6">
        <v>100</v>
      </c>
      <c r="N750" s="6">
        <v>0</v>
      </c>
      <c r="O750" s="6">
        <v>20</v>
      </c>
      <c r="P750" s="6">
        <v>-9999</v>
      </c>
      <c r="Q750" s="6">
        <v>-9999</v>
      </c>
      <c r="R750" s="6"/>
    </row>
    <row r="751" spans="1:18">
      <c r="A751" s="6">
        <v>750</v>
      </c>
      <c r="B751" s="6" t="s">
        <v>915</v>
      </c>
      <c r="C751" s="6">
        <v>-9999</v>
      </c>
      <c r="D751" s="6">
        <v>-9999</v>
      </c>
      <c r="E751" s="6" t="s">
        <v>1551</v>
      </c>
      <c r="F751" s="6">
        <v>2007</v>
      </c>
      <c r="G751" s="6">
        <v>6</v>
      </c>
      <c r="H751" s="6"/>
      <c r="I751" s="6"/>
      <c r="J751" s="6" t="s">
        <v>2206</v>
      </c>
      <c r="K751" s="6" t="s">
        <v>2204</v>
      </c>
      <c r="L751" s="6">
        <v>10</v>
      </c>
      <c r="M751" s="6">
        <v>100</v>
      </c>
      <c r="N751" s="6">
        <v>0</v>
      </c>
      <c r="O751" s="6">
        <v>20</v>
      </c>
      <c r="P751" s="6">
        <v>-9999</v>
      </c>
      <c r="Q751" s="6">
        <v>-9999</v>
      </c>
      <c r="R751" s="6"/>
    </row>
    <row r="752" spans="1:18">
      <c r="A752" s="6">
        <v>751</v>
      </c>
      <c r="B752" s="6" t="s">
        <v>916</v>
      </c>
      <c r="C752" s="6">
        <v>-9999</v>
      </c>
      <c r="D752" s="6">
        <v>-9999</v>
      </c>
      <c r="E752" s="6" t="s">
        <v>1551</v>
      </c>
      <c r="F752" s="6">
        <v>2007</v>
      </c>
      <c r="G752" s="6">
        <v>6</v>
      </c>
      <c r="H752" s="6"/>
      <c r="I752" s="6"/>
      <c r="J752" s="6" t="s">
        <v>2206</v>
      </c>
      <c r="K752" s="6" t="s">
        <v>2204</v>
      </c>
      <c r="L752" s="6">
        <v>10</v>
      </c>
      <c r="M752" s="6">
        <v>100</v>
      </c>
      <c r="N752" s="6">
        <v>0</v>
      </c>
      <c r="O752" s="6">
        <v>20</v>
      </c>
      <c r="P752" s="6">
        <v>-9999</v>
      </c>
      <c r="Q752" s="6">
        <v>-9999</v>
      </c>
      <c r="R752" s="6"/>
    </row>
    <row r="753" spans="1:18">
      <c r="A753" s="6">
        <v>752</v>
      </c>
      <c r="B753" s="6" t="s">
        <v>917</v>
      </c>
      <c r="C753" s="6">
        <v>-9999</v>
      </c>
      <c r="D753" s="6">
        <v>-9999</v>
      </c>
      <c r="E753" s="6" t="s">
        <v>1551</v>
      </c>
      <c r="F753" s="6">
        <v>2009</v>
      </c>
      <c r="G753" s="6">
        <v>3</v>
      </c>
      <c r="H753" s="6"/>
      <c r="I753" s="6"/>
      <c r="J753" s="6" t="s">
        <v>2208</v>
      </c>
      <c r="K753" s="6" t="s">
        <v>1551</v>
      </c>
      <c r="L753" s="6">
        <v>0</v>
      </c>
      <c r="M753" s="6">
        <v>150</v>
      </c>
      <c r="N753" s="6">
        <v>0</v>
      </c>
      <c r="O753" s="6">
        <v>20</v>
      </c>
      <c r="P753" s="6">
        <v>-9999</v>
      </c>
      <c r="Q753" s="6">
        <v>-9999</v>
      </c>
      <c r="R753" s="6"/>
    </row>
    <row r="754" spans="1:18">
      <c r="A754" s="6">
        <v>753</v>
      </c>
      <c r="B754" s="6" t="s">
        <v>919</v>
      </c>
      <c r="C754" s="6">
        <v>-9999</v>
      </c>
      <c r="D754" s="6">
        <v>-9999</v>
      </c>
      <c r="E754" s="6" t="s">
        <v>1551</v>
      </c>
      <c r="F754" s="6">
        <v>2009</v>
      </c>
      <c r="G754" s="6">
        <v>3</v>
      </c>
      <c r="H754" s="6"/>
      <c r="I754" s="6"/>
      <c r="J754" s="6" t="s">
        <v>2208</v>
      </c>
      <c r="K754" s="6" t="s">
        <v>1551</v>
      </c>
      <c r="L754" s="6">
        <v>0</v>
      </c>
      <c r="M754" s="6">
        <v>150</v>
      </c>
      <c r="N754" s="6">
        <v>0</v>
      </c>
      <c r="O754" s="6">
        <v>20</v>
      </c>
      <c r="P754" s="6">
        <v>-9999</v>
      </c>
      <c r="Q754" s="6">
        <v>-9999</v>
      </c>
      <c r="R754" s="6"/>
    </row>
    <row r="755" spans="1:18">
      <c r="A755" s="6">
        <v>754</v>
      </c>
      <c r="B755" s="6" t="s">
        <v>920</v>
      </c>
      <c r="C755" s="6">
        <v>-9999</v>
      </c>
      <c r="D755" s="6">
        <v>-9999</v>
      </c>
      <c r="E755" s="6" t="s">
        <v>1551</v>
      </c>
      <c r="F755" s="6">
        <v>2009</v>
      </c>
      <c r="G755" s="6">
        <v>3</v>
      </c>
      <c r="H755" s="6"/>
      <c r="I755" s="6"/>
      <c r="J755" s="6" t="s">
        <v>2208</v>
      </c>
      <c r="K755" s="6" t="s">
        <v>1551</v>
      </c>
      <c r="L755" s="6">
        <v>0</v>
      </c>
      <c r="M755" s="6">
        <v>150</v>
      </c>
      <c r="N755" s="6">
        <v>0</v>
      </c>
      <c r="O755" s="6">
        <v>20</v>
      </c>
      <c r="P755" s="6">
        <v>-9999</v>
      </c>
      <c r="Q755" s="6">
        <v>-9999</v>
      </c>
      <c r="R755" s="6"/>
    </row>
    <row r="756" spans="1:18">
      <c r="A756" s="6">
        <v>755</v>
      </c>
      <c r="B756" s="6" t="s">
        <v>921</v>
      </c>
      <c r="C756" s="6">
        <v>-9999</v>
      </c>
      <c r="D756" s="6">
        <v>-9999</v>
      </c>
      <c r="E756" s="6" t="s">
        <v>1551</v>
      </c>
      <c r="F756" s="6">
        <v>2009</v>
      </c>
      <c r="G756" s="6">
        <v>3</v>
      </c>
      <c r="H756" s="6"/>
      <c r="I756" s="6"/>
      <c r="J756" s="6" t="s">
        <v>2208</v>
      </c>
      <c r="K756" s="6" t="s">
        <v>1551</v>
      </c>
      <c r="L756" s="6">
        <v>0</v>
      </c>
      <c r="M756" s="6">
        <v>150</v>
      </c>
      <c r="N756" s="6">
        <v>0</v>
      </c>
      <c r="O756" s="6">
        <v>20</v>
      </c>
      <c r="P756" s="6">
        <v>-9999</v>
      </c>
      <c r="Q756" s="6">
        <v>-9999</v>
      </c>
      <c r="R756" s="6"/>
    </row>
    <row r="757" spans="1:18">
      <c r="A757" s="6">
        <v>756</v>
      </c>
      <c r="B757" s="6" t="s">
        <v>922</v>
      </c>
      <c r="C757" s="6">
        <v>-9999</v>
      </c>
      <c r="D757" s="6">
        <v>-9999</v>
      </c>
      <c r="E757" s="6" t="s">
        <v>1551</v>
      </c>
      <c r="F757" s="6">
        <v>2009</v>
      </c>
      <c r="G757" s="6">
        <v>3</v>
      </c>
      <c r="H757" s="6"/>
      <c r="I757" s="6"/>
      <c r="J757" s="6" t="s">
        <v>2208</v>
      </c>
      <c r="K757" s="6" t="s">
        <v>1551</v>
      </c>
      <c r="L757" s="6">
        <v>0</v>
      </c>
      <c r="M757" s="6">
        <v>150</v>
      </c>
      <c r="N757" s="6">
        <v>0</v>
      </c>
      <c r="O757" s="6">
        <v>20</v>
      </c>
      <c r="P757" s="6">
        <v>-9999</v>
      </c>
      <c r="Q757" s="6">
        <v>-9999</v>
      </c>
      <c r="R757" s="6"/>
    </row>
    <row r="758" spans="1:18">
      <c r="A758" s="6">
        <v>757</v>
      </c>
      <c r="B758" s="6" t="s">
        <v>923</v>
      </c>
      <c r="C758" s="6">
        <v>5</v>
      </c>
      <c r="D758" s="6">
        <v>5</v>
      </c>
      <c r="E758" s="6" t="s">
        <v>2205</v>
      </c>
      <c r="F758" s="6">
        <v>-9999</v>
      </c>
      <c r="G758" s="6">
        <v>-9999</v>
      </c>
      <c r="H758" s="6"/>
      <c r="I758" s="6"/>
      <c r="J758" s="6" t="s">
        <v>2206</v>
      </c>
      <c r="K758" s="6" t="s">
        <v>2204</v>
      </c>
      <c r="L758" s="6">
        <v>10</v>
      </c>
      <c r="M758" s="6">
        <v>40</v>
      </c>
      <c r="N758" s="6">
        <v>0</v>
      </c>
      <c r="O758" s="6">
        <v>14</v>
      </c>
      <c r="P758" s="6">
        <v>-9999</v>
      </c>
      <c r="Q758" s="6">
        <v>-9999</v>
      </c>
      <c r="R758" s="6"/>
    </row>
    <row r="759" spans="1:18">
      <c r="A759" s="6">
        <v>758</v>
      </c>
      <c r="B759" s="6" t="s">
        <v>926</v>
      </c>
      <c r="C759" s="6">
        <v>-9999</v>
      </c>
      <c r="D759" s="6">
        <v>-9999</v>
      </c>
      <c r="E759" s="6" t="s">
        <v>1551</v>
      </c>
      <c r="F759" s="6">
        <v>2003</v>
      </c>
      <c r="G759" s="6">
        <v>19</v>
      </c>
      <c r="H759" s="6"/>
      <c r="I759" s="6"/>
      <c r="J759" s="6" t="s">
        <v>2206</v>
      </c>
      <c r="K759" s="6" t="s">
        <v>2204</v>
      </c>
      <c r="L759" s="6">
        <v>0</v>
      </c>
      <c r="M759" s="6">
        <v>200</v>
      </c>
      <c r="N759" s="6">
        <v>0</v>
      </c>
      <c r="O759" s="6">
        <v>20</v>
      </c>
      <c r="P759" s="6">
        <v>-9999</v>
      </c>
      <c r="Q759" s="6">
        <v>-9999</v>
      </c>
      <c r="R759" s="6"/>
    </row>
    <row r="760" spans="1:18">
      <c r="A760" s="6">
        <v>759</v>
      </c>
      <c r="B760" s="6" t="s">
        <v>929</v>
      </c>
      <c r="C760" s="6">
        <v>-9999</v>
      </c>
      <c r="D760" s="6">
        <v>-9999</v>
      </c>
      <c r="E760" s="6" t="s">
        <v>1551</v>
      </c>
      <c r="F760" s="6">
        <v>2003</v>
      </c>
      <c r="G760" s="6">
        <v>19</v>
      </c>
      <c r="H760" s="6"/>
      <c r="I760" s="6"/>
      <c r="J760" s="6" t="s">
        <v>2206</v>
      </c>
      <c r="K760" s="6" t="s">
        <v>2204</v>
      </c>
      <c r="L760" s="6">
        <v>0</v>
      </c>
      <c r="M760" s="6">
        <v>200</v>
      </c>
      <c r="N760" s="6">
        <v>0</v>
      </c>
      <c r="O760" s="6">
        <v>24</v>
      </c>
      <c r="P760" s="6">
        <v>-9999</v>
      </c>
      <c r="Q760" s="6">
        <v>-9999</v>
      </c>
      <c r="R760" s="6"/>
    </row>
    <row r="761" spans="1:18">
      <c r="A761" s="6">
        <v>760</v>
      </c>
      <c r="B761" s="6" t="s">
        <v>930</v>
      </c>
      <c r="C761" s="6">
        <v>-9999</v>
      </c>
      <c r="D761" s="6">
        <v>-9999</v>
      </c>
      <c r="E761" s="6" t="s">
        <v>2202</v>
      </c>
      <c r="F761" s="6">
        <v>2014</v>
      </c>
      <c r="G761" s="6">
        <v>5</v>
      </c>
      <c r="H761" s="6"/>
      <c r="I761" s="6"/>
      <c r="J761" s="6" t="s">
        <v>2208</v>
      </c>
      <c r="K761" s="6" t="s">
        <v>2204</v>
      </c>
      <c r="L761" s="6">
        <v>5</v>
      </c>
      <c r="M761" s="6">
        <v>30</v>
      </c>
      <c r="N761" s="6">
        <v>0</v>
      </c>
      <c r="O761" s="6">
        <v>4.45</v>
      </c>
      <c r="P761" s="6">
        <v>-9999</v>
      </c>
      <c r="Q761" s="6">
        <v>-9999</v>
      </c>
      <c r="R761" s="6"/>
    </row>
    <row r="762" spans="1:18">
      <c r="A762" s="6">
        <v>761</v>
      </c>
      <c r="B762" s="6" t="s">
        <v>934</v>
      </c>
      <c r="C762" s="6">
        <v>-9999</v>
      </c>
      <c r="D762" s="6">
        <v>-9999</v>
      </c>
      <c r="E762" s="6" t="s">
        <v>2202</v>
      </c>
      <c r="F762" s="6">
        <v>2014</v>
      </c>
      <c r="G762" s="6">
        <v>5</v>
      </c>
      <c r="H762" s="6"/>
      <c r="I762" s="6"/>
      <c r="J762" s="6" t="s">
        <v>2208</v>
      </c>
      <c r="K762" s="6" t="s">
        <v>2204</v>
      </c>
      <c r="L762" s="6">
        <v>5</v>
      </c>
      <c r="M762" s="6">
        <v>30</v>
      </c>
      <c r="N762" s="6">
        <v>0</v>
      </c>
      <c r="O762" s="6">
        <v>4.45</v>
      </c>
      <c r="P762" s="6">
        <v>-9999</v>
      </c>
      <c r="Q762" s="6">
        <v>-9999</v>
      </c>
      <c r="R762" s="6"/>
    </row>
    <row r="763" spans="1:18">
      <c r="A763" s="6">
        <v>762</v>
      </c>
      <c r="B763" s="6" t="s">
        <v>935</v>
      </c>
      <c r="C763" s="6">
        <v>-9999</v>
      </c>
      <c r="D763" s="6">
        <v>-9999</v>
      </c>
      <c r="E763" s="6" t="s">
        <v>2202</v>
      </c>
      <c r="F763" s="6">
        <v>2014</v>
      </c>
      <c r="G763" s="6">
        <v>5</v>
      </c>
      <c r="H763" s="6"/>
      <c r="I763" s="6"/>
      <c r="J763" s="6" t="s">
        <v>2208</v>
      </c>
      <c r="K763" s="6" t="s">
        <v>2204</v>
      </c>
      <c r="L763" s="6">
        <v>5</v>
      </c>
      <c r="M763" s="6">
        <v>30</v>
      </c>
      <c r="N763" s="6">
        <v>0</v>
      </c>
      <c r="O763" s="6">
        <v>4.45</v>
      </c>
      <c r="P763" s="6">
        <v>-9999</v>
      </c>
      <c r="Q763" s="6">
        <v>-9999</v>
      </c>
      <c r="R763" s="6"/>
    </row>
    <row r="764" spans="1:18">
      <c r="A764" s="6">
        <v>763</v>
      </c>
      <c r="B764" s="6" t="s">
        <v>936</v>
      </c>
      <c r="C764" s="6">
        <v>9</v>
      </c>
      <c r="D764" s="6">
        <v>9</v>
      </c>
      <c r="E764" s="6" t="s">
        <v>2205</v>
      </c>
      <c r="F764" s="6">
        <v>2015</v>
      </c>
      <c r="G764" s="6">
        <v>4</v>
      </c>
      <c r="H764" s="6"/>
      <c r="I764" s="6"/>
      <c r="J764" s="6" t="s">
        <v>2206</v>
      </c>
      <c r="K764" s="6" t="s">
        <v>2204</v>
      </c>
      <c r="L764" s="6">
        <v>2.7</v>
      </c>
      <c r="M764" s="6">
        <v>113</v>
      </c>
      <c r="N764" s="6">
        <v>0</v>
      </c>
      <c r="O764" s="6">
        <v>15</v>
      </c>
      <c r="P764" s="6">
        <v>-9999</v>
      </c>
      <c r="Q764" s="6">
        <v>-9999</v>
      </c>
      <c r="R764" s="6" t="s">
        <v>2214</v>
      </c>
    </row>
    <row r="765" spans="1:18">
      <c r="A765" s="6">
        <v>764</v>
      </c>
      <c r="B765" s="6" t="s">
        <v>939</v>
      </c>
      <c r="C765" s="6">
        <v>9</v>
      </c>
      <c r="D765" s="6">
        <v>9</v>
      </c>
      <c r="E765" s="6" t="s">
        <v>2205</v>
      </c>
      <c r="F765" s="6">
        <v>2015</v>
      </c>
      <c r="G765" s="6">
        <v>4</v>
      </c>
      <c r="H765" s="6"/>
      <c r="I765" s="6"/>
      <c r="J765" s="6" t="s">
        <v>2206</v>
      </c>
      <c r="K765" s="6" t="s">
        <v>2204</v>
      </c>
      <c r="L765" s="6">
        <v>2.7</v>
      </c>
      <c r="M765" s="6">
        <v>113</v>
      </c>
      <c r="N765" s="6">
        <v>0</v>
      </c>
      <c r="O765" s="6">
        <v>15</v>
      </c>
      <c r="P765" s="6">
        <v>-9999</v>
      </c>
      <c r="Q765" s="6">
        <v>-9999</v>
      </c>
      <c r="R765" s="6" t="s">
        <v>2214</v>
      </c>
    </row>
    <row r="766" spans="1:18">
      <c r="A766" s="6">
        <v>765</v>
      </c>
      <c r="B766" s="6" t="s">
        <v>940</v>
      </c>
      <c r="C766" s="6">
        <v>10</v>
      </c>
      <c r="D766" s="6">
        <v>10</v>
      </c>
      <c r="E766" s="6" t="s">
        <v>2205</v>
      </c>
      <c r="F766" s="6">
        <v>2015</v>
      </c>
      <c r="G766" s="6">
        <v>4</v>
      </c>
      <c r="H766" s="6"/>
      <c r="I766" s="6"/>
      <c r="J766" s="6" t="s">
        <v>2206</v>
      </c>
      <c r="K766" s="6" t="s">
        <v>2204</v>
      </c>
      <c r="L766" s="6">
        <v>2.7</v>
      </c>
      <c r="M766" s="6">
        <v>113</v>
      </c>
      <c r="N766" s="6">
        <v>0</v>
      </c>
      <c r="O766" s="6">
        <v>15</v>
      </c>
      <c r="P766" s="6">
        <v>-9999</v>
      </c>
      <c r="Q766" s="6">
        <v>-9999</v>
      </c>
      <c r="R766" s="6" t="s">
        <v>2214</v>
      </c>
    </row>
    <row r="767" spans="1:18">
      <c r="A767" s="6">
        <v>766</v>
      </c>
      <c r="B767" s="6" t="s">
        <v>941</v>
      </c>
      <c r="C767" s="6">
        <v>10</v>
      </c>
      <c r="D767" s="6">
        <v>10</v>
      </c>
      <c r="E767" s="6" t="s">
        <v>2205</v>
      </c>
      <c r="F767" s="6">
        <v>2015</v>
      </c>
      <c r="G767" s="6">
        <v>4</v>
      </c>
      <c r="H767" s="6"/>
      <c r="I767" s="6"/>
      <c r="J767" s="6" t="s">
        <v>2206</v>
      </c>
      <c r="K767" s="6" t="s">
        <v>2204</v>
      </c>
      <c r="L767" s="6">
        <v>2.7</v>
      </c>
      <c r="M767" s="6">
        <v>113</v>
      </c>
      <c r="N767" s="6">
        <v>0</v>
      </c>
      <c r="O767" s="6">
        <v>15</v>
      </c>
      <c r="P767" s="6">
        <v>-9999</v>
      </c>
      <c r="Q767" s="6">
        <v>-9999</v>
      </c>
      <c r="R767" s="6" t="s">
        <v>2214</v>
      </c>
    </row>
    <row r="768" spans="1:18">
      <c r="A768" s="6">
        <v>767</v>
      </c>
      <c r="B768" s="6" t="s">
        <v>942</v>
      </c>
      <c r="C768" s="6">
        <v>5</v>
      </c>
      <c r="D768" s="6">
        <v>5</v>
      </c>
      <c r="E768" s="6" t="s">
        <v>2205</v>
      </c>
      <c r="F768" s="6">
        <v>2015</v>
      </c>
      <c r="G768" s="6">
        <v>4</v>
      </c>
      <c r="H768" s="6"/>
      <c r="I768" s="6"/>
      <c r="J768" s="6" t="s">
        <v>2208</v>
      </c>
      <c r="K768" s="6" t="s">
        <v>2204</v>
      </c>
      <c r="L768" s="6">
        <v>10</v>
      </c>
      <c r="M768" s="6">
        <v>10</v>
      </c>
      <c r="N768" s="6">
        <v>0.18</v>
      </c>
      <c r="O768" s="6">
        <v>4.5</v>
      </c>
      <c r="P768" s="6">
        <v>-9999</v>
      </c>
      <c r="Q768" s="6">
        <v>-9999</v>
      </c>
      <c r="R768" s="6"/>
    </row>
    <row r="769" spans="1:18">
      <c r="A769" s="6">
        <v>768</v>
      </c>
      <c r="B769" s="6" t="s">
        <v>944</v>
      </c>
      <c r="C769" s="6">
        <v>5</v>
      </c>
      <c r="D769" s="6">
        <v>5</v>
      </c>
      <c r="E769" s="6" t="s">
        <v>2205</v>
      </c>
      <c r="F769" s="6">
        <v>2015</v>
      </c>
      <c r="G769" s="6">
        <v>4</v>
      </c>
      <c r="H769" s="6"/>
      <c r="I769" s="6"/>
      <c r="J769" s="6" t="s">
        <v>2208</v>
      </c>
      <c r="K769" s="6" t="s">
        <v>2204</v>
      </c>
      <c r="L769" s="6">
        <v>10</v>
      </c>
      <c r="M769" s="6">
        <v>10</v>
      </c>
      <c r="N769" s="6">
        <v>0.18</v>
      </c>
      <c r="O769" s="6">
        <v>4.5</v>
      </c>
      <c r="P769" s="6">
        <v>-9999</v>
      </c>
      <c r="Q769" s="6">
        <v>-9999</v>
      </c>
      <c r="R769" s="6"/>
    </row>
    <row r="770" spans="1:18">
      <c r="A770" s="6">
        <v>769</v>
      </c>
      <c r="B770" s="6" t="s">
        <v>945</v>
      </c>
      <c r="C770" s="6">
        <v>5</v>
      </c>
      <c r="D770" s="6">
        <v>5</v>
      </c>
      <c r="E770" s="6" t="s">
        <v>2205</v>
      </c>
      <c r="F770" s="6">
        <v>2015</v>
      </c>
      <c r="G770" s="6">
        <v>4</v>
      </c>
      <c r="H770" s="6"/>
      <c r="I770" s="6"/>
      <c r="J770" s="6" t="s">
        <v>2208</v>
      </c>
      <c r="K770" s="6" t="s">
        <v>2204</v>
      </c>
      <c r="L770" s="6">
        <v>10</v>
      </c>
      <c r="M770" s="6">
        <v>10</v>
      </c>
      <c r="N770" s="6">
        <v>0.18</v>
      </c>
      <c r="O770" s="6">
        <v>4.5</v>
      </c>
      <c r="P770" s="6">
        <v>-9999</v>
      </c>
      <c r="Q770" s="6">
        <v>-9999</v>
      </c>
      <c r="R770" s="6"/>
    </row>
    <row r="771" spans="1:18">
      <c r="A771" s="6">
        <v>770</v>
      </c>
      <c r="B771" s="6" t="s">
        <v>946</v>
      </c>
      <c r="C771" s="6">
        <v>8</v>
      </c>
      <c r="D771" s="6">
        <v>8</v>
      </c>
      <c r="E771" s="6" t="s">
        <v>2202</v>
      </c>
      <c r="F771" s="6">
        <v>2015</v>
      </c>
      <c r="G771" s="6">
        <v>4</v>
      </c>
      <c r="H771" s="6"/>
      <c r="I771" s="6"/>
      <c r="J771" s="6" t="s">
        <v>2208</v>
      </c>
      <c r="K771" s="6" t="s">
        <v>2204</v>
      </c>
      <c r="L771" s="6">
        <v>5</v>
      </c>
      <c r="M771" s="6">
        <v>5</v>
      </c>
      <c r="N771" s="6">
        <v>0.18</v>
      </c>
      <c r="O771" s="6">
        <v>4.5</v>
      </c>
      <c r="P771" s="6">
        <v>-9999</v>
      </c>
      <c r="Q771" s="6">
        <v>-9999</v>
      </c>
      <c r="R771" s="6"/>
    </row>
    <row r="772" spans="1:18">
      <c r="A772" s="6">
        <v>771</v>
      </c>
      <c r="B772" s="6" t="s">
        <v>947</v>
      </c>
      <c r="C772" s="6">
        <v>8</v>
      </c>
      <c r="D772" s="6">
        <v>8</v>
      </c>
      <c r="E772" s="6" t="s">
        <v>2202</v>
      </c>
      <c r="F772" s="6">
        <v>2015</v>
      </c>
      <c r="G772" s="6">
        <v>4</v>
      </c>
      <c r="H772" s="6"/>
      <c r="I772" s="6"/>
      <c r="J772" s="6" t="s">
        <v>2208</v>
      </c>
      <c r="K772" s="6" t="s">
        <v>2204</v>
      </c>
      <c r="L772" s="6">
        <v>5</v>
      </c>
      <c r="M772" s="6">
        <v>5</v>
      </c>
      <c r="N772" s="6">
        <v>0.18</v>
      </c>
      <c r="O772" s="6">
        <v>4.5</v>
      </c>
      <c r="P772" s="6">
        <v>-9999</v>
      </c>
      <c r="Q772" s="6">
        <v>-9999</v>
      </c>
      <c r="R772" s="6"/>
    </row>
    <row r="773" spans="1:18">
      <c r="A773" s="6">
        <v>772</v>
      </c>
      <c r="B773" s="6" t="s">
        <v>948</v>
      </c>
      <c r="C773" s="6">
        <v>8</v>
      </c>
      <c r="D773" s="6">
        <v>8</v>
      </c>
      <c r="E773" s="6" t="s">
        <v>2202</v>
      </c>
      <c r="F773" s="6">
        <v>2015</v>
      </c>
      <c r="G773" s="6">
        <v>4</v>
      </c>
      <c r="H773" s="6"/>
      <c r="I773" s="6"/>
      <c r="J773" s="6" t="s">
        <v>2208</v>
      </c>
      <c r="K773" s="6" t="s">
        <v>2204</v>
      </c>
      <c r="L773" s="6">
        <v>5</v>
      </c>
      <c r="M773" s="6">
        <v>5</v>
      </c>
      <c r="N773" s="6">
        <v>0.18</v>
      </c>
      <c r="O773" s="6">
        <v>4.5</v>
      </c>
      <c r="P773" s="6">
        <v>-9999</v>
      </c>
      <c r="Q773" s="6">
        <v>-9999</v>
      </c>
      <c r="R773" s="6"/>
    </row>
    <row r="774" spans="1:18">
      <c r="A774" s="6">
        <v>773</v>
      </c>
      <c r="B774" s="6" t="s">
        <v>949</v>
      </c>
      <c r="C774" s="6">
        <v>5</v>
      </c>
      <c r="D774" s="6">
        <v>5</v>
      </c>
      <c r="E774" s="6" t="s">
        <v>2205</v>
      </c>
      <c r="F774" s="6">
        <v>2015</v>
      </c>
      <c r="G774" s="6">
        <v>4</v>
      </c>
      <c r="H774" s="6"/>
      <c r="I774" s="6"/>
      <c r="J774" s="6" t="s">
        <v>2208</v>
      </c>
      <c r="K774" s="6" t="s">
        <v>2204</v>
      </c>
      <c r="L774" s="6">
        <v>10</v>
      </c>
      <c r="M774" s="6">
        <v>10</v>
      </c>
      <c r="N774" s="6">
        <v>0.18</v>
      </c>
      <c r="O774" s="6">
        <v>4.5</v>
      </c>
      <c r="P774" s="6">
        <v>-9999</v>
      </c>
      <c r="Q774" s="6">
        <v>-9999</v>
      </c>
      <c r="R774" s="6"/>
    </row>
    <row r="775" spans="1:18">
      <c r="A775" s="6">
        <v>774</v>
      </c>
      <c r="B775" s="6" t="s">
        <v>950</v>
      </c>
      <c r="C775" s="6">
        <v>5</v>
      </c>
      <c r="D775" s="6">
        <v>5</v>
      </c>
      <c r="E775" s="6" t="s">
        <v>2205</v>
      </c>
      <c r="F775" s="6">
        <v>2015</v>
      </c>
      <c r="G775" s="6">
        <v>4</v>
      </c>
      <c r="H775" s="6"/>
      <c r="I775" s="6"/>
      <c r="J775" s="6" t="s">
        <v>2208</v>
      </c>
      <c r="K775" s="6" t="s">
        <v>2204</v>
      </c>
      <c r="L775" s="6">
        <v>10</v>
      </c>
      <c r="M775" s="6">
        <v>10</v>
      </c>
      <c r="N775" s="6">
        <v>0.18</v>
      </c>
      <c r="O775" s="6">
        <v>4.5</v>
      </c>
      <c r="P775" s="6">
        <v>-9999</v>
      </c>
      <c r="Q775" s="6">
        <v>-9999</v>
      </c>
      <c r="R775" s="6"/>
    </row>
    <row r="776" spans="1:18">
      <c r="A776" s="6">
        <v>775</v>
      </c>
      <c r="B776" s="6" t="s">
        <v>951</v>
      </c>
      <c r="C776" s="6">
        <v>5</v>
      </c>
      <c r="D776" s="6">
        <v>5</v>
      </c>
      <c r="E776" s="6" t="s">
        <v>2205</v>
      </c>
      <c r="F776" s="6">
        <v>2017</v>
      </c>
      <c r="G776" s="6">
        <v>5</v>
      </c>
      <c r="H776" s="6"/>
      <c r="I776" s="6"/>
      <c r="J776" s="6" t="s">
        <v>2208</v>
      </c>
      <c r="K776" s="6" t="s">
        <v>2204</v>
      </c>
      <c r="L776" s="6">
        <v>10</v>
      </c>
      <c r="M776" s="6">
        <v>10</v>
      </c>
      <c r="N776" s="6">
        <v>0.18</v>
      </c>
      <c r="O776" s="6">
        <v>4.5</v>
      </c>
      <c r="P776" s="6">
        <v>-9999</v>
      </c>
      <c r="Q776" s="6">
        <v>-9999</v>
      </c>
      <c r="R776" s="6"/>
    </row>
    <row r="777" spans="1:18">
      <c r="A777" s="6">
        <v>776</v>
      </c>
      <c r="B777" s="6" t="s">
        <v>952</v>
      </c>
      <c r="C777" s="6">
        <v>8</v>
      </c>
      <c r="D777" s="6">
        <v>8</v>
      </c>
      <c r="E777" s="6" t="s">
        <v>2202</v>
      </c>
      <c r="F777" s="6">
        <v>2017</v>
      </c>
      <c r="G777" s="6">
        <v>5</v>
      </c>
      <c r="H777" s="6"/>
      <c r="I777" s="6"/>
      <c r="J777" s="6" t="s">
        <v>2208</v>
      </c>
      <c r="K777" s="6" t="s">
        <v>2204</v>
      </c>
      <c r="L777" s="6">
        <v>5</v>
      </c>
      <c r="M777" s="6">
        <v>5</v>
      </c>
      <c r="N777" s="6">
        <v>0.18</v>
      </c>
      <c r="O777" s="6">
        <v>4.5</v>
      </c>
      <c r="P777" s="6">
        <v>-9999</v>
      </c>
      <c r="Q777" s="6">
        <v>-9999</v>
      </c>
      <c r="R777" s="6"/>
    </row>
    <row r="778" spans="1:18">
      <c r="A778" s="6">
        <v>777</v>
      </c>
      <c r="B778" s="6" t="s">
        <v>953</v>
      </c>
      <c r="C778" s="6">
        <v>8</v>
      </c>
      <c r="D778" s="6">
        <v>8</v>
      </c>
      <c r="E778" s="6" t="s">
        <v>2202</v>
      </c>
      <c r="F778" s="6">
        <v>2017</v>
      </c>
      <c r="G778" s="6">
        <v>5</v>
      </c>
      <c r="H778" s="6"/>
      <c r="I778" s="6"/>
      <c r="J778" s="6" t="s">
        <v>2208</v>
      </c>
      <c r="K778" s="6" t="s">
        <v>2204</v>
      </c>
      <c r="L778" s="6">
        <v>5</v>
      </c>
      <c r="M778" s="6">
        <v>5</v>
      </c>
      <c r="N778" s="6">
        <v>0.18</v>
      </c>
      <c r="O778" s="6">
        <v>4.5</v>
      </c>
      <c r="P778" s="6">
        <v>-9999</v>
      </c>
      <c r="Q778" s="6">
        <v>-9999</v>
      </c>
      <c r="R778" s="6"/>
    </row>
    <row r="779" spans="1:18">
      <c r="A779" s="6">
        <v>778</v>
      </c>
      <c r="B779" s="6" t="s">
        <v>954</v>
      </c>
      <c r="C779" s="6">
        <v>8</v>
      </c>
      <c r="D779" s="6">
        <v>8</v>
      </c>
      <c r="E779" s="6" t="s">
        <v>2202</v>
      </c>
      <c r="F779" s="6">
        <v>2017</v>
      </c>
      <c r="G779" s="6">
        <v>5</v>
      </c>
      <c r="H779" s="6"/>
      <c r="I779" s="6"/>
      <c r="J779" s="6" t="s">
        <v>2208</v>
      </c>
      <c r="K779" s="6" t="s">
        <v>2204</v>
      </c>
      <c r="L779" s="6">
        <v>5</v>
      </c>
      <c r="M779" s="6">
        <v>5</v>
      </c>
      <c r="N779" s="6">
        <v>0.18</v>
      </c>
      <c r="O779" s="6">
        <v>4.5</v>
      </c>
      <c r="P779" s="6">
        <v>-9999</v>
      </c>
      <c r="Q779" s="6">
        <v>-9999</v>
      </c>
      <c r="R779" s="6"/>
    </row>
    <row r="780" spans="1:18">
      <c r="A780" s="6">
        <v>779</v>
      </c>
      <c r="B780" s="6" t="s">
        <v>955</v>
      </c>
      <c r="C780" s="6">
        <v>5</v>
      </c>
      <c r="D780" s="6">
        <v>5</v>
      </c>
      <c r="E780" s="6" t="s">
        <v>2205</v>
      </c>
      <c r="F780" s="6">
        <v>2017</v>
      </c>
      <c r="G780" s="6">
        <v>4</v>
      </c>
      <c r="H780" s="6"/>
      <c r="I780" s="6"/>
      <c r="J780" s="6" t="s">
        <v>2206</v>
      </c>
      <c r="K780" s="6" t="s">
        <v>2204</v>
      </c>
      <c r="L780" s="6">
        <v>10</v>
      </c>
      <c r="M780" s="6">
        <v>60</v>
      </c>
      <c r="N780" s="6">
        <v>0</v>
      </c>
      <c r="O780" s="6">
        <v>20</v>
      </c>
      <c r="P780" s="6">
        <v>-9999</v>
      </c>
      <c r="Q780" s="6">
        <v>-9999</v>
      </c>
      <c r="R780" s="6" t="s">
        <v>2215</v>
      </c>
    </row>
    <row r="781" spans="1:18">
      <c r="A781" s="6">
        <v>780</v>
      </c>
      <c r="B781" s="6" t="s">
        <v>957</v>
      </c>
      <c r="C781" s="6">
        <v>6</v>
      </c>
      <c r="D781" s="6">
        <v>6</v>
      </c>
      <c r="E781" s="6" t="s">
        <v>2202</v>
      </c>
      <c r="F781" s="6">
        <v>2017</v>
      </c>
      <c r="G781" s="6">
        <v>4</v>
      </c>
      <c r="H781" s="6"/>
      <c r="I781" s="6"/>
      <c r="J781" s="6" t="s">
        <v>2206</v>
      </c>
      <c r="K781" s="6" t="s">
        <v>2204</v>
      </c>
      <c r="L781" s="6">
        <v>10</v>
      </c>
      <c r="M781" s="6">
        <v>60</v>
      </c>
      <c r="N781" s="6">
        <v>0</v>
      </c>
      <c r="O781" s="6">
        <v>20</v>
      </c>
      <c r="P781" s="6">
        <v>-9999</v>
      </c>
      <c r="Q781" s="6">
        <v>-9999</v>
      </c>
      <c r="R781" s="6" t="s">
        <v>2215</v>
      </c>
    </row>
    <row r="782" spans="1:18">
      <c r="A782" s="6">
        <v>781</v>
      </c>
      <c r="B782" s="6" t="s">
        <v>958</v>
      </c>
      <c r="C782" s="6">
        <v>7</v>
      </c>
      <c r="D782" s="6">
        <v>7</v>
      </c>
      <c r="E782" s="6" t="s">
        <v>2202</v>
      </c>
      <c r="F782" s="6">
        <v>2017</v>
      </c>
      <c r="G782" s="6">
        <v>4</v>
      </c>
      <c r="H782" s="6"/>
      <c r="I782" s="6"/>
      <c r="J782" s="6" t="s">
        <v>2206</v>
      </c>
      <c r="K782" s="6" t="s">
        <v>2204</v>
      </c>
      <c r="L782" s="6">
        <v>10</v>
      </c>
      <c r="M782" s="6">
        <v>60</v>
      </c>
      <c r="N782" s="6">
        <v>0</v>
      </c>
      <c r="O782" s="6">
        <v>20</v>
      </c>
      <c r="P782" s="6">
        <v>-9999</v>
      </c>
      <c r="Q782" s="6">
        <v>-9999</v>
      </c>
      <c r="R782" s="6" t="s">
        <v>2215</v>
      </c>
    </row>
    <row r="783" spans="1:18">
      <c r="A783" s="6">
        <v>782</v>
      </c>
      <c r="B783" s="6" t="s">
        <v>959</v>
      </c>
      <c r="C783" s="6">
        <v>9</v>
      </c>
      <c r="D783" s="6">
        <v>9</v>
      </c>
      <c r="E783" s="6" t="s">
        <v>2210</v>
      </c>
      <c r="F783" s="6">
        <v>2017</v>
      </c>
      <c r="G783" s="6">
        <v>4</v>
      </c>
      <c r="H783" s="6"/>
      <c r="I783" s="6"/>
      <c r="J783" s="6" t="s">
        <v>2206</v>
      </c>
      <c r="K783" s="6" t="s">
        <v>2204</v>
      </c>
      <c r="L783" s="6">
        <v>10</v>
      </c>
      <c r="M783" s="6">
        <v>60</v>
      </c>
      <c r="N783" s="6">
        <v>0</v>
      </c>
      <c r="O783" s="6">
        <v>20</v>
      </c>
      <c r="P783" s="6">
        <v>-9999</v>
      </c>
      <c r="Q783" s="6">
        <v>-9999</v>
      </c>
      <c r="R783" s="6" t="s">
        <v>2215</v>
      </c>
    </row>
    <row r="784" spans="1:18">
      <c r="A784" s="6">
        <v>783</v>
      </c>
      <c r="B784" s="6" t="s">
        <v>960</v>
      </c>
      <c r="C784" s="6">
        <v>5</v>
      </c>
      <c r="D784" s="6">
        <v>5</v>
      </c>
      <c r="E784" s="6" t="s">
        <v>2205</v>
      </c>
      <c r="F784" s="6">
        <v>2017</v>
      </c>
      <c r="G784" s="6">
        <v>4</v>
      </c>
      <c r="H784" s="6"/>
      <c r="I784" s="6"/>
      <c r="J784" s="6" t="s">
        <v>2206</v>
      </c>
      <c r="K784" s="6" t="s">
        <v>2204</v>
      </c>
      <c r="L784" s="6">
        <v>10</v>
      </c>
      <c r="M784" s="6">
        <v>60</v>
      </c>
      <c r="N784" s="6">
        <v>0</v>
      </c>
      <c r="O784" s="6">
        <v>20</v>
      </c>
      <c r="P784" s="6">
        <v>-9999</v>
      </c>
      <c r="Q784" s="6">
        <v>-9999</v>
      </c>
      <c r="R784" s="6" t="s">
        <v>2215</v>
      </c>
    </row>
    <row r="785" spans="1:18">
      <c r="A785" s="6">
        <v>784</v>
      </c>
      <c r="B785" s="6" t="s">
        <v>961</v>
      </c>
      <c r="C785" s="6">
        <v>6</v>
      </c>
      <c r="D785" s="6">
        <v>6</v>
      </c>
      <c r="E785" s="6" t="s">
        <v>2202</v>
      </c>
      <c r="F785" s="6">
        <v>2017</v>
      </c>
      <c r="G785" s="6">
        <v>4</v>
      </c>
      <c r="H785" s="6"/>
      <c r="I785" s="6"/>
      <c r="J785" s="6" t="s">
        <v>2206</v>
      </c>
      <c r="K785" s="6" t="s">
        <v>2204</v>
      </c>
      <c r="L785" s="6">
        <v>10</v>
      </c>
      <c r="M785" s="6">
        <v>60</v>
      </c>
      <c r="N785" s="6">
        <v>0</v>
      </c>
      <c r="O785" s="6">
        <v>20</v>
      </c>
      <c r="P785" s="6">
        <v>-9999</v>
      </c>
      <c r="Q785" s="6">
        <v>-9999</v>
      </c>
      <c r="R785" s="6" t="s">
        <v>2215</v>
      </c>
    </row>
    <row r="786" spans="1:18">
      <c r="A786" s="6">
        <v>785</v>
      </c>
      <c r="B786" s="6" t="s">
        <v>962</v>
      </c>
      <c r="C786" s="6">
        <v>7</v>
      </c>
      <c r="D786" s="6">
        <v>7</v>
      </c>
      <c r="E786" s="6" t="s">
        <v>2202</v>
      </c>
      <c r="F786" s="6">
        <v>2017</v>
      </c>
      <c r="G786" s="6">
        <v>4</v>
      </c>
      <c r="H786" s="6"/>
      <c r="I786" s="6"/>
      <c r="J786" s="6" t="s">
        <v>2206</v>
      </c>
      <c r="K786" s="6" t="s">
        <v>2204</v>
      </c>
      <c r="L786" s="6">
        <v>10</v>
      </c>
      <c r="M786" s="6">
        <v>60</v>
      </c>
      <c r="N786" s="6">
        <v>0</v>
      </c>
      <c r="O786" s="6">
        <v>20</v>
      </c>
      <c r="P786" s="6">
        <v>-9999</v>
      </c>
      <c r="Q786" s="6">
        <v>-9999</v>
      </c>
      <c r="R786" s="6" t="s">
        <v>2215</v>
      </c>
    </row>
    <row r="787" spans="1:18">
      <c r="A787" s="6">
        <v>786</v>
      </c>
      <c r="B787" s="6" t="s">
        <v>963</v>
      </c>
      <c r="C787" s="6">
        <v>9</v>
      </c>
      <c r="D787" s="6">
        <v>9</v>
      </c>
      <c r="E787" s="6" t="s">
        <v>2210</v>
      </c>
      <c r="F787" s="6">
        <v>2017</v>
      </c>
      <c r="G787" s="6">
        <v>4</v>
      </c>
      <c r="H787" s="6"/>
      <c r="I787" s="6"/>
      <c r="J787" s="6" t="s">
        <v>2206</v>
      </c>
      <c r="K787" s="6" t="s">
        <v>2204</v>
      </c>
      <c r="L787" s="6">
        <v>10</v>
      </c>
      <c r="M787" s="6">
        <v>60</v>
      </c>
      <c r="N787" s="6">
        <v>0</v>
      </c>
      <c r="O787" s="6">
        <v>20</v>
      </c>
      <c r="P787" s="6">
        <v>-9999</v>
      </c>
      <c r="Q787" s="6">
        <v>-9999</v>
      </c>
      <c r="R787" s="6" t="s">
        <v>2215</v>
      </c>
    </row>
    <row r="788" spans="1:18">
      <c r="A788" s="6">
        <v>787</v>
      </c>
      <c r="B788" s="6" t="s">
        <v>964</v>
      </c>
      <c r="C788" s="6">
        <v>5</v>
      </c>
      <c r="D788" s="6">
        <v>5</v>
      </c>
      <c r="E788" s="6" t="s">
        <v>2205</v>
      </c>
      <c r="F788" s="6">
        <v>2018</v>
      </c>
      <c r="G788" s="6">
        <v>4</v>
      </c>
      <c r="H788" s="6"/>
      <c r="I788" s="6"/>
      <c r="J788" s="6" t="s">
        <v>2206</v>
      </c>
      <c r="K788" s="6" t="s">
        <v>2204</v>
      </c>
      <c r="L788" s="6">
        <v>10</v>
      </c>
      <c r="M788" s="6">
        <v>60</v>
      </c>
      <c r="N788" s="6">
        <v>0</v>
      </c>
      <c r="O788" s="6">
        <v>20</v>
      </c>
      <c r="P788" s="6">
        <v>-9999</v>
      </c>
      <c r="Q788" s="6">
        <v>-9999</v>
      </c>
      <c r="R788" s="6" t="s">
        <v>2215</v>
      </c>
    </row>
    <row r="789" spans="1:18">
      <c r="A789" s="6">
        <v>788</v>
      </c>
      <c r="B789" s="6" t="s">
        <v>965</v>
      </c>
      <c r="C789" s="6">
        <v>6</v>
      </c>
      <c r="D789" s="6">
        <v>6</v>
      </c>
      <c r="E789" s="6" t="s">
        <v>2202</v>
      </c>
      <c r="F789" s="6">
        <v>2018</v>
      </c>
      <c r="G789" s="6">
        <v>4</v>
      </c>
      <c r="H789" s="6"/>
      <c r="I789" s="6"/>
      <c r="J789" s="6" t="s">
        <v>2206</v>
      </c>
      <c r="K789" s="6" t="s">
        <v>2204</v>
      </c>
      <c r="L789" s="6">
        <v>10</v>
      </c>
      <c r="M789" s="6">
        <v>60</v>
      </c>
      <c r="N789" s="6">
        <v>0</v>
      </c>
      <c r="O789" s="6">
        <v>20</v>
      </c>
      <c r="P789" s="6">
        <v>-9999</v>
      </c>
      <c r="Q789" s="6">
        <v>-9999</v>
      </c>
      <c r="R789" s="6" t="s">
        <v>2215</v>
      </c>
    </row>
    <row r="790" spans="1:18">
      <c r="A790" s="6">
        <v>789</v>
      </c>
      <c r="B790" s="6" t="s">
        <v>966</v>
      </c>
      <c r="C790" s="6">
        <v>7</v>
      </c>
      <c r="D790" s="6">
        <v>7</v>
      </c>
      <c r="E790" s="6" t="s">
        <v>2202</v>
      </c>
      <c r="F790" s="6">
        <v>2018</v>
      </c>
      <c r="G790" s="6">
        <v>4</v>
      </c>
      <c r="H790" s="6"/>
      <c r="I790" s="6"/>
      <c r="J790" s="6" t="s">
        <v>2206</v>
      </c>
      <c r="K790" s="6" t="s">
        <v>2204</v>
      </c>
      <c r="L790" s="6">
        <v>10</v>
      </c>
      <c r="M790" s="6">
        <v>60</v>
      </c>
      <c r="N790" s="6">
        <v>0</v>
      </c>
      <c r="O790" s="6">
        <v>20</v>
      </c>
      <c r="P790" s="6">
        <v>-9999</v>
      </c>
      <c r="Q790" s="6">
        <v>-9999</v>
      </c>
      <c r="R790" s="6" t="s">
        <v>2215</v>
      </c>
    </row>
    <row r="791" spans="1:18">
      <c r="A791" s="6">
        <v>790</v>
      </c>
      <c r="B791" s="6" t="s">
        <v>967</v>
      </c>
      <c r="C791" s="6">
        <v>9</v>
      </c>
      <c r="D791" s="6">
        <v>9</v>
      </c>
      <c r="E791" s="6" t="s">
        <v>2210</v>
      </c>
      <c r="F791" s="6">
        <v>2018</v>
      </c>
      <c r="G791" s="6">
        <v>4</v>
      </c>
      <c r="H791" s="6"/>
      <c r="I791" s="6"/>
      <c r="J791" s="6" t="s">
        <v>2206</v>
      </c>
      <c r="K791" s="6" t="s">
        <v>2204</v>
      </c>
      <c r="L791" s="6">
        <v>10</v>
      </c>
      <c r="M791" s="6">
        <v>60</v>
      </c>
      <c r="N791" s="6">
        <v>0</v>
      </c>
      <c r="O791" s="6">
        <v>20</v>
      </c>
      <c r="P791" s="6">
        <v>-9999</v>
      </c>
      <c r="Q791" s="6">
        <v>-9999</v>
      </c>
      <c r="R791" s="6" t="s">
        <v>2215</v>
      </c>
    </row>
    <row r="792" spans="1:18">
      <c r="A792" s="6">
        <v>791</v>
      </c>
      <c r="B792" s="6" t="s">
        <v>968</v>
      </c>
      <c r="C792" s="6">
        <v>5</v>
      </c>
      <c r="D792" s="6">
        <v>5</v>
      </c>
      <c r="E792" s="6" t="s">
        <v>2205</v>
      </c>
      <c r="F792" s="6">
        <v>2018</v>
      </c>
      <c r="G792" s="6">
        <v>4</v>
      </c>
      <c r="H792" s="6"/>
      <c r="I792" s="6"/>
      <c r="J792" s="6" t="s">
        <v>2206</v>
      </c>
      <c r="K792" s="6" t="s">
        <v>2204</v>
      </c>
      <c r="L792" s="6">
        <v>10</v>
      </c>
      <c r="M792" s="6">
        <v>60</v>
      </c>
      <c r="N792" s="6">
        <v>0</v>
      </c>
      <c r="O792" s="6">
        <v>20</v>
      </c>
      <c r="P792" s="6">
        <v>-9999</v>
      </c>
      <c r="Q792" s="6">
        <v>-9999</v>
      </c>
      <c r="R792" s="6" t="s">
        <v>2215</v>
      </c>
    </row>
    <row r="793" spans="1:18">
      <c r="A793" s="6">
        <v>792</v>
      </c>
      <c r="B793" s="6" t="s">
        <v>969</v>
      </c>
      <c r="C793" s="6">
        <v>6</v>
      </c>
      <c r="D793" s="6">
        <v>6</v>
      </c>
      <c r="E793" s="6" t="s">
        <v>2202</v>
      </c>
      <c r="F793" s="6">
        <v>2018</v>
      </c>
      <c r="G793" s="6">
        <v>4</v>
      </c>
      <c r="H793" s="6"/>
      <c r="I793" s="6"/>
      <c r="J793" s="6" t="s">
        <v>2206</v>
      </c>
      <c r="K793" s="6" t="s">
        <v>2204</v>
      </c>
      <c r="L793" s="6">
        <v>10</v>
      </c>
      <c r="M793" s="6">
        <v>60</v>
      </c>
      <c r="N793" s="6">
        <v>0</v>
      </c>
      <c r="O793" s="6">
        <v>20</v>
      </c>
      <c r="P793" s="6">
        <v>-9999</v>
      </c>
      <c r="Q793" s="6">
        <v>-9999</v>
      </c>
      <c r="R793" s="6" t="s">
        <v>2215</v>
      </c>
    </row>
    <row r="794" spans="1:18">
      <c r="A794" s="6">
        <v>793</v>
      </c>
      <c r="B794" s="6" t="s">
        <v>970</v>
      </c>
      <c r="C794" s="6">
        <v>7</v>
      </c>
      <c r="D794" s="6">
        <v>7</v>
      </c>
      <c r="E794" s="6" t="s">
        <v>2202</v>
      </c>
      <c r="F794" s="6">
        <v>2018</v>
      </c>
      <c r="G794" s="6">
        <v>4</v>
      </c>
      <c r="H794" s="6"/>
      <c r="I794" s="6"/>
      <c r="J794" s="6" t="s">
        <v>2206</v>
      </c>
      <c r="K794" s="6" t="s">
        <v>2204</v>
      </c>
      <c r="L794" s="6">
        <v>10</v>
      </c>
      <c r="M794" s="6">
        <v>60</v>
      </c>
      <c r="N794" s="6">
        <v>0</v>
      </c>
      <c r="O794" s="6">
        <v>20</v>
      </c>
      <c r="P794" s="6">
        <v>-9999</v>
      </c>
      <c r="Q794" s="6">
        <v>-9999</v>
      </c>
      <c r="R794" s="6" t="s">
        <v>2215</v>
      </c>
    </row>
    <row r="795" spans="1:18">
      <c r="A795" s="6">
        <v>794</v>
      </c>
      <c r="B795" s="6" t="s">
        <v>971</v>
      </c>
      <c r="C795" s="6">
        <v>6</v>
      </c>
      <c r="D795" s="6">
        <v>6</v>
      </c>
      <c r="E795" s="6" t="s">
        <v>2202</v>
      </c>
      <c r="F795" s="6">
        <v>2009</v>
      </c>
      <c r="G795" s="6">
        <v>5</v>
      </c>
      <c r="H795" s="6"/>
      <c r="I795" s="6"/>
      <c r="J795" s="6" t="s">
        <v>2206</v>
      </c>
      <c r="K795" s="6" t="s">
        <v>2204</v>
      </c>
      <c r="L795" s="6">
        <v>10</v>
      </c>
      <c r="M795" s="6">
        <v>120</v>
      </c>
      <c r="N795" s="6">
        <v>0</v>
      </c>
      <c r="O795" s="6">
        <v>20</v>
      </c>
      <c r="P795" s="6">
        <v>-9999</v>
      </c>
      <c r="Q795" s="6">
        <v>-9999</v>
      </c>
      <c r="R795" s="6" t="s">
        <v>2216</v>
      </c>
    </row>
    <row r="796" spans="1:18">
      <c r="A796" s="6">
        <v>795</v>
      </c>
      <c r="B796" s="6" t="s">
        <v>973</v>
      </c>
      <c r="C796" s="6">
        <v>6</v>
      </c>
      <c r="D796" s="6">
        <v>6</v>
      </c>
      <c r="E796" s="6" t="s">
        <v>2202</v>
      </c>
      <c r="F796" s="6">
        <v>2009</v>
      </c>
      <c r="G796" s="6">
        <v>5</v>
      </c>
      <c r="H796" s="6"/>
      <c r="I796" s="6"/>
      <c r="J796" s="6" t="s">
        <v>2206</v>
      </c>
      <c r="K796" s="6" t="s">
        <v>2204</v>
      </c>
      <c r="L796" s="6">
        <v>10</v>
      </c>
      <c r="M796" s="6">
        <v>120</v>
      </c>
      <c r="N796" s="6">
        <v>0</v>
      </c>
      <c r="O796" s="6">
        <v>20</v>
      </c>
      <c r="P796" s="6">
        <v>-9999</v>
      </c>
      <c r="Q796" s="6">
        <v>-9999</v>
      </c>
      <c r="R796" s="6" t="s">
        <v>2216</v>
      </c>
    </row>
    <row r="797" spans="1:18">
      <c r="A797" s="6">
        <v>796</v>
      </c>
      <c r="B797" s="6" t="s">
        <v>974</v>
      </c>
      <c r="C797" s="6">
        <v>6</v>
      </c>
      <c r="D797" s="6">
        <v>6</v>
      </c>
      <c r="E797" s="6" t="s">
        <v>2202</v>
      </c>
      <c r="F797" s="6">
        <v>2009</v>
      </c>
      <c r="G797" s="6">
        <v>5</v>
      </c>
      <c r="H797" s="6"/>
      <c r="I797" s="6"/>
      <c r="J797" s="6" t="s">
        <v>2206</v>
      </c>
      <c r="K797" s="6" t="s">
        <v>2204</v>
      </c>
      <c r="L797" s="6">
        <v>10</v>
      </c>
      <c r="M797" s="6">
        <v>120</v>
      </c>
      <c r="N797" s="6">
        <v>0</v>
      </c>
      <c r="O797" s="6">
        <v>20</v>
      </c>
      <c r="P797" s="6">
        <v>-9999</v>
      </c>
      <c r="Q797" s="6">
        <v>-9999</v>
      </c>
      <c r="R797" s="6" t="s">
        <v>2216</v>
      </c>
    </row>
    <row r="798" spans="1:18">
      <c r="A798" s="6">
        <v>797</v>
      </c>
      <c r="B798" s="6" t="s">
        <v>975</v>
      </c>
      <c r="C798" s="6">
        <v>9</v>
      </c>
      <c r="D798" s="6">
        <v>9</v>
      </c>
      <c r="E798" s="6" t="s">
        <v>2202</v>
      </c>
      <c r="F798" s="6">
        <v>2018</v>
      </c>
      <c r="G798" s="6">
        <v>4</v>
      </c>
      <c r="H798" s="6"/>
      <c r="I798" s="6"/>
      <c r="J798" s="6" t="s">
        <v>2206</v>
      </c>
      <c r="K798" s="6" t="s">
        <v>2204</v>
      </c>
      <c r="L798" s="6">
        <v>10</v>
      </c>
      <c r="M798" s="6">
        <v>60</v>
      </c>
      <c r="N798" s="6">
        <v>0</v>
      </c>
      <c r="O798" s="6">
        <v>20</v>
      </c>
      <c r="P798" s="6">
        <v>-9999</v>
      </c>
      <c r="Q798" s="6">
        <v>-9999</v>
      </c>
      <c r="R798" s="6" t="s">
        <v>2216</v>
      </c>
    </row>
    <row r="799" spans="1:18">
      <c r="A799" s="6">
        <v>798</v>
      </c>
      <c r="B799" s="6" t="s">
        <v>977</v>
      </c>
      <c r="C799" s="6">
        <v>9</v>
      </c>
      <c r="D799" s="6">
        <v>9</v>
      </c>
      <c r="E799" s="6" t="s">
        <v>2202</v>
      </c>
      <c r="F799" s="6">
        <v>2018</v>
      </c>
      <c r="G799" s="6">
        <v>4</v>
      </c>
      <c r="H799" s="6"/>
      <c r="I799" s="6"/>
      <c r="J799" s="6" t="s">
        <v>2206</v>
      </c>
      <c r="K799" s="6" t="s">
        <v>2204</v>
      </c>
      <c r="L799" s="6">
        <v>10</v>
      </c>
      <c r="M799" s="6">
        <v>60</v>
      </c>
      <c r="N799" s="6">
        <v>0</v>
      </c>
      <c r="O799" s="6">
        <v>20</v>
      </c>
      <c r="P799" s="6">
        <v>-9999</v>
      </c>
      <c r="Q799" s="6">
        <v>-9999</v>
      </c>
      <c r="R799" s="6" t="s">
        <v>2216</v>
      </c>
    </row>
    <row r="800" spans="1:18">
      <c r="A800" s="6">
        <v>799</v>
      </c>
      <c r="B800" s="6" t="s">
        <v>978</v>
      </c>
      <c r="C800" s="6">
        <v>9</v>
      </c>
      <c r="D800" s="6">
        <v>9</v>
      </c>
      <c r="E800" s="6" t="s">
        <v>2202</v>
      </c>
      <c r="F800" s="6">
        <v>2018</v>
      </c>
      <c r="G800" s="6">
        <v>4</v>
      </c>
      <c r="H800" s="6"/>
      <c r="I800" s="6"/>
      <c r="J800" s="6" t="s">
        <v>2206</v>
      </c>
      <c r="K800" s="6" t="s">
        <v>2204</v>
      </c>
      <c r="L800" s="6">
        <v>10</v>
      </c>
      <c r="M800" s="6">
        <v>60</v>
      </c>
      <c r="N800" s="6">
        <v>0</v>
      </c>
      <c r="O800" s="6">
        <v>20</v>
      </c>
      <c r="P800" s="6">
        <v>-9999</v>
      </c>
      <c r="Q800" s="6">
        <v>-9999</v>
      </c>
      <c r="R800" s="6" t="s">
        <v>2216</v>
      </c>
    </row>
    <row r="801" spans="1:18">
      <c r="A801" s="6">
        <v>800</v>
      </c>
      <c r="B801" s="6" t="s">
        <v>979</v>
      </c>
      <c r="C801" s="6">
        <v>9</v>
      </c>
      <c r="D801" s="6">
        <v>9</v>
      </c>
      <c r="E801" s="6" t="s">
        <v>2202</v>
      </c>
      <c r="F801" s="6">
        <v>2018</v>
      </c>
      <c r="G801" s="6">
        <v>4</v>
      </c>
      <c r="H801" s="6"/>
      <c r="I801" s="6"/>
      <c r="J801" s="6" t="s">
        <v>2206</v>
      </c>
      <c r="K801" s="6" t="s">
        <v>2204</v>
      </c>
      <c r="L801" s="6">
        <v>10</v>
      </c>
      <c r="M801" s="6">
        <v>60</v>
      </c>
      <c r="N801" s="6">
        <v>0</v>
      </c>
      <c r="O801" s="6">
        <v>20</v>
      </c>
      <c r="P801" s="6">
        <v>-9999</v>
      </c>
      <c r="Q801" s="6">
        <v>-9999</v>
      </c>
      <c r="R801" s="6" t="s">
        <v>2216</v>
      </c>
    </row>
    <row r="802" spans="1:18">
      <c r="A802" s="6">
        <v>801</v>
      </c>
      <c r="B802" s="6" t="s">
        <v>980</v>
      </c>
      <c r="C802" s="6">
        <v>-9999</v>
      </c>
      <c r="D802" s="6">
        <v>-9999</v>
      </c>
      <c r="E802" s="6" t="s">
        <v>1551</v>
      </c>
      <c r="F802" s="6">
        <v>2010</v>
      </c>
      <c r="G802" s="6">
        <v>4</v>
      </c>
      <c r="H802" s="6"/>
      <c r="I802" s="6"/>
      <c r="J802" s="6" t="s">
        <v>2206</v>
      </c>
      <c r="K802" s="6" t="s">
        <v>2204</v>
      </c>
      <c r="L802" s="6">
        <v>10</v>
      </c>
      <c r="M802" s="6">
        <v>120</v>
      </c>
      <c r="N802" s="6">
        <v>0</v>
      </c>
      <c r="O802" s="6">
        <v>24</v>
      </c>
      <c r="P802" s="6">
        <v>-9999</v>
      </c>
      <c r="Q802" s="6">
        <v>-9999</v>
      </c>
      <c r="R802" s="6" t="s">
        <v>2217</v>
      </c>
    </row>
    <row r="803" spans="1:18">
      <c r="A803" s="6">
        <v>802</v>
      </c>
      <c r="B803" s="6" t="s">
        <v>982</v>
      </c>
      <c r="C803" s="6">
        <v>-9999</v>
      </c>
      <c r="D803" s="6">
        <v>-9999</v>
      </c>
      <c r="E803" s="6" t="s">
        <v>1551</v>
      </c>
      <c r="F803" s="6">
        <v>2010</v>
      </c>
      <c r="G803" s="6">
        <v>4</v>
      </c>
      <c r="H803" s="6"/>
      <c r="I803" s="6"/>
      <c r="J803" s="6" t="s">
        <v>2206</v>
      </c>
      <c r="K803" s="6" t="s">
        <v>2204</v>
      </c>
      <c r="L803" s="6">
        <v>10</v>
      </c>
      <c r="M803" s="6">
        <v>120</v>
      </c>
      <c r="N803" s="6">
        <v>0</v>
      </c>
      <c r="O803" s="6">
        <v>24</v>
      </c>
      <c r="P803" s="6">
        <v>-9999</v>
      </c>
      <c r="Q803" s="6">
        <v>-9999</v>
      </c>
      <c r="R803" s="6" t="s">
        <v>2217</v>
      </c>
    </row>
    <row r="804" spans="1:18">
      <c r="A804" s="6">
        <v>803</v>
      </c>
      <c r="B804" s="6" t="s">
        <v>983</v>
      </c>
      <c r="C804" s="6">
        <v>-9999</v>
      </c>
      <c r="D804" s="6">
        <v>-9999</v>
      </c>
      <c r="E804" s="6" t="s">
        <v>1551</v>
      </c>
      <c r="F804" s="6">
        <v>2010</v>
      </c>
      <c r="G804" s="6">
        <v>4</v>
      </c>
      <c r="H804" s="6"/>
      <c r="I804" s="6"/>
      <c r="J804" s="6" t="s">
        <v>2206</v>
      </c>
      <c r="K804" s="6" t="s">
        <v>2204</v>
      </c>
      <c r="L804" s="6">
        <v>10</v>
      </c>
      <c r="M804" s="6">
        <v>120</v>
      </c>
      <c r="N804" s="6">
        <v>0</v>
      </c>
      <c r="O804" s="6">
        <v>24</v>
      </c>
      <c r="P804" s="6">
        <v>-9999</v>
      </c>
      <c r="Q804" s="6">
        <v>-9999</v>
      </c>
      <c r="R804" s="6" t="s">
        <v>2217</v>
      </c>
    </row>
    <row r="805" spans="1:18">
      <c r="A805" s="6">
        <v>804</v>
      </c>
      <c r="B805" s="6" t="s">
        <v>984</v>
      </c>
      <c r="C805" s="6">
        <v>-9999</v>
      </c>
      <c r="D805" s="6">
        <v>-9999</v>
      </c>
      <c r="E805" s="6" t="s">
        <v>1551</v>
      </c>
      <c r="F805" s="6">
        <v>2010</v>
      </c>
      <c r="G805" s="6">
        <v>4</v>
      </c>
      <c r="H805" s="6"/>
      <c r="I805" s="6"/>
      <c r="J805" s="6" t="s">
        <v>2206</v>
      </c>
      <c r="K805" s="6" t="s">
        <v>2204</v>
      </c>
      <c r="L805" s="6">
        <v>10</v>
      </c>
      <c r="M805" s="6">
        <v>120</v>
      </c>
      <c r="N805" s="6">
        <v>0</v>
      </c>
      <c r="O805" s="6">
        <v>24</v>
      </c>
      <c r="P805" s="6">
        <v>-9999</v>
      </c>
      <c r="Q805" s="6">
        <v>-9999</v>
      </c>
      <c r="R805" s="6" t="s">
        <v>2217</v>
      </c>
    </row>
    <row r="806" spans="1:18">
      <c r="A806" s="6">
        <v>805</v>
      </c>
      <c r="B806" s="6" t="s">
        <v>985</v>
      </c>
      <c r="C806" s="6">
        <v>-9999</v>
      </c>
      <c r="D806" s="6">
        <v>-9999</v>
      </c>
      <c r="E806" s="6" t="s">
        <v>1551</v>
      </c>
      <c r="F806" s="6">
        <v>2010</v>
      </c>
      <c r="G806" s="6">
        <v>4</v>
      </c>
      <c r="H806" s="6"/>
      <c r="I806" s="6"/>
      <c r="J806" s="6" t="s">
        <v>2206</v>
      </c>
      <c r="K806" s="6" t="s">
        <v>2204</v>
      </c>
      <c r="L806" s="6">
        <v>10</v>
      </c>
      <c r="M806" s="6">
        <v>120</v>
      </c>
      <c r="N806" s="6">
        <v>0</v>
      </c>
      <c r="O806" s="6">
        <v>24</v>
      </c>
      <c r="P806" s="6">
        <v>-9999</v>
      </c>
      <c r="Q806" s="6">
        <v>-9999</v>
      </c>
      <c r="R806" s="6" t="s">
        <v>2217</v>
      </c>
    </row>
    <row r="807" spans="1:18">
      <c r="A807" s="6">
        <v>806</v>
      </c>
      <c r="B807" s="6" t="s">
        <v>986</v>
      </c>
      <c r="C807" s="6">
        <v>-9999</v>
      </c>
      <c r="D807" s="6">
        <v>-9999</v>
      </c>
      <c r="E807" s="6" t="s">
        <v>1551</v>
      </c>
      <c r="F807" s="6">
        <v>2010</v>
      </c>
      <c r="G807" s="6">
        <v>4</v>
      </c>
      <c r="H807" s="6"/>
      <c r="I807" s="6"/>
      <c r="J807" s="6" t="s">
        <v>2206</v>
      </c>
      <c r="K807" s="6" t="s">
        <v>2204</v>
      </c>
      <c r="L807" s="6">
        <v>10</v>
      </c>
      <c r="M807" s="6">
        <v>120</v>
      </c>
      <c r="N807" s="6">
        <v>0</v>
      </c>
      <c r="O807" s="6">
        <v>24</v>
      </c>
      <c r="P807" s="6">
        <v>-9999</v>
      </c>
      <c r="Q807" s="6">
        <v>-9999</v>
      </c>
      <c r="R807" s="6" t="s">
        <v>2218</v>
      </c>
    </row>
    <row r="808" spans="1:18">
      <c r="A808" s="6">
        <v>807</v>
      </c>
      <c r="B808" s="6" t="s">
        <v>987</v>
      </c>
      <c r="C808" s="6">
        <v>-9999</v>
      </c>
      <c r="D808" s="6">
        <v>-9999</v>
      </c>
      <c r="E808" s="6" t="s">
        <v>1551</v>
      </c>
      <c r="F808" s="6">
        <v>2010</v>
      </c>
      <c r="G808" s="6">
        <v>4</v>
      </c>
      <c r="H808" s="6"/>
      <c r="I808" s="6"/>
      <c r="J808" s="6" t="s">
        <v>2206</v>
      </c>
      <c r="K808" s="6" t="s">
        <v>2204</v>
      </c>
      <c r="L808" s="6">
        <v>10</v>
      </c>
      <c r="M808" s="6">
        <v>120</v>
      </c>
      <c r="N808" s="6">
        <v>0</v>
      </c>
      <c r="O808" s="6">
        <v>24</v>
      </c>
      <c r="P808" s="6">
        <v>-9999</v>
      </c>
      <c r="Q808" s="6">
        <v>-9999</v>
      </c>
      <c r="R808" s="6" t="s">
        <v>2217</v>
      </c>
    </row>
    <row r="809" spans="1:18">
      <c r="A809" s="6">
        <v>808</v>
      </c>
      <c r="B809" s="6" t="s">
        <v>988</v>
      </c>
      <c r="C809" s="6">
        <v>-9999</v>
      </c>
      <c r="D809" s="6">
        <v>-9999</v>
      </c>
      <c r="E809" s="6" t="s">
        <v>1551</v>
      </c>
      <c r="F809" s="6">
        <v>2010</v>
      </c>
      <c r="G809" s="6">
        <v>4</v>
      </c>
      <c r="H809" s="6"/>
      <c r="I809" s="6"/>
      <c r="J809" s="6" t="s">
        <v>2206</v>
      </c>
      <c r="K809" s="6" t="s">
        <v>2204</v>
      </c>
      <c r="L809" s="6">
        <v>10</v>
      </c>
      <c r="M809" s="6">
        <v>120</v>
      </c>
      <c r="N809" s="6">
        <v>0</v>
      </c>
      <c r="O809" s="6">
        <v>24</v>
      </c>
      <c r="P809" s="6">
        <v>-9999</v>
      </c>
      <c r="Q809" s="6">
        <v>-9999</v>
      </c>
      <c r="R809" s="6" t="s">
        <v>2217</v>
      </c>
    </row>
    <row r="810" spans="1:18">
      <c r="A810" s="6">
        <v>809</v>
      </c>
      <c r="B810" s="6" t="s">
        <v>989</v>
      </c>
      <c r="C810" s="6">
        <v>-9999</v>
      </c>
      <c r="D810" s="6">
        <v>-9999</v>
      </c>
      <c r="E810" s="6" t="s">
        <v>1551</v>
      </c>
      <c r="F810" s="6">
        <v>2010</v>
      </c>
      <c r="G810" s="6">
        <v>4</v>
      </c>
      <c r="H810" s="6"/>
      <c r="I810" s="6"/>
      <c r="J810" s="6" t="s">
        <v>2206</v>
      </c>
      <c r="K810" s="6" t="s">
        <v>2204</v>
      </c>
      <c r="L810" s="6">
        <v>10</v>
      </c>
      <c r="M810" s="6">
        <v>120</v>
      </c>
      <c r="N810" s="6">
        <v>0</v>
      </c>
      <c r="O810" s="6">
        <v>24</v>
      </c>
      <c r="P810" s="6">
        <v>-9999</v>
      </c>
      <c r="Q810" s="6">
        <v>-9999</v>
      </c>
      <c r="R810" s="6" t="s">
        <v>2217</v>
      </c>
    </row>
    <row r="811" spans="1:18">
      <c r="A811" s="6">
        <v>810</v>
      </c>
      <c r="B811" s="6" t="s">
        <v>990</v>
      </c>
      <c r="C811" s="6">
        <v>-9999</v>
      </c>
      <c r="D811" s="6">
        <v>-9999</v>
      </c>
      <c r="E811" s="6" t="s">
        <v>1551</v>
      </c>
      <c r="F811" s="6">
        <v>2010</v>
      </c>
      <c r="G811" s="6">
        <v>4</v>
      </c>
      <c r="H811" s="6"/>
      <c r="I811" s="6"/>
      <c r="J811" s="6" t="s">
        <v>2206</v>
      </c>
      <c r="K811" s="6" t="s">
        <v>2204</v>
      </c>
      <c r="L811" s="6">
        <v>10</v>
      </c>
      <c r="M811" s="6">
        <v>120</v>
      </c>
      <c r="N811" s="6">
        <v>0</v>
      </c>
      <c r="O811" s="6">
        <v>24</v>
      </c>
      <c r="P811" s="6">
        <v>-9999</v>
      </c>
      <c r="Q811" s="6">
        <v>-9999</v>
      </c>
      <c r="R811" s="6" t="s">
        <v>2217</v>
      </c>
    </row>
    <row r="812" spans="1:18">
      <c r="A812" s="6">
        <v>811</v>
      </c>
      <c r="B812" s="6" t="s">
        <v>991</v>
      </c>
      <c r="C812" s="6">
        <v>5</v>
      </c>
      <c r="D812" s="6">
        <v>5</v>
      </c>
      <c r="E812" s="6" t="s">
        <v>2205</v>
      </c>
      <c r="F812" s="6">
        <v>2007</v>
      </c>
      <c r="G812" s="6">
        <v>9</v>
      </c>
      <c r="H812" s="6"/>
      <c r="I812" s="6"/>
      <c r="J812" s="6" t="s">
        <v>2206</v>
      </c>
      <c r="K812" s="6" t="s">
        <v>2204</v>
      </c>
      <c r="L812" s="6">
        <v>5</v>
      </c>
      <c r="M812" s="6">
        <v>60</v>
      </c>
      <c r="N812" s="6">
        <v>0.12</v>
      </c>
      <c r="O812" s="6">
        <v>8</v>
      </c>
      <c r="P812" s="6">
        <v>-9999</v>
      </c>
      <c r="Q812" s="6">
        <v>-9999</v>
      </c>
      <c r="R812" s="6"/>
    </row>
    <row r="813" spans="1:18">
      <c r="A813" s="6">
        <v>812</v>
      </c>
      <c r="B813" s="6" t="s">
        <v>993</v>
      </c>
      <c r="C813" s="6">
        <v>5</v>
      </c>
      <c r="D813" s="6">
        <v>5</v>
      </c>
      <c r="E813" s="6" t="s">
        <v>2205</v>
      </c>
      <c r="F813" s="6">
        <v>2007</v>
      </c>
      <c r="G813" s="6">
        <v>9</v>
      </c>
      <c r="H813" s="6"/>
      <c r="I813" s="6"/>
      <c r="J813" s="6" t="s">
        <v>2206</v>
      </c>
      <c r="K813" s="6" t="s">
        <v>2204</v>
      </c>
      <c r="L813" s="6">
        <v>5</v>
      </c>
      <c r="M813" s="6">
        <v>60</v>
      </c>
      <c r="N813" s="6">
        <v>0.02</v>
      </c>
      <c r="O813" s="6">
        <v>8</v>
      </c>
      <c r="P813" s="6">
        <v>-9999</v>
      </c>
      <c r="Q813" s="6">
        <v>-9999</v>
      </c>
      <c r="R813" s="6"/>
    </row>
    <row r="814" spans="1:18">
      <c r="A814" s="6">
        <v>813</v>
      </c>
      <c r="B814" s="6" t="s">
        <v>994</v>
      </c>
      <c r="C814" s="6">
        <v>5</v>
      </c>
      <c r="D814" s="6">
        <v>5</v>
      </c>
      <c r="E814" s="6" t="s">
        <v>2205</v>
      </c>
      <c r="F814" s="6">
        <v>2007</v>
      </c>
      <c r="G814" s="6">
        <v>9</v>
      </c>
      <c r="H814" s="6"/>
      <c r="I814" s="6"/>
      <c r="J814" s="6" t="s">
        <v>2206</v>
      </c>
      <c r="K814" s="6" t="s">
        <v>2204</v>
      </c>
      <c r="L814" s="6">
        <v>5</v>
      </c>
      <c r="M814" s="6">
        <v>60</v>
      </c>
      <c r="N814" s="6">
        <v>0.12</v>
      </c>
      <c r="O814" s="6">
        <v>8</v>
      </c>
      <c r="P814" s="6">
        <v>-9999</v>
      </c>
      <c r="Q814" s="6">
        <v>-9999</v>
      </c>
      <c r="R814" s="6"/>
    </row>
    <row r="815" spans="1:18">
      <c r="A815" s="6">
        <v>814</v>
      </c>
      <c r="B815" s="6" t="s">
        <v>995</v>
      </c>
      <c r="C815" s="6">
        <v>5</v>
      </c>
      <c r="D815" s="6">
        <v>5</v>
      </c>
      <c r="E815" s="6" t="s">
        <v>2205</v>
      </c>
      <c r="F815" s="6">
        <v>2007</v>
      </c>
      <c r="G815" s="6">
        <v>9</v>
      </c>
      <c r="H815" s="6"/>
      <c r="I815" s="6"/>
      <c r="J815" s="6" t="s">
        <v>2206</v>
      </c>
      <c r="K815" s="6" t="s">
        <v>2204</v>
      </c>
      <c r="L815" s="6">
        <v>5</v>
      </c>
      <c r="M815" s="6">
        <v>60</v>
      </c>
      <c r="N815" s="6">
        <v>0.02</v>
      </c>
      <c r="O815" s="6">
        <v>8</v>
      </c>
      <c r="P815" s="6">
        <v>-9999</v>
      </c>
      <c r="Q815" s="6">
        <v>-9999</v>
      </c>
      <c r="R815" s="6"/>
    </row>
    <row r="816" spans="1:18">
      <c r="A816" s="6">
        <v>815</v>
      </c>
      <c r="B816" s="6" t="s">
        <v>996</v>
      </c>
      <c r="C816" s="6">
        <v>5</v>
      </c>
      <c r="D816" s="6">
        <v>5</v>
      </c>
      <c r="E816" s="6" t="s">
        <v>2205</v>
      </c>
      <c r="F816" s="6">
        <v>2007</v>
      </c>
      <c r="G816" s="6">
        <v>9</v>
      </c>
      <c r="H816" s="6"/>
      <c r="I816" s="6"/>
      <c r="J816" s="6" t="s">
        <v>2206</v>
      </c>
      <c r="K816" s="6" t="s">
        <v>2204</v>
      </c>
      <c r="L816" s="6">
        <v>5</v>
      </c>
      <c r="M816" s="6">
        <v>60</v>
      </c>
      <c r="N816" s="6">
        <v>0.02</v>
      </c>
      <c r="O816" s="6">
        <v>8</v>
      </c>
      <c r="P816" s="6">
        <v>-9999</v>
      </c>
      <c r="Q816" s="6">
        <v>-9999</v>
      </c>
      <c r="R816" s="6"/>
    </row>
    <row r="817" spans="1:18">
      <c r="A817" s="6">
        <v>816</v>
      </c>
      <c r="B817" s="6" t="s">
        <v>997</v>
      </c>
      <c r="C817" s="6">
        <v>5</v>
      </c>
      <c r="D817" s="6">
        <v>5</v>
      </c>
      <c r="E817" s="6" t="s">
        <v>2205</v>
      </c>
      <c r="F817" s="6">
        <v>2007</v>
      </c>
      <c r="G817" s="6">
        <v>9</v>
      </c>
      <c r="H817" s="6"/>
      <c r="I817" s="6"/>
      <c r="J817" s="6" t="s">
        <v>2206</v>
      </c>
      <c r="K817" s="6" t="s">
        <v>2204</v>
      </c>
      <c r="L817" s="6">
        <v>5</v>
      </c>
      <c r="M817" s="6">
        <v>60</v>
      </c>
      <c r="N817" s="6">
        <v>0.02</v>
      </c>
      <c r="O817" s="6">
        <v>8</v>
      </c>
      <c r="P817" s="6">
        <v>-9999</v>
      </c>
      <c r="Q817" s="6">
        <v>-9999</v>
      </c>
      <c r="R817" s="6"/>
    </row>
    <row r="818" spans="1:18">
      <c r="A818" s="6">
        <v>817</v>
      </c>
      <c r="B818" s="6" t="s">
        <v>998</v>
      </c>
      <c r="C818" s="6">
        <v>5</v>
      </c>
      <c r="D818" s="6">
        <v>5</v>
      </c>
      <c r="E818" s="6" t="s">
        <v>2205</v>
      </c>
      <c r="F818" s="6">
        <v>2007</v>
      </c>
      <c r="G818" s="6">
        <v>9</v>
      </c>
      <c r="H818" s="6"/>
      <c r="I818" s="6"/>
      <c r="J818" s="6" t="s">
        <v>2206</v>
      </c>
      <c r="K818" s="6" t="s">
        <v>2204</v>
      </c>
      <c r="L818" s="6">
        <v>5</v>
      </c>
      <c r="M818" s="6">
        <v>60</v>
      </c>
      <c r="N818" s="6">
        <v>0.02</v>
      </c>
      <c r="O818" s="6">
        <v>8</v>
      </c>
      <c r="P818" s="6">
        <v>-9999</v>
      </c>
      <c r="Q818" s="6">
        <v>-9999</v>
      </c>
      <c r="R818" s="6"/>
    </row>
    <row r="819" spans="1:18">
      <c r="A819" s="6">
        <v>818</v>
      </c>
      <c r="B819" s="6" t="s">
        <v>999</v>
      </c>
      <c r="C819" s="6">
        <v>5</v>
      </c>
      <c r="D819" s="6">
        <v>5</v>
      </c>
      <c r="E819" s="6" t="s">
        <v>2205</v>
      </c>
      <c r="F819" s="6">
        <v>2007</v>
      </c>
      <c r="G819" s="6">
        <v>9</v>
      </c>
      <c r="H819" s="6"/>
      <c r="I819" s="6"/>
      <c r="J819" s="6" t="s">
        <v>2206</v>
      </c>
      <c r="K819" s="6" t="s">
        <v>2204</v>
      </c>
      <c r="L819" s="6">
        <v>5</v>
      </c>
      <c r="M819" s="6">
        <v>60</v>
      </c>
      <c r="N819" s="6">
        <v>0.12</v>
      </c>
      <c r="O819" s="6">
        <v>8</v>
      </c>
      <c r="P819" s="6">
        <v>-9999</v>
      </c>
      <c r="Q819" s="6">
        <v>-9999</v>
      </c>
      <c r="R819" s="6"/>
    </row>
    <row r="820" spans="1:18">
      <c r="A820" s="6">
        <v>819</v>
      </c>
      <c r="B820" s="6" t="s">
        <v>1000</v>
      </c>
      <c r="C820" s="6">
        <v>5</v>
      </c>
      <c r="D820" s="6">
        <v>5</v>
      </c>
      <c r="E820" s="6" t="s">
        <v>2205</v>
      </c>
      <c r="F820" s="6">
        <v>2007</v>
      </c>
      <c r="G820" s="6">
        <v>9</v>
      </c>
      <c r="H820" s="6"/>
      <c r="I820" s="6"/>
      <c r="J820" s="6" t="s">
        <v>2206</v>
      </c>
      <c r="K820" s="6" t="s">
        <v>2204</v>
      </c>
      <c r="L820" s="6">
        <v>5</v>
      </c>
      <c r="M820" s="6">
        <v>60</v>
      </c>
      <c r="N820" s="6">
        <v>0.12</v>
      </c>
      <c r="O820" s="6">
        <v>8</v>
      </c>
      <c r="P820" s="6">
        <v>-9999</v>
      </c>
      <c r="Q820" s="6">
        <v>-9999</v>
      </c>
      <c r="R820" s="6"/>
    </row>
    <row r="821" spans="1:18">
      <c r="A821" s="6">
        <v>820</v>
      </c>
      <c r="B821" s="6" t="s">
        <v>1001</v>
      </c>
      <c r="C821" s="6">
        <v>5</v>
      </c>
      <c r="D821" s="6">
        <v>5</v>
      </c>
      <c r="E821" s="6" t="s">
        <v>2205</v>
      </c>
      <c r="F821" s="6">
        <v>2007</v>
      </c>
      <c r="G821" s="6">
        <v>9</v>
      </c>
      <c r="H821" s="6"/>
      <c r="I821" s="6"/>
      <c r="J821" s="6" t="s">
        <v>2206</v>
      </c>
      <c r="K821" s="6" t="s">
        <v>2204</v>
      </c>
      <c r="L821" s="6">
        <v>5</v>
      </c>
      <c r="M821" s="6">
        <v>60</v>
      </c>
      <c r="N821" s="6">
        <v>0.12</v>
      </c>
      <c r="O821" s="6">
        <v>8</v>
      </c>
      <c r="P821" s="6">
        <v>-9999</v>
      </c>
      <c r="Q821" s="6">
        <v>-9999</v>
      </c>
      <c r="R821" s="6"/>
    </row>
    <row r="822" spans="1:18">
      <c r="A822" s="6">
        <v>821</v>
      </c>
      <c r="B822" s="6" t="s">
        <v>1002</v>
      </c>
      <c r="C822" s="6">
        <v>9</v>
      </c>
      <c r="D822" s="6">
        <v>9</v>
      </c>
      <c r="E822" s="6" t="s">
        <v>2210</v>
      </c>
      <c r="F822" s="6">
        <v>2009</v>
      </c>
      <c r="G822" s="6">
        <v>3</v>
      </c>
      <c r="H822" s="6"/>
      <c r="I822" s="6"/>
      <c r="J822" s="6" t="s">
        <v>2206</v>
      </c>
      <c r="K822" s="6" t="s">
        <v>2204</v>
      </c>
      <c r="L822" s="6">
        <v>0</v>
      </c>
      <c r="M822" s="6">
        <v>100</v>
      </c>
      <c r="N822" s="6">
        <v>0</v>
      </c>
      <c r="O822" s="6">
        <v>20</v>
      </c>
      <c r="P822" s="6">
        <v>-9999</v>
      </c>
      <c r="Q822" s="6">
        <v>-9999</v>
      </c>
      <c r="R822" s="6"/>
    </row>
    <row r="823" spans="1:18">
      <c r="A823" s="6">
        <v>822</v>
      </c>
      <c r="B823" s="6" t="s">
        <v>1004</v>
      </c>
      <c r="C823" s="6">
        <v>10</v>
      </c>
      <c r="D823" s="6">
        <v>10</v>
      </c>
      <c r="E823" s="6" t="s">
        <v>2210</v>
      </c>
      <c r="F823" s="6">
        <v>2009</v>
      </c>
      <c r="G823" s="6">
        <v>3</v>
      </c>
      <c r="H823" s="6"/>
      <c r="I823" s="6"/>
      <c r="J823" s="6" t="s">
        <v>2206</v>
      </c>
      <c r="K823" s="6" t="s">
        <v>2204</v>
      </c>
      <c r="L823" s="6">
        <v>0</v>
      </c>
      <c r="M823" s="6">
        <v>100</v>
      </c>
      <c r="N823" s="6">
        <v>0</v>
      </c>
      <c r="O823" s="6">
        <v>20</v>
      </c>
      <c r="P823" s="6">
        <v>-9999</v>
      </c>
      <c r="Q823" s="6">
        <v>-9999</v>
      </c>
      <c r="R823" s="6"/>
    </row>
    <row r="824" spans="1:18">
      <c r="A824" s="6">
        <v>823</v>
      </c>
      <c r="B824" s="6" t="s">
        <v>1005</v>
      </c>
      <c r="C824" s="6">
        <v>12</v>
      </c>
      <c r="D824" s="6">
        <v>12</v>
      </c>
      <c r="E824" s="6" t="s">
        <v>2211</v>
      </c>
      <c r="F824" s="6">
        <v>2009</v>
      </c>
      <c r="G824" s="6">
        <v>3</v>
      </c>
      <c r="H824" s="6"/>
      <c r="I824" s="6"/>
      <c r="J824" s="6" t="s">
        <v>2206</v>
      </c>
      <c r="K824" s="6" t="s">
        <v>2204</v>
      </c>
      <c r="L824" s="6">
        <v>0</v>
      </c>
      <c r="M824" s="6">
        <v>100</v>
      </c>
      <c r="N824" s="6">
        <v>0</v>
      </c>
      <c r="O824" s="6">
        <v>20</v>
      </c>
      <c r="P824" s="6">
        <v>-9999</v>
      </c>
      <c r="Q824" s="6">
        <v>-9999</v>
      </c>
      <c r="R824" s="6"/>
    </row>
    <row r="825" spans="1:18">
      <c r="A825" s="6">
        <v>824</v>
      </c>
      <c r="B825" s="6" t="s">
        <v>1006</v>
      </c>
      <c r="C825" s="6">
        <v>4</v>
      </c>
      <c r="D825" s="6">
        <v>4</v>
      </c>
      <c r="E825" s="6" t="s">
        <v>2205</v>
      </c>
      <c r="F825" s="6">
        <v>2010</v>
      </c>
      <c r="G825" s="6">
        <v>3</v>
      </c>
      <c r="H825" s="6"/>
      <c r="I825" s="6"/>
      <c r="J825" s="6" t="s">
        <v>2206</v>
      </c>
      <c r="K825" s="6" t="s">
        <v>2204</v>
      </c>
      <c r="L825" s="6">
        <v>0</v>
      </c>
      <c r="M825" s="6">
        <v>100</v>
      </c>
      <c r="N825" s="6">
        <v>0</v>
      </c>
      <c r="O825" s="6">
        <v>20</v>
      </c>
      <c r="P825" s="6">
        <v>-9999</v>
      </c>
      <c r="Q825" s="6">
        <v>-9999</v>
      </c>
      <c r="R825" s="6"/>
    </row>
    <row r="826" spans="1:18">
      <c r="A826" s="6">
        <v>825</v>
      </c>
      <c r="B826" s="6" t="s">
        <v>1007</v>
      </c>
      <c r="C826" s="6">
        <v>6</v>
      </c>
      <c r="D826" s="6">
        <v>6</v>
      </c>
      <c r="E826" s="6" t="s">
        <v>2202</v>
      </c>
      <c r="F826" s="6">
        <v>2010</v>
      </c>
      <c r="G826" s="6">
        <v>3</v>
      </c>
      <c r="H826" s="6"/>
      <c r="I826" s="6"/>
      <c r="J826" s="6" t="s">
        <v>2206</v>
      </c>
      <c r="K826" s="6" t="s">
        <v>2204</v>
      </c>
      <c r="L826" s="6">
        <v>0</v>
      </c>
      <c r="M826" s="6">
        <v>100</v>
      </c>
      <c r="N826" s="6">
        <v>0</v>
      </c>
      <c r="O826" s="6">
        <v>20</v>
      </c>
      <c r="P826" s="6">
        <v>-9999</v>
      </c>
      <c r="Q826" s="6">
        <v>-9999</v>
      </c>
      <c r="R826" s="6"/>
    </row>
    <row r="827" spans="1:18">
      <c r="A827" s="6">
        <v>826</v>
      </c>
      <c r="B827" s="6" t="s">
        <v>1008</v>
      </c>
      <c r="C827" s="6">
        <v>8</v>
      </c>
      <c r="D827" s="6">
        <v>8</v>
      </c>
      <c r="E827" s="6" t="s">
        <v>2202</v>
      </c>
      <c r="F827" s="6">
        <v>2010</v>
      </c>
      <c r="G827" s="6">
        <v>3</v>
      </c>
      <c r="H827" s="6"/>
      <c r="I827" s="6"/>
      <c r="J827" s="6" t="s">
        <v>2206</v>
      </c>
      <c r="K827" s="6" t="s">
        <v>2204</v>
      </c>
      <c r="L827" s="6">
        <v>0</v>
      </c>
      <c r="M827" s="6">
        <v>100</v>
      </c>
      <c r="N827" s="6">
        <v>0</v>
      </c>
      <c r="O827" s="6">
        <v>20</v>
      </c>
      <c r="P827" s="6">
        <v>-9999</v>
      </c>
      <c r="Q827" s="6">
        <v>-9999</v>
      </c>
      <c r="R827" s="6"/>
    </row>
    <row r="828" spans="1:18">
      <c r="A828" s="6">
        <v>827</v>
      </c>
      <c r="B828" s="6" t="s">
        <v>1009</v>
      </c>
      <c r="C828" s="6">
        <v>10</v>
      </c>
      <c r="D828" s="6">
        <v>10</v>
      </c>
      <c r="E828" s="6" t="s">
        <v>2210</v>
      </c>
      <c r="F828" s="6">
        <v>2010</v>
      </c>
      <c r="G828" s="6">
        <v>3</v>
      </c>
      <c r="H828" s="6"/>
      <c r="I828" s="6"/>
      <c r="J828" s="6" t="s">
        <v>2206</v>
      </c>
      <c r="K828" s="6" t="s">
        <v>2204</v>
      </c>
      <c r="L828" s="6">
        <v>0</v>
      </c>
      <c r="M828" s="6">
        <v>100</v>
      </c>
      <c r="N828" s="6">
        <v>0</v>
      </c>
      <c r="O828" s="6">
        <v>20</v>
      </c>
      <c r="P828" s="6">
        <v>-9999</v>
      </c>
      <c r="Q828" s="6">
        <v>-9999</v>
      </c>
      <c r="R828" s="6"/>
    </row>
    <row r="829" spans="1:18">
      <c r="A829" s="6">
        <v>828</v>
      </c>
      <c r="B829" s="6" t="s">
        <v>1010</v>
      </c>
      <c r="C829" s="6">
        <v>3</v>
      </c>
      <c r="D829" s="6">
        <v>3</v>
      </c>
      <c r="E829" s="6" t="s">
        <v>2205</v>
      </c>
      <c r="F829" s="6">
        <v>2011</v>
      </c>
      <c r="G829" s="6">
        <v>3</v>
      </c>
      <c r="H829" s="6"/>
      <c r="I829" s="6"/>
      <c r="J829" s="6" t="s">
        <v>2206</v>
      </c>
      <c r="K829" s="6" t="s">
        <v>2204</v>
      </c>
      <c r="L829" s="6">
        <v>0</v>
      </c>
      <c r="M829" s="6">
        <v>100</v>
      </c>
      <c r="N829" s="6">
        <v>0</v>
      </c>
      <c r="O829" s="6">
        <v>20</v>
      </c>
      <c r="P829" s="6">
        <v>-9999</v>
      </c>
      <c r="Q829" s="6">
        <v>-9999</v>
      </c>
      <c r="R829" s="6"/>
    </row>
    <row r="830" spans="1:18">
      <c r="A830" s="6">
        <v>829</v>
      </c>
      <c r="B830" s="6" t="s">
        <v>1011</v>
      </c>
      <c r="C830" s="6">
        <v>6</v>
      </c>
      <c r="D830" s="6">
        <v>6</v>
      </c>
      <c r="E830" s="6" t="s">
        <v>2202</v>
      </c>
      <c r="F830" s="6">
        <v>2011</v>
      </c>
      <c r="G830" s="6">
        <v>3</v>
      </c>
      <c r="H830" s="6"/>
      <c r="I830" s="6"/>
      <c r="J830" s="6" t="s">
        <v>2206</v>
      </c>
      <c r="K830" s="6" t="s">
        <v>2204</v>
      </c>
      <c r="L830" s="6">
        <v>0</v>
      </c>
      <c r="M830" s="6">
        <v>100</v>
      </c>
      <c r="N830" s="6">
        <v>0</v>
      </c>
      <c r="O830" s="6">
        <v>20</v>
      </c>
      <c r="P830" s="6">
        <v>-9999</v>
      </c>
      <c r="Q830" s="6">
        <v>-9999</v>
      </c>
      <c r="R830" s="6"/>
    </row>
    <row r="831" spans="1:18">
      <c r="A831" s="6">
        <v>830</v>
      </c>
      <c r="B831" s="6" t="s">
        <v>1012</v>
      </c>
      <c r="C831" s="6">
        <v>11</v>
      </c>
      <c r="D831" s="6">
        <v>11</v>
      </c>
      <c r="E831" s="6" t="s">
        <v>2210</v>
      </c>
      <c r="F831" s="6">
        <v>2011</v>
      </c>
      <c r="G831" s="6">
        <v>3</v>
      </c>
      <c r="H831" s="6"/>
      <c r="I831" s="6"/>
      <c r="J831" s="6" t="s">
        <v>2206</v>
      </c>
      <c r="K831" s="6" t="s">
        <v>2204</v>
      </c>
      <c r="L831" s="6">
        <v>0</v>
      </c>
      <c r="M831" s="6">
        <v>100</v>
      </c>
      <c r="N831" s="6">
        <v>0</v>
      </c>
      <c r="O831" s="6">
        <v>20</v>
      </c>
      <c r="P831" s="6">
        <v>-9999</v>
      </c>
      <c r="Q831" s="6">
        <v>-9999</v>
      </c>
      <c r="R831" s="6"/>
    </row>
    <row r="832" spans="1:18">
      <c r="A832" s="6">
        <v>831</v>
      </c>
      <c r="B832" s="6" t="s">
        <v>1013</v>
      </c>
      <c r="C832" s="6">
        <v>4</v>
      </c>
      <c r="D832" s="6">
        <v>4</v>
      </c>
      <c r="E832" s="6" t="s">
        <v>2205</v>
      </c>
      <c r="F832" s="6">
        <v>2012</v>
      </c>
      <c r="G832" s="6">
        <v>3</v>
      </c>
      <c r="H832" s="6"/>
      <c r="I832" s="6"/>
      <c r="J832" s="6" t="s">
        <v>2206</v>
      </c>
      <c r="K832" s="6" t="s">
        <v>2204</v>
      </c>
      <c r="L832" s="6">
        <v>0</v>
      </c>
      <c r="M832" s="6">
        <v>100</v>
      </c>
      <c r="N832" s="6">
        <v>0</v>
      </c>
      <c r="O832" s="6">
        <v>20</v>
      </c>
      <c r="P832" s="6">
        <v>-9999</v>
      </c>
      <c r="Q832" s="6">
        <v>-9999</v>
      </c>
      <c r="R832" s="6"/>
    </row>
    <row r="833" spans="1:18">
      <c r="A833" s="6">
        <v>832</v>
      </c>
      <c r="B833" s="6" t="s">
        <v>1014</v>
      </c>
      <c r="C833" s="6">
        <v>7</v>
      </c>
      <c r="D833" s="6">
        <v>7</v>
      </c>
      <c r="E833" s="6" t="s">
        <v>2202</v>
      </c>
      <c r="F833" s="6">
        <v>2012</v>
      </c>
      <c r="G833" s="6">
        <v>3</v>
      </c>
      <c r="H833" s="6"/>
      <c r="I833" s="6"/>
      <c r="J833" s="6" t="s">
        <v>2206</v>
      </c>
      <c r="K833" s="6" t="s">
        <v>2204</v>
      </c>
      <c r="L833" s="6">
        <v>0</v>
      </c>
      <c r="M833" s="6">
        <v>100</v>
      </c>
      <c r="N833" s="6">
        <v>0</v>
      </c>
      <c r="O833" s="6">
        <v>20</v>
      </c>
      <c r="P833" s="6">
        <v>-9999</v>
      </c>
      <c r="Q833" s="6">
        <v>-9999</v>
      </c>
      <c r="R833" s="6"/>
    </row>
    <row r="834" spans="1:18">
      <c r="A834" s="6">
        <v>833</v>
      </c>
      <c r="B834" s="6" t="s">
        <v>1015</v>
      </c>
      <c r="C834" s="6">
        <v>6</v>
      </c>
      <c r="D834" s="6">
        <v>6</v>
      </c>
      <c r="E834" s="6" t="s">
        <v>2202</v>
      </c>
      <c r="F834" s="6">
        <v>2008</v>
      </c>
      <c r="G834" s="6">
        <v>1</v>
      </c>
      <c r="H834" s="6"/>
      <c r="I834" s="6"/>
      <c r="J834" s="6" t="s">
        <v>2208</v>
      </c>
      <c r="K834" s="6" t="s">
        <v>2204</v>
      </c>
      <c r="L834" s="6">
        <v>10</v>
      </c>
      <c r="M834" s="6">
        <v>50</v>
      </c>
      <c r="N834" s="6">
        <v>0</v>
      </c>
      <c r="O834" s="6">
        <v>4.5</v>
      </c>
      <c r="P834" s="6">
        <v>-9999</v>
      </c>
      <c r="Q834" s="6">
        <v>-9999</v>
      </c>
      <c r="R834" s="6"/>
    </row>
    <row r="835" spans="1:18">
      <c r="A835" s="6">
        <v>834</v>
      </c>
      <c r="B835" s="6" t="s">
        <v>1017</v>
      </c>
      <c r="C835" s="6">
        <v>9</v>
      </c>
      <c r="D835" s="6">
        <v>9</v>
      </c>
      <c r="E835" s="6" t="s">
        <v>2202</v>
      </c>
      <c r="F835" s="6">
        <v>2008</v>
      </c>
      <c r="G835" s="6">
        <v>1</v>
      </c>
      <c r="H835" s="6"/>
      <c r="I835" s="6"/>
      <c r="J835" s="6" t="s">
        <v>2208</v>
      </c>
      <c r="K835" s="6" t="s">
        <v>2204</v>
      </c>
      <c r="L835" s="6">
        <v>10</v>
      </c>
      <c r="M835" s="6">
        <v>50</v>
      </c>
      <c r="N835" s="6">
        <v>0</v>
      </c>
      <c r="O835" s="6">
        <v>4.5</v>
      </c>
      <c r="P835" s="6">
        <v>-9999</v>
      </c>
      <c r="Q835" s="6">
        <v>-9999</v>
      </c>
      <c r="R835" s="6"/>
    </row>
    <row r="836" spans="1:18">
      <c r="A836" s="6">
        <v>835</v>
      </c>
      <c r="B836" s="6" t="s">
        <v>1018</v>
      </c>
      <c r="C836" s="6">
        <v>4</v>
      </c>
      <c r="D836" s="6">
        <v>4</v>
      </c>
      <c r="E836" s="6" t="s">
        <v>2205</v>
      </c>
      <c r="F836" s="6">
        <v>2009</v>
      </c>
      <c r="G836" s="6">
        <v>1</v>
      </c>
      <c r="H836" s="6"/>
      <c r="I836" s="6"/>
      <c r="J836" s="6" t="s">
        <v>2208</v>
      </c>
      <c r="K836" s="6" t="s">
        <v>2204</v>
      </c>
      <c r="L836" s="6">
        <v>10</v>
      </c>
      <c r="M836" s="6">
        <v>50</v>
      </c>
      <c r="N836" s="6">
        <v>0</v>
      </c>
      <c r="O836" s="6">
        <v>4.5</v>
      </c>
      <c r="P836" s="6">
        <v>-9999</v>
      </c>
      <c r="Q836" s="6">
        <v>-9999</v>
      </c>
      <c r="R836" s="6"/>
    </row>
    <row r="837" spans="1:18">
      <c r="A837" s="6">
        <v>836</v>
      </c>
      <c r="B837" s="6" t="s">
        <v>1019</v>
      </c>
      <c r="C837" s="6">
        <v>6</v>
      </c>
      <c r="D837" s="6">
        <v>6</v>
      </c>
      <c r="E837" s="6" t="s">
        <v>2202</v>
      </c>
      <c r="F837" s="6">
        <v>2009</v>
      </c>
      <c r="G837" s="6">
        <v>1</v>
      </c>
      <c r="H837" s="6"/>
      <c r="I837" s="6"/>
      <c r="J837" s="6" t="s">
        <v>2208</v>
      </c>
      <c r="K837" s="6" t="s">
        <v>2204</v>
      </c>
      <c r="L837" s="6">
        <v>10</v>
      </c>
      <c r="M837" s="6">
        <v>50</v>
      </c>
      <c r="N837" s="6">
        <v>0</v>
      </c>
      <c r="O837" s="6">
        <v>4.5</v>
      </c>
      <c r="P837" s="6">
        <v>-9999</v>
      </c>
      <c r="Q837" s="6">
        <v>-9999</v>
      </c>
      <c r="R837" s="6"/>
    </row>
    <row r="838" spans="1:18">
      <c r="A838" s="6">
        <v>837</v>
      </c>
      <c r="B838" s="6" t="s">
        <v>1020</v>
      </c>
      <c r="C838" s="6">
        <v>6</v>
      </c>
      <c r="D838" s="6">
        <v>6</v>
      </c>
      <c r="E838" s="6" t="s">
        <v>2202</v>
      </c>
      <c r="F838" s="6">
        <v>2008</v>
      </c>
      <c r="G838" s="6">
        <v>1</v>
      </c>
      <c r="H838" s="6"/>
      <c r="I838" s="6"/>
      <c r="J838" s="6" t="s">
        <v>2208</v>
      </c>
      <c r="K838" s="6" t="s">
        <v>2204</v>
      </c>
      <c r="L838" s="6">
        <v>10</v>
      </c>
      <c r="M838" s="6">
        <v>50</v>
      </c>
      <c r="N838" s="6">
        <v>0</v>
      </c>
      <c r="O838" s="6">
        <v>4.5</v>
      </c>
      <c r="P838" s="6">
        <v>-9999</v>
      </c>
      <c r="Q838" s="6">
        <v>-9999</v>
      </c>
      <c r="R838" s="6"/>
    </row>
    <row r="839" spans="1:18">
      <c r="A839" s="6">
        <v>838</v>
      </c>
      <c r="B839" s="6" t="s">
        <v>1021</v>
      </c>
      <c r="C839" s="6">
        <v>9</v>
      </c>
      <c r="D839" s="6">
        <v>9</v>
      </c>
      <c r="E839" s="6" t="s">
        <v>2202</v>
      </c>
      <c r="F839" s="6">
        <v>2008</v>
      </c>
      <c r="G839" s="6">
        <v>1</v>
      </c>
      <c r="H839" s="6"/>
      <c r="I839" s="6"/>
      <c r="J839" s="6" t="s">
        <v>2208</v>
      </c>
      <c r="K839" s="6" t="s">
        <v>2204</v>
      </c>
      <c r="L839" s="6">
        <v>10</v>
      </c>
      <c r="M839" s="6">
        <v>50</v>
      </c>
      <c r="N839" s="6">
        <v>0</v>
      </c>
      <c r="O839" s="6">
        <v>4.5</v>
      </c>
      <c r="P839" s="6">
        <v>-9999</v>
      </c>
      <c r="Q839" s="6">
        <v>-9999</v>
      </c>
      <c r="R839" s="6"/>
    </row>
    <row r="840" spans="1:18">
      <c r="A840" s="6">
        <v>839</v>
      </c>
      <c r="B840" s="6" t="s">
        <v>1022</v>
      </c>
      <c r="C840" s="6">
        <v>4</v>
      </c>
      <c r="D840" s="6">
        <v>4</v>
      </c>
      <c r="E840" s="6" t="s">
        <v>2205</v>
      </c>
      <c r="F840" s="6">
        <v>2009</v>
      </c>
      <c r="G840" s="6">
        <v>1</v>
      </c>
      <c r="H840" s="6"/>
      <c r="I840" s="6"/>
      <c r="J840" s="6" t="s">
        <v>2208</v>
      </c>
      <c r="K840" s="6" t="s">
        <v>2204</v>
      </c>
      <c r="L840" s="6">
        <v>10</v>
      </c>
      <c r="M840" s="6">
        <v>50</v>
      </c>
      <c r="N840" s="6">
        <v>0</v>
      </c>
      <c r="O840" s="6">
        <v>4.5</v>
      </c>
      <c r="P840" s="6">
        <v>-9999</v>
      </c>
      <c r="Q840" s="6">
        <v>-9999</v>
      </c>
      <c r="R840" s="6"/>
    </row>
    <row r="841" spans="1:18">
      <c r="A841" s="6">
        <v>840</v>
      </c>
      <c r="B841" s="6" t="s">
        <v>1023</v>
      </c>
      <c r="C841" s="6">
        <v>6</v>
      </c>
      <c r="D841" s="6">
        <v>6</v>
      </c>
      <c r="E841" s="6" t="s">
        <v>2202</v>
      </c>
      <c r="F841" s="6">
        <v>2009</v>
      </c>
      <c r="G841" s="6">
        <v>1</v>
      </c>
      <c r="H841" s="6"/>
      <c r="I841" s="6"/>
      <c r="J841" s="6" t="s">
        <v>2208</v>
      </c>
      <c r="K841" s="6" t="s">
        <v>2204</v>
      </c>
      <c r="L841" s="6">
        <v>10</v>
      </c>
      <c r="M841" s="6">
        <v>50</v>
      </c>
      <c r="N841" s="6">
        <v>0</v>
      </c>
      <c r="O841" s="6">
        <v>4.5</v>
      </c>
      <c r="P841" s="6">
        <v>-9999</v>
      </c>
      <c r="Q841" s="6">
        <v>-9999</v>
      </c>
      <c r="R841" s="6"/>
    </row>
    <row r="842" spans="1:18">
      <c r="A842" s="6">
        <v>841</v>
      </c>
      <c r="B842" s="6" t="s">
        <v>1024</v>
      </c>
      <c r="C842" s="6">
        <v>6</v>
      </c>
      <c r="D842" s="6">
        <v>6</v>
      </c>
      <c r="E842" s="6" t="s">
        <v>2202</v>
      </c>
      <c r="F842" s="6">
        <v>2008</v>
      </c>
      <c r="G842" s="6">
        <v>1</v>
      </c>
      <c r="H842" s="6"/>
      <c r="I842" s="6"/>
      <c r="J842" s="6" t="s">
        <v>2208</v>
      </c>
      <c r="K842" s="6" t="s">
        <v>2204</v>
      </c>
      <c r="L842" s="6">
        <v>10</v>
      </c>
      <c r="M842" s="6">
        <v>50</v>
      </c>
      <c r="N842" s="6">
        <v>0</v>
      </c>
      <c r="O842" s="6">
        <v>4.5</v>
      </c>
      <c r="P842" s="6">
        <v>-9999</v>
      </c>
      <c r="Q842" s="6">
        <v>-9999</v>
      </c>
      <c r="R842" s="6"/>
    </row>
    <row r="843" spans="1:18">
      <c r="A843" s="6">
        <v>842</v>
      </c>
      <c r="B843" s="6" t="s">
        <v>1025</v>
      </c>
      <c r="C843" s="6">
        <v>9</v>
      </c>
      <c r="D843" s="6">
        <v>9</v>
      </c>
      <c r="E843" s="6" t="s">
        <v>2202</v>
      </c>
      <c r="F843" s="6">
        <v>2008</v>
      </c>
      <c r="G843" s="6">
        <v>1</v>
      </c>
      <c r="H843" s="6"/>
      <c r="I843" s="6"/>
      <c r="J843" s="6" t="s">
        <v>2208</v>
      </c>
      <c r="K843" s="6" t="s">
        <v>2204</v>
      </c>
      <c r="L843" s="6">
        <v>10</v>
      </c>
      <c r="M843" s="6">
        <v>50</v>
      </c>
      <c r="N843" s="6">
        <v>0</v>
      </c>
      <c r="O843" s="6">
        <v>4.5</v>
      </c>
      <c r="P843" s="6">
        <v>-9999</v>
      </c>
      <c r="Q843" s="6">
        <v>-9999</v>
      </c>
      <c r="R843" s="6"/>
    </row>
    <row r="844" spans="1:18">
      <c r="A844" s="6">
        <v>843</v>
      </c>
      <c r="B844" s="6" t="s">
        <v>1026</v>
      </c>
      <c r="C844" s="6">
        <v>4</v>
      </c>
      <c r="D844" s="6">
        <v>4</v>
      </c>
      <c r="E844" s="6" t="s">
        <v>2205</v>
      </c>
      <c r="F844" s="6">
        <v>2009</v>
      </c>
      <c r="G844" s="6">
        <v>1</v>
      </c>
      <c r="H844" s="6"/>
      <c r="I844" s="6"/>
      <c r="J844" s="6" t="s">
        <v>2208</v>
      </c>
      <c r="K844" s="6" t="s">
        <v>2204</v>
      </c>
      <c r="L844" s="6">
        <v>10</v>
      </c>
      <c r="M844" s="6">
        <v>50</v>
      </c>
      <c r="N844" s="6">
        <v>0</v>
      </c>
      <c r="O844" s="6">
        <v>4.5</v>
      </c>
      <c r="P844" s="6">
        <v>-9999</v>
      </c>
      <c r="Q844" s="6">
        <v>-9999</v>
      </c>
      <c r="R844" s="6"/>
    </row>
    <row r="845" spans="1:18">
      <c r="A845" s="6">
        <v>844</v>
      </c>
      <c r="B845" s="6" t="s">
        <v>1027</v>
      </c>
      <c r="C845" s="6">
        <v>6</v>
      </c>
      <c r="D845" s="6">
        <v>6</v>
      </c>
      <c r="E845" s="6" t="s">
        <v>2202</v>
      </c>
      <c r="F845" s="6">
        <v>2009</v>
      </c>
      <c r="G845" s="6">
        <v>1</v>
      </c>
      <c r="H845" s="6"/>
      <c r="I845" s="6"/>
      <c r="J845" s="6" t="s">
        <v>2208</v>
      </c>
      <c r="K845" s="6" t="s">
        <v>2204</v>
      </c>
      <c r="L845" s="6">
        <v>10</v>
      </c>
      <c r="M845" s="6">
        <v>50</v>
      </c>
      <c r="N845" s="6">
        <v>0</v>
      </c>
      <c r="O845" s="6">
        <v>4.5</v>
      </c>
      <c r="P845" s="6">
        <v>-9999</v>
      </c>
      <c r="Q845" s="6">
        <v>-9999</v>
      </c>
      <c r="R845" s="6"/>
    </row>
    <row r="846" spans="1:18">
      <c r="A846" s="6">
        <v>845</v>
      </c>
      <c r="B846" s="6" t="s">
        <v>1028</v>
      </c>
      <c r="C846" s="6">
        <v>5</v>
      </c>
      <c r="D846" s="6">
        <v>10</v>
      </c>
      <c r="E846" s="6" t="s">
        <v>2202</v>
      </c>
      <c r="F846" s="6">
        <v>2013</v>
      </c>
      <c r="G846" s="6">
        <v>10</v>
      </c>
      <c r="H846" s="6"/>
      <c r="I846" s="6"/>
      <c r="J846" s="6" t="s">
        <v>2206</v>
      </c>
      <c r="K846" s="6" t="s">
        <v>2204</v>
      </c>
      <c r="L846" s="6">
        <v>10</v>
      </c>
      <c r="M846" s="6">
        <v>120</v>
      </c>
      <c r="N846" s="6">
        <v>0</v>
      </c>
      <c r="O846" s="6">
        <v>24</v>
      </c>
      <c r="P846" s="6">
        <v>-9999</v>
      </c>
      <c r="Q846" s="6">
        <v>-9999</v>
      </c>
      <c r="R846" s="6"/>
    </row>
    <row r="847" spans="1:18">
      <c r="A847" s="6">
        <v>846</v>
      </c>
      <c r="B847" s="6" t="s">
        <v>1029</v>
      </c>
      <c r="C847" s="6">
        <v>7</v>
      </c>
      <c r="D847" s="6">
        <v>8</v>
      </c>
      <c r="E847" s="6" t="s">
        <v>2202</v>
      </c>
      <c r="F847" s="6">
        <v>2011</v>
      </c>
      <c r="G847" s="6">
        <v>17</v>
      </c>
      <c r="H847" s="6"/>
      <c r="I847" s="6"/>
      <c r="J847" s="6" t="s">
        <v>2206</v>
      </c>
      <c r="K847" s="6" t="s">
        <v>2204</v>
      </c>
      <c r="L847" s="6">
        <v>1</v>
      </c>
      <c r="M847" s="6">
        <v>41</v>
      </c>
      <c r="N847" s="6">
        <v>0</v>
      </c>
      <c r="O847" s="6">
        <v>-9999</v>
      </c>
      <c r="P847" s="6">
        <v>-9999</v>
      </c>
      <c r="Q847" s="6">
        <v>-9999</v>
      </c>
      <c r="R847" s="6"/>
    </row>
    <row r="848" spans="1:18">
      <c r="A848" s="6">
        <v>847</v>
      </c>
      <c r="B848" s="6" t="s">
        <v>1031</v>
      </c>
      <c r="C848" s="6">
        <v>7</v>
      </c>
      <c r="D848" s="6">
        <v>8</v>
      </c>
      <c r="E848" s="6" t="s">
        <v>2202</v>
      </c>
      <c r="F848" s="6">
        <v>2011</v>
      </c>
      <c r="G848" s="6">
        <v>17</v>
      </c>
      <c r="H848" s="6"/>
      <c r="I848" s="6"/>
      <c r="J848" s="6" t="s">
        <v>2206</v>
      </c>
      <c r="K848" s="6" t="s">
        <v>2204</v>
      </c>
      <c r="L848" s="6">
        <v>1</v>
      </c>
      <c r="M848" s="6">
        <v>41</v>
      </c>
      <c r="N848" s="6">
        <v>0</v>
      </c>
      <c r="O848" s="6">
        <v>-9999</v>
      </c>
      <c r="P848" s="6">
        <v>-9999</v>
      </c>
      <c r="Q848" s="6">
        <v>-9999</v>
      </c>
      <c r="R848" s="6"/>
    </row>
    <row r="849" spans="1:18">
      <c r="A849" s="6">
        <v>848</v>
      </c>
      <c r="B849" s="6" t="s">
        <v>1032</v>
      </c>
      <c r="C849" s="6">
        <v>7</v>
      </c>
      <c r="D849" s="6">
        <v>8</v>
      </c>
      <c r="E849" s="6" t="s">
        <v>2202</v>
      </c>
      <c r="F849" s="6">
        <v>2011</v>
      </c>
      <c r="G849" s="6">
        <v>17</v>
      </c>
      <c r="H849" s="6"/>
      <c r="I849" s="6"/>
      <c r="J849" s="6" t="s">
        <v>2206</v>
      </c>
      <c r="K849" s="6" t="s">
        <v>2204</v>
      </c>
      <c r="L849" s="6">
        <v>1</v>
      </c>
      <c r="M849" s="6">
        <v>41</v>
      </c>
      <c r="N849" s="6">
        <v>0</v>
      </c>
      <c r="O849" s="6">
        <v>-9999</v>
      </c>
      <c r="P849" s="6">
        <v>-9999</v>
      </c>
      <c r="Q849" s="6">
        <v>-9999</v>
      </c>
      <c r="R849" s="6"/>
    </row>
    <row r="850" spans="1:18">
      <c r="A850" s="6">
        <v>849</v>
      </c>
      <c r="B850" s="6" t="s">
        <v>1033</v>
      </c>
      <c r="C850" s="6">
        <v>7</v>
      </c>
      <c r="D850" s="6">
        <v>8</v>
      </c>
      <c r="E850" s="6" t="s">
        <v>2202</v>
      </c>
      <c r="F850" s="6">
        <v>2011</v>
      </c>
      <c r="G850" s="6">
        <v>17</v>
      </c>
      <c r="H850" s="6"/>
      <c r="I850" s="6"/>
      <c r="J850" s="6" t="s">
        <v>2206</v>
      </c>
      <c r="K850" s="6" t="s">
        <v>2204</v>
      </c>
      <c r="L850" s="6">
        <v>1</v>
      </c>
      <c r="M850" s="6">
        <v>41</v>
      </c>
      <c r="N850" s="6">
        <v>0</v>
      </c>
      <c r="O850" s="6">
        <v>-9999</v>
      </c>
      <c r="P850" s="6">
        <v>-9999</v>
      </c>
      <c r="Q850" s="6">
        <v>-9999</v>
      </c>
      <c r="R850" s="6"/>
    </row>
    <row r="851" spans="1:18">
      <c r="A851" s="6">
        <v>850</v>
      </c>
      <c r="B851" s="6" t="s">
        <v>1034</v>
      </c>
      <c r="C851" s="6">
        <v>7</v>
      </c>
      <c r="D851" s="6">
        <v>8</v>
      </c>
      <c r="E851" s="6" t="s">
        <v>2202</v>
      </c>
      <c r="F851" s="6">
        <v>2011</v>
      </c>
      <c r="G851" s="6">
        <v>17</v>
      </c>
      <c r="H851" s="6"/>
      <c r="I851" s="6"/>
      <c r="J851" s="6" t="s">
        <v>2206</v>
      </c>
      <c r="K851" s="6" t="s">
        <v>2204</v>
      </c>
      <c r="L851" s="6">
        <v>1</v>
      </c>
      <c r="M851" s="6">
        <v>41</v>
      </c>
      <c r="N851" s="6">
        <v>0</v>
      </c>
      <c r="O851" s="6">
        <v>-9999</v>
      </c>
      <c r="P851" s="6">
        <v>-9999</v>
      </c>
      <c r="Q851" s="6">
        <v>-9999</v>
      </c>
      <c r="R851" s="6"/>
    </row>
    <row r="852" spans="1:18">
      <c r="A852" s="6">
        <v>851</v>
      </c>
      <c r="B852" s="6" t="s">
        <v>1035</v>
      </c>
      <c r="C852" s="6">
        <v>-9999</v>
      </c>
      <c r="D852" s="6">
        <v>-9999</v>
      </c>
      <c r="E852" s="6" t="s">
        <v>1551</v>
      </c>
      <c r="F852" s="6">
        <v>-9999</v>
      </c>
      <c r="G852" s="6">
        <v>10</v>
      </c>
      <c r="H852" s="6"/>
      <c r="I852" s="6"/>
      <c r="J852" s="6" t="s">
        <v>2206</v>
      </c>
      <c r="K852" s="6" t="s">
        <v>2204</v>
      </c>
      <c r="L852" s="6">
        <v>29.571770000000001</v>
      </c>
      <c r="M852" s="6">
        <v>120.3265</v>
      </c>
      <c r="N852" s="6">
        <v>0</v>
      </c>
      <c r="O852" s="6">
        <v>20</v>
      </c>
      <c r="P852" s="6">
        <v>-9999</v>
      </c>
      <c r="Q852" s="6">
        <v>-9999</v>
      </c>
      <c r="R852" s="6"/>
    </row>
    <row r="853" spans="1:18">
      <c r="A853" s="6">
        <v>852</v>
      </c>
      <c r="B853" s="6" t="s">
        <v>1037</v>
      </c>
      <c r="C853" s="6">
        <v>-9999</v>
      </c>
      <c r="D853" s="6">
        <v>-9999</v>
      </c>
      <c r="E853" s="6" t="s">
        <v>1551</v>
      </c>
      <c r="F853" s="6">
        <v>-9999</v>
      </c>
      <c r="G853" s="6">
        <v>10</v>
      </c>
      <c r="H853" s="6"/>
      <c r="I853" s="6"/>
      <c r="J853" s="6" t="s">
        <v>2206</v>
      </c>
      <c r="K853" s="6" t="s">
        <v>2204</v>
      </c>
      <c r="L853" s="6">
        <v>29.571770000000001</v>
      </c>
      <c r="M853" s="6">
        <v>120.3265</v>
      </c>
      <c r="N853" s="6">
        <v>0</v>
      </c>
      <c r="O853" s="6">
        <v>20</v>
      </c>
      <c r="P853" s="6">
        <v>-9999</v>
      </c>
      <c r="Q853" s="6">
        <v>-9999</v>
      </c>
      <c r="R853" s="6"/>
    </row>
    <row r="854" spans="1:18">
      <c r="A854" s="6">
        <v>853</v>
      </c>
      <c r="B854" s="6" t="s">
        <v>1038</v>
      </c>
      <c r="C854" s="6">
        <v>-9999</v>
      </c>
      <c r="D854" s="6">
        <v>-9999</v>
      </c>
      <c r="E854" s="6" t="s">
        <v>1551</v>
      </c>
      <c r="F854" s="6">
        <v>-9999</v>
      </c>
      <c r="G854" s="6">
        <v>10</v>
      </c>
      <c r="H854" s="6"/>
      <c r="I854" s="6"/>
      <c r="J854" s="6" t="s">
        <v>2206</v>
      </c>
      <c r="K854" s="6" t="s">
        <v>2204</v>
      </c>
      <c r="L854" s="6">
        <v>29.571770000000001</v>
      </c>
      <c r="M854" s="6">
        <v>120.3265</v>
      </c>
      <c r="N854" s="6">
        <v>0</v>
      </c>
      <c r="O854" s="6">
        <v>20</v>
      </c>
      <c r="P854" s="6">
        <v>-9999</v>
      </c>
      <c r="Q854" s="6">
        <v>-9999</v>
      </c>
      <c r="R854" s="6"/>
    </row>
    <row r="855" spans="1:18">
      <c r="A855" s="6">
        <v>854</v>
      </c>
      <c r="B855" s="6" t="s">
        <v>1039</v>
      </c>
      <c r="C855" s="6">
        <v>-9999</v>
      </c>
      <c r="D855" s="6">
        <v>-9999</v>
      </c>
      <c r="E855" s="6" t="s">
        <v>1551</v>
      </c>
      <c r="F855" s="6">
        <v>-9999</v>
      </c>
      <c r="G855" s="6">
        <v>10</v>
      </c>
      <c r="H855" s="6"/>
      <c r="I855" s="6"/>
      <c r="J855" s="6" t="s">
        <v>2206</v>
      </c>
      <c r="K855" s="6" t="s">
        <v>2204</v>
      </c>
      <c r="L855" s="6">
        <v>29.571770000000001</v>
      </c>
      <c r="M855" s="6">
        <v>120.3265</v>
      </c>
      <c r="N855" s="6">
        <v>0</v>
      </c>
      <c r="O855" s="6">
        <v>20</v>
      </c>
      <c r="P855" s="6">
        <v>-9999</v>
      </c>
      <c r="Q855" s="6">
        <v>-9999</v>
      </c>
      <c r="R855" s="6"/>
    </row>
    <row r="856" spans="1:18">
      <c r="A856" s="6">
        <v>855</v>
      </c>
      <c r="B856" s="6" t="s">
        <v>1040</v>
      </c>
      <c r="C856" s="6">
        <v>-9999</v>
      </c>
      <c r="D856" s="6">
        <v>-9999</v>
      </c>
      <c r="E856" s="6" t="s">
        <v>1551</v>
      </c>
      <c r="F856" s="6">
        <v>-9999</v>
      </c>
      <c r="G856" s="6">
        <v>10</v>
      </c>
      <c r="H856" s="6"/>
      <c r="I856" s="6"/>
      <c r="J856" s="6" t="s">
        <v>2206</v>
      </c>
      <c r="K856" s="6" t="s">
        <v>2204</v>
      </c>
      <c r="L856" s="6">
        <v>29.571770000000001</v>
      </c>
      <c r="M856" s="6">
        <v>120.3265</v>
      </c>
      <c r="N856" s="6">
        <v>0</v>
      </c>
      <c r="O856" s="6">
        <v>20</v>
      </c>
      <c r="P856" s="6">
        <v>-9999</v>
      </c>
      <c r="Q856" s="6">
        <v>-9999</v>
      </c>
      <c r="R856" s="6"/>
    </row>
    <row r="857" spans="1:18">
      <c r="A857" s="6">
        <v>856</v>
      </c>
      <c r="B857" s="6" t="s">
        <v>1041</v>
      </c>
      <c r="C857" s="6">
        <v>-9999</v>
      </c>
      <c r="D857" s="6">
        <v>-9999</v>
      </c>
      <c r="E857" s="6" t="s">
        <v>1551</v>
      </c>
      <c r="F857" s="6">
        <v>-9999</v>
      </c>
      <c r="G857" s="6">
        <v>10</v>
      </c>
      <c r="H857" s="6"/>
      <c r="I857" s="6"/>
      <c r="J857" s="6" t="s">
        <v>2206</v>
      </c>
      <c r="K857" s="6" t="s">
        <v>2204</v>
      </c>
      <c r="L857" s="6">
        <v>29.571770000000001</v>
      </c>
      <c r="M857" s="6">
        <v>120.3265</v>
      </c>
      <c r="N857" s="6">
        <v>0</v>
      </c>
      <c r="O857" s="6">
        <v>20</v>
      </c>
      <c r="P857" s="6">
        <v>-9999</v>
      </c>
      <c r="Q857" s="6">
        <v>-9999</v>
      </c>
      <c r="R857" s="6"/>
    </row>
    <row r="858" spans="1:18">
      <c r="A858" s="6">
        <v>857</v>
      </c>
      <c r="B858" s="6" t="s">
        <v>1042</v>
      </c>
      <c r="C858" s="6">
        <v>-9999</v>
      </c>
      <c r="D858" s="6">
        <v>-9999</v>
      </c>
      <c r="E858" s="6" t="s">
        <v>1551</v>
      </c>
      <c r="F858" s="6">
        <v>2006</v>
      </c>
      <c r="G858" s="6">
        <v>4</v>
      </c>
      <c r="H858" s="6"/>
      <c r="I858" s="6"/>
      <c r="J858" s="6" t="s">
        <v>2206</v>
      </c>
      <c r="K858" s="6" t="s">
        <v>2204</v>
      </c>
      <c r="L858" s="6">
        <v>20</v>
      </c>
      <c r="M858" s="6">
        <v>150</v>
      </c>
      <c r="N858" s="6">
        <v>0</v>
      </c>
      <c r="O858" s="6">
        <v>20</v>
      </c>
      <c r="P858" s="6">
        <v>-9999</v>
      </c>
      <c r="Q858" s="6">
        <v>-9999</v>
      </c>
      <c r="R858" s="6"/>
    </row>
    <row r="859" spans="1:18">
      <c r="A859" s="6">
        <v>858</v>
      </c>
      <c r="B859" s="6" t="s">
        <v>1044</v>
      </c>
      <c r="C859" s="6">
        <v>-9999</v>
      </c>
      <c r="D859" s="6">
        <v>-9999</v>
      </c>
      <c r="E859" s="6" t="s">
        <v>1551</v>
      </c>
      <c r="F859" s="6">
        <v>2006</v>
      </c>
      <c r="G859" s="6">
        <v>4</v>
      </c>
      <c r="H859" s="6"/>
      <c r="I859" s="6"/>
      <c r="J859" s="6" t="s">
        <v>2206</v>
      </c>
      <c r="K859" s="6" t="s">
        <v>2204</v>
      </c>
      <c r="L859" s="6">
        <v>20</v>
      </c>
      <c r="M859" s="6">
        <v>150</v>
      </c>
      <c r="N859" s="6">
        <v>0</v>
      </c>
      <c r="O859" s="6">
        <v>20</v>
      </c>
      <c r="P859" s="6">
        <v>-9999</v>
      </c>
      <c r="Q859" s="6">
        <v>-9999</v>
      </c>
      <c r="R859" s="6"/>
    </row>
    <row r="860" spans="1:18">
      <c r="A860" s="6">
        <v>859</v>
      </c>
      <c r="B860" s="6" t="s">
        <v>1045</v>
      </c>
      <c r="C860" s="6">
        <v>-9999</v>
      </c>
      <c r="D860" s="6">
        <v>-9999</v>
      </c>
      <c r="E860" s="6" t="s">
        <v>1551</v>
      </c>
      <c r="F860" s="6">
        <v>2006</v>
      </c>
      <c r="G860" s="6">
        <v>4</v>
      </c>
      <c r="H860" s="6"/>
      <c r="I860" s="6"/>
      <c r="J860" s="6" t="s">
        <v>2206</v>
      </c>
      <c r="K860" s="6" t="s">
        <v>2204</v>
      </c>
      <c r="L860" s="6">
        <v>20</v>
      </c>
      <c r="M860" s="6">
        <v>150</v>
      </c>
      <c r="N860" s="6">
        <v>0</v>
      </c>
      <c r="O860" s="6">
        <v>20</v>
      </c>
      <c r="P860" s="6">
        <v>-9999</v>
      </c>
      <c r="Q860" s="6">
        <v>-9999</v>
      </c>
      <c r="R860" s="6"/>
    </row>
    <row r="861" spans="1:18">
      <c r="A861" s="6">
        <v>860</v>
      </c>
      <c r="B861" s="6" t="s">
        <v>1046</v>
      </c>
      <c r="C861" s="6">
        <v>-9999</v>
      </c>
      <c r="D861" s="6">
        <v>-9999</v>
      </c>
      <c r="E861" s="6" t="s">
        <v>1551</v>
      </c>
      <c r="F861" s="6">
        <v>-9999</v>
      </c>
      <c r="G861" s="6">
        <v>4</v>
      </c>
      <c r="H861" s="6"/>
      <c r="I861" s="6"/>
      <c r="J861" s="6" t="s">
        <v>2219</v>
      </c>
      <c r="K861" s="6" t="s">
        <v>2204</v>
      </c>
      <c r="L861" s="6">
        <v>0</v>
      </c>
      <c r="M861" s="6">
        <v>150</v>
      </c>
      <c r="N861" s="6">
        <v>0</v>
      </c>
      <c r="O861" s="6">
        <v>-9999</v>
      </c>
      <c r="P861" s="6">
        <v>-9999</v>
      </c>
      <c r="Q861" s="6">
        <v>-9999</v>
      </c>
      <c r="R861" s="6"/>
    </row>
    <row r="862" spans="1:18">
      <c r="A862" s="6">
        <v>861</v>
      </c>
      <c r="B862" s="6" t="s">
        <v>1048</v>
      </c>
      <c r="C862" s="6">
        <v>-9999</v>
      </c>
      <c r="D862" s="6">
        <v>-9999</v>
      </c>
      <c r="E862" s="6" t="s">
        <v>1551</v>
      </c>
      <c r="F862" s="6">
        <v>-9999</v>
      </c>
      <c r="G862" s="6">
        <v>4</v>
      </c>
      <c r="H862" s="6"/>
      <c r="I862" s="6"/>
      <c r="J862" s="6" t="s">
        <v>2219</v>
      </c>
      <c r="K862" s="6" t="s">
        <v>2204</v>
      </c>
      <c r="L862" s="6">
        <v>0</v>
      </c>
      <c r="M862" s="6">
        <v>150</v>
      </c>
      <c r="N862" s="6">
        <v>0</v>
      </c>
      <c r="O862" s="6">
        <v>-9999</v>
      </c>
      <c r="P862" s="6">
        <v>-9999</v>
      </c>
      <c r="Q862" s="6">
        <v>-9999</v>
      </c>
      <c r="R862" s="6"/>
    </row>
    <row r="863" spans="1:18">
      <c r="A863" s="6">
        <v>862</v>
      </c>
      <c r="B863" s="6" t="s">
        <v>1049</v>
      </c>
      <c r="C863" s="6">
        <v>-9999</v>
      </c>
      <c r="D863" s="6">
        <v>-9999</v>
      </c>
      <c r="E863" s="6" t="s">
        <v>1551</v>
      </c>
      <c r="F863" s="6">
        <v>-9999</v>
      </c>
      <c r="G863" s="6">
        <v>4</v>
      </c>
      <c r="H863" s="6"/>
      <c r="I863" s="6"/>
      <c r="J863" s="6" t="s">
        <v>2219</v>
      </c>
      <c r="K863" s="6" t="s">
        <v>2204</v>
      </c>
      <c r="L863" s="6">
        <v>0</v>
      </c>
      <c r="M863" s="6">
        <v>150</v>
      </c>
      <c r="N863" s="6">
        <v>0</v>
      </c>
      <c r="O863" s="6">
        <v>-9999</v>
      </c>
      <c r="P863" s="6">
        <v>-9999</v>
      </c>
      <c r="Q863" s="6">
        <v>-9999</v>
      </c>
      <c r="R863" s="6"/>
    </row>
    <row r="864" spans="1:18">
      <c r="A864" s="6">
        <v>863</v>
      </c>
      <c r="B864" s="6" t="s">
        <v>1050</v>
      </c>
      <c r="C864" s="6">
        <v>-9999</v>
      </c>
      <c r="D864" s="6">
        <v>-9999</v>
      </c>
      <c r="E864" s="6" t="s">
        <v>1551</v>
      </c>
      <c r="F864" s="6">
        <v>-9999</v>
      </c>
      <c r="G864" s="6">
        <v>4</v>
      </c>
      <c r="H864" s="6"/>
      <c r="I864" s="6"/>
      <c r="J864" s="6" t="s">
        <v>2219</v>
      </c>
      <c r="K864" s="6" t="s">
        <v>2204</v>
      </c>
      <c r="L864" s="6">
        <v>0</v>
      </c>
      <c r="M864" s="6">
        <v>150</v>
      </c>
      <c r="N864" s="6">
        <v>0</v>
      </c>
      <c r="O864" s="6">
        <v>-9999</v>
      </c>
      <c r="P864" s="6">
        <v>-9999</v>
      </c>
      <c r="Q864" s="6">
        <v>-9999</v>
      </c>
      <c r="R864" s="6"/>
    </row>
    <row r="865" spans="1:18">
      <c r="A865" s="6">
        <v>864</v>
      </c>
      <c r="B865" s="6" t="s">
        <v>1051</v>
      </c>
      <c r="C865" s="6">
        <v>-9999</v>
      </c>
      <c r="D865" s="6">
        <v>-9999</v>
      </c>
      <c r="E865" s="6" t="s">
        <v>1551</v>
      </c>
      <c r="F865" s="6">
        <v>-9999</v>
      </c>
      <c r="G865" s="6">
        <v>4</v>
      </c>
      <c r="H865" s="6"/>
      <c r="I865" s="6"/>
      <c r="J865" s="6" t="s">
        <v>2219</v>
      </c>
      <c r="K865" s="6" t="s">
        <v>2204</v>
      </c>
      <c r="L865" s="6">
        <v>0</v>
      </c>
      <c r="M865" s="6">
        <v>150</v>
      </c>
      <c r="N865" s="6">
        <v>0</v>
      </c>
      <c r="O865" s="6">
        <v>-9999</v>
      </c>
      <c r="P865" s="6">
        <v>-9999</v>
      </c>
      <c r="Q865" s="6">
        <v>-9999</v>
      </c>
      <c r="R865" s="6"/>
    </row>
    <row r="866" spans="1:18">
      <c r="A866" s="6">
        <v>865</v>
      </c>
      <c r="B866" s="6" t="s">
        <v>1052</v>
      </c>
      <c r="C866" s="6">
        <v>-9999</v>
      </c>
      <c r="D866" s="6">
        <v>-9999</v>
      </c>
      <c r="E866" s="6" t="s">
        <v>1551</v>
      </c>
      <c r="F866" s="6">
        <v>-9999</v>
      </c>
      <c r="G866" s="6">
        <v>4</v>
      </c>
      <c r="H866" s="6"/>
      <c r="I866" s="6"/>
      <c r="J866" s="6" t="s">
        <v>2219</v>
      </c>
      <c r="K866" s="6" t="s">
        <v>2204</v>
      </c>
      <c r="L866" s="6">
        <v>0</v>
      </c>
      <c r="M866" s="6">
        <v>150</v>
      </c>
      <c r="N866" s="6">
        <v>0</v>
      </c>
      <c r="O866" s="6">
        <v>-9999</v>
      </c>
      <c r="P866" s="6">
        <v>-9999</v>
      </c>
      <c r="Q866" s="6">
        <v>-9999</v>
      </c>
      <c r="R866" s="6"/>
    </row>
    <row r="867" spans="1:18">
      <c r="A867" s="6">
        <v>866</v>
      </c>
      <c r="B867" s="6" t="s">
        <v>1053</v>
      </c>
      <c r="C867" s="6">
        <v>-9999</v>
      </c>
      <c r="D867" s="6">
        <v>-9999</v>
      </c>
      <c r="E867" s="6" t="s">
        <v>1551</v>
      </c>
      <c r="F867" s="6">
        <v>-9999</v>
      </c>
      <c r="G867" s="6">
        <v>4</v>
      </c>
      <c r="H867" s="6"/>
      <c r="I867" s="6"/>
      <c r="J867" s="6" t="s">
        <v>2219</v>
      </c>
      <c r="K867" s="6" t="s">
        <v>2204</v>
      </c>
      <c r="L867" s="6">
        <v>0</v>
      </c>
      <c r="M867" s="6">
        <v>150</v>
      </c>
      <c r="N867" s="6">
        <v>0</v>
      </c>
      <c r="O867" s="6">
        <v>-9999</v>
      </c>
      <c r="P867" s="6">
        <v>-9999</v>
      </c>
      <c r="Q867" s="6">
        <v>-9999</v>
      </c>
      <c r="R867" s="6"/>
    </row>
    <row r="868" spans="1:18">
      <c r="A868" s="6">
        <v>867</v>
      </c>
      <c r="B868" s="6" t="s">
        <v>1054</v>
      </c>
      <c r="C868" s="6">
        <v>-9999</v>
      </c>
      <c r="D868" s="6">
        <v>-9999</v>
      </c>
      <c r="E868" s="6" t="s">
        <v>1551</v>
      </c>
      <c r="F868" s="6">
        <v>-9999</v>
      </c>
      <c r="G868" s="6">
        <v>4</v>
      </c>
      <c r="H868" s="6"/>
      <c r="I868" s="6"/>
      <c r="J868" s="6" t="s">
        <v>2219</v>
      </c>
      <c r="K868" s="6" t="s">
        <v>2204</v>
      </c>
      <c r="L868" s="6">
        <v>0</v>
      </c>
      <c r="M868" s="6">
        <v>150</v>
      </c>
      <c r="N868" s="6">
        <v>0</v>
      </c>
      <c r="O868" s="6">
        <v>-9999</v>
      </c>
      <c r="P868" s="6">
        <v>-9999</v>
      </c>
      <c r="Q868" s="6">
        <v>-9999</v>
      </c>
      <c r="R868" s="6"/>
    </row>
    <row r="869" spans="1:18">
      <c r="A869" s="6">
        <v>868</v>
      </c>
      <c r="B869" s="6" t="s">
        <v>1055</v>
      </c>
      <c r="C869" s="6">
        <v>11</v>
      </c>
      <c r="D869" s="6">
        <v>11</v>
      </c>
      <c r="E869" s="6" t="s">
        <v>2210</v>
      </c>
      <c r="F869" s="6">
        <v>2009</v>
      </c>
      <c r="G869" s="6">
        <v>3</v>
      </c>
      <c r="H869" s="6"/>
      <c r="I869" s="6"/>
      <c r="J869" s="6" t="s">
        <v>2206</v>
      </c>
      <c r="K869" s="6" t="s">
        <v>2204</v>
      </c>
      <c r="L869" s="6">
        <v>1.5</v>
      </c>
      <c r="M869" s="6">
        <v>77</v>
      </c>
      <c r="N869" s="6">
        <v>0.02</v>
      </c>
      <c r="O869" s="6">
        <v>-9999</v>
      </c>
      <c r="P869" s="6">
        <v>-9999</v>
      </c>
      <c r="Q869" s="6">
        <v>-9999</v>
      </c>
      <c r="R869" s="6"/>
    </row>
    <row r="870" spans="1:18">
      <c r="A870" s="6">
        <v>869</v>
      </c>
      <c r="B870" s="6" t="s">
        <v>1057</v>
      </c>
      <c r="C870" s="6">
        <v>11</v>
      </c>
      <c r="D870" s="6">
        <v>11</v>
      </c>
      <c r="E870" s="6" t="s">
        <v>2210</v>
      </c>
      <c r="F870" s="6">
        <v>2009</v>
      </c>
      <c r="G870" s="6">
        <v>3</v>
      </c>
      <c r="H870" s="6"/>
      <c r="I870" s="6"/>
      <c r="J870" s="6" t="s">
        <v>2206</v>
      </c>
      <c r="K870" s="6" t="s">
        <v>2204</v>
      </c>
      <c r="L870" s="6">
        <v>1.5</v>
      </c>
      <c r="M870" s="6">
        <v>77</v>
      </c>
      <c r="N870" s="6">
        <v>0.02</v>
      </c>
      <c r="O870" s="6">
        <v>-9999</v>
      </c>
      <c r="P870" s="6">
        <v>-9999</v>
      </c>
      <c r="Q870" s="6">
        <v>-9999</v>
      </c>
      <c r="R870" s="6"/>
    </row>
    <row r="871" spans="1:18">
      <c r="A871" s="6">
        <v>870</v>
      </c>
      <c r="B871" s="6" t="s">
        <v>1058</v>
      </c>
      <c r="C871" s="6">
        <v>6</v>
      </c>
      <c r="D871" s="6">
        <v>7</v>
      </c>
      <c r="E871" s="6" t="s">
        <v>2202</v>
      </c>
      <c r="F871" s="6">
        <v>2014</v>
      </c>
      <c r="G871" s="6">
        <v>18</v>
      </c>
      <c r="H871" s="6"/>
      <c r="I871" s="6"/>
      <c r="J871" s="6" t="s">
        <v>2206</v>
      </c>
      <c r="K871" s="6" t="s">
        <v>2204</v>
      </c>
      <c r="L871" s="6">
        <v>0</v>
      </c>
      <c r="M871" s="6">
        <v>150</v>
      </c>
      <c r="N871" s="6">
        <v>0</v>
      </c>
      <c r="O871" s="6">
        <v>20</v>
      </c>
      <c r="P871" s="6">
        <v>-9999</v>
      </c>
      <c r="Q871" s="6">
        <v>-9999</v>
      </c>
      <c r="R871" s="6"/>
    </row>
    <row r="872" spans="1:18">
      <c r="A872" s="6">
        <v>871</v>
      </c>
      <c r="B872" s="6" t="s">
        <v>1060</v>
      </c>
      <c r="C872" s="6">
        <v>6</v>
      </c>
      <c r="D872" s="6">
        <v>7</v>
      </c>
      <c r="E872" s="6" t="s">
        <v>2202</v>
      </c>
      <c r="F872" s="6">
        <v>2014</v>
      </c>
      <c r="G872" s="6">
        <v>18</v>
      </c>
      <c r="H872" s="6"/>
      <c r="I872" s="6"/>
      <c r="J872" s="6" t="s">
        <v>2206</v>
      </c>
      <c r="K872" s="6" t="s">
        <v>2204</v>
      </c>
      <c r="L872" s="6">
        <v>0</v>
      </c>
      <c r="M872" s="6">
        <v>150</v>
      </c>
      <c r="N872" s="6">
        <v>0</v>
      </c>
      <c r="O872" s="6">
        <v>20</v>
      </c>
      <c r="P872" s="6">
        <v>-9999</v>
      </c>
      <c r="Q872" s="6">
        <v>-9999</v>
      </c>
      <c r="R872" s="6"/>
    </row>
    <row r="873" spans="1:18">
      <c r="A873" s="6">
        <v>872</v>
      </c>
      <c r="B873" s="6" t="s">
        <v>1061</v>
      </c>
      <c r="C873" s="6">
        <v>6</v>
      </c>
      <c r="D873" s="6">
        <v>7</v>
      </c>
      <c r="E873" s="6" t="s">
        <v>2202</v>
      </c>
      <c r="F873" s="6">
        <v>2014</v>
      </c>
      <c r="G873" s="6">
        <v>18</v>
      </c>
      <c r="H873" s="6"/>
      <c r="I873" s="6"/>
      <c r="J873" s="6" t="s">
        <v>2206</v>
      </c>
      <c r="K873" s="6" t="s">
        <v>2204</v>
      </c>
      <c r="L873" s="6">
        <v>0</v>
      </c>
      <c r="M873" s="6">
        <v>150</v>
      </c>
      <c r="N873" s="6">
        <v>0</v>
      </c>
      <c r="O873" s="6">
        <v>20</v>
      </c>
      <c r="P873" s="6">
        <v>-9999</v>
      </c>
      <c r="Q873" s="6">
        <v>-9999</v>
      </c>
      <c r="R873" s="6"/>
    </row>
    <row r="874" spans="1:18">
      <c r="A874" s="6">
        <v>873</v>
      </c>
      <c r="B874" s="6" t="s">
        <v>1062</v>
      </c>
      <c r="C874" s="6">
        <v>6</v>
      </c>
      <c r="D874" s="6">
        <v>7</v>
      </c>
      <c r="E874" s="6" t="s">
        <v>2202</v>
      </c>
      <c r="F874" s="6">
        <v>2014</v>
      </c>
      <c r="G874" s="6">
        <v>18</v>
      </c>
      <c r="H874" s="6"/>
      <c r="I874" s="6"/>
      <c r="J874" s="6" t="s">
        <v>2206</v>
      </c>
      <c r="K874" s="6" t="s">
        <v>2204</v>
      </c>
      <c r="L874" s="6">
        <v>0</v>
      </c>
      <c r="M874" s="6">
        <v>150</v>
      </c>
      <c r="N874" s="6">
        <v>0</v>
      </c>
      <c r="O874" s="6">
        <v>20</v>
      </c>
      <c r="P874" s="6">
        <v>-9999</v>
      </c>
      <c r="Q874" s="6">
        <v>-9999</v>
      </c>
      <c r="R874" s="6"/>
    </row>
    <row r="875" spans="1:18">
      <c r="A875" s="6">
        <v>874</v>
      </c>
      <c r="B875" s="6" t="s">
        <v>1063</v>
      </c>
      <c r="C875" s="6">
        <v>5</v>
      </c>
      <c r="D875" s="6">
        <v>5</v>
      </c>
      <c r="E875" s="6" t="s">
        <v>2205</v>
      </c>
      <c r="F875" s="6">
        <v>2017</v>
      </c>
      <c r="G875" s="6">
        <v>1</v>
      </c>
      <c r="H875" s="6"/>
      <c r="I875" s="6"/>
      <c r="J875" s="6" t="s">
        <v>2208</v>
      </c>
      <c r="K875" s="6" t="s">
        <v>2204</v>
      </c>
      <c r="L875" s="6">
        <v>5</v>
      </c>
      <c r="M875" s="6">
        <v>60</v>
      </c>
      <c r="N875" s="6">
        <v>0</v>
      </c>
      <c r="O875" s="6">
        <v>4.5</v>
      </c>
      <c r="P875" s="6">
        <v>-9999</v>
      </c>
      <c r="Q875" s="6">
        <v>-9999</v>
      </c>
      <c r="R875" s="6"/>
    </row>
    <row r="876" spans="1:18">
      <c r="A876" s="6">
        <v>875</v>
      </c>
      <c r="B876" s="6" t="s">
        <v>1065</v>
      </c>
      <c r="C876" s="6">
        <v>8</v>
      </c>
      <c r="D876" s="6">
        <v>8</v>
      </c>
      <c r="E876" s="6" t="s">
        <v>2202</v>
      </c>
      <c r="F876" s="6">
        <v>2017</v>
      </c>
      <c r="G876" s="6">
        <v>1</v>
      </c>
      <c r="H876" s="6"/>
      <c r="I876" s="6"/>
      <c r="J876" s="6" t="s">
        <v>2208</v>
      </c>
      <c r="K876" s="6" t="s">
        <v>2204</v>
      </c>
      <c r="L876" s="6">
        <v>5</v>
      </c>
      <c r="M876" s="6">
        <v>60</v>
      </c>
      <c r="N876" s="6">
        <v>0</v>
      </c>
      <c r="O876" s="6">
        <v>4.5</v>
      </c>
      <c r="P876" s="6">
        <v>-9999</v>
      </c>
      <c r="Q876" s="6">
        <v>-9999</v>
      </c>
      <c r="R876" s="6"/>
    </row>
    <row r="877" spans="1:18">
      <c r="A877" s="6">
        <v>876</v>
      </c>
      <c r="B877" s="6" t="s">
        <v>1066</v>
      </c>
      <c r="C877" s="6">
        <v>11</v>
      </c>
      <c r="D877" s="6">
        <v>11</v>
      </c>
      <c r="E877" s="6" t="s">
        <v>2210</v>
      </c>
      <c r="F877" s="6">
        <v>2017</v>
      </c>
      <c r="G877" s="6">
        <v>1</v>
      </c>
      <c r="H877" s="6"/>
      <c r="I877" s="6"/>
      <c r="J877" s="6" t="s">
        <v>2208</v>
      </c>
      <c r="K877" s="6" t="s">
        <v>2204</v>
      </c>
      <c r="L877" s="6">
        <v>5</v>
      </c>
      <c r="M877" s="6">
        <v>60</v>
      </c>
      <c r="N877" s="6">
        <v>0</v>
      </c>
      <c r="O877" s="6">
        <v>4.5</v>
      </c>
      <c r="P877" s="6">
        <v>-9999</v>
      </c>
      <c r="Q877" s="6">
        <v>-9999</v>
      </c>
      <c r="R877" s="6"/>
    </row>
    <row r="878" spans="1:18">
      <c r="A878" s="6">
        <v>877</v>
      </c>
      <c r="B878" s="6" t="s">
        <v>1067</v>
      </c>
      <c r="C878" s="6">
        <v>1</v>
      </c>
      <c r="D878" s="6">
        <v>1</v>
      </c>
      <c r="E878" s="6" t="s">
        <v>2211</v>
      </c>
      <c r="F878" s="6">
        <v>2018</v>
      </c>
      <c r="G878" s="6">
        <v>1</v>
      </c>
      <c r="H878" s="6"/>
      <c r="I878" s="6"/>
      <c r="J878" s="6" t="s">
        <v>2208</v>
      </c>
      <c r="K878" s="6" t="s">
        <v>2204</v>
      </c>
      <c r="L878" s="6">
        <v>5</v>
      </c>
      <c r="M878" s="6">
        <v>60</v>
      </c>
      <c r="N878" s="6">
        <v>0</v>
      </c>
      <c r="O878" s="6">
        <v>4.5</v>
      </c>
      <c r="P878" s="6">
        <v>-9999</v>
      </c>
      <c r="Q878" s="6">
        <v>-9999</v>
      </c>
      <c r="R878" s="6"/>
    </row>
    <row r="879" spans="1:18">
      <c r="A879" s="6">
        <v>878</v>
      </c>
      <c r="B879" s="6" t="s">
        <v>1068</v>
      </c>
      <c r="C879" s="6">
        <v>4</v>
      </c>
      <c r="D879" s="6">
        <v>4</v>
      </c>
      <c r="E879" s="6" t="s">
        <v>2205</v>
      </c>
      <c r="F879" s="6">
        <v>2018</v>
      </c>
      <c r="G879" s="6">
        <v>1</v>
      </c>
      <c r="H879" s="6"/>
      <c r="I879" s="6"/>
      <c r="J879" s="6" t="s">
        <v>2208</v>
      </c>
      <c r="K879" s="6" t="s">
        <v>2204</v>
      </c>
      <c r="L879" s="6">
        <v>5</v>
      </c>
      <c r="M879" s="6">
        <v>60</v>
      </c>
      <c r="N879" s="6">
        <v>0</v>
      </c>
      <c r="O879" s="6">
        <v>4.5</v>
      </c>
      <c r="P879" s="6">
        <v>-9999</v>
      </c>
      <c r="Q879" s="6">
        <v>-9999</v>
      </c>
      <c r="R879" s="6"/>
    </row>
    <row r="880" spans="1:18">
      <c r="A880" s="6">
        <v>879</v>
      </c>
      <c r="B880" s="6" t="s">
        <v>1069</v>
      </c>
      <c r="C880" s="6">
        <v>5</v>
      </c>
      <c r="D880" s="6">
        <v>5</v>
      </c>
      <c r="E880" s="6" t="s">
        <v>2205</v>
      </c>
      <c r="F880" s="6">
        <v>2017</v>
      </c>
      <c r="G880" s="6">
        <v>3</v>
      </c>
      <c r="H880" s="6"/>
      <c r="I880" s="6"/>
      <c r="J880" s="6" t="s">
        <v>2208</v>
      </c>
      <c r="K880" s="6" t="s">
        <v>2204</v>
      </c>
      <c r="L880" s="6">
        <v>5</v>
      </c>
      <c r="M880" s="6">
        <v>60</v>
      </c>
      <c r="N880" s="6">
        <v>0</v>
      </c>
      <c r="O880" s="6">
        <v>4.5</v>
      </c>
      <c r="P880" s="6">
        <v>-9999</v>
      </c>
      <c r="Q880" s="6">
        <v>-9999</v>
      </c>
      <c r="R880" s="6"/>
    </row>
    <row r="881" spans="1:18">
      <c r="A881" s="6">
        <v>880</v>
      </c>
      <c r="B881" s="6" t="s">
        <v>1070</v>
      </c>
      <c r="C881" s="6">
        <v>8</v>
      </c>
      <c r="D881" s="6">
        <v>8</v>
      </c>
      <c r="E881" s="6" t="s">
        <v>2202</v>
      </c>
      <c r="F881" s="6">
        <v>2017</v>
      </c>
      <c r="G881" s="6">
        <v>3</v>
      </c>
      <c r="H881" s="6"/>
      <c r="I881" s="6"/>
      <c r="J881" s="6" t="s">
        <v>2208</v>
      </c>
      <c r="K881" s="6" t="s">
        <v>2204</v>
      </c>
      <c r="L881" s="6">
        <v>5</v>
      </c>
      <c r="M881" s="6">
        <v>60</v>
      </c>
      <c r="N881" s="6">
        <v>0</v>
      </c>
      <c r="O881" s="6">
        <v>4.5</v>
      </c>
      <c r="P881" s="6">
        <v>-9999</v>
      </c>
      <c r="Q881" s="6">
        <v>-9999</v>
      </c>
      <c r="R881" s="6"/>
    </row>
    <row r="882" spans="1:18">
      <c r="A882" s="6">
        <v>881</v>
      </c>
      <c r="B882" s="6" t="s">
        <v>1071</v>
      </c>
      <c r="C882" s="6">
        <v>11</v>
      </c>
      <c r="D882" s="6">
        <v>11</v>
      </c>
      <c r="E882" s="6" t="s">
        <v>2210</v>
      </c>
      <c r="F882" s="6">
        <v>2017</v>
      </c>
      <c r="G882" s="6">
        <v>3</v>
      </c>
      <c r="H882" s="6"/>
      <c r="I882" s="6"/>
      <c r="J882" s="6" t="s">
        <v>2208</v>
      </c>
      <c r="K882" s="6" t="s">
        <v>2204</v>
      </c>
      <c r="L882" s="6">
        <v>5</v>
      </c>
      <c r="M882" s="6">
        <v>60</v>
      </c>
      <c r="N882" s="6">
        <v>0</v>
      </c>
      <c r="O882" s="6">
        <v>4.5</v>
      </c>
      <c r="P882" s="6">
        <v>-9999</v>
      </c>
      <c r="Q882" s="6">
        <v>-9999</v>
      </c>
      <c r="R882" s="6"/>
    </row>
    <row r="883" spans="1:18">
      <c r="A883" s="6">
        <v>882</v>
      </c>
      <c r="B883" s="6" t="s">
        <v>1072</v>
      </c>
      <c r="C883" s="6">
        <v>1</v>
      </c>
      <c r="D883" s="6">
        <v>1</v>
      </c>
      <c r="E883" s="6" t="s">
        <v>2211</v>
      </c>
      <c r="F883" s="6">
        <v>2018</v>
      </c>
      <c r="G883" s="6">
        <v>3</v>
      </c>
      <c r="H883" s="6"/>
      <c r="I883" s="6"/>
      <c r="J883" s="6" t="s">
        <v>2208</v>
      </c>
      <c r="K883" s="6" t="s">
        <v>2204</v>
      </c>
      <c r="L883" s="6">
        <v>5</v>
      </c>
      <c r="M883" s="6">
        <v>60</v>
      </c>
      <c r="N883" s="6">
        <v>0</v>
      </c>
      <c r="O883" s="6">
        <v>4.5</v>
      </c>
      <c r="P883" s="6">
        <v>-9999</v>
      </c>
      <c r="Q883" s="6">
        <v>-9999</v>
      </c>
      <c r="R883" s="6"/>
    </row>
    <row r="884" spans="1:18">
      <c r="A884" s="6">
        <v>883</v>
      </c>
      <c r="B884" s="6" t="s">
        <v>1073</v>
      </c>
      <c r="C884" s="6">
        <v>4</v>
      </c>
      <c r="D884" s="6">
        <v>4</v>
      </c>
      <c r="E884" s="6" t="s">
        <v>2205</v>
      </c>
      <c r="F884" s="6">
        <v>2018</v>
      </c>
      <c r="G884" s="6">
        <v>3</v>
      </c>
      <c r="H884" s="6"/>
      <c r="I884" s="6"/>
      <c r="J884" s="6" t="s">
        <v>2208</v>
      </c>
      <c r="K884" s="6" t="s">
        <v>2204</v>
      </c>
      <c r="L884" s="6">
        <v>5</v>
      </c>
      <c r="M884" s="6">
        <v>60</v>
      </c>
      <c r="N884" s="6">
        <v>0</v>
      </c>
      <c r="O884" s="6">
        <v>4.5</v>
      </c>
      <c r="P884" s="6">
        <v>-9999</v>
      </c>
      <c r="Q884" s="6">
        <v>-9999</v>
      </c>
      <c r="R884" s="6"/>
    </row>
    <row r="885" spans="1:18">
      <c r="A885" s="6">
        <v>884</v>
      </c>
      <c r="B885" s="6" t="s">
        <v>1074</v>
      </c>
      <c r="C885" s="6">
        <v>5</v>
      </c>
      <c r="D885" s="6">
        <v>5</v>
      </c>
      <c r="E885" s="6" t="s">
        <v>2205</v>
      </c>
      <c r="F885" s="6">
        <v>2017</v>
      </c>
      <c r="G885" s="6">
        <v>3</v>
      </c>
      <c r="H885" s="6"/>
      <c r="I885" s="6"/>
      <c r="J885" s="6" t="s">
        <v>2208</v>
      </c>
      <c r="K885" s="6" t="s">
        <v>2204</v>
      </c>
      <c r="L885" s="6">
        <v>5</v>
      </c>
      <c r="M885" s="6">
        <v>60</v>
      </c>
      <c r="N885" s="6">
        <v>0</v>
      </c>
      <c r="O885" s="6">
        <v>4.5</v>
      </c>
      <c r="P885" s="6">
        <v>-9999</v>
      </c>
      <c r="Q885" s="6">
        <v>-9999</v>
      </c>
      <c r="R885" s="6"/>
    </row>
    <row r="886" spans="1:18">
      <c r="A886" s="6">
        <v>885</v>
      </c>
      <c r="B886" s="6" t="s">
        <v>1075</v>
      </c>
      <c r="C886" s="6">
        <v>8</v>
      </c>
      <c r="D886" s="6">
        <v>8</v>
      </c>
      <c r="E886" s="6" t="s">
        <v>2202</v>
      </c>
      <c r="F886" s="6">
        <v>2017</v>
      </c>
      <c r="G886" s="6">
        <v>3</v>
      </c>
      <c r="H886" s="6"/>
      <c r="I886" s="6"/>
      <c r="J886" s="6" t="s">
        <v>2208</v>
      </c>
      <c r="K886" s="6" t="s">
        <v>2204</v>
      </c>
      <c r="L886" s="6">
        <v>5</v>
      </c>
      <c r="M886" s="6">
        <v>60</v>
      </c>
      <c r="N886" s="6">
        <v>0</v>
      </c>
      <c r="O886" s="6">
        <v>4.5</v>
      </c>
      <c r="P886" s="6">
        <v>-9999</v>
      </c>
      <c r="Q886" s="6">
        <v>-9999</v>
      </c>
      <c r="R886" s="6"/>
    </row>
    <row r="887" spans="1:18">
      <c r="A887" s="6">
        <v>886</v>
      </c>
      <c r="B887" s="6" t="s">
        <v>1076</v>
      </c>
      <c r="C887" s="6">
        <v>11</v>
      </c>
      <c r="D887" s="6">
        <v>11</v>
      </c>
      <c r="E887" s="6" t="s">
        <v>2210</v>
      </c>
      <c r="F887" s="6">
        <v>2017</v>
      </c>
      <c r="G887" s="6">
        <v>3</v>
      </c>
      <c r="H887" s="6"/>
      <c r="I887" s="6"/>
      <c r="J887" s="6" t="s">
        <v>2208</v>
      </c>
      <c r="K887" s="6" t="s">
        <v>2204</v>
      </c>
      <c r="L887" s="6">
        <v>5</v>
      </c>
      <c r="M887" s="6">
        <v>60</v>
      </c>
      <c r="N887" s="6">
        <v>0</v>
      </c>
      <c r="O887" s="6">
        <v>4.5</v>
      </c>
      <c r="P887" s="6">
        <v>-9999</v>
      </c>
      <c r="Q887" s="6">
        <v>-9999</v>
      </c>
      <c r="R887" s="6"/>
    </row>
    <row r="888" spans="1:18">
      <c r="A888" s="6">
        <v>887</v>
      </c>
      <c r="B888" s="6" t="s">
        <v>1077</v>
      </c>
      <c r="C888" s="6">
        <v>1</v>
      </c>
      <c r="D888" s="6">
        <v>1</v>
      </c>
      <c r="E888" s="6" t="s">
        <v>2211</v>
      </c>
      <c r="F888" s="6">
        <v>2018</v>
      </c>
      <c r="G888" s="6">
        <v>3</v>
      </c>
      <c r="H888" s="6"/>
      <c r="I888" s="6"/>
      <c r="J888" s="6" t="s">
        <v>2208</v>
      </c>
      <c r="K888" s="6" t="s">
        <v>2204</v>
      </c>
      <c r="L888" s="6">
        <v>5</v>
      </c>
      <c r="M888" s="6">
        <v>60</v>
      </c>
      <c r="N888" s="6">
        <v>0</v>
      </c>
      <c r="O888" s="6">
        <v>4.5</v>
      </c>
      <c r="P888" s="6">
        <v>-9999</v>
      </c>
      <c r="Q888" s="6">
        <v>-9999</v>
      </c>
      <c r="R888" s="6"/>
    </row>
    <row r="889" spans="1:18">
      <c r="A889" s="6">
        <v>888</v>
      </c>
      <c r="B889" s="6" t="s">
        <v>1078</v>
      </c>
      <c r="C889" s="6">
        <v>4</v>
      </c>
      <c r="D889" s="6">
        <v>4</v>
      </c>
      <c r="E889" s="6" t="s">
        <v>2205</v>
      </c>
      <c r="F889" s="6">
        <v>2018</v>
      </c>
      <c r="G889" s="6">
        <v>3</v>
      </c>
      <c r="H889" s="6"/>
      <c r="I889" s="6"/>
      <c r="J889" s="6" t="s">
        <v>2208</v>
      </c>
      <c r="K889" s="6" t="s">
        <v>2204</v>
      </c>
      <c r="L889" s="6">
        <v>5</v>
      </c>
      <c r="M889" s="6">
        <v>60</v>
      </c>
      <c r="N889" s="6">
        <v>0</v>
      </c>
      <c r="O889" s="6">
        <v>4.5</v>
      </c>
      <c r="P889" s="6">
        <v>-9999</v>
      </c>
      <c r="Q889" s="6">
        <v>-9999</v>
      </c>
      <c r="R889" s="6"/>
    </row>
    <row r="890" spans="1:18">
      <c r="A890" s="6">
        <v>889</v>
      </c>
      <c r="B890" s="6" t="s">
        <v>1079</v>
      </c>
      <c r="C890" s="6">
        <v>5</v>
      </c>
      <c r="D890" s="6">
        <v>5</v>
      </c>
      <c r="E890" s="6" t="s">
        <v>2205</v>
      </c>
      <c r="F890" s="6">
        <v>2017</v>
      </c>
      <c r="G890" s="6">
        <v>1</v>
      </c>
      <c r="H890" s="6"/>
      <c r="I890" s="6"/>
      <c r="J890" s="6" t="s">
        <v>2208</v>
      </c>
      <c r="K890" s="6" t="s">
        <v>2204</v>
      </c>
      <c r="L890" s="6">
        <v>5</v>
      </c>
      <c r="M890" s="6">
        <v>60</v>
      </c>
      <c r="N890" s="6">
        <v>0</v>
      </c>
      <c r="O890" s="6">
        <v>4.5</v>
      </c>
      <c r="P890" s="6">
        <v>-9999</v>
      </c>
      <c r="Q890" s="6">
        <v>-9999</v>
      </c>
      <c r="R890" s="6"/>
    </row>
    <row r="891" spans="1:18">
      <c r="A891" s="6">
        <v>890</v>
      </c>
      <c r="B891" s="6" t="s">
        <v>1080</v>
      </c>
      <c r="C891" s="6">
        <v>8</v>
      </c>
      <c r="D891" s="6">
        <v>8</v>
      </c>
      <c r="E891" s="6" t="s">
        <v>2202</v>
      </c>
      <c r="F891" s="6">
        <v>2017</v>
      </c>
      <c r="G891" s="6">
        <v>1</v>
      </c>
      <c r="H891" s="6"/>
      <c r="I891" s="6"/>
      <c r="J891" s="6" t="s">
        <v>2208</v>
      </c>
      <c r="K891" s="6" t="s">
        <v>2204</v>
      </c>
      <c r="L891" s="6">
        <v>5</v>
      </c>
      <c r="M891" s="6">
        <v>60</v>
      </c>
      <c r="N891" s="6">
        <v>0</v>
      </c>
      <c r="O891" s="6">
        <v>4.5</v>
      </c>
      <c r="P891" s="6">
        <v>-9999</v>
      </c>
      <c r="Q891" s="6">
        <v>-9999</v>
      </c>
      <c r="R891" s="6"/>
    </row>
    <row r="892" spans="1:18">
      <c r="A892" s="6">
        <v>891</v>
      </c>
      <c r="B892" s="6" t="s">
        <v>1081</v>
      </c>
      <c r="C892" s="6">
        <v>11</v>
      </c>
      <c r="D892" s="6">
        <v>11</v>
      </c>
      <c r="E892" s="6" t="s">
        <v>2210</v>
      </c>
      <c r="F892" s="6">
        <v>2017</v>
      </c>
      <c r="G892" s="6">
        <v>1</v>
      </c>
      <c r="H892" s="6"/>
      <c r="I892" s="6"/>
      <c r="J892" s="6" t="s">
        <v>2208</v>
      </c>
      <c r="K892" s="6" t="s">
        <v>2204</v>
      </c>
      <c r="L892" s="6">
        <v>5</v>
      </c>
      <c r="M892" s="6">
        <v>60</v>
      </c>
      <c r="N892" s="6">
        <v>0</v>
      </c>
      <c r="O892" s="6">
        <v>4.5</v>
      </c>
      <c r="P892" s="6">
        <v>-9999</v>
      </c>
      <c r="Q892" s="6">
        <v>-9999</v>
      </c>
      <c r="R892" s="6"/>
    </row>
    <row r="893" spans="1:18">
      <c r="A893" s="6">
        <v>892</v>
      </c>
      <c r="B893" s="6" t="s">
        <v>1082</v>
      </c>
      <c r="C893" s="6">
        <v>1</v>
      </c>
      <c r="D893" s="6">
        <v>1</v>
      </c>
      <c r="E893" s="6" t="s">
        <v>2211</v>
      </c>
      <c r="F893" s="6">
        <v>2018</v>
      </c>
      <c r="G893" s="6">
        <v>1</v>
      </c>
      <c r="H893" s="6"/>
      <c r="I893" s="6"/>
      <c r="J893" s="6" t="s">
        <v>2208</v>
      </c>
      <c r="K893" s="6" t="s">
        <v>2204</v>
      </c>
      <c r="L893" s="6">
        <v>5</v>
      </c>
      <c r="M893" s="6">
        <v>60</v>
      </c>
      <c r="N893" s="6">
        <v>0</v>
      </c>
      <c r="O893" s="6">
        <v>4.5</v>
      </c>
      <c r="P893" s="6">
        <v>-9999</v>
      </c>
      <c r="Q893" s="6">
        <v>-9999</v>
      </c>
      <c r="R893" s="6"/>
    </row>
    <row r="894" spans="1:18">
      <c r="A894" s="6">
        <v>893</v>
      </c>
      <c r="B894" s="6" t="s">
        <v>1083</v>
      </c>
      <c r="C894" s="6">
        <v>4</v>
      </c>
      <c r="D894" s="6">
        <v>4</v>
      </c>
      <c r="E894" s="6" t="s">
        <v>2205</v>
      </c>
      <c r="F894" s="6">
        <v>2018</v>
      </c>
      <c r="G894" s="6">
        <v>1</v>
      </c>
      <c r="H894" s="6"/>
      <c r="I894" s="6"/>
      <c r="J894" s="6" t="s">
        <v>2208</v>
      </c>
      <c r="K894" s="6" t="s">
        <v>2204</v>
      </c>
      <c r="L894" s="6">
        <v>5</v>
      </c>
      <c r="M894" s="6">
        <v>60</v>
      </c>
      <c r="N894" s="6">
        <v>0</v>
      </c>
      <c r="O894" s="6">
        <v>4.5</v>
      </c>
      <c r="P894" s="6">
        <v>-9999</v>
      </c>
      <c r="Q894" s="6">
        <v>-9999</v>
      </c>
      <c r="R894" s="6"/>
    </row>
    <row r="895" spans="1:18">
      <c r="A895" s="6">
        <v>894</v>
      </c>
      <c r="B895" s="6" t="s">
        <v>1084</v>
      </c>
      <c r="C895" s="6">
        <v>5</v>
      </c>
      <c r="D895" s="6">
        <v>5</v>
      </c>
      <c r="E895" s="6" t="s">
        <v>2205</v>
      </c>
      <c r="F895" s="6">
        <v>2017</v>
      </c>
      <c r="G895" s="6">
        <v>3</v>
      </c>
      <c r="H895" s="6"/>
      <c r="I895" s="6"/>
      <c r="J895" s="6" t="s">
        <v>2208</v>
      </c>
      <c r="K895" s="6" t="s">
        <v>2204</v>
      </c>
      <c r="L895" s="6">
        <v>5</v>
      </c>
      <c r="M895" s="6">
        <v>60</v>
      </c>
      <c r="N895" s="6">
        <v>0</v>
      </c>
      <c r="O895" s="6">
        <v>4.5</v>
      </c>
      <c r="P895" s="6">
        <v>-9999</v>
      </c>
      <c r="Q895" s="6">
        <v>-9999</v>
      </c>
      <c r="R895" s="6"/>
    </row>
    <row r="896" spans="1:18">
      <c r="A896" s="6">
        <v>895</v>
      </c>
      <c r="B896" s="6" t="s">
        <v>1085</v>
      </c>
      <c r="C896" s="6">
        <v>8</v>
      </c>
      <c r="D896" s="6">
        <v>8</v>
      </c>
      <c r="E896" s="6" t="s">
        <v>2202</v>
      </c>
      <c r="F896" s="6">
        <v>2017</v>
      </c>
      <c r="G896" s="6">
        <v>3</v>
      </c>
      <c r="H896" s="6"/>
      <c r="I896" s="6"/>
      <c r="J896" s="6" t="s">
        <v>2208</v>
      </c>
      <c r="K896" s="6" t="s">
        <v>2204</v>
      </c>
      <c r="L896" s="6">
        <v>5</v>
      </c>
      <c r="M896" s="6">
        <v>60</v>
      </c>
      <c r="N896" s="6">
        <v>0</v>
      </c>
      <c r="O896" s="6">
        <v>4.5</v>
      </c>
      <c r="P896" s="6">
        <v>-9999</v>
      </c>
      <c r="Q896" s="6">
        <v>-9999</v>
      </c>
      <c r="R896" s="6"/>
    </row>
    <row r="897" spans="1:18">
      <c r="A897" s="6">
        <v>896</v>
      </c>
      <c r="B897" s="6" t="s">
        <v>1086</v>
      </c>
      <c r="C897" s="6">
        <v>11</v>
      </c>
      <c r="D897" s="6">
        <v>11</v>
      </c>
      <c r="E897" s="6" t="s">
        <v>2210</v>
      </c>
      <c r="F897" s="6">
        <v>2017</v>
      </c>
      <c r="G897" s="6">
        <v>3</v>
      </c>
      <c r="H897" s="6"/>
      <c r="I897" s="6"/>
      <c r="J897" s="6" t="s">
        <v>2208</v>
      </c>
      <c r="K897" s="6" t="s">
        <v>2204</v>
      </c>
      <c r="L897" s="6">
        <v>5</v>
      </c>
      <c r="M897" s="6">
        <v>60</v>
      </c>
      <c r="N897" s="6">
        <v>0</v>
      </c>
      <c r="O897" s="6">
        <v>4.5</v>
      </c>
      <c r="P897" s="6">
        <v>-9999</v>
      </c>
      <c r="Q897" s="6">
        <v>-9999</v>
      </c>
      <c r="R897" s="6"/>
    </row>
    <row r="898" spans="1:18">
      <c r="A898" s="6">
        <v>897</v>
      </c>
      <c r="B898" s="6" t="s">
        <v>1087</v>
      </c>
      <c r="C898" s="6">
        <v>1</v>
      </c>
      <c r="D898" s="6">
        <v>1</v>
      </c>
      <c r="E898" s="6" t="s">
        <v>2211</v>
      </c>
      <c r="F898" s="6">
        <v>2018</v>
      </c>
      <c r="G898" s="6">
        <v>3</v>
      </c>
      <c r="H898" s="6"/>
      <c r="I898" s="6"/>
      <c r="J898" s="6" t="s">
        <v>2208</v>
      </c>
      <c r="K898" s="6" t="s">
        <v>2204</v>
      </c>
      <c r="L898" s="6">
        <v>5</v>
      </c>
      <c r="M898" s="6">
        <v>60</v>
      </c>
      <c r="N898" s="6">
        <v>0</v>
      </c>
      <c r="O898" s="6">
        <v>4.5</v>
      </c>
      <c r="P898" s="6">
        <v>-9999</v>
      </c>
      <c r="Q898" s="6">
        <v>-9999</v>
      </c>
      <c r="R898" s="6"/>
    </row>
    <row r="899" spans="1:18">
      <c r="A899" s="6">
        <v>898</v>
      </c>
      <c r="B899" s="6" t="s">
        <v>1088</v>
      </c>
      <c r="C899" s="6">
        <v>4</v>
      </c>
      <c r="D899" s="6">
        <v>4</v>
      </c>
      <c r="E899" s="6" t="s">
        <v>2205</v>
      </c>
      <c r="F899" s="6">
        <v>2018</v>
      </c>
      <c r="G899" s="6">
        <v>3</v>
      </c>
      <c r="H899" s="6"/>
      <c r="I899" s="6"/>
      <c r="J899" s="6" t="s">
        <v>2208</v>
      </c>
      <c r="K899" s="6" t="s">
        <v>2204</v>
      </c>
      <c r="L899" s="6">
        <v>5</v>
      </c>
      <c r="M899" s="6">
        <v>60</v>
      </c>
      <c r="N899" s="6">
        <v>0</v>
      </c>
      <c r="O899" s="6">
        <v>4.5</v>
      </c>
      <c r="P899" s="6">
        <v>-9999</v>
      </c>
      <c r="Q899" s="6">
        <v>-9999</v>
      </c>
      <c r="R899" s="6"/>
    </row>
    <row r="900" spans="1:18">
      <c r="A900" s="6">
        <v>899</v>
      </c>
      <c r="B900" s="6" t="s">
        <v>1089</v>
      </c>
      <c r="C900" s="6">
        <v>5</v>
      </c>
      <c r="D900" s="6">
        <v>5</v>
      </c>
      <c r="E900" s="6" t="s">
        <v>2205</v>
      </c>
      <c r="F900" s="6">
        <v>2017</v>
      </c>
      <c r="G900" s="6">
        <v>3</v>
      </c>
      <c r="H900" s="6"/>
      <c r="I900" s="6"/>
      <c r="J900" s="6" t="s">
        <v>2208</v>
      </c>
      <c r="K900" s="6" t="s">
        <v>2204</v>
      </c>
      <c r="L900" s="6">
        <v>5</v>
      </c>
      <c r="M900" s="6">
        <v>60</v>
      </c>
      <c r="N900" s="6">
        <v>0</v>
      </c>
      <c r="O900" s="6">
        <v>4.5</v>
      </c>
      <c r="P900" s="6">
        <v>-9999</v>
      </c>
      <c r="Q900" s="6">
        <v>-9999</v>
      </c>
      <c r="R900" s="6"/>
    </row>
    <row r="901" spans="1:18">
      <c r="A901" s="6">
        <v>900</v>
      </c>
      <c r="B901" s="6" t="s">
        <v>1090</v>
      </c>
      <c r="C901" s="6">
        <v>8</v>
      </c>
      <c r="D901" s="6">
        <v>8</v>
      </c>
      <c r="E901" s="6" t="s">
        <v>2202</v>
      </c>
      <c r="F901" s="6">
        <v>2017</v>
      </c>
      <c r="G901" s="6">
        <v>3</v>
      </c>
      <c r="H901" s="6"/>
      <c r="I901" s="6"/>
      <c r="J901" s="6" t="s">
        <v>2208</v>
      </c>
      <c r="K901" s="6" t="s">
        <v>2204</v>
      </c>
      <c r="L901" s="6">
        <v>5</v>
      </c>
      <c r="M901" s="6">
        <v>60</v>
      </c>
      <c r="N901" s="6">
        <v>0</v>
      </c>
      <c r="O901" s="6">
        <v>4.5</v>
      </c>
      <c r="P901" s="6">
        <v>-9999</v>
      </c>
      <c r="Q901" s="6">
        <v>-9999</v>
      </c>
      <c r="R901" s="6"/>
    </row>
    <row r="902" spans="1:18">
      <c r="A902" s="6">
        <v>901</v>
      </c>
      <c r="B902" s="6" t="s">
        <v>1091</v>
      </c>
      <c r="C902" s="6">
        <v>11</v>
      </c>
      <c r="D902" s="6">
        <v>11</v>
      </c>
      <c r="E902" s="6" t="s">
        <v>2210</v>
      </c>
      <c r="F902" s="6">
        <v>2017</v>
      </c>
      <c r="G902" s="6">
        <v>3</v>
      </c>
      <c r="H902" s="6"/>
      <c r="I902" s="6"/>
      <c r="J902" s="6" t="s">
        <v>2208</v>
      </c>
      <c r="K902" s="6" t="s">
        <v>2204</v>
      </c>
      <c r="L902" s="6">
        <v>5</v>
      </c>
      <c r="M902" s="6">
        <v>60</v>
      </c>
      <c r="N902" s="6">
        <v>0</v>
      </c>
      <c r="O902" s="6">
        <v>4.5</v>
      </c>
      <c r="P902" s="6">
        <v>-9999</v>
      </c>
      <c r="Q902" s="6">
        <v>-9999</v>
      </c>
      <c r="R902" s="6"/>
    </row>
    <row r="903" spans="1:18">
      <c r="A903" s="6">
        <v>902</v>
      </c>
      <c r="B903" s="6" t="s">
        <v>1092</v>
      </c>
      <c r="C903" s="6">
        <v>1</v>
      </c>
      <c r="D903" s="6">
        <v>1</v>
      </c>
      <c r="E903" s="6" t="s">
        <v>2211</v>
      </c>
      <c r="F903" s="6">
        <v>2018</v>
      </c>
      <c r="G903" s="6">
        <v>3</v>
      </c>
      <c r="H903" s="6"/>
      <c r="I903" s="6"/>
      <c r="J903" s="6" t="s">
        <v>2208</v>
      </c>
      <c r="K903" s="6" t="s">
        <v>2204</v>
      </c>
      <c r="L903" s="6">
        <v>5</v>
      </c>
      <c r="M903" s="6">
        <v>60</v>
      </c>
      <c r="N903" s="6">
        <v>0</v>
      </c>
      <c r="O903" s="6">
        <v>4.5</v>
      </c>
      <c r="P903" s="6">
        <v>-9999</v>
      </c>
      <c r="Q903" s="6">
        <v>-9999</v>
      </c>
      <c r="R903" s="6"/>
    </row>
    <row r="904" spans="1:18">
      <c r="A904" s="6">
        <v>903</v>
      </c>
      <c r="B904" s="6" t="s">
        <v>1093</v>
      </c>
      <c r="C904" s="6">
        <v>4</v>
      </c>
      <c r="D904" s="6">
        <v>4</v>
      </c>
      <c r="E904" s="6" t="s">
        <v>2205</v>
      </c>
      <c r="F904" s="6">
        <v>2018</v>
      </c>
      <c r="G904" s="6">
        <v>3</v>
      </c>
      <c r="H904" s="6"/>
      <c r="I904" s="6"/>
      <c r="J904" s="6" t="s">
        <v>2208</v>
      </c>
      <c r="K904" s="6" t="s">
        <v>2204</v>
      </c>
      <c r="L904" s="6">
        <v>5</v>
      </c>
      <c r="M904" s="6">
        <v>60</v>
      </c>
      <c r="N904" s="6">
        <v>0</v>
      </c>
      <c r="O904" s="6">
        <v>4.5</v>
      </c>
      <c r="P904" s="6">
        <v>-9999</v>
      </c>
      <c r="Q904" s="6">
        <v>-9999</v>
      </c>
      <c r="R904" s="6"/>
    </row>
    <row r="905" spans="1:18">
      <c r="A905" s="6">
        <v>904</v>
      </c>
      <c r="B905" s="6" t="s">
        <v>1094</v>
      </c>
      <c r="C905" s="6">
        <v>5</v>
      </c>
      <c r="D905" s="6">
        <v>5</v>
      </c>
      <c r="E905" s="6" t="s">
        <v>2205</v>
      </c>
      <c r="F905" s="6">
        <v>2017</v>
      </c>
      <c r="G905" s="6">
        <v>1</v>
      </c>
      <c r="H905" s="6"/>
      <c r="I905" s="6"/>
      <c r="J905" s="6" t="s">
        <v>2208</v>
      </c>
      <c r="K905" s="6" t="s">
        <v>2204</v>
      </c>
      <c r="L905" s="6">
        <v>5</v>
      </c>
      <c r="M905" s="6">
        <v>60</v>
      </c>
      <c r="N905" s="6">
        <v>0</v>
      </c>
      <c r="O905" s="6">
        <v>4.5</v>
      </c>
      <c r="P905" s="6">
        <v>-9999</v>
      </c>
      <c r="Q905" s="6">
        <v>-9999</v>
      </c>
      <c r="R905" s="6"/>
    </row>
    <row r="906" spans="1:18">
      <c r="A906" s="6">
        <v>905</v>
      </c>
      <c r="B906" s="6" t="s">
        <v>1095</v>
      </c>
      <c r="C906" s="6">
        <v>8</v>
      </c>
      <c r="D906" s="6">
        <v>8</v>
      </c>
      <c r="E906" s="6" t="s">
        <v>2202</v>
      </c>
      <c r="F906" s="6">
        <v>2017</v>
      </c>
      <c r="G906" s="6">
        <v>1</v>
      </c>
      <c r="H906" s="6"/>
      <c r="I906" s="6"/>
      <c r="J906" s="6" t="s">
        <v>2208</v>
      </c>
      <c r="K906" s="6" t="s">
        <v>2204</v>
      </c>
      <c r="L906" s="6">
        <v>5</v>
      </c>
      <c r="M906" s="6">
        <v>60</v>
      </c>
      <c r="N906" s="6">
        <v>0</v>
      </c>
      <c r="O906" s="6">
        <v>4.5</v>
      </c>
      <c r="P906" s="6">
        <v>-9999</v>
      </c>
      <c r="Q906" s="6">
        <v>-9999</v>
      </c>
      <c r="R906" s="6"/>
    </row>
    <row r="907" spans="1:18">
      <c r="A907" s="6">
        <v>906</v>
      </c>
      <c r="B907" s="6" t="s">
        <v>1096</v>
      </c>
      <c r="C907" s="6">
        <v>11</v>
      </c>
      <c r="D907" s="6">
        <v>11</v>
      </c>
      <c r="E907" s="6" t="s">
        <v>2210</v>
      </c>
      <c r="F907" s="6">
        <v>2017</v>
      </c>
      <c r="G907" s="6">
        <v>1</v>
      </c>
      <c r="H907" s="6"/>
      <c r="I907" s="6"/>
      <c r="J907" s="6" t="s">
        <v>2208</v>
      </c>
      <c r="K907" s="6" t="s">
        <v>2204</v>
      </c>
      <c r="L907" s="6">
        <v>5</v>
      </c>
      <c r="M907" s="6">
        <v>60</v>
      </c>
      <c r="N907" s="6">
        <v>0</v>
      </c>
      <c r="O907" s="6">
        <v>4.5</v>
      </c>
      <c r="P907" s="6">
        <v>-9999</v>
      </c>
      <c r="Q907" s="6">
        <v>-9999</v>
      </c>
      <c r="R907" s="6"/>
    </row>
    <row r="908" spans="1:18">
      <c r="A908" s="6">
        <v>907</v>
      </c>
      <c r="B908" s="6" t="s">
        <v>1097</v>
      </c>
      <c r="C908" s="6">
        <v>1</v>
      </c>
      <c r="D908" s="6">
        <v>1</v>
      </c>
      <c r="E908" s="6" t="s">
        <v>2211</v>
      </c>
      <c r="F908" s="6">
        <v>2018</v>
      </c>
      <c r="G908" s="6">
        <v>1</v>
      </c>
      <c r="H908" s="6"/>
      <c r="I908" s="6"/>
      <c r="J908" s="6" t="s">
        <v>2208</v>
      </c>
      <c r="K908" s="6" t="s">
        <v>2204</v>
      </c>
      <c r="L908" s="6">
        <v>5</v>
      </c>
      <c r="M908" s="6">
        <v>60</v>
      </c>
      <c r="N908" s="6">
        <v>0</v>
      </c>
      <c r="O908" s="6">
        <v>4.5</v>
      </c>
      <c r="P908" s="6">
        <v>-9999</v>
      </c>
      <c r="Q908" s="6">
        <v>-9999</v>
      </c>
      <c r="R908" s="6"/>
    </row>
    <row r="909" spans="1:18">
      <c r="A909" s="6">
        <v>908</v>
      </c>
      <c r="B909" s="6" t="s">
        <v>1098</v>
      </c>
      <c r="C909" s="6">
        <v>4</v>
      </c>
      <c r="D909" s="6">
        <v>4</v>
      </c>
      <c r="E909" s="6" t="s">
        <v>2205</v>
      </c>
      <c r="F909" s="6">
        <v>2018</v>
      </c>
      <c r="G909" s="6">
        <v>1</v>
      </c>
      <c r="H909" s="6"/>
      <c r="I909" s="6"/>
      <c r="J909" s="6" t="s">
        <v>2208</v>
      </c>
      <c r="K909" s="6" t="s">
        <v>2204</v>
      </c>
      <c r="L909" s="6">
        <v>5</v>
      </c>
      <c r="M909" s="6">
        <v>60</v>
      </c>
      <c r="N909" s="6">
        <v>0</v>
      </c>
      <c r="O909" s="6">
        <v>4.5</v>
      </c>
      <c r="P909" s="6">
        <v>-9999</v>
      </c>
      <c r="Q909" s="6">
        <v>-9999</v>
      </c>
      <c r="R909" s="6"/>
    </row>
    <row r="910" spans="1:18">
      <c r="A910" s="6">
        <v>909</v>
      </c>
      <c r="B910" s="6" t="s">
        <v>1099</v>
      </c>
      <c r="C910" s="6">
        <v>5</v>
      </c>
      <c r="D910" s="6">
        <v>5</v>
      </c>
      <c r="E910" s="6" t="s">
        <v>2205</v>
      </c>
      <c r="F910" s="6">
        <v>2017</v>
      </c>
      <c r="G910" s="6">
        <v>3</v>
      </c>
      <c r="H910" s="6"/>
      <c r="I910" s="6"/>
      <c r="J910" s="6" t="s">
        <v>2208</v>
      </c>
      <c r="K910" s="6" t="s">
        <v>2204</v>
      </c>
      <c r="L910" s="6">
        <v>5</v>
      </c>
      <c r="M910" s="6">
        <v>60</v>
      </c>
      <c r="N910" s="6">
        <v>0</v>
      </c>
      <c r="O910" s="6">
        <v>4.5</v>
      </c>
      <c r="P910" s="6">
        <v>-9999</v>
      </c>
      <c r="Q910" s="6">
        <v>-9999</v>
      </c>
      <c r="R910" s="6"/>
    </row>
    <row r="911" spans="1:18">
      <c r="A911" s="6">
        <v>910</v>
      </c>
      <c r="B911" s="6" t="s">
        <v>1100</v>
      </c>
      <c r="C911" s="6">
        <v>8</v>
      </c>
      <c r="D911" s="6">
        <v>8</v>
      </c>
      <c r="E911" s="6" t="s">
        <v>2202</v>
      </c>
      <c r="F911" s="6">
        <v>2017</v>
      </c>
      <c r="G911" s="6">
        <v>3</v>
      </c>
      <c r="H911" s="6"/>
      <c r="I911" s="6"/>
      <c r="J911" s="6" t="s">
        <v>2208</v>
      </c>
      <c r="K911" s="6" t="s">
        <v>2204</v>
      </c>
      <c r="L911" s="6">
        <v>5</v>
      </c>
      <c r="M911" s="6">
        <v>60</v>
      </c>
      <c r="N911" s="6">
        <v>0</v>
      </c>
      <c r="O911" s="6">
        <v>4.5</v>
      </c>
      <c r="P911" s="6">
        <v>-9999</v>
      </c>
      <c r="Q911" s="6">
        <v>-9999</v>
      </c>
      <c r="R911" s="6"/>
    </row>
    <row r="912" spans="1:18">
      <c r="A912" s="6">
        <v>911</v>
      </c>
      <c r="B912" s="6" t="s">
        <v>1101</v>
      </c>
      <c r="C912" s="6">
        <v>11</v>
      </c>
      <c r="D912" s="6">
        <v>11</v>
      </c>
      <c r="E912" s="6" t="s">
        <v>2210</v>
      </c>
      <c r="F912" s="6">
        <v>2017</v>
      </c>
      <c r="G912" s="6">
        <v>3</v>
      </c>
      <c r="H912" s="6"/>
      <c r="I912" s="6"/>
      <c r="J912" s="6" t="s">
        <v>2208</v>
      </c>
      <c r="K912" s="6" t="s">
        <v>2204</v>
      </c>
      <c r="L912" s="6">
        <v>5</v>
      </c>
      <c r="M912" s="6">
        <v>60</v>
      </c>
      <c r="N912" s="6">
        <v>0</v>
      </c>
      <c r="O912" s="6">
        <v>4.5</v>
      </c>
      <c r="P912" s="6">
        <v>-9999</v>
      </c>
      <c r="Q912" s="6">
        <v>-9999</v>
      </c>
      <c r="R912" s="6"/>
    </row>
    <row r="913" spans="1:18">
      <c r="A913" s="6">
        <v>912</v>
      </c>
      <c r="B913" s="6" t="s">
        <v>1102</v>
      </c>
      <c r="C913" s="6">
        <v>1</v>
      </c>
      <c r="D913" s="6">
        <v>1</v>
      </c>
      <c r="E913" s="6" t="s">
        <v>2211</v>
      </c>
      <c r="F913" s="6">
        <v>2018</v>
      </c>
      <c r="G913" s="6">
        <v>3</v>
      </c>
      <c r="H913" s="6"/>
      <c r="I913" s="6"/>
      <c r="J913" s="6" t="s">
        <v>2208</v>
      </c>
      <c r="K913" s="6" t="s">
        <v>2204</v>
      </c>
      <c r="L913" s="6">
        <v>5</v>
      </c>
      <c r="M913" s="6">
        <v>60</v>
      </c>
      <c r="N913" s="6">
        <v>0</v>
      </c>
      <c r="O913" s="6">
        <v>4.5</v>
      </c>
      <c r="P913" s="6">
        <v>-9999</v>
      </c>
      <c r="Q913" s="6">
        <v>-9999</v>
      </c>
      <c r="R913" s="6"/>
    </row>
    <row r="914" spans="1:18">
      <c r="A914" s="6">
        <v>913</v>
      </c>
      <c r="B914" s="6" t="s">
        <v>1103</v>
      </c>
      <c r="C914" s="6">
        <v>4</v>
      </c>
      <c r="D914" s="6">
        <v>4</v>
      </c>
      <c r="E914" s="6" t="s">
        <v>2205</v>
      </c>
      <c r="F914" s="6">
        <v>2018</v>
      </c>
      <c r="G914" s="6">
        <v>3</v>
      </c>
      <c r="H914" s="6"/>
      <c r="I914" s="6"/>
      <c r="J914" s="6" t="s">
        <v>2208</v>
      </c>
      <c r="K914" s="6" t="s">
        <v>2204</v>
      </c>
      <c r="L914" s="6">
        <v>5</v>
      </c>
      <c r="M914" s="6">
        <v>60</v>
      </c>
      <c r="N914" s="6">
        <v>0</v>
      </c>
      <c r="O914" s="6">
        <v>4.5</v>
      </c>
      <c r="P914" s="6">
        <v>-9999</v>
      </c>
      <c r="Q914" s="6">
        <v>-9999</v>
      </c>
      <c r="R914" s="6"/>
    </row>
    <row r="915" spans="1:18">
      <c r="A915" s="6">
        <v>914</v>
      </c>
      <c r="B915" s="6" t="s">
        <v>1104</v>
      </c>
      <c r="C915" s="6">
        <v>5</v>
      </c>
      <c r="D915" s="6">
        <v>5</v>
      </c>
      <c r="E915" s="6" t="s">
        <v>2205</v>
      </c>
      <c r="F915" s="6">
        <v>2017</v>
      </c>
      <c r="G915" s="6">
        <v>3</v>
      </c>
      <c r="H915" s="6"/>
      <c r="I915" s="6"/>
      <c r="J915" s="6" t="s">
        <v>2208</v>
      </c>
      <c r="K915" s="6" t="s">
        <v>2204</v>
      </c>
      <c r="L915" s="6">
        <v>5</v>
      </c>
      <c r="M915" s="6">
        <v>60</v>
      </c>
      <c r="N915" s="6">
        <v>0</v>
      </c>
      <c r="O915" s="6">
        <v>4.5</v>
      </c>
      <c r="P915" s="6">
        <v>-9999</v>
      </c>
      <c r="Q915" s="6">
        <v>-9999</v>
      </c>
      <c r="R915" s="6"/>
    </row>
    <row r="916" spans="1:18">
      <c r="A916" s="6">
        <v>915</v>
      </c>
      <c r="B916" s="6" t="s">
        <v>1105</v>
      </c>
      <c r="C916" s="6">
        <v>8</v>
      </c>
      <c r="D916" s="6">
        <v>8</v>
      </c>
      <c r="E916" s="6" t="s">
        <v>2202</v>
      </c>
      <c r="F916" s="6">
        <v>2017</v>
      </c>
      <c r="G916" s="6">
        <v>3</v>
      </c>
      <c r="H916" s="6"/>
      <c r="I916" s="6"/>
      <c r="J916" s="6" t="s">
        <v>2208</v>
      </c>
      <c r="K916" s="6" t="s">
        <v>2204</v>
      </c>
      <c r="L916" s="6">
        <v>5</v>
      </c>
      <c r="M916" s="6">
        <v>60</v>
      </c>
      <c r="N916" s="6">
        <v>0</v>
      </c>
      <c r="O916" s="6">
        <v>4.5</v>
      </c>
      <c r="P916" s="6">
        <v>-9999</v>
      </c>
      <c r="Q916" s="6">
        <v>-9999</v>
      </c>
      <c r="R916" s="6"/>
    </row>
    <row r="917" spans="1:18">
      <c r="A917" s="6">
        <v>916</v>
      </c>
      <c r="B917" s="6" t="s">
        <v>1106</v>
      </c>
      <c r="C917" s="6">
        <v>11</v>
      </c>
      <c r="D917" s="6">
        <v>11</v>
      </c>
      <c r="E917" s="6" t="s">
        <v>2210</v>
      </c>
      <c r="F917" s="6">
        <v>2017</v>
      </c>
      <c r="G917" s="6">
        <v>3</v>
      </c>
      <c r="H917" s="6"/>
      <c r="I917" s="6"/>
      <c r="J917" s="6" t="s">
        <v>2208</v>
      </c>
      <c r="K917" s="6" t="s">
        <v>2204</v>
      </c>
      <c r="L917" s="6">
        <v>5</v>
      </c>
      <c r="M917" s="6">
        <v>60</v>
      </c>
      <c r="N917" s="6">
        <v>0</v>
      </c>
      <c r="O917" s="6">
        <v>4.5</v>
      </c>
      <c r="P917" s="6">
        <v>-9999</v>
      </c>
      <c r="Q917" s="6">
        <v>-9999</v>
      </c>
      <c r="R917" s="6"/>
    </row>
    <row r="918" spans="1:18">
      <c r="A918" s="6">
        <v>917</v>
      </c>
      <c r="B918" s="6" t="s">
        <v>1107</v>
      </c>
      <c r="C918" s="6">
        <v>1</v>
      </c>
      <c r="D918" s="6">
        <v>1</v>
      </c>
      <c r="E918" s="6" t="s">
        <v>2211</v>
      </c>
      <c r="F918" s="6">
        <v>2018</v>
      </c>
      <c r="G918" s="6">
        <v>3</v>
      </c>
      <c r="H918" s="6"/>
      <c r="I918" s="6"/>
      <c r="J918" s="6" t="s">
        <v>2208</v>
      </c>
      <c r="K918" s="6" t="s">
        <v>2204</v>
      </c>
      <c r="L918" s="6">
        <v>5</v>
      </c>
      <c r="M918" s="6">
        <v>60</v>
      </c>
      <c r="N918" s="6">
        <v>0</v>
      </c>
      <c r="O918" s="6">
        <v>4.5</v>
      </c>
      <c r="P918" s="6">
        <v>-9999</v>
      </c>
      <c r="Q918" s="6">
        <v>-9999</v>
      </c>
      <c r="R918" s="6"/>
    </row>
    <row r="919" spans="1:18">
      <c r="A919" s="6">
        <v>918</v>
      </c>
      <c r="B919" s="6" t="s">
        <v>1108</v>
      </c>
      <c r="C919" s="6">
        <v>4</v>
      </c>
      <c r="D919" s="6">
        <v>4</v>
      </c>
      <c r="E919" s="6" t="s">
        <v>2205</v>
      </c>
      <c r="F919" s="6">
        <v>2018</v>
      </c>
      <c r="G919" s="6">
        <v>3</v>
      </c>
      <c r="H919" s="6"/>
      <c r="I919" s="6"/>
      <c r="J919" s="6" t="s">
        <v>2208</v>
      </c>
      <c r="K919" s="6" t="s">
        <v>2204</v>
      </c>
      <c r="L919" s="6">
        <v>5</v>
      </c>
      <c r="M919" s="6">
        <v>60</v>
      </c>
      <c r="N919" s="6">
        <v>0</v>
      </c>
      <c r="O919" s="6">
        <v>4.5</v>
      </c>
      <c r="P919" s="6">
        <v>-9999</v>
      </c>
      <c r="Q919" s="6">
        <v>-9999</v>
      </c>
      <c r="R919" s="6"/>
    </row>
    <row r="920" spans="1:18">
      <c r="A920" s="6">
        <v>919</v>
      </c>
      <c r="B920" s="6" t="s">
        <v>1109</v>
      </c>
      <c r="C920" s="6">
        <v>5</v>
      </c>
      <c r="D920" s="6">
        <v>5</v>
      </c>
      <c r="E920" s="6" t="s">
        <v>2205</v>
      </c>
      <c r="F920" s="6">
        <v>2017</v>
      </c>
      <c r="G920" s="6">
        <v>1</v>
      </c>
      <c r="H920" s="6"/>
      <c r="I920" s="6"/>
      <c r="J920" s="6" t="s">
        <v>2208</v>
      </c>
      <c r="K920" s="6" t="s">
        <v>2204</v>
      </c>
      <c r="L920" s="6">
        <v>5</v>
      </c>
      <c r="M920" s="6">
        <v>60</v>
      </c>
      <c r="N920" s="6">
        <v>0</v>
      </c>
      <c r="O920" s="6">
        <v>4.5</v>
      </c>
      <c r="P920" s="6">
        <v>-9999</v>
      </c>
      <c r="Q920" s="6">
        <v>-9999</v>
      </c>
      <c r="R920" s="6"/>
    </row>
    <row r="921" spans="1:18">
      <c r="A921" s="6">
        <v>920</v>
      </c>
      <c r="B921" s="6" t="s">
        <v>1110</v>
      </c>
      <c r="C921" s="6">
        <v>8</v>
      </c>
      <c r="D921" s="6">
        <v>8</v>
      </c>
      <c r="E921" s="6" t="s">
        <v>2202</v>
      </c>
      <c r="F921" s="6">
        <v>2017</v>
      </c>
      <c r="G921" s="6">
        <v>1</v>
      </c>
      <c r="H921" s="6"/>
      <c r="I921" s="6"/>
      <c r="J921" s="6" t="s">
        <v>2208</v>
      </c>
      <c r="K921" s="6" t="s">
        <v>2204</v>
      </c>
      <c r="L921" s="6">
        <v>5</v>
      </c>
      <c r="M921" s="6">
        <v>60</v>
      </c>
      <c r="N921" s="6">
        <v>0</v>
      </c>
      <c r="O921" s="6">
        <v>4.5</v>
      </c>
      <c r="P921" s="6">
        <v>-9999</v>
      </c>
      <c r="Q921" s="6">
        <v>-9999</v>
      </c>
      <c r="R921" s="6"/>
    </row>
    <row r="922" spans="1:18">
      <c r="A922" s="6">
        <v>921</v>
      </c>
      <c r="B922" s="6" t="s">
        <v>1111</v>
      </c>
      <c r="C922" s="6">
        <v>11</v>
      </c>
      <c r="D922" s="6">
        <v>11</v>
      </c>
      <c r="E922" s="6" t="s">
        <v>2210</v>
      </c>
      <c r="F922" s="6">
        <v>2017</v>
      </c>
      <c r="G922" s="6">
        <v>1</v>
      </c>
      <c r="H922" s="6"/>
      <c r="I922" s="6"/>
      <c r="J922" s="6" t="s">
        <v>2208</v>
      </c>
      <c r="K922" s="6" t="s">
        <v>2204</v>
      </c>
      <c r="L922" s="6">
        <v>5</v>
      </c>
      <c r="M922" s="6">
        <v>60</v>
      </c>
      <c r="N922" s="6">
        <v>0</v>
      </c>
      <c r="O922" s="6">
        <v>4.5</v>
      </c>
      <c r="P922" s="6">
        <v>-9999</v>
      </c>
      <c r="Q922" s="6">
        <v>-9999</v>
      </c>
      <c r="R922" s="6"/>
    </row>
    <row r="923" spans="1:18">
      <c r="A923" s="6">
        <v>922</v>
      </c>
      <c r="B923" s="6" t="s">
        <v>1112</v>
      </c>
      <c r="C923" s="6">
        <v>1</v>
      </c>
      <c r="D923" s="6">
        <v>1</v>
      </c>
      <c r="E923" s="6" t="s">
        <v>2211</v>
      </c>
      <c r="F923" s="6">
        <v>2018</v>
      </c>
      <c r="G923" s="6">
        <v>1</v>
      </c>
      <c r="H923" s="6"/>
      <c r="I923" s="6"/>
      <c r="J923" s="6" t="s">
        <v>2208</v>
      </c>
      <c r="K923" s="6" t="s">
        <v>2204</v>
      </c>
      <c r="L923" s="6">
        <v>5</v>
      </c>
      <c r="M923" s="6">
        <v>60</v>
      </c>
      <c r="N923" s="6">
        <v>0</v>
      </c>
      <c r="O923" s="6">
        <v>4.5</v>
      </c>
      <c r="P923" s="6">
        <v>-9999</v>
      </c>
      <c r="Q923" s="6">
        <v>-9999</v>
      </c>
      <c r="R923" s="6"/>
    </row>
    <row r="924" spans="1:18">
      <c r="A924" s="6">
        <v>923</v>
      </c>
      <c r="B924" s="6" t="s">
        <v>1113</v>
      </c>
      <c r="C924" s="6">
        <v>4</v>
      </c>
      <c r="D924" s="6">
        <v>4</v>
      </c>
      <c r="E924" s="6" t="s">
        <v>2205</v>
      </c>
      <c r="F924" s="6">
        <v>2018</v>
      </c>
      <c r="G924" s="6">
        <v>1</v>
      </c>
      <c r="H924" s="6"/>
      <c r="I924" s="6"/>
      <c r="J924" s="6" t="s">
        <v>2208</v>
      </c>
      <c r="K924" s="6" t="s">
        <v>2204</v>
      </c>
      <c r="L924" s="6">
        <v>5</v>
      </c>
      <c r="M924" s="6">
        <v>60</v>
      </c>
      <c r="N924" s="6">
        <v>0</v>
      </c>
      <c r="O924" s="6">
        <v>4.5</v>
      </c>
      <c r="P924" s="6">
        <v>-9999</v>
      </c>
      <c r="Q924" s="6">
        <v>-9999</v>
      </c>
      <c r="R924" s="6"/>
    </row>
    <row r="925" spans="1:18">
      <c r="A925" s="6">
        <v>924</v>
      </c>
      <c r="B925" s="6" t="s">
        <v>1114</v>
      </c>
      <c r="C925" s="6">
        <v>5</v>
      </c>
      <c r="D925" s="6">
        <v>5</v>
      </c>
      <c r="E925" s="6" t="s">
        <v>2205</v>
      </c>
      <c r="F925" s="6">
        <v>2017</v>
      </c>
      <c r="G925" s="6">
        <v>3</v>
      </c>
      <c r="H925" s="6"/>
      <c r="I925" s="6"/>
      <c r="J925" s="6" t="s">
        <v>2208</v>
      </c>
      <c r="K925" s="6" t="s">
        <v>2204</v>
      </c>
      <c r="L925" s="6">
        <v>5</v>
      </c>
      <c r="M925" s="6">
        <v>60</v>
      </c>
      <c r="N925" s="6">
        <v>0</v>
      </c>
      <c r="O925" s="6">
        <v>4.5</v>
      </c>
      <c r="P925" s="6">
        <v>-9999</v>
      </c>
      <c r="Q925" s="6">
        <v>-9999</v>
      </c>
      <c r="R925" s="6"/>
    </row>
    <row r="926" spans="1:18">
      <c r="A926" s="6">
        <v>925</v>
      </c>
      <c r="B926" s="6" t="s">
        <v>1115</v>
      </c>
      <c r="C926" s="6">
        <v>8</v>
      </c>
      <c r="D926" s="6">
        <v>8</v>
      </c>
      <c r="E926" s="6" t="s">
        <v>2202</v>
      </c>
      <c r="F926" s="6">
        <v>2017</v>
      </c>
      <c r="G926" s="6">
        <v>3</v>
      </c>
      <c r="H926" s="6"/>
      <c r="I926" s="6"/>
      <c r="J926" s="6" t="s">
        <v>2208</v>
      </c>
      <c r="K926" s="6" t="s">
        <v>2204</v>
      </c>
      <c r="L926" s="6">
        <v>5</v>
      </c>
      <c r="M926" s="6">
        <v>60</v>
      </c>
      <c r="N926" s="6">
        <v>0</v>
      </c>
      <c r="O926" s="6">
        <v>4.5</v>
      </c>
      <c r="P926" s="6">
        <v>-9999</v>
      </c>
      <c r="Q926" s="6">
        <v>-9999</v>
      </c>
      <c r="R926" s="6"/>
    </row>
    <row r="927" spans="1:18">
      <c r="A927" s="6">
        <v>926</v>
      </c>
      <c r="B927" s="6" t="s">
        <v>1116</v>
      </c>
      <c r="C927" s="6">
        <v>11</v>
      </c>
      <c r="D927" s="6">
        <v>11</v>
      </c>
      <c r="E927" s="6" t="s">
        <v>2210</v>
      </c>
      <c r="F927" s="6">
        <v>2017</v>
      </c>
      <c r="G927" s="6">
        <v>3</v>
      </c>
      <c r="H927" s="6"/>
      <c r="I927" s="6"/>
      <c r="J927" s="6" t="s">
        <v>2208</v>
      </c>
      <c r="K927" s="6" t="s">
        <v>2204</v>
      </c>
      <c r="L927" s="6">
        <v>5</v>
      </c>
      <c r="M927" s="6">
        <v>60</v>
      </c>
      <c r="N927" s="6">
        <v>0</v>
      </c>
      <c r="O927" s="6">
        <v>4.5</v>
      </c>
      <c r="P927" s="6">
        <v>-9999</v>
      </c>
      <c r="Q927" s="6">
        <v>-9999</v>
      </c>
      <c r="R927" s="6"/>
    </row>
    <row r="928" spans="1:18">
      <c r="A928" s="6">
        <v>927</v>
      </c>
      <c r="B928" s="6" t="s">
        <v>1117</v>
      </c>
      <c r="C928" s="6">
        <v>1</v>
      </c>
      <c r="D928" s="6">
        <v>1</v>
      </c>
      <c r="E928" s="6" t="s">
        <v>2211</v>
      </c>
      <c r="F928" s="6">
        <v>2018</v>
      </c>
      <c r="G928" s="6">
        <v>3</v>
      </c>
      <c r="H928" s="6"/>
      <c r="I928" s="6"/>
      <c r="J928" s="6" t="s">
        <v>2208</v>
      </c>
      <c r="K928" s="6" t="s">
        <v>2204</v>
      </c>
      <c r="L928" s="6">
        <v>5</v>
      </c>
      <c r="M928" s="6">
        <v>60</v>
      </c>
      <c r="N928" s="6">
        <v>0</v>
      </c>
      <c r="O928" s="6">
        <v>4.5</v>
      </c>
      <c r="P928" s="6">
        <v>-9999</v>
      </c>
      <c r="Q928" s="6">
        <v>-9999</v>
      </c>
      <c r="R928" s="6"/>
    </row>
    <row r="929" spans="1:18">
      <c r="A929" s="6">
        <v>928</v>
      </c>
      <c r="B929" s="6" t="s">
        <v>1118</v>
      </c>
      <c r="C929" s="6">
        <v>4</v>
      </c>
      <c r="D929" s="6">
        <v>4</v>
      </c>
      <c r="E929" s="6" t="s">
        <v>2205</v>
      </c>
      <c r="F929" s="6">
        <v>2018</v>
      </c>
      <c r="G929" s="6">
        <v>3</v>
      </c>
      <c r="H929" s="6"/>
      <c r="I929" s="6"/>
      <c r="J929" s="6" t="s">
        <v>2208</v>
      </c>
      <c r="K929" s="6" t="s">
        <v>2204</v>
      </c>
      <c r="L929" s="6">
        <v>5</v>
      </c>
      <c r="M929" s="6">
        <v>60</v>
      </c>
      <c r="N929" s="6">
        <v>0</v>
      </c>
      <c r="O929" s="6">
        <v>4.5</v>
      </c>
      <c r="P929" s="6">
        <v>-9999</v>
      </c>
      <c r="Q929" s="6">
        <v>-9999</v>
      </c>
      <c r="R929" s="6"/>
    </row>
    <row r="930" spans="1:18">
      <c r="A930" s="6">
        <v>929</v>
      </c>
      <c r="B930" s="6" t="s">
        <v>1119</v>
      </c>
      <c r="C930" s="6">
        <v>5</v>
      </c>
      <c r="D930" s="6">
        <v>5</v>
      </c>
      <c r="E930" s="6" t="s">
        <v>2205</v>
      </c>
      <c r="F930" s="6">
        <v>2017</v>
      </c>
      <c r="G930" s="6">
        <v>3</v>
      </c>
      <c r="H930" s="6"/>
      <c r="I930" s="6"/>
      <c r="J930" s="6" t="s">
        <v>2208</v>
      </c>
      <c r="K930" s="6" t="s">
        <v>2204</v>
      </c>
      <c r="L930" s="6">
        <v>5</v>
      </c>
      <c r="M930" s="6">
        <v>60</v>
      </c>
      <c r="N930" s="6">
        <v>0</v>
      </c>
      <c r="O930" s="6">
        <v>4.5</v>
      </c>
      <c r="P930" s="6">
        <v>-9999</v>
      </c>
      <c r="Q930" s="6">
        <v>-9999</v>
      </c>
      <c r="R930" s="6"/>
    </row>
    <row r="931" spans="1:18">
      <c r="A931" s="6">
        <v>930</v>
      </c>
      <c r="B931" s="6" t="s">
        <v>1120</v>
      </c>
      <c r="C931" s="6">
        <v>8</v>
      </c>
      <c r="D931" s="6">
        <v>8</v>
      </c>
      <c r="E931" s="6" t="s">
        <v>2202</v>
      </c>
      <c r="F931" s="6">
        <v>2017</v>
      </c>
      <c r="G931" s="6">
        <v>3</v>
      </c>
      <c r="H931" s="6"/>
      <c r="I931" s="6"/>
      <c r="J931" s="6" t="s">
        <v>2208</v>
      </c>
      <c r="K931" s="6" t="s">
        <v>2204</v>
      </c>
      <c r="L931" s="6">
        <v>5</v>
      </c>
      <c r="M931" s="6">
        <v>60</v>
      </c>
      <c r="N931" s="6">
        <v>0</v>
      </c>
      <c r="O931" s="6">
        <v>4.5</v>
      </c>
      <c r="P931" s="6">
        <v>-9999</v>
      </c>
      <c r="Q931" s="6">
        <v>-9999</v>
      </c>
      <c r="R931" s="6"/>
    </row>
    <row r="932" spans="1:18">
      <c r="A932" s="6">
        <v>931</v>
      </c>
      <c r="B932" s="6" t="s">
        <v>1121</v>
      </c>
      <c r="C932" s="6">
        <v>11</v>
      </c>
      <c r="D932" s="6">
        <v>11</v>
      </c>
      <c r="E932" s="6" t="s">
        <v>2210</v>
      </c>
      <c r="F932" s="6">
        <v>2017</v>
      </c>
      <c r="G932" s="6">
        <v>3</v>
      </c>
      <c r="H932" s="6"/>
      <c r="I932" s="6"/>
      <c r="J932" s="6" t="s">
        <v>2208</v>
      </c>
      <c r="K932" s="6" t="s">
        <v>2204</v>
      </c>
      <c r="L932" s="6">
        <v>5</v>
      </c>
      <c r="M932" s="6">
        <v>60</v>
      </c>
      <c r="N932" s="6">
        <v>0</v>
      </c>
      <c r="O932" s="6">
        <v>4.5</v>
      </c>
      <c r="P932" s="6">
        <v>-9999</v>
      </c>
      <c r="Q932" s="6">
        <v>-9999</v>
      </c>
      <c r="R932" s="6"/>
    </row>
    <row r="933" spans="1:18">
      <c r="A933" s="6">
        <v>932</v>
      </c>
      <c r="B933" s="6" t="s">
        <v>1122</v>
      </c>
      <c r="C933" s="6">
        <v>1</v>
      </c>
      <c r="D933" s="6">
        <v>1</v>
      </c>
      <c r="E933" s="6" t="s">
        <v>2211</v>
      </c>
      <c r="F933" s="6">
        <v>2018</v>
      </c>
      <c r="G933" s="6">
        <v>3</v>
      </c>
      <c r="H933" s="6"/>
      <c r="I933" s="6"/>
      <c r="J933" s="6" t="s">
        <v>2208</v>
      </c>
      <c r="K933" s="6" t="s">
        <v>2204</v>
      </c>
      <c r="L933" s="6">
        <v>5</v>
      </c>
      <c r="M933" s="6">
        <v>60</v>
      </c>
      <c r="N933" s="6">
        <v>0</v>
      </c>
      <c r="O933" s="6">
        <v>4.5</v>
      </c>
      <c r="P933" s="6">
        <v>-9999</v>
      </c>
      <c r="Q933" s="6">
        <v>-9999</v>
      </c>
      <c r="R933" s="6"/>
    </row>
    <row r="934" spans="1:18">
      <c r="A934" s="6">
        <v>933</v>
      </c>
      <c r="B934" s="6" t="s">
        <v>1123</v>
      </c>
      <c r="C934" s="6">
        <v>4</v>
      </c>
      <c r="D934" s="6">
        <v>4</v>
      </c>
      <c r="E934" s="6" t="s">
        <v>2205</v>
      </c>
      <c r="F934" s="6">
        <v>2018</v>
      </c>
      <c r="G934" s="6">
        <v>3</v>
      </c>
      <c r="H934" s="6"/>
      <c r="I934" s="6"/>
      <c r="J934" s="6" t="s">
        <v>2208</v>
      </c>
      <c r="K934" s="6" t="s">
        <v>2204</v>
      </c>
      <c r="L934" s="6">
        <v>5</v>
      </c>
      <c r="M934" s="6">
        <v>60</v>
      </c>
      <c r="N934" s="6">
        <v>0</v>
      </c>
      <c r="O934" s="6">
        <v>4.5</v>
      </c>
      <c r="P934" s="6">
        <v>-9999</v>
      </c>
      <c r="Q934" s="6">
        <v>-9999</v>
      </c>
      <c r="R934" s="6"/>
    </row>
    <row r="935" spans="1:18">
      <c r="A935" s="6">
        <v>934</v>
      </c>
      <c r="B935" s="6" t="s">
        <v>1124</v>
      </c>
      <c r="C935" s="6">
        <v>10</v>
      </c>
      <c r="D935" s="6">
        <v>10</v>
      </c>
      <c r="E935" s="6" t="s">
        <v>2210</v>
      </c>
      <c r="F935" s="6">
        <v>2011</v>
      </c>
      <c r="G935" s="6">
        <v>33</v>
      </c>
      <c r="H935" s="6"/>
      <c r="I935" s="6"/>
      <c r="J935" s="6" t="s">
        <v>2206</v>
      </c>
      <c r="K935" s="6" t="s">
        <v>2204</v>
      </c>
      <c r="L935" s="6">
        <v>0</v>
      </c>
      <c r="M935" s="6">
        <v>150</v>
      </c>
      <c r="N935" s="6">
        <v>0</v>
      </c>
      <c r="O935" s="6">
        <v>20</v>
      </c>
      <c r="P935" s="6">
        <v>-9999</v>
      </c>
      <c r="Q935" s="6">
        <v>-9999</v>
      </c>
      <c r="R935" s="6"/>
    </row>
    <row r="936" spans="1:18">
      <c r="A936" s="6">
        <v>935</v>
      </c>
      <c r="B936" s="6" t="s">
        <v>1126</v>
      </c>
      <c r="C936" s="6">
        <v>10</v>
      </c>
      <c r="D936" s="6">
        <v>10</v>
      </c>
      <c r="E936" s="6" t="s">
        <v>2210</v>
      </c>
      <c r="F936" s="6">
        <v>2011</v>
      </c>
      <c r="G936" s="6">
        <v>12</v>
      </c>
      <c r="H936" s="6"/>
      <c r="I936" s="6"/>
      <c r="J936" s="6" t="s">
        <v>2206</v>
      </c>
      <c r="K936" s="6" t="s">
        <v>2204</v>
      </c>
      <c r="L936" s="6">
        <v>0</v>
      </c>
      <c r="M936" s="6">
        <v>150</v>
      </c>
      <c r="N936" s="6">
        <v>0</v>
      </c>
      <c r="O936" s="6">
        <v>20</v>
      </c>
      <c r="P936" s="6">
        <v>-9999</v>
      </c>
      <c r="Q936" s="6">
        <v>-9999</v>
      </c>
      <c r="R936" s="6"/>
    </row>
    <row r="937" spans="1:18">
      <c r="A937" s="6">
        <v>936</v>
      </c>
      <c r="B937" s="6" t="s">
        <v>1127</v>
      </c>
      <c r="C937" s="6">
        <v>10</v>
      </c>
      <c r="D937" s="6">
        <v>10</v>
      </c>
      <c r="E937" s="6" t="s">
        <v>2210</v>
      </c>
      <c r="F937" s="6">
        <v>2011</v>
      </c>
      <c r="G937" s="6">
        <v>15</v>
      </c>
      <c r="H937" s="6"/>
      <c r="I937" s="6"/>
      <c r="J937" s="6" t="s">
        <v>2206</v>
      </c>
      <c r="K937" s="6" t="s">
        <v>2204</v>
      </c>
      <c r="L937" s="6">
        <v>0</v>
      </c>
      <c r="M937" s="6">
        <v>150</v>
      </c>
      <c r="N937" s="6">
        <v>0</v>
      </c>
      <c r="O937" s="6">
        <v>20</v>
      </c>
      <c r="P937" s="6">
        <v>-9999</v>
      </c>
      <c r="Q937" s="6">
        <v>-9999</v>
      </c>
      <c r="R937" s="6"/>
    </row>
    <row r="938" spans="1:18">
      <c r="A938" s="6">
        <v>937</v>
      </c>
      <c r="B938" s="6" t="s">
        <v>1128</v>
      </c>
      <c r="C938" s="6">
        <v>10</v>
      </c>
      <c r="D938" s="6">
        <v>10</v>
      </c>
      <c r="E938" s="6" t="s">
        <v>2210</v>
      </c>
      <c r="F938" s="6">
        <v>2011</v>
      </c>
      <c r="G938" s="6">
        <v>40</v>
      </c>
      <c r="H938" s="6"/>
      <c r="I938" s="6"/>
      <c r="J938" s="6" t="s">
        <v>2206</v>
      </c>
      <c r="K938" s="6" t="s">
        <v>2204</v>
      </c>
      <c r="L938" s="6">
        <v>0</v>
      </c>
      <c r="M938" s="6">
        <v>150</v>
      </c>
      <c r="N938" s="6">
        <v>0</v>
      </c>
      <c r="O938" s="6">
        <v>20</v>
      </c>
      <c r="P938" s="6">
        <v>-9999</v>
      </c>
      <c r="Q938" s="6">
        <v>-9999</v>
      </c>
      <c r="R938" s="6"/>
    </row>
    <row r="939" spans="1:18">
      <c r="A939" s="6">
        <v>938</v>
      </c>
      <c r="B939" s="6" t="s">
        <v>1129</v>
      </c>
      <c r="C939" s="6">
        <v>6</v>
      </c>
      <c r="D939" s="6">
        <v>6</v>
      </c>
      <c r="E939" s="6" t="s">
        <v>2202</v>
      </c>
      <c r="F939" s="6">
        <v>2008</v>
      </c>
      <c r="G939" s="6">
        <v>10</v>
      </c>
      <c r="H939" s="6"/>
      <c r="I939" s="6"/>
      <c r="J939" s="6" t="s">
        <v>2206</v>
      </c>
      <c r="K939" s="6" t="s">
        <v>2204</v>
      </c>
      <c r="L939" s="6">
        <v>0</v>
      </c>
      <c r="M939" s="6">
        <v>60</v>
      </c>
      <c r="N939" s="6">
        <v>0</v>
      </c>
      <c r="O939" s="6">
        <v>12.5</v>
      </c>
      <c r="P939" s="6">
        <v>-9999</v>
      </c>
      <c r="Q939" s="6">
        <v>-9999</v>
      </c>
      <c r="R939" s="6"/>
    </row>
    <row r="940" spans="1:18">
      <c r="A940" s="6">
        <v>939</v>
      </c>
      <c r="B940" s="6" t="s">
        <v>1131</v>
      </c>
      <c r="C940" s="6">
        <v>6</v>
      </c>
      <c r="D940" s="6">
        <v>6</v>
      </c>
      <c r="E940" s="6" t="s">
        <v>2202</v>
      </c>
      <c r="F940" s="6">
        <v>2008</v>
      </c>
      <c r="G940" s="6">
        <v>10</v>
      </c>
      <c r="H940" s="6"/>
      <c r="I940" s="6"/>
      <c r="J940" s="6" t="s">
        <v>2206</v>
      </c>
      <c r="K940" s="6" t="s">
        <v>2204</v>
      </c>
      <c r="L940" s="6">
        <v>0</v>
      </c>
      <c r="M940" s="6">
        <v>60</v>
      </c>
      <c r="N940" s="6">
        <v>0</v>
      </c>
      <c r="O940" s="6">
        <v>12.5</v>
      </c>
      <c r="P940" s="6">
        <v>-9999</v>
      </c>
      <c r="Q940" s="6">
        <v>-9999</v>
      </c>
      <c r="R940" s="6"/>
    </row>
    <row r="941" spans="1:18">
      <c r="A941" s="6">
        <v>940</v>
      </c>
      <c r="B941" s="6" t="s">
        <v>1132</v>
      </c>
      <c r="C941" s="6">
        <v>-9999</v>
      </c>
      <c r="D941" s="6">
        <v>-9999</v>
      </c>
      <c r="E941" s="6" t="s">
        <v>1551</v>
      </c>
      <c r="F941" s="6">
        <v>-9999</v>
      </c>
      <c r="G941" s="6">
        <v>6</v>
      </c>
      <c r="H941" s="6"/>
      <c r="I941" s="6"/>
      <c r="J941" s="6" t="s">
        <v>2208</v>
      </c>
      <c r="K941" s="6" t="s">
        <v>2204</v>
      </c>
      <c r="L941" s="6">
        <v>0</v>
      </c>
      <c r="M941" s="6">
        <v>200</v>
      </c>
      <c r="N941" s="6">
        <v>0</v>
      </c>
      <c r="O941" s="6">
        <v>4.5</v>
      </c>
      <c r="P941" s="6">
        <v>-9999</v>
      </c>
      <c r="Q941" s="6">
        <v>-9999</v>
      </c>
      <c r="R941" s="6"/>
    </row>
    <row r="942" spans="1:18">
      <c r="A942" s="6">
        <v>941</v>
      </c>
      <c r="B942" s="6" t="s">
        <v>1134</v>
      </c>
      <c r="C942" s="6">
        <v>-9999</v>
      </c>
      <c r="D942" s="6">
        <v>-9999</v>
      </c>
      <c r="E942" s="6" t="s">
        <v>1551</v>
      </c>
      <c r="F942" s="6">
        <v>-9999</v>
      </c>
      <c r="G942" s="6">
        <v>6</v>
      </c>
      <c r="H942" s="6"/>
      <c r="I942" s="6"/>
      <c r="J942" s="6" t="s">
        <v>2208</v>
      </c>
      <c r="K942" s="6" t="s">
        <v>2204</v>
      </c>
      <c r="L942" s="6">
        <v>0</v>
      </c>
      <c r="M942" s="6">
        <v>200</v>
      </c>
      <c r="N942" s="6">
        <v>0</v>
      </c>
      <c r="O942" s="6">
        <v>4.5</v>
      </c>
      <c r="P942" s="6">
        <v>-9999</v>
      </c>
      <c r="Q942" s="6">
        <v>-9999</v>
      </c>
      <c r="R942" s="6"/>
    </row>
    <row r="943" spans="1:18">
      <c r="A943" s="6">
        <v>942</v>
      </c>
      <c r="B943" s="6" t="s">
        <v>1135</v>
      </c>
      <c r="C943" s="6">
        <v>-9999</v>
      </c>
      <c r="D943" s="6">
        <v>-9999</v>
      </c>
      <c r="E943" s="6" t="s">
        <v>1551</v>
      </c>
      <c r="F943" s="6">
        <v>-9999</v>
      </c>
      <c r="G943" s="6">
        <v>6</v>
      </c>
      <c r="H943" s="6"/>
      <c r="I943" s="6"/>
      <c r="J943" s="6" t="s">
        <v>2208</v>
      </c>
      <c r="K943" s="6" t="s">
        <v>2204</v>
      </c>
      <c r="L943" s="6">
        <v>0</v>
      </c>
      <c r="M943" s="6">
        <v>200</v>
      </c>
      <c r="N943" s="6">
        <v>0</v>
      </c>
      <c r="O943" s="6">
        <v>4.5</v>
      </c>
      <c r="P943" s="6">
        <v>-9999</v>
      </c>
      <c r="Q943" s="6">
        <v>-9999</v>
      </c>
      <c r="R943" s="6"/>
    </row>
    <row r="944" spans="1:18">
      <c r="A944" s="6">
        <v>943</v>
      </c>
      <c r="B944" s="6" t="s">
        <v>1136</v>
      </c>
      <c r="C944" s="6">
        <v>-9999</v>
      </c>
      <c r="D944" s="6">
        <v>-9999</v>
      </c>
      <c r="E944" s="6" t="s">
        <v>1551</v>
      </c>
      <c r="F944" s="6">
        <v>-9999</v>
      </c>
      <c r="G944" s="6">
        <v>6</v>
      </c>
      <c r="H944" s="6"/>
      <c r="I944" s="6"/>
      <c r="J944" s="6" t="s">
        <v>2208</v>
      </c>
      <c r="K944" s="6" t="s">
        <v>2204</v>
      </c>
      <c r="L944" s="6">
        <v>0</v>
      </c>
      <c r="M944" s="6">
        <v>200</v>
      </c>
      <c r="N944" s="6">
        <v>0</v>
      </c>
      <c r="O944" s="6">
        <v>4.5</v>
      </c>
      <c r="P944" s="6">
        <v>-9999</v>
      </c>
      <c r="Q944" s="6">
        <v>-9999</v>
      </c>
      <c r="R944" s="6"/>
    </row>
    <row r="945" spans="1:18">
      <c r="A945" s="6">
        <v>944</v>
      </c>
      <c r="B945" s="6" t="s">
        <v>1137</v>
      </c>
      <c r="C945" s="6">
        <v>-9999</v>
      </c>
      <c r="D945" s="6">
        <v>-9999</v>
      </c>
      <c r="E945" s="6" t="s">
        <v>1551</v>
      </c>
      <c r="F945" s="6">
        <v>-9999</v>
      </c>
      <c r="G945" s="6">
        <v>6</v>
      </c>
      <c r="H945" s="6"/>
      <c r="I945" s="6"/>
      <c r="J945" s="6" t="s">
        <v>2208</v>
      </c>
      <c r="K945" s="6" t="s">
        <v>2204</v>
      </c>
      <c r="L945" s="6">
        <v>0</v>
      </c>
      <c r="M945" s="6">
        <v>200</v>
      </c>
      <c r="N945" s="6">
        <v>0</v>
      </c>
      <c r="O945" s="6">
        <v>4.5</v>
      </c>
      <c r="P945" s="6">
        <v>-9999</v>
      </c>
      <c r="Q945" s="6">
        <v>-9999</v>
      </c>
      <c r="R945" s="6"/>
    </row>
    <row r="946" spans="1:18">
      <c r="A946" s="6">
        <v>945</v>
      </c>
      <c r="B946" s="6" t="s">
        <v>1138</v>
      </c>
      <c r="C946" s="6">
        <v>-9999</v>
      </c>
      <c r="D946" s="6">
        <v>-9999</v>
      </c>
      <c r="E946" s="6" t="s">
        <v>1551</v>
      </c>
      <c r="F946" s="6">
        <v>-9999</v>
      </c>
      <c r="G946" s="6">
        <v>6</v>
      </c>
      <c r="H946" s="6"/>
      <c r="I946" s="6"/>
      <c r="J946" s="6" t="s">
        <v>2208</v>
      </c>
      <c r="K946" s="6" t="s">
        <v>2204</v>
      </c>
      <c r="L946" s="6">
        <v>0</v>
      </c>
      <c r="M946" s="6">
        <v>200</v>
      </c>
      <c r="N946" s="6">
        <v>0</v>
      </c>
      <c r="O946" s="6">
        <v>4.5</v>
      </c>
      <c r="P946" s="6">
        <v>-9999</v>
      </c>
      <c r="Q946" s="6">
        <v>-9999</v>
      </c>
      <c r="R946" s="6"/>
    </row>
    <row r="947" spans="1:18">
      <c r="A947" s="6">
        <v>946</v>
      </c>
      <c r="B947" s="6" t="s">
        <v>1139</v>
      </c>
      <c r="C947" s="6">
        <v>-9999</v>
      </c>
      <c r="D947" s="6">
        <v>-9999</v>
      </c>
      <c r="E947" s="6" t="s">
        <v>1551</v>
      </c>
      <c r="F947" s="6">
        <v>-9999</v>
      </c>
      <c r="G947" s="6">
        <v>6</v>
      </c>
      <c r="H947" s="6"/>
      <c r="I947" s="6"/>
      <c r="J947" s="6" t="s">
        <v>2208</v>
      </c>
      <c r="K947" s="6" t="s">
        <v>2204</v>
      </c>
      <c r="L947" s="6">
        <v>0</v>
      </c>
      <c r="M947" s="6">
        <v>200</v>
      </c>
      <c r="N947" s="6">
        <v>0</v>
      </c>
      <c r="O947" s="6">
        <v>4.5</v>
      </c>
      <c r="P947" s="6">
        <v>-9999</v>
      </c>
      <c r="Q947" s="6">
        <v>-9999</v>
      </c>
      <c r="R947" s="6"/>
    </row>
    <row r="948" spans="1:18">
      <c r="A948" s="6">
        <v>947</v>
      </c>
      <c r="B948" s="6" t="s">
        <v>1140</v>
      </c>
      <c r="C948" s="6">
        <v>-9999</v>
      </c>
      <c r="D948" s="6">
        <v>-9999</v>
      </c>
      <c r="E948" s="6" t="s">
        <v>1551</v>
      </c>
      <c r="F948" s="6">
        <v>-9999</v>
      </c>
      <c r="G948" s="6">
        <v>6</v>
      </c>
      <c r="H948" s="6"/>
      <c r="I948" s="6"/>
      <c r="J948" s="6" t="s">
        <v>2208</v>
      </c>
      <c r="K948" s="6" t="s">
        <v>2204</v>
      </c>
      <c r="L948" s="6">
        <v>0</v>
      </c>
      <c r="M948" s="6">
        <v>200</v>
      </c>
      <c r="N948" s="6">
        <v>0</v>
      </c>
      <c r="O948" s="6">
        <v>4.5</v>
      </c>
      <c r="P948" s="6">
        <v>-9999</v>
      </c>
      <c r="Q948" s="6">
        <v>-9999</v>
      </c>
      <c r="R948" s="6"/>
    </row>
    <row r="949" spans="1:18">
      <c r="A949" s="6">
        <v>948</v>
      </c>
      <c r="B949" s="6" t="s">
        <v>1141</v>
      </c>
      <c r="C949" s="6">
        <v>-9999</v>
      </c>
      <c r="D949" s="6">
        <v>-9999</v>
      </c>
      <c r="E949" s="6" t="s">
        <v>1551</v>
      </c>
      <c r="F949" s="6">
        <v>-9999</v>
      </c>
      <c r="G949" s="6">
        <v>6</v>
      </c>
      <c r="H949" s="6"/>
      <c r="I949" s="6"/>
      <c r="J949" s="6" t="s">
        <v>2208</v>
      </c>
      <c r="K949" s="6" t="s">
        <v>2204</v>
      </c>
      <c r="L949" s="6">
        <v>0</v>
      </c>
      <c r="M949" s="6">
        <v>200</v>
      </c>
      <c r="N949" s="6">
        <v>0</v>
      </c>
      <c r="O949" s="6">
        <v>4.5</v>
      </c>
      <c r="P949" s="6">
        <v>-9999</v>
      </c>
      <c r="Q949" s="6">
        <v>-9999</v>
      </c>
      <c r="R949" s="6"/>
    </row>
    <row r="950" spans="1:18">
      <c r="A950" s="6">
        <v>949</v>
      </c>
      <c r="B950" s="6" t="s">
        <v>1142</v>
      </c>
      <c r="C950" s="6">
        <v>-9999</v>
      </c>
      <c r="D950" s="6">
        <v>-9999</v>
      </c>
      <c r="E950" s="6" t="s">
        <v>1551</v>
      </c>
      <c r="F950" s="6">
        <v>-9999</v>
      </c>
      <c r="G950" s="6">
        <v>6</v>
      </c>
      <c r="H950" s="6"/>
      <c r="I950" s="6"/>
      <c r="J950" s="6" t="s">
        <v>2208</v>
      </c>
      <c r="K950" s="6" t="s">
        <v>2204</v>
      </c>
      <c r="L950" s="6">
        <v>0</v>
      </c>
      <c r="M950" s="6">
        <v>200</v>
      </c>
      <c r="N950" s="6">
        <v>0</v>
      </c>
      <c r="O950" s="6">
        <v>4.5</v>
      </c>
      <c r="P950" s="6">
        <v>-9999</v>
      </c>
      <c r="Q950" s="6">
        <v>-9999</v>
      </c>
      <c r="R950" s="6"/>
    </row>
    <row r="951" spans="1:18">
      <c r="A951" s="6">
        <v>950</v>
      </c>
      <c r="B951" s="6" t="s">
        <v>1143</v>
      </c>
      <c r="C951" s="6">
        <v>-9999</v>
      </c>
      <c r="D951" s="6">
        <v>-9999</v>
      </c>
      <c r="E951" s="6" t="s">
        <v>1551</v>
      </c>
      <c r="F951" s="6">
        <v>-9999</v>
      </c>
      <c r="G951" s="6">
        <v>6</v>
      </c>
      <c r="H951" s="6"/>
      <c r="I951" s="6"/>
      <c r="J951" s="6" t="s">
        <v>2208</v>
      </c>
      <c r="K951" s="6" t="s">
        <v>2204</v>
      </c>
      <c r="L951" s="6">
        <v>0</v>
      </c>
      <c r="M951" s="6">
        <v>200</v>
      </c>
      <c r="N951" s="6">
        <v>0</v>
      </c>
      <c r="O951" s="6">
        <v>4.5</v>
      </c>
      <c r="P951" s="6">
        <v>-9999</v>
      </c>
      <c r="Q951" s="6">
        <v>-9999</v>
      </c>
      <c r="R951" s="6"/>
    </row>
    <row r="952" spans="1:18">
      <c r="A952" s="6">
        <v>951</v>
      </c>
      <c r="B952" s="6" t="s">
        <v>1144</v>
      </c>
      <c r="C952" s="6">
        <v>-9999</v>
      </c>
      <c r="D952" s="6">
        <v>-9999</v>
      </c>
      <c r="E952" s="6" t="s">
        <v>1551</v>
      </c>
      <c r="F952" s="6">
        <v>-9999</v>
      </c>
      <c r="G952" s="6">
        <v>6</v>
      </c>
      <c r="H952" s="6"/>
      <c r="I952" s="6"/>
      <c r="J952" s="6" t="s">
        <v>2208</v>
      </c>
      <c r="K952" s="6" t="s">
        <v>2204</v>
      </c>
      <c r="L952" s="6">
        <v>0</v>
      </c>
      <c r="M952" s="6">
        <v>200</v>
      </c>
      <c r="N952" s="6">
        <v>0</v>
      </c>
      <c r="O952" s="6">
        <v>4.5</v>
      </c>
      <c r="P952" s="6">
        <v>-9999</v>
      </c>
      <c r="Q952" s="6">
        <v>-9999</v>
      </c>
      <c r="R952" s="6"/>
    </row>
    <row r="953" spans="1:18">
      <c r="A953" s="6">
        <v>952</v>
      </c>
      <c r="B953" s="6" t="s">
        <v>1145</v>
      </c>
      <c r="C953" s="6">
        <v>-9999</v>
      </c>
      <c r="D953" s="6">
        <v>-9999</v>
      </c>
      <c r="E953" s="6" t="s">
        <v>1551</v>
      </c>
      <c r="F953" s="6">
        <v>-9999</v>
      </c>
      <c r="G953" s="6">
        <v>6</v>
      </c>
      <c r="H953" s="6"/>
      <c r="I953" s="6"/>
      <c r="J953" s="6" t="s">
        <v>2208</v>
      </c>
      <c r="K953" s="6" t="s">
        <v>2204</v>
      </c>
      <c r="L953" s="6">
        <v>0</v>
      </c>
      <c r="M953" s="6">
        <v>200</v>
      </c>
      <c r="N953" s="6">
        <v>0</v>
      </c>
      <c r="O953" s="6">
        <v>4.5</v>
      </c>
      <c r="P953" s="6">
        <v>-9999</v>
      </c>
      <c r="Q953" s="6">
        <v>-9999</v>
      </c>
      <c r="R953" s="6"/>
    </row>
    <row r="954" spans="1:18">
      <c r="A954" s="6">
        <v>953</v>
      </c>
      <c r="B954" s="6" t="s">
        <v>1146</v>
      </c>
      <c r="C954" s="6">
        <v>-9999</v>
      </c>
      <c r="D954" s="6">
        <v>-9999</v>
      </c>
      <c r="E954" s="6" t="s">
        <v>1551</v>
      </c>
      <c r="F954" s="6">
        <v>-9999</v>
      </c>
      <c r="G954" s="6">
        <v>6</v>
      </c>
      <c r="H954" s="6"/>
      <c r="I954" s="6"/>
      <c r="J954" s="6" t="s">
        <v>2208</v>
      </c>
      <c r="K954" s="6" t="s">
        <v>2204</v>
      </c>
      <c r="L954" s="6">
        <v>0</v>
      </c>
      <c r="M954" s="6">
        <v>200</v>
      </c>
      <c r="N954" s="6">
        <v>0</v>
      </c>
      <c r="O954" s="6">
        <v>4.5</v>
      </c>
      <c r="P954" s="6">
        <v>-9999</v>
      </c>
      <c r="Q954" s="6">
        <v>-9999</v>
      </c>
      <c r="R954" s="6"/>
    </row>
    <row r="955" spans="1:18">
      <c r="A955" s="6">
        <v>954</v>
      </c>
      <c r="B955" s="6" t="s">
        <v>1147</v>
      </c>
      <c r="C955" s="6">
        <v>-9999</v>
      </c>
      <c r="D955" s="6">
        <v>-9999</v>
      </c>
      <c r="E955" s="6" t="s">
        <v>1551</v>
      </c>
      <c r="F955" s="6">
        <v>-9999</v>
      </c>
      <c r="G955" s="6">
        <v>6</v>
      </c>
      <c r="H955" s="6"/>
      <c r="I955" s="6"/>
      <c r="J955" s="6" t="s">
        <v>2208</v>
      </c>
      <c r="K955" s="6" t="s">
        <v>2204</v>
      </c>
      <c r="L955" s="6">
        <v>0</v>
      </c>
      <c r="M955" s="6">
        <v>200</v>
      </c>
      <c r="N955" s="6">
        <v>0</v>
      </c>
      <c r="O955" s="6">
        <v>4.5</v>
      </c>
      <c r="P955" s="6">
        <v>-9999</v>
      </c>
      <c r="Q955" s="6">
        <v>-9999</v>
      </c>
      <c r="R955" s="6"/>
    </row>
    <row r="956" spans="1:18">
      <c r="A956" s="6">
        <v>955</v>
      </c>
      <c r="B956" s="6" t="s">
        <v>1148</v>
      </c>
      <c r="C956" s="6">
        <v>-9999</v>
      </c>
      <c r="D956" s="6">
        <v>-9999</v>
      </c>
      <c r="E956" s="6" t="s">
        <v>1551</v>
      </c>
      <c r="F956" s="6">
        <v>-9999</v>
      </c>
      <c r="G956" s="6">
        <v>6</v>
      </c>
      <c r="H956" s="6"/>
      <c r="I956" s="6"/>
      <c r="J956" s="6" t="s">
        <v>2208</v>
      </c>
      <c r="K956" s="6" t="s">
        <v>2204</v>
      </c>
      <c r="L956" s="6">
        <v>0</v>
      </c>
      <c r="M956" s="6">
        <v>200</v>
      </c>
      <c r="N956" s="6">
        <v>0</v>
      </c>
      <c r="O956" s="6">
        <v>4.5</v>
      </c>
      <c r="P956" s="6">
        <v>-9999</v>
      </c>
      <c r="Q956" s="6">
        <v>-9999</v>
      </c>
      <c r="R956" s="6"/>
    </row>
    <row r="957" spans="1:18">
      <c r="A957" s="6">
        <v>956</v>
      </c>
      <c r="B957" s="6" t="s">
        <v>1149</v>
      </c>
      <c r="C957" s="6">
        <v>-9999</v>
      </c>
      <c r="D957" s="6">
        <v>-9999</v>
      </c>
      <c r="E957" s="6" t="s">
        <v>1551</v>
      </c>
      <c r="F957" s="6">
        <v>-9999</v>
      </c>
      <c r="G957" s="6">
        <v>6</v>
      </c>
      <c r="H957" s="6"/>
      <c r="I957" s="6"/>
      <c r="J957" s="6" t="s">
        <v>2208</v>
      </c>
      <c r="K957" s="6" t="s">
        <v>2204</v>
      </c>
      <c r="L957" s="6">
        <v>0</v>
      </c>
      <c r="M957" s="6">
        <v>200</v>
      </c>
      <c r="N957" s="6">
        <v>0</v>
      </c>
      <c r="O957" s="6">
        <v>4.5</v>
      </c>
      <c r="P957" s="6">
        <v>-9999</v>
      </c>
      <c r="Q957" s="6">
        <v>-9999</v>
      </c>
      <c r="R957" s="6"/>
    </row>
    <row r="958" spans="1:18">
      <c r="A958" s="6">
        <v>957</v>
      </c>
      <c r="B958" s="6" t="s">
        <v>1150</v>
      </c>
      <c r="C958" s="6">
        <v>-9999</v>
      </c>
      <c r="D958" s="6">
        <v>-9999</v>
      </c>
      <c r="E958" s="6" t="s">
        <v>1551</v>
      </c>
      <c r="F958" s="6">
        <v>-9999</v>
      </c>
      <c r="G958" s="6">
        <v>6</v>
      </c>
      <c r="H958" s="6"/>
      <c r="I958" s="6"/>
      <c r="J958" s="6" t="s">
        <v>2208</v>
      </c>
      <c r="K958" s="6" t="s">
        <v>2204</v>
      </c>
      <c r="L958" s="6">
        <v>0</v>
      </c>
      <c r="M958" s="6">
        <v>200</v>
      </c>
      <c r="N958" s="6">
        <v>0</v>
      </c>
      <c r="O958" s="6">
        <v>4.5</v>
      </c>
      <c r="P958" s="6">
        <v>-9999</v>
      </c>
      <c r="Q958" s="6">
        <v>-9999</v>
      </c>
      <c r="R958" s="6"/>
    </row>
    <row r="959" spans="1:18">
      <c r="A959" s="6">
        <v>958</v>
      </c>
      <c r="B959" s="6" t="s">
        <v>1151</v>
      </c>
      <c r="C959" s="6">
        <v>5</v>
      </c>
      <c r="D959" s="6">
        <v>5</v>
      </c>
      <c r="E959" s="6" t="s">
        <v>2205</v>
      </c>
      <c r="F959" s="6">
        <v>2013</v>
      </c>
      <c r="G959" s="6">
        <v>4</v>
      </c>
      <c r="H959" s="6"/>
      <c r="I959" s="6"/>
      <c r="J959" s="6" t="s">
        <v>2206</v>
      </c>
      <c r="K959" s="6" t="s">
        <v>2204</v>
      </c>
      <c r="L959" s="6">
        <v>10</v>
      </c>
      <c r="M959" s="6">
        <v>60</v>
      </c>
      <c r="N959" s="6">
        <v>0</v>
      </c>
      <c r="O959" s="6">
        <v>20</v>
      </c>
      <c r="P959" s="6">
        <v>-9999</v>
      </c>
      <c r="Q959" s="6">
        <v>-9999</v>
      </c>
      <c r="R959" s="6"/>
    </row>
    <row r="960" spans="1:18">
      <c r="A960" s="6">
        <v>959</v>
      </c>
      <c r="B960" s="6" t="s">
        <v>1153</v>
      </c>
      <c r="C960" s="6">
        <v>6</v>
      </c>
      <c r="D960" s="6">
        <v>6</v>
      </c>
      <c r="E960" s="6" t="s">
        <v>2202</v>
      </c>
      <c r="F960" s="6">
        <v>2013</v>
      </c>
      <c r="G960" s="6">
        <v>4</v>
      </c>
      <c r="H960" s="6"/>
      <c r="I960" s="6"/>
      <c r="J960" s="6" t="s">
        <v>2206</v>
      </c>
      <c r="K960" s="6" t="s">
        <v>2204</v>
      </c>
      <c r="L960" s="6">
        <v>10</v>
      </c>
      <c r="M960" s="6">
        <v>60</v>
      </c>
      <c r="N960" s="6">
        <v>0</v>
      </c>
      <c r="O960" s="6">
        <v>20</v>
      </c>
      <c r="P960" s="6">
        <v>-9999</v>
      </c>
      <c r="Q960" s="6">
        <v>-9999</v>
      </c>
      <c r="R960" s="6"/>
    </row>
    <row r="961" spans="1:18">
      <c r="A961" s="6">
        <v>960</v>
      </c>
      <c r="B961" s="6" t="s">
        <v>1154</v>
      </c>
      <c r="C961" s="6">
        <v>7</v>
      </c>
      <c r="D961" s="6">
        <v>7</v>
      </c>
      <c r="E961" s="6" t="s">
        <v>2202</v>
      </c>
      <c r="F961" s="6">
        <v>2013</v>
      </c>
      <c r="G961" s="6">
        <v>4</v>
      </c>
      <c r="H961" s="6"/>
      <c r="I961" s="6"/>
      <c r="J961" s="6" t="s">
        <v>2206</v>
      </c>
      <c r="K961" s="6" t="s">
        <v>2204</v>
      </c>
      <c r="L961" s="6">
        <v>10</v>
      </c>
      <c r="M961" s="6">
        <v>60</v>
      </c>
      <c r="N961" s="6">
        <v>0</v>
      </c>
      <c r="O961" s="6">
        <v>20</v>
      </c>
      <c r="P961" s="6">
        <v>-9999</v>
      </c>
      <c r="Q961" s="6">
        <v>-9999</v>
      </c>
      <c r="R961" s="6"/>
    </row>
    <row r="962" spans="1:18">
      <c r="A962" s="6">
        <v>961</v>
      </c>
      <c r="B962" s="6" t="s">
        <v>1155</v>
      </c>
      <c r="C962" s="6">
        <v>8</v>
      </c>
      <c r="D962" s="6">
        <v>8</v>
      </c>
      <c r="E962" s="6" t="s">
        <v>2202</v>
      </c>
      <c r="F962" s="6">
        <v>2013</v>
      </c>
      <c r="G962" s="6">
        <v>4</v>
      </c>
      <c r="H962" s="6"/>
      <c r="I962" s="6"/>
      <c r="J962" s="6" t="s">
        <v>2206</v>
      </c>
      <c r="K962" s="6" t="s">
        <v>2204</v>
      </c>
      <c r="L962" s="6">
        <v>10</v>
      </c>
      <c r="M962" s="6">
        <v>60</v>
      </c>
      <c r="N962" s="6">
        <v>0</v>
      </c>
      <c r="O962" s="6">
        <v>20</v>
      </c>
      <c r="P962" s="6">
        <v>-9999</v>
      </c>
      <c r="Q962" s="6">
        <v>-9999</v>
      </c>
      <c r="R962" s="6"/>
    </row>
    <row r="963" spans="1:18">
      <c r="A963" s="6">
        <v>962</v>
      </c>
      <c r="B963" s="6" t="s">
        <v>1156</v>
      </c>
      <c r="C963" s="6">
        <v>6</v>
      </c>
      <c r="D963" s="6">
        <v>6</v>
      </c>
      <c r="E963" s="6" t="s">
        <v>2202</v>
      </c>
      <c r="F963" s="6">
        <v>2013</v>
      </c>
      <c r="G963" s="6">
        <v>4</v>
      </c>
      <c r="H963" s="6"/>
      <c r="I963" s="6"/>
      <c r="J963" s="6" t="s">
        <v>2206</v>
      </c>
      <c r="K963" s="6" t="s">
        <v>2204</v>
      </c>
      <c r="L963" s="6">
        <v>10</v>
      </c>
      <c r="M963" s="6">
        <v>60</v>
      </c>
      <c r="N963" s="6">
        <v>0</v>
      </c>
      <c r="O963" s="6">
        <v>20</v>
      </c>
      <c r="P963" s="6">
        <v>-9999</v>
      </c>
      <c r="Q963" s="6">
        <v>-9999</v>
      </c>
      <c r="R963" s="6"/>
    </row>
    <row r="964" spans="1:18">
      <c r="A964" s="6">
        <v>963</v>
      </c>
      <c r="B964" s="6" t="s">
        <v>1157</v>
      </c>
      <c r="C964" s="6">
        <v>7</v>
      </c>
      <c r="D964" s="6">
        <v>7</v>
      </c>
      <c r="E964" s="6" t="s">
        <v>2202</v>
      </c>
      <c r="F964" s="6">
        <v>2013</v>
      </c>
      <c r="G964" s="6">
        <v>4</v>
      </c>
      <c r="H964" s="6"/>
      <c r="I964" s="6"/>
      <c r="J964" s="6" t="s">
        <v>2206</v>
      </c>
      <c r="K964" s="6" t="s">
        <v>2204</v>
      </c>
      <c r="L964" s="6">
        <v>10</v>
      </c>
      <c r="M964" s="6">
        <v>60</v>
      </c>
      <c r="N964" s="6">
        <v>0</v>
      </c>
      <c r="O964" s="6">
        <v>20</v>
      </c>
      <c r="P964" s="6">
        <v>-9999</v>
      </c>
      <c r="Q964" s="6">
        <v>-9999</v>
      </c>
      <c r="R964" s="6"/>
    </row>
    <row r="965" spans="1:18">
      <c r="A965" s="6">
        <v>964</v>
      </c>
      <c r="B965" s="6" t="s">
        <v>1158</v>
      </c>
      <c r="C965" s="6">
        <v>8</v>
      </c>
      <c r="D965" s="6">
        <v>8</v>
      </c>
      <c r="E965" s="6" t="s">
        <v>2202</v>
      </c>
      <c r="F965" s="6">
        <v>2013</v>
      </c>
      <c r="G965" s="6">
        <v>4</v>
      </c>
      <c r="H965" s="6"/>
      <c r="I965" s="6"/>
      <c r="J965" s="6" t="s">
        <v>2206</v>
      </c>
      <c r="K965" s="6" t="s">
        <v>2204</v>
      </c>
      <c r="L965" s="6">
        <v>10</v>
      </c>
      <c r="M965" s="6">
        <v>60</v>
      </c>
      <c r="N965" s="6">
        <v>0</v>
      </c>
      <c r="O965" s="6">
        <v>20</v>
      </c>
      <c r="P965" s="6">
        <v>-9999</v>
      </c>
      <c r="Q965" s="6">
        <v>-9999</v>
      </c>
      <c r="R965" s="6"/>
    </row>
    <row r="966" spans="1:18">
      <c r="A966" s="6">
        <v>965</v>
      </c>
      <c r="B966" s="6" t="s">
        <v>1159</v>
      </c>
      <c r="C966" s="6">
        <v>5</v>
      </c>
      <c r="D966" s="6">
        <v>6</v>
      </c>
      <c r="E966" s="6" t="s">
        <v>2202</v>
      </c>
      <c r="F966" s="6">
        <v>2013</v>
      </c>
      <c r="G966" s="6">
        <v>4</v>
      </c>
      <c r="H966" s="6"/>
      <c r="I966" s="6"/>
      <c r="J966" s="6" t="s">
        <v>2206</v>
      </c>
      <c r="K966" s="6" t="s">
        <v>2204</v>
      </c>
      <c r="L966" s="6">
        <v>0</v>
      </c>
      <c r="M966" s="6">
        <v>100</v>
      </c>
      <c r="N966" s="6">
        <v>0</v>
      </c>
      <c r="O966" s="6">
        <v>20</v>
      </c>
      <c r="P966" s="6">
        <v>-9999</v>
      </c>
      <c r="Q966" s="6">
        <v>-9999</v>
      </c>
      <c r="R966" s="6"/>
    </row>
    <row r="967" spans="1:18">
      <c r="A967" s="6">
        <v>966</v>
      </c>
      <c r="B967" s="6" t="s">
        <v>1161</v>
      </c>
      <c r="C967" s="6">
        <v>5</v>
      </c>
      <c r="D967" s="6">
        <v>6</v>
      </c>
      <c r="E967" s="6" t="s">
        <v>2202</v>
      </c>
      <c r="F967" s="6">
        <v>2013</v>
      </c>
      <c r="G967" s="6">
        <v>4</v>
      </c>
      <c r="H967" s="6"/>
      <c r="I967" s="6"/>
      <c r="J967" s="6" t="s">
        <v>2206</v>
      </c>
      <c r="K967" s="6" t="s">
        <v>2204</v>
      </c>
      <c r="L967" s="6">
        <v>0</v>
      </c>
      <c r="M967" s="6">
        <v>100</v>
      </c>
      <c r="N967" s="6">
        <v>0</v>
      </c>
      <c r="O967" s="6">
        <v>20</v>
      </c>
      <c r="P967" s="6">
        <v>-9999</v>
      </c>
      <c r="Q967" s="6">
        <v>-9999</v>
      </c>
      <c r="R967" s="6"/>
    </row>
    <row r="968" spans="1:18">
      <c r="A968" s="6">
        <v>967</v>
      </c>
      <c r="B968" s="6" t="s">
        <v>1162</v>
      </c>
      <c r="C968" s="6">
        <v>5</v>
      </c>
      <c r="D968" s="6">
        <v>6</v>
      </c>
      <c r="E968" s="6" t="s">
        <v>2202</v>
      </c>
      <c r="F968" s="6">
        <v>2013</v>
      </c>
      <c r="G968" s="6">
        <v>4</v>
      </c>
      <c r="H968" s="6"/>
      <c r="I968" s="6"/>
      <c r="J968" s="6" t="s">
        <v>2206</v>
      </c>
      <c r="K968" s="6" t="s">
        <v>2204</v>
      </c>
      <c r="L968" s="6">
        <v>0</v>
      </c>
      <c r="M968" s="6">
        <v>100</v>
      </c>
      <c r="N968" s="6">
        <v>0</v>
      </c>
      <c r="O968" s="6">
        <v>20</v>
      </c>
      <c r="P968" s="6">
        <v>-9999</v>
      </c>
      <c r="Q968" s="6">
        <v>-9999</v>
      </c>
      <c r="R968" s="6"/>
    </row>
    <row r="969" spans="1:18">
      <c r="A969" s="6">
        <v>968</v>
      </c>
      <c r="B969" s="6" t="s">
        <v>1163</v>
      </c>
      <c r="C969" s="6">
        <v>5</v>
      </c>
      <c r="D969" s="6">
        <v>6</v>
      </c>
      <c r="E969" s="6" t="s">
        <v>2202</v>
      </c>
      <c r="F969" s="6">
        <v>2013</v>
      </c>
      <c r="G969" s="6">
        <v>4</v>
      </c>
      <c r="H969" s="6"/>
      <c r="I969" s="6"/>
      <c r="J969" s="6" t="s">
        <v>2206</v>
      </c>
      <c r="K969" s="6" t="s">
        <v>2204</v>
      </c>
      <c r="L969" s="6">
        <v>0</v>
      </c>
      <c r="M969" s="6">
        <v>100</v>
      </c>
      <c r="N969" s="6">
        <v>0</v>
      </c>
      <c r="O969" s="6">
        <v>20</v>
      </c>
      <c r="P969" s="6">
        <v>-9999</v>
      </c>
      <c r="Q969" s="6">
        <v>-9999</v>
      </c>
      <c r="R969" s="6"/>
    </row>
    <row r="970" spans="1:18">
      <c r="A970" s="6">
        <v>969</v>
      </c>
      <c r="B970" s="6" t="s">
        <v>1164</v>
      </c>
      <c r="C970" s="6">
        <v>5</v>
      </c>
      <c r="D970" s="6">
        <v>6</v>
      </c>
      <c r="E970" s="6" t="s">
        <v>2202</v>
      </c>
      <c r="F970" s="6">
        <v>2013</v>
      </c>
      <c r="G970" s="6">
        <v>4</v>
      </c>
      <c r="H970" s="6"/>
      <c r="I970" s="6"/>
      <c r="J970" s="6" t="s">
        <v>2206</v>
      </c>
      <c r="K970" s="6" t="s">
        <v>2204</v>
      </c>
      <c r="L970" s="6">
        <v>0</v>
      </c>
      <c r="M970" s="6">
        <v>100</v>
      </c>
      <c r="N970" s="6">
        <v>0</v>
      </c>
      <c r="O970" s="6">
        <v>20</v>
      </c>
      <c r="P970" s="6">
        <v>-9999</v>
      </c>
      <c r="Q970" s="6">
        <v>-9999</v>
      </c>
      <c r="R970" s="6"/>
    </row>
    <row r="971" spans="1:18">
      <c r="A971" s="6">
        <v>970</v>
      </c>
      <c r="B971" s="6" t="s">
        <v>1165</v>
      </c>
      <c r="C971" s="6">
        <v>5</v>
      </c>
      <c r="D971" s="6">
        <v>5</v>
      </c>
      <c r="E971" s="6" t="s">
        <v>2202</v>
      </c>
      <c r="F971" s="6">
        <v>2015</v>
      </c>
      <c r="G971" s="6">
        <v>4</v>
      </c>
      <c r="H971" s="6"/>
      <c r="I971" s="6"/>
      <c r="J971" s="6" t="s">
        <v>2206</v>
      </c>
      <c r="K971" s="6" t="s">
        <v>2204</v>
      </c>
      <c r="L971" s="6">
        <v>0</v>
      </c>
      <c r="M971" s="6">
        <v>100</v>
      </c>
      <c r="N971" s="6">
        <v>0</v>
      </c>
      <c r="O971" s="6">
        <v>20</v>
      </c>
      <c r="P971" s="6">
        <v>-9999</v>
      </c>
      <c r="Q971" s="6">
        <v>-9999</v>
      </c>
      <c r="R971" s="6"/>
    </row>
    <row r="972" spans="1:18">
      <c r="A972" s="6">
        <v>971</v>
      </c>
      <c r="B972" s="6" t="s">
        <v>1166</v>
      </c>
      <c r="C972" s="6">
        <v>5</v>
      </c>
      <c r="D972" s="6">
        <v>5</v>
      </c>
      <c r="E972" s="6" t="s">
        <v>2202</v>
      </c>
      <c r="F972" s="6">
        <v>2015</v>
      </c>
      <c r="G972" s="6">
        <v>4</v>
      </c>
      <c r="H972" s="6"/>
      <c r="I972" s="6"/>
      <c r="J972" s="6" t="s">
        <v>2206</v>
      </c>
      <c r="K972" s="6" t="s">
        <v>2204</v>
      </c>
      <c r="L972" s="6">
        <v>0</v>
      </c>
      <c r="M972" s="6">
        <v>100</v>
      </c>
      <c r="N972" s="6">
        <v>0</v>
      </c>
      <c r="O972" s="6">
        <v>20</v>
      </c>
      <c r="P972" s="6">
        <v>-9999</v>
      </c>
      <c r="Q972" s="6">
        <v>-9999</v>
      </c>
      <c r="R972" s="6"/>
    </row>
    <row r="973" spans="1:18">
      <c r="A973" s="6">
        <v>972</v>
      </c>
      <c r="B973" s="6" t="s">
        <v>1167</v>
      </c>
      <c r="C973" s="6">
        <v>5</v>
      </c>
      <c r="D973" s="6">
        <v>5</v>
      </c>
      <c r="E973" s="6" t="s">
        <v>2202</v>
      </c>
      <c r="F973" s="6">
        <v>2015</v>
      </c>
      <c r="G973" s="6">
        <v>4</v>
      </c>
      <c r="H973" s="6"/>
      <c r="I973" s="6"/>
      <c r="J973" s="6" t="s">
        <v>2206</v>
      </c>
      <c r="K973" s="6" t="s">
        <v>2204</v>
      </c>
      <c r="L973" s="6">
        <v>0</v>
      </c>
      <c r="M973" s="6">
        <v>100</v>
      </c>
      <c r="N973" s="6">
        <v>0</v>
      </c>
      <c r="O973" s="6">
        <v>20</v>
      </c>
      <c r="P973" s="6">
        <v>-9999</v>
      </c>
      <c r="Q973" s="6">
        <v>-9999</v>
      </c>
      <c r="R973" s="6"/>
    </row>
    <row r="974" spans="1:18">
      <c r="A974" s="6">
        <v>973</v>
      </c>
      <c r="B974" s="6" t="s">
        <v>1168</v>
      </c>
      <c r="C974" s="6">
        <v>5</v>
      </c>
      <c r="D974" s="6">
        <v>5</v>
      </c>
      <c r="E974" s="6" t="s">
        <v>2202</v>
      </c>
      <c r="F974" s="6">
        <v>2015</v>
      </c>
      <c r="G974" s="6">
        <v>4</v>
      </c>
      <c r="H974" s="6"/>
      <c r="I974" s="6"/>
      <c r="J974" s="6" t="s">
        <v>2206</v>
      </c>
      <c r="K974" s="6" t="s">
        <v>2204</v>
      </c>
      <c r="L974" s="6">
        <v>0</v>
      </c>
      <c r="M974" s="6">
        <v>100</v>
      </c>
      <c r="N974" s="6">
        <v>0</v>
      </c>
      <c r="O974" s="6">
        <v>20</v>
      </c>
      <c r="P974" s="6">
        <v>-9999</v>
      </c>
      <c r="Q974" s="6">
        <v>-9999</v>
      </c>
      <c r="R974" s="6"/>
    </row>
    <row r="975" spans="1:18">
      <c r="A975" s="6">
        <v>974</v>
      </c>
      <c r="B975" s="6" t="s">
        <v>1169</v>
      </c>
      <c r="C975" s="6">
        <v>5</v>
      </c>
      <c r="D975" s="6">
        <v>5</v>
      </c>
      <c r="E975" s="6" t="s">
        <v>2202</v>
      </c>
      <c r="F975" s="6">
        <v>2015</v>
      </c>
      <c r="G975" s="6">
        <v>4</v>
      </c>
      <c r="H975" s="6"/>
      <c r="I975" s="6"/>
      <c r="J975" s="6" t="s">
        <v>2206</v>
      </c>
      <c r="K975" s="6" t="s">
        <v>2204</v>
      </c>
      <c r="L975" s="6">
        <v>0</v>
      </c>
      <c r="M975" s="6">
        <v>100</v>
      </c>
      <c r="N975" s="6">
        <v>0</v>
      </c>
      <c r="O975" s="6">
        <v>20</v>
      </c>
      <c r="P975" s="6">
        <v>-9999</v>
      </c>
      <c r="Q975" s="6">
        <v>-9999</v>
      </c>
      <c r="R975" s="6"/>
    </row>
    <row r="976" spans="1:18">
      <c r="A976" s="6">
        <v>975</v>
      </c>
      <c r="B976" s="6" t="s">
        <v>1170</v>
      </c>
      <c r="C976" s="6">
        <v>-9999</v>
      </c>
      <c r="D976" s="6">
        <v>-9999</v>
      </c>
      <c r="E976" s="6" t="s">
        <v>1551</v>
      </c>
      <c r="F976" s="6">
        <v>-9999</v>
      </c>
      <c r="G976" s="6">
        <v>6</v>
      </c>
      <c r="H976" s="6"/>
      <c r="I976" s="6"/>
      <c r="J976" s="6" t="s">
        <v>2206</v>
      </c>
      <c r="K976" s="6" t="s">
        <v>2204</v>
      </c>
      <c r="L976" s="6">
        <v>0</v>
      </c>
      <c r="M976" s="6">
        <v>150</v>
      </c>
      <c r="N976" s="6">
        <v>0</v>
      </c>
      <c r="O976" s="6">
        <v>20</v>
      </c>
      <c r="P976" s="6">
        <v>-9999</v>
      </c>
      <c r="Q976" s="6">
        <v>-9999</v>
      </c>
      <c r="R976" s="6"/>
    </row>
    <row r="977" spans="1:18">
      <c r="A977" s="6">
        <v>976</v>
      </c>
      <c r="B977" s="6" t="s">
        <v>1172</v>
      </c>
      <c r="C977" s="6">
        <v>-9999</v>
      </c>
      <c r="D977" s="6">
        <v>-9999</v>
      </c>
      <c r="E977" s="6" t="s">
        <v>1551</v>
      </c>
      <c r="F977" s="6">
        <v>-9999</v>
      </c>
      <c r="G977" s="6">
        <v>6</v>
      </c>
      <c r="H977" s="6"/>
      <c r="I977" s="6"/>
      <c r="J977" s="6" t="s">
        <v>2206</v>
      </c>
      <c r="K977" s="6" t="s">
        <v>2204</v>
      </c>
      <c r="L977" s="6">
        <v>0</v>
      </c>
      <c r="M977" s="6">
        <v>150</v>
      </c>
      <c r="N977" s="6">
        <v>0</v>
      </c>
      <c r="O977" s="6">
        <v>20</v>
      </c>
      <c r="P977" s="6">
        <v>-9999</v>
      </c>
      <c r="Q977" s="6">
        <v>-9999</v>
      </c>
      <c r="R977" s="6"/>
    </row>
    <row r="978" spans="1:18">
      <c r="A978" s="6">
        <v>977</v>
      </c>
      <c r="B978" s="6" t="s">
        <v>1173</v>
      </c>
      <c r="C978" s="6">
        <v>-9999</v>
      </c>
      <c r="D978" s="6">
        <v>-9999</v>
      </c>
      <c r="E978" s="6" t="s">
        <v>1551</v>
      </c>
      <c r="F978" s="6">
        <v>-9999</v>
      </c>
      <c r="G978" s="6">
        <v>6</v>
      </c>
      <c r="H978" s="6"/>
      <c r="I978" s="6"/>
      <c r="J978" s="6" t="s">
        <v>2206</v>
      </c>
      <c r="K978" s="6" t="s">
        <v>2204</v>
      </c>
      <c r="L978" s="6">
        <v>0</v>
      </c>
      <c r="M978" s="6">
        <v>150</v>
      </c>
      <c r="N978" s="6">
        <v>0</v>
      </c>
      <c r="O978" s="6">
        <v>20</v>
      </c>
      <c r="P978" s="6">
        <v>-9999</v>
      </c>
      <c r="Q978" s="6">
        <v>-9999</v>
      </c>
      <c r="R978" s="6"/>
    </row>
    <row r="979" spans="1:18">
      <c r="A979" s="6">
        <v>978</v>
      </c>
      <c r="B979" s="6" t="s">
        <v>1174</v>
      </c>
      <c r="C979" s="6">
        <v>-9999</v>
      </c>
      <c r="D979" s="6">
        <v>-9999</v>
      </c>
      <c r="E979" s="6" t="s">
        <v>1551</v>
      </c>
      <c r="F979" s="6">
        <v>-9999</v>
      </c>
      <c r="G979" s="6">
        <v>6</v>
      </c>
      <c r="H979" s="6"/>
      <c r="I979" s="6"/>
      <c r="J979" s="6" t="s">
        <v>2206</v>
      </c>
      <c r="K979" s="6" t="s">
        <v>2204</v>
      </c>
      <c r="L979" s="6">
        <v>0</v>
      </c>
      <c r="M979" s="6">
        <v>150</v>
      </c>
      <c r="N979" s="6">
        <v>0</v>
      </c>
      <c r="O979" s="6">
        <v>20</v>
      </c>
      <c r="P979" s="6">
        <v>-9999</v>
      </c>
      <c r="Q979" s="6">
        <v>-9999</v>
      </c>
      <c r="R979" s="6"/>
    </row>
    <row r="980" spans="1:18">
      <c r="A980" s="6">
        <v>979</v>
      </c>
      <c r="B980" s="6" t="s">
        <v>1175</v>
      </c>
      <c r="C980" s="6">
        <v>-9999</v>
      </c>
      <c r="D980" s="6">
        <v>-9999</v>
      </c>
      <c r="E980" s="6" t="s">
        <v>1551</v>
      </c>
      <c r="F980" s="6">
        <v>-9999</v>
      </c>
      <c r="G980" s="6">
        <v>6</v>
      </c>
      <c r="H980" s="6"/>
      <c r="I980" s="6"/>
      <c r="J980" s="6" t="s">
        <v>2206</v>
      </c>
      <c r="K980" s="6" t="s">
        <v>2204</v>
      </c>
      <c r="L980" s="6">
        <v>0</v>
      </c>
      <c r="M980" s="6">
        <v>150</v>
      </c>
      <c r="N980" s="6">
        <v>0</v>
      </c>
      <c r="O980" s="6">
        <v>20</v>
      </c>
      <c r="P980" s="6">
        <v>-9999</v>
      </c>
      <c r="Q980" s="6">
        <v>-9999</v>
      </c>
      <c r="R980" s="6"/>
    </row>
    <row r="981" spans="1:18">
      <c r="A981" s="6">
        <v>980</v>
      </c>
      <c r="B981" s="6" t="s">
        <v>1176</v>
      </c>
      <c r="C981" s="6">
        <v>-9999</v>
      </c>
      <c r="D981" s="6">
        <v>-9999</v>
      </c>
      <c r="E981" s="6" t="s">
        <v>1551</v>
      </c>
      <c r="F981" s="6">
        <v>-9999</v>
      </c>
      <c r="G981" s="6">
        <v>6</v>
      </c>
      <c r="H981" s="6"/>
      <c r="I981" s="6"/>
      <c r="J981" s="6" t="s">
        <v>2206</v>
      </c>
      <c r="K981" s="6" t="s">
        <v>2204</v>
      </c>
      <c r="L981" s="6">
        <v>0</v>
      </c>
      <c r="M981" s="6">
        <v>150</v>
      </c>
      <c r="N981" s="6">
        <v>0</v>
      </c>
      <c r="O981" s="6">
        <v>20</v>
      </c>
      <c r="P981" s="6">
        <v>-9999</v>
      </c>
      <c r="Q981" s="6">
        <v>-9999</v>
      </c>
      <c r="R981" s="6"/>
    </row>
    <row r="982" spans="1:18">
      <c r="A982" s="6">
        <v>981</v>
      </c>
      <c r="B982" s="6" t="s">
        <v>1177</v>
      </c>
      <c r="C982" s="6">
        <v>-9999</v>
      </c>
      <c r="D982" s="6">
        <v>-9999</v>
      </c>
      <c r="E982" s="6" t="s">
        <v>1551</v>
      </c>
      <c r="F982" s="6">
        <v>-9999</v>
      </c>
      <c r="G982" s="6">
        <v>6</v>
      </c>
      <c r="H982" s="6"/>
      <c r="I982" s="6"/>
      <c r="J982" s="6" t="s">
        <v>2206</v>
      </c>
      <c r="K982" s="6" t="s">
        <v>2204</v>
      </c>
      <c r="L982" s="6">
        <v>0</v>
      </c>
      <c r="M982" s="6">
        <v>150</v>
      </c>
      <c r="N982" s="6">
        <v>0</v>
      </c>
      <c r="O982" s="6">
        <v>20</v>
      </c>
      <c r="P982" s="6">
        <v>-9999</v>
      </c>
      <c r="Q982" s="6">
        <v>-9999</v>
      </c>
      <c r="R982" s="6"/>
    </row>
    <row r="983" spans="1:18">
      <c r="A983" s="6">
        <v>982</v>
      </c>
      <c r="B983" s="6" t="s">
        <v>1178</v>
      </c>
      <c r="C983" s="6">
        <v>-9999</v>
      </c>
      <c r="D983" s="6">
        <v>-9999</v>
      </c>
      <c r="E983" s="6" t="s">
        <v>1551</v>
      </c>
      <c r="F983" s="6">
        <v>-9999</v>
      </c>
      <c r="G983" s="6">
        <v>6</v>
      </c>
      <c r="H983" s="6"/>
      <c r="I983" s="6"/>
      <c r="J983" s="6" t="s">
        <v>2206</v>
      </c>
      <c r="K983" s="6" t="s">
        <v>2204</v>
      </c>
      <c r="L983" s="6">
        <v>0</v>
      </c>
      <c r="M983" s="6">
        <v>150</v>
      </c>
      <c r="N983" s="6">
        <v>0</v>
      </c>
      <c r="O983" s="6">
        <v>20</v>
      </c>
      <c r="P983" s="6">
        <v>-9999</v>
      </c>
      <c r="Q983" s="6">
        <v>-9999</v>
      </c>
      <c r="R983" s="6"/>
    </row>
    <row r="984" spans="1:18">
      <c r="A984" s="6">
        <v>983</v>
      </c>
      <c r="B984" s="6" t="s">
        <v>1179</v>
      </c>
      <c r="C984" s="6">
        <v>-9999</v>
      </c>
      <c r="D984" s="6">
        <v>-9999</v>
      </c>
      <c r="E984" s="6" t="s">
        <v>1551</v>
      </c>
      <c r="F984" s="6">
        <v>-9999</v>
      </c>
      <c r="G984" s="6">
        <v>6</v>
      </c>
      <c r="H984" s="6"/>
      <c r="I984" s="6"/>
      <c r="J984" s="6" t="s">
        <v>2206</v>
      </c>
      <c r="K984" s="6" t="s">
        <v>2204</v>
      </c>
      <c r="L984" s="6">
        <v>0</v>
      </c>
      <c r="M984" s="6">
        <v>150</v>
      </c>
      <c r="N984" s="6">
        <v>0</v>
      </c>
      <c r="O984" s="6">
        <v>20</v>
      </c>
      <c r="P984" s="6">
        <v>-9999</v>
      </c>
      <c r="Q984" s="6">
        <v>-9999</v>
      </c>
      <c r="R984" s="6"/>
    </row>
    <row r="985" spans="1:18">
      <c r="A985" s="6">
        <v>984</v>
      </c>
      <c r="B985" s="6" t="s">
        <v>1180</v>
      </c>
      <c r="C985" s="6">
        <v>-9999</v>
      </c>
      <c r="D985" s="6">
        <v>-9999</v>
      </c>
      <c r="E985" s="6" t="s">
        <v>1551</v>
      </c>
      <c r="F985" s="6">
        <v>-9999</v>
      </c>
      <c r="G985" s="6">
        <v>6</v>
      </c>
      <c r="H985" s="6"/>
      <c r="I985" s="6"/>
      <c r="J985" s="6" t="s">
        <v>2206</v>
      </c>
      <c r="K985" s="6" t="s">
        <v>2204</v>
      </c>
      <c r="L985" s="6">
        <v>0</v>
      </c>
      <c r="M985" s="6">
        <v>150</v>
      </c>
      <c r="N985" s="6">
        <v>0</v>
      </c>
      <c r="O985" s="6">
        <v>20</v>
      </c>
      <c r="P985" s="6">
        <v>-9999</v>
      </c>
      <c r="Q985" s="6">
        <v>-9999</v>
      </c>
      <c r="R985" s="6"/>
    </row>
    <row r="986" spans="1:18">
      <c r="A986" s="6">
        <v>985</v>
      </c>
      <c r="B986" s="6" t="s">
        <v>1181</v>
      </c>
      <c r="C986" s="6">
        <v>-9999</v>
      </c>
      <c r="D986" s="6">
        <v>-9999</v>
      </c>
      <c r="E986" s="6" t="s">
        <v>1551</v>
      </c>
      <c r="F986" s="6">
        <v>-9999</v>
      </c>
      <c r="G986" s="6">
        <v>6</v>
      </c>
      <c r="H986" s="6"/>
      <c r="I986" s="6"/>
      <c r="J986" s="6" t="s">
        <v>2206</v>
      </c>
      <c r="K986" s="6" t="s">
        <v>2204</v>
      </c>
      <c r="L986" s="6">
        <v>0</v>
      </c>
      <c r="M986" s="6">
        <v>150</v>
      </c>
      <c r="N986" s="6">
        <v>0</v>
      </c>
      <c r="O986" s="6">
        <v>20</v>
      </c>
      <c r="P986" s="6">
        <v>-9999</v>
      </c>
      <c r="Q986" s="6">
        <v>-9999</v>
      </c>
      <c r="R986" s="6"/>
    </row>
    <row r="987" spans="1:18">
      <c r="A987" s="6">
        <v>986</v>
      </c>
      <c r="B987" s="6" t="s">
        <v>1182</v>
      </c>
      <c r="C987" s="6">
        <v>-9999</v>
      </c>
      <c r="D987" s="6">
        <v>-9999</v>
      </c>
      <c r="E987" s="6" t="s">
        <v>1551</v>
      </c>
      <c r="F987" s="6">
        <v>-9999</v>
      </c>
      <c r="G987" s="6">
        <v>6</v>
      </c>
      <c r="H987" s="6"/>
      <c r="I987" s="6"/>
      <c r="J987" s="6" t="s">
        <v>2206</v>
      </c>
      <c r="K987" s="6" t="s">
        <v>2204</v>
      </c>
      <c r="L987" s="6">
        <v>0</v>
      </c>
      <c r="M987" s="6">
        <v>150</v>
      </c>
      <c r="N987" s="6">
        <v>0</v>
      </c>
      <c r="O987" s="6">
        <v>20</v>
      </c>
      <c r="P987" s="6">
        <v>-9999</v>
      </c>
      <c r="Q987" s="6">
        <v>-9999</v>
      </c>
      <c r="R987" s="6"/>
    </row>
    <row r="988" spans="1:18">
      <c r="A988" s="6">
        <v>987</v>
      </c>
      <c r="B988" s="6" t="s">
        <v>1183</v>
      </c>
      <c r="C988" s="6">
        <v>6</v>
      </c>
      <c r="D988" s="6">
        <v>6</v>
      </c>
      <c r="E988" s="6" t="s">
        <v>2202</v>
      </c>
      <c r="F988" s="6">
        <v>2010</v>
      </c>
      <c r="G988" s="6">
        <v>4</v>
      </c>
      <c r="H988" s="6"/>
      <c r="I988" s="6"/>
      <c r="J988" s="6" t="s">
        <v>2220</v>
      </c>
      <c r="K988" s="6" t="s">
        <v>2204</v>
      </c>
      <c r="L988" s="6">
        <v>30</v>
      </c>
      <c r="M988" s="6">
        <v>150</v>
      </c>
      <c r="N988" s="6">
        <v>0</v>
      </c>
      <c r="O988" s="6">
        <v>20</v>
      </c>
      <c r="P988" s="6">
        <v>-9999</v>
      </c>
      <c r="Q988" s="6">
        <v>-9999</v>
      </c>
      <c r="R988" s="6" t="s">
        <v>2221</v>
      </c>
    </row>
    <row r="989" spans="1:18">
      <c r="A989" s="6">
        <v>988</v>
      </c>
      <c r="B989" s="6" t="s">
        <v>1186</v>
      </c>
      <c r="C989" s="6">
        <v>7</v>
      </c>
      <c r="D989" s="6">
        <v>7</v>
      </c>
      <c r="E989" s="6" t="s">
        <v>2202</v>
      </c>
      <c r="F989" s="6">
        <v>2010</v>
      </c>
      <c r="G989" s="6">
        <v>4</v>
      </c>
      <c r="H989" s="6"/>
      <c r="I989" s="6"/>
      <c r="J989" s="6" t="s">
        <v>2220</v>
      </c>
      <c r="K989" s="6" t="s">
        <v>2204</v>
      </c>
      <c r="L989" s="6">
        <v>30</v>
      </c>
      <c r="M989" s="6">
        <v>150</v>
      </c>
      <c r="N989" s="6">
        <v>0</v>
      </c>
      <c r="O989" s="6">
        <v>20</v>
      </c>
      <c r="P989" s="6">
        <v>-9999</v>
      </c>
      <c r="Q989" s="6">
        <v>-9999</v>
      </c>
      <c r="R989" s="6" t="s">
        <v>2221</v>
      </c>
    </row>
    <row r="990" spans="1:18">
      <c r="A990" s="6">
        <v>989</v>
      </c>
      <c r="B990" s="6" t="s">
        <v>1187</v>
      </c>
      <c r="C990" s="6">
        <v>8</v>
      </c>
      <c r="D990" s="6">
        <v>8</v>
      </c>
      <c r="E990" s="6" t="s">
        <v>2202</v>
      </c>
      <c r="F990" s="6">
        <v>2010</v>
      </c>
      <c r="G990" s="6">
        <v>4</v>
      </c>
      <c r="H990" s="6"/>
      <c r="I990" s="6"/>
      <c r="J990" s="6" t="s">
        <v>2220</v>
      </c>
      <c r="K990" s="6" t="s">
        <v>2204</v>
      </c>
      <c r="L990" s="6">
        <v>30</v>
      </c>
      <c r="M990" s="6">
        <v>150</v>
      </c>
      <c r="N990" s="6">
        <v>0</v>
      </c>
      <c r="O990" s="6">
        <v>20</v>
      </c>
      <c r="P990" s="6">
        <v>-9999</v>
      </c>
      <c r="Q990" s="6">
        <v>-9999</v>
      </c>
      <c r="R990" s="6" t="s">
        <v>2221</v>
      </c>
    </row>
    <row r="991" spans="1:18">
      <c r="A991" s="6">
        <v>990</v>
      </c>
      <c r="B991" s="6" t="s">
        <v>1188</v>
      </c>
      <c r="C991" s="6">
        <v>9</v>
      </c>
      <c r="D991" s="6">
        <v>9</v>
      </c>
      <c r="E991" s="6" t="s">
        <v>2210</v>
      </c>
      <c r="F991" s="6">
        <v>2010</v>
      </c>
      <c r="G991" s="6">
        <v>4</v>
      </c>
      <c r="H991" s="6"/>
      <c r="I991" s="6"/>
      <c r="J991" s="6" t="s">
        <v>2220</v>
      </c>
      <c r="K991" s="6" t="s">
        <v>2204</v>
      </c>
      <c r="L991" s="6">
        <v>30</v>
      </c>
      <c r="M991" s="6">
        <v>150</v>
      </c>
      <c r="N991" s="6">
        <v>0</v>
      </c>
      <c r="O991" s="6">
        <v>20</v>
      </c>
      <c r="P991" s="6">
        <v>-9999</v>
      </c>
      <c r="Q991" s="6">
        <v>-9999</v>
      </c>
      <c r="R991" s="6" t="s">
        <v>2221</v>
      </c>
    </row>
    <row r="992" spans="1:18">
      <c r="A992" s="6">
        <v>991</v>
      </c>
      <c r="B992" s="6" t="s">
        <v>1189</v>
      </c>
      <c r="C992" s="6">
        <v>10</v>
      </c>
      <c r="D992" s="6">
        <v>10</v>
      </c>
      <c r="E992" s="6" t="s">
        <v>2210</v>
      </c>
      <c r="F992" s="6">
        <v>2010</v>
      </c>
      <c r="G992" s="6">
        <v>4</v>
      </c>
      <c r="H992" s="6"/>
      <c r="I992" s="6"/>
      <c r="J992" s="6" t="s">
        <v>2220</v>
      </c>
      <c r="K992" s="6" t="s">
        <v>2204</v>
      </c>
      <c r="L992" s="6">
        <v>30</v>
      </c>
      <c r="M992" s="6">
        <v>150</v>
      </c>
      <c r="N992" s="6">
        <v>0</v>
      </c>
      <c r="O992" s="6">
        <v>20</v>
      </c>
      <c r="P992" s="6">
        <v>-9999</v>
      </c>
      <c r="Q992" s="6">
        <v>-9999</v>
      </c>
      <c r="R992" s="6" t="s">
        <v>2221</v>
      </c>
    </row>
    <row r="993" spans="1:18">
      <c r="A993" s="6">
        <v>992</v>
      </c>
      <c r="B993" s="6" t="s">
        <v>1190</v>
      </c>
      <c r="C993" s="6">
        <v>2</v>
      </c>
      <c r="D993" s="6">
        <v>2</v>
      </c>
      <c r="E993" s="6" t="s">
        <v>2211</v>
      </c>
      <c r="F993" s="6">
        <v>2011</v>
      </c>
      <c r="G993" s="6">
        <v>4</v>
      </c>
      <c r="H993" s="6"/>
      <c r="I993" s="6"/>
      <c r="J993" s="6" t="s">
        <v>2220</v>
      </c>
      <c r="K993" s="6" t="s">
        <v>2204</v>
      </c>
      <c r="L993" s="6">
        <v>30</v>
      </c>
      <c r="M993" s="6">
        <v>150</v>
      </c>
      <c r="N993" s="6">
        <v>0</v>
      </c>
      <c r="O993" s="6">
        <v>20</v>
      </c>
      <c r="P993" s="6">
        <v>-9999</v>
      </c>
      <c r="Q993" s="6">
        <v>-9999</v>
      </c>
      <c r="R993" s="6" t="s">
        <v>2221</v>
      </c>
    </row>
    <row r="994" spans="1:18">
      <c r="A994" s="6">
        <v>993</v>
      </c>
      <c r="B994" s="6" t="s">
        <v>1191</v>
      </c>
      <c r="C994" s="6">
        <v>6</v>
      </c>
      <c r="D994" s="6">
        <v>6</v>
      </c>
      <c r="E994" s="6" t="s">
        <v>2202</v>
      </c>
      <c r="F994" s="6">
        <v>2010</v>
      </c>
      <c r="G994" s="6">
        <v>4</v>
      </c>
      <c r="H994" s="6"/>
      <c r="I994" s="6"/>
      <c r="J994" s="6" t="s">
        <v>2220</v>
      </c>
      <c r="K994" s="6" t="s">
        <v>2204</v>
      </c>
      <c r="L994" s="6">
        <v>30</v>
      </c>
      <c r="M994" s="6">
        <v>150</v>
      </c>
      <c r="N994" s="6">
        <v>0</v>
      </c>
      <c r="O994" s="6">
        <v>20</v>
      </c>
      <c r="P994" s="6">
        <v>-9999</v>
      </c>
      <c r="Q994" s="6">
        <v>-9999</v>
      </c>
      <c r="R994" s="6" t="s">
        <v>2221</v>
      </c>
    </row>
    <row r="995" spans="1:18">
      <c r="A995" s="6">
        <v>994</v>
      </c>
      <c r="B995" s="6" t="s">
        <v>1192</v>
      </c>
      <c r="C995" s="6">
        <v>7</v>
      </c>
      <c r="D995" s="6">
        <v>7</v>
      </c>
      <c r="E995" s="6" t="s">
        <v>2202</v>
      </c>
      <c r="F995" s="6">
        <v>2010</v>
      </c>
      <c r="G995" s="6">
        <v>4</v>
      </c>
      <c r="H995" s="6"/>
      <c r="I995" s="6"/>
      <c r="J995" s="6" t="s">
        <v>2220</v>
      </c>
      <c r="K995" s="6" t="s">
        <v>2204</v>
      </c>
      <c r="L995" s="6">
        <v>30</v>
      </c>
      <c r="M995" s="6">
        <v>150</v>
      </c>
      <c r="N995" s="6">
        <v>0</v>
      </c>
      <c r="O995" s="6">
        <v>20</v>
      </c>
      <c r="P995" s="6">
        <v>-9999</v>
      </c>
      <c r="Q995" s="6">
        <v>-9999</v>
      </c>
      <c r="R995" s="6" t="s">
        <v>2221</v>
      </c>
    </row>
    <row r="996" spans="1:18">
      <c r="A996" s="6">
        <v>995</v>
      </c>
      <c r="B996" s="6" t="s">
        <v>1193</v>
      </c>
      <c r="C996" s="6">
        <v>8</v>
      </c>
      <c r="D996" s="6">
        <v>8</v>
      </c>
      <c r="E996" s="6" t="s">
        <v>2202</v>
      </c>
      <c r="F996" s="6">
        <v>2010</v>
      </c>
      <c r="G996" s="6">
        <v>4</v>
      </c>
      <c r="H996" s="6"/>
      <c r="I996" s="6"/>
      <c r="J996" s="6" t="s">
        <v>2220</v>
      </c>
      <c r="K996" s="6" t="s">
        <v>2204</v>
      </c>
      <c r="L996" s="6">
        <v>30</v>
      </c>
      <c r="M996" s="6">
        <v>150</v>
      </c>
      <c r="N996" s="6">
        <v>0</v>
      </c>
      <c r="O996" s="6">
        <v>20</v>
      </c>
      <c r="P996" s="6">
        <v>-9999</v>
      </c>
      <c r="Q996" s="6">
        <v>-9999</v>
      </c>
      <c r="R996" s="6" t="s">
        <v>2221</v>
      </c>
    </row>
    <row r="997" spans="1:18">
      <c r="A997" s="6">
        <v>996</v>
      </c>
      <c r="B997" s="6" t="s">
        <v>1194</v>
      </c>
      <c r="C997" s="6">
        <v>9</v>
      </c>
      <c r="D997" s="6">
        <v>9</v>
      </c>
      <c r="E997" s="6" t="s">
        <v>2210</v>
      </c>
      <c r="F997" s="6">
        <v>2010</v>
      </c>
      <c r="G997" s="6">
        <v>4</v>
      </c>
      <c r="H997" s="6"/>
      <c r="I997" s="6"/>
      <c r="J997" s="6" t="s">
        <v>2220</v>
      </c>
      <c r="K997" s="6" t="s">
        <v>2204</v>
      </c>
      <c r="L997" s="6">
        <v>30</v>
      </c>
      <c r="M997" s="6">
        <v>150</v>
      </c>
      <c r="N997" s="6">
        <v>0</v>
      </c>
      <c r="O997" s="6">
        <v>20</v>
      </c>
      <c r="P997" s="6">
        <v>-9999</v>
      </c>
      <c r="Q997" s="6">
        <v>-9999</v>
      </c>
      <c r="R997" s="6" t="s">
        <v>2221</v>
      </c>
    </row>
    <row r="998" spans="1:18">
      <c r="A998" s="6">
        <v>997</v>
      </c>
      <c r="B998" s="6" t="s">
        <v>1195</v>
      </c>
      <c r="C998" s="6">
        <v>10</v>
      </c>
      <c r="D998" s="6">
        <v>10</v>
      </c>
      <c r="E998" s="6" t="s">
        <v>2210</v>
      </c>
      <c r="F998" s="6">
        <v>2010</v>
      </c>
      <c r="G998" s="6">
        <v>4</v>
      </c>
      <c r="H998" s="6"/>
      <c r="I998" s="6"/>
      <c r="J998" s="6" t="s">
        <v>2220</v>
      </c>
      <c r="K998" s="6" t="s">
        <v>2204</v>
      </c>
      <c r="L998" s="6">
        <v>30</v>
      </c>
      <c r="M998" s="6">
        <v>150</v>
      </c>
      <c r="N998" s="6">
        <v>0</v>
      </c>
      <c r="O998" s="6">
        <v>20</v>
      </c>
      <c r="P998" s="6">
        <v>-9999</v>
      </c>
      <c r="Q998" s="6">
        <v>-9999</v>
      </c>
      <c r="R998" s="6" t="s">
        <v>2221</v>
      </c>
    </row>
    <row r="999" spans="1:18">
      <c r="A999" s="6">
        <v>998</v>
      </c>
      <c r="B999" s="6" t="s">
        <v>1196</v>
      </c>
      <c r="C999" s="6">
        <v>2</v>
      </c>
      <c r="D999" s="6">
        <v>2</v>
      </c>
      <c r="E999" s="6" t="s">
        <v>2211</v>
      </c>
      <c r="F999" s="6">
        <v>2011</v>
      </c>
      <c r="G999" s="6">
        <v>4</v>
      </c>
      <c r="H999" s="6"/>
      <c r="I999" s="6"/>
      <c r="J999" s="6" t="s">
        <v>2220</v>
      </c>
      <c r="K999" s="6" t="s">
        <v>2204</v>
      </c>
      <c r="L999" s="6">
        <v>30</v>
      </c>
      <c r="M999" s="6">
        <v>150</v>
      </c>
      <c r="N999" s="6">
        <v>0</v>
      </c>
      <c r="O999" s="6">
        <v>20</v>
      </c>
      <c r="P999" s="6">
        <v>-9999</v>
      </c>
      <c r="Q999" s="6">
        <v>-9999</v>
      </c>
      <c r="R999" s="6" t="s">
        <v>2221</v>
      </c>
    </row>
    <row r="1000" spans="1:18">
      <c r="A1000" s="6">
        <v>999</v>
      </c>
      <c r="B1000" s="6" t="s">
        <v>1197</v>
      </c>
      <c r="C1000" s="6">
        <v>6</v>
      </c>
      <c r="D1000" s="6">
        <v>6</v>
      </c>
      <c r="E1000" s="6" t="s">
        <v>2202</v>
      </c>
      <c r="F1000" s="6">
        <v>2010</v>
      </c>
      <c r="G1000" s="6">
        <v>4</v>
      </c>
      <c r="H1000" s="6"/>
      <c r="I1000" s="6"/>
      <c r="J1000" s="6" t="s">
        <v>2220</v>
      </c>
      <c r="K1000" s="6" t="s">
        <v>2204</v>
      </c>
      <c r="L1000" s="6">
        <v>30</v>
      </c>
      <c r="M1000" s="6">
        <v>150</v>
      </c>
      <c r="N1000" s="6">
        <v>0</v>
      </c>
      <c r="O1000" s="6">
        <v>20</v>
      </c>
      <c r="P1000" s="6">
        <v>-9999</v>
      </c>
      <c r="Q1000" s="6">
        <v>-9999</v>
      </c>
      <c r="R1000" s="6" t="s">
        <v>2221</v>
      </c>
    </row>
    <row r="1001" spans="1:18">
      <c r="A1001" s="6">
        <v>1000</v>
      </c>
      <c r="B1001" s="6" t="s">
        <v>1198</v>
      </c>
      <c r="C1001" s="6">
        <v>7</v>
      </c>
      <c r="D1001" s="6">
        <v>7</v>
      </c>
      <c r="E1001" s="6" t="s">
        <v>2202</v>
      </c>
      <c r="F1001" s="6">
        <v>2010</v>
      </c>
      <c r="G1001" s="6">
        <v>4</v>
      </c>
      <c r="H1001" s="6"/>
      <c r="I1001" s="6"/>
      <c r="J1001" s="6" t="s">
        <v>2220</v>
      </c>
      <c r="K1001" s="6" t="s">
        <v>2204</v>
      </c>
      <c r="L1001" s="6">
        <v>30</v>
      </c>
      <c r="M1001" s="6">
        <v>150</v>
      </c>
      <c r="N1001" s="6">
        <v>0</v>
      </c>
      <c r="O1001" s="6">
        <v>20</v>
      </c>
      <c r="P1001" s="6">
        <v>-9999</v>
      </c>
      <c r="Q1001" s="6">
        <v>-9999</v>
      </c>
      <c r="R1001" s="6" t="s">
        <v>2221</v>
      </c>
    </row>
    <row r="1002" spans="1:18">
      <c r="A1002" s="6">
        <v>1001</v>
      </c>
      <c r="B1002" s="6" t="s">
        <v>1199</v>
      </c>
      <c r="C1002" s="6">
        <v>8</v>
      </c>
      <c r="D1002" s="6">
        <v>8</v>
      </c>
      <c r="E1002" s="6" t="s">
        <v>2202</v>
      </c>
      <c r="F1002" s="6">
        <v>2010</v>
      </c>
      <c r="G1002" s="6">
        <v>4</v>
      </c>
      <c r="H1002" s="6"/>
      <c r="I1002" s="6"/>
      <c r="J1002" s="6" t="s">
        <v>2220</v>
      </c>
      <c r="K1002" s="6" t="s">
        <v>2204</v>
      </c>
      <c r="L1002" s="6">
        <v>30</v>
      </c>
      <c r="M1002" s="6">
        <v>150</v>
      </c>
      <c r="N1002" s="6">
        <v>0</v>
      </c>
      <c r="O1002" s="6">
        <v>20</v>
      </c>
      <c r="P1002" s="6">
        <v>-9999</v>
      </c>
      <c r="Q1002" s="6">
        <v>-9999</v>
      </c>
      <c r="R1002" s="6" t="s">
        <v>2221</v>
      </c>
    </row>
    <row r="1003" spans="1:18">
      <c r="A1003" s="6">
        <v>1002</v>
      </c>
      <c r="B1003" s="6" t="s">
        <v>1200</v>
      </c>
      <c r="C1003" s="6">
        <v>9</v>
      </c>
      <c r="D1003" s="6">
        <v>9</v>
      </c>
      <c r="E1003" s="6" t="s">
        <v>2210</v>
      </c>
      <c r="F1003" s="6">
        <v>2010</v>
      </c>
      <c r="G1003" s="6">
        <v>4</v>
      </c>
      <c r="H1003" s="6"/>
      <c r="I1003" s="6"/>
      <c r="J1003" s="6" t="s">
        <v>2220</v>
      </c>
      <c r="K1003" s="6" t="s">
        <v>2204</v>
      </c>
      <c r="L1003" s="6">
        <v>30</v>
      </c>
      <c r="M1003" s="6">
        <v>150</v>
      </c>
      <c r="N1003" s="6">
        <v>0</v>
      </c>
      <c r="O1003" s="6">
        <v>20</v>
      </c>
      <c r="P1003" s="6">
        <v>-9999</v>
      </c>
      <c r="Q1003" s="6">
        <v>-9999</v>
      </c>
      <c r="R1003" s="6" t="s">
        <v>2221</v>
      </c>
    </row>
    <row r="1004" spans="1:18">
      <c r="A1004" s="6">
        <v>1003</v>
      </c>
      <c r="B1004" s="6" t="s">
        <v>1201</v>
      </c>
      <c r="C1004" s="6">
        <v>10</v>
      </c>
      <c r="D1004" s="6">
        <v>10</v>
      </c>
      <c r="E1004" s="6" t="s">
        <v>2210</v>
      </c>
      <c r="F1004" s="6">
        <v>2010</v>
      </c>
      <c r="G1004" s="6">
        <v>4</v>
      </c>
      <c r="H1004" s="6"/>
      <c r="I1004" s="6"/>
      <c r="J1004" s="6" t="s">
        <v>2220</v>
      </c>
      <c r="K1004" s="6" t="s">
        <v>2204</v>
      </c>
      <c r="L1004" s="6">
        <v>30</v>
      </c>
      <c r="M1004" s="6">
        <v>150</v>
      </c>
      <c r="N1004" s="6">
        <v>0</v>
      </c>
      <c r="O1004" s="6">
        <v>20</v>
      </c>
      <c r="P1004" s="6">
        <v>-9999</v>
      </c>
      <c r="Q1004" s="6">
        <v>-9999</v>
      </c>
      <c r="R1004" s="6" t="s">
        <v>2221</v>
      </c>
    </row>
    <row r="1005" spans="1:18">
      <c r="A1005" s="6">
        <v>1004</v>
      </c>
      <c r="B1005" s="6" t="s">
        <v>1202</v>
      </c>
      <c r="C1005" s="6">
        <v>2</v>
      </c>
      <c r="D1005" s="6">
        <v>2</v>
      </c>
      <c r="E1005" s="6" t="s">
        <v>2211</v>
      </c>
      <c r="F1005" s="6">
        <v>2011</v>
      </c>
      <c r="G1005" s="6">
        <v>4</v>
      </c>
      <c r="H1005" s="6"/>
      <c r="I1005" s="6"/>
      <c r="J1005" s="6" t="s">
        <v>2220</v>
      </c>
      <c r="K1005" s="6" t="s">
        <v>2204</v>
      </c>
      <c r="L1005" s="6">
        <v>30</v>
      </c>
      <c r="M1005" s="6">
        <v>150</v>
      </c>
      <c r="N1005" s="6">
        <v>0</v>
      </c>
      <c r="O1005" s="6">
        <v>20</v>
      </c>
      <c r="P1005" s="6">
        <v>-9999</v>
      </c>
      <c r="Q1005" s="6">
        <v>-9999</v>
      </c>
      <c r="R1005" s="6" t="s">
        <v>2221</v>
      </c>
    </row>
    <row r="1006" spans="1:18">
      <c r="A1006" s="6">
        <v>1005</v>
      </c>
      <c r="B1006" s="6" t="s">
        <v>1203</v>
      </c>
      <c r="C1006" s="6">
        <v>-9999</v>
      </c>
      <c r="D1006" s="6">
        <v>-9999</v>
      </c>
      <c r="E1006" s="6" t="s">
        <v>1551</v>
      </c>
      <c r="F1006" s="6">
        <v>-9999</v>
      </c>
      <c r="G1006" s="6">
        <v>5</v>
      </c>
      <c r="H1006" s="6"/>
      <c r="I1006" s="6"/>
      <c r="J1006" s="6" t="s">
        <v>2220</v>
      </c>
      <c r="K1006" s="6" t="s">
        <v>2204</v>
      </c>
      <c r="L1006" s="6">
        <v>10</v>
      </c>
      <c r="M1006" s="6">
        <v>100</v>
      </c>
      <c r="N1006" s="6">
        <v>0</v>
      </c>
      <c r="O1006" s="6">
        <v>2.15</v>
      </c>
      <c r="P1006" s="6">
        <v>-9999</v>
      </c>
      <c r="Q1006" s="6">
        <v>-9999</v>
      </c>
      <c r="R1006" s="6" t="s">
        <v>2222</v>
      </c>
    </row>
    <row r="1007" spans="1:18">
      <c r="A1007" s="6">
        <v>1006</v>
      </c>
      <c r="B1007" s="6" t="s">
        <v>1206</v>
      </c>
      <c r="C1007" s="6">
        <v>-9999</v>
      </c>
      <c r="D1007" s="6">
        <v>-9999</v>
      </c>
      <c r="E1007" s="6" t="s">
        <v>1551</v>
      </c>
      <c r="F1007" s="6">
        <v>-9999</v>
      </c>
      <c r="G1007" s="6">
        <v>5</v>
      </c>
      <c r="H1007" s="6"/>
      <c r="I1007" s="6"/>
      <c r="J1007" s="6" t="s">
        <v>2220</v>
      </c>
      <c r="K1007" s="6" t="s">
        <v>2204</v>
      </c>
      <c r="L1007" s="6">
        <v>10</v>
      </c>
      <c r="M1007" s="6">
        <v>100</v>
      </c>
      <c r="N1007" s="6">
        <v>0</v>
      </c>
      <c r="O1007" s="6">
        <v>2.15</v>
      </c>
      <c r="P1007" s="6">
        <v>-9999</v>
      </c>
      <c r="Q1007" s="6">
        <v>-9999</v>
      </c>
      <c r="R1007" s="6" t="s">
        <v>2222</v>
      </c>
    </row>
    <row r="1008" spans="1:18">
      <c r="A1008" s="6">
        <v>1007</v>
      </c>
      <c r="B1008" s="6" t="s">
        <v>1207</v>
      </c>
      <c r="C1008" s="6">
        <v>-9999</v>
      </c>
      <c r="D1008" s="6">
        <v>-9999</v>
      </c>
      <c r="E1008" s="6" t="s">
        <v>1551</v>
      </c>
      <c r="F1008" s="6">
        <v>-9999</v>
      </c>
      <c r="G1008" s="6">
        <v>5</v>
      </c>
      <c r="H1008" s="6"/>
      <c r="I1008" s="6"/>
      <c r="J1008" s="6" t="s">
        <v>2220</v>
      </c>
      <c r="K1008" s="6" t="s">
        <v>2204</v>
      </c>
      <c r="L1008" s="6">
        <v>10</v>
      </c>
      <c r="M1008" s="6">
        <v>100</v>
      </c>
      <c r="N1008" s="6">
        <v>0</v>
      </c>
      <c r="O1008" s="6">
        <v>2.15</v>
      </c>
      <c r="P1008" s="6">
        <v>-9999</v>
      </c>
      <c r="Q1008" s="6">
        <v>-9999</v>
      </c>
      <c r="R1008" s="6" t="s">
        <v>2222</v>
      </c>
    </row>
    <row r="1009" spans="1:18">
      <c r="A1009" s="6">
        <v>1008</v>
      </c>
      <c r="B1009" s="6" t="s">
        <v>1209</v>
      </c>
      <c r="C1009" s="6">
        <v>-9999</v>
      </c>
      <c r="D1009" s="6">
        <v>-9999</v>
      </c>
      <c r="E1009" s="6" t="s">
        <v>1551</v>
      </c>
      <c r="F1009" s="6">
        <v>-9999</v>
      </c>
      <c r="G1009" s="6">
        <v>5</v>
      </c>
      <c r="H1009" s="6"/>
      <c r="I1009" s="6"/>
      <c r="J1009" s="6" t="s">
        <v>2220</v>
      </c>
      <c r="K1009" s="6" t="s">
        <v>2204</v>
      </c>
      <c r="L1009" s="6">
        <v>10</v>
      </c>
      <c r="M1009" s="6">
        <v>100</v>
      </c>
      <c r="N1009" s="6">
        <v>0</v>
      </c>
      <c r="O1009" s="6">
        <v>2.15</v>
      </c>
      <c r="P1009" s="6">
        <v>-9999</v>
      </c>
      <c r="Q1009" s="6">
        <v>-9999</v>
      </c>
      <c r="R1009" s="6" t="s">
        <v>2222</v>
      </c>
    </row>
    <row r="1010" spans="1:18">
      <c r="A1010" s="6">
        <v>1009</v>
      </c>
      <c r="B1010" s="6" t="s">
        <v>1210</v>
      </c>
      <c r="C1010" s="6">
        <v>6</v>
      </c>
      <c r="D1010" s="6">
        <v>6</v>
      </c>
      <c r="E1010" s="6" t="s">
        <v>2202</v>
      </c>
      <c r="F1010" s="6">
        <v>-9999</v>
      </c>
      <c r="G1010" s="6">
        <v>12</v>
      </c>
      <c r="H1010" s="6"/>
      <c r="I1010" s="6"/>
      <c r="J1010" s="6" t="s">
        <v>2206</v>
      </c>
      <c r="K1010" s="6" t="s">
        <v>2204</v>
      </c>
      <c r="L1010" s="6">
        <v>0</v>
      </c>
      <c r="M1010" s="6">
        <v>60</v>
      </c>
      <c r="N1010" s="6">
        <v>0</v>
      </c>
      <c r="O1010" s="6">
        <v>12.5</v>
      </c>
      <c r="P1010" s="6">
        <v>-9999</v>
      </c>
      <c r="Q1010" s="6">
        <v>-9999</v>
      </c>
      <c r="R1010" s="6"/>
    </row>
    <row r="1011" spans="1:18">
      <c r="A1011" s="6">
        <v>1010</v>
      </c>
      <c r="B1011" s="6" t="s">
        <v>1212</v>
      </c>
      <c r="C1011" s="6">
        <v>6</v>
      </c>
      <c r="D1011" s="6">
        <v>6</v>
      </c>
      <c r="E1011" s="6" t="s">
        <v>2202</v>
      </c>
      <c r="F1011" s="6">
        <v>-9999</v>
      </c>
      <c r="G1011" s="6">
        <v>12</v>
      </c>
      <c r="H1011" s="6"/>
      <c r="I1011" s="6"/>
      <c r="J1011" s="6" t="s">
        <v>2206</v>
      </c>
      <c r="K1011" s="6" t="s">
        <v>2204</v>
      </c>
      <c r="L1011" s="6">
        <v>0</v>
      </c>
      <c r="M1011" s="6">
        <v>60</v>
      </c>
      <c r="N1011" s="6">
        <v>0</v>
      </c>
      <c r="O1011" s="6">
        <v>12.5</v>
      </c>
      <c r="P1011" s="6">
        <v>-9999</v>
      </c>
      <c r="Q1011" s="6">
        <v>-9999</v>
      </c>
      <c r="R1011" s="6"/>
    </row>
    <row r="1012" spans="1:18">
      <c r="A1012" s="6">
        <v>1011</v>
      </c>
      <c r="B1012" s="6" t="s">
        <v>1213</v>
      </c>
      <c r="C1012" s="6">
        <v>6</v>
      </c>
      <c r="D1012" s="6">
        <v>6</v>
      </c>
      <c r="E1012" s="6" t="s">
        <v>2202</v>
      </c>
      <c r="F1012" s="6">
        <v>-9999</v>
      </c>
      <c r="G1012" s="6">
        <v>12</v>
      </c>
      <c r="H1012" s="6"/>
      <c r="I1012" s="6"/>
      <c r="J1012" s="6" t="s">
        <v>2206</v>
      </c>
      <c r="K1012" s="6" t="s">
        <v>2204</v>
      </c>
      <c r="L1012" s="6">
        <v>0</v>
      </c>
      <c r="M1012" s="6">
        <v>60</v>
      </c>
      <c r="N1012" s="6">
        <v>0</v>
      </c>
      <c r="O1012" s="6">
        <v>12.5</v>
      </c>
      <c r="P1012" s="6">
        <v>-9999</v>
      </c>
      <c r="Q1012" s="6">
        <v>-9999</v>
      </c>
      <c r="R1012" s="6"/>
    </row>
    <row r="1013" spans="1:18">
      <c r="A1013" s="6">
        <v>1012</v>
      </c>
      <c r="B1013" s="6" t="s">
        <v>1214</v>
      </c>
      <c r="C1013" s="6">
        <v>7</v>
      </c>
      <c r="D1013" s="6">
        <v>7</v>
      </c>
      <c r="E1013" s="6" t="s">
        <v>2202</v>
      </c>
      <c r="F1013" s="6">
        <v>2017</v>
      </c>
      <c r="G1013" s="6">
        <v>5</v>
      </c>
      <c r="H1013" s="6"/>
      <c r="I1013" s="6"/>
      <c r="J1013" s="6" t="s">
        <v>2206</v>
      </c>
      <c r="K1013" s="6" t="s">
        <v>2204</v>
      </c>
      <c r="L1013" s="6">
        <v>0</v>
      </c>
      <c r="M1013" s="6">
        <v>60</v>
      </c>
      <c r="N1013" s="6">
        <v>0</v>
      </c>
      <c r="O1013" s="6">
        <v>12.5</v>
      </c>
      <c r="P1013" s="6">
        <v>-9999</v>
      </c>
      <c r="Q1013" s="6">
        <v>-9999</v>
      </c>
      <c r="R1013" s="6"/>
    </row>
    <row r="1014" spans="1:18">
      <c r="A1014" s="6">
        <v>1013</v>
      </c>
      <c r="B1014" s="6" t="s">
        <v>1218</v>
      </c>
      <c r="C1014" s="6">
        <v>7</v>
      </c>
      <c r="D1014" s="6">
        <v>7</v>
      </c>
      <c r="E1014" s="6" t="s">
        <v>2202</v>
      </c>
      <c r="F1014" s="6">
        <v>2017</v>
      </c>
      <c r="G1014" s="6">
        <v>5</v>
      </c>
      <c r="H1014" s="6"/>
      <c r="I1014" s="6"/>
      <c r="J1014" s="6" t="s">
        <v>2206</v>
      </c>
      <c r="K1014" s="6" t="s">
        <v>2204</v>
      </c>
      <c r="L1014" s="6">
        <v>0</v>
      </c>
      <c r="M1014" s="6">
        <v>60</v>
      </c>
      <c r="N1014" s="6">
        <v>0</v>
      </c>
      <c r="O1014" s="6">
        <v>12.5</v>
      </c>
      <c r="P1014" s="6">
        <v>-9999</v>
      </c>
      <c r="Q1014" s="6">
        <v>-9999</v>
      </c>
      <c r="R1014" s="6"/>
    </row>
    <row r="1015" spans="1:18">
      <c r="A1015" s="6">
        <v>1014</v>
      </c>
      <c r="B1015" s="6" t="s">
        <v>1219</v>
      </c>
      <c r="C1015" s="6">
        <v>5</v>
      </c>
      <c r="D1015" s="6">
        <v>5</v>
      </c>
      <c r="E1015" s="6" t="s">
        <v>2205</v>
      </c>
      <c r="F1015" s="6">
        <v>2017</v>
      </c>
      <c r="G1015" s="6">
        <v>5</v>
      </c>
      <c r="H1015" s="6"/>
      <c r="I1015" s="6"/>
      <c r="J1015" s="6" t="s">
        <v>2206</v>
      </c>
      <c r="K1015" s="6" t="s">
        <v>2204</v>
      </c>
      <c r="L1015" s="6">
        <v>0</v>
      </c>
      <c r="M1015" s="6">
        <v>60</v>
      </c>
      <c r="N1015" s="6">
        <v>0</v>
      </c>
      <c r="O1015" s="6">
        <v>12.5</v>
      </c>
      <c r="P1015" s="6">
        <v>-9999</v>
      </c>
      <c r="Q1015" s="6">
        <v>-9999</v>
      </c>
      <c r="R1015" s="6"/>
    </row>
    <row r="1016" spans="1:18">
      <c r="A1016" s="6">
        <v>1015</v>
      </c>
      <c r="B1016" s="6" t="s">
        <v>1221</v>
      </c>
      <c r="C1016" s="6">
        <v>5</v>
      </c>
      <c r="D1016" s="6">
        <v>5</v>
      </c>
      <c r="E1016" s="6" t="s">
        <v>2205</v>
      </c>
      <c r="F1016" s="6">
        <v>2017</v>
      </c>
      <c r="G1016" s="6">
        <v>5</v>
      </c>
      <c r="H1016" s="6"/>
      <c r="I1016" s="6"/>
      <c r="J1016" s="6" t="s">
        <v>2206</v>
      </c>
      <c r="K1016" s="6" t="s">
        <v>2204</v>
      </c>
      <c r="L1016" s="6">
        <v>0</v>
      </c>
      <c r="M1016" s="6">
        <v>60</v>
      </c>
      <c r="N1016" s="6">
        <v>0</v>
      </c>
      <c r="O1016" s="6">
        <v>12.5</v>
      </c>
      <c r="P1016" s="6">
        <v>-9999</v>
      </c>
      <c r="Q1016" s="6">
        <v>-9999</v>
      </c>
      <c r="R1016" s="6"/>
    </row>
    <row r="1017" spans="1:18">
      <c r="A1017" s="6">
        <v>1016</v>
      </c>
      <c r="B1017" s="6" t="s">
        <v>1222</v>
      </c>
      <c r="C1017" s="6">
        <v>7</v>
      </c>
      <c r="D1017" s="6">
        <v>7</v>
      </c>
      <c r="E1017" s="6" t="s">
        <v>2202</v>
      </c>
      <c r="F1017" s="6">
        <v>2017</v>
      </c>
      <c r="G1017" s="6">
        <v>5</v>
      </c>
      <c r="H1017" s="6"/>
      <c r="I1017" s="6"/>
      <c r="J1017" s="6" t="s">
        <v>2206</v>
      </c>
      <c r="K1017" s="6" t="s">
        <v>2204</v>
      </c>
      <c r="L1017" s="6">
        <v>0</v>
      </c>
      <c r="M1017" s="6">
        <v>60</v>
      </c>
      <c r="N1017" s="6">
        <v>0</v>
      </c>
      <c r="O1017" s="6">
        <v>12.5</v>
      </c>
      <c r="P1017" s="6">
        <v>-9999</v>
      </c>
      <c r="Q1017" s="6">
        <v>-9999</v>
      </c>
      <c r="R1017" s="6"/>
    </row>
    <row r="1018" spans="1:18">
      <c r="A1018" s="6">
        <v>1017</v>
      </c>
      <c r="B1018" s="6" t="s">
        <v>1224</v>
      </c>
      <c r="C1018" s="6">
        <v>7</v>
      </c>
      <c r="D1018" s="6">
        <v>7</v>
      </c>
      <c r="E1018" s="6" t="s">
        <v>2202</v>
      </c>
      <c r="F1018" s="6">
        <v>2017</v>
      </c>
      <c r="G1018" s="6">
        <v>5</v>
      </c>
      <c r="H1018" s="6"/>
      <c r="I1018" s="6"/>
      <c r="J1018" s="6" t="s">
        <v>2206</v>
      </c>
      <c r="K1018" s="6" t="s">
        <v>2204</v>
      </c>
      <c r="L1018" s="6">
        <v>0</v>
      </c>
      <c r="M1018" s="6">
        <v>60</v>
      </c>
      <c r="N1018" s="6">
        <v>0</v>
      </c>
      <c r="O1018" s="6">
        <v>12.5</v>
      </c>
      <c r="P1018" s="6">
        <v>-9999</v>
      </c>
      <c r="Q1018" s="6">
        <v>-9999</v>
      </c>
      <c r="R1018" s="6"/>
    </row>
    <row r="1019" spans="1:18">
      <c r="A1019" s="6">
        <v>1018</v>
      </c>
      <c r="B1019" s="6" t="s">
        <v>1225</v>
      </c>
      <c r="C1019" s="6">
        <v>8</v>
      </c>
      <c r="D1019" s="6">
        <v>8</v>
      </c>
      <c r="E1019" s="6" t="s">
        <v>2202</v>
      </c>
      <c r="F1019" s="6">
        <v>2017</v>
      </c>
      <c r="G1019" s="6">
        <v>12</v>
      </c>
      <c r="H1019" s="6"/>
      <c r="I1019" s="6"/>
      <c r="J1019" s="6" t="s">
        <v>2208</v>
      </c>
      <c r="K1019" s="6" t="s">
        <v>2204</v>
      </c>
      <c r="L1019" s="6">
        <v>1</v>
      </c>
      <c r="M1019" s="6">
        <v>40</v>
      </c>
      <c r="N1019" s="6">
        <v>0</v>
      </c>
      <c r="O1019" s="6">
        <v>4.5</v>
      </c>
      <c r="P1019" s="6">
        <v>-9999</v>
      </c>
      <c r="Q1019" s="6">
        <v>-9999</v>
      </c>
      <c r="R1019" s="6"/>
    </row>
    <row r="1020" spans="1:18">
      <c r="A1020" s="6">
        <v>1019</v>
      </c>
      <c r="B1020" s="6" t="s">
        <v>1227</v>
      </c>
      <c r="C1020" s="6">
        <v>8</v>
      </c>
      <c r="D1020" s="6">
        <v>8</v>
      </c>
      <c r="E1020" s="6" t="s">
        <v>2202</v>
      </c>
      <c r="F1020" s="6">
        <v>2017</v>
      </c>
      <c r="G1020" s="6">
        <v>12</v>
      </c>
      <c r="H1020" s="6"/>
      <c r="I1020" s="6"/>
      <c r="J1020" s="6" t="s">
        <v>2208</v>
      </c>
      <c r="K1020" s="6" t="s">
        <v>2204</v>
      </c>
      <c r="L1020" s="6">
        <v>1</v>
      </c>
      <c r="M1020" s="6">
        <v>40</v>
      </c>
      <c r="N1020" s="6">
        <v>0</v>
      </c>
      <c r="O1020" s="6">
        <v>4.5</v>
      </c>
      <c r="P1020" s="6">
        <v>-9999</v>
      </c>
      <c r="Q1020" s="6">
        <v>-9999</v>
      </c>
      <c r="R1020" s="6"/>
    </row>
    <row r="1021" spans="1:18">
      <c r="A1021" s="6">
        <v>1020</v>
      </c>
      <c r="B1021" s="6" t="s">
        <v>1228</v>
      </c>
      <c r="C1021" s="6">
        <v>8</v>
      </c>
      <c r="D1021" s="6">
        <v>8</v>
      </c>
      <c r="E1021" s="6" t="s">
        <v>2202</v>
      </c>
      <c r="F1021" s="6">
        <v>2017</v>
      </c>
      <c r="G1021" s="6">
        <v>12</v>
      </c>
      <c r="H1021" s="6"/>
      <c r="I1021" s="6"/>
      <c r="J1021" s="6" t="s">
        <v>2208</v>
      </c>
      <c r="K1021" s="6" t="s">
        <v>2204</v>
      </c>
      <c r="L1021" s="6">
        <v>1</v>
      </c>
      <c r="M1021" s="6">
        <v>40</v>
      </c>
      <c r="N1021" s="6">
        <v>0</v>
      </c>
      <c r="O1021" s="6">
        <v>4.5</v>
      </c>
      <c r="P1021" s="6">
        <v>-9999</v>
      </c>
      <c r="Q1021" s="6">
        <v>-9999</v>
      </c>
      <c r="R1021" s="6"/>
    </row>
    <row r="1022" spans="1:18">
      <c r="A1022" s="6">
        <v>1021</v>
      </c>
      <c r="B1022" s="6" t="s">
        <v>1229</v>
      </c>
      <c r="C1022" s="6">
        <v>8</v>
      </c>
      <c r="D1022" s="6">
        <v>8</v>
      </c>
      <c r="E1022" s="6" t="s">
        <v>2202</v>
      </c>
      <c r="F1022" s="6">
        <v>2017</v>
      </c>
      <c r="G1022" s="6">
        <v>12</v>
      </c>
      <c r="H1022" s="6"/>
      <c r="I1022" s="6"/>
      <c r="J1022" s="6" t="s">
        <v>2208</v>
      </c>
      <c r="K1022" s="6" t="s">
        <v>2204</v>
      </c>
      <c r="L1022" s="6">
        <v>1</v>
      </c>
      <c r="M1022" s="6">
        <v>40</v>
      </c>
      <c r="N1022" s="6">
        <v>0</v>
      </c>
      <c r="O1022" s="6">
        <v>4.5</v>
      </c>
      <c r="P1022" s="6">
        <v>-9999</v>
      </c>
      <c r="Q1022" s="6">
        <v>-9999</v>
      </c>
      <c r="R1022" s="6"/>
    </row>
    <row r="1023" spans="1:18">
      <c r="A1023" s="6">
        <v>1022</v>
      </c>
      <c r="B1023" s="6" t="s">
        <v>1230</v>
      </c>
      <c r="C1023" s="6">
        <v>8</v>
      </c>
      <c r="D1023" s="6">
        <v>8</v>
      </c>
      <c r="E1023" s="6" t="s">
        <v>2202</v>
      </c>
      <c r="F1023" s="6">
        <v>2017</v>
      </c>
      <c r="G1023" s="6">
        <v>12</v>
      </c>
      <c r="H1023" s="6"/>
      <c r="I1023" s="6"/>
      <c r="J1023" s="6" t="s">
        <v>2208</v>
      </c>
      <c r="K1023" s="6" t="s">
        <v>2204</v>
      </c>
      <c r="L1023" s="6">
        <v>1</v>
      </c>
      <c r="M1023" s="6">
        <v>40</v>
      </c>
      <c r="N1023" s="6">
        <v>0</v>
      </c>
      <c r="O1023" s="6">
        <v>4.5</v>
      </c>
      <c r="P1023" s="6">
        <v>-9999</v>
      </c>
      <c r="Q1023" s="6">
        <v>-9999</v>
      </c>
      <c r="R1023" s="6"/>
    </row>
    <row r="1024" spans="1:18">
      <c r="A1024" s="6">
        <v>1023</v>
      </c>
      <c r="B1024" s="6" t="s">
        <v>1231</v>
      </c>
      <c r="C1024" s="6">
        <v>8</v>
      </c>
      <c r="D1024" s="6">
        <v>8</v>
      </c>
      <c r="E1024" s="6" t="s">
        <v>2202</v>
      </c>
      <c r="F1024" s="6">
        <v>2017</v>
      </c>
      <c r="G1024" s="6">
        <v>12</v>
      </c>
      <c r="H1024" s="6"/>
      <c r="I1024" s="6"/>
      <c r="J1024" s="6" t="s">
        <v>2208</v>
      </c>
      <c r="K1024" s="6" t="s">
        <v>2204</v>
      </c>
      <c r="L1024" s="6">
        <v>1</v>
      </c>
      <c r="M1024" s="6">
        <v>40</v>
      </c>
      <c r="N1024" s="6">
        <v>0</v>
      </c>
      <c r="O1024" s="6">
        <v>4.5</v>
      </c>
      <c r="P1024" s="6">
        <v>-9999</v>
      </c>
      <c r="Q1024" s="6">
        <v>-9999</v>
      </c>
      <c r="R1024" s="6"/>
    </row>
    <row r="1025" spans="1:18">
      <c r="A1025" s="6">
        <v>1024</v>
      </c>
      <c r="B1025" s="6" t="s">
        <v>1232</v>
      </c>
      <c r="C1025" s="6">
        <v>4</v>
      </c>
      <c r="D1025" s="6">
        <v>4</v>
      </c>
      <c r="E1025" s="6" t="s">
        <v>2205</v>
      </c>
      <c r="F1025" s="6">
        <v>2008</v>
      </c>
      <c r="G1025" s="6">
        <v>5</v>
      </c>
      <c r="H1025" s="6"/>
      <c r="I1025" s="6"/>
      <c r="J1025" s="6" t="s">
        <v>2220</v>
      </c>
      <c r="K1025" s="6" t="s">
        <v>2204</v>
      </c>
      <c r="L1025" s="6">
        <v>0</v>
      </c>
      <c r="M1025" s="6">
        <v>150</v>
      </c>
      <c r="N1025" s="6">
        <v>2E-3</v>
      </c>
      <c r="O1025" s="6">
        <v>15</v>
      </c>
      <c r="P1025" s="6">
        <v>-9999</v>
      </c>
      <c r="Q1025" s="6">
        <v>-9999</v>
      </c>
      <c r="R1025" s="6"/>
    </row>
    <row r="1026" spans="1:18">
      <c r="A1026" s="6">
        <v>1025</v>
      </c>
      <c r="B1026" s="6" t="s">
        <v>1235</v>
      </c>
      <c r="C1026" s="6">
        <v>5</v>
      </c>
      <c r="D1026" s="6">
        <v>5</v>
      </c>
      <c r="E1026" s="6" t="s">
        <v>2205</v>
      </c>
      <c r="F1026" s="6">
        <v>2008</v>
      </c>
      <c r="G1026" s="6">
        <v>5</v>
      </c>
      <c r="H1026" s="6"/>
      <c r="I1026" s="6"/>
      <c r="J1026" s="6" t="s">
        <v>2220</v>
      </c>
      <c r="K1026" s="6" t="s">
        <v>2204</v>
      </c>
      <c r="L1026" s="6">
        <v>0</v>
      </c>
      <c r="M1026" s="6">
        <v>150</v>
      </c>
      <c r="N1026" s="6">
        <v>2E-3</v>
      </c>
      <c r="O1026" s="6">
        <v>15</v>
      </c>
      <c r="P1026" s="6">
        <v>-9999</v>
      </c>
      <c r="Q1026" s="6">
        <v>-9999</v>
      </c>
      <c r="R1026" s="6"/>
    </row>
    <row r="1027" spans="1:18">
      <c r="A1027" s="6">
        <v>1026</v>
      </c>
      <c r="B1027" s="6" t="s">
        <v>1236</v>
      </c>
      <c r="C1027" s="6">
        <v>6</v>
      </c>
      <c r="D1027" s="6">
        <v>6</v>
      </c>
      <c r="E1027" s="6" t="s">
        <v>2202</v>
      </c>
      <c r="F1027" s="6">
        <v>2008</v>
      </c>
      <c r="G1027" s="6">
        <v>5</v>
      </c>
      <c r="H1027" s="6"/>
      <c r="I1027" s="6"/>
      <c r="J1027" s="6" t="s">
        <v>2220</v>
      </c>
      <c r="K1027" s="6" t="s">
        <v>2204</v>
      </c>
      <c r="L1027" s="6">
        <v>0</v>
      </c>
      <c r="M1027" s="6">
        <v>150</v>
      </c>
      <c r="N1027" s="6">
        <v>2E-3</v>
      </c>
      <c r="O1027" s="6">
        <v>15</v>
      </c>
      <c r="P1027" s="6">
        <v>-9999</v>
      </c>
      <c r="Q1027" s="6">
        <v>-9999</v>
      </c>
      <c r="R1027" s="6"/>
    </row>
    <row r="1028" spans="1:18">
      <c r="A1028" s="6">
        <v>1027</v>
      </c>
      <c r="B1028" s="6" t="s">
        <v>1237</v>
      </c>
      <c r="C1028" s="6">
        <v>7</v>
      </c>
      <c r="D1028" s="6">
        <v>7</v>
      </c>
      <c r="E1028" s="6" t="s">
        <v>2202</v>
      </c>
      <c r="F1028" s="6">
        <v>2008</v>
      </c>
      <c r="G1028" s="6">
        <v>5</v>
      </c>
      <c r="H1028" s="6"/>
      <c r="I1028" s="6"/>
      <c r="J1028" s="6" t="s">
        <v>2220</v>
      </c>
      <c r="K1028" s="6" t="s">
        <v>2204</v>
      </c>
      <c r="L1028" s="6">
        <v>0</v>
      </c>
      <c r="M1028" s="6">
        <v>150</v>
      </c>
      <c r="N1028" s="6">
        <v>2E-3</v>
      </c>
      <c r="O1028" s="6">
        <v>15</v>
      </c>
      <c r="P1028" s="6">
        <v>-9999</v>
      </c>
      <c r="Q1028" s="6">
        <v>-9999</v>
      </c>
      <c r="R1028" s="6"/>
    </row>
    <row r="1029" spans="1:18">
      <c r="A1029" s="6">
        <v>1028</v>
      </c>
      <c r="B1029" s="6" t="s">
        <v>1238</v>
      </c>
      <c r="C1029" s="6">
        <v>9</v>
      </c>
      <c r="D1029" s="6">
        <v>9</v>
      </c>
      <c r="E1029" s="6" t="s">
        <v>2210</v>
      </c>
      <c r="F1029" s="6">
        <v>2008</v>
      </c>
      <c r="G1029" s="6">
        <v>5</v>
      </c>
      <c r="H1029" s="6"/>
      <c r="I1029" s="6"/>
      <c r="J1029" s="6" t="s">
        <v>2220</v>
      </c>
      <c r="K1029" s="6" t="s">
        <v>2204</v>
      </c>
      <c r="L1029" s="6">
        <v>0</v>
      </c>
      <c r="M1029" s="6">
        <v>150</v>
      </c>
      <c r="N1029" s="6">
        <v>2E-3</v>
      </c>
      <c r="O1029" s="6">
        <v>15</v>
      </c>
      <c r="P1029" s="6">
        <v>-9999</v>
      </c>
      <c r="Q1029" s="6">
        <v>-9999</v>
      </c>
      <c r="R1029" s="6"/>
    </row>
    <row r="1030" spans="1:18">
      <c r="A1030" s="6">
        <v>1029</v>
      </c>
      <c r="B1030" s="6" t="s">
        <v>1239</v>
      </c>
      <c r="C1030" s="6">
        <v>4</v>
      </c>
      <c r="D1030" s="6">
        <v>4</v>
      </c>
      <c r="E1030" s="6" t="s">
        <v>2205</v>
      </c>
      <c r="F1030" s="6">
        <v>2008</v>
      </c>
      <c r="G1030" s="6">
        <v>5</v>
      </c>
      <c r="H1030" s="6"/>
      <c r="I1030" s="6"/>
      <c r="J1030" s="6" t="s">
        <v>2220</v>
      </c>
      <c r="K1030" s="6" t="s">
        <v>2204</v>
      </c>
      <c r="L1030" s="6">
        <v>0</v>
      </c>
      <c r="M1030" s="6">
        <v>150</v>
      </c>
      <c r="N1030" s="6">
        <v>2E-3</v>
      </c>
      <c r="O1030" s="6">
        <v>15</v>
      </c>
      <c r="P1030" s="6">
        <v>-9999</v>
      </c>
      <c r="Q1030" s="6">
        <v>-9999</v>
      </c>
      <c r="R1030" s="6"/>
    </row>
    <row r="1031" spans="1:18">
      <c r="A1031" s="6">
        <v>1030</v>
      </c>
      <c r="B1031" s="6" t="s">
        <v>1240</v>
      </c>
      <c r="C1031" s="6">
        <v>5</v>
      </c>
      <c r="D1031" s="6">
        <v>5</v>
      </c>
      <c r="E1031" s="6" t="s">
        <v>2205</v>
      </c>
      <c r="F1031" s="6">
        <v>2008</v>
      </c>
      <c r="G1031" s="6">
        <v>5</v>
      </c>
      <c r="H1031" s="6"/>
      <c r="I1031" s="6"/>
      <c r="J1031" s="6" t="s">
        <v>2220</v>
      </c>
      <c r="K1031" s="6" t="s">
        <v>2204</v>
      </c>
      <c r="L1031" s="6">
        <v>0</v>
      </c>
      <c r="M1031" s="6">
        <v>150</v>
      </c>
      <c r="N1031" s="6">
        <v>2E-3</v>
      </c>
      <c r="O1031" s="6">
        <v>15</v>
      </c>
      <c r="P1031" s="6">
        <v>-9999</v>
      </c>
      <c r="Q1031" s="6">
        <v>-9999</v>
      </c>
      <c r="R1031" s="6"/>
    </row>
    <row r="1032" spans="1:18">
      <c r="A1032" s="6">
        <v>1031</v>
      </c>
      <c r="B1032" s="6" t="s">
        <v>1241</v>
      </c>
      <c r="C1032" s="6">
        <v>6</v>
      </c>
      <c r="D1032" s="6">
        <v>6</v>
      </c>
      <c r="E1032" s="6" t="s">
        <v>2202</v>
      </c>
      <c r="F1032" s="6">
        <v>2008</v>
      </c>
      <c r="G1032" s="6">
        <v>5</v>
      </c>
      <c r="H1032" s="6"/>
      <c r="I1032" s="6"/>
      <c r="J1032" s="6" t="s">
        <v>2220</v>
      </c>
      <c r="K1032" s="6" t="s">
        <v>2204</v>
      </c>
      <c r="L1032" s="6">
        <v>0</v>
      </c>
      <c r="M1032" s="6">
        <v>150</v>
      </c>
      <c r="N1032" s="6">
        <v>2E-3</v>
      </c>
      <c r="O1032" s="6">
        <v>15</v>
      </c>
      <c r="P1032" s="6">
        <v>-9999</v>
      </c>
      <c r="Q1032" s="6">
        <v>-9999</v>
      </c>
      <c r="R1032" s="6"/>
    </row>
    <row r="1033" spans="1:18">
      <c r="A1033" s="6">
        <v>1032</v>
      </c>
      <c r="B1033" s="6" t="s">
        <v>1242</v>
      </c>
      <c r="C1033" s="6">
        <v>7</v>
      </c>
      <c r="D1033" s="6">
        <v>7</v>
      </c>
      <c r="E1033" s="6" t="s">
        <v>2202</v>
      </c>
      <c r="F1033" s="6">
        <v>2008</v>
      </c>
      <c r="G1033" s="6">
        <v>5</v>
      </c>
      <c r="H1033" s="6"/>
      <c r="I1033" s="6"/>
      <c r="J1033" s="6" t="s">
        <v>2220</v>
      </c>
      <c r="K1033" s="6" t="s">
        <v>2204</v>
      </c>
      <c r="L1033" s="6">
        <v>0</v>
      </c>
      <c r="M1033" s="6">
        <v>150</v>
      </c>
      <c r="N1033" s="6">
        <v>2E-3</v>
      </c>
      <c r="O1033" s="6">
        <v>15</v>
      </c>
      <c r="P1033" s="6">
        <v>-9999</v>
      </c>
      <c r="Q1033" s="6">
        <v>-9999</v>
      </c>
      <c r="R1033" s="6"/>
    </row>
    <row r="1034" spans="1:18">
      <c r="A1034" s="6">
        <v>1033</v>
      </c>
      <c r="B1034" s="6" t="s">
        <v>1243</v>
      </c>
      <c r="C1034" s="6">
        <v>9</v>
      </c>
      <c r="D1034" s="6">
        <v>9</v>
      </c>
      <c r="E1034" s="6" t="s">
        <v>2210</v>
      </c>
      <c r="F1034" s="6">
        <v>2008</v>
      </c>
      <c r="G1034" s="6">
        <v>5</v>
      </c>
      <c r="H1034" s="6"/>
      <c r="I1034" s="6"/>
      <c r="J1034" s="6" t="s">
        <v>2220</v>
      </c>
      <c r="K1034" s="6" t="s">
        <v>2204</v>
      </c>
      <c r="L1034" s="6">
        <v>0</v>
      </c>
      <c r="M1034" s="6">
        <v>150</v>
      </c>
      <c r="N1034" s="6">
        <v>2E-3</v>
      </c>
      <c r="O1034" s="6">
        <v>15</v>
      </c>
      <c r="P1034" s="6">
        <v>-9999</v>
      </c>
      <c r="Q1034" s="6">
        <v>-9999</v>
      </c>
      <c r="R1034" s="6"/>
    </row>
    <row r="1035" spans="1:18">
      <c r="A1035" s="6">
        <v>1034</v>
      </c>
      <c r="B1035" s="6" t="s">
        <v>1244</v>
      </c>
      <c r="C1035" s="6">
        <v>4</v>
      </c>
      <c r="D1035" s="6">
        <v>4</v>
      </c>
      <c r="E1035" s="6" t="s">
        <v>2205</v>
      </c>
      <c r="F1035" s="6">
        <v>2008</v>
      </c>
      <c r="G1035" s="6">
        <v>5</v>
      </c>
      <c r="H1035" s="6"/>
      <c r="I1035" s="6"/>
      <c r="J1035" s="6" t="s">
        <v>2220</v>
      </c>
      <c r="K1035" s="6" t="s">
        <v>2204</v>
      </c>
      <c r="L1035" s="6">
        <v>0</v>
      </c>
      <c r="M1035" s="6">
        <v>150</v>
      </c>
      <c r="N1035" s="6">
        <v>2E-3</v>
      </c>
      <c r="O1035" s="6">
        <v>15</v>
      </c>
      <c r="P1035" s="6">
        <v>-9999</v>
      </c>
      <c r="Q1035" s="6">
        <v>-9999</v>
      </c>
      <c r="R1035" s="6"/>
    </row>
    <row r="1036" spans="1:18">
      <c r="A1036" s="6">
        <v>1035</v>
      </c>
      <c r="B1036" s="6" t="s">
        <v>1246</v>
      </c>
      <c r="C1036" s="6">
        <v>5</v>
      </c>
      <c r="D1036" s="6">
        <v>5</v>
      </c>
      <c r="E1036" s="6" t="s">
        <v>2205</v>
      </c>
      <c r="F1036" s="6">
        <v>2008</v>
      </c>
      <c r="G1036" s="6">
        <v>5</v>
      </c>
      <c r="H1036" s="6"/>
      <c r="I1036" s="6"/>
      <c r="J1036" s="6" t="s">
        <v>2220</v>
      </c>
      <c r="K1036" s="6" t="s">
        <v>2204</v>
      </c>
      <c r="L1036" s="6">
        <v>0</v>
      </c>
      <c r="M1036" s="6">
        <v>150</v>
      </c>
      <c r="N1036" s="6">
        <v>2E-3</v>
      </c>
      <c r="O1036" s="6">
        <v>15</v>
      </c>
      <c r="P1036" s="6">
        <v>-9999</v>
      </c>
      <c r="Q1036" s="6">
        <v>-9999</v>
      </c>
      <c r="R1036" s="6"/>
    </row>
    <row r="1037" spans="1:18">
      <c r="A1037" s="6">
        <v>1036</v>
      </c>
      <c r="B1037" s="6" t="s">
        <v>1247</v>
      </c>
      <c r="C1037" s="6">
        <v>6</v>
      </c>
      <c r="D1037" s="6">
        <v>6</v>
      </c>
      <c r="E1037" s="6" t="s">
        <v>2202</v>
      </c>
      <c r="F1037" s="6">
        <v>2008</v>
      </c>
      <c r="G1037" s="6">
        <v>5</v>
      </c>
      <c r="H1037" s="6"/>
      <c r="I1037" s="6"/>
      <c r="J1037" s="6" t="s">
        <v>2220</v>
      </c>
      <c r="K1037" s="6" t="s">
        <v>2204</v>
      </c>
      <c r="L1037" s="6">
        <v>0</v>
      </c>
      <c r="M1037" s="6">
        <v>150</v>
      </c>
      <c r="N1037" s="6">
        <v>2E-3</v>
      </c>
      <c r="O1037" s="6">
        <v>15</v>
      </c>
      <c r="P1037" s="6">
        <v>-9999</v>
      </c>
      <c r="Q1037" s="6">
        <v>-9999</v>
      </c>
      <c r="R1037" s="6"/>
    </row>
    <row r="1038" spans="1:18">
      <c r="A1038" s="6">
        <v>1037</v>
      </c>
      <c r="B1038" s="6" t="s">
        <v>1248</v>
      </c>
      <c r="C1038" s="6">
        <v>7</v>
      </c>
      <c r="D1038" s="6">
        <v>7</v>
      </c>
      <c r="E1038" s="6" t="s">
        <v>2202</v>
      </c>
      <c r="F1038" s="6">
        <v>2008</v>
      </c>
      <c r="G1038" s="6">
        <v>5</v>
      </c>
      <c r="H1038" s="6"/>
      <c r="I1038" s="6"/>
      <c r="J1038" s="6" t="s">
        <v>2220</v>
      </c>
      <c r="K1038" s="6" t="s">
        <v>2204</v>
      </c>
      <c r="L1038" s="6">
        <v>0</v>
      </c>
      <c r="M1038" s="6">
        <v>150</v>
      </c>
      <c r="N1038" s="6">
        <v>2E-3</v>
      </c>
      <c r="O1038" s="6">
        <v>15</v>
      </c>
      <c r="P1038" s="6">
        <v>-9999</v>
      </c>
      <c r="Q1038" s="6">
        <v>-9999</v>
      </c>
      <c r="R1038" s="6"/>
    </row>
    <row r="1039" spans="1:18">
      <c r="A1039" s="6">
        <v>1038</v>
      </c>
      <c r="B1039" s="6" t="s">
        <v>1249</v>
      </c>
      <c r="C1039" s="6">
        <v>9</v>
      </c>
      <c r="D1039" s="6">
        <v>9</v>
      </c>
      <c r="E1039" s="6" t="s">
        <v>2210</v>
      </c>
      <c r="F1039" s="6">
        <v>2008</v>
      </c>
      <c r="G1039" s="6">
        <v>5</v>
      </c>
      <c r="H1039" s="6"/>
      <c r="I1039" s="6"/>
      <c r="J1039" s="6" t="s">
        <v>2220</v>
      </c>
      <c r="K1039" s="6" t="s">
        <v>2204</v>
      </c>
      <c r="L1039" s="6">
        <v>0</v>
      </c>
      <c r="M1039" s="6">
        <v>150</v>
      </c>
      <c r="N1039" s="6">
        <v>2E-3</v>
      </c>
      <c r="O1039" s="6">
        <v>15</v>
      </c>
      <c r="P1039" s="6">
        <v>-9999</v>
      </c>
      <c r="Q1039" s="6">
        <v>-9999</v>
      </c>
      <c r="R1039" s="6"/>
    </row>
    <row r="1040" spans="1:18">
      <c r="A1040" s="6">
        <v>1039</v>
      </c>
      <c r="B1040" s="6" t="s">
        <v>1250</v>
      </c>
      <c r="C1040" s="6">
        <v>4</v>
      </c>
      <c r="D1040" s="6">
        <v>4</v>
      </c>
      <c r="E1040" s="6" t="s">
        <v>2205</v>
      </c>
      <c r="F1040" s="6">
        <v>2008</v>
      </c>
      <c r="G1040" s="6">
        <v>5</v>
      </c>
      <c r="H1040" s="6"/>
      <c r="I1040" s="6"/>
      <c r="J1040" s="6" t="s">
        <v>2220</v>
      </c>
      <c r="K1040" s="6" t="s">
        <v>2204</v>
      </c>
      <c r="L1040" s="6">
        <v>0</v>
      </c>
      <c r="M1040" s="6">
        <v>150</v>
      </c>
      <c r="N1040" s="6">
        <v>2E-3</v>
      </c>
      <c r="O1040" s="6">
        <v>15</v>
      </c>
      <c r="P1040" s="6">
        <v>-9999</v>
      </c>
      <c r="Q1040" s="6">
        <v>-9999</v>
      </c>
      <c r="R1040" s="6"/>
    </row>
    <row r="1041" spans="1:18">
      <c r="A1041" s="6">
        <v>1040</v>
      </c>
      <c r="B1041" s="6" t="s">
        <v>1251</v>
      </c>
      <c r="C1041" s="6">
        <v>5</v>
      </c>
      <c r="D1041" s="6">
        <v>5</v>
      </c>
      <c r="E1041" s="6" t="s">
        <v>2205</v>
      </c>
      <c r="F1041" s="6">
        <v>2008</v>
      </c>
      <c r="G1041" s="6">
        <v>5</v>
      </c>
      <c r="H1041" s="6"/>
      <c r="I1041" s="6"/>
      <c r="J1041" s="6" t="s">
        <v>2220</v>
      </c>
      <c r="K1041" s="6" t="s">
        <v>2204</v>
      </c>
      <c r="L1041" s="6">
        <v>0</v>
      </c>
      <c r="M1041" s="6">
        <v>150</v>
      </c>
      <c r="N1041" s="6">
        <v>2E-3</v>
      </c>
      <c r="O1041" s="6">
        <v>15</v>
      </c>
      <c r="P1041" s="6">
        <v>-9999</v>
      </c>
      <c r="Q1041" s="6">
        <v>-9999</v>
      </c>
      <c r="R1041" s="6"/>
    </row>
    <row r="1042" spans="1:18">
      <c r="A1042" s="6">
        <v>1041</v>
      </c>
      <c r="B1042" s="6" t="s">
        <v>1252</v>
      </c>
      <c r="C1042" s="6">
        <v>6</v>
      </c>
      <c r="D1042" s="6">
        <v>6</v>
      </c>
      <c r="E1042" s="6" t="s">
        <v>2202</v>
      </c>
      <c r="F1042" s="6">
        <v>2008</v>
      </c>
      <c r="G1042" s="6">
        <v>5</v>
      </c>
      <c r="H1042" s="6"/>
      <c r="I1042" s="6"/>
      <c r="J1042" s="6" t="s">
        <v>2220</v>
      </c>
      <c r="K1042" s="6" t="s">
        <v>2204</v>
      </c>
      <c r="L1042" s="6">
        <v>0</v>
      </c>
      <c r="M1042" s="6">
        <v>150</v>
      </c>
      <c r="N1042" s="6">
        <v>2E-3</v>
      </c>
      <c r="O1042" s="6">
        <v>15</v>
      </c>
      <c r="P1042" s="6">
        <v>-9999</v>
      </c>
      <c r="Q1042" s="6">
        <v>-9999</v>
      </c>
      <c r="R1042" s="6"/>
    </row>
    <row r="1043" spans="1:18">
      <c r="A1043" s="6">
        <v>1042</v>
      </c>
      <c r="B1043" s="6" t="s">
        <v>1253</v>
      </c>
      <c r="C1043" s="6">
        <v>7</v>
      </c>
      <c r="D1043" s="6">
        <v>7</v>
      </c>
      <c r="E1043" s="6" t="s">
        <v>2202</v>
      </c>
      <c r="F1043" s="6">
        <v>2008</v>
      </c>
      <c r="G1043" s="6">
        <v>5</v>
      </c>
      <c r="H1043" s="6"/>
      <c r="I1043" s="6"/>
      <c r="J1043" s="6" t="s">
        <v>2220</v>
      </c>
      <c r="K1043" s="6" t="s">
        <v>2204</v>
      </c>
      <c r="L1043" s="6">
        <v>0</v>
      </c>
      <c r="M1043" s="6">
        <v>150</v>
      </c>
      <c r="N1043" s="6">
        <v>2E-3</v>
      </c>
      <c r="O1043" s="6">
        <v>15</v>
      </c>
      <c r="P1043" s="6">
        <v>-9999</v>
      </c>
      <c r="Q1043" s="6">
        <v>-9999</v>
      </c>
      <c r="R1043" s="6"/>
    </row>
    <row r="1044" spans="1:18">
      <c r="A1044" s="6">
        <v>1043</v>
      </c>
      <c r="B1044" s="6" t="s">
        <v>1254</v>
      </c>
      <c r="C1044" s="6">
        <v>9</v>
      </c>
      <c r="D1044" s="6">
        <v>9</v>
      </c>
      <c r="E1044" s="6" t="s">
        <v>2210</v>
      </c>
      <c r="F1044" s="6">
        <v>2008</v>
      </c>
      <c r="G1044" s="6">
        <v>5</v>
      </c>
      <c r="H1044" s="6"/>
      <c r="I1044" s="6"/>
      <c r="J1044" s="6" t="s">
        <v>2220</v>
      </c>
      <c r="K1044" s="6" t="s">
        <v>2204</v>
      </c>
      <c r="L1044" s="6">
        <v>0</v>
      </c>
      <c r="M1044" s="6">
        <v>150</v>
      </c>
      <c r="N1044" s="6">
        <v>2E-3</v>
      </c>
      <c r="O1044" s="6">
        <v>15</v>
      </c>
      <c r="P1044" s="6">
        <v>-9999</v>
      </c>
      <c r="Q1044" s="6">
        <v>-9999</v>
      </c>
      <c r="R1044" s="6"/>
    </row>
    <row r="1045" spans="1:18">
      <c r="A1045" s="6">
        <v>1044</v>
      </c>
      <c r="B1045" s="6" t="s">
        <v>1255</v>
      </c>
      <c r="C1045" s="6">
        <v>5</v>
      </c>
      <c r="D1045" s="6">
        <v>9</v>
      </c>
      <c r="E1045" s="6" t="s">
        <v>2202</v>
      </c>
      <c r="F1045" s="6">
        <v>2012</v>
      </c>
      <c r="G1045" s="6">
        <v>4</v>
      </c>
      <c r="H1045" s="6"/>
      <c r="I1045" s="6"/>
      <c r="J1045" s="6" t="s">
        <v>2206</v>
      </c>
      <c r="K1045" s="6" t="s">
        <v>2207</v>
      </c>
      <c r="L1045" s="6">
        <v>30</v>
      </c>
      <c r="M1045" s="6">
        <v>150</v>
      </c>
      <c r="N1045" s="6">
        <v>0</v>
      </c>
      <c r="O1045" s="6">
        <v>20</v>
      </c>
      <c r="P1045" s="6">
        <v>-9999</v>
      </c>
      <c r="Q1045" s="6">
        <v>-9999</v>
      </c>
      <c r="R1045" s="6" t="s">
        <v>2221</v>
      </c>
    </row>
    <row r="1046" spans="1:18">
      <c r="A1046" s="6">
        <v>1045</v>
      </c>
      <c r="B1046" s="6" t="s">
        <v>1258</v>
      </c>
      <c r="C1046" s="6">
        <v>5</v>
      </c>
      <c r="D1046" s="6">
        <v>9</v>
      </c>
      <c r="E1046" s="6" t="s">
        <v>2202</v>
      </c>
      <c r="F1046" s="6">
        <v>2012</v>
      </c>
      <c r="G1046" s="6">
        <v>4</v>
      </c>
      <c r="H1046" s="6"/>
      <c r="I1046" s="6"/>
      <c r="J1046" s="6" t="s">
        <v>2206</v>
      </c>
      <c r="K1046" s="6" t="s">
        <v>2207</v>
      </c>
      <c r="L1046" s="6">
        <v>30</v>
      </c>
      <c r="M1046" s="6">
        <v>150</v>
      </c>
      <c r="N1046" s="6">
        <v>0</v>
      </c>
      <c r="O1046" s="6">
        <v>20</v>
      </c>
      <c r="P1046" s="6">
        <v>-9999</v>
      </c>
      <c r="Q1046" s="6">
        <v>-9999</v>
      </c>
      <c r="R1046" s="6" t="s">
        <v>2221</v>
      </c>
    </row>
    <row r="1047" spans="1:18">
      <c r="A1047" s="6">
        <v>1046</v>
      </c>
      <c r="B1047" s="6" t="s">
        <v>1259</v>
      </c>
      <c r="C1047" s="6">
        <v>5</v>
      </c>
      <c r="D1047" s="6">
        <v>9</v>
      </c>
      <c r="E1047" s="6" t="s">
        <v>2202</v>
      </c>
      <c r="F1047" s="6">
        <v>2012</v>
      </c>
      <c r="G1047" s="6">
        <v>4</v>
      </c>
      <c r="H1047" s="6"/>
      <c r="I1047" s="6"/>
      <c r="J1047" s="6" t="s">
        <v>2206</v>
      </c>
      <c r="K1047" s="6" t="s">
        <v>2207</v>
      </c>
      <c r="L1047" s="6">
        <v>30</v>
      </c>
      <c r="M1047" s="6">
        <v>150</v>
      </c>
      <c r="N1047" s="6">
        <v>0</v>
      </c>
      <c r="O1047" s="6">
        <v>20</v>
      </c>
      <c r="P1047" s="6">
        <v>-9999</v>
      </c>
      <c r="Q1047" s="6">
        <v>-9999</v>
      </c>
      <c r="R1047" s="6" t="s">
        <v>2221</v>
      </c>
    </row>
    <row r="1048" spans="1:18">
      <c r="A1048" s="6">
        <v>1047</v>
      </c>
      <c r="B1048" s="6" t="s">
        <v>1261</v>
      </c>
      <c r="C1048" s="6">
        <v>5</v>
      </c>
      <c r="D1048" s="6">
        <v>9</v>
      </c>
      <c r="E1048" s="6" t="s">
        <v>2202</v>
      </c>
      <c r="F1048" s="6">
        <v>2012</v>
      </c>
      <c r="G1048" s="6">
        <v>4</v>
      </c>
      <c r="H1048" s="6"/>
      <c r="I1048" s="6"/>
      <c r="J1048" s="6" t="s">
        <v>2206</v>
      </c>
      <c r="K1048" s="6" t="s">
        <v>2207</v>
      </c>
      <c r="L1048" s="6">
        <v>30</v>
      </c>
      <c r="M1048" s="6">
        <v>150</v>
      </c>
      <c r="N1048" s="6">
        <v>0</v>
      </c>
      <c r="O1048" s="6">
        <v>20</v>
      </c>
      <c r="P1048" s="6">
        <v>-9999</v>
      </c>
      <c r="Q1048" s="6">
        <v>-9999</v>
      </c>
      <c r="R1048" s="6" t="s">
        <v>2221</v>
      </c>
    </row>
    <row r="1049" spans="1:18">
      <c r="A1049" s="6">
        <v>1048</v>
      </c>
      <c r="B1049" s="6" t="s">
        <v>1262</v>
      </c>
      <c r="C1049" s="6">
        <v>5</v>
      </c>
      <c r="D1049" s="6">
        <v>9</v>
      </c>
      <c r="E1049" s="6" t="s">
        <v>2202</v>
      </c>
      <c r="F1049" s="6">
        <v>2012</v>
      </c>
      <c r="G1049" s="6">
        <v>4</v>
      </c>
      <c r="H1049" s="6"/>
      <c r="I1049" s="6"/>
      <c r="J1049" s="6" t="s">
        <v>2206</v>
      </c>
      <c r="K1049" s="6" t="s">
        <v>2207</v>
      </c>
      <c r="L1049" s="6">
        <v>30</v>
      </c>
      <c r="M1049" s="6">
        <v>150</v>
      </c>
      <c r="N1049" s="6">
        <v>0</v>
      </c>
      <c r="O1049" s="6">
        <v>20</v>
      </c>
      <c r="P1049" s="6">
        <v>-9999</v>
      </c>
      <c r="Q1049" s="6">
        <v>-9999</v>
      </c>
      <c r="R1049" s="6" t="s">
        <v>2221</v>
      </c>
    </row>
    <row r="1050" spans="1:18">
      <c r="A1050" s="6">
        <v>1049</v>
      </c>
      <c r="B1050" s="6" t="s">
        <v>1263</v>
      </c>
      <c r="C1050" s="6">
        <v>5</v>
      </c>
      <c r="D1050" s="6">
        <v>9</v>
      </c>
      <c r="E1050" s="6" t="s">
        <v>2202</v>
      </c>
      <c r="F1050" s="6">
        <v>2012</v>
      </c>
      <c r="G1050" s="6">
        <v>4</v>
      </c>
      <c r="H1050" s="6"/>
      <c r="I1050" s="6"/>
      <c r="J1050" s="6" t="s">
        <v>2206</v>
      </c>
      <c r="K1050" s="6" t="s">
        <v>2207</v>
      </c>
      <c r="L1050" s="6">
        <v>30</v>
      </c>
      <c r="M1050" s="6">
        <v>150</v>
      </c>
      <c r="N1050" s="6">
        <v>0</v>
      </c>
      <c r="O1050" s="6">
        <v>20</v>
      </c>
      <c r="P1050" s="6">
        <v>-9999</v>
      </c>
      <c r="Q1050" s="6">
        <v>-9999</v>
      </c>
      <c r="R1050" s="6" t="s">
        <v>2221</v>
      </c>
    </row>
    <row r="1051" spans="1:18">
      <c r="A1051" s="6">
        <v>1050</v>
      </c>
      <c r="B1051" s="6" t="s">
        <v>1264</v>
      </c>
      <c r="C1051" s="6">
        <v>11</v>
      </c>
      <c r="D1051" s="6">
        <v>11</v>
      </c>
      <c r="E1051" s="6" t="s">
        <v>2211</v>
      </c>
      <c r="F1051" s="6">
        <v>2009</v>
      </c>
      <c r="G1051" s="6">
        <v>7</v>
      </c>
      <c r="H1051" s="6"/>
      <c r="I1051" s="6"/>
      <c r="J1051" s="6" t="s">
        <v>2206</v>
      </c>
      <c r="K1051" s="6" t="s">
        <v>2204</v>
      </c>
      <c r="L1051" s="6">
        <v>0</v>
      </c>
      <c r="M1051" s="6">
        <v>120</v>
      </c>
      <c r="N1051" s="6">
        <v>0.02</v>
      </c>
      <c r="O1051" s="6">
        <v>20</v>
      </c>
      <c r="P1051" s="6">
        <v>-9999</v>
      </c>
      <c r="Q1051" s="6">
        <v>-9999</v>
      </c>
      <c r="R1051" s="6"/>
    </row>
    <row r="1052" spans="1:18">
      <c r="A1052" s="6">
        <v>1051</v>
      </c>
      <c r="B1052" s="6" t="s">
        <v>1266</v>
      </c>
      <c r="C1052" s="6">
        <v>3</v>
      </c>
      <c r="D1052" s="6">
        <v>3</v>
      </c>
      <c r="E1052" s="6" t="s">
        <v>2205</v>
      </c>
      <c r="F1052" s="6">
        <v>2010</v>
      </c>
      <c r="G1052" s="6">
        <v>7</v>
      </c>
      <c r="H1052" s="6"/>
      <c r="I1052" s="6"/>
      <c r="J1052" s="6" t="s">
        <v>2206</v>
      </c>
      <c r="K1052" s="6" t="s">
        <v>2204</v>
      </c>
      <c r="L1052" s="6">
        <v>0</v>
      </c>
      <c r="M1052" s="6">
        <v>120</v>
      </c>
      <c r="N1052" s="6">
        <v>0.02</v>
      </c>
      <c r="O1052" s="6">
        <v>20</v>
      </c>
      <c r="P1052" s="6">
        <v>-9999</v>
      </c>
      <c r="Q1052" s="6">
        <v>-9999</v>
      </c>
      <c r="R1052" s="6"/>
    </row>
    <row r="1053" spans="1:18">
      <c r="A1053" s="6">
        <v>1052</v>
      </c>
      <c r="B1053" s="6" t="s">
        <v>1267</v>
      </c>
      <c r="C1053" s="6">
        <v>5</v>
      </c>
      <c r="D1053" s="6">
        <v>5</v>
      </c>
      <c r="E1053" s="6" t="s">
        <v>2205</v>
      </c>
      <c r="F1053" s="6">
        <v>2010</v>
      </c>
      <c r="G1053" s="6">
        <v>7</v>
      </c>
      <c r="H1053" s="6"/>
      <c r="I1053" s="6"/>
      <c r="J1053" s="6" t="s">
        <v>2206</v>
      </c>
      <c r="K1053" s="6" t="s">
        <v>2204</v>
      </c>
      <c r="L1053" s="6">
        <v>0</v>
      </c>
      <c r="M1053" s="6">
        <v>120</v>
      </c>
      <c r="N1053" s="6">
        <v>0.02</v>
      </c>
      <c r="O1053" s="6">
        <v>20</v>
      </c>
      <c r="P1053" s="6">
        <v>-9999</v>
      </c>
      <c r="Q1053" s="6">
        <v>-9999</v>
      </c>
      <c r="R1053" s="6"/>
    </row>
    <row r="1054" spans="1:18">
      <c r="A1054" s="6">
        <v>1053</v>
      </c>
      <c r="B1054" s="6" t="s">
        <v>1268</v>
      </c>
      <c r="C1054" s="6">
        <v>7</v>
      </c>
      <c r="D1054" s="6">
        <v>7</v>
      </c>
      <c r="E1054" s="6" t="s">
        <v>2202</v>
      </c>
      <c r="F1054" s="6">
        <v>2010</v>
      </c>
      <c r="G1054" s="6">
        <v>7</v>
      </c>
      <c r="H1054" s="6"/>
      <c r="I1054" s="6"/>
      <c r="J1054" s="6" t="s">
        <v>2206</v>
      </c>
      <c r="K1054" s="6" t="s">
        <v>2204</v>
      </c>
      <c r="L1054" s="6">
        <v>0</v>
      </c>
      <c r="M1054" s="6">
        <v>120</v>
      </c>
      <c r="N1054" s="6">
        <v>0.02</v>
      </c>
      <c r="O1054" s="6">
        <v>20</v>
      </c>
      <c r="P1054" s="6">
        <v>-9999</v>
      </c>
      <c r="Q1054" s="6">
        <v>-9999</v>
      </c>
      <c r="R1054" s="6"/>
    </row>
    <row r="1055" spans="1:18">
      <c r="A1055" s="6">
        <v>1054</v>
      </c>
      <c r="B1055" s="6" t="s">
        <v>1269</v>
      </c>
      <c r="C1055" s="6">
        <v>9</v>
      </c>
      <c r="D1055" s="6">
        <v>9</v>
      </c>
      <c r="E1055" s="6" t="s">
        <v>2210</v>
      </c>
      <c r="F1055" s="6">
        <v>2010</v>
      </c>
      <c r="G1055" s="6">
        <v>7</v>
      </c>
      <c r="H1055" s="6"/>
      <c r="I1055" s="6"/>
      <c r="J1055" s="6" t="s">
        <v>2206</v>
      </c>
      <c r="K1055" s="6" t="s">
        <v>2204</v>
      </c>
      <c r="L1055" s="6">
        <v>0</v>
      </c>
      <c r="M1055" s="6">
        <v>120</v>
      </c>
      <c r="N1055" s="6">
        <v>0.02</v>
      </c>
      <c r="O1055" s="6">
        <v>20</v>
      </c>
      <c r="P1055" s="6">
        <v>-9999</v>
      </c>
      <c r="Q1055" s="6">
        <v>-9999</v>
      </c>
      <c r="R1055" s="6"/>
    </row>
    <row r="1056" spans="1:18">
      <c r="A1056" s="6">
        <v>1055</v>
      </c>
      <c r="B1056" s="6" t="s">
        <v>1270</v>
      </c>
      <c r="C1056" s="6">
        <v>11</v>
      </c>
      <c r="D1056" s="6">
        <v>11</v>
      </c>
      <c r="E1056" s="6" t="s">
        <v>2211</v>
      </c>
      <c r="F1056" s="6">
        <v>2010</v>
      </c>
      <c r="G1056" s="6">
        <v>7</v>
      </c>
      <c r="H1056" s="6"/>
      <c r="I1056" s="6"/>
      <c r="J1056" s="6" t="s">
        <v>2206</v>
      </c>
      <c r="K1056" s="6" t="s">
        <v>2204</v>
      </c>
      <c r="L1056" s="6">
        <v>0</v>
      </c>
      <c r="M1056" s="6">
        <v>120</v>
      </c>
      <c r="N1056" s="6">
        <v>0.02</v>
      </c>
      <c r="O1056" s="6">
        <v>20</v>
      </c>
      <c r="P1056" s="6">
        <v>-9999</v>
      </c>
      <c r="Q1056" s="6">
        <v>-9999</v>
      </c>
      <c r="R1056" s="6"/>
    </row>
    <row r="1057" spans="1:18">
      <c r="A1057" s="6">
        <v>1056</v>
      </c>
      <c r="B1057" s="6" t="s">
        <v>1271</v>
      </c>
      <c r="C1057" s="6">
        <v>11</v>
      </c>
      <c r="D1057" s="6">
        <v>11</v>
      </c>
      <c r="E1057" s="6" t="s">
        <v>2211</v>
      </c>
      <c r="F1057" s="6">
        <v>2009</v>
      </c>
      <c r="G1057" s="6">
        <v>7</v>
      </c>
      <c r="H1057" s="6"/>
      <c r="I1057" s="6"/>
      <c r="J1057" s="6" t="s">
        <v>2206</v>
      </c>
      <c r="K1057" s="6" t="s">
        <v>2204</v>
      </c>
      <c r="L1057" s="6">
        <v>0</v>
      </c>
      <c r="M1057" s="6">
        <v>120</v>
      </c>
      <c r="N1057" s="6">
        <v>0.02</v>
      </c>
      <c r="O1057" s="6">
        <v>20</v>
      </c>
      <c r="P1057" s="6">
        <v>-9999</v>
      </c>
      <c r="Q1057" s="6">
        <v>-9999</v>
      </c>
      <c r="R1057" s="6"/>
    </row>
    <row r="1058" spans="1:18">
      <c r="A1058" s="6">
        <v>1057</v>
      </c>
      <c r="B1058" s="6" t="s">
        <v>1272</v>
      </c>
      <c r="C1058" s="6">
        <v>3</v>
      </c>
      <c r="D1058" s="6">
        <v>3</v>
      </c>
      <c r="E1058" s="6" t="s">
        <v>2205</v>
      </c>
      <c r="F1058" s="6">
        <v>2010</v>
      </c>
      <c r="G1058" s="6">
        <v>7</v>
      </c>
      <c r="H1058" s="6"/>
      <c r="I1058" s="6"/>
      <c r="J1058" s="6" t="s">
        <v>2206</v>
      </c>
      <c r="K1058" s="6" t="s">
        <v>2204</v>
      </c>
      <c r="L1058" s="6">
        <v>0</v>
      </c>
      <c r="M1058" s="6">
        <v>120</v>
      </c>
      <c r="N1058" s="6">
        <v>0.02</v>
      </c>
      <c r="O1058" s="6">
        <v>20</v>
      </c>
      <c r="P1058" s="6">
        <v>-9999</v>
      </c>
      <c r="Q1058" s="6">
        <v>-9999</v>
      </c>
      <c r="R1058" s="6"/>
    </row>
    <row r="1059" spans="1:18">
      <c r="A1059" s="6">
        <v>1058</v>
      </c>
      <c r="B1059" s="6" t="s">
        <v>1273</v>
      </c>
      <c r="C1059" s="6">
        <v>5</v>
      </c>
      <c r="D1059" s="6">
        <v>5</v>
      </c>
      <c r="E1059" s="6" t="s">
        <v>2205</v>
      </c>
      <c r="F1059" s="6">
        <v>2010</v>
      </c>
      <c r="G1059" s="6">
        <v>7</v>
      </c>
      <c r="H1059" s="6"/>
      <c r="I1059" s="6"/>
      <c r="J1059" s="6" t="s">
        <v>2206</v>
      </c>
      <c r="K1059" s="6" t="s">
        <v>2204</v>
      </c>
      <c r="L1059" s="6">
        <v>0</v>
      </c>
      <c r="M1059" s="6">
        <v>120</v>
      </c>
      <c r="N1059" s="6">
        <v>0.02</v>
      </c>
      <c r="O1059" s="6">
        <v>20</v>
      </c>
      <c r="P1059" s="6">
        <v>-9999</v>
      </c>
      <c r="Q1059" s="6">
        <v>-9999</v>
      </c>
      <c r="R1059" s="6"/>
    </row>
    <row r="1060" spans="1:18">
      <c r="A1060" s="6">
        <v>1059</v>
      </c>
      <c r="B1060" s="6" t="s">
        <v>1274</v>
      </c>
      <c r="C1060" s="6">
        <v>7</v>
      </c>
      <c r="D1060" s="6">
        <v>7</v>
      </c>
      <c r="E1060" s="6" t="s">
        <v>2202</v>
      </c>
      <c r="F1060" s="6">
        <v>2010</v>
      </c>
      <c r="G1060" s="6">
        <v>7</v>
      </c>
      <c r="H1060" s="6"/>
      <c r="I1060" s="6"/>
      <c r="J1060" s="6" t="s">
        <v>2206</v>
      </c>
      <c r="K1060" s="6" t="s">
        <v>2204</v>
      </c>
      <c r="L1060" s="6">
        <v>0</v>
      </c>
      <c r="M1060" s="6">
        <v>120</v>
      </c>
      <c r="N1060" s="6">
        <v>0.02</v>
      </c>
      <c r="O1060" s="6">
        <v>20</v>
      </c>
      <c r="P1060" s="6">
        <v>-9999</v>
      </c>
      <c r="Q1060" s="6">
        <v>-9999</v>
      </c>
      <c r="R1060" s="6"/>
    </row>
    <row r="1061" spans="1:18">
      <c r="A1061" s="6">
        <v>1060</v>
      </c>
      <c r="B1061" s="6" t="s">
        <v>1275</v>
      </c>
      <c r="C1061" s="6">
        <v>9</v>
      </c>
      <c r="D1061" s="6">
        <v>9</v>
      </c>
      <c r="E1061" s="6" t="s">
        <v>2210</v>
      </c>
      <c r="F1061" s="6">
        <v>2010</v>
      </c>
      <c r="G1061" s="6">
        <v>7</v>
      </c>
      <c r="H1061" s="6"/>
      <c r="I1061" s="6"/>
      <c r="J1061" s="6" t="s">
        <v>2206</v>
      </c>
      <c r="K1061" s="6" t="s">
        <v>2204</v>
      </c>
      <c r="L1061" s="6">
        <v>0</v>
      </c>
      <c r="M1061" s="6">
        <v>120</v>
      </c>
      <c r="N1061" s="6">
        <v>0.02</v>
      </c>
      <c r="O1061" s="6">
        <v>20</v>
      </c>
      <c r="P1061" s="6">
        <v>-9999</v>
      </c>
      <c r="Q1061" s="6">
        <v>-9999</v>
      </c>
      <c r="R1061" s="6"/>
    </row>
    <row r="1062" spans="1:18">
      <c r="A1062" s="6">
        <v>1061</v>
      </c>
      <c r="B1062" s="6" t="s">
        <v>1276</v>
      </c>
      <c r="C1062" s="6">
        <v>11</v>
      </c>
      <c r="D1062" s="6">
        <v>11</v>
      </c>
      <c r="E1062" s="6" t="s">
        <v>2211</v>
      </c>
      <c r="F1062" s="6">
        <v>2010</v>
      </c>
      <c r="G1062" s="6">
        <v>7</v>
      </c>
      <c r="H1062" s="6"/>
      <c r="I1062" s="6"/>
      <c r="J1062" s="6" t="s">
        <v>2206</v>
      </c>
      <c r="K1062" s="6" t="s">
        <v>2204</v>
      </c>
      <c r="L1062" s="6">
        <v>0</v>
      </c>
      <c r="M1062" s="6">
        <v>120</v>
      </c>
      <c r="N1062" s="6">
        <v>0.02</v>
      </c>
      <c r="O1062" s="6">
        <v>20</v>
      </c>
      <c r="P1062" s="6">
        <v>-9999</v>
      </c>
      <c r="Q1062" s="6">
        <v>-9999</v>
      </c>
      <c r="R1062" s="6"/>
    </row>
    <row r="1063" spans="1:18">
      <c r="A1063" s="6">
        <v>1062</v>
      </c>
      <c r="B1063" s="6" t="s">
        <v>1277</v>
      </c>
      <c r="C1063" s="6">
        <v>11</v>
      </c>
      <c r="D1063" s="6">
        <v>11</v>
      </c>
      <c r="E1063" s="6" t="s">
        <v>2211</v>
      </c>
      <c r="F1063" s="6">
        <v>2009</v>
      </c>
      <c r="G1063" s="6">
        <v>7</v>
      </c>
      <c r="H1063" s="6"/>
      <c r="I1063" s="6"/>
      <c r="J1063" s="6" t="s">
        <v>2206</v>
      </c>
      <c r="K1063" s="6" t="s">
        <v>2204</v>
      </c>
      <c r="L1063" s="6">
        <v>0</v>
      </c>
      <c r="M1063" s="6">
        <v>120</v>
      </c>
      <c r="N1063" s="6">
        <v>0.02</v>
      </c>
      <c r="O1063" s="6">
        <v>20</v>
      </c>
      <c r="P1063" s="6">
        <v>-9999</v>
      </c>
      <c r="Q1063" s="6">
        <v>-9999</v>
      </c>
      <c r="R1063" s="6"/>
    </row>
    <row r="1064" spans="1:18">
      <c r="A1064" s="6">
        <v>1063</v>
      </c>
      <c r="B1064" s="6" t="s">
        <v>1278</v>
      </c>
      <c r="C1064" s="6">
        <v>3</v>
      </c>
      <c r="D1064" s="6">
        <v>3</v>
      </c>
      <c r="E1064" s="6" t="s">
        <v>2205</v>
      </c>
      <c r="F1064" s="6">
        <v>2010</v>
      </c>
      <c r="G1064" s="6">
        <v>7</v>
      </c>
      <c r="H1064" s="6"/>
      <c r="I1064" s="6"/>
      <c r="J1064" s="6" t="s">
        <v>2206</v>
      </c>
      <c r="K1064" s="6" t="s">
        <v>2204</v>
      </c>
      <c r="L1064" s="6">
        <v>0</v>
      </c>
      <c r="M1064" s="6">
        <v>120</v>
      </c>
      <c r="N1064" s="6">
        <v>0.02</v>
      </c>
      <c r="O1064" s="6">
        <v>20</v>
      </c>
      <c r="P1064" s="6">
        <v>-9999</v>
      </c>
      <c r="Q1064" s="6">
        <v>-9999</v>
      </c>
      <c r="R1064" s="6"/>
    </row>
    <row r="1065" spans="1:18">
      <c r="A1065" s="6">
        <v>1064</v>
      </c>
      <c r="B1065" s="6" t="s">
        <v>1279</v>
      </c>
      <c r="C1065" s="6">
        <v>5</v>
      </c>
      <c r="D1065" s="6">
        <v>5</v>
      </c>
      <c r="E1065" s="6" t="s">
        <v>2205</v>
      </c>
      <c r="F1065" s="6">
        <v>2010</v>
      </c>
      <c r="G1065" s="6">
        <v>7</v>
      </c>
      <c r="H1065" s="6"/>
      <c r="I1065" s="6"/>
      <c r="J1065" s="6" t="s">
        <v>2206</v>
      </c>
      <c r="K1065" s="6" t="s">
        <v>2204</v>
      </c>
      <c r="L1065" s="6">
        <v>0</v>
      </c>
      <c r="M1065" s="6">
        <v>120</v>
      </c>
      <c r="N1065" s="6">
        <v>0.02</v>
      </c>
      <c r="O1065" s="6">
        <v>20</v>
      </c>
      <c r="P1065" s="6">
        <v>-9999</v>
      </c>
      <c r="Q1065" s="6">
        <v>-9999</v>
      </c>
      <c r="R1065" s="6"/>
    </row>
    <row r="1066" spans="1:18">
      <c r="A1066" s="6">
        <v>1065</v>
      </c>
      <c r="B1066" s="6" t="s">
        <v>1280</v>
      </c>
      <c r="C1066" s="6">
        <v>7</v>
      </c>
      <c r="D1066" s="6">
        <v>7</v>
      </c>
      <c r="E1066" s="6" t="s">
        <v>2202</v>
      </c>
      <c r="F1066" s="6">
        <v>2010</v>
      </c>
      <c r="G1066" s="6">
        <v>7</v>
      </c>
      <c r="H1066" s="6"/>
      <c r="I1066" s="6"/>
      <c r="J1066" s="6" t="s">
        <v>2206</v>
      </c>
      <c r="K1066" s="6" t="s">
        <v>2204</v>
      </c>
      <c r="L1066" s="6">
        <v>0</v>
      </c>
      <c r="M1066" s="6">
        <v>120</v>
      </c>
      <c r="N1066" s="6">
        <v>0.02</v>
      </c>
      <c r="O1066" s="6">
        <v>20</v>
      </c>
      <c r="P1066" s="6">
        <v>-9999</v>
      </c>
      <c r="Q1066" s="6">
        <v>-9999</v>
      </c>
      <c r="R1066" s="6"/>
    </row>
    <row r="1067" spans="1:18">
      <c r="A1067" s="6">
        <v>1066</v>
      </c>
      <c r="B1067" s="6" t="s">
        <v>1281</v>
      </c>
      <c r="C1067" s="6">
        <v>9</v>
      </c>
      <c r="D1067" s="6">
        <v>9</v>
      </c>
      <c r="E1067" s="6" t="s">
        <v>2210</v>
      </c>
      <c r="F1067" s="6">
        <v>2010</v>
      </c>
      <c r="G1067" s="6">
        <v>7</v>
      </c>
      <c r="H1067" s="6"/>
      <c r="I1067" s="6"/>
      <c r="J1067" s="6" t="s">
        <v>2206</v>
      </c>
      <c r="K1067" s="6" t="s">
        <v>2204</v>
      </c>
      <c r="L1067" s="6">
        <v>0</v>
      </c>
      <c r="M1067" s="6">
        <v>120</v>
      </c>
      <c r="N1067" s="6">
        <v>0.02</v>
      </c>
      <c r="O1067" s="6">
        <v>20</v>
      </c>
      <c r="P1067" s="6">
        <v>-9999</v>
      </c>
      <c r="Q1067" s="6">
        <v>-9999</v>
      </c>
      <c r="R1067" s="6"/>
    </row>
    <row r="1068" spans="1:18">
      <c r="A1068" s="6">
        <v>1067</v>
      </c>
      <c r="B1068" s="6" t="s">
        <v>1282</v>
      </c>
      <c r="C1068" s="6">
        <v>11</v>
      </c>
      <c r="D1068" s="6">
        <v>11</v>
      </c>
      <c r="E1068" s="6" t="s">
        <v>2211</v>
      </c>
      <c r="F1068" s="6">
        <v>2010</v>
      </c>
      <c r="G1068" s="6">
        <v>7</v>
      </c>
      <c r="H1068" s="6"/>
      <c r="I1068" s="6"/>
      <c r="J1068" s="6" t="s">
        <v>2206</v>
      </c>
      <c r="K1068" s="6" t="s">
        <v>2204</v>
      </c>
      <c r="L1068" s="6">
        <v>0</v>
      </c>
      <c r="M1068" s="6">
        <v>120</v>
      </c>
      <c r="N1068" s="6">
        <v>0.02</v>
      </c>
      <c r="O1068" s="6">
        <v>20</v>
      </c>
      <c r="P1068" s="6">
        <v>-9999</v>
      </c>
      <c r="Q1068" s="6">
        <v>-9999</v>
      </c>
      <c r="R1068" s="6"/>
    </row>
    <row r="1069" spans="1:18">
      <c r="A1069" s="6">
        <v>1068</v>
      </c>
      <c r="B1069" s="6" t="s">
        <v>1283</v>
      </c>
      <c r="C1069" s="6">
        <v>11</v>
      </c>
      <c r="D1069" s="6">
        <v>11</v>
      </c>
      <c r="E1069" s="6" t="s">
        <v>2211</v>
      </c>
      <c r="F1069" s="6">
        <v>2009</v>
      </c>
      <c r="G1069" s="6">
        <v>7</v>
      </c>
      <c r="H1069" s="6"/>
      <c r="I1069" s="6"/>
      <c r="J1069" s="6" t="s">
        <v>2206</v>
      </c>
      <c r="K1069" s="6" t="s">
        <v>2204</v>
      </c>
      <c r="L1069" s="6">
        <v>0</v>
      </c>
      <c r="M1069" s="6">
        <v>120</v>
      </c>
      <c r="N1069" s="6">
        <v>0.02</v>
      </c>
      <c r="O1069" s="6">
        <v>20</v>
      </c>
      <c r="P1069" s="6">
        <v>-9999</v>
      </c>
      <c r="Q1069" s="6">
        <v>-9999</v>
      </c>
      <c r="R1069" s="6"/>
    </row>
    <row r="1070" spans="1:18">
      <c r="A1070" s="6">
        <v>1069</v>
      </c>
      <c r="B1070" s="6" t="s">
        <v>1284</v>
      </c>
      <c r="C1070" s="6">
        <v>3</v>
      </c>
      <c r="D1070" s="6">
        <v>3</v>
      </c>
      <c r="E1070" s="6" t="s">
        <v>2205</v>
      </c>
      <c r="F1070" s="6">
        <v>2010</v>
      </c>
      <c r="G1070" s="6">
        <v>7</v>
      </c>
      <c r="H1070" s="6"/>
      <c r="I1070" s="6"/>
      <c r="J1070" s="6" t="s">
        <v>2206</v>
      </c>
      <c r="K1070" s="6" t="s">
        <v>2204</v>
      </c>
      <c r="L1070" s="6">
        <v>0</v>
      </c>
      <c r="M1070" s="6">
        <v>120</v>
      </c>
      <c r="N1070" s="6">
        <v>0.02</v>
      </c>
      <c r="O1070" s="6">
        <v>20</v>
      </c>
      <c r="P1070" s="6">
        <v>-9999</v>
      </c>
      <c r="Q1070" s="6">
        <v>-9999</v>
      </c>
      <c r="R1070" s="6"/>
    </row>
    <row r="1071" spans="1:18">
      <c r="A1071" s="6">
        <v>1070</v>
      </c>
      <c r="B1071" s="6" t="s">
        <v>1285</v>
      </c>
      <c r="C1071" s="6">
        <v>5</v>
      </c>
      <c r="D1071" s="6">
        <v>5</v>
      </c>
      <c r="E1071" s="6" t="s">
        <v>2205</v>
      </c>
      <c r="F1071" s="6">
        <v>2010</v>
      </c>
      <c r="G1071" s="6">
        <v>7</v>
      </c>
      <c r="H1071" s="6"/>
      <c r="I1071" s="6"/>
      <c r="J1071" s="6" t="s">
        <v>2206</v>
      </c>
      <c r="K1071" s="6" t="s">
        <v>2204</v>
      </c>
      <c r="L1071" s="6">
        <v>0</v>
      </c>
      <c r="M1071" s="6">
        <v>120</v>
      </c>
      <c r="N1071" s="6">
        <v>0.02</v>
      </c>
      <c r="O1071" s="6">
        <v>20</v>
      </c>
      <c r="P1071" s="6">
        <v>-9999</v>
      </c>
      <c r="Q1071" s="6">
        <v>-9999</v>
      </c>
      <c r="R1071" s="6"/>
    </row>
    <row r="1072" spans="1:18">
      <c r="A1072" s="6">
        <v>1071</v>
      </c>
      <c r="B1072" s="6" t="s">
        <v>1286</v>
      </c>
      <c r="C1072" s="6">
        <v>7</v>
      </c>
      <c r="D1072" s="6">
        <v>7</v>
      </c>
      <c r="E1072" s="6" t="s">
        <v>2202</v>
      </c>
      <c r="F1072" s="6">
        <v>2010</v>
      </c>
      <c r="G1072" s="6">
        <v>7</v>
      </c>
      <c r="H1072" s="6"/>
      <c r="I1072" s="6"/>
      <c r="J1072" s="6" t="s">
        <v>2206</v>
      </c>
      <c r="K1072" s="6" t="s">
        <v>2204</v>
      </c>
      <c r="L1072" s="6">
        <v>0</v>
      </c>
      <c r="M1072" s="6">
        <v>120</v>
      </c>
      <c r="N1072" s="6">
        <v>0.02</v>
      </c>
      <c r="O1072" s="6">
        <v>20</v>
      </c>
      <c r="P1072" s="6">
        <v>-9999</v>
      </c>
      <c r="Q1072" s="6">
        <v>-9999</v>
      </c>
      <c r="R1072" s="6"/>
    </row>
    <row r="1073" spans="1:18">
      <c r="A1073" s="6">
        <v>1072</v>
      </c>
      <c r="B1073" s="6" t="s">
        <v>1287</v>
      </c>
      <c r="C1073" s="6">
        <v>9</v>
      </c>
      <c r="D1073" s="6">
        <v>9</v>
      </c>
      <c r="E1073" s="6" t="s">
        <v>2210</v>
      </c>
      <c r="F1073" s="6">
        <v>2010</v>
      </c>
      <c r="G1073" s="6">
        <v>7</v>
      </c>
      <c r="H1073" s="6"/>
      <c r="I1073" s="6"/>
      <c r="J1073" s="6" t="s">
        <v>2206</v>
      </c>
      <c r="K1073" s="6" t="s">
        <v>2204</v>
      </c>
      <c r="L1073" s="6">
        <v>0</v>
      </c>
      <c r="M1073" s="6">
        <v>120</v>
      </c>
      <c r="N1073" s="6">
        <v>0.02</v>
      </c>
      <c r="O1073" s="6">
        <v>20</v>
      </c>
      <c r="P1073" s="6">
        <v>-9999</v>
      </c>
      <c r="Q1073" s="6">
        <v>-9999</v>
      </c>
      <c r="R1073" s="6"/>
    </row>
    <row r="1074" spans="1:18">
      <c r="A1074" s="6">
        <v>1073</v>
      </c>
      <c r="B1074" s="6" t="s">
        <v>1288</v>
      </c>
      <c r="C1074" s="6">
        <v>11</v>
      </c>
      <c r="D1074" s="6">
        <v>11</v>
      </c>
      <c r="E1074" s="6" t="s">
        <v>2211</v>
      </c>
      <c r="F1074" s="6">
        <v>2010</v>
      </c>
      <c r="G1074" s="6">
        <v>7</v>
      </c>
      <c r="H1074" s="6"/>
      <c r="I1074" s="6"/>
      <c r="J1074" s="6" t="s">
        <v>2206</v>
      </c>
      <c r="K1074" s="6" t="s">
        <v>2204</v>
      </c>
      <c r="L1074" s="6">
        <v>0</v>
      </c>
      <c r="M1074" s="6">
        <v>120</v>
      </c>
      <c r="N1074" s="6">
        <v>0.02</v>
      </c>
      <c r="O1074" s="6">
        <v>20</v>
      </c>
      <c r="P1074" s="6">
        <v>-9999</v>
      </c>
      <c r="Q1074" s="6">
        <v>-9999</v>
      </c>
      <c r="R1074" s="6"/>
    </row>
    <row r="1075" spans="1:18">
      <c r="A1075" s="6">
        <v>1074</v>
      </c>
      <c r="B1075" s="6" t="s">
        <v>1289</v>
      </c>
      <c r="C1075" s="6">
        <v>-9999</v>
      </c>
      <c r="D1075" s="6">
        <v>-9999</v>
      </c>
      <c r="E1075" s="6" t="s">
        <v>2202</v>
      </c>
      <c r="F1075" s="6">
        <v>2017</v>
      </c>
      <c r="G1075" s="6">
        <v>9</v>
      </c>
      <c r="H1075" s="6"/>
      <c r="I1075" s="6"/>
      <c r="J1075" s="6" t="s">
        <v>2206</v>
      </c>
      <c r="K1075" s="6" t="s">
        <v>2204</v>
      </c>
      <c r="L1075" s="6">
        <v>0</v>
      </c>
      <c r="M1075" s="6">
        <v>60</v>
      </c>
      <c r="N1075" s="6">
        <v>0</v>
      </c>
      <c r="O1075" s="6">
        <v>20</v>
      </c>
      <c r="P1075" s="6">
        <v>-9999</v>
      </c>
      <c r="Q1075" s="6">
        <v>-9999</v>
      </c>
      <c r="R1075" s="6"/>
    </row>
    <row r="1076" spans="1:18">
      <c r="A1076" s="6">
        <v>1075</v>
      </c>
      <c r="B1076" s="6" t="s">
        <v>1291</v>
      </c>
      <c r="C1076" s="6">
        <v>-9999</v>
      </c>
      <c r="D1076" s="6">
        <v>-9999</v>
      </c>
      <c r="E1076" s="6" t="s">
        <v>2202</v>
      </c>
      <c r="F1076" s="6">
        <v>2017</v>
      </c>
      <c r="G1076" s="6">
        <v>9</v>
      </c>
      <c r="H1076" s="6"/>
      <c r="I1076" s="6"/>
      <c r="J1076" s="6" t="s">
        <v>2206</v>
      </c>
      <c r="K1076" s="6" t="s">
        <v>2204</v>
      </c>
      <c r="L1076" s="6">
        <v>0</v>
      </c>
      <c r="M1076" s="6">
        <v>60</v>
      </c>
      <c r="N1076" s="6">
        <v>0</v>
      </c>
      <c r="O1076" s="6">
        <v>20</v>
      </c>
      <c r="P1076" s="6">
        <v>-9999</v>
      </c>
      <c r="Q1076" s="6">
        <v>-9999</v>
      </c>
      <c r="R1076" s="6"/>
    </row>
    <row r="1077" spans="1:18">
      <c r="A1077" s="6">
        <v>1076</v>
      </c>
      <c r="B1077" s="6" t="s">
        <v>1292</v>
      </c>
      <c r="C1077" s="6">
        <v>-9999</v>
      </c>
      <c r="D1077" s="6">
        <v>-9999</v>
      </c>
      <c r="E1077" s="6" t="s">
        <v>2202</v>
      </c>
      <c r="F1077" s="6">
        <v>2017</v>
      </c>
      <c r="G1077" s="6">
        <v>9</v>
      </c>
      <c r="H1077" s="6"/>
      <c r="I1077" s="6"/>
      <c r="J1077" s="6" t="s">
        <v>2206</v>
      </c>
      <c r="K1077" s="6" t="s">
        <v>2204</v>
      </c>
      <c r="L1077" s="6">
        <v>0</v>
      </c>
      <c r="M1077" s="6">
        <v>60</v>
      </c>
      <c r="N1077" s="6">
        <v>0</v>
      </c>
      <c r="O1077" s="6">
        <v>20</v>
      </c>
      <c r="P1077" s="6">
        <v>-9999</v>
      </c>
      <c r="Q1077" s="6">
        <v>-9999</v>
      </c>
      <c r="R1077" s="6"/>
    </row>
    <row r="1078" spans="1:18">
      <c r="A1078" s="6">
        <v>1077</v>
      </c>
      <c r="B1078" s="6" t="s">
        <v>1293</v>
      </c>
      <c r="C1078" s="6">
        <v>-9999</v>
      </c>
      <c r="D1078" s="6">
        <v>-9999</v>
      </c>
      <c r="E1078" s="6" t="s">
        <v>2202</v>
      </c>
      <c r="F1078" s="6">
        <v>2017</v>
      </c>
      <c r="G1078" s="6">
        <v>9</v>
      </c>
      <c r="H1078" s="6"/>
      <c r="I1078" s="6"/>
      <c r="J1078" s="6" t="s">
        <v>2206</v>
      </c>
      <c r="K1078" s="6" t="s">
        <v>2204</v>
      </c>
      <c r="L1078" s="6">
        <v>0</v>
      </c>
      <c r="M1078" s="6">
        <v>60</v>
      </c>
      <c r="N1078" s="6">
        <v>0</v>
      </c>
      <c r="O1078" s="6">
        <v>20</v>
      </c>
      <c r="P1078" s="6">
        <v>-9999</v>
      </c>
      <c r="Q1078" s="6">
        <v>-9999</v>
      </c>
      <c r="R1078" s="6"/>
    </row>
    <row r="1079" spans="1:18">
      <c r="A1079" s="6">
        <v>1078</v>
      </c>
      <c r="B1079" s="6" t="s">
        <v>1294</v>
      </c>
      <c r="C1079" s="6">
        <v>-9999</v>
      </c>
      <c r="D1079" s="6">
        <v>-9999</v>
      </c>
      <c r="E1079" s="6" t="s">
        <v>1551</v>
      </c>
      <c r="F1079" s="6">
        <v>-9999</v>
      </c>
      <c r="G1079" s="6">
        <v>24</v>
      </c>
      <c r="H1079" s="6"/>
      <c r="I1079" s="6"/>
      <c r="J1079" s="6" t="s">
        <v>2208</v>
      </c>
      <c r="K1079" s="6" t="s">
        <v>2204</v>
      </c>
      <c r="L1079" s="6">
        <v>5</v>
      </c>
      <c r="M1079" s="6">
        <v>50</v>
      </c>
      <c r="N1079" s="6">
        <v>0</v>
      </c>
      <c r="O1079" s="6">
        <v>4.5</v>
      </c>
      <c r="P1079" s="6">
        <v>-9999</v>
      </c>
      <c r="Q1079" s="6">
        <v>-9999</v>
      </c>
      <c r="R1079" s="6"/>
    </row>
    <row r="1080" spans="1:18">
      <c r="A1080" s="6">
        <v>1079</v>
      </c>
      <c r="B1080" s="6" t="s">
        <v>1296</v>
      </c>
      <c r="C1080" s="6">
        <v>-9999</v>
      </c>
      <c r="D1080" s="6">
        <v>-9999</v>
      </c>
      <c r="E1080" s="6" t="s">
        <v>1551</v>
      </c>
      <c r="F1080" s="6">
        <v>-9999</v>
      </c>
      <c r="G1080" s="6">
        <v>24</v>
      </c>
      <c r="H1080" s="6"/>
      <c r="I1080" s="6"/>
      <c r="J1080" s="6" t="s">
        <v>2208</v>
      </c>
      <c r="K1080" s="6" t="s">
        <v>2204</v>
      </c>
      <c r="L1080" s="6">
        <v>5</v>
      </c>
      <c r="M1080" s="6">
        <v>50</v>
      </c>
      <c r="N1080" s="6">
        <v>0</v>
      </c>
      <c r="O1080" s="6">
        <v>4.5</v>
      </c>
      <c r="P1080" s="6">
        <v>-9999</v>
      </c>
      <c r="Q1080" s="6">
        <v>-9999</v>
      </c>
      <c r="R1080" s="6"/>
    </row>
    <row r="1081" spans="1:18">
      <c r="A1081" s="6">
        <v>1080</v>
      </c>
      <c r="B1081" s="6" t="s">
        <v>1297</v>
      </c>
      <c r="C1081" s="6">
        <v>-9999</v>
      </c>
      <c r="D1081" s="6">
        <v>-9999</v>
      </c>
      <c r="E1081" s="6" t="s">
        <v>1551</v>
      </c>
      <c r="F1081" s="6">
        <v>-9999</v>
      </c>
      <c r="G1081" s="6">
        <v>24</v>
      </c>
      <c r="H1081" s="6"/>
      <c r="I1081" s="6"/>
      <c r="J1081" s="6" t="s">
        <v>2208</v>
      </c>
      <c r="K1081" s="6" t="s">
        <v>2204</v>
      </c>
      <c r="L1081" s="6">
        <v>5</v>
      </c>
      <c r="M1081" s="6">
        <v>50</v>
      </c>
      <c r="N1081" s="6">
        <v>0</v>
      </c>
      <c r="O1081" s="6">
        <v>4.5</v>
      </c>
      <c r="P1081" s="6">
        <v>-9999</v>
      </c>
      <c r="Q1081" s="6">
        <v>-9999</v>
      </c>
      <c r="R1081" s="6"/>
    </row>
    <row r="1082" spans="1:18">
      <c r="A1082" s="6">
        <v>1081</v>
      </c>
      <c r="B1082" s="6" t="s">
        <v>1298</v>
      </c>
      <c r="C1082" s="6">
        <v>-9999</v>
      </c>
      <c r="D1082" s="6">
        <v>-9999</v>
      </c>
      <c r="E1082" s="6" t="s">
        <v>1551</v>
      </c>
      <c r="F1082" s="6">
        <v>-9999</v>
      </c>
      <c r="G1082" s="6">
        <v>24</v>
      </c>
      <c r="H1082" s="6"/>
      <c r="I1082" s="6"/>
      <c r="J1082" s="6" t="s">
        <v>2208</v>
      </c>
      <c r="K1082" s="6" t="s">
        <v>2204</v>
      </c>
      <c r="L1082" s="6">
        <v>5</v>
      </c>
      <c r="M1082" s="6">
        <v>50</v>
      </c>
      <c r="N1082" s="6">
        <v>0</v>
      </c>
      <c r="O1082" s="6">
        <v>4.5</v>
      </c>
      <c r="P1082" s="6">
        <v>-9999</v>
      </c>
      <c r="Q1082" s="6">
        <v>-9999</v>
      </c>
      <c r="R1082" s="6"/>
    </row>
    <row r="1083" spans="1:18">
      <c r="A1083" s="6">
        <v>1082</v>
      </c>
      <c r="B1083" s="6" t="s">
        <v>1299</v>
      </c>
      <c r="C1083" s="6">
        <v>-9999</v>
      </c>
      <c r="D1083" s="6">
        <v>-9999</v>
      </c>
      <c r="E1083" s="6" t="s">
        <v>1551</v>
      </c>
      <c r="F1083" s="6">
        <v>-9999</v>
      </c>
      <c r="G1083" s="6">
        <v>24</v>
      </c>
      <c r="H1083" s="6"/>
      <c r="I1083" s="6"/>
      <c r="J1083" s="6" t="s">
        <v>2208</v>
      </c>
      <c r="K1083" s="6" t="s">
        <v>2204</v>
      </c>
      <c r="L1083" s="6">
        <v>5</v>
      </c>
      <c r="M1083" s="6">
        <v>50</v>
      </c>
      <c r="N1083" s="6">
        <v>0</v>
      </c>
      <c r="O1083" s="6">
        <v>4.5</v>
      </c>
      <c r="P1083" s="6">
        <v>-9999</v>
      </c>
      <c r="Q1083" s="6">
        <v>-9999</v>
      </c>
      <c r="R1083" s="6"/>
    </row>
    <row r="1084" spans="1:18">
      <c r="A1084" s="6">
        <v>1083</v>
      </c>
      <c r="B1084" s="6" t="s">
        <v>1300</v>
      </c>
      <c r="C1084" s="6">
        <v>-9999</v>
      </c>
      <c r="D1084" s="6">
        <v>-9999</v>
      </c>
      <c r="E1084" s="6" t="s">
        <v>1551</v>
      </c>
      <c r="F1084" s="6">
        <v>-9999</v>
      </c>
      <c r="G1084" s="6">
        <v>24</v>
      </c>
      <c r="H1084" s="6"/>
      <c r="I1084" s="6"/>
      <c r="J1084" s="6" t="s">
        <v>2208</v>
      </c>
      <c r="K1084" s="6" t="s">
        <v>2204</v>
      </c>
      <c r="L1084" s="6">
        <v>5</v>
      </c>
      <c r="M1084" s="6">
        <v>50</v>
      </c>
      <c r="N1084" s="6">
        <v>0</v>
      </c>
      <c r="O1084" s="6">
        <v>4.5</v>
      </c>
      <c r="P1084" s="6">
        <v>-9999</v>
      </c>
      <c r="Q1084" s="6">
        <v>-9999</v>
      </c>
      <c r="R1084" s="6"/>
    </row>
    <row r="1085" spans="1:18">
      <c r="A1085" s="6">
        <v>1084</v>
      </c>
      <c r="B1085" s="6" t="s">
        <v>1301</v>
      </c>
      <c r="C1085" s="6">
        <v>-9999</v>
      </c>
      <c r="D1085" s="6">
        <v>-9999</v>
      </c>
      <c r="E1085" s="6" t="s">
        <v>1551</v>
      </c>
      <c r="F1085" s="6">
        <v>-9999</v>
      </c>
      <c r="G1085" s="6">
        <v>24</v>
      </c>
      <c r="H1085" s="6"/>
      <c r="I1085" s="6"/>
      <c r="J1085" s="6" t="s">
        <v>2208</v>
      </c>
      <c r="K1085" s="6" t="s">
        <v>2204</v>
      </c>
      <c r="L1085" s="6">
        <v>5</v>
      </c>
      <c r="M1085" s="6">
        <v>50</v>
      </c>
      <c r="N1085" s="6">
        <v>0</v>
      </c>
      <c r="O1085" s="6">
        <v>4.5</v>
      </c>
      <c r="P1085" s="6">
        <v>-9999</v>
      </c>
      <c r="Q1085" s="6">
        <v>-9999</v>
      </c>
      <c r="R1085" s="6"/>
    </row>
    <row r="1086" spans="1:18">
      <c r="A1086" s="6">
        <v>1085</v>
      </c>
      <c r="B1086" s="6" t="s">
        <v>1302</v>
      </c>
      <c r="C1086" s="6">
        <v>-9999</v>
      </c>
      <c r="D1086" s="6">
        <v>-9999</v>
      </c>
      <c r="E1086" s="6" t="s">
        <v>1551</v>
      </c>
      <c r="F1086" s="6">
        <v>-9999</v>
      </c>
      <c r="G1086" s="6">
        <v>24</v>
      </c>
      <c r="H1086" s="6"/>
      <c r="I1086" s="6"/>
      <c r="J1086" s="6" t="s">
        <v>2208</v>
      </c>
      <c r="K1086" s="6" t="s">
        <v>2204</v>
      </c>
      <c r="L1086" s="6">
        <v>5</v>
      </c>
      <c r="M1086" s="6">
        <v>50</v>
      </c>
      <c r="N1086" s="6">
        <v>0</v>
      </c>
      <c r="O1086" s="6">
        <v>4.5</v>
      </c>
      <c r="P1086" s="6">
        <v>-9999</v>
      </c>
      <c r="Q1086" s="6">
        <v>-9999</v>
      </c>
      <c r="R1086" s="6"/>
    </row>
    <row r="1087" spans="1:18">
      <c r="A1087" s="6">
        <v>1086</v>
      </c>
      <c r="B1087" s="6" t="s">
        <v>1303</v>
      </c>
      <c r="C1087" s="6">
        <v>-9999</v>
      </c>
      <c r="D1087" s="6">
        <v>-9999</v>
      </c>
      <c r="E1087" s="6" t="s">
        <v>1551</v>
      </c>
      <c r="F1087" s="6">
        <v>-9999</v>
      </c>
      <c r="G1087" s="6">
        <v>3</v>
      </c>
      <c r="H1087" s="6"/>
      <c r="I1087" s="6"/>
      <c r="J1087" s="6" t="s">
        <v>2208</v>
      </c>
      <c r="K1087" s="6" t="s">
        <v>2204</v>
      </c>
      <c r="L1087" s="6">
        <v>5</v>
      </c>
      <c r="M1087" s="6">
        <v>50</v>
      </c>
      <c r="N1087" s="6">
        <v>0</v>
      </c>
      <c r="O1087" s="6">
        <v>4.5</v>
      </c>
      <c r="P1087" s="6">
        <v>-9999</v>
      </c>
      <c r="Q1087" s="6">
        <v>-9999</v>
      </c>
      <c r="R1087" s="6"/>
    </row>
    <row r="1088" spans="1:18">
      <c r="A1088" s="6">
        <v>1087</v>
      </c>
      <c r="B1088" s="6" t="s">
        <v>1304</v>
      </c>
      <c r="C1088" s="6">
        <v>-9999</v>
      </c>
      <c r="D1088" s="6">
        <v>-9999</v>
      </c>
      <c r="E1088" s="6" t="s">
        <v>1551</v>
      </c>
      <c r="F1088" s="6">
        <v>-9999</v>
      </c>
      <c r="G1088" s="6">
        <v>3</v>
      </c>
      <c r="H1088" s="6"/>
      <c r="I1088" s="6"/>
      <c r="J1088" s="6" t="s">
        <v>2208</v>
      </c>
      <c r="K1088" s="6" t="s">
        <v>2204</v>
      </c>
      <c r="L1088" s="6">
        <v>5</v>
      </c>
      <c r="M1088" s="6">
        <v>50</v>
      </c>
      <c r="N1088" s="6">
        <v>0</v>
      </c>
      <c r="O1088" s="6">
        <v>4.5</v>
      </c>
      <c r="P1088" s="6">
        <v>-9999</v>
      </c>
      <c r="Q1088" s="6">
        <v>-9999</v>
      </c>
      <c r="R1088" s="6"/>
    </row>
    <row r="1089" spans="1:18">
      <c r="A1089" s="6">
        <v>1088</v>
      </c>
      <c r="B1089" s="6" t="s">
        <v>1305</v>
      </c>
      <c r="C1089" s="6">
        <v>-9999</v>
      </c>
      <c r="D1089" s="6">
        <v>-9999</v>
      </c>
      <c r="E1089" s="6" t="s">
        <v>1551</v>
      </c>
      <c r="F1089" s="6">
        <v>-9999</v>
      </c>
      <c r="G1089" s="6">
        <v>3</v>
      </c>
      <c r="H1089" s="6"/>
      <c r="I1089" s="6"/>
      <c r="J1089" s="6" t="s">
        <v>2208</v>
      </c>
      <c r="K1089" s="6" t="s">
        <v>2204</v>
      </c>
      <c r="L1089" s="6">
        <v>5</v>
      </c>
      <c r="M1089" s="6">
        <v>50</v>
      </c>
      <c r="N1089" s="6">
        <v>0</v>
      </c>
      <c r="O1089" s="6">
        <v>4.5</v>
      </c>
      <c r="P1089" s="6">
        <v>-9999</v>
      </c>
      <c r="Q1089" s="6">
        <v>-9999</v>
      </c>
      <c r="R1089" s="6"/>
    </row>
    <row r="1090" spans="1:18">
      <c r="A1090" s="6">
        <v>1089</v>
      </c>
      <c r="B1090" s="6" t="s">
        <v>1306</v>
      </c>
      <c r="C1090" s="6">
        <v>-9999</v>
      </c>
      <c r="D1090" s="6">
        <v>-9999</v>
      </c>
      <c r="E1090" s="6" t="s">
        <v>1551</v>
      </c>
      <c r="F1090" s="6">
        <v>-9999</v>
      </c>
      <c r="G1090" s="6">
        <v>3</v>
      </c>
      <c r="H1090" s="6"/>
      <c r="I1090" s="6"/>
      <c r="J1090" s="6" t="s">
        <v>2208</v>
      </c>
      <c r="K1090" s="6" t="s">
        <v>2204</v>
      </c>
      <c r="L1090" s="6">
        <v>5</v>
      </c>
      <c r="M1090" s="6">
        <v>50</v>
      </c>
      <c r="N1090" s="6">
        <v>0</v>
      </c>
      <c r="O1090" s="6">
        <v>4.5</v>
      </c>
      <c r="P1090" s="6">
        <v>-9999</v>
      </c>
      <c r="Q1090" s="6">
        <v>-9999</v>
      </c>
      <c r="R1090" s="6"/>
    </row>
    <row r="1091" spans="1:18">
      <c r="A1091" s="6">
        <v>1090</v>
      </c>
      <c r="B1091" s="6" t="s">
        <v>1311</v>
      </c>
      <c r="C1091" s="6">
        <v>-9999</v>
      </c>
      <c r="D1091" s="6">
        <v>-9999</v>
      </c>
      <c r="E1091" s="6" t="s">
        <v>1551</v>
      </c>
      <c r="F1091" s="6">
        <v>-9999</v>
      </c>
      <c r="G1091" s="6">
        <v>3</v>
      </c>
      <c r="H1091" s="6"/>
      <c r="I1091" s="6"/>
      <c r="J1091" s="6" t="s">
        <v>2206</v>
      </c>
      <c r="K1091" s="6" t="s">
        <v>2204</v>
      </c>
      <c r="L1091" s="6">
        <v>13</v>
      </c>
      <c r="M1091" s="6">
        <v>109</v>
      </c>
      <c r="N1091" s="6">
        <v>0</v>
      </c>
      <c r="O1091" s="6">
        <v>-9999</v>
      </c>
      <c r="P1091" s="6">
        <v>-9999</v>
      </c>
      <c r="Q1091" s="6">
        <v>-9999</v>
      </c>
      <c r="R1091" s="6" t="s">
        <v>2223</v>
      </c>
    </row>
    <row r="1092" spans="1:18">
      <c r="A1092" s="6">
        <v>1091</v>
      </c>
      <c r="B1092" s="6" t="s">
        <v>1313</v>
      </c>
      <c r="C1092" s="6">
        <v>-9999</v>
      </c>
      <c r="D1092" s="6">
        <v>-9999</v>
      </c>
      <c r="E1092" s="6" t="s">
        <v>1551</v>
      </c>
      <c r="F1092" s="6">
        <v>-9999</v>
      </c>
      <c r="G1092" s="6">
        <v>3</v>
      </c>
      <c r="H1092" s="6"/>
      <c r="I1092" s="6"/>
      <c r="J1092" s="6" t="s">
        <v>2206</v>
      </c>
      <c r="K1092" s="6" t="s">
        <v>2204</v>
      </c>
      <c r="L1092" s="6">
        <v>13</v>
      </c>
      <c r="M1092" s="6">
        <v>109</v>
      </c>
      <c r="N1092" s="6">
        <v>0</v>
      </c>
      <c r="O1092" s="6">
        <v>-9999</v>
      </c>
      <c r="P1092" s="6">
        <v>-9999</v>
      </c>
      <c r="Q1092" s="6">
        <v>-9999</v>
      </c>
      <c r="R1092" s="6" t="s">
        <v>2223</v>
      </c>
    </row>
    <row r="1093" spans="1:18">
      <c r="A1093" s="6">
        <v>1092</v>
      </c>
      <c r="B1093" s="6" t="s">
        <v>1314</v>
      </c>
      <c r="C1093" s="6">
        <v>-9999</v>
      </c>
      <c r="D1093" s="6">
        <v>-9999</v>
      </c>
      <c r="E1093" s="6" t="s">
        <v>1551</v>
      </c>
      <c r="F1093" s="6">
        <v>-9999</v>
      </c>
      <c r="G1093" s="6">
        <v>3</v>
      </c>
      <c r="H1093" s="6"/>
      <c r="I1093" s="6"/>
      <c r="J1093" s="6" t="s">
        <v>2206</v>
      </c>
      <c r="K1093" s="6" t="s">
        <v>2204</v>
      </c>
      <c r="L1093" s="6">
        <v>13</v>
      </c>
      <c r="M1093" s="6">
        <v>109</v>
      </c>
      <c r="N1093" s="6">
        <v>0.2</v>
      </c>
      <c r="O1093" s="6">
        <v>-9999</v>
      </c>
      <c r="P1093" s="6">
        <v>-9999</v>
      </c>
      <c r="Q1093" s="6">
        <v>-9999</v>
      </c>
      <c r="R1093" s="6" t="s">
        <v>2224</v>
      </c>
    </row>
    <row r="1094" spans="1:18">
      <c r="A1094" s="6">
        <v>1093</v>
      </c>
      <c r="B1094" s="6" t="s">
        <v>1315</v>
      </c>
      <c r="C1094" s="6">
        <v>-9999</v>
      </c>
      <c r="D1094" s="6">
        <v>-9999</v>
      </c>
      <c r="E1094" s="6" t="s">
        <v>1551</v>
      </c>
      <c r="F1094" s="6">
        <v>-9999</v>
      </c>
      <c r="G1094" s="6">
        <v>3</v>
      </c>
      <c r="H1094" s="6"/>
      <c r="I1094" s="6"/>
      <c r="J1094" s="6" t="s">
        <v>2206</v>
      </c>
      <c r="K1094" s="6" t="s">
        <v>2204</v>
      </c>
      <c r="L1094" s="6">
        <v>13</v>
      </c>
      <c r="M1094" s="6">
        <v>109</v>
      </c>
      <c r="N1094" s="6">
        <v>0.2</v>
      </c>
      <c r="O1094" s="6">
        <v>-9999</v>
      </c>
      <c r="P1094" s="6">
        <v>-9999</v>
      </c>
      <c r="Q1094" s="6">
        <v>-9999</v>
      </c>
      <c r="R1094" s="6" t="s">
        <v>2224</v>
      </c>
    </row>
    <row r="1095" spans="1:18">
      <c r="A1095" s="6">
        <v>1094</v>
      </c>
      <c r="B1095" s="6" t="s">
        <v>1316</v>
      </c>
      <c r="C1095" s="6">
        <v>-9999</v>
      </c>
      <c r="D1095" s="6">
        <v>-9999</v>
      </c>
      <c r="E1095" s="6" t="s">
        <v>1551</v>
      </c>
      <c r="F1095" s="6">
        <v>-9999</v>
      </c>
      <c r="G1095" s="6">
        <v>3</v>
      </c>
      <c r="H1095" s="6"/>
      <c r="I1095" s="6"/>
      <c r="J1095" s="6" t="s">
        <v>2206</v>
      </c>
      <c r="K1095" s="6" t="s">
        <v>2204</v>
      </c>
      <c r="L1095" s="6">
        <v>13</v>
      </c>
      <c r="M1095" s="6">
        <v>109</v>
      </c>
      <c r="N1095" s="6">
        <v>0</v>
      </c>
      <c r="O1095" s="6">
        <v>-9999</v>
      </c>
      <c r="P1095" s="6">
        <v>-9999</v>
      </c>
      <c r="Q1095" s="6">
        <v>-9999</v>
      </c>
      <c r="R1095" s="6" t="s">
        <v>2223</v>
      </c>
    </row>
    <row r="1096" spans="1:18">
      <c r="A1096" s="6">
        <v>1095</v>
      </c>
      <c r="B1096" s="6" t="s">
        <v>1317</v>
      </c>
      <c r="C1096" s="6">
        <v>-9999</v>
      </c>
      <c r="D1096" s="6">
        <v>-9999</v>
      </c>
      <c r="E1096" s="6" t="s">
        <v>1551</v>
      </c>
      <c r="F1096" s="6">
        <v>-9999</v>
      </c>
      <c r="G1096" s="6">
        <v>3</v>
      </c>
      <c r="H1096" s="6"/>
      <c r="I1096" s="6"/>
      <c r="J1096" s="6" t="s">
        <v>2206</v>
      </c>
      <c r="K1096" s="6" t="s">
        <v>2204</v>
      </c>
      <c r="L1096" s="6">
        <v>13</v>
      </c>
      <c r="M1096" s="6">
        <v>109</v>
      </c>
      <c r="N1096" s="6">
        <v>0</v>
      </c>
      <c r="O1096" s="6">
        <v>-9999</v>
      </c>
      <c r="P1096" s="6">
        <v>-9999</v>
      </c>
      <c r="Q1096" s="6">
        <v>-9999</v>
      </c>
      <c r="R1096" s="6" t="s">
        <v>2223</v>
      </c>
    </row>
    <row r="1097" spans="1:18">
      <c r="A1097" s="6">
        <v>1096</v>
      </c>
      <c r="B1097" s="6" t="s">
        <v>1318</v>
      </c>
      <c r="C1097" s="6">
        <v>-9999</v>
      </c>
      <c r="D1097" s="6">
        <v>-9999</v>
      </c>
      <c r="E1097" s="6" t="s">
        <v>1551</v>
      </c>
      <c r="F1097" s="6">
        <v>-9999</v>
      </c>
      <c r="G1097" s="6">
        <v>3</v>
      </c>
      <c r="H1097" s="6"/>
      <c r="I1097" s="6"/>
      <c r="J1097" s="6" t="s">
        <v>2206</v>
      </c>
      <c r="K1097" s="6" t="s">
        <v>2204</v>
      </c>
      <c r="L1097" s="6">
        <v>13</v>
      </c>
      <c r="M1097" s="6">
        <v>109</v>
      </c>
      <c r="N1097" s="6">
        <v>0.2</v>
      </c>
      <c r="O1097" s="6">
        <v>-9999</v>
      </c>
      <c r="P1097" s="6">
        <v>-9999</v>
      </c>
      <c r="Q1097" s="6">
        <v>-9999</v>
      </c>
      <c r="R1097" s="6" t="s">
        <v>2224</v>
      </c>
    </row>
    <row r="1098" spans="1:18">
      <c r="A1098" s="6">
        <v>1097</v>
      </c>
      <c r="B1098" s="6" t="s">
        <v>1319</v>
      </c>
      <c r="C1098" s="6">
        <v>-9999</v>
      </c>
      <c r="D1098" s="6">
        <v>-9999</v>
      </c>
      <c r="E1098" s="6" t="s">
        <v>1551</v>
      </c>
      <c r="F1098" s="6">
        <v>-9999</v>
      </c>
      <c r="G1098" s="6">
        <v>3</v>
      </c>
      <c r="H1098" s="6"/>
      <c r="I1098" s="6"/>
      <c r="J1098" s="6" t="s">
        <v>2206</v>
      </c>
      <c r="K1098" s="6" t="s">
        <v>2204</v>
      </c>
      <c r="L1098" s="6">
        <v>13</v>
      </c>
      <c r="M1098" s="6">
        <v>109</v>
      </c>
      <c r="N1098" s="6">
        <v>0.2</v>
      </c>
      <c r="O1098" s="6">
        <v>-9999</v>
      </c>
      <c r="P1098" s="6">
        <v>-9999</v>
      </c>
      <c r="Q1098" s="6">
        <v>-9999</v>
      </c>
      <c r="R1098" s="6" t="s">
        <v>2224</v>
      </c>
    </row>
    <row r="1099" spans="1:18">
      <c r="A1099" s="6">
        <v>1098</v>
      </c>
      <c r="B1099" s="6" t="s">
        <v>1307</v>
      </c>
      <c r="C1099" s="6">
        <v>5</v>
      </c>
      <c r="D1099" s="6">
        <v>8</v>
      </c>
      <c r="E1099" s="6" t="s">
        <v>2202</v>
      </c>
      <c r="F1099" s="6">
        <v>2009</v>
      </c>
      <c r="G1099" s="6">
        <v>8</v>
      </c>
      <c r="H1099" s="6"/>
      <c r="I1099" s="6"/>
      <c r="J1099" s="6" t="s">
        <v>2225</v>
      </c>
      <c r="K1099" s="6" t="s">
        <v>2204</v>
      </c>
      <c r="L1099" s="6">
        <v>0</v>
      </c>
      <c r="M1099" s="6">
        <v>90</v>
      </c>
      <c r="N1099" s="6">
        <v>0.02</v>
      </c>
      <c r="O1099" s="6">
        <v>25</v>
      </c>
      <c r="P1099" s="6">
        <v>-9999</v>
      </c>
      <c r="Q1099" s="6">
        <v>-9999</v>
      </c>
      <c r="R1099" s="6" t="s">
        <v>2226</v>
      </c>
    </row>
    <row r="1100" spans="1:18">
      <c r="A1100" s="6">
        <v>1099</v>
      </c>
      <c r="B1100" s="6" t="s">
        <v>1309</v>
      </c>
      <c r="C1100" s="6">
        <v>5</v>
      </c>
      <c r="D1100" s="6">
        <v>8</v>
      </c>
      <c r="E1100" s="6" t="s">
        <v>2202</v>
      </c>
      <c r="F1100" s="6">
        <v>2009</v>
      </c>
      <c r="G1100" s="6">
        <v>8</v>
      </c>
      <c r="H1100" s="6"/>
      <c r="I1100" s="6"/>
      <c r="J1100" s="6" t="s">
        <v>2225</v>
      </c>
      <c r="K1100" s="6" t="s">
        <v>2204</v>
      </c>
      <c r="L1100" s="6">
        <v>0</v>
      </c>
      <c r="M1100" s="6">
        <v>90</v>
      </c>
      <c r="N1100" s="6">
        <v>0.02</v>
      </c>
      <c r="O1100" s="6">
        <v>25</v>
      </c>
      <c r="P1100" s="6">
        <v>-9999</v>
      </c>
      <c r="Q1100" s="6">
        <v>-9999</v>
      </c>
      <c r="R1100" s="6" t="s">
        <v>2226</v>
      </c>
    </row>
    <row r="1101" spans="1:18">
      <c r="A1101" s="6">
        <v>1100</v>
      </c>
      <c r="B1101" s="6" t="s">
        <v>1310</v>
      </c>
      <c r="C1101" s="6">
        <v>5</v>
      </c>
      <c r="D1101" s="6">
        <v>8</v>
      </c>
      <c r="E1101" s="6" t="s">
        <v>2202</v>
      </c>
      <c r="F1101" s="6">
        <v>2009</v>
      </c>
      <c r="G1101" s="6">
        <v>8</v>
      </c>
      <c r="H1101" s="6"/>
      <c r="I1101" s="6"/>
      <c r="J1101" s="6" t="s">
        <v>2225</v>
      </c>
      <c r="K1101" s="6" t="s">
        <v>2204</v>
      </c>
      <c r="L1101" s="6">
        <v>0</v>
      </c>
      <c r="M1101" s="6">
        <v>90</v>
      </c>
      <c r="N1101" s="6">
        <v>0.02</v>
      </c>
      <c r="O1101" s="6">
        <v>25</v>
      </c>
      <c r="P1101" s="6">
        <v>-9999</v>
      </c>
      <c r="Q1101" s="6">
        <v>-9999</v>
      </c>
      <c r="R1101" s="6" t="s">
        <v>2226</v>
      </c>
    </row>
    <row r="1102" spans="1:18">
      <c r="A1102" s="6">
        <v>1101</v>
      </c>
      <c r="B1102" s="6" t="s">
        <v>1320</v>
      </c>
      <c r="C1102" s="6">
        <v>4</v>
      </c>
      <c r="D1102" s="6">
        <v>5</v>
      </c>
      <c r="E1102" s="6" t="s">
        <v>2205</v>
      </c>
      <c r="F1102" s="6">
        <v>2018</v>
      </c>
      <c r="G1102" s="6">
        <v>1</v>
      </c>
      <c r="H1102" s="6"/>
      <c r="I1102" s="6"/>
      <c r="J1102" s="6" t="s">
        <v>2208</v>
      </c>
      <c r="K1102" s="6" t="s">
        <v>1551</v>
      </c>
      <c r="L1102" s="6">
        <v>20</v>
      </c>
      <c r="M1102" s="6">
        <v>150</v>
      </c>
      <c r="N1102" s="6">
        <v>0</v>
      </c>
      <c r="O1102" s="6">
        <v>-9999</v>
      </c>
      <c r="P1102" s="6">
        <v>-9999</v>
      </c>
      <c r="Q1102" s="6">
        <v>-9999</v>
      </c>
      <c r="R1102" s="6" t="s">
        <v>2227</v>
      </c>
    </row>
    <row r="1103" spans="1:18">
      <c r="A1103" s="6">
        <v>1102</v>
      </c>
      <c r="B1103" s="6" t="s">
        <v>1323</v>
      </c>
      <c r="C1103" s="6">
        <v>4</v>
      </c>
      <c r="D1103" s="6">
        <v>5</v>
      </c>
      <c r="E1103" s="6" t="s">
        <v>2205</v>
      </c>
      <c r="F1103" s="6">
        <v>2018</v>
      </c>
      <c r="G1103" s="6">
        <v>1</v>
      </c>
      <c r="H1103" s="6"/>
      <c r="I1103" s="6"/>
      <c r="J1103" s="6" t="s">
        <v>2208</v>
      </c>
      <c r="K1103" s="6" t="s">
        <v>1551</v>
      </c>
      <c r="L1103" s="6">
        <v>20</v>
      </c>
      <c r="M1103" s="6">
        <v>150</v>
      </c>
      <c r="N1103" s="6">
        <v>0</v>
      </c>
      <c r="O1103" s="6">
        <v>-9999</v>
      </c>
      <c r="P1103" s="6">
        <v>-9999</v>
      </c>
      <c r="Q1103" s="6">
        <v>-9999</v>
      </c>
      <c r="R1103" s="6" t="s">
        <v>2227</v>
      </c>
    </row>
    <row r="1104" spans="1:18">
      <c r="A1104" s="6">
        <v>1103</v>
      </c>
      <c r="B1104" s="6" t="s">
        <v>1324</v>
      </c>
      <c r="C1104" s="6">
        <v>4</v>
      </c>
      <c r="D1104" s="6">
        <v>5</v>
      </c>
      <c r="E1104" s="6" t="s">
        <v>2205</v>
      </c>
      <c r="F1104" s="6">
        <v>2018</v>
      </c>
      <c r="G1104" s="6">
        <v>1</v>
      </c>
      <c r="H1104" s="6"/>
      <c r="I1104" s="6"/>
      <c r="J1104" s="6" t="s">
        <v>2208</v>
      </c>
      <c r="K1104" s="6" t="s">
        <v>1551</v>
      </c>
      <c r="L1104" s="6">
        <v>20</v>
      </c>
      <c r="M1104" s="6">
        <v>150</v>
      </c>
      <c r="N1104" s="6">
        <v>0</v>
      </c>
      <c r="O1104" s="6">
        <v>-9999</v>
      </c>
      <c r="P1104" s="6">
        <v>-9999</v>
      </c>
      <c r="Q1104" s="6">
        <v>-9999</v>
      </c>
      <c r="R1104" s="6" t="s">
        <v>2227</v>
      </c>
    </row>
    <row r="1105" spans="1:18">
      <c r="A1105" s="6">
        <v>1104</v>
      </c>
      <c r="B1105" s="6" t="s">
        <v>1325</v>
      </c>
      <c r="C1105" s="6">
        <v>4</v>
      </c>
      <c r="D1105" s="6">
        <v>5</v>
      </c>
      <c r="E1105" s="6" t="s">
        <v>2205</v>
      </c>
      <c r="F1105" s="6">
        <v>2018</v>
      </c>
      <c r="G1105" s="6">
        <v>1</v>
      </c>
      <c r="H1105" s="6"/>
      <c r="I1105" s="6"/>
      <c r="J1105" s="6" t="s">
        <v>2208</v>
      </c>
      <c r="K1105" s="6" t="s">
        <v>1551</v>
      </c>
      <c r="L1105" s="6">
        <v>20</v>
      </c>
      <c r="M1105" s="6">
        <v>150</v>
      </c>
      <c r="N1105" s="6">
        <v>0</v>
      </c>
      <c r="O1105" s="6">
        <v>-9999</v>
      </c>
      <c r="P1105" s="6">
        <v>-9999</v>
      </c>
      <c r="Q1105" s="6">
        <v>-9999</v>
      </c>
      <c r="R1105" s="6" t="s">
        <v>2227</v>
      </c>
    </row>
    <row r="1106" spans="1:18">
      <c r="A1106" s="6">
        <v>1105</v>
      </c>
      <c r="B1106" s="6" t="s">
        <v>1326</v>
      </c>
      <c r="C1106" s="6">
        <v>4</v>
      </c>
      <c r="D1106" s="6">
        <v>5</v>
      </c>
      <c r="E1106" s="6" t="s">
        <v>2205</v>
      </c>
      <c r="F1106" s="6">
        <v>2018</v>
      </c>
      <c r="G1106" s="6">
        <v>1</v>
      </c>
      <c r="H1106" s="6"/>
      <c r="I1106" s="6"/>
      <c r="J1106" s="6" t="s">
        <v>2208</v>
      </c>
      <c r="K1106" s="6" t="s">
        <v>1551</v>
      </c>
      <c r="L1106" s="6">
        <v>20</v>
      </c>
      <c r="M1106" s="6">
        <v>150</v>
      </c>
      <c r="N1106" s="6">
        <v>0</v>
      </c>
      <c r="O1106" s="6">
        <v>-9999</v>
      </c>
      <c r="P1106" s="6">
        <v>-9999</v>
      </c>
      <c r="Q1106" s="6">
        <v>-9999</v>
      </c>
      <c r="R1106" s="6" t="s">
        <v>2227</v>
      </c>
    </row>
    <row r="1107" spans="1:18">
      <c r="A1107" s="6">
        <v>1106</v>
      </c>
      <c r="B1107" s="6" t="s">
        <v>1327</v>
      </c>
      <c r="C1107" s="6">
        <v>2</v>
      </c>
      <c r="D1107" s="6">
        <v>4</v>
      </c>
      <c r="E1107" s="6" t="s">
        <v>2205</v>
      </c>
      <c r="F1107" s="6">
        <v>2005</v>
      </c>
      <c r="G1107" s="6">
        <v>40</v>
      </c>
      <c r="H1107" s="6"/>
      <c r="I1107" s="6"/>
      <c r="J1107" s="6" t="s">
        <v>2208</v>
      </c>
      <c r="K1107" s="6" t="s">
        <v>1551</v>
      </c>
      <c r="L1107" s="6">
        <v>20</v>
      </c>
      <c r="M1107" s="6">
        <v>150</v>
      </c>
      <c r="N1107" s="6">
        <v>0</v>
      </c>
      <c r="O1107" s="6">
        <v>-9999</v>
      </c>
      <c r="P1107" s="6">
        <v>-9999</v>
      </c>
      <c r="Q1107" s="6">
        <v>-9999</v>
      </c>
      <c r="R1107" s="6" t="s">
        <v>2227</v>
      </c>
    </row>
    <row r="1108" spans="1:18">
      <c r="A1108" s="6">
        <v>1107</v>
      </c>
      <c r="B1108" s="6" t="s">
        <v>1329</v>
      </c>
      <c r="C1108" s="6">
        <v>-9999</v>
      </c>
      <c r="D1108" s="6">
        <v>-9999</v>
      </c>
      <c r="E1108" s="6" t="s">
        <v>1551</v>
      </c>
      <c r="F1108" s="6">
        <v>-9999</v>
      </c>
      <c r="G1108" s="6">
        <v>-9999</v>
      </c>
      <c r="H1108" s="6"/>
      <c r="I1108" s="6"/>
      <c r="J1108" s="6" t="s">
        <v>2208</v>
      </c>
      <c r="K1108" s="6" t="s">
        <v>1551</v>
      </c>
      <c r="L1108" s="6">
        <v>5</v>
      </c>
      <c r="M1108" s="6">
        <v>20</v>
      </c>
      <c r="N1108" s="6">
        <v>0</v>
      </c>
      <c r="O1108" s="6">
        <v>4.5</v>
      </c>
      <c r="P1108" s="6">
        <v>-9999</v>
      </c>
      <c r="Q1108" s="6">
        <v>-9999</v>
      </c>
      <c r="R1108" s="6"/>
    </row>
    <row r="1109" spans="1:18">
      <c r="A1109" s="6">
        <v>1108</v>
      </c>
      <c r="B1109" s="6" t="s">
        <v>1331</v>
      </c>
      <c r="C1109" s="6">
        <v>-9999</v>
      </c>
      <c r="D1109" s="6">
        <v>-9999</v>
      </c>
      <c r="E1109" s="6" t="s">
        <v>1551</v>
      </c>
      <c r="F1109" s="6">
        <v>-9999</v>
      </c>
      <c r="G1109" s="6">
        <v>-9999</v>
      </c>
      <c r="H1109" s="6"/>
      <c r="I1109" s="6"/>
      <c r="J1109" s="6" t="s">
        <v>2208</v>
      </c>
      <c r="K1109" s="6" t="s">
        <v>1551</v>
      </c>
      <c r="L1109" s="6">
        <v>5</v>
      </c>
      <c r="M1109" s="6">
        <v>20</v>
      </c>
      <c r="N1109" s="6">
        <v>0</v>
      </c>
      <c r="O1109" s="6">
        <v>4.5</v>
      </c>
      <c r="P1109" s="6">
        <v>-9999</v>
      </c>
      <c r="Q1109" s="6">
        <v>-9999</v>
      </c>
      <c r="R1109" s="6"/>
    </row>
    <row r="1110" spans="1:18">
      <c r="A1110" s="6">
        <v>1109</v>
      </c>
      <c r="B1110" s="6" t="s">
        <v>1332</v>
      </c>
      <c r="C1110" s="6">
        <v>-9999</v>
      </c>
      <c r="D1110" s="6">
        <v>-9999</v>
      </c>
      <c r="E1110" s="6" t="s">
        <v>1551</v>
      </c>
      <c r="F1110" s="6">
        <v>-9999</v>
      </c>
      <c r="G1110" s="6">
        <v>-9999</v>
      </c>
      <c r="H1110" s="6"/>
      <c r="I1110" s="6"/>
      <c r="J1110" s="6" t="s">
        <v>2208</v>
      </c>
      <c r="K1110" s="6" t="s">
        <v>1551</v>
      </c>
      <c r="L1110" s="6">
        <v>5</v>
      </c>
      <c r="M1110" s="6">
        <v>20</v>
      </c>
      <c r="N1110" s="6">
        <v>0</v>
      </c>
      <c r="O1110" s="6">
        <v>4.5</v>
      </c>
      <c r="P1110" s="6">
        <v>-9999</v>
      </c>
      <c r="Q1110" s="6">
        <v>-9999</v>
      </c>
      <c r="R1110" s="6"/>
    </row>
    <row r="1111" spans="1:18">
      <c r="A1111" s="6">
        <v>1110</v>
      </c>
      <c r="B1111" s="6" t="s">
        <v>1333</v>
      </c>
      <c r="C1111" s="6">
        <v>1</v>
      </c>
      <c r="D1111" s="6">
        <v>3</v>
      </c>
      <c r="E1111" s="6" t="s">
        <v>2202</v>
      </c>
      <c r="F1111" s="6">
        <v>2018</v>
      </c>
      <c r="G1111" s="6">
        <v>15</v>
      </c>
      <c r="H1111" s="6"/>
      <c r="I1111" s="6"/>
      <c r="J1111" s="6" t="s">
        <v>2208</v>
      </c>
      <c r="K1111" s="6" t="s">
        <v>2204</v>
      </c>
      <c r="L1111" s="6">
        <v>5</v>
      </c>
      <c r="M1111" s="6">
        <v>60</v>
      </c>
      <c r="N1111" s="6">
        <v>0.02</v>
      </c>
      <c r="O1111" s="6">
        <v>4.5</v>
      </c>
      <c r="P1111" s="6">
        <v>-9999</v>
      </c>
      <c r="Q1111" s="6">
        <v>-9999</v>
      </c>
      <c r="R1111" s="6"/>
    </row>
    <row r="1112" spans="1:18">
      <c r="A1112" s="6">
        <v>1111</v>
      </c>
      <c r="B1112" s="6" t="s">
        <v>1335</v>
      </c>
      <c r="C1112" s="6">
        <v>1</v>
      </c>
      <c r="D1112" s="6">
        <v>3</v>
      </c>
      <c r="E1112" s="6" t="s">
        <v>2202</v>
      </c>
      <c r="F1112" s="6">
        <v>2018</v>
      </c>
      <c r="G1112" s="6">
        <v>15</v>
      </c>
      <c r="H1112" s="6"/>
      <c r="I1112" s="6"/>
      <c r="J1112" s="6" t="s">
        <v>2208</v>
      </c>
      <c r="K1112" s="6" t="s">
        <v>2204</v>
      </c>
      <c r="L1112" s="6">
        <v>5</v>
      </c>
      <c r="M1112" s="6">
        <v>60</v>
      </c>
      <c r="N1112" s="6">
        <v>0.02</v>
      </c>
      <c r="O1112" s="6">
        <v>4.5</v>
      </c>
      <c r="P1112" s="6">
        <v>-9999</v>
      </c>
      <c r="Q1112" s="6">
        <v>-9999</v>
      </c>
      <c r="R1112" s="6"/>
    </row>
    <row r="1113" spans="1:18">
      <c r="A1113" s="6">
        <v>1112</v>
      </c>
      <c r="B1113" s="6" t="s">
        <v>1336</v>
      </c>
      <c r="C1113" s="6">
        <v>1</v>
      </c>
      <c r="D1113" s="6">
        <v>3</v>
      </c>
      <c r="E1113" s="6" t="s">
        <v>2202</v>
      </c>
      <c r="F1113" s="6">
        <v>2018</v>
      </c>
      <c r="G1113" s="6">
        <v>15</v>
      </c>
      <c r="H1113" s="6"/>
      <c r="I1113" s="6"/>
      <c r="J1113" s="6" t="s">
        <v>2208</v>
      </c>
      <c r="K1113" s="6" t="s">
        <v>2204</v>
      </c>
      <c r="L1113" s="6">
        <v>5</v>
      </c>
      <c r="M1113" s="6">
        <v>60</v>
      </c>
      <c r="N1113" s="6">
        <v>0.02</v>
      </c>
      <c r="O1113" s="6">
        <v>4.5</v>
      </c>
      <c r="P1113" s="6">
        <v>-9999</v>
      </c>
      <c r="Q1113" s="6">
        <v>-9999</v>
      </c>
      <c r="R1113" s="6"/>
    </row>
    <row r="1114" spans="1:18">
      <c r="A1114" s="6">
        <v>1113</v>
      </c>
      <c r="B1114" s="6" t="s">
        <v>1337</v>
      </c>
      <c r="C1114" s="6">
        <v>1</v>
      </c>
      <c r="D1114" s="6">
        <v>3</v>
      </c>
      <c r="E1114" s="6" t="s">
        <v>2202</v>
      </c>
      <c r="F1114" s="6">
        <v>2018</v>
      </c>
      <c r="G1114" s="6">
        <v>15</v>
      </c>
      <c r="H1114" s="6"/>
      <c r="I1114" s="6"/>
      <c r="J1114" s="6" t="s">
        <v>2208</v>
      </c>
      <c r="K1114" s="6" t="s">
        <v>2204</v>
      </c>
      <c r="L1114" s="6">
        <v>5</v>
      </c>
      <c r="M1114" s="6">
        <v>60</v>
      </c>
      <c r="N1114" s="6">
        <v>0.02</v>
      </c>
      <c r="O1114" s="6">
        <v>4.5</v>
      </c>
      <c r="P1114" s="6">
        <v>-9999</v>
      </c>
      <c r="Q1114" s="6">
        <v>-9999</v>
      </c>
      <c r="R1114" s="6"/>
    </row>
    <row r="1115" spans="1:18">
      <c r="A1115" s="6">
        <v>1114</v>
      </c>
      <c r="B1115" s="6" t="s">
        <v>1338</v>
      </c>
      <c r="C1115" s="6">
        <v>7</v>
      </c>
      <c r="D1115" s="6">
        <v>11</v>
      </c>
      <c r="E1115" s="6" t="s">
        <v>2202</v>
      </c>
      <c r="F1115" s="6">
        <v>2010</v>
      </c>
      <c r="G1115" s="6">
        <v>-9999</v>
      </c>
      <c r="H1115" s="6"/>
      <c r="I1115" s="6"/>
      <c r="J1115" s="6" t="s">
        <v>1551</v>
      </c>
      <c r="K1115" s="6" t="s">
        <v>2204</v>
      </c>
      <c r="L1115" s="6">
        <v>0</v>
      </c>
      <c r="M1115" s="6">
        <v>120</v>
      </c>
      <c r="N1115" s="6">
        <v>0</v>
      </c>
      <c r="O1115" s="6">
        <v>5</v>
      </c>
      <c r="P1115" s="6">
        <v>-9999</v>
      </c>
      <c r="Q1115" s="6">
        <v>-9999</v>
      </c>
      <c r="R1115" s="6"/>
    </row>
    <row r="1116" spans="1:18">
      <c r="A1116" s="6">
        <v>1115</v>
      </c>
      <c r="B1116" s="6" t="s">
        <v>1340</v>
      </c>
      <c r="C1116" s="6">
        <v>7</v>
      </c>
      <c r="D1116" s="6">
        <v>11</v>
      </c>
      <c r="E1116" s="6" t="s">
        <v>2202</v>
      </c>
      <c r="F1116" s="6">
        <v>2010</v>
      </c>
      <c r="G1116" s="6">
        <v>-9999</v>
      </c>
      <c r="H1116" s="6"/>
      <c r="I1116" s="6"/>
      <c r="J1116" s="6" t="s">
        <v>1551</v>
      </c>
      <c r="K1116" s="6" t="s">
        <v>2204</v>
      </c>
      <c r="L1116" s="6">
        <v>0</v>
      </c>
      <c r="M1116" s="6">
        <v>120</v>
      </c>
      <c r="N1116" s="6">
        <v>0</v>
      </c>
      <c r="O1116" s="6">
        <v>5</v>
      </c>
      <c r="P1116" s="6">
        <v>-9999</v>
      </c>
      <c r="Q1116" s="6">
        <v>-9999</v>
      </c>
      <c r="R1116" s="6"/>
    </row>
    <row r="1117" spans="1:18">
      <c r="A1117" s="6">
        <v>1116</v>
      </c>
      <c r="B1117" s="6" t="s">
        <v>1341</v>
      </c>
      <c r="C1117" s="6">
        <v>7</v>
      </c>
      <c r="D1117" s="6">
        <v>11</v>
      </c>
      <c r="E1117" s="6" t="s">
        <v>2202</v>
      </c>
      <c r="F1117" s="6">
        <v>2010</v>
      </c>
      <c r="G1117" s="6">
        <v>-9999</v>
      </c>
      <c r="H1117" s="6"/>
      <c r="I1117" s="6"/>
      <c r="J1117" s="6" t="s">
        <v>1551</v>
      </c>
      <c r="K1117" s="6" t="s">
        <v>2204</v>
      </c>
      <c r="L1117" s="6">
        <v>0</v>
      </c>
      <c r="M1117" s="6">
        <v>120</v>
      </c>
      <c r="N1117" s="6">
        <v>0</v>
      </c>
      <c r="O1117" s="6">
        <v>5</v>
      </c>
      <c r="P1117" s="6">
        <v>-9999</v>
      </c>
      <c r="Q1117" s="6">
        <v>-9999</v>
      </c>
      <c r="R1117" s="6"/>
    </row>
    <row r="1118" spans="1:18">
      <c r="A1118" s="6">
        <v>1117</v>
      </c>
      <c r="B1118" s="6" t="s">
        <v>1342</v>
      </c>
      <c r="C1118" s="6">
        <v>7</v>
      </c>
      <c r="D1118" s="6">
        <v>11</v>
      </c>
      <c r="E1118" s="6" t="s">
        <v>2202</v>
      </c>
      <c r="F1118" s="6">
        <v>2010</v>
      </c>
      <c r="G1118" s="6">
        <v>-9999</v>
      </c>
      <c r="H1118" s="6"/>
      <c r="I1118" s="6"/>
      <c r="J1118" s="6" t="s">
        <v>1551</v>
      </c>
      <c r="K1118" s="6" t="s">
        <v>2204</v>
      </c>
      <c r="L1118" s="6">
        <v>0</v>
      </c>
      <c r="M1118" s="6">
        <v>120</v>
      </c>
      <c r="N1118" s="6">
        <v>0</v>
      </c>
      <c r="O1118" s="6">
        <v>5</v>
      </c>
      <c r="P1118" s="6">
        <v>-9999</v>
      </c>
      <c r="Q1118" s="6">
        <v>-9999</v>
      </c>
      <c r="R1118" s="6"/>
    </row>
    <row r="1119" spans="1:18">
      <c r="A1119" s="6">
        <v>1118</v>
      </c>
      <c r="B1119" s="6" t="s">
        <v>1348</v>
      </c>
      <c r="C1119" s="6">
        <v>5</v>
      </c>
      <c r="D1119" s="6">
        <v>9</v>
      </c>
      <c r="E1119" s="6" t="s">
        <v>2202</v>
      </c>
      <c r="F1119" s="6">
        <v>2016</v>
      </c>
      <c r="G1119" s="6">
        <v>1</v>
      </c>
      <c r="H1119" s="6"/>
      <c r="I1119" s="6"/>
      <c r="J1119" s="6" t="s">
        <v>2206</v>
      </c>
      <c r="K1119" s="6" t="s">
        <v>2204</v>
      </c>
      <c r="L1119" s="6">
        <v>0</v>
      </c>
      <c r="M1119" s="6">
        <v>60</v>
      </c>
      <c r="N1119" s="6">
        <v>0.02</v>
      </c>
      <c r="O1119" s="6">
        <v>20</v>
      </c>
      <c r="P1119" s="6">
        <v>-9999</v>
      </c>
      <c r="Q1119" s="6">
        <v>-9999</v>
      </c>
      <c r="R1119" s="6" t="s">
        <v>2228</v>
      </c>
    </row>
    <row r="1120" spans="1:18">
      <c r="A1120" s="6">
        <v>1119</v>
      </c>
      <c r="B1120" s="6" t="s">
        <v>1351</v>
      </c>
      <c r="C1120" s="6">
        <v>5</v>
      </c>
      <c r="D1120" s="6">
        <v>9</v>
      </c>
      <c r="E1120" s="6" t="s">
        <v>2202</v>
      </c>
      <c r="F1120" s="6">
        <v>2016</v>
      </c>
      <c r="G1120" s="6">
        <v>1</v>
      </c>
      <c r="H1120" s="6"/>
      <c r="I1120" s="6"/>
      <c r="J1120" s="6" t="s">
        <v>2206</v>
      </c>
      <c r="K1120" s="6" t="s">
        <v>2204</v>
      </c>
      <c r="L1120" s="6">
        <v>0</v>
      </c>
      <c r="M1120" s="6">
        <v>60</v>
      </c>
      <c r="N1120" s="6">
        <v>0.02</v>
      </c>
      <c r="O1120" s="6">
        <v>20</v>
      </c>
      <c r="P1120" s="6">
        <v>-9999</v>
      </c>
      <c r="Q1120" s="6">
        <v>-9999</v>
      </c>
      <c r="R1120" s="6" t="s">
        <v>2228</v>
      </c>
    </row>
    <row r="1121" spans="1:18">
      <c r="A1121" s="6">
        <v>1120</v>
      </c>
      <c r="B1121" s="6" t="s">
        <v>1352</v>
      </c>
      <c r="C1121" s="6">
        <v>5</v>
      </c>
      <c r="D1121" s="6">
        <v>9</v>
      </c>
      <c r="E1121" s="6" t="s">
        <v>2202</v>
      </c>
      <c r="F1121" s="6">
        <v>2016</v>
      </c>
      <c r="G1121" s="6">
        <v>1</v>
      </c>
      <c r="H1121" s="6"/>
      <c r="I1121" s="6"/>
      <c r="J1121" s="6" t="s">
        <v>2206</v>
      </c>
      <c r="K1121" s="6" t="s">
        <v>2204</v>
      </c>
      <c r="L1121" s="6">
        <v>0</v>
      </c>
      <c r="M1121" s="6">
        <v>60</v>
      </c>
      <c r="N1121" s="6">
        <v>0.02</v>
      </c>
      <c r="O1121" s="6">
        <v>20</v>
      </c>
      <c r="P1121" s="6">
        <v>-9999</v>
      </c>
      <c r="Q1121" s="6">
        <v>-9999</v>
      </c>
      <c r="R1121" s="6" t="s">
        <v>2228</v>
      </c>
    </row>
    <row r="1122" spans="1:18">
      <c r="A1122" s="6">
        <v>1121</v>
      </c>
      <c r="B1122" s="6" t="s">
        <v>1353</v>
      </c>
      <c r="C1122" s="6">
        <v>5</v>
      </c>
      <c r="D1122" s="6">
        <v>9</v>
      </c>
      <c r="E1122" s="6" t="s">
        <v>2202</v>
      </c>
      <c r="F1122" s="6">
        <v>2016</v>
      </c>
      <c r="G1122" s="6">
        <v>1</v>
      </c>
      <c r="H1122" s="6"/>
      <c r="I1122" s="6"/>
      <c r="J1122" s="6" t="s">
        <v>2206</v>
      </c>
      <c r="K1122" s="6" t="s">
        <v>2204</v>
      </c>
      <c r="L1122" s="6">
        <v>0</v>
      </c>
      <c r="M1122" s="6">
        <v>60</v>
      </c>
      <c r="N1122" s="6">
        <v>0.02</v>
      </c>
      <c r="O1122" s="6">
        <v>20</v>
      </c>
      <c r="P1122" s="6">
        <v>-9999</v>
      </c>
      <c r="Q1122" s="6">
        <v>-9999</v>
      </c>
      <c r="R1122" s="6" t="s">
        <v>2228</v>
      </c>
    </row>
    <row r="1123" spans="1:18">
      <c r="A1123" s="6">
        <v>1122</v>
      </c>
      <c r="B1123" s="6" t="s">
        <v>1354</v>
      </c>
      <c r="C1123" s="6">
        <v>5</v>
      </c>
      <c r="D1123" s="6">
        <v>9</v>
      </c>
      <c r="E1123" s="6" t="s">
        <v>2202</v>
      </c>
      <c r="F1123" s="6">
        <v>2016</v>
      </c>
      <c r="G1123" s="6">
        <v>1</v>
      </c>
      <c r="H1123" s="6"/>
      <c r="I1123" s="6"/>
      <c r="J1123" s="6" t="s">
        <v>2206</v>
      </c>
      <c r="K1123" s="6" t="s">
        <v>2204</v>
      </c>
      <c r="L1123" s="6">
        <v>0</v>
      </c>
      <c r="M1123" s="6">
        <v>60</v>
      </c>
      <c r="N1123" s="6">
        <v>0.02</v>
      </c>
      <c r="O1123" s="6">
        <v>20</v>
      </c>
      <c r="P1123" s="6">
        <v>-9999</v>
      </c>
      <c r="Q1123" s="6">
        <v>-9999</v>
      </c>
      <c r="R1123" s="6" t="s">
        <v>2228</v>
      </c>
    </row>
    <row r="1124" spans="1:18">
      <c r="A1124" s="6">
        <v>1123</v>
      </c>
      <c r="B1124" s="6" t="s">
        <v>1355</v>
      </c>
      <c r="C1124" s="6">
        <v>5</v>
      </c>
      <c r="D1124" s="6">
        <v>9</v>
      </c>
      <c r="E1124" s="6" t="s">
        <v>2202</v>
      </c>
      <c r="F1124" s="6">
        <v>2016</v>
      </c>
      <c r="G1124" s="6">
        <v>1</v>
      </c>
      <c r="H1124" s="6"/>
      <c r="I1124" s="6"/>
      <c r="J1124" s="6" t="s">
        <v>2206</v>
      </c>
      <c r="K1124" s="6" t="s">
        <v>2204</v>
      </c>
      <c r="L1124" s="6">
        <v>0</v>
      </c>
      <c r="M1124" s="6">
        <v>60</v>
      </c>
      <c r="N1124" s="6">
        <v>0.02</v>
      </c>
      <c r="O1124" s="6">
        <v>20</v>
      </c>
      <c r="P1124" s="6">
        <v>-9999</v>
      </c>
      <c r="Q1124" s="6">
        <v>-9999</v>
      </c>
      <c r="R1124" s="6" t="s">
        <v>2228</v>
      </c>
    </row>
    <row r="1125" spans="1:18">
      <c r="A1125" s="6">
        <v>1124</v>
      </c>
      <c r="B1125" s="6" t="s">
        <v>1356</v>
      </c>
      <c r="C1125" s="6">
        <v>5</v>
      </c>
      <c r="D1125" s="6">
        <v>9</v>
      </c>
      <c r="E1125" s="6" t="s">
        <v>2202</v>
      </c>
      <c r="F1125" s="6">
        <v>2016</v>
      </c>
      <c r="G1125" s="6">
        <v>1</v>
      </c>
      <c r="H1125" s="6"/>
      <c r="I1125" s="6"/>
      <c r="J1125" s="6" t="s">
        <v>2206</v>
      </c>
      <c r="K1125" s="6" t="s">
        <v>2204</v>
      </c>
      <c r="L1125" s="6">
        <v>0</v>
      </c>
      <c r="M1125" s="6">
        <v>60</v>
      </c>
      <c r="N1125" s="6">
        <v>0.02</v>
      </c>
      <c r="O1125" s="6">
        <v>20</v>
      </c>
      <c r="P1125" s="6">
        <v>-9999</v>
      </c>
      <c r="Q1125" s="6">
        <v>-9999</v>
      </c>
      <c r="R1125" s="6" t="s">
        <v>2228</v>
      </c>
    </row>
    <row r="1126" spans="1:18">
      <c r="A1126" s="6">
        <v>1125</v>
      </c>
      <c r="B1126" s="6" t="s">
        <v>1357</v>
      </c>
      <c r="C1126" s="6">
        <v>5</v>
      </c>
      <c r="D1126" s="6">
        <v>9</v>
      </c>
      <c r="E1126" s="6" t="s">
        <v>2202</v>
      </c>
      <c r="F1126" s="6">
        <v>2016</v>
      </c>
      <c r="G1126" s="6">
        <v>1</v>
      </c>
      <c r="H1126" s="6"/>
      <c r="I1126" s="6"/>
      <c r="J1126" s="6" t="s">
        <v>2206</v>
      </c>
      <c r="K1126" s="6" t="s">
        <v>2204</v>
      </c>
      <c r="L1126" s="6">
        <v>0</v>
      </c>
      <c r="M1126" s="6">
        <v>60</v>
      </c>
      <c r="N1126" s="6">
        <v>0.02</v>
      </c>
      <c r="O1126" s="6">
        <v>20</v>
      </c>
      <c r="P1126" s="6">
        <v>-9999</v>
      </c>
      <c r="Q1126" s="6">
        <v>-9999</v>
      </c>
      <c r="R1126" s="6" t="s">
        <v>2228</v>
      </c>
    </row>
    <row r="1127" spans="1:18">
      <c r="A1127" s="6">
        <v>1126</v>
      </c>
      <c r="B1127" s="6" t="s">
        <v>1358</v>
      </c>
      <c r="C1127" s="6">
        <v>5</v>
      </c>
      <c r="D1127" s="6">
        <v>9</v>
      </c>
      <c r="E1127" s="6" t="s">
        <v>2202</v>
      </c>
      <c r="F1127" s="6">
        <v>2016</v>
      </c>
      <c r="G1127" s="6">
        <v>1</v>
      </c>
      <c r="H1127" s="6"/>
      <c r="I1127" s="6"/>
      <c r="J1127" s="6" t="s">
        <v>2206</v>
      </c>
      <c r="K1127" s="6" t="s">
        <v>2204</v>
      </c>
      <c r="L1127" s="6">
        <v>0</v>
      </c>
      <c r="M1127" s="6">
        <v>60</v>
      </c>
      <c r="N1127" s="6">
        <v>0.02</v>
      </c>
      <c r="O1127" s="6">
        <v>20</v>
      </c>
      <c r="P1127" s="6">
        <v>-9999</v>
      </c>
      <c r="Q1127" s="6">
        <v>-9999</v>
      </c>
      <c r="R1127" s="6" t="s">
        <v>2228</v>
      </c>
    </row>
    <row r="1128" spans="1:18">
      <c r="A1128" s="6">
        <v>1127</v>
      </c>
      <c r="B1128" s="6" t="s">
        <v>1360</v>
      </c>
      <c r="C1128" s="6">
        <v>5</v>
      </c>
      <c r="D1128" s="6">
        <v>9</v>
      </c>
      <c r="E1128" s="6" t="s">
        <v>2202</v>
      </c>
      <c r="F1128" s="6">
        <v>2016</v>
      </c>
      <c r="G1128" s="6">
        <v>1</v>
      </c>
      <c r="H1128" s="6"/>
      <c r="I1128" s="6"/>
      <c r="J1128" s="6" t="s">
        <v>2206</v>
      </c>
      <c r="K1128" s="6" t="s">
        <v>2204</v>
      </c>
      <c r="L1128" s="6">
        <v>0</v>
      </c>
      <c r="M1128" s="6">
        <v>60</v>
      </c>
      <c r="N1128" s="6">
        <v>0.02</v>
      </c>
      <c r="O1128" s="6">
        <v>20</v>
      </c>
      <c r="P1128" s="6">
        <v>-9999</v>
      </c>
      <c r="Q1128" s="6">
        <v>-9999</v>
      </c>
      <c r="R1128" s="6" t="s">
        <v>2228</v>
      </c>
    </row>
    <row r="1129" spans="1:18">
      <c r="A1129" s="6">
        <v>1128</v>
      </c>
      <c r="B1129" s="6" t="s">
        <v>1361</v>
      </c>
      <c r="C1129" s="6">
        <v>5</v>
      </c>
      <c r="D1129" s="6">
        <v>9</v>
      </c>
      <c r="E1129" s="6" t="s">
        <v>2202</v>
      </c>
      <c r="F1129" s="6">
        <v>2016</v>
      </c>
      <c r="G1129" s="6">
        <v>1</v>
      </c>
      <c r="H1129" s="6"/>
      <c r="I1129" s="6"/>
      <c r="J1129" s="6" t="s">
        <v>2206</v>
      </c>
      <c r="K1129" s="6" t="s">
        <v>2204</v>
      </c>
      <c r="L1129" s="6">
        <v>0</v>
      </c>
      <c r="M1129" s="6">
        <v>60</v>
      </c>
      <c r="N1129" s="6">
        <v>0.02</v>
      </c>
      <c r="O1129" s="6">
        <v>20</v>
      </c>
      <c r="P1129" s="6">
        <v>-9999</v>
      </c>
      <c r="Q1129" s="6">
        <v>-9999</v>
      </c>
      <c r="R1129" s="6" t="s">
        <v>2228</v>
      </c>
    </row>
    <row r="1130" spans="1:18">
      <c r="A1130" s="6">
        <v>1129</v>
      </c>
      <c r="B1130" s="6" t="s">
        <v>1362</v>
      </c>
      <c r="C1130" s="6">
        <v>5</v>
      </c>
      <c r="D1130" s="6">
        <v>9</v>
      </c>
      <c r="E1130" s="6" t="s">
        <v>2202</v>
      </c>
      <c r="F1130" s="6">
        <v>2016</v>
      </c>
      <c r="G1130" s="6">
        <v>1</v>
      </c>
      <c r="H1130" s="6"/>
      <c r="I1130" s="6"/>
      <c r="J1130" s="6" t="s">
        <v>2206</v>
      </c>
      <c r="K1130" s="6" t="s">
        <v>2204</v>
      </c>
      <c r="L1130" s="6">
        <v>0</v>
      </c>
      <c r="M1130" s="6">
        <v>60</v>
      </c>
      <c r="N1130" s="6">
        <v>0.02</v>
      </c>
      <c r="O1130" s="6">
        <v>20</v>
      </c>
      <c r="P1130" s="6">
        <v>-9999</v>
      </c>
      <c r="Q1130" s="6">
        <v>-9999</v>
      </c>
      <c r="R1130" s="6" t="s">
        <v>2228</v>
      </c>
    </row>
    <row r="1131" spans="1:18">
      <c r="A1131" s="6">
        <v>1130</v>
      </c>
      <c r="B1131" s="6" t="s">
        <v>1363</v>
      </c>
      <c r="C1131" s="6">
        <v>5</v>
      </c>
      <c r="D1131" s="6">
        <v>9</v>
      </c>
      <c r="E1131" s="6" t="s">
        <v>2202</v>
      </c>
      <c r="F1131" s="6">
        <v>2016</v>
      </c>
      <c r="G1131" s="6">
        <v>1</v>
      </c>
      <c r="H1131" s="6"/>
      <c r="I1131" s="6"/>
      <c r="J1131" s="6" t="s">
        <v>2206</v>
      </c>
      <c r="K1131" s="6" t="s">
        <v>2204</v>
      </c>
      <c r="L1131" s="6">
        <v>0</v>
      </c>
      <c r="M1131" s="6">
        <v>60</v>
      </c>
      <c r="N1131" s="6">
        <v>0.02</v>
      </c>
      <c r="O1131" s="6">
        <v>20</v>
      </c>
      <c r="P1131" s="6">
        <v>-9999</v>
      </c>
      <c r="Q1131" s="6">
        <v>-9999</v>
      </c>
      <c r="R1131" s="6" t="s">
        <v>2228</v>
      </c>
    </row>
    <row r="1132" spans="1:18">
      <c r="A1132" s="6">
        <v>1131</v>
      </c>
      <c r="B1132" s="6" t="s">
        <v>1364</v>
      </c>
      <c r="C1132" s="6">
        <v>5</v>
      </c>
      <c r="D1132" s="6">
        <v>9</v>
      </c>
      <c r="E1132" s="6" t="s">
        <v>2202</v>
      </c>
      <c r="F1132" s="6">
        <v>2016</v>
      </c>
      <c r="G1132" s="6">
        <v>1</v>
      </c>
      <c r="H1132" s="6"/>
      <c r="I1132" s="6"/>
      <c r="J1132" s="6" t="s">
        <v>2206</v>
      </c>
      <c r="K1132" s="6" t="s">
        <v>2204</v>
      </c>
      <c r="L1132" s="6">
        <v>0</v>
      </c>
      <c r="M1132" s="6">
        <v>60</v>
      </c>
      <c r="N1132" s="6">
        <v>0.02</v>
      </c>
      <c r="O1132" s="6">
        <v>20</v>
      </c>
      <c r="P1132" s="6">
        <v>-9999</v>
      </c>
      <c r="Q1132" s="6">
        <v>-9999</v>
      </c>
      <c r="R1132" s="6" t="s">
        <v>2228</v>
      </c>
    </row>
    <row r="1133" spans="1:18">
      <c r="A1133" s="6">
        <v>1132</v>
      </c>
      <c r="B1133" s="6" t="s">
        <v>1365</v>
      </c>
      <c r="C1133" s="6">
        <v>5</v>
      </c>
      <c r="D1133" s="6">
        <v>9</v>
      </c>
      <c r="E1133" s="6" t="s">
        <v>2202</v>
      </c>
      <c r="F1133" s="6">
        <v>2016</v>
      </c>
      <c r="G1133" s="6">
        <v>1</v>
      </c>
      <c r="H1133" s="6"/>
      <c r="I1133" s="6"/>
      <c r="J1133" s="6" t="s">
        <v>2206</v>
      </c>
      <c r="K1133" s="6" t="s">
        <v>2204</v>
      </c>
      <c r="L1133" s="6">
        <v>0</v>
      </c>
      <c r="M1133" s="6">
        <v>60</v>
      </c>
      <c r="N1133" s="6">
        <v>0.02</v>
      </c>
      <c r="O1133" s="6">
        <v>20</v>
      </c>
      <c r="P1133" s="6">
        <v>-9999</v>
      </c>
      <c r="Q1133" s="6">
        <v>-9999</v>
      </c>
      <c r="R1133" s="6" t="s">
        <v>2228</v>
      </c>
    </row>
    <row r="1134" spans="1:18">
      <c r="A1134" s="6">
        <v>1133</v>
      </c>
      <c r="B1134" s="6" t="s">
        <v>1366</v>
      </c>
      <c r="C1134" s="6">
        <v>5</v>
      </c>
      <c r="D1134" s="6">
        <v>9</v>
      </c>
      <c r="E1134" s="6" t="s">
        <v>2202</v>
      </c>
      <c r="F1134" s="6">
        <v>2016</v>
      </c>
      <c r="G1134" s="6">
        <v>1</v>
      </c>
      <c r="H1134" s="6"/>
      <c r="I1134" s="6"/>
      <c r="J1134" s="6" t="s">
        <v>2206</v>
      </c>
      <c r="K1134" s="6" t="s">
        <v>2204</v>
      </c>
      <c r="L1134" s="6">
        <v>0</v>
      </c>
      <c r="M1134" s="6">
        <v>60</v>
      </c>
      <c r="N1134" s="6">
        <v>0.02</v>
      </c>
      <c r="O1134" s="6">
        <v>20</v>
      </c>
      <c r="P1134" s="6">
        <v>-9999</v>
      </c>
      <c r="Q1134" s="6">
        <v>-9999</v>
      </c>
      <c r="R1134" s="6" t="s">
        <v>2228</v>
      </c>
    </row>
    <row r="1135" spans="1:18">
      <c r="A1135" s="6">
        <v>1134</v>
      </c>
      <c r="B1135" s="6" t="s">
        <v>1367</v>
      </c>
      <c r="C1135" s="6">
        <v>5</v>
      </c>
      <c r="D1135" s="6">
        <v>9</v>
      </c>
      <c r="E1135" s="6" t="s">
        <v>2202</v>
      </c>
      <c r="F1135" s="6">
        <v>2016</v>
      </c>
      <c r="G1135" s="6">
        <v>1</v>
      </c>
      <c r="H1135" s="6"/>
      <c r="I1135" s="6"/>
      <c r="J1135" s="6" t="s">
        <v>2206</v>
      </c>
      <c r="K1135" s="6" t="s">
        <v>2204</v>
      </c>
      <c r="L1135" s="6">
        <v>0</v>
      </c>
      <c r="M1135" s="6">
        <v>60</v>
      </c>
      <c r="N1135" s="6">
        <v>0.02</v>
      </c>
      <c r="O1135" s="6">
        <v>20</v>
      </c>
      <c r="P1135" s="6">
        <v>-9999</v>
      </c>
      <c r="Q1135" s="6">
        <v>-9999</v>
      </c>
      <c r="R1135" s="6" t="s">
        <v>2228</v>
      </c>
    </row>
    <row r="1136" spans="1:18">
      <c r="A1136" s="6">
        <v>1135</v>
      </c>
      <c r="B1136" s="6" t="s">
        <v>1368</v>
      </c>
      <c r="C1136" s="6">
        <v>5</v>
      </c>
      <c r="D1136" s="6">
        <v>9</v>
      </c>
      <c r="E1136" s="6" t="s">
        <v>2202</v>
      </c>
      <c r="F1136" s="6">
        <v>2016</v>
      </c>
      <c r="G1136" s="6">
        <v>1</v>
      </c>
      <c r="H1136" s="6"/>
      <c r="I1136" s="6"/>
      <c r="J1136" s="6" t="s">
        <v>2206</v>
      </c>
      <c r="K1136" s="6" t="s">
        <v>2204</v>
      </c>
      <c r="L1136" s="6">
        <v>0</v>
      </c>
      <c r="M1136" s="6">
        <v>60</v>
      </c>
      <c r="N1136" s="6">
        <v>0.02</v>
      </c>
      <c r="O1136" s="6">
        <v>20</v>
      </c>
      <c r="P1136" s="6">
        <v>-9999</v>
      </c>
      <c r="Q1136" s="6">
        <v>-9999</v>
      </c>
      <c r="R1136" s="6" t="s">
        <v>2228</v>
      </c>
    </row>
    <row r="1137" spans="1:18">
      <c r="A1137" s="6">
        <v>1136</v>
      </c>
      <c r="B1137" s="6" t="s">
        <v>1369</v>
      </c>
      <c r="C1137" s="6">
        <v>5</v>
      </c>
      <c r="D1137" s="6">
        <v>9</v>
      </c>
      <c r="E1137" s="6" t="s">
        <v>2202</v>
      </c>
      <c r="F1137" s="6">
        <v>2016</v>
      </c>
      <c r="G1137" s="6">
        <v>1</v>
      </c>
      <c r="H1137" s="6"/>
      <c r="I1137" s="6"/>
      <c r="J1137" s="6" t="s">
        <v>2206</v>
      </c>
      <c r="K1137" s="6" t="s">
        <v>2204</v>
      </c>
      <c r="L1137" s="6">
        <v>0</v>
      </c>
      <c r="M1137" s="6">
        <v>60</v>
      </c>
      <c r="N1137" s="6">
        <v>0.02</v>
      </c>
      <c r="O1137" s="6">
        <v>20</v>
      </c>
      <c r="P1137" s="6">
        <v>-9999</v>
      </c>
      <c r="Q1137" s="6">
        <v>-9999</v>
      </c>
      <c r="R1137" s="6" t="s">
        <v>2228</v>
      </c>
    </row>
    <row r="1138" spans="1:18">
      <c r="A1138" s="6">
        <v>1137</v>
      </c>
      <c r="B1138" s="6" t="s">
        <v>1370</v>
      </c>
      <c r="C1138" s="6">
        <v>5</v>
      </c>
      <c r="D1138" s="6">
        <v>9</v>
      </c>
      <c r="E1138" s="6" t="s">
        <v>2202</v>
      </c>
      <c r="F1138" s="6">
        <v>2016</v>
      </c>
      <c r="G1138" s="6">
        <v>1</v>
      </c>
      <c r="H1138" s="6"/>
      <c r="I1138" s="6"/>
      <c r="J1138" s="6" t="s">
        <v>2206</v>
      </c>
      <c r="K1138" s="6" t="s">
        <v>2204</v>
      </c>
      <c r="L1138" s="6">
        <v>0</v>
      </c>
      <c r="M1138" s="6">
        <v>60</v>
      </c>
      <c r="N1138" s="6">
        <v>0.02</v>
      </c>
      <c r="O1138" s="6">
        <v>20</v>
      </c>
      <c r="P1138" s="6">
        <v>-9999</v>
      </c>
      <c r="Q1138" s="6">
        <v>-9999</v>
      </c>
      <c r="R1138" s="6" t="s">
        <v>2228</v>
      </c>
    </row>
    <row r="1139" spans="1:18">
      <c r="A1139" s="6">
        <v>1138</v>
      </c>
      <c r="B1139" s="6" t="s">
        <v>1371</v>
      </c>
      <c r="C1139" s="6">
        <v>5</v>
      </c>
      <c r="D1139" s="6">
        <v>9</v>
      </c>
      <c r="E1139" s="6" t="s">
        <v>2202</v>
      </c>
      <c r="F1139" s="6">
        <v>2016</v>
      </c>
      <c r="G1139" s="6">
        <v>1</v>
      </c>
      <c r="H1139" s="6"/>
      <c r="I1139" s="6"/>
      <c r="J1139" s="6" t="s">
        <v>2206</v>
      </c>
      <c r="K1139" s="6" t="s">
        <v>2204</v>
      </c>
      <c r="L1139" s="6">
        <v>0</v>
      </c>
      <c r="M1139" s="6">
        <v>60</v>
      </c>
      <c r="N1139" s="6">
        <v>0.02</v>
      </c>
      <c r="O1139" s="6">
        <v>20</v>
      </c>
      <c r="P1139" s="6">
        <v>-9999</v>
      </c>
      <c r="Q1139" s="6">
        <v>-9999</v>
      </c>
      <c r="R1139" s="6" t="s">
        <v>2228</v>
      </c>
    </row>
    <row r="1140" spans="1:18">
      <c r="A1140" s="6">
        <v>1139</v>
      </c>
      <c r="B1140" s="6" t="s">
        <v>1372</v>
      </c>
      <c r="C1140" s="6">
        <v>5</v>
      </c>
      <c r="D1140" s="6">
        <v>9</v>
      </c>
      <c r="E1140" s="6" t="s">
        <v>2202</v>
      </c>
      <c r="F1140" s="6">
        <v>2016</v>
      </c>
      <c r="G1140" s="6">
        <v>1</v>
      </c>
      <c r="H1140" s="6"/>
      <c r="I1140" s="6"/>
      <c r="J1140" s="6" t="s">
        <v>2206</v>
      </c>
      <c r="K1140" s="6" t="s">
        <v>2204</v>
      </c>
      <c r="L1140" s="6">
        <v>0</v>
      </c>
      <c r="M1140" s="6">
        <v>60</v>
      </c>
      <c r="N1140" s="6">
        <v>0.02</v>
      </c>
      <c r="O1140" s="6">
        <v>20</v>
      </c>
      <c r="P1140" s="6">
        <v>-9999</v>
      </c>
      <c r="Q1140" s="6">
        <v>-9999</v>
      </c>
      <c r="R1140" s="6" t="s">
        <v>2228</v>
      </c>
    </row>
    <row r="1141" spans="1:18">
      <c r="A1141" s="6">
        <v>1140</v>
      </c>
      <c r="B1141" s="6" t="s">
        <v>1373</v>
      </c>
      <c r="C1141" s="6">
        <v>5</v>
      </c>
      <c r="D1141" s="6">
        <v>9</v>
      </c>
      <c r="E1141" s="6" t="s">
        <v>2202</v>
      </c>
      <c r="F1141" s="6">
        <v>2016</v>
      </c>
      <c r="G1141" s="6">
        <v>1</v>
      </c>
      <c r="H1141" s="6"/>
      <c r="I1141" s="6"/>
      <c r="J1141" s="6" t="s">
        <v>2206</v>
      </c>
      <c r="K1141" s="6" t="s">
        <v>2204</v>
      </c>
      <c r="L1141" s="6">
        <v>0</v>
      </c>
      <c r="M1141" s="6">
        <v>60</v>
      </c>
      <c r="N1141" s="6">
        <v>0.02</v>
      </c>
      <c r="O1141" s="6">
        <v>20</v>
      </c>
      <c r="P1141" s="6">
        <v>-9999</v>
      </c>
      <c r="Q1141" s="6">
        <v>-9999</v>
      </c>
      <c r="R1141" s="6" t="s">
        <v>2228</v>
      </c>
    </row>
    <row r="1142" spans="1:18">
      <c r="A1142" s="6">
        <v>1141</v>
      </c>
      <c r="B1142" s="6" t="s">
        <v>1374</v>
      </c>
      <c r="C1142" s="6">
        <v>5</v>
      </c>
      <c r="D1142" s="6">
        <v>9</v>
      </c>
      <c r="E1142" s="6" t="s">
        <v>2202</v>
      </c>
      <c r="F1142" s="6">
        <v>2016</v>
      </c>
      <c r="G1142" s="6">
        <v>1</v>
      </c>
      <c r="H1142" s="6"/>
      <c r="I1142" s="6"/>
      <c r="J1142" s="6" t="s">
        <v>2206</v>
      </c>
      <c r="K1142" s="6" t="s">
        <v>2204</v>
      </c>
      <c r="L1142" s="6">
        <v>0</v>
      </c>
      <c r="M1142" s="6">
        <v>60</v>
      </c>
      <c r="N1142" s="6">
        <v>0.02</v>
      </c>
      <c r="O1142" s="6">
        <v>20</v>
      </c>
      <c r="P1142" s="6">
        <v>-9999</v>
      </c>
      <c r="Q1142" s="6">
        <v>-9999</v>
      </c>
      <c r="R1142" s="6" t="s">
        <v>2228</v>
      </c>
    </row>
    <row r="1143" spans="1:18">
      <c r="A1143" s="6">
        <v>1142</v>
      </c>
      <c r="B1143" s="6" t="s">
        <v>1375</v>
      </c>
      <c r="C1143" s="6">
        <v>5</v>
      </c>
      <c r="D1143" s="6">
        <v>9</v>
      </c>
      <c r="E1143" s="6" t="s">
        <v>2202</v>
      </c>
      <c r="F1143" s="6">
        <v>2016</v>
      </c>
      <c r="G1143" s="6">
        <v>1</v>
      </c>
      <c r="H1143" s="6"/>
      <c r="I1143" s="6"/>
      <c r="J1143" s="6" t="s">
        <v>2206</v>
      </c>
      <c r="K1143" s="6" t="s">
        <v>2204</v>
      </c>
      <c r="L1143" s="6">
        <v>0</v>
      </c>
      <c r="M1143" s="6">
        <v>60</v>
      </c>
      <c r="N1143" s="6">
        <v>0.02</v>
      </c>
      <c r="O1143" s="6">
        <v>20</v>
      </c>
      <c r="P1143" s="6">
        <v>-9999</v>
      </c>
      <c r="Q1143" s="6">
        <v>-9999</v>
      </c>
      <c r="R1143" s="6" t="s">
        <v>2228</v>
      </c>
    </row>
    <row r="1144" spans="1:18">
      <c r="A1144" s="6">
        <v>1143</v>
      </c>
      <c r="B1144" s="6" t="s">
        <v>1376</v>
      </c>
      <c r="C1144" s="6">
        <v>5</v>
      </c>
      <c r="D1144" s="6">
        <v>9</v>
      </c>
      <c r="E1144" s="6" t="s">
        <v>2202</v>
      </c>
      <c r="F1144" s="6">
        <v>2016</v>
      </c>
      <c r="G1144" s="6">
        <v>1</v>
      </c>
      <c r="H1144" s="6"/>
      <c r="I1144" s="6"/>
      <c r="J1144" s="6" t="s">
        <v>2206</v>
      </c>
      <c r="K1144" s="6" t="s">
        <v>2204</v>
      </c>
      <c r="L1144" s="6">
        <v>0</v>
      </c>
      <c r="M1144" s="6">
        <v>60</v>
      </c>
      <c r="N1144" s="6">
        <v>0.02</v>
      </c>
      <c r="O1144" s="6">
        <v>20</v>
      </c>
      <c r="P1144" s="6">
        <v>-9999</v>
      </c>
      <c r="Q1144" s="6">
        <v>-9999</v>
      </c>
      <c r="R1144" s="6" t="s">
        <v>2228</v>
      </c>
    </row>
    <row r="1145" spans="1:18">
      <c r="A1145" s="6">
        <v>1144</v>
      </c>
      <c r="B1145" s="6" t="s">
        <v>1377</v>
      </c>
      <c r="C1145" s="6">
        <v>5</v>
      </c>
      <c r="D1145" s="6">
        <v>9</v>
      </c>
      <c r="E1145" s="6" t="s">
        <v>2202</v>
      </c>
      <c r="F1145" s="6">
        <v>2016</v>
      </c>
      <c r="G1145" s="6">
        <v>1</v>
      </c>
      <c r="H1145" s="6"/>
      <c r="I1145" s="6"/>
      <c r="J1145" s="6" t="s">
        <v>2206</v>
      </c>
      <c r="K1145" s="6" t="s">
        <v>2204</v>
      </c>
      <c r="L1145" s="6">
        <v>0</v>
      </c>
      <c r="M1145" s="6">
        <v>60</v>
      </c>
      <c r="N1145" s="6">
        <v>0.02</v>
      </c>
      <c r="O1145" s="6">
        <v>20</v>
      </c>
      <c r="P1145" s="6">
        <v>-9999</v>
      </c>
      <c r="Q1145" s="6">
        <v>-9999</v>
      </c>
      <c r="R1145" s="6" t="s">
        <v>2228</v>
      </c>
    </row>
    <row r="1146" spans="1:18">
      <c r="A1146" s="6">
        <v>1145</v>
      </c>
      <c r="B1146" s="6" t="s">
        <v>1378</v>
      </c>
      <c r="C1146" s="6">
        <v>5</v>
      </c>
      <c r="D1146" s="6">
        <v>9</v>
      </c>
      <c r="E1146" s="6" t="s">
        <v>2202</v>
      </c>
      <c r="F1146" s="6">
        <v>2016</v>
      </c>
      <c r="G1146" s="6">
        <v>1</v>
      </c>
      <c r="H1146" s="6"/>
      <c r="I1146" s="6"/>
      <c r="J1146" s="6" t="s">
        <v>2206</v>
      </c>
      <c r="K1146" s="6" t="s">
        <v>2204</v>
      </c>
      <c r="L1146" s="6">
        <v>0</v>
      </c>
      <c r="M1146" s="6">
        <v>60</v>
      </c>
      <c r="N1146" s="6">
        <v>0.02</v>
      </c>
      <c r="O1146" s="6">
        <v>20</v>
      </c>
      <c r="P1146" s="6">
        <v>-9999</v>
      </c>
      <c r="Q1146" s="6">
        <v>-9999</v>
      </c>
      <c r="R1146" s="6" t="s">
        <v>2228</v>
      </c>
    </row>
    <row r="1147" spans="1:18">
      <c r="A1147" s="6">
        <v>1146</v>
      </c>
      <c r="B1147" s="6" t="s">
        <v>1379</v>
      </c>
      <c r="C1147" s="6">
        <v>5</v>
      </c>
      <c r="D1147" s="6">
        <v>9</v>
      </c>
      <c r="E1147" s="6" t="s">
        <v>2202</v>
      </c>
      <c r="F1147" s="6">
        <v>2016</v>
      </c>
      <c r="G1147" s="6">
        <v>1</v>
      </c>
      <c r="H1147" s="6"/>
      <c r="I1147" s="6"/>
      <c r="J1147" s="6" t="s">
        <v>2206</v>
      </c>
      <c r="K1147" s="6" t="s">
        <v>2204</v>
      </c>
      <c r="L1147" s="6">
        <v>0</v>
      </c>
      <c r="M1147" s="6">
        <v>60</v>
      </c>
      <c r="N1147" s="6">
        <v>0.02</v>
      </c>
      <c r="O1147" s="6">
        <v>20</v>
      </c>
      <c r="P1147" s="6">
        <v>-9999</v>
      </c>
      <c r="Q1147" s="6">
        <v>-9999</v>
      </c>
      <c r="R1147" s="6" t="s">
        <v>2228</v>
      </c>
    </row>
    <row r="1148" spans="1:18">
      <c r="A1148" s="6">
        <v>1147</v>
      </c>
      <c r="B1148" s="6" t="s">
        <v>1380</v>
      </c>
      <c r="C1148" s="6">
        <v>5</v>
      </c>
      <c r="D1148" s="6">
        <v>9</v>
      </c>
      <c r="E1148" s="6" t="s">
        <v>2202</v>
      </c>
      <c r="F1148" s="6">
        <v>2016</v>
      </c>
      <c r="G1148" s="6">
        <v>1</v>
      </c>
      <c r="H1148" s="6"/>
      <c r="I1148" s="6"/>
      <c r="J1148" s="6" t="s">
        <v>2206</v>
      </c>
      <c r="K1148" s="6" t="s">
        <v>2204</v>
      </c>
      <c r="L1148" s="6">
        <v>0</v>
      </c>
      <c r="M1148" s="6">
        <v>60</v>
      </c>
      <c r="N1148" s="6">
        <v>0.02</v>
      </c>
      <c r="O1148" s="6">
        <v>20</v>
      </c>
      <c r="P1148" s="6">
        <v>-9999</v>
      </c>
      <c r="Q1148" s="6">
        <v>-9999</v>
      </c>
      <c r="R1148" s="6" t="s">
        <v>2228</v>
      </c>
    </row>
    <row r="1149" spans="1:18">
      <c r="A1149" s="6">
        <v>1148</v>
      </c>
      <c r="B1149" s="6" t="s">
        <v>1381</v>
      </c>
      <c r="C1149" s="6">
        <v>5</v>
      </c>
      <c r="D1149" s="6">
        <v>9</v>
      </c>
      <c r="E1149" s="6" t="s">
        <v>2202</v>
      </c>
      <c r="F1149" s="6">
        <v>2016</v>
      </c>
      <c r="G1149" s="6">
        <v>1</v>
      </c>
      <c r="H1149" s="6"/>
      <c r="I1149" s="6"/>
      <c r="J1149" s="6" t="s">
        <v>2206</v>
      </c>
      <c r="K1149" s="6" t="s">
        <v>2204</v>
      </c>
      <c r="L1149" s="6">
        <v>0</v>
      </c>
      <c r="M1149" s="6">
        <v>60</v>
      </c>
      <c r="N1149" s="6">
        <v>0.02</v>
      </c>
      <c r="O1149" s="6">
        <v>20</v>
      </c>
      <c r="P1149" s="6">
        <v>-9999</v>
      </c>
      <c r="Q1149" s="6">
        <v>-9999</v>
      </c>
      <c r="R1149" s="6" t="s">
        <v>2228</v>
      </c>
    </row>
    <row r="1150" spans="1:18">
      <c r="A1150" s="6">
        <v>1149</v>
      </c>
      <c r="B1150" s="6" t="s">
        <v>1382</v>
      </c>
      <c r="C1150" s="6">
        <v>5</v>
      </c>
      <c r="D1150" s="6">
        <v>9</v>
      </c>
      <c r="E1150" s="6" t="s">
        <v>2202</v>
      </c>
      <c r="F1150" s="6">
        <v>2016</v>
      </c>
      <c r="G1150" s="6">
        <v>1</v>
      </c>
      <c r="H1150" s="6"/>
      <c r="I1150" s="6"/>
      <c r="J1150" s="6" t="s">
        <v>2206</v>
      </c>
      <c r="K1150" s="6" t="s">
        <v>2204</v>
      </c>
      <c r="L1150" s="6">
        <v>0</v>
      </c>
      <c r="M1150" s="6">
        <v>60</v>
      </c>
      <c r="N1150" s="6">
        <v>0.02</v>
      </c>
      <c r="O1150" s="6">
        <v>20</v>
      </c>
      <c r="P1150" s="6">
        <v>-9999</v>
      </c>
      <c r="Q1150" s="6">
        <v>-9999</v>
      </c>
      <c r="R1150" s="6" t="s">
        <v>2228</v>
      </c>
    </row>
    <row r="1151" spans="1:18">
      <c r="A1151" s="6">
        <v>1150</v>
      </c>
      <c r="B1151" s="6" t="s">
        <v>1383</v>
      </c>
      <c r="C1151" s="6">
        <v>5</v>
      </c>
      <c r="D1151" s="6">
        <v>9</v>
      </c>
      <c r="E1151" s="6" t="s">
        <v>2202</v>
      </c>
      <c r="F1151" s="6">
        <v>2016</v>
      </c>
      <c r="G1151" s="6">
        <v>1</v>
      </c>
      <c r="H1151" s="6"/>
      <c r="I1151" s="6"/>
      <c r="J1151" s="6" t="s">
        <v>2206</v>
      </c>
      <c r="K1151" s="6" t="s">
        <v>2204</v>
      </c>
      <c r="L1151" s="6">
        <v>0</v>
      </c>
      <c r="M1151" s="6">
        <v>60</v>
      </c>
      <c r="N1151" s="6">
        <v>0.02</v>
      </c>
      <c r="O1151" s="6">
        <v>20</v>
      </c>
      <c r="P1151" s="6">
        <v>-9999</v>
      </c>
      <c r="Q1151" s="6">
        <v>-9999</v>
      </c>
      <c r="R1151" s="6" t="s">
        <v>2228</v>
      </c>
    </row>
    <row r="1152" spans="1:18">
      <c r="A1152" s="6">
        <v>1151</v>
      </c>
      <c r="B1152" s="6" t="s">
        <v>1384</v>
      </c>
      <c r="C1152" s="6">
        <v>5</v>
      </c>
      <c r="D1152" s="6">
        <v>9</v>
      </c>
      <c r="E1152" s="6" t="s">
        <v>2202</v>
      </c>
      <c r="F1152" s="6">
        <v>2016</v>
      </c>
      <c r="G1152" s="6">
        <v>1</v>
      </c>
      <c r="H1152" s="6"/>
      <c r="I1152" s="6"/>
      <c r="J1152" s="6" t="s">
        <v>2206</v>
      </c>
      <c r="K1152" s="6" t="s">
        <v>2204</v>
      </c>
      <c r="L1152" s="6">
        <v>0</v>
      </c>
      <c r="M1152" s="6">
        <v>60</v>
      </c>
      <c r="N1152" s="6">
        <v>0.02</v>
      </c>
      <c r="O1152" s="6">
        <v>20</v>
      </c>
      <c r="P1152" s="6">
        <v>-9999</v>
      </c>
      <c r="Q1152" s="6">
        <v>-9999</v>
      </c>
      <c r="R1152" s="6" t="s">
        <v>2228</v>
      </c>
    </row>
    <row r="1153" spans="1:18">
      <c r="A1153" s="6">
        <v>1152</v>
      </c>
      <c r="B1153" s="6" t="s">
        <v>1385</v>
      </c>
      <c r="C1153" s="6">
        <v>5</v>
      </c>
      <c r="D1153" s="6">
        <v>9</v>
      </c>
      <c r="E1153" s="6" t="s">
        <v>2202</v>
      </c>
      <c r="F1153" s="6">
        <v>2016</v>
      </c>
      <c r="G1153" s="6">
        <v>1</v>
      </c>
      <c r="H1153" s="6"/>
      <c r="I1153" s="6"/>
      <c r="J1153" s="6" t="s">
        <v>2206</v>
      </c>
      <c r="K1153" s="6" t="s">
        <v>2204</v>
      </c>
      <c r="L1153" s="6">
        <v>0</v>
      </c>
      <c r="M1153" s="6">
        <v>60</v>
      </c>
      <c r="N1153" s="6">
        <v>0.02</v>
      </c>
      <c r="O1153" s="6">
        <v>20</v>
      </c>
      <c r="P1153" s="6">
        <v>-9999</v>
      </c>
      <c r="Q1153" s="6">
        <v>-9999</v>
      </c>
      <c r="R1153" s="6" t="s">
        <v>2228</v>
      </c>
    </row>
    <row r="1154" spans="1:18">
      <c r="A1154" s="6">
        <v>1153</v>
      </c>
      <c r="B1154" s="6" t="s">
        <v>1386</v>
      </c>
      <c r="C1154" s="6">
        <v>5</v>
      </c>
      <c r="D1154" s="6">
        <v>9</v>
      </c>
      <c r="E1154" s="6" t="s">
        <v>2202</v>
      </c>
      <c r="F1154" s="6">
        <v>2016</v>
      </c>
      <c r="G1154" s="6">
        <v>1</v>
      </c>
      <c r="H1154" s="6"/>
      <c r="I1154" s="6"/>
      <c r="J1154" s="6" t="s">
        <v>2206</v>
      </c>
      <c r="K1154" s="6" t="s">
        <v>2204</v>
      </c>
      <c r="L1154" s="6">
        <v>0</v>
      </c>
      <c r="M1154" s="6">
        <v>60</v>
      </c>
      <c r="N1154" s="6">
        <v>0.02</v>
      </c>
      <c r="O1154" s="6">
        <v>20</v>
      </c>
      <c r="P1154" s="6">
        <v>-9999</v>
      </c>
      <c r="Q1154" s="6">
        <v>-9999</v>
      </c>
      <c r="R1154" s="6" t="s">
        <v>2228</v>
      </c>
    </row>
    <row r="1155" spans="1:18">
      <c r="A1155" s="6">
        <v>1154</v>
      </c>
      <c r="B1155" s="6" t="s">
        <v>1387</v>
      </c>
      <c r="C1155" s="6">
        <v>5</v>
      </c>
      <c r="D1155" s="6">
        <v>9</v>
      </c>
      <c r="E1155" s="6" t="s">
        <v>2202</v>
      </c>
      <c r="F1155" s="6">
        <v>2016</v>
      </c>
      <c r="G1155" s="6">
        <v>1</v>
      </c>
      <c r="H1155" s="6"/>
      <c r="I1155" s="6"/>
      <c r="J1155" s="6" t="s">
        <v>2206</v>
      </c>
      <c r="K1155" s="6" t="s">
        <v>2204</v>
      </c>
      <c r="L1155" s="6">
        <v>0</v>
      </c>
      <c r="M1155" s="6">
        <v>60</v>
      </c>
      <c r="N1155" s="6">
        <v>0.02</v>
      </c>
      <c r="O1155" s="6">
        <v>20</v>
      </c>
      <c r="P1155" s="6">
        <v>-9999</v>
      </c>
      <c r="Q1155" s="6">
        <v>-9999</v>
      </c>
      <c r="R1155" s="6" t="s">
        <v>2228</v>
      </c>
    </row>
    <row r="1156" spans="1:18">
      <c r="A1156" s="6">
        <v>1155</v>
      </c>
      <c r="B1156" s="6" t="s">
        <v>1389</v>
      </c>
      <c r="C1156" s="6">
        <v>5</v>
      </c>
      <c r="D1156" s="6">
        <v>9</v>
      </c>
      <c r="E1156" s="6" t="s">
        <v>2202</v>
      </c>
      <c r="F1156" s="6">
        <v>2016</v>
      </c>
      <c r="G1156" s="6">
        <v>1</v>
      </c>
      <c r="H1156" s="6"/>
      <c r="I1156" s="6"/>
      <c r="J1156" s="6" t="s">
        <v>2206</v>
      </c>
      <c r="K1156" s="6" t="s">
        <v>2204</v>
      </c>
      <c r="L1156" s="6">
        <v>0</v>
      </c>
      <c r="M1156" s="6">
        <v>60</v>
      </c>
      <c r="N1156" s="6">
        <v>0.02</v>
      </c>
      <c r="O1156" s="6">
        <v>20</v>
      </c>
      <c r="P1156" s="6">
        <v>-9999</v>
      </c>
      <c r="Q1156" s="6">
        <v>-9999</v>
      </c>
      <c r="R1156" s="6" t="s">
        <v>2228</v>
      </c>
    </row>
    <row r="1157" spans="1:18">
      <c r="A1157" s="6">
        <v>1156</v>
      </c>
      <c r="B1157" s="6" t="s">
        <v>1390</v>
      </c>
      <c r="C1157" s="6">
        <v>5</v>
      </c>
      <c r="D1157" s="6">
        <v>9</v>
      </c>
      <c r="E1157" s="6" t="s">
        <v>2202</v>
      </c>
      <c r="F1157" s="6">
        <v>2016</v>
      </c>
      <c r="G1157" s="6">
        <v>1</v>
      </c>
      <c r="H1157" s="6"/>
      <c r="I1157" s="6"/>
      <c r="J1157" s="6" t="s">
        <v>2206</v>
      </c>
      <c r="K1157" s="6" t="s">
        <v>2204</v>
      </c>
      <c r="L1157" s="6">
        <v>0</v>
      </c>
      <c r="M1157" s="6">
        <v>60</v>
      </c>
      <c r="N1157" s="6">
        <v>0.02</v>
      </c>
      <c r="O1157" s="6">
        <v>20</v>
      </c>
      <c r="P1157" s="6">
        <v>-9999</v>
      </c>
      <c r="Q1157" s="6">
        <v>-9999</v>
      </c>
      <c r="R1157" s="6" t="s">
        <v>2228</v>
      </c>
    </row>
    <row r="1158" spans="1:18">
      <c r="A1158" s="6">
        <v>1157</v>
      </c>
      <c r="B1158" s="6" t="s">
        <v>1391</v>
      </c>
      <c r="C1158" s="6">
        <v>5</v>
      </c>
      <c r="D1158" s="6">
        <v>9</v>
      </c>
      <c r="E1158" s="6" t="s">
        <v>2202</v>
      </c>
      <c r="F1158" s="6">
        <v>2016</v>
      </c>
      <c r="G1158" s="6">
        <v>1</v>
      </c>
      <c r="H1158" s="6"/>
      <c r="I1158" s="6"/>
      <c r="J1158" s="6" t="s">
        <v>2206</v>
      </c>
      <c r="K1158" s="6" t="s">
        <v>2204</v>
      </c>
      <c r="L1158" s="6">
        <v>0</v>
      </c>
      <c r="M1158" s="6">
        <v>60</v>
      </c>
      <c r="N1158" s="6">
        <v>0.02</v>
      </c>
      <c r="O1158" s="6">
        <v>20</v>
      </c>
      <c r="P1158" s="6">
        <v>-9999</v>
      </c>
      <c r="Q1158" s="6">
        <v>-9999</v>
      </c>
      <c r="R1158" s="6" t="s">
        <v>2228</v>
      </c>
    </row>
    <row r="1159" spans="1:18">
      <c r="A1159" s="6">
        <v>1158</v>
      </c>
      <c r="B1159" s="6" t="s">
        <v>1392</v>
      </c>
      <c r="C1159" s="6">
        <v>5</v>
      </c>
      <c r="D1159" s="6">
        <v>9</v>
      </c>
      <c r="E1159" s="6" t="s">
        <v>2202</v>
      </c>
      <c r="F1159" s="6">
        <v>2016</v>
      </c>
      <c r="G1159" s="6">
        <v>1</v>
      </c>
      <c r="H1159" s="6"/>
      <c r="I1159" s="6"/>
      <c r="J1159" s="6" t="s">
        <v>2206</v>
      </c>
      <c r="K1159" s="6" t="s">
        <v>2204</v>
      </c>
      <c r="L1159" s="6">
        <v>0</v>
      </c>
      <c r="M1159" s="6">
        <v>60</v>
      </c>
      <c r="N1159" s="6">
        <v>0.02</v>
      </c>
      <c r="O1159" s="6">
        <v>20</v>
      </c>
      <c r="P1159" s="6">
        <v>-9999</v>
      </c>
      <c r="Q1159" s="6">
        <v>-9999</v>
      </c>
      <c r="R1159" s="6" t="s">
        <v>2228</v>
      </c>
    </row>
    <row r="1160" spans="1:18">
      <c r="A1160" s="6">
        <v>1159</v>
      </c>
      <c r="B1160" s="6" t="s">
        <v>1393</v>
      </c>
      <c r="C1160" s="6">
        <v>5</v>
      </c>
      <c r="D1160" s="6">
        <v>9</v>
      </c>
      <c r="E1160" s="6" t="s">
        <v>2202</v>
      </c>
      <c r="F1160" s="6">
        <v>2016</v>
      </c>
      <c r="G1160" s="6">
        <v>1</v>
      </c>
      <c r="H1160" s="6"/>
      <c r="I1160" s="6"/>
      <c r="J1160" s="6" t="s">
        <v>2206</v>
      </c>
      <c r="K1160" s="6" t="s">
        <v>2204</v>
      </c>
      <c r="L1160" s="6">
        <v>0</v>
      </c>
      <c r="M1160" s="6">
        <v>60</v>
      </c>
      <c r="N1160" s="6">
        <v>0.02</v>
      </c>
      <c r="O1160" s="6">
        <v>20</v>
      </c>
      <c r="P1160" s="6">
        <v>-9999</v>
      </c>
      <c r="Q1160" s="6">
        <v>-9999</v>
      </c>
      <c r="R1160" s="6" t="s">
        <v>2228</v>
      </c>
    </row>
    <row r="1161" spans="1:18">
      <c r="A1161" s="6">
        <v>1160</v>
      </c>
      <c r="B1161" s="6" t="s">
        <v>1394</v>
      </c>
      <c r="C1161" s="6">
        <v>5</v>
      </c>
      <c r="D1161" s="6">
        <v>9</v>
      </c>
      <c r="E1161" s="6" t="s">
        <v>2202</v>
      </c>
      <c r="F1161" s="6">
        <v>2016</v>
      </c>
      <c r="G1161" s="6">
        <v>1</v>
      </c>
      <c r="H1161" s="6"/>
      <c r="I1161" s="6"/>
      <c r="J1161" s="6" t="s">
        <v>2206</v>
      </c>
      <c r="K1161" s="6" t="s">
        <v>2204</v>
      </c>
      <c r="L1161" s="6">
        <v>0</v>
      </c>
      <c r="M1161" s="6">
        <v>60</v>
      </c>
      <c r="N1161" s="6">
        <v>0.02</v>
      </c>
      <c r="O1161" s="6">
        <v>20</v>
      </c>
      <c r="P1161" s="6">
        <v>-9999</v>
      </c>
      <c r="Q1161" s="6">
        <v>-9999</v>
      </c>
      <c r="R1161" s="6" t="s">
        <v>2228</v>
      </c>
    </row>
    <row r="1162" spans="1:18">
      <c r="A1162" s="6">
        <v>1161</v>
      </c>
      <c r="B1162" s="6" t="s">
        <v>1395</v>
      </c>
      <c r="C1162" s="6">
        <v>5</v>
      </c>
      <c r="D1162" s="6">
        <v>9</v>
      </c>
      <c r="E1162" s="6" t="s">
        <v>2202</v>
      </c>
      <c r="F1162" s="6">
        <v>2016</v>
      </c>
      <c r="G1162" s="6">
        <v>1</v>
      </c>
      <c r="H1162" s="6"/>
      <c r="I1162" s="6"/>
      <c r="J1162" s="6" t="s">
        <v>2206</v>
      </c>
      <c r="K1162" s="6" t="s">
        <v>2204</v>
      </c>
      <c r="L1162" s="6">
        <v>0</v>
      </c>
      <c r="M1162" s="6">
        <v>60</v>
      </c>
      <c r="N1162" s="6">
        <v>0.02</v>
      </c>
      <c r="O1162" s="6">
        <v>20</v>
      </c>
      <c r="P1162" s="6">
        <v>-9999</v>
      </c>
      <c r="Q1162" s="6">
        <v>-9999</v>
      </c>
      <c r="R1162" s="6" t="s">
        <v>2228</v>
      </c>
    </row>
    <row r="1163" spans="1:18">
      <c r="A1163" s="6">
        <v>1162</v>
      </c>
      <c r="B1163" s="6" t="s">
        <v>1396</v>
      </c>
      <c r="C1163" s="6">
        <v>5</v>
      </c>
      <c r="D1163" s="6">
        <v>9</v>
      </c>
      <c r="E1163" s="6" t="s">
        <v>2202</v>
      </c>
      <c r="F1163" s="6">
        <v>2016</v>
      </c>
      <c r="G1163" s="6">
        <v>1</v>
      </c>
      <c r="H1163" s="6"/>
      <c r="I1163" s="6"/>
      <c r="J1163" s="6" t="s">
        <v>2206</v>
      </c>
      <c r="K1163" s="6" t="s">
        <v>2204</v>
      </c>
      <c r="L1163" s="6">
        <v>0</v>
      </c>
      <c r="M1163" s="6">
        <v>60</v>
      </c>
      <c r="N1163" s="6">
        <v>0.02</v>
      </c>
      <c r="O1163" s="6">
        <v>20</v>
      </c>
      <c r="P1163" s="6">
        <v>-9999</v>
      </c>
      <c r="Q1163" s="6">
        <v>-9999</v>
      </c>
      <c r="R1163" s="6" t="s">
        <v>2228</v>
      </c>
    </row>
    <row r="1164" spans="1:18">
      <c r="A1164" s="6">
        <v>1163</v>
      </c>
      <c r="B1164" s="6" t="s">
        <v>1397</v>
      </c>
      <c r="C1164" s="6">
        <v>5</v>
      </c>
      <c r="D1164" s="6">
        <v>9</v>
      </c>
      <c r="E1164" s="6" t="s">
        <v>2202</v>
      </c>
      <c r="F1164" s="6">
        <v>2016</v>
      </c>
      <c r="G1164" s="6">
        <v>1</v>
      </c>
      <c r="H1164" s="6"/>
      <c r="I1164" s="6"/>
      <c r="J1164" s="6" t="s">
        <v>2206</v>
      </c>
      <c r="K1164" s="6" t="s">
        <v>2204</v>
      </c>
      <c r="L1164" s="6">
        <v>0</v>
      </c>
      <c r="M1164" s="6">
        <v>60</v>
      </c>
      <c r="N1164" s="6">
        <v>0.02</v>
      </c>
      <c r="O1164" s="6">
        <v>20</v>
      </c>
      <c r="P1164" s="6">
        <v>-9999</v>
      </c>
      <c r="Q1164" s="6">
        <v>-9999</v>
      </c>
      <c r="R1164" s="6" t="s">
        <v>2228</v>
      </c>
    </row>
    <row r="1165" spans="1:18">
      <c r="A1165" s="6">
        <v>1164</v>
      </c>
      <c r="B1165" s="6" t="s">
        <v>1398</v>
      </c>
      <c r="C1165" s="6">
        <v>5</v>
      </c>
      <c r="D1165" s="6">
        <v>9</v>
      </c>
      <c r="E1165" s="6" t="s">
        <v>2202</v>
      </c>
      <c r="F1165" s="6">
        <v>2016</v>
      </c>
      <c r="G1165" s="6">
        <v>1</v>
      </c>
      <c r="H1165" s="6"/>
      <c r="I1165" s="6"/>
      <c r="J1165" s="6" t="s">
        <v>2206</v>
      </c>
      <c r="K1165" s="6" t="s">
        <v>2204</v>
      </c>
      <c r="L1165" s="6">
        <v>0</v>
      </c>
      <c r="M1165" s="6">
        <v>60</v>
      </c>
      <c r="N1165" s="6">
        <v>0.02</v>
      </c>
      <c r="O1165" s="6">
        <v>20</v>
      </c>
      <c r="P1165" s="6">
        <v>-9999</v>
      </c>
      <c r="Q1165" s="6">
        <v>-9999</v>
      </c>
      <c r="R1165" s="6" t="s">
        <v>2228</v>
      </c>
    </row>
    <row r="1166" spans="1:18">
      <c r="A1166" s="6">
        <v>1165</v>
      </c>
      <c r="B1166" s="6" t="s">
        <v>1399</v>
      </c>
      <c r="C1166" s="6">
        <v>5</v>
      </c>
      <c r="D1166" s="6">
        <v>9</v>
      </c>
      <c r="E1166" s="6" t="s">
        <v>2202</v>
      </c>
      <c r="F1166" s="6">
        <v>2016</v>
      </c>
      <c r="G1166" s="6">
        <v>1</v>
      </c>
      <c r="H1166" s="6"/>
      <c r="I1166" s="6"/>
      <c r="J1166" s="6" t="s">
        <v>2206</v>
      </c>
      <c r="K1166" s="6" t="s">
        <v>2204</v>
      </c>
      <c r="L1166" s="6">
        <v>0</v>
      </c>
      <c r="M1166" s="6">
        <v>60</v>
      </c>
      <c r="N1166" s="6">
        <v>0.02</v>
      </c>
      <c r="O1166" s="6">
        <v>20</v>
      </c>
      <c r="P1166" s="6">
        <v>-9999</v>
      </c>
      <c r="Q1166" s="6">
        <v>-9999</v>
      </c>
      <c r="R1166" s="6" t="s">
        <v>2228</v>
      </c>
    </row>
    <row r="1167" spans="1:18">
      <c r="A1167" s="6">
        <v>1166</v>
      </c>
      <c r="B1167" s="6" t="s">
        <v>1400</v>
      </c>
      <c r="C1167" s="6">
        <v>5</v>
      </c>
      <c r="D1167" s="6">
        <v>9</v>
      </c>
      <c r="E1167" s="6" t="s">
        <v>2202</v>
      </c>
      <c r="F1167" s="6">
        <v>2016</v>
      </c>
      <c r="G1167" s="6">
        <v>1</v>
      </c>
      <c r="H1167" s="6"/>
      <c r="I1167" s="6"/>
      <c r="J1167" s="6" t="s">
        <v>2206</v>
      </c>
      <c r="K1167" s="6" t="s">
        <v>2204</v>
      </c>
      <c r="L1167" s="6">
        <v>0</v>
      </c>
      <c r="M1167" s="6">
        <v>60</v>
      </c>
      <c r="N1167" s="6">
        <v>0.02</v>
      </c>
      <c r="O1167" s="6">
        <v>20</v>
      </c>
      <c r="P1167" s="6">
        <v>-9999</v>
      </c>
      <c r="Q1167" s="6">
        <v>-9999</v>
      </c>
      <c r="R1167" s="6" t="s">
        <v>2228</v>
      </c>
    </row>
    <row r="1168" spans="1:18">
      <c r="A1168" s="6">
        <v>1167</v>
      </c>
      <c r="B1168" s="6" t="s">
        <v>1401</v>
      </c>
      <c r="C1168" s="6">
        <v>5</v>
      </c>
      <c r="D1168" s="6">
        <v>9</v>
      </c>
      <c r="E1168" s="6" t="s">
        <v>2202</v>
      </c>
      <c r="F1168" s="6">
        <v>2016</v>
      </c>
      <c r="G1168" s="6">
        <v>1</v>
      </c>
      <c r="H1168" s="6"/>
      <c r="I1168" s="6"/>
      <c r="J1168" s="6" t="s">
        <v>2206</v>
      </c>
      <c r="K1168" s="6" t="s">
        <v>2204</v>
      </c>
      <c r="L1168" s="6">
        <v>0</v>
      </c>
      <c r="M1168" s="6">
        <v>60</v>
      </c>
      <c r="N1168" s="6">
        <v>0.02</v>
      </c>
      <c r="O1168" s="6">
        <v>20</v>
      </c>
      <c r="P1168" s="6">
        <v>-9999</v>
      </c>
      <c r="Q1168" s="6">
        <v>-9999</v>
      </c>
      <c r="R1168" s="6" t="s">
        <v>2228</v>
      </c>
    </row>
    <row r="1169" spans="1:18">
      <c r="A1169" s="6">
        <v>1168</v>
      </c>
      <c r="B1169" s="6" t="s">
        <v>1402</v>
      </c>
      <c r="C1169" s="6">
        <v>5</v>
      </c>
      <c r="D1169" s="6">
        <v>9</v>
      </c>
      <c r="E1169" s="6" t="s">
        <v>2202</v>
      </c>
      <c r="F1169" s="6">
        <v>2016</v>
      </c>
      <c r="G1169" s="6">
        <v>1</v>
      </c>
      <c r="H1169" s="6"/>
      <c r="I1169" s="6"/>
      <c r="J1169" s="6" t="s">
        <v>2206</v>
      </c>
      <c r="K1169" s="6" t="s">
        <v>2204</v>
      </c>
      <c r="L1169" s="6">
        <v>0</v>
      </c>
      <c r="M1169" s="6">
        <v>60</v>
      </c>
      <c r="N1169" s="6">
        <v>0.02</v>
      </c>
      <c r="O1169" s="6">
        <v>20</v>
      </c>
      <c r="P1169" s="6">
        <v>-9999</v>
      </c>
      <c r="Q1169" s="6">
        <v>-9999</v>
      </c>
      <c r="R1169" s="6" t="s">
        <v>2228</v>
      </c>
    </row>
    <row r="1170" spans="1:18">
      <c r="A1170" s="6">
        <v>1169</v>
      </c>
      <c r="B1170" s="6" t="s">
        <v>1403</v>
      </c>
      <c r="C1170" s="6">
        <v>5</v>
      </c>
      <c r="D1170" s="6">
        <v>9</v>
      </c>
      <c r="E1170" s="6" t="s">
        <v>2202</v>
      </c>
      <c r="F1170" s="6">
        <v>2016</v>
      </c>
      <c r="G1170" s="6">
        <v>1</v>
      </c>
      <c r="H1170" s="6"/>
      <c r="I1170" s="6"/>
      <c r="J1170" s="6" t="s">
        <v>2206</v>
      </c>
      <c r="K1170" s="6" t="s">
        <v>2204</v>
      </c>
      <c r="L1170" s="6">
        <v>0</v>
      </c>
      <c r="M1170" s="6">
        <v>60</v>
      </c>
      <c r="N1170" s="6">
        <v>0.02</v>
      </c>
      <c r="O1170" s="6">
        <v>20</v>
      </c>
      <c r="P1170" s="6">
        <v>-9999</v>
      </c>
      <c r="Q1170" s="6">
        <v>-9999</v>
      </c>
      <c r="R1170" s="6" t="s">
        <v>2228</v>
      </c>
    </row>
    <row r="1171" spans="1:18">
      <c r="A1171" s="6">
        <v>1170</v>
      </c>
      <c r="B1171" s="6" t="s">
        <v>1404</v>
      </c>
      <c r="C1171" s="6">
        <v>5</v>
      </c>
      <c r="D1171" s="6">
        <v>9</v>
      </c>
      <c r="E1171" s="6" t="s">
        <v>2202</v>
      </c>
      <c r="F1171" s="6">
        <v>2016</v>
      </c>
      <c r="G1171" s="6">
        <v>1</v>
      </c>
      <c r="H1171" s="6"/>
      <c r="I1171" s="6"/>
      <c r="J1171" s="6" t="s">
        <v>2206</v>
      </c>
      <c r="K1171" s="6" t="s">
        <v>2204</v>
      </c>
      <c r="L1171" s="6">
        <v>0</v>
      </c>
      <c r="M1171" s="6">
        <v>60</v>
      </c>
      <c r="N1171" s="6">
        <v>0.02</v>
      </c>
      <c r="O1171" s="6">
        <v>20</v>
      </c>
      <c r="P1171" s="6">
        <v>-9999</v>
      </c>
      <c r="Q1171" s="6">
        <v>-9999</v>
      </c>
      <c r="R1171" s="6" t="s">
        <v>2228</v>
      </c>
    </row>
    <row r="1172" spans="1:18">
      <c r="A1172" s="6">
        <v>1171</v>
      </c>
      <c r="B1172" s="6" t="s">
        <v>1405</v>
      </c>
      <c r="C1172" s="6">
        <v>5</v>
      </c>
      <c r="D1172" s="6">
        <v>9</v>
      </c>
      <c r="E1172" s="6" t="s">
        <v>2202</v>
      </c>
      <c r="F1172" s="6">
        <v>2016</v>
      </c>
      <c r="G1172" s="6">
        <v>1</v>
      </c>
      <c r="H1172" s="6"/>
      <c r="I1172" s="6"/>
      <c r="J1172" s="6" t="s">
        <v>2206</v>
      </c>
      <c r="K1172" s="6" t="s">
        <v>2204</v>
      </c>
      <c r="L1172" s="6">
        <v>0</v>
      </c>
      <c r="M1172" s="6">
        <v>60</v>
      </c>
      <c r="N1172" s="6">
        <v>0.02</v>
      </c>
      <c r="O1172" s="6">
        <v>20</v>
      </c>
      <c r="P1172" s="6">
        <v>-9999</v>
      </c>
      <c r="Q1172" s="6">
        <v>-9999</v>
      </c>
      <c r="R1172" s="6" t="s">
        <v>2228</v>
      </c>
    </row>
    <row r="1173" spans="1:18">
      <c r="A1173" s="6">
        <v>1172</v>
      </c>
      <c r="B1173" s="6" t="s">
        <v>1406</v>
      </c>
      <c r="C1173" s="6">
        <v>5</v>
      </c>
      <c r="D1173" s="6">
        <v>9</v>
      </c>
      <c r="E1173" s="6" t="s">
        <v>2202</v>
      </c>
      <c r="F1173" s="6">
        <v>2016</v>
      </c>
      <c r="G1173" s="6">
        <v>1</v>
      </c>
      <c r="H1173" s="6"/>
      <c r="I1173" s="6"/>
      <c r="J1173" s="6" t="s">
        <v>2206</v>
      </c>
      <c r="K1173" s="6" t="s">
        <v>2204</v>
      </c>
      <c r="L1173" s="6">
        <v>0</v>
      </c>
      <c r="M1173" s="6">
        <v>60</v>
      </c>
      <c r="N1173" s="6">
        <v>0.02</v>
      </c>
      <c r="O1173" s="6">
        <v>20</v>
      </c>
      <c r="P1173" s="6">
        <v>-9999</v>
      </c>
      <c r="Q1173" s="6">
        <v>-9999</v>
      </c>
      <c r="R1173" s="6" t="s">
        <v>2228</v>
      </c>
    </row>
    <row r="1174" spans="1:18">
      <c r="A1174" s="6">
        <v>1173</v>
      </c>
      <c r="B1174" s="6" t="s">
        <v>1407</v>
      </c>
      <c r="C1174" s="6">
        <v>5</v>
      </c>
      <c r="D1174" s="6">
        <v>9</v>
      </c>
      <c r="E1174" s="6" t="s">
        <v>2202</v>
      </c>
      <c r="F1174" s="6">
        <v>2016</v>
      </c>
      <c r="G1174" s="6">
        <v>1</v>
      </c>
      <c r="H1174" s="6"/>
      <c r="I1174" s="6"/>
      <c r="J1174" s="6" t="s">
        <v>2206</v>
      </c>
      <c r="K1174" s="6" t="s">
        <v>2204</v>
      </c>
      <c r="L1174" s="6">
        <v>0</v>
      </c>
      <c r="M1174" s="6">
        <v>60</v>
      </c>
      <c r="N1174" s="6">
        <v>0.02</v>
      </c>
      <c r="O1174" s="6">
        <v>20</v>
      </c>
      <c r="P1174" s="6">
        <v>-9999</v>
      </c>
      <c r="Q1174" s="6">
        <v>-9999</v>
      </c>
      <c r="R1174" s="6" t="s">
        <v>2228</v>
      </c>
    </row>
    <row r="1175" spans="1:18">
      <c r="A1175" s="6">
        <v>1174</v>
      </c>
      <c r="B1175" s="6" t="s">
        <v>1408</v>
      </c>
      <c r="C1175" s="6">
        <v>5</v>
      </c>
      <c r="D1175" s="6">
        <v>9</v>
      </c>
      <c r="E1175" s="6" t="s">
        <v>2202</v>
      </c>
      <c r="F1175" s="6">
        <v>2016</v>
      </c>
      <c r="G1175" s="6">
        <v>1</v>
      </c>
      <c r="H1175" s="6"/>
      <c r="I1175" s="6"/>
      <c r="J1175" s="6" t="s">
        <v>2206</v>
      </c>
      <c r="K1175" s="6" t="s">
        <v>2204</v>
      </c>
      <c r="L1175" s="6">
        <v>0</v>
      </c>
      <c r="M1175" s="6">
        <v>60</v>
      </c>
      <c r="N1175" s="6">
        <v>0.02</v>
      </c>
      <c r="O1175" s="6">
        <v>20</v>
      </c>
      <c r="P1175" s="6">
        <v>-9999</v>
      </c>
      <c r="Q1175" s="6">
        <v>-9999</v>
      </c>
      <c r="R1175" s="6" t="s">
        <v>2228</v>
      </c>
    </row>
    <row r="1176" spans="1:18">
      <c r="A1176" s="6">
        <v>1175</v>
      </c>
      <c r="B1176" s="6" t="s">
        <v>1409</v>
      </c>
      <c r="C1176" s="6">
        <v>5</v>
      </c>
      <c r="D1176" s="6">
        <v>9</v>
      </c>
      <c r="E1176" s="6" t="s">
        <v>2202</v>
      </c>
      <c r="F1176" s="6">
        <v>2016</v>
      </c>
      <c r="G1176" s="6">
        <v>1</v>
      </c>
      <c r="H1176" s="6"/>
      <c r="I1176" s="6"/>
      <c r="J1176" s="6" t="s">
        <v>2206</v>
      </c>
      <c r="K1176" s="6" t="s">
        <v>2204</v>
      </c>
      <c r="L1176" s="6">
        <v>0</v>
      </c>
      <c r="M1176" s="6">
        <v>60</v>
      </c>
      <c r="N1176" s="6">
        <v>0.02</v>
      </c>
      <c r="O1176" s="6">
        <v>20</v>
      </c>
      <c r="P1176" s="6">
        <v>-9999</v>
      </c>
      <c r="Q1176" s="6">
        <v>-9999</v>
      </c>
      <c r="R1176" s="6" t="s">
        <v>2228</v>
      </c>
    </row>
    <row r="1177" spans="1:18">
      <c r="A1177" s="6">
        <v>1176</v>
      </c>
      <c r="B1177" s="6" t="s">
        <v>1410</v>
      </c>
      <c r="C1177" s="6">
        <v>5</v>
      </c>
      <c r="D1177" s="6">
        <v>9</v>
      </c>
      <c r="E1177" s="6" t="s">
        <v>2202</v>
      </c>
      <c r="F1177" s="6">
        <v>2016</v>
      </c>
      <c r="G1177" s="6">
        <v>1</v>
      </c>
      <c r="H1177" s="6"/>
      <c r="I1177" s="6"/>
      <c r="J1177" s="6" t="s">
        <v>2206</v>
      </c>
      <c r="K1177" s="6" t="s">
        <v>2204</v>
      </c>
      <c r="L1177" s="6">
        <v>0</v>
      </c>
      <c r="M1177" s="6">
        <v>60</v>
      </c>
      <c r="N1177" s="6">
        <v>0.02</v>
      </c>
      <c r="O1177" s="6">
        <v>20</v>
      </c>
      <c r="P1177" s="6">
        <v>-9999</v>
      </c>
      <c r="Q1177" s="6">
        <v>-9999</v>
      </c>
      <c r="R1177" s="6" t="s">
        <v>2228</v>
      </c>
    </row>
    <row r="1178" spans="1:18">
      <c r="A1178" s="6">
        <v>1177</v>
      </c>
      <c r="B1178" s="6" t="s">
        <v>1411</v>
      </c>
      <c r="C1178" s="6">
        <v>5</v>
      </c>
      <c r="D1178" s="6">
        <v>9</v>
      </c>
      <c r="E1178" s="6" t="s">
        <v>2202</v>
      </c>
      <c r="F1178" s="6">
        <v>2016</v>
      </c>
      <c r="G1178" s="6">
        <v>1</v>
      </c>
      <c r="H1178" s="6"/>
      <c r="I1178" s="6"/>
      <c r="J1178" s="6" t="s">
        <v>2206</v>
      </c>
      <c r="K1178" s="6" t="s">
        <v>2204</v>
      </c>
      <c r="L1178" s="6">
        <v>0</v>
      </c>
      <c r="M1178" s="6">
        <v>60</v>
      </c>
      <c r="N1178" s="6">
        <v>0.02</v>
      </c>
      <c r="O1178" s="6">
        <v>20</v>
      </c>
      <c r="P1178" s="6">
        <v>-9999</v>
      </c>
      <c r="Q1178" s="6">
        <v>-9999</v>
      </c>
      <c r="R1178" s="6" t="s">
        <v>2228</v>
      </c>
    </row>
    <row r="1179" spans="1:18">
      <c r="A1179" s="6">
        <v>1178</v>
      </c>
      <c r="B1179" s="6" t="s">
        <v>1412</v>
      </c>
      <c r="C1179" s="6">
        <v>5</v>
      </c>
      <c r="D1179" s="6">
        <v>9</v>
      </c>
      <c r="E1179" s="6" t="s">
        <v>2202</v>
      </c>
      <c r="F1179" s="6">
        <v>2016</v>
      </c>
      <c r="G1179" s="6">
        <v>1</v>
      </c>
      <c r="H1179" s="6"/>
      <c r="I1179" s="6"/>
      <c r="J1179" s="6" t="s">
        <v>2206</v>
      </c>
      <c r="K1179" s="6" t="s">
        <v>2204</v>
      </c>
      <c r="L1179" s="6">
        <v>0</v>
      </c>
      <c r="M1179" s="6">
        <v>60</v>
      </c>
      <c r="N1179" s="6">
        <v>0.02</v>
      </c>
      <c r="O1179" s="6">
        <v>20</v>
      </c>
      <c r="P1179" s="6">
        <v>-9999</v>
      </c>
      <c r="Q1179" s="6">
        <v>-9999</v>
      </c>
      <c r="R1179" s="6" t="s">
        <v>2228</v>
      </c>
    </row>
    <row r="1180" spans="1:18">
      <c r="A1180" s="6">
        <v>1179</v>
      </c>
      <c r="B1180" s="6" t="s">
        <v>1413</v>
      </c>
      <c r="C1180" s="6">
        <v>5</v>
      </c>
      <c r="D1180" s="6">
        <v>9</v>
      </c>
      <c r="E1180" s="6" t="s">
        <v>2202</v>
      </c>
      <c r="F1180" s="6">
        <v>2016</v>
      </c>
      <c r="G1180" s="6">
        <v>1</v>
      </c>
      <c r="H1180" s="6"/>
      <c r="I1180" s="6"/>
      <c r="J1180" s="6" t="s">
        <v>2206</v>
      </c>
      <c r="K1180" s="6" t="s">
        <v>2204</v>
      </c>
      <c r="L1180" s="6">
        <v>0</v>
      </c>
      <c r="M1180" s="6">
        <v>60</v>
      </c>
      <c r="N1180" s="6">
        <v>0.02</v>
      </c>
      <c r="O1180" s="6">
        <v>20</v>
      </c>
      <c r="P1180" s="6">
        <v>-9999</v>
      </c>
      <c r="Q1180" s="6">
        <v>-9999</v>
      </c>
      <c r="R1180" s="6" t="s">
        <v>2228</v>
      </c>
    </row>
    <row r="1181" spans="1:18">
      <c r="A1181" s="6">
        <v>1180</v>
      </c>
      <c r="B1181" s="6" t="s">
        <v>1414</v>
      </c>
      <c r="C1181" s="6">
        <v>5</v>
      </c>
      <c r="D1181" s="6">
        <v>9</v>
      </c>
      <c r="E1181" s="6" t="s">
        <v>2202</v>
      </c>
      <c r="F1181" s="6">
        <v>2016</v>
      </c>
      <c r="G1181" s="6">
        <v>1</v>
      </c>
      <c r="H1181" s="6"/>
      <c r="I1181" s="6"/>
      <c r="J1181" s="6" t="s">
        <v>2206</v>
      </c>
      <c r="K1181" s="6" t="s">
        <v>2204</v>
      </c>
      <c r="L1181" s="6">
        <v>0</v>
      </c>
      <c r="M1181" s="6">
        <v>60</v>
      </c>
      <c r="N1181" s="6">
        <v>0.02</v>
      </c>
      <c r="O1181" s="6">
        <v>20</v>
      </c>
      <c r="P1181" s="6">
        <v>-9999</v>
      </c>
      <c r="Q1181" s="6">
        <v>-9999</v>
      </c>
      <c r="R1181" s="6" t="s">
        <v>2228</v>
      </c>
    </row>
    <row r="1182" spans="1:18">
      <c r="A1182" s="6">
        <v>1181</v>
      </c>
      <c r="B1182" s="6" t="s">
        <v>1415</v>
      </c>
      <c r="C1182" s="6">
        <v>5</v>
      </c>
      <c r="D1182" s="6">
        <v>9</v>
      </c>
      <c r="E1182" s="6" t="s">
        <v>2202</v>
      </c>
      <c r="F1182" s="6">
        <v>2016</v>
      </c>
      <c r="G1182" s="6">
        <v>1</v>
      </c>
      <c r="H1182" s="6"/>
      <c r="I1182" s="6"/>
      <c r="J1182" s="6" t="s">
        <v>2206</v>
      </c>
      <c r="K1182" s="6" t="s">
        <v>2204</v>
      </c>
      <c r="L1182" s="6">
        <v>0</v>
      </c>
      <c r="M1182" s="6">
        <v>60</v>
      </c>
      <c r="N1182" s="6">
        <v>0.02</v>
      </c>
      <c r="O1182" s="6">
        <v>20</v>
      </c>
      <c r="P1182" s="6">
        <v>-9999</v>
      </c>
      <c r="Q1182" s="6">
        <v>-9999</v>
      </c>
      <c r="R1182" s="6" t="s">
        <v>2228</v>
      </c>
    </row>
    <row r="1183" spans="1:18">
      <c r="A1183" s="6">
        <v>1182</v>
      </c>
      <c r="B1183" s="6" t="s">
        <v>1416</v>
      </c>
      <c r="C1183" s="6">
        <v>5</v>
      </c>
      <c r="D1183" s="6">
        <v>9</v>
      </c>
      <c r="E1183" s="6" t="s">
        <v>2202</v>
      </c>
      <c r="F1183" s="6">
        <v>2016</v>
      </c>
      <c r="G1183" s="6">
        <v>1</v>
      </c>
      <c r="H1183" s="6"/>
      <c r="I1183" s="6"/>
      <c r="J1183" s="6" t="s">
        <v>2206</v>
      </c>
      <c r="K1183" s="6" t="s">
        <v>2204</v>
      </c>
      <c r="L1183" s="6">
        <v>0</v>
      </c>
      <c r="M1183" s="6">
        <v>60</v>
      </c>
      <c r="N1183" s="6">
        <v>0.02</v>
      </c>
      <c r="O1183" s="6">
        <v>20</v>
      </c>
      <c r="P1183" s="6">
        <v>-9999</v>
      </c>
      <c r="Q1183" s="6">
        <v>-9999</v>
      </c>
      <c r="R1183" s="6" t="s">
        <v>2228</v>
      </c>
    </row>
    <row r="1184" spans="1:18">
      <c r="A1184" s="6">
        <v>1183</v>
      </c>
      <c r="B1184" s="6" t="s">
        <v>1417</v>
      </c>
      <c r="C1184" s="6">
        <v>5</v>
      </c>
      <c r="D1184" s="6">
        <v>9</v>
      </c>
      <c r="E1184" s="6" t="s">
        <v>2202</v>
      </c>
      <c r="F1184" s="6">
        <v>2016</v>
      </c>
      <c r="G1184" s="6">
        <v>1</v>
      </c>
      <c r="H1184" s="6"/>
      <c r="I1184" s="6"/>
      <c r="J1184" s="6" t="s">
        <v>2206</v>
      </c>
      <c r="K1184" s="6" t="s">
        <v>2204</v>
      </c>
      <c r="L1184" s="6">
        <v>0</v>
      </c>
      <c r="M1184" s="6">
        <v>60</v>
      </c>
      <c r="N1184" s="6">
        <v>0.02</v>
      </c>
      <c r="O1184" s="6">
        <v>20</v>
      </c>
      <c r="P1184" s="6">
        <v>-9999</v>
      </c>
      <c r="Q1184" s="6">
        <v>-9999</v>
      </c>
      <c r="R1184" s="6" t="s">
        <v>2228</v>
      </c>
    </row>
    <row r="1185" spans="1:18">
      <c r="A1185" s="6">
        <v>1184</v>
      </c>
      <c r="B1185" s="6" t="s">
        <v>1418</v>
      </c>
      <c r="C1185" s="6">
        <v>5</v>
      </c>
      <c r="D1185" s="6">
        <v>9</v>
      </c>
      <c r="E1185" s="6" t="s">
        <v>2202</v>
      </c>
      <c r="F1185" s="6">
        <v>2016</v>
      </c>
      <c r="G1185" s="6">
        <v>1</v>
      </c>
      <c r="H1185" s="6"/>
      <c r="I1185" s="6"/>
      <c r="J1185" s="6" t="s">
        <v>2206</v>
      </c>
      <c r="K1185" s="6" t="s">
        <v>2204</v>
      </c>
      <c r="L1185" s="6">
        <v>0</v>
      </c>
      <c r="M1185" s="6">
        <v>60</v>
      </c>
      <c r="N1185" s="6">
        <v>0.02</v>
      </c>
      <c r="O1185" s="6">
        <v>20</v>
      </c>
      <c r="P1185" s="6">
        <v>-9999</v>
      </c>
      <c r="Q1185" s="6">
        <v>-9999</v>
      </c>
      <c r="R1185" s="6" t="s">
        <v>2228</v>
      </c>
    </row>
    <row r="1186" spans="1:18">
      <c r="A1186" s="6">
        <v>1185</v>
      </c>
      <c r="B1186" s="6" t="s">
        <v>1419</v>
      </c>
      <c r="C1186" s="6">
        <v>5</v>
      </c>
      <c r="D1186" s="6">
        <v>9</v>
      </c>
      <c r="E1186" s="6" t="s">
        <v>2202</v>
      </c>
      <c r="F1186" s="6">
        <v>2016</v>
      </c>
      <c r="G1186" s="6">
        <v>1</v>
      </c>
      <c r="H1186" s="6"/>
      <c r="I1186" s="6"/>
      <c r="J1186" s="6" t="s">
        <v>2206</v>
      </c>
      <c r="K1186" s="6" t="s">
        <v>2204</v>
      </c>
      <c r="L1186" s="6">
        <v>0</v>
      </c>
      <c r="M1186" s="6">
        <v>60</v>
      </c>
      <c r="N1186" s="6">
        <v>0.02</v>
      </c>
      <c r="O1186" s="6">
        <v>20</v>
      </c>
      <c r="P1186" s="6">
        <v>-9999</v>
      </c>
      <c r="Q1186" s="6">
        <v>-9999</v>
      </c>
      <c r="R1186" s="6" t="s">
        <v>2228</v>
      </c>
    </row>
    <row r="1187" spans="1:18">
      <c r="A1187" s="6">
        <v>1186</v>
      </c>
      <c r="B1187" s="6" t="s">
        <v>1420</v>
      </c>
      <c r="C1187" s="6">
        <v>5</v>
      </c>
      <c r="D1187" s="6">
        <v>9</v>
      </c>
      <c r="E1187" s="6" t="s">
        <v>2202</v>
      </c>
      <c r="F1187" s="6">
        <v>2016</v>
      </c>
      <c r="G1187" s="6">
        <v>1</v>
      </c>
      <c r="H1187" s="6"/>
      <c r="I1187" s="6"/>
      <c r="J1187" s="6" t="s">
        <v>2206</v>
      </c>
      <c r="K1187" s="6" t="s">
        <v>2204</v>
      </c>
      <c r="L1187" s="6">
        <v>0</v>
      </c>
      <c r="M1187" s="6">
        <v>60</v>
      </c>
      <c r="N1187" s="6">
        <v>0.02</v>
      </c>
      <c r="O1187" s="6">
        <v>20</v>
      </c>
      <c r="P1187" s="6">
        <v>-9999</v>
      </c>
      <c r="Q1187" s="6">
        <v>-9999</v>
      </c>
      <c r="R1187" s="6" t="s">
        <v>2228</v>
      </c>
    </row>
    <row r="1188" spans="1:18">
      <c r="A1188" s="6">
        <v>1187</v>
      </c>
      <c r="B1188" s="6" t="s">
        <v>1343</v>
      </c>
      <c r="C1188" s="6">
        <v>11</v>
      </c>
      <c r="D1188" s="6">
        <v>11</v>
      </c>
      <c r="E1188" s="6" t="s">
        <v>2210</v>
      </c>
      <c r="F1188" s="6">
        <v>2011</v>
      </c>
      <c r="G1188" s="6">
        <v>5</v>
      </c>
      <c r="H1188" s="6"/>
      <c r="I1188" s="6"/>
      <c r="J1188" s="6" t="s">
        <v>2206</v>
      </c>
      <c r="K1188" s="6" t="s">
        <v>2204</v>
      </c>
      <c r="L1188" s="6">
        <v>0</v>
      </c>
      <c r="M1188" s="6">
        <v>60</v>
      </c>
      <c r="N1188" s="6">
        <v>0</v>
      </c>
      <c r="O1188" s="6">
        <v>20</v>
      </c>
      <c r="P1188" s="6">
        <v>-9999</v>
      </c>
      <c r="Q1188" s="6">
        <v>-9999</v>
      </c>
      <c r="R1188" s="6"/>
    </row>
    <row r="1189" spans="1:18">
      <c r="A1189" s="6">
        <v>1188</v>
      </c>
      <c r="B1189" s="6" t="s">
        <v>1345</v>
      </c>
      <c r="C1189" s="6">
        <v>11</v>
      </c>
      <c r="D1189" s="6">
        <v>11</v>
      </c>
      <c r="E1189" s="6" t="s">
        <v>2210</v>
      </c>
      <c r="F1189" s="6">
        <v>2011</v>
      </c>
      <c r="G1189" s="6">
        <v>5</v>
      </c>
      <c r="H1189" s="6"/>
      <c r="I1189" s="6"/>
      <c r="J1189" s="6" t="s">
        <v>2206</v>
      </c>
      <c r="K1189" s="6" t="s">
        <v>2204</v>
      </c>
      <c r="L1189" s="6">
        <v>0</v>
      </c>
      <c r="M1189" s="6">
        <v>60</v>
      </c>
      <c r="N1189" s="6">
        <v>0</v>
      </c>
      <c r="O1189" s="6">
        <v>20</v>
      </c>
      <c r="P1189" s="6">
        <v>-9999</v>
      </c>
      <c r="Q1189" s="6">
        <v>-9999</v>
      </c>
      <c r="R1189" s="6"/>
    </row>
    <row r="1190" spans="1:18">
      <c r="A1190" s="6">
        <v>1189</v>
      </c>
      <c r="B1190" s="6" t="s">
        <v>1346</v>
      </c>
      <c r="C1190" s="6">
        <v>11</v>
      </c>
      <c r="D1190" s="6">
        <v>11</v>
      </c>
      <c r="E1190" s="6" t="s">
        <v>2210</v>
      </c>
      <c r="F1190" s="6">
        <v>2011</v>
      </c>
      <c r="G1190" s="6">
        <v>5</v>
      </c>
      <c r="H1190" s="6"/>
      <c r="I1190" s="6"/>
      <c r="J1190" s="6" t="s">
        <v>2206</v>
      </c>
      <c r="K1190" s="6" t="s">
        <v>2204</v>
      </c>
      <c r="L1190" s="6">
        <v>0</v>
      </c>
      <c r="M1190" s="6">
        <v>60</v>
      </c>
      <c r="N1190" s="6">
        <v>0</v>
      </c>
      <c r="O1190" s="6">
        <v>20</v>
      </c>
      <c r="P1190" s="6">
        <v>-9999</v>
      </c>
      <c r="Q1190" s="6">
        <v>-9999</v>
      </c>
      <c r="R1190" s="6"/>
    </row>
    <row r="1191" spans="1:18">
      <c r="A1191" s="6">
        <v>1190</v>
      </c>
      <c r="B1191" s="6" t="s">
        <v>1347</v>
      </c>
      <c r="C1191" s="6">
        <v>11</v>
      </c>
      <c r="D1191" s="6">
        <v>11</v>
      </c>
      <c r="E1191" s="6" t="s">
        <v>2210</v>
      </c>
      <c r="F1191" s="6">
        <v>2011</v>
      </c>
      <c r="G1191" s="6">
        <v>5</v>
      </c>
      <c r="H1191" s="6"/>
      <c r="I1191" s="6"/>
      <c r="J1191" s="6" t="s">
        <v>2206</v>
      </c>
      <c r="K1191" s="6" t="s">
        <v>2204</v>
      </c>
      <c r="L1191" s="6">
        <v>0</v>
      </c>
      <c r="M1191" s="6">
        <v>60</v>
      </c>
      <c r="N1191" s="6">
        <v>0</v>
      </c>
      <c r="O1191" s="6">
        <v>20</v>
      </c>
      <c r="P1191" s="6">
        <v>-9999</v>
      </c>
      <c r="Q1191" s="6">
        <v>-9999</v>
      </c>
      <c r="R1191" s="6"/>
    </row>
    <row r="1192" spans="1:18">
      <c r="A1192" s="6">
        <v>1191</v>
      </c>
      <c r="B1192" s="6" t="s">
        <v>1421</v>
      </c>
      <c r="C1192" s="6">
        <v>-9999</v>
      </c>
      <c r="D1192" s="6">
        <v>-9999</v>
      </c>
      <c r="E1192" s="6" t="s">
        <v>1551</v>
      </c>
      <c r="F1192" s="6">
        <v>-9999</v>
      </c>
      <c r="G1192" s="6">
        <v>1</v>
      </c>
      <c r="H1192" s="6"/>
      <c r="I1192" s="6"/>
      <c r="J1192" s="6" t="s">
        <v>2206</v>
      </c>
      <c r="K1192" s="6" t="s">
        <v>1551</v>
      </c>
      <c r="L1192" s="6">
        <v>0</v>
      </c>
      <c r="M1192" s="6">
        <v>150</v>
      </c>
      <c r="N1192" s="6">
        <v>0</v>
      </c>
      <c r="O1192" s="6">
        <v>-9999</v>
      </c>
      <c r="P1192" s="6">
        <v>-9999</v>
      </c>
      <c r="Q1192" s="6">
        <v>-9999</v>
      </c>
      <c r="R1192" s="6"/>
    </row>
    <row r="1193" spans="1:18">
      <c r="A1193" s="6">
        <v>1192</v>
      </c>
      <c r="B1193" s="6" t="s">
        <v>1423</v>
      </c>
      <c r="C1193" s="6">
        <v>-9999</v>
      </c>
      <c r="D1193" s="6">
        <v>-9999</v>
      </c>
      <c r="E1193" s="6" t="s">
        <v>1551</v>
      </c>
      <c r="F1193" s="6">
        <v>-9999</v>
      </c>
      <c r="G1193" s="6">
        <v>1</v>
      </c>
      <c r="H1193" s="6"/>
      <c r="I1193" s="6"/>
      <c r="J1193" s="6" t="s">
        <v>2206</v>
      </c>
      <c r="K1193" s="6" t="s">
        <v>1551</v>
      </c>
      <c r="L1193" s="6">
        <v>0</v>
      </c>
      <c r="M1193" s="6">
        <v>150</v>
      </c>
      <c r="N1193" s="6">
        <v>0</v>
      </c>
      <c r="O1193" s="6">
        <v>-9999</v>
      </c>
      <c r="P1193" s="6">
        <v>-9999</v>
      </c>
      <c r="Q1193" s="6">
        <v>-9999</v>
      </c>
      <c r="R1193" s="6"/>
    </row>
    <row r="1194" spans="1:18">
      <c r="A1194" s="6">
        <v>1193</v>
      </c>
      <c r="B1194" s="6" t="s">
        <v>1424</v>
      </c>
      <c r="C1194" s="6">
        <v>-9999</v>
      </c>
      <c r="D1194" s="6">
        <v>-9999</v>
      </c>
      <c r="E1194" s="6" t="s">
        <v>1551</v>
      </c>
      <c r="F1194" s="6">
        <v>-9999</v>
      </c>
      <c r="G1194" s="6">
        <v>1</v>
      </c>
      <c r="H1194" s="6"/>
      <c r="I1194" s="6"/>
      <c r="J1194" s="6" t="s">
        <v>2206</v>
      </c>
      <c r="K1194" s="6" t="s">
        <v>1551</v>
      </c>
      <c r="L1194" s="6">
        <v>0</v>
      </c>
      <c r="M1194" s="6">
        <v>150</v>
      </c>
      <c r="N1194" s="6">
        <v>0</v>
      </c>
      <c r="O1194" s="6">
        <v>-9999</v>
      </c>
      <c r="P1194" s="6">
        <v>-9999</v>
      </c>
      <c r="Q1194" s="6">
        <v>-9999</v>
      </c>
      <c r="R1194" s="6"/>
    </row>
    <row r="1195" spans="1:18">
      <c r="A1195" s="6">
        <v>1194</v>
      </c>
      <c r="B1195" s="6" t="s">
        <v>1425</v>
      </c>
      <c r="C1195" s="6">
        <v>-9999</v>
      </c>
      <c r="D1195" s="6">
        <v>-9999</v>
      </c>
      <c r="E1195" s="6" t="s">
        <v>1551</v>
      </c>
      <c r="F1195" s="6">
        <v>-9999</v>
      </c>
      <c r="G1195" s="6">
        <v>1</v>
      </c>
      <c r="H1195" s="6"/>
      <c r="I1195" s="6"/>
      <c r="J1195" s="6" t="s">
        <v>2206</v>
      </c>
      <c r="K1195" s="6" t="s">
        <v>1551</v>
      </c>
      <c r="L1195" s="6">
        <v>0</v>
      </c>
      <c r="M1195" s="6">
        <v>150</v>
      </c>
      <c r="N1195" s="6">
        <v>0</v>
      </c>
      <c r="O1195" s="6">
        <v>-9999</v>
      </c>
      <c r="P1195" s="6">
        <v>-9999</v>
      </c>
      <c r="Q1195" s="6">
        <v>-9999</v>
      </c>
      <c r="R1195" s="6"/>
    </row>
    <row r="1196" spans="1:18">
      <c r="A1196" s="6">
        <v>1195</v>
      </c>
      <c r="B1196" s="6" t="s">
        <v>1426</v>
      </c>
      <c r="C1196" s="6">
        <v>-9999</v>
      </c>
      <c r="D1196" s="6">
        <v>-9999</v>
      </c>
      <c r="E1196" s="6" t="s">
        <v>1551</v>
      </c>
      <c r="F1196" s="6">
        <v>-9999</v>
      </c>
      <c r="G1196" s="6">
        <v>1</v>
      </c>
      <c r="H1196" s="6"/>
      <c r="I1196" s="6"/>
      <c r="J1196" s="6" t="s">
        <v>2206</v>
      </c>
      <c r="K1196" s="6" t="s">
        <v>1551</v>
      </c>
      <c r="L1196" s="6">
        <v>0</v>
      </c>
      <c r="M1196" s="6">
        <v>150</v>
      </c>
      <c r="N1196" s="6">
        <v>0</v>
      </c>
      <c r="O1196" s="6">
        <v>-9999</v>
      </c>
      <c r="P1196" s="6">
        <v>-9999</v>
      </c>
      <c r="Q1196" s="6">
        <v>-9999</v>
      </c>
      <c r="R1196" s="6"/>
    </row>
    <row r="1197" spans="1:18">
      <c r="A1197" s="6">
        <v>1196</v>
      </c>
      <c r="B1197" s="6" t="s">
        <v>1427</v>
      </c>
      <c r="C1197" s="6">
        <v>-9999</v>
      </c>
      <c r="D1197" s="6">
        <v>-9999</v>
      </c>
      <c r="E1197" s="6" t="s">
        <v>1551</v>
      </c>
      <c r="F1197" s="6">
        <v>-9999</v>
      </c>
      <c r="G1197" s="6">
        <v>1</v>
      </c>
      <c r="H1197" s="6"/>
      <c r="I1197" s="6"/>
      <c r="J1197" s="6" t="s">
        <v>2206</v>
      </c>
      <c r="K1197" s="6" t="s">
        <v>1551</v>
      </c>
      <c r="L1197" s="6">
        <v>0</v>
      </c>
      <c r="M1197" s="6">
        <v>150</v>
      </c>
      <c r="N1197" s="6">
        <v>0</v>
      </c>
      <c r="O1197" s="6">
        <v>-9999</v>
      </c>
      <c r="P1197" s="6">
        <v>-9999</v>
      </c>
      <c r="Q1197" s="6">
        <v>-9999</v>
      </c>
      <c r="R1197" s="6"/>
    </row>
    <row r="1198" spans="1:18">
      <c r="A1198" s="6">
        <v>1197</v>
      </c>
      <c r="B1198" s="6" t="s">
        <v>1428</v>
      </c>
      <c r="C1198" s="6">
        <v>-9999</v>
      </c>
      <c r="D1198" s="6">
        <v>-9999</v>
      </c>
      <c r="E1198" s="6" t="s">
        <v>1551</v>
      </c>
      <c r="F1198" s="6">
        <v>-9999</v>
      </c>
      <c r="G1198" s="6">
        <v>1</v>
      </c>
      <c r="H1198" s="6"/>
      <c r="I1198" s="6"/>
      <c r="J1198" s="6" t="s">
        <v>2206</v>
      </c>
      <c r="K1198" s="6" t="s">
        <v>1551</v>
      </c>
      <c r="L1198" s="6">
        <v>0</v>
      </c>
      <c r="M1198" s="6">
        <v>150</v>
      </c>
      <c r="N1198" s="6">
        <v>0</v>
      </c>
      <c r="O1198" s="6">
        <v>-9999</v>
      </c>
      <c r="P1198" s="6">
        <v>-9999</v>
      </c>
      <c r="Q1198" s="6">
        <v>-9999</v>
      </c>
      <c r="R1198" s="6"/>
    </row>
    <row r="1199" spans="1:18">
      <c r="A1199" s="6">
        <v>1198</v>
      </c>
      <c r="B1199" s="6" t="s">
        <v>1429</v>
      </c>
      <c r="C1199" s="6">
        <v>-9999</v>
      </c>
      <c r="D1199" s="6">
        <v>-9999</v>
      </c>
      <c r="E1199" s="6" t="s">
        <v>1551</v>
      </c>
      <c r="F1199" s="6">
        <v>-9999</v>
      </c>
      <c r="G1199" s="6">
        <v>1</v>
      </c>
      <c r="H1199" s="6"/>
      <c r="I1199" s="6"/>
      <c r="J1199" s="6" t="s">
        <v>2206</v>
      </c>
      <c r="K1199" s="6" t="s">
        <v>1551</v>
      </c>
      <c r="L1199" s="6">
        <v>0</v>
      </c>
      <c r="M1199" s="6">
        <v>150</v>
      </c>
      <c r="N1199" s="6">
        <v>0</v>
      </c>
      <c r="O1199" s="6">
        <v>-9999</v>
      </c>
      <c r="P1199" s="6">
        <v>-9999</v>
      </c>
      <c r="Q1199" s="6">
        <v>-9999</v>
      </c>
      <c r="R1199" s="6"/>
    </row>
    <row r="1200" spans="1:18">
      <c r="A1200" s="6">
        <v>1199</v>
      </c>
      <c r="B1200" s="6" t="s">
        <v>1430</v>
      </c>
      <c r="C1200" s="6">
        <v>-9999</v>
      </c>
      <c r="D1200" s="6">
        <v>-9999</v>
      </c>
      <c r="E1200" s="6" t="s">
        <v>1551</v>
      </c>
      <c r="F1200" s="6">
        <v>-9999</v>
      </c>
      <c r="G1200" s="6">
        <v>1</v>
      </c>
      <c r="H1200" s="6"/>
      <c r="I1200" s="6"/>
      <c r="J1200" s="6" t="s">
        <v>2206</v>
      </c>
      <c r="K1200" s="6" t="s">
        <v>1551</v>
      </c>
      <c r="L1200" s="6">
        <v>0</v>
      </c>
      <c r="M1200" s="6">
        <v>150</v>
      </c>
      <c r="N1200" s="6">
        <v>0</v>
      </c>
      <c r="O1200" s="6">
        <v>-9999</v>
      </c>
      <c r="P1200" s="6">
        <v>-9999</v>
      </c>
      <c r="Q1200" s="6">
        <v>-9999</v>
      </c>
      <c r="R1200" s="6"/>
    </row>
    <row r="1201" spans="1:18">
      <c r="A1201" s="6">
        <v>1200</v>
      </c>
      <c r="B1201" s="6" t="s">
        <v>1431</v>
      </c>
      <c r="C1201" s="6">
        <v>-9999</v>
      </c>
      <c r="D1201" s="6">
        <v>-9999</v>
      </c>
      <c r="E1201" s="6" t="s">
        <v>1551</v>
      </c>
      <c r="F1201" s="6">
        <v>-9999</v>
      </c>
      <c r="G1201" s="6">
        <v>1</v>
      </c>
      <c r="H1201" s="6"/>
      <c r="I1201" s="6"/>
      <c r="J1201" s="6" t="s">
        <v>2206</v>
      </c>
      <c r="K1201" s="6" t="s">
        <v>1551</v>
      </c>
      <c r="L1201" s="6">
        <v>0</v>
      </c>
      <c r="M1201" s="6">
        <v>150</v>
      </c>
      <c r="N1201" s="6">
        <v>0</v>
      </c>
      <c r="O1201" s="6">
        <v>-9999</v>
      </c>
      <c r="P1201" s="6">
        <v>-9999</v>
      </c>
      <c r="Q1201" s="6">
        <v>-9999</v>
      </c>
      <c r="R1201" s="6"/>
    </row>
    <row r="1202" spans="1:18">
      <c r="A1202" s="6">
        <v>1201</v>
      </c>
      <c r="B1202" s="6" t="s">
        <v>1432</v>
      </c>
      <c r="C1202" s="6">
        <v>-9999</v>
      </c>
      <c r="D1202" s="6">
        <v>-9999</v>
      </c>
      <c r="E1202" s="6" t="s">
        <v>1551</v>
      </c>
      <c r="F1202" s="6">
        <v>-9999</v>
      </c>
      <c r="G1202" s="6">
        <v>1</v>
      </c>
      <c r="H1202" s="6"/>
      <c r="I1202" s="6"/>
      <c r="J1202" s="6" t="s">
        <v>2206</v>
      </c>
      <c r="K1202" s="6" t="s">
        <v>1551</v>
      </c>
      <c r="L1202" s="6">
        <v>0</v>
      </c>
      <c r="M1202" s="6">
        <v>150</v>
      </c>
      <c r="N1202" s="6">
        <v>0</v>
      </c>
      <c r="O1202" s="6">
        <v>-9999</v>
      </c>
      <c r="P1202" s="6">
        <v>-9999</v>
      </c>
      <c r="Q1202" s="6">
        <v>-9999</v>
      </c>
      <c r="R1202" s="6"/>
    </row>
    <row r="1203" spans="1:18">
      <c r="A1203" s="6">
        <v>1202</v>
      </c>
      <c r="B1203" s="6" t="s">
        <v>1433</v>
      </c>
      <c r="C1203" s="6">
        <v>7</v>
      </c>
      <c r="D1203" s="6">
        <v>7</v>
      </c>
      <c r="E1203" s="6" t="s">
        <v>2202</v>
      </c>
      <c r="F1203" s="6">
        <v>2011</v>
      </c>
      <c r="G1203" s="6">
        <v>9</v>
      </c>
      <c r="H1203" s="6"/>
      <c r="I1203" s="6"/>
      <c r="J1203" s="6" t="s">
        <v>2220</v>
      </c>
      <c r="K1203" s="6" t="s">
        <v>2204</v>
      </c>
      <c r="L1203" s="6">
        <v>0</v>
      </c>
      <c r="M1203" s="6">
        <v>150</v>
      </c>
      <c r="N1203" s="6">
        <v>0</v>
      </c>
      <c r="O1203" s="6">
        <v>15</v>
      </c>
      <c r="P1203" s="6">
        <v>-9999</v>
      </c>
      <c r="Q1203" s="6">
        <v>-9999</v>
      </c>
      <c r="R1203" s="6"/>
    </row>
    <row r="1204" spans="1:18">
      <c r="A1204" s="6">
        <v>1203</v>
      </c>
      <c r="B1204" s="6" t="s">
        <v>1436</v>
      </c>
      <c r="C1204" s="6">
        <v>7</v>
      </c>
      <c r="D1204" s="6">
        <v>7</v>
      </c>
      <c r="E1204" s="6" t="s">
        <v>2202</v>
      </c>
      <c r="F1204" s="6">
        <v>2011</v>
      </c>
      <c r="G1204" s="6">
        <v>9</v>
      </c>
      <c r="H1204" s="6"/>
      <c r="I1204" s="6"/>
      <c r="J1204" s="6" t="s">
        <v>2220</v>
      </c>
      <c r="K1204" s="6" t="s">
        <v>2204</v>
      </c>
      <c r="L1204" s="6">
        <v>0</v>
      </c>
      <c r="M1204" s="6">
        <v>150</v>
      </c>
      <c r="N1204" s="6">
        <v>0</v>
      </c>
      <c r="O1204" s="6">
        <v>15</v>
      </c>
      <c r="P1204" s="6">
        <v>-9999</v>
      </c>
      <c r="Q1204" s="6">
        <v>-9999</v>
      </c>
      <c r="R1204" s="6"/>
    </row>
    <row r="1205" spans="1:18">
      <c r="A1205" s="6">
        <v>1204</v>
      </c>
      <c r="B1205" s="6" t="s">
        <v>1437</v>
      </c>
      <c r="C1205" s="6">
        <v>7</v>
      </c>
      <c r="D1205" s="6">
        <v>7</v>
      </c>
      <c r="E1205" s="6" t="s">
        <v>2202</v>
      </c>
      <c r="F1205" s="6">
        <v>2011</v>
      </c>
      <c r="G1205" s="6">
        <v>9</v>
      </c>
      <c r="H1205" s="6"/>
      <c r="I1205" s="6"/>
      <c r="J1205" s="6" t="s">
        <v>2220</v>
      </c>
      <c r="K1205" s="6" t="s">
        <v>2204</v>
      </c>
      <c r="L1205" s="6">
        <v>0</v>
      </c>
      <c r="M1205" s="6">
        <v>150</v>
      </c>
      <c r="N1205" s="6">
        <v>0</v>
      </c>
      <c r="O1205" s="6">
        <v>15</v>
      </c>
      <c r="P1205" s="6">
        <v>-9999</v>
      </c>
      <c r="Q1205" s="6">
        <v>-9999</v>
      </c>
      <c r="R1205" s="6"/>
    </row>
    <row r="1206" spans="1:18">
      <c r="A1206" s="6">
        <v>1205</v>
      </c>
      <c r="B1206" s="6" t="s">
        <v>1438</v>
      </c>
      <c r="C1206" s="6">
        <v>7</v>
      </c>
      <c r="D1206" s="6">
        <v>7</v>
      </c>
      <c r="E1206" s="6" t="s">
        <v>2202</v>
      </c>
      <c r="F1206" s="6">
        <v>2011</v>
      </c>
      <c r="G1206" s="6">
        <v>9</v>
      </c>
      <c r="H1206" s="6"/>
      <c r="I1206" s="6"/>
      <c r="J1206" s="6" t="s">
        <v>2220</v>
      </c>
      <c r="K1206" s="6" t="s">
        <v>2204</v>
      </c>
      <c r="L1206" s="6">
        <v>0</v>
      </c>
      <c r="M1206" s="6">
        <v>150</v>
      </c>
      <c r="N1206" s="6">
        <v>0.4</v>
      </c>
      <c r="O1206" s="6">
        <v>15</v>
      </c>
      <c r="P1206" s="6">
        <v>-9999</v>
      </c>
      <c r="Q1206" s="6">
        <v>-9999</v>
      </c>
      <c r="R1206" s="6"/>
    </row>
    <row r="1207" spans="1:18">
      <c r="A1207" s="6">
        <v>1206</v>
      </c>
      <c r="B1207" s="6" t="s">
        <v>1439</v>
      </c>
      <c r="C1207" s="6">
        <v>7</v>
      </c>
      <c r="D1207" s="6">
        <v>7</v>
      </c>
      <c r="E1207" s="6" t="s">
        <v>2202</v>
      </c>
      <c r="F1207" s="6">
        <v>2011</v>
      </c>
      <c r="G1207" s="6">
        <v>9</v>
      </c>
      <c r="H1207" s="6"/>
      <c r="I1207" s="6"/>
      <c r="J1207" s="6" t="s">
        <v>2220</v>
      </c>
      <c r="K1207" s="6" t="s">
        <v>2204</v>
      </c>
      <c r="L1207" s="6">
        <v>0</v>
      </c>
      <c r="M1207" s="6">
        <v>150</v>
      </c>
      <c r="N1207" s="6">
        <v>0.4</v>
      </c>
      <c r="O1207" s="6">
        <v>15</v>
      </c>
      <c r="P1207" s="6">
        <v>-9999</v>
      </c>
      <c r="Q1207" s="6">
        <v>-9999</v>
      </c>
      <c r="R1207" s="6"/>
    </row>
    <row r="1208" spans="1:18">
      <c r="A1208" s="6">
        <v>1207</v>
      </c>
      <c r="B1208" s="6" t="s">
        <v>1440</v>
      </c>
      <c r="C1208" s="6">
        <v>7</v>
      </c>
      <c r="D1208" s="6">
        <v>7</v>
      </c>
      <c r="E1208" s="6" t="s">
        <v>2202</v>
      </c>
      <c r="F1208" s="6">
        <v>2011</v>
      </c>
      <c r="G1208" s="6">
        <v>9</v>
      </c>
      <c r="H1208" s="6"/>
      <c r="I1208" s="6"/>
      <c r="J1208" s="6" t="s">
        <v>2220</v>
      </c>
      <c r="K1208" s="6" t="s">
        <v>2204</v>
      </c>
      <c r="L1208" s="6">
        <v>0</v>
      </c>
      <c r="M1208" s="6">
        <v>150</v>
      </c>
      <c r="N1208" s="6">
        <v>0.4</v>
      </c>
      <c r="O1208" s="6">
        <v>15</v>
      </c>
      <c r="P1208" s="6">
        <v>-9999</v>
      </c>
      <c r="Q1208" s="6">
        <v>-9999</v>
      </c>
      <c r="R1208" s="6"/>
    </row>
    <row r="1209" spans="1:18">
      <c r="A1209" s="6">
        <v>1208</v>
      </c>
      <c r="B1209" s="6" t="s">
        <v>1441</v>
      </c>
      <c r="C1209" s="6">
        <v>3</v>
      </c>
      <c r="D1209" s="6">
        <v>3</v>
      </c>
      <c r="E1209" s="6" t="s">
        <v>2205</v>
      </c>
      <c r="F1209" s="6">
        <v>2021</v>
      </c>
      <c r="G1209" s="6">
        <v>4</v>
      </c>
      <c r="H1209" s="6"/>
      <c r="I1209" s="6"/>
      <c r="J1209" s="6" t="s">
        <v>2208</v>
      </c>
      <c r="K1209" s="6" t="s">
        <v>2207</v>
      </c>
      <c r="L1209" s="6">
        <v>10</v>
      </c>
      <c r="M1209" s="6">
        <v>70</v>
      </c>
      <c r="N1209" s="6">
        <v>0</v>
      </c>
      <c r="O1209" s="6">
        <v>4.5</v>
      </c>
      <c r="P1209" s="6">
        <v>-9999</v>
      </c>
      <c r="Q1209" s="6">
        <v>-9999</v>
      </c>
      <c r="R1209" s="6"/>
    </row>
    <row r="1210" spans="1:18">
      <c r="A1210" s="6">
        <v>1209</v>
      </c>
      <c r="B1210" s="6" t="s">
        <v>1443</v>
      </c>
      <c r="C1210" s="6">
        <v>3</v>
      </c>
      <c r="D1210" s="6">
        <v>3</v>
      </c>
      <c r="E1210" s="6" t="s">
        <v>2205</v>
      </c>
      <c r="F1210" s="6">
        <v>2021</v>
      </c>
      <c r="G1210" s="6">
        <v>4</v>
      </c>
      <c r="H1210" s="6"/>
      <c r="I1210" s="6"/>
      <c r="J1210" s="6" t="s">
        <v>2208</v>
      </c>
      <c r="K1210" s="6" t="s">
        <v>2207</v>
      </c>
      <c r="L1210" s="6">
        <v>10</v>
      </c>
      <c r="M1210" s="6">
        <v>70</v>
      </c>
      <c r="N1210" s="6">
        <v>0</v>
      </c>
      <c r="O1210" s="6">
        <v>4.5</v>
      </c>
      <c r="P1210" s="6">
        <v>-9999</v>
      </c>
      <c r="Q1210" s="6">
        <v>-9999</v>
      </c>
      <c r="R1210" s="6"/>
    </row>
    <row r="1211" spans="1:18">
      <c r="A1211" s="6">
        <v>1210</v>
      </c>
      <c r="B1211" s="6" t="s">
        <v>1444</v>
      </c>
      <c r="C1211" s="6">
        <v>3</v>
      </c>
      <c r="D1211" s="6">
        <v>3</v>
      </c>
      <c r="E1211" s="6" t="s">
        <v>2205</v>
      </c>
      <c r="F1211" s="6">
        <v>2021</v>
      </c>
      <c r="G1211" s="6">
        <v>4</v>
      </c>
      <c r="H1211" s="6"/>
      <c r="I1211" s="6"/>
      <c r="J1211" s="6" t="s">
        <v>2208</v>
      </c>
      <c r="K1211" s="6" t="s">
        <v>2207</v>
      </c>
      <c r="L1211" s="6">
        <v>10</v>
      </c>
      <c r="M1211" s="6">
        <v>70</v>
      </c>
      <c r="N1211" s="6">
        <v>0</v>
      </c>
      <c r="O1211" s="6">
        <v>4.5</v>
      </c>
      <c r="P1211" s="6">
        <v>-9999</v>
      </c>
      <c r="Q1211" s="6">
        <v>-9999</v>
      </c>
      <c r="R1211" s="6"/>
    </row>
    <row r="1212" spans="1:18">
      <c r="A1212" s="6">
        <v>1211</v>
      </c>
      <c r="B1212" s="6" t="s">
        <v>1445</v>
      </c>
      <c r="C1212" s="6">
        <v>3</v>
      </c>
      <c r="D1212" s="6">
        <v>3</v>
      </c>
      <c r="E1212" s="6" t="s">
        <v>2205</v>
      </c>
      <c r="F1212" s="6">
        <v>2021</v>
      </c>
      <c r="G1212" s="6">
        <v>4</v>
      </c>
      <c r="H1212" s="6"/>
      <c r="I1212" s="6"/>
      <c r="J1212" s="6" t="s">
        <v>2208</v>
      </c>
      <c r="K1212" s="6" t="s">
        <v>2207</v>
      </c>
      <c r="L1212" s="6">
        <v>10</v>
      </c>
      <c r="M1212" s="6">
        <v>70</v>
      </c>
      <c r="N1212" s="6">
        <v>0</v>
      </c>
      <c r="O1212" s="6">
        <v>4.5</v>
      </c>
      <c r="P1212" s="6">
        <v>-9999</v>
      </c>
      <c r="Q1212" s="6">
        <v>-9999</v>
      </c>
      <c r="R1212" s="6"/>
    </row>
    <row r="1213" spans="1:18">
      <c r="A1213" s="6">
        <v>1212</v>
      </c>
      <c r="B1213" s="6" t="s">
        <v>1446</v>
      </c>
      <c r="C1213" s="6">
        <v>3</v>
      </c>
      <c r="D1213" s="6">
        <v>3</v>
      </c>
      <c r="E1213" s="6" t="s">
        <v>2205</v>
      </c>
      <c r="F1213" s="6">
        <v>2021</v>
      </c>
      <c r="G1213" s="6">
        <v>4</v>
      </c>
      <c r="H1213" s="6"/>
      <c r="I1213" s="6"/>
      <c r="J1213" s="6" t="s">
        <v>2208</v>
      </c>
      <c r="K1213" s="6" t="s">
        <v>2207</v>
      </c>
      <c r="L1213" s="6">
        <v>10</v>
      </c>
      <c r="M1213" s="6">
        <v>70</v>
      </c>
      <c r="N1213" s="6">
        <v>0</v>
      </c>
      <c r="O1213" s="6">
        <v>4.5</v>
      </c>
      <c r="P1213" s="6">
        <v>-9999</v>
      </c>
      <c r="Q1213" s="6">
        <v>-9999</v>
      </c>
      <c r="R1213" s="6"/>
    </row>
    <row r="1214" spans="1:18">
      <c r="A1214" s="6">
        <v>1213</v>
      </c>
      <c r="B1214" s="6" t="s">
        <v>1447</v>
      </c>
      <c r="C1214" s="6">
        <v>5</v>
      </c>
      <c r="D1214" s="6">
        <v>5</v>
      </c>
      <c r="E1214" s="6" t="s">
        <v>2205</v>
      </c>
      <c r="F1214" s="6">
        <v>2021</v>
      </c>
      <c r="G1214" s="6">
        <v>4</v>
      </c>
      <c r="H1214" s="6"/>
      <c r="I1214" s="6"/>
      <c r="J1214" s="6" t="s">
        <v>2208</v>
      </c>
      <c r="K1214" s="6" t="s">
        <v>2207</v>
      </c>
      <c r="L1214" s="6">
        <v>10</v>
      </c>
      <c r="M1214" s="6">
        <v>70</v>
      </c>
      <c r="N1214" s="6">
        <v>0</v>
      </c>
      <c r="O1214" s="6">
        <v>4.5</v>
      </c>
      <c r="P1214" s="6">
        <v>-9999</v>
      </c>
      <c r="Q1214" s="6">
        <v>-9999</v>
      </c>
      <c r="R1214" s="6"/>
    </row>
    <row r="1215" spans="1:18">
      <c r="A1215" s="6">
        <v>1214</v>
      </c>
      <c r="B1215" s="6" t="s">
        <v>1448</v>
      </c>
      <c r="C1215" s="6">
        <v>5</v>
      </c>
      <c r="D1215" s="6">
        <v>5</v>
      </c>
      <c r="E1215" s="6" t="s">
        <v>2205</v>
      </c>
      <c r="F1215" s="6">
        <v>2021</v>
      </c>
      <c r="G1215" s="6">
        <v>4</v>
      </c>
      <c r="H1215" s="6"/>
      <c r="I1215" s="6"/>
      <c r="J1215" s="6" t="s">
        <v>2208</v>
      </c>
      <c r="K1215" s="6" t="s">
        <v>2207</v>
      </c>
      <c r="L1215" s="6">
        <v>10</v>
      </c>
      <c r="M1215" s="6">
        <v>70</v>
      </c>
      <c r="N1215" s="6">
        <v>0</v>
      </c>
      <c r="O1215" s="6">
        <v>4.5</v>
      </c>
      <c r="P1215" s="6">
        <v>-9999</v>
      </c>
      <c r="Q1215" s="6">
        <v>-9999</v>
      </c>
      <c r="R1215" s="6"/>
    </row>
    <row r="1216" spans="1:18">
      <c r="A1216" s="6">
        <v>1215</v>
      </c>
      <c r="B1216" s="6" t="s">
        <v>1449</v>
      </c>
      <c r="C1216" s="6">
        <v>5</v>
      </c>
      <c r="D1216" s="6">
        <v>5</v>
      </c>
      <c r="E1216" s="6" t="s">
        <v>2205</v>
      </c>
      <c r="F1216" s="6">
        <v>2021</v>
      </c>
      <c r="G1216" s="6">
        <v>4</v>
      </c>
      <c r="H1216" s="6"/>
      <c r="I1216" s="6"/>
      <c r="J1216" s="6" t="s">
        <v>2208</v>
      </c>
      <c r="K1216" s="6" t="s">
        <v>2207</v>
      </c>
      <c r="L1216" s="6">
        <v>10</v>
      </c>
      <c r="M1216" s="6">
        <v>70</v>
      </c>
      <c r="N1216" s="6">
        <v>0</v>
      </c>
      <c r="O1216" s="6">
        <v>4.5</v>
      </c>
      <c r="P1216" s="6">
        <v>-9999</v>
      </c>
      <c r="Q1216" s="6">
        <v>-9999</v>
      </c>
      <c r="R1216" s="6"/>
    </row>
    <row r="1217" spans="1:18">
      <c r="A1217" s="6">
        <v>1216</v>
      </c>
      <c r="B1217" s="6" t="s">
        <v>1450</v>
      </c>
      <c r="C1217" s="6">
        <v>5</v>
      </c>
      <c r="D1217" s="6">
        <v>5</v>
      </c>
      <c r="E1217" s="6" t="s">
        <v>2205</v>
      </c>
      <c r="F1217" s="6">
        <v>2021</v>
      </c>
      <c r="G1217" s="6">
        <v>4</v>
      </c>
      <c r="H1217" s="6"/>
      <c r="I1217" s="6"/>
      <c r="J1217" s="6" t="s">
        <v>2208</v>
      </c>
      <c r="K1217" s="6" t="s">
        <v>2207</v>
      </c>
      <c r="L1217" s="6">
        <v>10</v>
      </c>
      <c r="M1217" s="6">
        <v>70</v>
      </c>
      <c r="N1217" s="6">
        <v>0</v>
      </c>
      <c r="O1217" s="6">
        <v>4.5</v>
      </c>
      <c r="P1217" s="6">
        <v>-9999</v>
      </c>
      <c r="Q1217" s="6">
        <v>-9999</v>
      </c>
      <c r="R1217" s="6"/>
    </row>
    <row r="1218" spans="1:18">
      <c r="A1218" s="6">
        <v>1217</v>
      </c>
      <c r="B1218" s="6" t="s">
        <v>1451</v>
      </c>
      <c r="C1218" s="6">
        <v>5</v>
      </c>
      <c r="D1218" s="6">
        <v>5</v>
      </c>
      <c r="E1218" s="6" t="s">
        <v>2205</v>
      </c>
      <c r="F1218" s="6">
        <v>2021</v>
      </c>
      <c r="G1218" s="6">
        <v>4</v>
      </c>
      <c r="H1218" s="6"/>
      <c r="I1218" s="6"/>
      <c r="J1218" s="6" t="s">
        <v>2208</v>
      </c>
      <c r="K1218" s="6" t="s">
        <v>2207</v>
      </c>
      <c r="L1218" s="6">
        <v>10</v>
      </c>
      <c r="M1218" s="6">
        <v>70</v>
      </c>
      <c r="N1218" s="6">
        <v>0</v>
      </c>
      <c r="O1218" s="6">
        <v>4.5</v>
      </c>
      <c r="P1218" s="6">
        <v>-9999</v>
      </c>
      <c r="Q1218" s="6">
        <v>-9999</v>
      </c>
      <c r="R1218" s="6"/>
    </row>
    <row r="1219" spans="1:18">
      <c r="A1219" s="6">
        <v>1218</v>
      </c>
      <c r="B1219" s="6" t="s">
        <v>1452</v>
      </c>
      <c r="C1219" s="6">
        <v>5</v>
      </c>
      <c r="D1219" s="6">
        <v>5</v>
      </c>
      <c r="E1219" s="6" t="s">
        <v>2205</v>
      </c>
      <c r="F1219" s="6">
        <v>2021</v>
      </c>
      <c r="G1219" s="6">
        <v>4</v>
      </c>
      <c r="H1219" s="6"/>
      <c r="I1219" s="6"/>
      <c r="J1219" s="6" t="s">
        <v>2208</v>
      </c>
      <c r="K1219" s="6" t="s">
        <v>2207</v>
      </c>
      <c r="L1219" s="6">
        <v>10</v>
      </c>
      <c r="M1219" s="6">
        <v>70</v>
      </c>
      <c r="N1219" s="6">
        <v>0</v>
      </c>
      <c r="O1219" s="6">
        <v>4.5</v>
      </c>
      <c r="P1219" s="6">
        <v>-9999</v>
      </c>
      <c r="Q1219" s="6">
        <v>-9999</v>
      </c>
      <c r="R1219" s="6"/>
    </row>
    <row r="1220" spans="1:18">
      <c r="A1220" s="6">
        <v>1219</v>
      </c>
      <c r="B1220" s="6" t="s">
        <v>1453</v>
      </c>
      <c r="C1220" s="6">
        <v>5</v>
      </c>
      <c r="D1220" s="6">
        <v>5</v>
      </c>
      <c r="E1220" s="6" t="s">
        <v>2205</v>
      </c>
      <c r="F1220" s="6">
        <v>2021</v>
      </c>
      <c r="G1220" s="6">
        <v>4</v>
      </c>
      <c r="H1220" s="6"/>
      <c r="I1220" s="6"/>
      <c r="J1220" s="6" t="s">
        <v>2208</v>
      </c>
      <c r="K1220" s="6" t="s">
        <v>2207</v>
      </c>
      <c r="L1220" s="6">
        <v>10</v>
      </c>
      <c r="M1220" s="6">
        <v>70</v>
      </c>
      <c r="N1220" s="6">
        <v>0</v>
      </c>
      <c r="O1220" s="6">
        <v>4.5</v>
      </c>
      <c r="P1220" s="6">
        <v>-9999</v>
      </c>
      <c r="Q1220" s="6">
        <v>-9999</v>
      </c>
      <c r="R1220" s="6"/>
    </row>
    <row r="1221" spans="1:18">
      <c r="A1221" s="6">
        <v>1220</v>
      </c>
      <c r="B1221" s="6" t="s">
        <v>1454</v>
      </c>
      <c r="C1221" s="6">
        <v>5</v>
      </c>
      <c r="D1221" s="6">
        <v>5</v>
      </c>
      <c r="E1221" s="6" t="s">
        <v>2205</v>
      </c>
      <c r="F1221" s="6">
        <v>2021</v>
      </c>
      <c r="G1221" s="6">
        <v>4</v>
      </c>
      <c r="H1221" s="6"/>
      <c r="I1221" s="6"/>
      <c r="J1221" s="6" t="s">
        <v>2208</v>
      </c>
      <c r="K1221" s="6" t="s">
        <v>2207</v>
      </c>
      <c r="L1221" s="6">
        <v>10</v>
      </c>
      <c r="M1221" s="6">
        <v>70</v>
      </c>
      <c r="N1221" s="6">
        <v>0</v>
      </c>
      <c r="O1221" s="6">
        <v>4.5</v>
      </c>
      <c r="P1221" s="6">
        <v>-9999</v>
      </c>
      <c r="Q1221" s="6">
        <v>-9999</v>
      </c>
      <c r="R1221" s="6"/>
    </row>
    <row r="1222" spans="1:18">
      <c r="A1222" s="6">
        <v>1221</v>
      </c>
      <c r="B1222" s="6" t="s">
        <v>1455</v>
      </c>
      <c r="C1222" s="6">
        <v>5</v>
      </c>
      <c r="D1222" s="6">
        <v>5</v>
      </c>
      <c r="E1222" s="6" t="s">
        <v>2205</v>
      </c>
      <c r="F1222" s="6">
        <v>2021</v>
      </c>
      <c r="G1222" s="6">
        <v>4</v>
      </c>
      <c r="H1222" s="6"/>
      <c r="I1222" s="6"/>
      <c r="J1222" s="6" t="s">
        <v>2208</v>
      </c>
      <c r="K1222" s="6" t="s">
        <v>2207</v>
      </c>
      <c r="L1222" s="6">
        <v>10</v>
      </c>
      <c r="M1222" s="6">
        <v>70</v>
      </c>
      <c r="N1222" s="6">
        <v>0</v>
      </c>
      <c r="O1222" s="6">
        <v>4.5</v>
      </c>
      <c r="P1222" s="6">
        <v>-9999</v>
      </c>
      <c r="Q1222" s="6">
        <v>-9999</v>
      </c>
      <c r="R1222" s="6"/>
    </row>
    <row r="1223" spans="1:18">
      <c r="A1223" s="6">
        <v>1222</v>
      </c>
      <c r="B1223" s="6" t="s">
        <v>1456</v>
      </c>
      <c r="C1223" s="6">
        <v>5</v>
      </c>
      <c r="D1223" s="6">
        <v>5</v>
      </c>
      <c r="E1223" s="6" t="s">
        <v>2205</v>
      </c>
      <c r="F1223" s="6">
        <v>2021</v>
      </c>
      <c r="G1223" s="6">
        <v>4</v>
      </c>
      <c r="H1223" s="6"/>
      <c r="I1223" s="6"/>
      <c r="J1223" s="6" t="s">
        <v>2208</v>
      </c>
      <c r="K1223" s="6" t="s">
        <v>2207</v>
      </c>
      <c r="L1223" s="6">
        <v>10</v>
      </c>
      <c r="M1223" s="6">
        <v>70</v>
      </c>
      <c r="N1223" s="6">
        <v>0</v>
      </c>
      <c r="O1223" s="6">
        <v>4.5</v>
      </c>
      <c r="P1223" s="6">
        <v>-9999</v>
      </c>
      <c r="Q1223" s="6">
        <v>-9999</v>
      </c>
      <c r="R1223" s="6"/>
    </row>
    <row r="1224" spans="1:18">
      <c r="A1224" s="6">
        <v>1223</v>
      </c>
      <c r="B1224" s="6" t="s">
        <v>1457</v>
      </c>
      <c r="C1224" s="6">
        <v>6</v>
      </c>
      <c r="D1224" s="6">
        <v>6</v>
      </c>
      <c r="E1224" s="6" t="s">
        <v>2202</v>
      </c>
      <c r="F1224" s="6">
        <v>2021</v>
      </c>
      <c r="G1224" s="6">
        <v>4</v>
      </c>
      <c r="H1224" s="6"/>
      <c r="I1224" s="6"/>
      <c r="J1224" s="6" t="s">
        <v>2208</v>
      </c>
      <c r="K1224" s="6" t="s">
        <v>2207</v>
      </c>
      <c r="L1224" s="6">
        <v>10</v>
      </c>
      <c r="M1224" s="6">
        <v>70</v>
      </c>
      <c r="N1224" s="6">
        <v>0</v>
      </c>
      <c r="O1224" s="6">
        <v>4.5</v>
      </c>
      <c r="P1224" s="6">
        <v>-9999</v>
      </c>
      <c r="Q1224" s="6">
        <v>-9999</v>
      </c>
      <c r="R1224" s="6"/>
    </row>
    <row r="1225" spans="1:18">
      <c r="A1225" s="6">
        <v>1224</v>
      </c>
      <c r="B1225" s="6" t="s">
        <v>1458</v>
      </c>
      <c r="C1225" s="6">
        <v>6</v>
      </c>
      <c r="D1225" s="6">
        <v>6</v>
      </c>
      <c r="E1225" s="6" t="s">
        <v>2202</v>
      </c>
      <c r="F1225" s="6">
        <v>2021</v>
      </c>
      <c r="G1225" s="6">
        <v>4</v>
      </c>
      <c r="H1225" s="6"/>
      <c r="I1225" s="6"/>
      <c r="J1225" s="6" t="s">
        <v>2208</v>
      </c>
      <c r="K1225" s="6" t="s">
        <v>2207</v>
      </c>
      <c r="L1225" s="6">
        <v>10</v>
      </c>
      <c r="M1225" s="6">
        <v>70</v>
      </c>
      <c r="N1225" s="6">
        <v>0</v>
      </c>
      <c r="O1225" s="6">
        <v>4.5</v>
      </c>
      <c r="P1225" s="6">
        <v>-9999</v>
      </c>
      <c r="Q1225" s="6">
        <v>-9999</v>
      </c>
      <c r="R1225" s="6"/>
    </row>
    <row r="1226" spans="1:18">
      <c r="A1226" s="6">
        <v>1225</v>
      </c>
      <c r="B1226" s="6" t="s">
        <v>1459</v>
      </c>
      <c r="C1226" s="6">
        <v>6</v>
      </c>
      <c r="D1226" s="6">
        <v>6</v>
      </c>
      <c r="E1226" s="6" t="s">
        <v>2202</v>
      </c>
      <c r="F1226" s="6">
        <v>2021</v>
      </c>
      <c r="G1226" s="6">
        <v>4</v>
      </c>
      <c r="H1226" s="6"/>
      <c r="I1226" s="6"/>
      <c r="J1226" s="6" t="s">
        <v>2208</v>
      </c>
      <c r="K1226" s="6" t="s">
        <v>2207</v>
      </c>
      <c r="L1226" s="6">
        <v>10</v>
      </c>
      <c r="M1226" s="6">
        <v>70</v>
      </c>
      <c r="N1226" s="6">
        <v>0</v>
      </c>
      <c r="O1226" s="6">
        <v>4.5</v>
      </c>
      <c r="P1226" s="6">
        <v>-9999</v>
      </c>
      <c r="Q1226" s="6">
        <v>-9999</v>
      </c>
      <c r="R1226" s="6"/>
    </row>
    <row r="1227" spans="1:18">
      <c r="A1227" s="6">
        <v>1226</v>
      </c>
      <c r="B1227" s="6" t="s">
        <v>1460</v>
      </c>
      <c r="C1227" s="6">
        <v>6</v>
      </c>
      <c r="D1227" s="6">
        <v>6</v>
      </c>
      <c r="E1227" s="6" t="s">
        <v>2202</v>
      </c>
      <c r="F1227" s="6">
        <v>2021</v>
      </c>
      <c r="G1227" s="6">
        <v>4</v>
      </c>
      <c r="H1227" s="6"/>
      <c r="I1227" s="6"/>
      <c r="J1227" s="6" t="s">
        <v>2208</v>
      </c>
      <c r="K1227" s="6" t="s">
        <v>2207</v>
      </c>
      <c r="L1227" s="6">
        <v>10</v>
      </c>
      <c r="M1227" s="6">
        <v>70</v>
      </c>
      <c r="N1227" s="6">
        <v>0</v>
      </c>
      <c r="O1227" s="6">
        <v>4.5</v>
      </c>
      <c r="P1227" s="6">
        <v>-9999</v>
      </c>
      <c r="Q1227" s="6">
        <v>-9999</v>
      </c>
      <c r="R1227" s="6"/>
    </row>
    <row r="1228" spans="1:18">
      <c r="A1228" s="6">
        <v>1227</v>
      </c>
      <c r="B1228" s="6" t="s">
        <v>1461</v>
      </c>
      <c r="C1228" s="6">
        <v>6</v>
      </c>
      <c r="D1228" s="6">
        <v>6</v>
      </c>
      <c r="E1228" s="6" t="s">
        <v>2202</v>
      </c>
      <c r="F1228" s="6">
        <v>2021</v>
      </c>
      <c r="G1228" s="6">
        <v>4</v>
      </c>
      <c r="H1228" s="6"/>
      <c r="I1228" s="6"/>
      <c r="J1228" s="6" t="s">
        <v>2208</v>
      </c>
      <c r="K1228" s="6" t="s">
        <v>2207</v>
      </c>
      <c r="L1228" s="6">
        <v>10</v>
      </c>
      <c r="M1228" s="6">
        <v>70</v>
      </c>
      <c r="N1228" s="6">
        <v>0</v>
      </c>
      <c r="O1228" s="6">
        <v>4.5</v>
      </c>
      <c r="P1228" s="6">
        <v>-9999</v>
      </c>
      <c r="Q1228" s="6">
        <v>-9999</v>
      </c>
      <c r="R1228" s="6"/>
    </row>
    <row r="1229" spans="1:18">
      <c r="A1229" s="6">
        <v>1228</v>
      </c>
      <c r="B1229" s="6" t="s">
        <v>1462</v>
      </c>
      <c r="C1229" s="6">
        <v>6</v>
      </c>
      <c r="D1229" s="6">
        <v>6</v>
      </c>
      <c r="E1229" s="6" t="s">
        <v>2202</v>
      </c>
      <c r="F1229" s="6">
        <v>2021</v>
      </c>
      <c r="G1229" s="6">
        <v>4</v>
      </c>
      <c r="H1229" s="6"/>
      <c r="I1229" s="6"/>
      <c r="J1229" s="6" t="s">
        <v>2208</v>
      </c>
      <c r="K1229" s="6" t="s">
        <v>2207</v>
      </c>
      <c r="L1229" s="6">
        <v>10</v>
      </c>
      <c r="M1229" s="6">
        <v>70</v>
      </c>
      <c r="N1229" s="6">
        <v>0</v>
      </c>
      <c r="O1229" s="6">
        <v>4.5</v>
      </c>
      <c r="P1229" s="6">
        <v>-9999</v>
      </c>
      <c r="Q1229" s="6">
        <v>-9999</v>
      </c>
      <c r="R1229" s="6"/>
    </row>
    <row r="1230" spans="1:18">
      <c r="A1230" s="6">
        <v>1229</v>
      </c>
      <c r="B1230" s="6" t="s">
        <v>1463</v>
      </c>
      <c r="C1230" s="6">
        <v>6</v>
      </c>
      <c r="D1230" s="6">
        <v>6</v>
      </c>
      <c r="E1230" s="6" t="s">
        <v>2202</v>
      </c>
      <c r="F1230" s="6">
        <v>2021</v>
      </c>
      <c r="G1230" s="6">
        <v>4</v>
      </c>
      <c r="H1230" s="6"/>
      <c r="I1230" s="6"/>
      <c r="J1230" s="6" t="s">
        <v>2208</v>
      </c>
      <c r="K1230" s="6" t="s">
        <v>2207</v>
      </c>
      <c r="L1230" s="6">
        <v>10</v>
      </c>
      <c r="M1230" s="6">
        <v>70</v>
      </c>
      <c r="N1230" s="6">
        <v>0</v>
      </c>
      <c r="O1230" s="6">
        <v>4.5</v>
      </c>
      <c r="P1230" s="6">
        <v>-9999</v>
      </c>
      <c r="Q1230" s="6">
        <v>-9999</v>
      </c>
      <c r="R1230" s="6"/>
    </row>
    <row r="1231" spans="1:18">
      <c r="A1231" s="6">
        <v>1230</v>
      </c>
      <c r="B1231" s="6" t="s">
        <v>1464</v>
      </c>
      <c r="C1231" s="6">
        <v>6</v>
      </c>
      <c r="D1231" s="6">
        <v>6</v>
      </c>
      <c r="E1231" s="6" t="s">
        <v>2202</v>
      </c>
      <c r="F1231" s="6">
        <v>2021</v>
      </c>
      <c r="G1231" s="6">
        <v>4</v>
      </c>
      <c r="H1231" s="6"/>
      <c r="I1231" s="6"/>
      <c r="J1231" s="6" t="s">
        <v>2208</v>
      </c>
      <c r="K1231" s="6" t="s">
        <v>2207</v>
      </c>
      <c r="L1231" s="6">
        <v>10</v>
      </c>
      <c r="M1231" s="6">
        <v>70</v>
      </c>
      <c r="N1231" s="6">
        <v>0</v>
      </c>
      <c r="O1231" s="6">
        <v>4.5</v>
      </c>
      <c r="P1231" s="6">
        <v>-9999</v>
      </c>
      <c r="Q1231" s="6">
        <v>-9999</v>
      </c>
      <c r="R1231" s="6"/>
    </row>
    <row r="1232" spans="1:18">
      <c r="A1232" s="6">
        <v>1231</v>
      </c>
      <c r="B1232" s="6" t="s">
        <v>1465</v>
      </c>
      <c r="C1232" s="6">
        <v>6</v>
      </c>
      <c r="D1232" s="6">
        <v>6</v>
      </c>
      <c r="E1232" s="6" t="s">
        <v>2202</v>
      </c>
      <c r="F1232" s="6">
        <v>2021</v>
      </c>
      <c r="G1232" s="6">
        <v>4</v>
      </c>
      <c r="H1232" s="6"/>
      <c r="I1232" s="6"/>
      <c r="J1232" s="6" t="s">
        <v>2208</v>
      </c>
      <c r="K1232" s="6" t="s">
        <v>2207</v>
      </c>
      <c r="L1232" s="6">
        <v>10</v>
      </c>
      <c r="M1232" s="6">
        <v>70</v>
      </c>
      <c r="N1232" s="6">
        <v>0</v>
      </c>
      <c r="O1232" s="6">
        <v>4.5</v>
      </c>
      <c r="P1232" s="6">
        <v>-9999</v>
      </c>
      <c r="Q1232" s="6">
        <v>-9999</v>
      </c>
      <c r="R1232" s="6"/>
    </row>
    <row r="1233" spans="1:18">
      <c r="A1233" s="6">
        <v>1232</v>
      </c>
      <c r="B1233" s="6" t="s">
        <v>1466</v>
      </c>
      <c r="C1233" s="6">
        <v>6</v>
      </c>
      <c r="D1233" s="6">
        <v>6</v>
      </c>
      <c r="E1233" s="6" t="s">
        <v>2202</v>
      </c>
      <c r="F1233" s="6">
        <v>2021</v>
      </c>
      <c r="G1233" s="6">
        <v>4</v>
      </c>
      <c r="H1233" s="6"/>
      <c r="I1233" s="6"/>
      <c r="J1233" s="6" t="s">
        <v>2208</v>
      </c>
      <c r="K1233" s="6" t="s">
        <v>2207</v>
      </c>
      <c r="L1233" s="6">
        <v>10</v>
      </c>
      <c r="M1233" s="6">
        <v>70</v>
      </c>
      <c r="N1233" s="6">
        <v>0</v>
      </c>
      <c r="O1233" s="6">
        <v>4.5</v>
      </c>
      <c r="P1233" s="6">
        <v>-9999</v>
      </c>
      <c r="Q1233" s="6">
        <v>-9999</v>
      </c>
      <c r="R1233" s="6"/>
    </row>
    <row r="1234" spans="1:18">
      <c r="A1234" s="6">
        <v>1233</v>
      </c>
      <c r="B1234" s="6" t="s">
        <v>1467</v>
      </c>
      <c r="C1234" s="6">
        <v>5</v>
      </c>
      <c r="D1234" s="6">
        <v>5</v>
      </c>
      <c r="E1234" s="6" t="s">
        <v>2202</v>
      </c>
      <c r="F1234" s="6">
        <v>2014</v>
      </c>
      <c r="G1234" s="6">
        <v>4</v>
      </c>
      <c r="H1234" s="6"/>
      <c r="I1234" s="6"/>
      <c r="J1234" s="6" t="s">
        <v>2206</v>
      </c>
      <c r="K1234" s="6" t="s">
        <v>2204</v>
      </c>
      <c r="L1234" s="6">
        <v>10</v>
      </c>
      <c r="M1234" s="6">
        <v>60</v>
      </c>
      <c r="N1234" s="6">
        <v>0</v>
      </c>
      <c r="O1234" s="6">
        <v>20</v>
      </c>
      <c r="P1234" s="6">
        <v>-9999</v>
      </c>
      <c r="Q1234" s="6">
        <v>-9999</v>
      </c>
      <c r="R1234" s="6"/>
    </row>
    <row r="1235" spans="1:18">
      <c r="A1235" s="6">
        <v>1234</v>
      </c>
      <c r="B1235" s="6" t="s">
        <v>1469</v>
      </c>
      <c r="C1235" s="6">
        <v>6</v>
      </c>
      <c r="D1235" s="6">
        <v>6</v>
      </c>
      <c r="E1235" s="6" t="s">
        <v>2202</v>
      </c>
      <c r="F1235" s="6">
        <v>2014</v>
      </c>
      <c r="G1235" s="6">
        <v>4</v>
      </c>
      <c r="H1235" s="6"/>
      <c r="I1235" s="6"/>
      <c r="J1235" s="6" t="s">
        <v>2206</v>
      </c>
      <c r="K1235" s="6" t="s">
        <v>2204</v>
      </c>
      <c r="L1235" s="6">
        <v>10</v>
      </c>
      <c r="M1235" s="6">
        <v>60</v>
      </c>
      <c r="N1235" s="6">
        <v>0</v>
      </c>
      <c r="O1235" s="6">
        <v>20</v>
      </c>
      <c r="P1235" s="6">
        <v>-9999</v>
      </c>
      <c r="Q1235" s="6">
        <v>-9999</v>
      </c>
      <c r="R1235" s="6"/>
    </row>
    <row r="1236" spans="1:18">
      <c r="A1236" s="6">
        <v>1235</v>
      </c>
      <c r="B1236" s="6" t="s">
        <v>1470</v>
      </c>
      <c r="C1236" s="6">
        <v>8</v>
      </c>
      <c r="D1236" s="6">
        <v>8</v>
      </c>
      <c r="E1236" s="6" t="s">
        <v>2202</v>
      </c>
      <c r="F1236" s="6">
        <v>2014</v>
      </c>
      <c r="G1236" s="6">
        <v>4</v>
      </c>
      <c r="H1236" s="6"/>
      <c r="I1236" s="6"/>
      <c r="J1236" s="6" t="s">
        <v>2206</v>
      </c>
      <c r="K1236" s="6" t="s">
        <v>2204</v>
      </c>
      <c r="L1236" s="6">
        <v>10</v>
      </c>
      <c r="M1236" s="6">
        <v>60</v>
      </c>
      <c r="N1236" s="6">
        <v>0</v>
      </c>
      <c r="O1236" s="6">
        <v>20</v>
      </c>
      <c r="P1236" s="6">
        <v>-9999</v>
      </c>
      <c r="Q1236" s="6">
        <v>-9999</v>
      </c>
      <c r="R1236" s="6"/>
    </row>
    <row r="1237" spans="1:18">
      <c r="A1237" s="6">
        <v>1236</v>
      </c>
      <c r="B1237" s="6" t="s">
        <v>1471</v>
      </c>
      <c r="C1237" s="6">
        <v>6</v>
      </c>
      <c r="D1237" s="6">
        <v>6</v>
      </c>
      <c r="E1237" s="6" t="s">
        <v>2202</v>
      </c>
      <c r="F1237" s="6">
        <v>2014</v>
      </c>
      <c r="G1237" s="6">
        <v>4</v>
      </c>
      <c r="H1237" s="6"/>
      <c r="I1237" s="6"/>
      <c r="J1237" s="6" t="s">
        <v>2206</v>
      </c>
      <c r="K1237" s="6" t="s">
        <v>2204</v>
      </c>
      <c r="L1237" s="6">
        <v>10</v>
      </c>
      <c r="M1237" s="6">
        <v>60</v>
      </c>
      <c r="N1237" s="6">
        <v>0</v>
      </c>
      <c r="O1237" s="6">
        <v>20</v>
      </c>
      <c r="P1237" s="6">
        <v>-9999</v>
      </c>
      <c r="Q1237" s="6">
        <v>-9999</v>
      </c>
      <c r="R1237" s="6"/>
    </row>
    <row r="1238" spans="1:18">
      <c r="A1238" s="6">
        <v>1237</v>
      </c>
      <c r="B1238" s="6" t="s">
        <v>1472</v>
      </c>
      <c r="C1238" s="6">
        <v>8</v>
      </c>
      <c r="D1238" s="6">
        <v>8</v>
      </c>
      <c r="E1238" s="6" t="s">
        <v>2202</v>
      </c>
      <c r="F1238" s="6">
        <v>2014</v>
      </c>
      <c r="G1238" s="6">
        <v>4</v>
      </c>
      <c r="H1238" s="6"/>
      <c r="I1238" s="6"/>
      <c r="J1238" s="6" t="s">
        <v>2206</v>
      </c>
      <c r="K1238" s="6" t="s">
        <v>2204</v>
      </c>
      <c r="L1238" s="6">
        <v>10</v>
      </c>
      <c r="M1238" s="6">
        <v>60</v>
      </c>
      <c r="N1238" s="6">
        <v>0</v>
      </c>
      <c r="O1238" s="6">
        <v>20</v>
      </c>
      <c r="P1238" s="6">
        <v>-9999</v>
      </c>
      <c r="Q1238" s="6">
        <v>-9999</v>
      </c>
      <c r="R1238" s="6"/>
    </row>
    <row r="1239" spans="1:18">
      <c r="A1239" s="6">
        <v>1238</v>
      </c>
      <c r="B1239" s="6" t="s">
        <v>1473</v>
      </c>
      <c r="C1239" s="6">
        <v>4</v>
      </c>
      <c r="D1239" s="6">
        <v>4</v>
      </c>
      <c r="E1239" s="6" t="s">
        <v>2205</v>
      </c>
      <c r="F1239" s="6">
        <v>2012</v>
      </c>
      <c r="G1239" s="6">
        <v>1</v>
      </c>
      <c r="H1239" s="6"/>
      <c r="I1239" s="6"/>
      <c r="J1239" s="6" t="s">
        <v>2206</v>
      </c>
      <c r="K1239" s="6" t="s">
        <v>2204</v>
      </c>
      <c r="L1239" s="6">
        <v>10</v>
      </c>
      <c r="M1239" s="6">
        <v>150</v>
      </c>
      <c r="N1239" s="6">
        <v>0</v>
      </c>
      <c r="O1239" s="6">
        <v>8</v>
      </c>
      <c r="P1239" s="6"/>
      <c r="Q1239" s="6"/>
      <c r="R1239" s="6"/>
    </row>
    <row r="1240" spans="1:18">
      <c r="A1240" s="6">
        <v>1239</v>
      </c>
      <c r="B1240" s="6" t="s">
        <v>1475</v>
      </c>
      <c r="C1240" s="6">
        <v>4</v>
      </c>
      <c r="D1240" s="6">
        <v>4</v>
      </c>
      <c r="E1240" s="6" t="s">
        <v>2205</v>
      </c>
      <c r="F1240" s="6">
        <v>2012</v>
      </c>
      <c r="G1240" s="6">
        <v>1</v>
      </c>
      <c r="H1240" s="6"/>
      <c r="I1240" s="6"/>
      <c r="J1240" s="6" t="s">
        <v>2206</v>
      </c>
      <c r="K1240" s="6" t="s">
        <v>2204</v>
      </c>
      <c r="L1240" s="6">
        <v>10</v>
      </c>
      <c r="M1240" s="6">
        <v>150</v>
      </c>
      <c r="N1240" s="6">
        <v>0</v>
      </c>
      <c r="O1240" s="6">
        <v>8</v>
      </c>
      <c r="P1240" s="6"/>
      <c r="Q1240" s="6"/>
      <c r="R1240" s="6"/>
    </row>
    <row r="1241" spans="1:18">
      <c r="A1241" s="6">
        <v>1240</v>
      </c>
      <c r="B1241" s="6" t="s">
        <v>1476</v>
      </c>
      <c r="C1241" s="6">
        <v>4</v>
      </c>
      <c r="D1241" s="6">
        <v>4</v>
      </c>
      <c r="E1241" s="6" t="s">
        <v>2205</v>
      </c>
      <c r="F1241" s="6">
        <v>2012</v>
      </c>
      <c r="G1241" s="6">
        <v>1</v>
      </c>
      <c r="H1241" s="6"/>
      <c r="I1241" s="6"/>
      <c r="J1241" s="6" t="s">
        <v>2206</v>
      </c>
      <c r="K1241" s="6" t="s">
        <v>2204</v>
      </c>
      <c r="L1241" s="6">
        <v>10</v>
      </c>
      <c r="M1241" s="6">
        <v>150</v>
      </c>
      <c r="N1241" s="6">
        <v>0</v>
      </c>
      <c r="O1241" s="6">
        <v>8</v>
      </c>
      <c r="P1241" s="6"/>
      <c r="Q1241" s="6"/>
      <c r="R1241" s="6"/>
    </row>
    <row r="1242" spans="1:18">
      <c r="A1242" s="6">
        <v>1241</v>
      </c>
      <c r="B1242" s="6" t="s">
        <v>1477</v>
      </c>
      <c r="C1242" s="6">
        <v>4</v>
      </c>
      <c r="D1242" s="6">
        <v>4</v>
      </c>
      <c r="E1242" s="6" t="s">
        <v>2205</v>
      </c>
      <c r="F1242" s="6">
        <v>2012</v>
      </c>
      <c r="G1242" s="6">
        <v>1</v>
      </c>
      <c r="H1242" s="6"/>
      <c r="I1242" s="6"/>
      <c r="J1242" s="6" t="s">
        <v>2206</v>
      </c>
      <c r="K1242" s="6" t="s">
        <v>2204</v>
      </c>
      <c r="L1242" s="6">
        <v>10</v>
      </c>
      <c r="M1242" s="6">
        <v>150</v>
      </c>
      <c r="N1242" s="6">
        <v>0</v>
      </c>
      <c r="O1242" s="6">
        <v>8</v>
      </c>
      <c r="P1242" s="6"/>
      <c r="Q1242" s="6"/>
      <c r="R1242" s="6"/>
    </row>
    <row r="1243" spans="1:18">
      <c r="A1243" s="6">
        <v>1242</v>
      </c>
      <c r="B1243" s="6" t="s">
        <v>1478</v>
      </c>
      <c r="C1243" s="6">
        <v>4</v>
      </c>
      <c r="D1243" s="6">
        <v>4</v>
      </c>
      <c r="E1243" s="6" t="s">
        <v>2205</v>
      </c>
      <c r="F1243" s="6">
        <v>2012</v>
      </c>
      <c r="G1243" s="6">
        <v>1</v>
      </c>
      <c r="H1243" s="6"/>
      <c r="I1243" s="6"/>
      <c r="J1243" s="6" t="s">
        <v>2206</v>
      </c>
      <c r="K1243" s="6" t="s">
        <v>2204</v>
      </c>
      <c r="L1243" s="6">
        <v>10</v>
      </c>
      <c r="M1243" s="6">
        <v>150</v>
      </c>
      <c r="N1243" s="6">
        <v>0.2</v>
      </c>
      <c r="O1243" s="6">
        <v>8</v>
      </c>
      <c r="P1243" s="6"/>
      <c r="Q1243" s="6"/>
      <c r="R1243" s="6"/>
    </row>
    <row r="1244" spans="1:18">
      <c r="A1244" s="6">
        <v>1243</v>
      </c>
      <c r="B1244" s="6" t="s">
        <v>1479</v>
      </c>
      <c r="C1244" s="6">
        <v>4</v>
      </c>
      <c r="D1244" s="6">
        <v>4</v>
      </c>
      <c r="E1244" s="6" t="s">
        <v>2205</v>
      </c>
      <c r="F1244" s="6">
        <v>2012</v>
      </c>
      <c r="G1244" s="6">
        <v>1</v>
      </c>
      <c r="H1244" s="6"/>
      <c r="I1244" s="6"/>
      <c r="J1244" s="6" t="s">
        <v>2206</v>
      </c>
      <c r="K1244" s="6" t="s">
        <v>2204</v>
      </c>
      <c r="L1244" s="6">
        <v>10</v>
      </c>
      <c r="M1244" s="6">
        <v>150</v>
      </c>
      <c r="N1244" s="6">
        <v>0.2</v>
      </c>
      <c r="O1244" s="6">
        <v>8</v>
      </c>
      <c r="P1244" s="6"/>
      <c r="Q1244" s="6"/>
      <c r="R1244" s="6"/>
    </row>
    <row r="1245" spans="1:18">
      <c r="A1245" s="6">
        <v>1244</v>
      </c>
      <c r="B1245" s="6" t="s">
        <v>1480</v>
      </c>
      <c r="C1245" s="6">
        <v>4</v>
      </c>
      <c r="D1245" s="6">
        <v>4</v>
      </c>
      <c r="E1245" s="6" t="s">
        <v>2205</v>
      </c>
      <c r="F1245" s="6">
        <v>2012</v>
      </c>
      <c r="G1245" s="6">
        <v>1</v>
      </c>
      <c r="H1245" s="6"/>
      <c r="I1245" s="6"/>
      <c r="J1245" s="6" t="s">
        <v>2206</v>
      </c>
      <c r="K1245" s="6" t="s">
        <v>2204</v>
      </c>
      <c r="L1245" s="6">
        <v>10</v>
      </c>
      <c r="M1245" s="6">
        <v>150</v>
      </c>
      <c r="N1245" s="6">
        <v>0.2</v>
      </c>
      <c r="O1245" s="6">
        <v>8</v>
      </c>
      <c r="P1245" s="6"/>
      <c r="Q1245" s="6"/>
      <c r="R1245" s="6"/>
    </row>
    <row r="1246" spans="1:18">
      <c r="A1246" s="6">
        <v>1245</v>
      </c>
      <c r="B1246" s="6" t="s">
        <v>1481</v>
      </c>
      <c r="C1246" s="6">
        <v>4</v>
      </c>
      <c r="D1246" s="6">
        <v>4</v>
      </c>
      <c r="E1246" s="6" t="s">
        <v>2205</v>
      </c>
      <c r="F1246" s="6">
        <v>2012</v>
      </c>
      <c r="G1246" s="6">
        <v>1</v>
      </c>
      <c r="H1246" s="6"/>
      <c r="I1246" s="6"/>
      <c r="J1246" s="6" t="s">
        <v>2206</v>
      </c>
      <c r="K1246" s="6" t="s">
        <v>2204</v>
      </c>
      <c r="L1246" s="6">
        <v>10</v>
      </c>
      <c r="M1246" s="6">
        <v>150</v>
      </c>
      <c r="N1246" s="6">
        <v>0.2</v>
      </c>
      <c r="O1246" s="6">
        <v>8</v>
      </c>
      <c r="P1246" s="6"/>
      <c r="Q1246" s="6"/>
      <c r="R1246" s="6"/>
    </row>
    <row r="1247" spans="1:18">
      <c r="A1247" s="6">
        <v>1246</v>
      </c>
      <c r="B1247" s="6" t="s">
        <v>1482</v>
      </c>
      <c r="C1247" s="6">
        <v>4</v>
      </c>
      <c r="D1247" s="6">
        <v>4</v>
      </c>
      <c r="E1247" s="6" t="s">
        <v>2205</v>
      </c>
      <c r="F1247" s="6">
        <v>2012</v>
      </c>
      <c r="G1247" s="6">
        <v>1</v>
      </c>
      <c r="H1247" s="6"/>
      <c r="I1247" s="6"/>
      <c r="J1247" s="6" t="s">
        <v>2206</v>
      </c>
      <c r="K1247" s="6" t="s">
        <v>2204</v>
      </c>
      <c r="L1247" s="6">
        <v>10</v>
      </c>
      <c r="M1247" s="6">
        <v>150</v>
      </c>
      <c r="N1247" s="6">
        <v>0</v>
      </c>
      <c r="O1247" s="6">
        <v>8</v>
      </c>
      <c r="P1247" s="6"/>
      <c r="Q1247" s="6"/>
      <c r="R1247" s="6"/>
    </row>
    <row r="1248" spans="1:18">
      <c r="A1248" s="6">
        <v>1247</v>
      </c>
      <c r="B1248" s="6" t="s">
        <v>1483</v>
      </c>
      <c r="C1248" s="6">
        <v>4</v>
      </c>
      <c r="D1248" s="6">
        <v>4</v>
      </c>
      <c r="E1248" s="6" t="s">
        <v>2205</v>
      </c>
      <c r="F1248" s="6">
        <v>2012</v>
      </c>
      <c r="G1248" s="6">
        <v>1</v>
      </c>
      <c r="H1248" s="6"/>
      <c r="I1248" s="6"/>
      <c r="J1248" s="6" t="s">
        <v>2206</v>
      </c>
      <c r="K1248" s="6" t="s">
        <v>2204</v>
      </c>
      <c r="L1248" s="6">
        <v>10</v>
      </c>
      <c r="M1248" s="6">
        <v>150</v>
      </c>
      <c r="N1248" s="6">
        <v>0</v>
      </c>
      <c r="O1248" s="6">
        <v>8</v>
      </c>
      <c r="P1248" s="6"/>
      <c r="Q1248" s="6"/>
      <c r="R1248" s="6"/>
    </row>
    <row r="1249" spans="1:18">
      <c r="A1249" s="6">
        <v>1248</v>
      </c>
      <c r="B1249" s="6" t="s">
        <v>1484</v>
      </c>
      <c r="C1249" s="6">
        <v>4</v>
      </c>
      <c r="D1249" s="6">
        <v>4</v>
      </c>
      <c r="E1249" s="6" t="s">
        <v>2205</v>
      </c>
      <c r="F1249" s="6">
        <v>2012</v>
      </c>
      <c r="G1249" s="6">
        <v>1</v>
      </c>
      <c r="H1249" s="6"/>
      <c r="I1249" s="6"/>
      <c r="J1249" s="6" t="s">
        <v>2206</v>
      </c>
      <c r="K1249" s="6" t="s">
        <v>2204</v>
      </c>
      <c r="L1249" s="6">
        <v>10</v>
      </c>
      <c r="M1249" s="6">
        <v>150</v>
      </c>
      <c r="N1249" s="6">
        <v>0</v>
      </c>
      <c r="O1249" s="6">
        <v>8</v>
      </c>
      <c r="P1249" s="6"/>
      <c r="Q1249" s="6"/>
      <c r="R1249" s="6"/>
    </row>
    <row r="1250" spans="1:18">
      <c r="A1250" s="6">
        <v>1249</v>
      </c>
      <c r="B1250" s="6" t="s">
        <v>1485</v>
      </c>
      <c r="C1250" s="6">
        <v>4</v>
      </c>
      <c r="D1250" s="6">
        <v>4</v>
      </c>
      <c r="E1250" s="6" t="s">
        <v>2205</v>
      </c>
      <c r="F1250" s="6">
        <v>2012</v>
      </c>
      <c r="G1250" s="6">
        <v>1</v>
      </c>
      <c r="H1250" s="6"/>
      <c r="I1250" s="6"/>
      <c r="J1250" s="6" t="s">
        <v>2206</v>
      </c>
      <c r="K1250" s="6" t="s">
        <v>2204</v>
      </c>
      <c r="L1250" s="6">
        <v>10</v>
      </c>
      <c r="M1250" s="6">
        <v>150</v>
      </c>
      <c r="N1250" s="6">
        <v>0</v>
      </c>
      <c r="O1250" s="6">
        <v>8</v>
      </c>
      <c r="P1250" s="6"/>
      <c r="Q1250" s="6"/>
      <c r="R1250" s="6"/>
    </row>
    <row r="1251" spans="1:18">
      <c r="A1251" s="6">
        <v>1250</v>
      </c>
      <c r="B1251" s="6" t="s">
        <v>1486</v>
      </c>
      <c r="C1251" s="6">
        <v>4</v>
      </c>
      <c r="D1251" s="6">
        <v>4</v>
      </c>
      <c r="E1251" s="6" t="s">
        <v>2205</v>
      </c>
      <c r="F1251" s="6">
        <v>2012</v>
      </c>
      <c r="G1251" s="6">
        <v>1</v>
      </c>
      <c r="H1251" s="6"/>
      <c r="I1251" s="6"/>
      <c r="J1251" s="6" t="s">
        <v>2206</v>
      </c>
      <c r="K1251" s="6" t="s">
        <v>2204</v>
      </c>
      <c r="L1251" s="6">
        <v>10</v>
      </c>
      <c r="M1251" s="6">
        <v>150</v>
      </c>
      <c r="N1251" s="6">
        <v>0.2</v>
      </c>
      <c r="O1251" s="6">
        <v>8</v>
      </c>
      <c r="P1251" s="6"/>
      <c r="Q1251" s="6"/>
      <c r="R1251" s="6"/>
    </row>
    <row r="1252" spans="1:18">
      <c r="A1252" s="6">
        <v>1251</v>
      </c>
      <c r="B1252" s="6" t="s">
        <v>1487</v>
      </c>
      <c r="C1252" s="6">
        <v>4</v>
      </c>
      <c r="D1252" s="6">
        <v>4</v>
      </c>
      <c r="E1252" s="6" t="s">
        <v>2205</v>
      </c>
      <c r="F1252" s="6">
        <v>2012</v>
      </c>
      <c r="G1252" s="6">
        <v>1</v>
      </c>
      <c r="H1252" s="6"/>
      <c r="I1252" s="6"/>
      <c r="J1252" s="6" t="s">
        <v>2206</v>
      </c>
      <c r="K1252" s="6" t="s">
        <v>2204</v>
      </c>
      <c r="L1252" s="6">
        <v>10</v>
      </c>
      <c r="M1252" s="6">
        <v>150</v>
      </c>
      <c r="N1252" s="6">
        <v>0.2</v>
      </c>
      <c r="O1252" s="6">
        <v>8</v>
      </c>
      <c r="P1252" s="6"/>
      <c r="Q1252" s="6"/>
      <c r="R1252" s="6"/>
    </row>
    <row r="1253" spans="1:18">
      <c r="A1253" s="6">
        <v>1252</v>
      </c>
      <c r="B1253" s="6" t="s">
        <v>1488</v>
      </c>
      <c r="C1253" s="6">
        <v>4</v>
      </c>
      <c r="D1253" s="6">
        <v>4</v>
      </c>
      <c r="E1253" s="6" t="s">
        <v>2205</v>
      </c>
      <c r="F1253" s="6">
        <v>2012</v>
      </c>
      <c r="G1253" s="6">
        <v>1</v>
      </c>
      <c r="H1253" s="6"/>
      <c r="I1253" s="6"/>
      <c r="J1253" s="6" t="s">
        <v>2206</v>
      </c>
      <c r="K1253" s="6" t="s">
        <v>2204</v>
      </c>
      <c r="L1253" s="6">
        <v>10</v>
      </c>
      <c r="M1253" s="6">
        <v>150</v>
      </c>
      <c r="N1253" s="6">
        <v>0.2</v>
      </c>
      <c r="O1253" s="6">
        <v>8</v>
      </c>
      <c r="P1253" s="6"/>
      <c r="Q1253" s="6"/>
      <c r="R1253" s="6"/>
    </row>
    <row r="1254" spans="1:18">
      <c r="A1254" s="6">
        <v>1253</v>
      </c>
      <c r="B1254" s="6" t="s">
        <v>1489</v>
      </c>
      <c r="C1254" s="6">
        <v>4</v>
      </c>
      <c r="D1254" s="6">
        <v>4</v>
      </c>
      <c r="E1254" s="6" t="s">
        <v>2205</v>
      </c>
      <c r="F1254" s="6">
        <v>2012</v>
      </c>
      <c r="G1254" s="6">
        <v>1</v>
      </c>
      <c r="H1254" s="6"/>
      <c r="I1254" s="6"/>
      <c r="J1254" s="6" t="s">
        <v>2206</v>
      </c>
      <c r="K1254" s="6" t="s">
        <v>2204</v>
      </c>
      <c r="L1254" s="6">
        <v>10</v>
      </c>
      <c r="M1254" s="6">
        <v>150</v>
      </c>
      <c r="N1254" s="6">
        <v>0.2</v>
      </c>
      <c r="O1254" s="6">
        <v>8</v>
      </c>
      <c r="P1254" s="6"/>
      <c r="Q1254" s="6"/>
      <c r="R1254" s="6"/>
    </row>
    <row r="1255" spans="1:18">
      <c r="A1255" s="6">
        <v>1254</v>
      </c>
      <c r="B1255" s="6" t="s">
        <v>1490</v>
      </c>
      <c r="C1255" s="6">
        <v>7</v>
      </c>
      <c r="D1255" s="6">
        <v>7</v>
      </c>
      <c r="E1255" s="6" t="s">
        <v>2202</v>
      </c>
      <c r="F1255" s="6">
        <v>2012</v>
      </c>
      <c r="G1255" s="6">
        <v>1</v>
      </c>
      <c r="H1255" s="6"/>
      <c r="I1255" s="6"/>
      <c r="J1255" s="6" t="s">
        <v>2206</v>
      </c>
      <c r="K1255" s="6" t="s">
        <v>2204</v>
      </c>
      <c r="L1255" s="6">
        <v>10</v>
      </c>
      <c r="M1255" s="6">
        <v>150</v>
      </c>
      <c r="N1255" s="6">
        <v>0</v>
      </c>
      <c r="O1255" s="6">
        <v>8</v>
      </c>
      <c r="P1255" s="6"/>
      <c r="Q1255" s="6"/>
      <c r="R1255" s="6"/>
    </row>
    <row r="1256" spans="1:18">
      <c r="A1256" s="6">
        <v>1255</v>
      </c>
      <c r="B1256" s="6" t="s">
        <v>1491</v>
      </c>
      <c r="C1256" s="6">
        <v>7</v>
      </c>
      <c r="D1256" s="6">
        <v>7</v>
      </c>
      <c r="E1256" s="6" t="s">
        <v>2202</v>
      </c>
      <c r="F1256" s="6">
        <v>2012</v>
      </c>
      <c r="G1256" s="6">
        <v>1</v>
      </c>
      <c r="H1256" s="6"/>
      <c r="I1256" s="6"/>
      <c r="J1256" s="6" t="s">
        <v>2206</v>
      </c>
      <c r="K1256" s="6" t="s">
        <v>2204</v>
      </c>
      <c r="L1256" s="6">
        <v>10</v>
      </c>
      <c r="M1256" s="6">
        <v>150</v>
      </c>
      <c r="N1256" s="6">
        <v>0</v>
      </c>
      <c r="O1256" s="6">
        <v>8</v>
      </c>
      <c r="P1256" s="6"/>
      <c r="Q1256" s="6"/>
      <c r="R1256" s="6"/>
    </row>
    <row r="1257" spans="1:18">
      <c r="A1257" s="6">
        <v>1256</v>
      </c>
      <c r="B1257" s="6" t="s">
        <v>1492</v>
      </c>
      <c r="C1257" s="6">
        <v>7</v>
      </c>
      <c r="D1257" s="6">
        <v>7</v>
      </c>
      <c r="E1257" s="6" t="s">
        <v>2202</v>
      </c>
      <c r="F1257" s="6">
        <v>2012</v>
      </c>
      <c r="G1257" s="6">
        <v>1</v>
      </c>
      <c r="H1257" s="6"/>
      <c r="I1257" s="6"/>
      <c r="J1257" s="6" t="s">
        <v>2206</v>
      </c>
      <c r="K1257" s="6" t="s">
        <v>2204</v>
      </c>
      <c r="L1257" s="6">
        <v>10</v>
      </c>
      <c r="M1257" s="6">
        <v>150</v>
      </c>
      <c r="N1257" s="6">
        <v>0</v>
      </c>
      <c r="O1257" s="6">
        <v>8</v>
      </c>
      <c r="P1257" s="6"/>
      <c r="Q1257" s="6"/>
      <c r="R1257" s="6"/>
    </row>
    <row r="1258" spans="1:18">
      <c r="A1258" s="6">
        <v>1257</v>
      </c>
      <c r="B1258" s="6" t="s">
        <v>1493</v>
      </c>
      <c r="C1258" s="6">
        <v>7</v>
      </c>
      <c r="D1258" s="6">
        <v>7</v>
      </c>
      <c r="E1258" s="6" t="s">
        <v>2202</v>
      </c>
      <c r="F1258" s="6">
        <v>2012</v>
      </c>
      <c r="G1258" s="6">
        <v>1</v>
      </c>
      <c r="H1258" s="6"/>
      <c r="I1258" s="6"/>
      <c r="J1258" s="6" t="s">
        <v>2206</v>
      </c>
      <c r="K1258" s="6" t="s">
        <v>2204</v>
      </c>
      <c r="L1258" s="6">
        <v>10</v>
      </c>
      <c r="M1258" s="6">
        <v>150</v>
      </c>
      <c r="N1258" s="6">
        <v>0</v>
      </c>
      <c r="O1258" s="6">
        <v>8</v>
      </c>
      <c r="P1258" s="6"/>
      <c r="Q1258" s="6"/>
      <c r="R1258" s="6"/>
    </row>
    <row r="1259" spans="1:18">
      <c r="A1259" s="6">
        <v>1258</v>
      </c>
      <c r="B1259" s="6" t="s">
        <v>1494</v>
      </c>
      <c r="C1259" s="6">
        <v>7</v>
      </c>
      <c r="D1259" s="6">
        <v>7</v>
      </c>
      <c r="E1259" s="6" t="s">
        <v>2202</v>
      </c>
      <c r="F1259" s="6">
        <v>2012</v>
      </c>
      <c r="G1259" s="6">
        <v>1</v>
      </c>
      <c r="H1259" s="6"/>
      <c r="I1259" s="6"/>
      <c r="J1259" s="6" t="s">
        <v>2206</v>
      </c>
      <c r="K1259" s="6" t="s">
        <v>2204</v>
      </c>
      <c r="L1259" s="6">
        <v>10</v>
      </c>
      <c r="M1259" s="6">
        <v>150</v>
      </c>
      <c r="N1259" s="6">
        <v>0.2</v>
      </c>
      <c r="O1259" s="6">
        <v>8</v>
      </c>
      <c r="P1259" s="6"/>
      <c r="Q1259" s="6"/>
      <c r="R1259" s="6"/>
    </row>
    <row r="1260" spans="1:18">
      <c r="A1260" s="6">
        <v>1259</v>
      </c>
      <c r="B1260" s="6" t="s">
        <v>1495</v>
      </c>
      <c r="C1260" s="6">
        <v>7</v>
      </c>
      <c r="D1260" s="6">
        <v>7</v>
      </c>
      <c r="E1260" s="6" t="s">
        <v>2202</v>
      </c>
      <c r="F1260" s="6">
        <v>2012</v>
      </c>
      <c r="G1260" s="6">
        <v>1</v>
      </c>
      <c r="H1260" s="6"/>
      <c r="I1260" s="6"/>
      <c r="J1260" s="6" t="s">
        <v>2206</v>
      </c>
      <c r="K1260" s="6" t="s">
        <v>2204</v>
      </c>
      <c r="L1260" s="6">
        <v>10</v>
      </c>
      <c r="M1260" s="6">
        <v>150</v>
      </c>
      <c r="N1260" s="6">
        <v>0.2</v>
      </c>
      <c r="O1260" s="6">
        <v>8</v>
      </c>
      <c r="P1260" s="6"/>
      <c r="Q1260" s="6"/>
      <c r="R1260" s="6"/>
    </row>
    <row r="1261" spans="1:18">
      <c r="A1261" s="6">
        <v>1260</v>
      </c>
      <c r="B1261" s="6" t="s">
        <v>1496</v>
      </c>
      <c r="C1261" s="6">
        <v>7</v>
      </c>
      <c r="D1261" s="6">
        <v>7</v>
      </c>
      <c r="E1261" s="6" t="s">
        <v>2202</v>
      </c>
      <c r="F1261" s="6">
        <v>2012</v>
      </c>
      <c r="G1261" s="6">
        <v>1</v>
      </c>
      <c r="H1261" s="6"/>
      <c r="I1261" s="6"/>
      <c r="J1261" s="6" t="s">
        <v>2206</v>
      </c>
      <c r="K1261" s="6" t="s">
        <v>2204</v>
      </c>
      <c r="L1261" s="6">
        <v>10</v>
      </c>
      <c r="M1261" s="6">
        <v>150</v>
      </c>
      <c r="N1261" s="6">
        <v>0.2</v>
      </c>
      <c r="O1261" s="6">
        <v>8</v>
      </c>
      <c r="P1261" s="6"/>
      <c r="Q1261" s="6"/>
      <c r="R1261" s="6"/>
    </row>
    <row r="1262" spans="1:18">
      <c r="A1262" s="6">
        <v>1261</v>
      </c>
      <c r="B1262" s="6" t="s">
        <v>1497</v>
      </c>
      <c r="C1262" s="6">
        <v>7</v>
      </c>
      <c r="D1262" s="6">
        <v>7</v>
      </c>
      <c r="E1262" s="6" t="s">
        <v>2202</v>
      </c>
      <c r="F1262" s="6">
        <v>2012</v>
      </c>
      <c r="G1262" s="6">
        <v>1</v>
      </c>
      <c r="H1262" s="6"/>
      <c r="I1262" s="6"/>
      <c r="J1262" s="6" t="s">
        <v>2206</v>
      </c>
      <c r="K1262" s="6" t="s">
        <v>2204</v>
      </c>
      <c r="L1262" s="6">
        <v>10</v>
      </c>
      <c r="M1262" s="6">
        <v>150</v>
      </c>
      <c r="N1262" s="6">
        <v>0.2</v>
      </c>
      <c r="O1262" s="6">
        <v>8</v>
      </c>
      <c r="P1262" s="6"/>
      <c r="Q1262" s="6"/>
      <c r="R1262" s="6"/>
    </row>
    <row r="1263" spans="1:18">
      <c r="A1263" s="6">
        <v>1262</v>
      </c>
      <c r="B1263" s="6" t="s">
        <v>1498</v>
      </c>
      <c r="C1263" s="6">
        <v>7</v>
      </c>
      <c r="D1263" s="6">
        <v>7</v>
      </c>
      <c r="E1263" s="6" t="s">
        <v>2202</v>
      </c>
      <c r="F1263" s="6">
        <v>2012</v>
      </c>
      <c r="G1263" s="6">
        <v>1</v>
      </c>
      <c r="H1263" s="6"/>
      <c r="I1263" s="6"/>
      <c r="J1263" s="6" t="s">
        <v>2206</v>
      </c>
      <c r="K1263" s="6" t="s">
        <v>2204</v>
      </c>
      <c r="L1263" s="6">
        <v>10</v>
      </c>
      <c r="M1263" s="6">
        <v>150</v>
      </c>
      <c r="N1263" s="6">
        <v>0</v>
      </c>
      <c r="O1263" s="6">
        <v>8</v>
      </c>
      <c r="P1263" s="6"/>
      <c r="Q1263" s="6"/>
      <c r="R1263" s="6"/>
    </row>
    <row r="1264" spans="1:18">
      <c r="A1264" s="6">
        <v>1263</v>
      </c>
      <c r="B1264" s="6" t="s">
        <v>1499</v>
      </c>
      <c r="C1264" s="6">
        <v>7</v>
      </c>
      <c r="D1264" s="6">
        <v>7</v>
      </c>
      <c r="E1264" s="6" t="s">
        <v>2202</v>
      </c>
      <c r="F1264" s="6">
        <v>2012</v>
      </c>
      <c r="G1264" s="6">
        <v>1</v>
      </c>
      <c r="H1264" s="6"/>
      <c r="I1264" s="6"/>
      <c r="J1264" s="6" t="s">
        <v>2206</v>
      </c>
      <c r="K1264" s="6" t="s">
        <v>2204</v>
      </c>
      <c r="L1264" s="6">
        <v>10</v>
      </c>
      <c r="M1264" s="6">
        <v>150</v>
      </c>
      <c r="N1264" s="6">
        <v>0</v>
      </c>
      <c r="O1264" s="6">
        <v>8</v>
      </c>
      <c r="P1264" s="6"/>
      <c r="Q1264" s="6"/>
      <c r="R1264" s="6"/>
    </row>
    <row r="1265" spans="1:18">
      <c r="A1265" s="6">
        <v>1264</v>
      </c>
      <c r="B1265" s="6" t="s">
        <v>1500</v>
      </c>
      <c r="C1265" s="6">
        <v>7</v>
      </c>
      <c r="D1265" s="6">
        <v>7</v>
      </c>
      <c r="E1265" s="6" t="s">
        <v>2202</v>
      </c>
      <c r="F1265" s="6">
        <v>2012</v>
      </c>
      <c r="G1265" s="6">
        <v>1</v>
      </c>
      <c r="H1265" s="6"/>
      <c r="I1265" s="6"/>
      <c r="J1265" s="6" t="s">
        <v>2206</v>
      </c>
      <c r="K1265" s="6" t="s">
        <v>2204</v>
      </c>
      <c r="L1265" s="6">
        <v>10</v>
      </c>
      <c r="M1265" s="6">
        <v>150</v>
      </c>
      <c r="N1265" s="6">
        <v>0</v>
      </c>
      <c r="O1265" s="6">
        <v>8</v>
      </c>
      <c r="P1265" s="6"/>
      <c r="Q1265" s="6"/>
      <c r="R1265" s="6"/>
    </row>
    <row r="1266" spans="1:18">
      <c r="A1266" s="6">
        <v>1265</v>
      </c>
      <c r="B1266" s="6" t="s">
        <v>1501</v>
      </c>
      <c r="C1266" s="6">
        <v>7</v>
      </c>
      <c r="D1266" s="6">
        <v>7</v>
      </c>
      <c r="E1266" s="6" t="s">
        <v>2202</v>
      </c>
      <c r="F1266" s="6">
        <v>2012</v>
      </c>
      <c r="G1266" s="6">
        <v>1</v>
      </c>
      <c r="H1266" s="6"/>
      <c r="I1266" s="6"/>
      <c r="J1266" s="6" t="s">
        <v>2206</v>
      </c>
      <c r="K1266" s="6" t="s">
        <v>2204</v>
      </c>
      <c r="L1266" s="6">
        <v>10</v>
      </c>
      <c r="M1266" s="6">
        <v>150</v>
      </c>
      <c r="N1266" s="6">
        <v>0</v>
      </c>
      <c r="O1266" s="6">
        <v>8</v>
      </c>
      <c r="P1266" s="6"/>
      <c r="Q1266" s="6"/>
      <c r="R1266" s="6"/>
    </row>
    <row r="1267" spans="1:18">
      <c r="A1267" s="6">
        <v>1266</v>
      </c>
      <c r="B1267" s="6" t="s">
        <v>1502</v>
      </c>
      <c r="C1267" s="6">
        <v>7</v>
      </c>
      <c r="D1267" s="6">
        <v>7</v>
      </c>
      <c r="E1267" s="6" t="s">
        <v>2202</v>
      </c>
      <c r="F1267" s="6">
        <v>2012</v>
      </c>
      <c r="G1267" s="6">
        <v>1</v>
      </c>
      <c r="H1267" s="6"/>
      <c r="I1267" s="6"/>
      <c r="J1267" s="6" t="s">
        <v>2206</v>
      </c>
      <c r="K1267" s="6" t="s">
        <v>2204</v>
      </c>
      <c r="L1267" s="6">
        <v>10</v>
      </c>
      <c r="M1267" s="6">
        <v>150</v>
      </c>
      <c r="N1267" s="6">
        <v>0.2</v>
      </c>
      <c r="O1267" s="6">
        <v>8</v>
      </c>
      <c r="P1267" s="6"/>
      <c r="Q1267" s="6"/>
      <c r="R1267" s="6"/>
    </row>
    <row r="1268" spans="1:18">
      <c r="A1268" s="6">
        <v>1267</v>
      </c>
      <c r="B1268" s="6" t="s">
        <v>1503</v>
      </c>
      <c r="C1268" s="6">
        <v>7</v>
      </c>
      <c r="D1268" s="6">
        <v>7</v>
      </c>
      <c r="E1268" s="6" t="s">
        <v>2202</v>
      </c>
      <c r="F1268" s="6">
        <v>2012</v>
      </c>
      <c r="G1268" s="6">
        <v>1</v>
      </c>
      <c r="H1268" s="6"/>
      <c r="I1268" s="6"/>
      <c r="J1268" s="6" t="s">
        <v>2206</v>
      </c>
      <c r="K1268" s="6" t="s">
        <v>2204</v>
      </c>
      <c r="L1268" s="6">
        <v>10</v>
      </c>
      <c r="M1268" s="6">
        <v>150</v>
      </c>
      <c r="N1268" s="6">
        <v>0.2</v>
      </c>
      <c r="O1268" s="6">
        <v>8</v>
      </c>
      <c r="P1268" s="6"/>
      <c r="Q1268" s="6"/>
      <c r="R1268" s="6"/>
    </row>
    <row r="1269" spans="1:18">
      <c r="A1269" s="6">
        <v>1268</v>
      </c>
      <c r="B1269" s="6" t="s">
        <v>1504</v>
      </c>
      <c r="C1269" s="6">
        <v>7</v>
      </c>
      <c r="D1269" s="6">
        <v>7</v>
      </c>
      <c r="E1269" s="6" t="s">
        <v>2202</v>
      </c>
      <c r="F1269" s="6">
        <v>2012</v>
      </c>
      <c r="G1269" s="6">
        <v>1</v>
      </c>
      <c r="H1269" s="6"/>
      <c r="I1269" s="6"/>
      <c r="J1269" s="6" t="s">
        <v>2206</v>
      </c>
      <c r="K1269" s="6" t="s">
        <v>2204</v>
      </c>
      <c r="L1269" s="6">
        <v>10</v>
      </c>
      <c r="M1269" s="6">
        <v>150</v>
      </c>
      <c r="N1269" s="6">
        <v>0.2</v>
      </c>
      <c r="O1269" s="6">
        <v>8</v>
      </c>
      <c r="P1269" s="6"/>
      <c r="Q1269" s="6"/>
      <c r="R1269" s="6"/>
    </row>
    <row r="1270" spans="1:18">
      <c r="A1270" s="6">
        <v>1269</v>
      </c>
      <c r="B1270" s="6" t="s">
        <v>1505</v>
      </c>
      <c r="C1270" s="6">
        <v>7</v>
      </c>
      <c r="D1270" s="6">
        <v>7</v>
      </c>
      <c r="E1270" s="6" t="s">
        <v>2202</v>
      </c>
      <c r="F1270" s="6">
        <v>2012</v>
      </c>
      <c r="G1270" s="6">
        <v>1</v>
      </c>
      <c r="H1270" s="6"/>
      <c r="I1270" s="6"/>
      <c r="J1270" s="6" t="s">
        <v>2206</v>
      </c>
      <c r="K1270" s="6" t="s">
        <v>2204</v>
      </c>
      <c r="L1270" s="6">
        <v>10</v>
      </c>
      <c r="M1270" s="6">
        <v>150</v>
      </c>
      <c r="N1270" s="6">
        <v>0.2</v>
      </c>
      <c r="O1270" s="6">
        <v>8</v>
      </c>
      <c r="P1270" s="6"/>
      <c r="Q1270" s="6"/>
      <c r="R1270" s="6"/>
    </row>
    <row r="1271" spans="1:18">
      <c r="A1271" s="6">
        <v>1270</v>
      </c>
      <c r="B1271" s="6" t="s">
        <v>1506</v>
      </c>
      <c r="C1271" s="6">
        <v>9</v>
      </c>
      <c r="D1271" s="6">
        <v>9</v>
      </c>
      <c r="E1271" s="6" t="s">
        <v>2202</v>
      </c>
      <c r="F1271" s="6">
        <v>2012</v>
      </c>
      <c r="G1271" s="6">
        <v>1</v>
      </c>
      <c r="H1271" s="6"/>
      <c r="I1271" s="6"/>
      <c r="J1271" s="6" t="s">
        <v>2206</v>
      </c>
      <c r="K1271" s="6" t="s">
        <v>2204</v>
      </c>
      <c r="L1271" s="6">
        <v>10</v>
      </c>
      <c r="M1271" s="6">
        <v>150</v>
      </c>
      <c r="N1271" s="6">
        <v>0</v>
      </c>
      <c r="O1271" s="6">
        <v>8</v>
      </c>
      <c r="P1271" s="6"/>
      <c r="Q1271" s="6"/>
      <c r="R1271" s="6"/>
    </row>
    <row r="1272" spans="1:18">
      <c r="A1272" s="6">
        <v>1271</v>
      </c>
      <c r="B1272" s="6" t="s">
        <v>1507</v>
      </c>
      <c r="C1272" s="6">
        <v>9</v>
      </c>
      <c r="D1272" s="6">
        <v>9</v>
      </c>
      <c r="E1272" s="6" t="s">
        <v>2202</v>
      </c>
      <c r="F1272" s="6">
        <v>2012</v>
      </c>
      <c r="G1272" s="6">
        <v>1</v>
      </c>
      <c r="H1272" s="6"/>
      <c r="I1272" s="6"/>
      <c r="J1272" s="6" t="s">
        <v>2206</v>
      </c>
      <c r="K1272" s="6" t="s">
        <v>2204</v>
      </c>
      <c r="L1272" s="6">
        <v>10</v>
      </c>
      <c r="M1272" s="6">
        <v>150</v>
      </c>
      <c r="N1272" s="6">
        <v>0</v>
      </c>
      <c r="O1272" s="6">
        <v>8</v>
      </c>
      <c r="P1272" s="6"/>
      <c r="Q1272" s="6"/>
      <c r="R1272" s="6"/>
    </row>
    <row r="1273" spans="1:18">
      <c r="A1273" s="6">
        <v>1272</v>
      </c>
      <c r="B1273" s="6" t="s">
        <v>1508</v>
      </c>
      <c r="C1273" s="6">
        <v>9</v>
      </c>
      <c r="D1273" s="6">
        <v>9</v>
      </c>
      <c r="E1273" s="6" t="s">
        <v>2202</v>
      </c>
      <c r="F1273" s="6">
        <v>2012</v>
      </c>
      <c r="G1273" s="6">
        <v>1</v>
      </c>
      <c r="H1273" s="6"/>
      <c r="I1273" s="6"/>
      <c r="J1273" s="6" t="s">
        <v>2206</v>
      </c>
      <c r="K1273" s="6" t="s">
        <v>2204</v>
      </c>
      <c r="L1273" s="6">
        <v>10</v>
      </c>
      <c r="M1273" s="6">
        <v>150</v>
      </c>
      <c r="N1273" s="6">
        <v>0</v>
      </c>
      <c r="O1273" s="6">
        <v>8</v>
      </c>
      <c r="P1273" s="6"/>
      <c r="Q1273" s="6"/>
      <c r="R1273" s="6"/>
    </row>
    <row r="1274" spans="1:18">
      <c r="A1274" s="6">
        <v>1273</v>
      </c>
      <c r="B1274" s="6" t="s">
        <v>1509</v>
      </c>
      <c r="C1274" s="6">
        <v>9</v>
      </c>
      <c r="D1274" s="6">
        <v>9</v>
      </c>
      <c r="E1274" s="6" t="s">
        <v>2202</v>
      </c>
      <c r="F1274" s="6">
        <v>2012</v>
      </c>
      <c r="G1274" s="6">
        <v>1</v>
      </c>
      <c r="H1274" s="6"/>
      <c r="I1274" s="6"/>
      <c r="J1274" s="6" t="s">
        <v>2206</v>
      </c>
      <c r="K1274" s="6" t="s">
        <v>2204</v>
      </c>
      <c r="L1274" s="6">
        <v>10</v>
      </c>
      <c r="M1274" s="6">
        <v>150</v>
      </c>
      <c r="N1274" s="6">
        <v>0</v>
      </c>
      <c r="O1274" s="6">
        <v>8</v>
      </c>
      <c r="P1274" s="6"/>
      <c r="Q1274" s="6"/>
      <c r="R1274" s="6"/>
    </row>
    <row r="1275" spans="1:18">
      <c r="A1275" s="6">
        <v>1274</v>
      </c>
      <c r="B1275" s="6" t="s">
        <v>1510</v>
      </c>
      <c r="C1275" s="6">
        <v>9</v>
      </c>
      <c r="D1275" s="6">
        <v>9</v>
      </c>
      <c r="E1275" s="6" t="s">
        <v>2202</v>
      </c>
      <c r="F1275" s="6">
        <v>2012</v>
      </c>
      <c r="G1275" s="6">
        <v>1</v>
      </c>
      <c r="H1275" s="6"/>
      <c r="I1275" s="6"/>
      <c r="J1275" s="6" t="s">
        <v>2206</v>
      </c>
      <c r="K1275" s="6" t="s">
        <v>2204</v>
      </c>
      <c r="L1275" s="6">
        <v>10</v>
      </c>
      <c r="M1275" s="6">
        <v>150</v>
      </c>
      <c r="N1275" s="6">
        <v>0.2</v>
      </c>
      <c r="O1275" s="6">
        <v>8</v>
      </c>
      <c r="P1275" s="6"/>
      <c r="Q1275" s="6"/>
      <c r="R1275" s="6"/>
    </row>
    <row r="1276" spans="1:18">
      <c r="A1276" s="6">
        <v>1275</v>
      </c>
      <c r="B1276" s="6" t="s">
        <v>1511</v>
      </c>
      <c r="C1276" s="6">
        <v>9</v>
      </c>
      <c r="D1276" s="6">
        <v>9</v>
      </c>
      <c r="E1276" s="6" t="s">
        <v>2202</v>
      </c>
      <c r="F1276" s="6">
        <v>2012</v>
      </c>
      <c r="G1276" s="6">
        <v>1</v>
      </c>
      <c r="H1276" s="6"/>
      <c r="I1276" s="6"/>
      <c r="J1276" s="6" t="s">
        <v>2206</v>
      </c>
      <c r="K1276" s="6" t="s">
        <v>2204</v>
      </c>
      <c r="L1276" s="6">
        <v>10</v>
      </c>
      <c r="M1276" s="6">
        <v>150</v>
      </c>
      <c r="N1276" s="6">
        <v>0.2</v>
      </c>
      <c r="O1276" s="6">
        <v>8</v>
      </c>
      <c r="P1276" s="6"/>
      <c r="Q1276" s="6"/>
      <c r="R1276" s="6"/>
    </row>
    <row r="1277" spans="1:18">
      <c r="A1277" s="6">
        <v>1276</v>
      </c>
      <c r="B1277" s="6" t="s">
        <v>1512</v>
      </c>
      <c r="C1277" s="6">
        <v>9</v>
      </c>
      <c r="D1277" s="6">
        <v>9</v>
      </c>
      <c r="E1277" s="6" t="s">
        <v>2202</v>
      </c>
      <c r="F1277" s="6">
        <v>2012</v>
      </c>
      <c r="G1277" s="6">
        <v>1</v>
      </c>
      <c r="H1277" s="6"/>
      <c r="I1277" s="6"/>
      <c r="J1277" s="6" t="s">
        <v>2206</v>
      </c>
      <c r="K1277" s="6" t="s">
        <v>2204</v>
      </c>
      <c r="L1277" s="6">
        <v>10</v>
      </c>
      <c r="M1277" s="6">
        <v>150</v>
      </c>
      <c r="N1277" s="6">
        <v>0.2</v>
      </c>
      <c r="O1277" s="6">
        <v>8</v>
      </c>
      <c r="P1277" s="6"/>
      <c r="Q1277" s="6"/>
      <c r="R1277" s="6"/>
    </row>
    <row r="1278" spans="1:18">
      <c r="A1278" s="6">
        <v>1277</v>
      </c>
      <c r="B1278" s="6" t="s">
        <v>1513</v>
      </c>
      <c r="C1278" s="6">
        <v>9</v>
      </c>
      <c r="D1278" s="6">
        <v>9</v>
      </c>
      <c r="E1278" s="6" t="s">
        <v>2202</v>
      </c>
      <c r="F1278" s="6">
        <v>2012</v>
      </c>
      <c r="G1278" s="6">
        <v>1</v>
      </c>
      <c r="H1278" s="6"/>
      <c r="I1278" s="6"/>
      <c r="J1278" s="6" t="s">
        <v>2206</v>
      </c>
      <c r="K1278" s="6" t="s">
        <v>2204</v>
      </c>
      <c r="L1278" s="6">
        <v>10</v>
      </c>
      <c r="M1278" s="6">
        <v>150</v>
      </c>
      <c r="N1278" s="6">
        <v>0.2</v>
      </c>
      <c r="O1278" s="6">
        <v>8</v>
      </c>
      <c r="P1278" s="6"/>
      <c r="Q1278" s="6"/>
      <c r="R1278" s="6"/>
    </row>
    <row r="1279" spans="1:18">
      <c r="A1279" s="6">
        <v>1278</v>
      </c>
      <c r="B1279" s="6" t="s">
        <v>1514</v>
      </c>
      <c r="C1279" s="6">
        <v>9</v>
      </c>
      <c r="D1279" s="6">
        <v>9</v>
      </c>
      <c r="E1279" s="6" t="s">
        <v>2202</v>
      </c>
      <c r="F1279" s="6">
        <v>2012</v>
      </c>
      <c r="G1279" s="6">
        <v>1</v>
      </c>
      <c r="H1279" s="6"/>
      <c r="I1279" s="6"/>
      <c r="J1279" s="6" t="s">
        <v>2206</v>
      </c>
      <c r="K1279" s="6" t="s">
        <v>2204</v>
      </c>
      <c r="L1279" s="6">
        <v>10</v>
      </c>
      <c r="M1279" s="6">
        <v>150</v>
      </c>
      <c r="N1279" s="6">
        <v>0</v>
      </c>
      <c r="O1279" s="6">
        <v>8</v>
      </c>
      <c r="P1279" s="6"/>
      <c r="Q1279" s="6"/>
      <c r="R1279" s="6"/>
    </row>
    <row r="1280" spans="1:18">
      <c r="A1280" s="6">
        <v>1279</v>
      </c>
      <c r="B1280" s="6" t="s">
        <v>1515</v>
      </c>
      <c r="C1280" s="6">
        <v>9</v>
      </c>
      <c r="D1280" s="6">
        <v>9</v>
      </c>
      <c r="E1280" s="6" t="s">
        <v>2202</v>
      </c>
      <c r="F1280" s="6">
        <v>2012</v>
      </c>
      <c r="G1280" s="6">
        <v>1</v>
      </c>
      <c r="H1280" s="6"/>
      <c r="I1280" s="6"/>
      <c r="J1280" s="6" t="s">
        <v>2206</v>
      </c>
      <c r="K1280" s="6" t="s">
        <v>2204</v>
      </c>
      <c r="L1280" s="6">
        <v>10</v>
      </c>
      <c r="M1280" s="6">
        <v>150</v>
      </c>
      <c r="N1280" s="6">
        <v>0</v>
      </c>
      <c r="O1280" s="6">
        <v>8</v>
      </c>
      <c r="P1280" s="6"/>
      <c r="Q1280" s="6"/>
      <c r="R1280" s="6"/>
    </row>
    <row r="1281" spans="1:18">
      <c r="A1281" s="6">
        <v>1280</v>
      </c>
      <c r="B1281" s="6" t="s">
        <v>1516</v>
      </c>
      <c r="C1281" s="6">
        <v>9</v>
      </c>
      <c r="D1281" s="6">
        <v>9</v>
      </c>
      <c r="E1281" s="6" t="s">
        <v>2202</v>
      </c>
      <c r="F1281" s="6">
        <v>2012</v>
      </c>
      <c r="G1281" s="6">
        <v>1</v>
      </c>
      <c r="H1281" s="6"/>
      <c r="I1281" s="6"/>
      <c r="J1281" s="6" t="s">
        <v>2206</v>
      </c>
      <c r="K1281" s="6" t="s">
        <v>2204</v>
      </c>
      <c r="L1281" s="6">
        <v>10</v>
      </c>
      <c r="M1281" s="6">
        <v>150</v>
      </c>
      <c r="N1281" s="6">
        <v>0</v>
      </c>
      <c r="O1281" s="6">
        <v>8</v>
      </c>
      <c r="P1281" s="6"/>
      <c r="Q1281" s="6"/>
      <c r="R1281" s="6"/>
    </row>
    <row r="1282" spans="1:18">
      <c r="A1282" s="6">
        <v>1281</v>
      </c>
      <c r="B1282" s="6" t="s">
        <v>1517</v>
      </c>
      <c r="C1282" s="6">
        <v>9</v>
      </c>
      <c r="D1282" s="6">
        <v>9</v>
      </c>
      <c r="E1282" s="6" t="s">
        <v>2202</v>
      </c>
      <c r="F1282" s="6">
        <v>2012</v>
      </c>
      <c r="G1282" s="6">
        <v>1</v>
      </c>
      <c r="H1282" s="6"/>
      <c r="I1282" s="6"/>
      <c r="J1282" s="6" t="s">
        <v>2206</v>
      </c>
      <c r="K1282" s="6" t="s">
        <v>2204</v>
      </c>
      <c r="L1282" s="6">
        <v>10</v>
      </c>
      <c r="M1282" s="6">
        <v>150</v>
      </c>
      <c r="N1282" s="6">
        <v>0</v>
      </c>
      <c r="O1282" s="6">
        <v>8</v>
      </c>
      <c r="P1282" s="6"/>
      <c r="Q1282" s="6"/>
      <c r="R1282" s="6"/>
    </row>
    <row r="1283" spans="1:18">
      <c r="A1283" s="6">
        <v>1282</v>
      </c>
      <c r="B1283" s="6" t="s">
        <v>1518</v>
      </c>
      <c r="C1283" s="6">
        <v>9</v>
      </c>
      <c r="D1283" s="6">
        <v>9</v>
      </c>
      <c r="E1283" s="6" t="s">
        <v>2202</v>
      </c>
      <c r="F1283" s="6">
        <v>2012</v>
      </c>
      <c r="G1283" s="6">
        <v>1</v>
      </c>
      <c r="H1283" s="6"/>
      <c r="I1283" s="6"/>
      <c r="J1283" s="6" t="s">
        <v>2206</v>
      </c>
      <c r="K1283" s="6" t="s">
        <v>2204</v>
      </c>
      <c r="L1283" s="6">
        <v>10</v>
      </c>
      <c r="M1283" s="6">
        <v>150</v>
      </c>
      <c r="N1283" s="6">
        <v>0.2</v>
      </c>
      <c r="O1283" s="6">
        <v>8</v>
      </c>
      <c r="P1283" s="6"/>
      <c r="Q1283" s="6"/>
      <c r="R1283" s="6"/>
    </row>
    <row r="1284" spans="1:18">
      <c r="A1284" s="6">
        <v>1283</v>
      </c>
      <c r="B1284" s="6" t="s">
        <v>1519</v>
      </c>
      <c r="C1284" s="6">
        <v>9</v>
      </c>
      <c r="D1284" s="6">
        <v>9</v>
      </c>
      <c r="E1284" s="6" t="s">
        <v>2202</v>
      </c>
      <c r="F1284" s="6">
        <v>2012</v>
      </c>
      <c r="G1284" s="6">
        <v>1</v>
      </c>
      <c r="H1284" s="6"/>
      <c r="I1284" s="6"/>
      <c r="J1284" s="6" t="s">
        <v>2206</v>
      </c>
      <c r="K1284" s="6" t="s">
        <v>2204</v>
      </c>
      <c r="L1284" s="6">
        <v>10</v>
      </c>
      <c r="M1284" s="6">
        <v>150</v>
      </c>
      <c r="N1284" s="6">
        <v>0.2</v>
      </c>
      <c r="O1284" s="6">
        <v>8</v>
      </c>
      <c r="P1284" s="6"/>
      <c r="Q1284" s="6"/>
      <c r="R1284" s="6"/>
    </row>
    <row r="1285" spans="1:18">
      <c r="A1285" s="6">
        <v>1284</v>
      </c>
      <c r="B1285" s="6" t="s">
        <v>1520</v>
      </c>
      <c r="C1285" s="6">
        <v>9</v>
      </c>
      <c r="D1285" s="6">
        <v>9</v>
      </c>
      <c r="E1285" s="6" t="s">
        <v>2202</v>
      </c>
      <c r="F1285" s="6">
        <v>2012</v>
      </c>
      <c r="G1285" s="6">
        <v>1</v>
      </c>
      <c r="H1285" s="6"/>
      <c r="I1285" s="6"/>
      <c r="J1285" s="6" t="s">
        <v>2206</v>
      </c>
      <c r="K1285" s="6" t="s">
        <v>2204</v>
      </c>
      <c r="L1285" s="6">
        <v>10</v>
      </c>
      <c r="M1285" s="6">
        <v>150</v>
      </c>
      <c r="N1285" s="6">
        <v>0.2</v>
      </c>
      <c r="O1285" s="6">
        <v>8</v>
      </c>
      <c r="P1285" s="6"/>
      <c r="Q1285" s="6"/>
      <c r="R1285" s="6"/>
    </row>
    <row r="1286" spans="1:18">
      <c r="A1286" s="6">
        <v>1285</v>
      </c>
      <c r="B1286" s="6" t="s">
        <v>1521</v>
      </c>
      <c r="C1286" s="6">
        <v>9</v>
      </c>
      <c r="D1286" s="6">
        <v>9</v>
      </c>
      <c r="E1286" s="6" t="s">
        <v>2202</v>
      </c>
      <c r="F1286" s="6">
        <v>2012</v>
      </c>
      <c r="G1286" s="6">
        <v>1</v>
      </c>
      <c r="H1286" s="6"/>
      <c r="I1286" s="6"/>
      <c r="J1286" s="6" t="s">
        <v>2206</v>
      </c>
      <c r="K1286" s="6" t="s">
        <v>2204</v>
      </c>
      <c r="L1286" s="6">
        <v>10</v>
      </c>
      <c r="M1286" s="6">
        <v>150</v>
      </c>
      <c r="N1286" s="6">
        <v>0.2</v>
      </c>
      <c r="O1286" s="6">
        <v>8</v>
      </c>
      <c r="P1286" s="6"/>
      <c r="Q1286" s="6"/>
      <c r="R1286" s="6"/>
    </row>
    <row r="1287" spans="1:18">
      <c r="A1287" s="6">
        <v>1286</v>
      </c>
      <c r="B1287" s="6" t="s">
        <v>1522</v>
      </c>
      <c r="C1287" s="6">
        <v>4</v>
      </c>
      <c r="D1287" s="6">
        <v>4</v>
      </c>
      <c r="E1287" s="6" t="s">
        <v>2205</v>
      </c>
      <c r="F1287" s="6">
        <v>2013</v>
      </c>
      <c r="G1287" s="6">
        <v>1</v>
      </c>
      <c r="H1287" s="6"/>
      <c r="I1287" s="6"/>
      <c r="J1287" s="6" t="s">
        <v>2206</v>
      </c>
      <c r="K1287" s="6" t="s">
        <v>2204</v>
      </c>
      <c r="L1287" s="6">
        <v>10</v>
      </c>
      <c r="M1287" s="6">
        <v>150</v>
      </c>
      <c r="N1287" s="6">
        <v>0.25</v>
      </c>
      <c r="O1287" s="6">
        <v>8</v>
      </c>
      <c r="P1287" s="6"/>
      <c r="Q1287" s="6"/>
      <c r="R1287" s="6"/>
    </row>
    <row r="1288" spans="1:18">
      <c r="A1288" s="6">
        <v>1287</v>
      </c>
      <c r="B1288" s="6" t="s">
        <v>1523</v>
      </c>
      <c r="C1288" s="6">
        <v>4</v>
      </c>
      <c r="D1288" s="6">
        <v>4</v>
      </c>
      <c r="E1288" s="6" t="s">
        <v>2205</v>
      </c>
      <c r="F1288" s="6">
        <v>2014</v>
      </c>
      <c r="G1288" s="6">
        <v>1</v>
      </c>
      <c r="H1288" s="6"/>
      <c r="I1288" s="6"/>
      <c r="J1288" s="6" t="s">
        <v>2206</v>
      </c>
      <c r="K1288" s="6" t="s">
        <v>2204</v>
      </c>
      <c r="L1288" s="6">
        <v>10</v>
      </c>
      <c r="M1288" s="6">
        <v>150</v>
      </c>
      <c r="N1288" s="6">
        <v>0.25</v>
      </c>
      <c r="O1288" s="6">
        <v>8</v>
      </c>
      <c r="P1288" s="6"/>
      <c r="Q1288" s="6"/>
      <c r="R1288" s="6"/>
    </row>
    <row r="1289" spans="1:18">
      <c r="A1289" s="6">
        <v>1288</v>
      </c>
      <c r="B1289" s="6" t="s">
        <v>1524</v>
      </c>
      <c r="C1289" s="6">
        <v>4</v>
      </c>
      <c r="D1289" s="6">
        <v>4</v>
      </c>
      <c r="E1289" s="6" t="s">
        <v>2205</v>
      </c>
      <c r="F1289" s="6">
        <v>2015</v>
      </c>
      <c r="G1289" s="6">
        <v>1</v>
      </c>
      <c r="H1289" s="6"/>
      <c r="I1289" s="6"/>
      <c r="J1289" s="6" t="s">
        <v>2206</v>
      </c>
      <c r="K1289" s="6" t="s">
        <v>2204</v>
      </c>
      <c r="L1289" s="6">
        <v>10</v>
      </c>
      <c r="M1289" s="6">
        <v>150</v>
      </c>
      <c r="N1289" s="6">
        <v>0.25</v>
      </c>
      <c r="O1289" s="6">
        <v>8</v>
      </c>
      <c r="P1289" s="6"/>
      <c r="Q1289" s="6"/>
      <c r="R1289" s="6"/>
    </row>
    <row r="1290" spans="1:18">
      <c r="A1290" s="6">
        <v>1289</v>
      </c>
      <c r="B1290" s="6" t="s">
        <v>1525</v>
      </c>
      <c r="C1290" s="6">
        <v>4</v>
      </c>
      <c r="D1290" s="6">
        <v>4</v>
      </c>
      <c r="E1290" s="6" t="s">
        <v>2205</v>
      </c>
      <c r="F1290" s="6">
        <v>2016</v>
      </c>
      <c r="G1290" s="6">
        <v>1</v>
      </c>
      <c r="H1290" s="6"/>
      <c r="I1290" s="6"/>
      <c r="J1290" s="6" t="s">
        <v>2206</v>
      </c>
      <c r="K1290" s="6" t="s">
        <v>2204</v>
      </c>
      <c r="L1290" s="6">
        <v>10</v>
      </c>
      <c r="M1290" s="6">
        <v>150</v>
      </c>
      <c r="N1290" s="6">
        <v>0.25</v>
      </c>
      <c r="O1290" s="6">
        <v>8</v>
      </c>
      <c r="P1290" s="6"/>
      <c r="Q1290" s="6"/>
      <c r="R1290" s="6"/>
    </row>
    <row r="1291" spans="1:18">
      <c r="A1291" s="6">
        <v>1290</v>
      </c>
      <c r="B1291" s="6" t="s">
        <v>1526</v>
      </c>
      <c r="C1291" s="6">
        <v>7</v>
      </c>
      <c r="D1291" s="6">
        <v>7</v>
      </c>
      <c r="E1291" s="6" t="s">
        <v>2202</v>
      </c>
      <c r="F1291" s="6">
        <v>2017</v>
      </c>
      <c r="G1291" s="6">
        <v>1</v>
      </c>
      <c r="H1291" s="6"/>
      <c r="I1291" s="6"/>
      <c r="J1291" s="6" t="s">
        <v>2206</v>
      </c>
      <c r="K1291" s="6" t="s">
        <v>2204</v>
      </c>
      <c r="L1291" s="6">
        <v>10</v>
      </c>
      <c r="M1291" s="6">
        <v>150</v>
      </c>
      <c r="N1291" s="6">
        <v>0.25</v>
      </c>
      <c r="O1291" s="6">
        <v>8</v>
      </c>
      <c r="P1291" s="6"/>
      <c r="Q1291" s="6"/>
      <c r="R1291" s="6"/>
    </row>
    <row r="1292" spans="1:18">
      <c r="A1292" s="6">
        <v>1291</v>
      </c>
      <c r="B1292" s="6" t="s">
        <v>1527</v>
      </c>
      <c r="C1292" s="6">
        <v>7</v>
      </c>
      <c r="D1292" s="6">
        <v>7</v>
      </c>
      <c r="E1292" s="6" t="s">
        <v>2202</v>
      </c>
      <c r="F1292" s="6">
        <v>2018</v>
      </c>
      <c r="G1292" s="6">
        <v>1</v>
      </c>
      <c r="H1292" s="6"/>
      <c r="I1292" s="6"/>
      <c r="J1292" s="6" t="s">
        <v>2206</v>
      </c>
      <c r="K1292" s="6" t="s">
        <v>2204</v>
      </c>
      <c r="L1292" s="6">
        <v>10</v>
      </c>
      <c r="M1292" s="6">
        <v>150</v>
      </c>
      <c r="N1292" s="6">
        <v>0.25</v>
      </c>
      <c r="O1292" s="6">
        <v>8</v>
      </c>
      <c r="P1292" s="6"/>
      <c r="Q1292" s="6"/>
      <c r="R1292" s="6"/>
    </row>
    <row r="1293" spans="1:18">
      <c r="A1293" s="6">
        <v>1292</v>
      </c>
      <c r="B1293" s="6" t="s">
        <v>1528</v>
      </c>
      <c r="C1293" s="6">
        <v>7</v>
      </c>
      <c r="D1293" s="6">
        <v>7</v>
      </c>
      <c r="E1293" s="6" t="s">
        <v>2202</v>
      </c>
      <c r="F1293" s="6">
        <v>2019</v>
      </c>
      <c r="G1293" s="6">
        <v>1</v>
      </c>
      <c r="H1293" s="6"/>
      <c r="I1293" s="6"/>
      <c r="J1293" s="6" t="s">
        <v>2206</v>
      </c>
      <c r="K1293" s="6" t="s">
        <v>2204</v>
      </c>
      <c r="L1293" s="6">
        <v>10</v>
      </c>
      <c r="M1293" s="6">
        <v>150</v>
      </c>
      <c r="N1293" s="6">
        <v>0.25</v>
      </c>
      <c r="O1293" s="6">
        <v>8</v>
      </c>
      <c r="P1293" s="6"/>
      <c r="Q1293" s="6"/>
      <c r="R1293" s="6"/>
    </row>
    <row r="1294" spans="1:18">
      <c r="A1294" s="6">
        <v>1293</v>
      </c>
      <c r="B1294" s="6" t="s">
        <v>1529</v>
      </c>
      <c r="C1294" s="6">
        <v>7</v>
      </c>
      <c r="D1294" s="6">
        <v>7</v>
      </c>
      <c r="E1294" s="6" t="s">
        <v>2202</v>
      </c>
      <c r="F1294" s="6">
        <v>2020</v>
      </c>
      <c r="G1294" s="6">
        <v>1</v>
      </c>
      <c r="H1294" s="6"/>
      <c r="I1294" s="6"/>
      <c r="J1294" s="6" t="s">
        <v>2206</v>
      </c>
      <c r="K1294" s="6" t="s">
        <v>2204</v>
      </c>
      <c r="L1294" s="6">
        <v>10</v>
      </c>
      <c r="M1294" s="6">
        <v>150</v>
      </c>
      <c r="N1294" s="6">
        <v>0.25</v>
      </c>
      <c r="O1294" s="6">
        <v>8</v>
      </c>
      <c r="P1294" s="6"/>
      <c r="Q1294" s="6"/>
      <c r="R1294" s="6"/>
    </row>
    <row r="1295" spans="1:18">
      <c r="A1295" s="6">
        <v>1294</v>
      </c>
      <c r="B1295" s="6" t="s">
        <v>1530</v>
      </c>
      <c r="C1295" s="6">
        <v>9</v>
      </c>
      <c r="D1295" s="6">
        <v>9</v>
      </c>
      <c r="E1295" s="6" t="s">
        <v>2202</v>
      </c>
      <c r="F1295" s="6">
        <v>2021</v>
      </c>
      <c r="G1295" s="6">
        <v>1</v>
      </c>
      <c r="H1295" s="6"/>
      <c r="I1295" s="6"/>
      <c r="J1295" s="6" t="s">
        <v>2206</v>
      </c>
      <c r="K1295" s="6" t="s">
        <v>2204</v>
      </c>
      <c r="L1295" s="6">
        <v>10</v>
      </c>
      <c r="M1295" s="6">
        <v>150</v>
      </c>
      <c r="N1295" s="6">
        <v>0.25</v>
      </c>
      <c r="O1295" s="6">
        <v>8</v>
      </c>
      <c r="P1295" s="6"/>
      <c r="Q1295" s="6"/>
      <c r="R1295" s="6"/>
    </row>
    <row r="1296" spans="1:18">
      <c r="A1296" s="6">
        <v>1295</v>
      </c>
      <c r="B1296" s="6" t="s">
        <v>1531</v>
      </c>
      <c r="C1296" s="6">
        <v>9</v>
      </c>
      <c r="D1296" s="6">
        <v>9</v>
      </c>
      <c r="E1296" s="6" t="s">
        <v>2202</v>
      </c>
      <c r="F1296" s="6">
        <v>2022</v>
      </c>
      <c r="G1296" s="6">
        <v>1</v>
      </c>
      <c r="H1296" s="6"/>
      <c r="I1296" s="6"/>
      <c r="J1296" s="6" t="s">
        <v>2206</v>
      </c>
      <c r="K1296" s="6" t="s">
        <v>2204</v>
      </c>
      <c r="L1296" s="6">
        <v>10</v>
      </c>
      <c r="M1296" s="6">
        <v>150</v>
      </c>
      <c r="N1296" s="6">
        <v>0.25</v>
      </c>
      <c r="O1296" s="6">
        <v>8</v>
      </c>
      <c r="P1296" s="6"/>
      <c r="Q1296" s="6"/>
      <c r="R1296" s="6"/>
    </row>
    <row r="1297" spans="1:18">
      <c r="A1297" s="6">
        <v>1296</v>
      </c>
      <c r="B1297" s="6" t="s">
        <v>1532</v>
      </c>
      <c r="C1297" s="6">
        <v>9</v>
      </c>
      <c r="D1297" s="6">
        <v>9</v>
      </c>
      <c r="E1297" s="6" t="s">
        <v>2202</v>
      </c>
      <c r="F1297" s="6">
        <v>2023</v>
      </c>
      <c r="G1297" s="6">
        <v>1</v>
      </c>
      <c r="H1297" s="6"/>
      <c r="I1297" s="6"/>
      <c r="J1297" s="6" t="s">
        <v>2206</v>
      </c>
      <c r="K1297" s="6" t="s">
        <v>2204</v>
      </c>
      <c r="L1297" s="6">
        <v>10</v>
      </c>
      <c r="M1297" s="6">
        <v>150</v>
      </c>
      <c r="N1297" s="6">
        <v>0.25</v>
      </c>
      <c r="O1297" s="6">
        <v>8</v>
      </c>
      <c r="P1297" s="6"/>
      <c r="Q1297" s="6"/>
      <c r="R1297" s="6"/>
    </row>
    <row r="1298" spans="1:18">
      <c r="A1298" s="6">
        <v>1297</v>
      </c>
      <c r="B1298" s="6" t="s">
        <v>1533</v>
      </c>
      <c r="C1298" s="6">
        <v>9</v>
      </c>
      <c r="D1298" s="6">
        <v>9</v>
      </c>
      <c r="E1298" s="6" t="s">
        <v>2202</v>
      </c>
      <c r="F1298" s="6">
        <v>2024</v>
      </c>
      <c r="G1298" s="6">
        <v>1</v>
      </c>
      <c r="H1298" s="6"/>
      <c r="I1298" s="6"/>
      <c r="J1298" s="6" t="s">
        <v>2206</v>
      </c>
      <c r="K1298" s="6" t="s">
        <v>2204</v>
      </c>
      <c r="L1298" s="6">
        <v>10</v>
      </c>
      <c r="M1298" s="6">
        <v>150</v>
      </c>
      <c r="N1298" s="6">
        <v>0.25</v>
      </c>
      <c r="O1298" s="6">
        <v>8</v>
      </c>
      <c r="P1298" s="6"/>
      <c r="Q1298" s="6"/>
      <c r="R1298" s="6"/>
    </row>
  </sheetData>
  <autoFilter ref="A1:R1298" xr:uid="{87230CF5-AEAB-46B5-9CA8-54B5D93A054F}"/>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ED772-F05B-48E0-A098-44D853189965}">
  <dimension ref="A1:R1298"/>
  <sheetViews>
    <sheetView topLeftCell="A733" workbookViewId="0">
      <selection activeCell="A755" sqref="A755:A758"/>
    </sheetView>
  </sheetViews>
  <sheetFormatPr defaultRowHeight="15"/>
  <cols>
    <col min="2" max="2" width="29.140625" customWidth="1"/>
    <col min="3" max="18" width="9.28515625" bestFit="1" customWidth="1"/>
  </cols>
  <sheetData>
    <row r="1" spans="1:18">
      <c r="A1" s="40" t="s">
        <v>2185</v>
      </c>
      <c r="B1" s="41" t="s">
        <v>6</v>
      </c>
      <c r="C1" s="86" t="s">
        <v>2229</v>
      </c>
      <c r="D1" s="86" t="s">
        <v>2230</v>
      </c>
      <c r="E1" s="86" t="s">
        <v>2231</v>
      </c>
      <c r="F1" s="86" t="s">
        <v>2232</v>
      </c>
      <c r="G1" s="86" t="s">
        <v>2233</v>
      </c>
      <c r="H1" s="86" t="s">
        <v>2234</v>
      </c>
      <c r="I1" s="86" t="s">
        <v>2235</v>
      </c>
      <c r="J1" s="86" t="s">
        <v>2236</v>
      </c>
      <c r="K1" s="86" t="s">
        <v>2237</v>
      </c>
      <c r="L1" s="86" t="s">
        <v>2238</v>
      </c>
      <c r="M1" s="86" t="s">
        <v>2239</v>
      </c>
      <c r="N1" s="86" t="s">
        <v>2240</v>
      </c>
      <c r="O1" s="86" t="s">
        <v>2241</v>
      </c>
      <c r="P1" s="86" t="s">
        <v>2242</v>
      </c>
      <c r="Q1" s="86" t="s">
        <v>2243</v>
      </c>
      <c r="R1" s="86" t="s">
        <v>2244</v>
      </c>
    </row>
    <row r="2" spans="1:18">
      <c r="A2" s="6">
        <v>1</v>
      </c>
      <c r="B2" s="6" t="s">
        <v>11</v>
      </c>
      <c r="C2" s="9">
        <v>103.5459</v>
      </c>
      <c r="D2" s="9">
        <v>5.0999999999999996</v>
      </c>
      <c r="E2" s="9">
        <v>1.42</v>
      </c>
      <c r="F2" s="9">
        <v>0.92</v>
      </c>
      <c r="G2" s="9">
        <v>12</v>
      </c>
      <c r="H2" s="9">
        <v>3.5475699999999999</v>
      </c>
      <c r="I2" s="9">
        <v>103.5459</v>
      </c>
      <c r="J2" s="9">
        <v>50.131140000000002</v>
      </c>
      <c r="K2" s="9">
        <v>28.18759</v>
      </c>
      <c r="L2" s="9">
        <v>18.73462</v>
      </c>
      <c r="M2" s="9">
        <v>13.64686</v>
      </c>
      <c r="N2" s="9">
        <v>10.534050000000001</v>
      </c>
      <c r="O2" s="9">
        <v>8.4631290000000003</v>
      </c>
      <c r="P2" s="9">
        <v>7.00136</v>
      </c>
      <c r="Q2" s="9">
        <v>5.9230559999999999</v>
      </c>
      <c r="R2" s="87">
        <v>5.0999999999999996</v>
      </c>
    </row>
    <row r="3" spans="1:18">
      <c r="A3" s="6">
        <v>2</v>
      </c>
      <c r="B3" s="6" t="s">
        <v>15</v>
      </c>
      <c r="C3" s="9">
        <v>112.6093</v>
      </c>
      <c r="D3" s="9">
        <v>4.2</v>
      </c>
      <c r="E3" s="9">
        <v>1.49</v>
      </c>
      <c r="F3" s="9">
        <v>0.95</v>
      </c>
      <c r="G3" s="9">
        <v>11</v>
      </c>
      <c r="H3" s="9">
        <v>3.6032489999999999</v>
      </c>
      <c r="I3" s="9">
        <v>112.6093</v>
      </c>
      <c r="J3" s="9">
        <v>46.207729999999998</v>
      </c>
      <c r="K3" s="9">
        <v>25.254490000000001</v>
      </c>
      <c r="L3" s="9">
        <v>16.450530000000001</v>
      </c>
      <c r="M3" s="9">
        <v>11.79734</v>
      </c>
      <c r="N3" s="9">
        <v>8.9909160000000004</v>
      </c>
      <c r="O3" s="9">
        <v>7.1458389999999996</v>
      </c>
      <c r="P3" s="9">
        <v>5.8565950000000004</v>
      </c>
      <c r="Q3" s="9">
        <v>4.9139189999999999</v>
      </c>
      <c r="R3" s="9">
        <v>4.2</v>
      </c>
    </row>
    <row r="4" spans="1:18">
      <c r="A4" s="6">
        <v>3</v>
      </c>
      <c r="B4" s="6" t="s">
        <v>16</v>
      </c>
      <c r="C4" s="9">
        <v>27.308800000000002</v>
      </c>
      <c r="D4" s="9">
        <v>3.6</v>
      </c>
      <c r="E4" s="9">
        <v>0.88</v>
      </c>
      <c r="F4" s="9">
        <v>0.99</v>
      </c>
      <c r="G4" s="9">
        <v>10</v>
      </c>
      <c r="H4" s="9">
        <v>2.316303</v>
      </c>
      <c r="I4" s="9">
        <v>27.308800000000002</v>
      </c>
      <c r="J4" s="9">
        <v>14.838710000000001</v>
      </c>
      <c r="K4" s="9">
        <v>10.3857</v>
      </c>
      <c r="L4" s="9">
        <v>8.0628709999999995</v>
      </c>
      <c r="M4" s="9">
        <v>6.6253510000000002</v>
      </c>
      <c r="N4" s="9">
        <v>5.6432510000000002</v>
      </c>
      <c r="O4" s="9">
        <v>4.9273819999999997</v>
      </c>
      <c r="P4" s="9">
        <v>4.3811010000000001</v>
      </c>
      <c r="Q4" s="9">
        <v>3.9497450000000001</v>
      </c>
      <c r="R4" s="9">
        <v>3.6</v>
      </c>
    </row>
    <row r="5" spans="1:18">
      <c r="A5" s="6">
        <v>4</v>
      </c>
      <c r="B5" s="6" t="s">
        <v>17</v>
      </c>
      <c r="C5" s="8"/>
      <c r="D5" s="9">
        <v>5.7</v>
      </c>
      <c r="E5" s="9">
        <v>1.24</v>
      </c>
      <c r="F5" s="9">
        <v>0.96</v>
      </c>
      <c r="G5" s="9">
        <v>40</v>
      </c>
      <c r="H5" s="9">
        <v>3.2358750000000001</v>
      </c>
      <c r="I5" s="8"/>
      <c r="J5" s="8"/>
      <c r="K5" s="8"/>
      <c r="L5" s="8"/>
      <c r="M5" s="9">
        <v>13.46332</v>
      </c>
      <c r="N5" s="9">
        <v>10.739089999999999</v>
      </c>
      <c r="O5" s="9">
        <v>8.8706060000000004</v>
      </c>
      <c r="P5" s="9">
        <v>7.5169779999999999</v>
      </c>
      <c r="Q5" s="9">
        <v>6.4955230000000004</v>
      </c>
      <c r="R5" s="9">
        <v>5.7</v>
      </c>
    </row>
    <row r="6" spans="1:18">
      <c r="A6" s="6">
        <v>5</v>
      </c>
      <c r="B6" s="6" t="s">
        <v>19</v>
      </c>
      <c r="C6" s="9">
        <v>162.0016</v>
      </c>
      <c r="D6" s="9">
        <v>8.6999999999999993</v>
      </c>
      <c r="E6" s="9">
        <v>1.27</v>
      </c>
      <c r="F6" s="9">
        <v>1</v>
      </c>
      <c r="G6" s="9">
        <v>10</v>
      </c>
      <c r="H6" s="9">
        <v>3.4795189999999998</v>
      </c>
      <c r="I6" s="9">
        <v>162.0016</v>
      </c>
      <c r="J6" s="9">
        <v>67.175539999999998</v>
      </c>
      <c r="K6" s="9">
        <v>40.139809999999997</v>
      </c>
      <c r="L6" s="9">
        <v>27.854990000000001</v>
      </c>
      <c r="M6" s="9">
        <v>20.981059999999999</v>
      </c>
      <c r="N6" s="9">
        <v>16.644359999999999</v>
      </c>
      <c r="O6" s="9">
        <v>13.685</v>
      </c>
      <c r="P6" s="9">
        <v>11.55035</v>
      </c>
      <c r="Q6" s="9">
        <v>9.9456059999999997</v>
      </c>
      <c r="R6" s="9">
        <v>8.6999999999999993</v>
      </c>
    </row>
    <row r="7" spans="1:18">
      <c r="A7" s="6">
        <v>6</v>
      </c>
      <c r="B7" s="6" t="s">
        <v>21</v>
      </c>
      <c r="C7" s="9">
        <v>74.666899999999998</v>
      </c>
      <c r="D7" s="9">
        <v>9.4</v>
      </c>
      <c r="E7" s="9">
        <v>0.9</v>
      </c>
      <c r="F7" s="9">
        <v>0.96</v>
      </c>
      <c r="G7" s="9">
        <v>10</v>
      </c>
      <c r="H7" s="9">
        <v>2.7731279999999998</v>
      </c>
      <c r="I7" s="9">
        <v>74.666899999999998</v>
      </c>
      <c r="J7" s="9">
        <v>40.012979999999999</v>
      </c>
      <c r="K7" s="9">
        <v>27.779140000000002</v>
      </c>
      <c r="L7" s="9">
        <v>21.442419999999998</v>
      </c>
      <c r="M7" s="9">
        <v>17.54102</v>
      </c>
      <c r="N7" s="9">
        <v>14.886469999999999</v>
      </c>
      <c r="O7" s="9">
        <v>12.95805</v>
      </c>
      <c r="P7" s="9">
        <v>11.49071</v>
      </c>
      <c r="Q7" s="9">
        <v>10.33498</v>
      </c>
      <c r="R7" s="9">
        <v>9.4</v>
      </c>
    </row>
    <row r="8" spans="1:18">
      <c r="A8" s="6">
        <v>7</v>
      </c>
      <c r="B8" s="6" t="s">
        <v>22</v>
      </c>
      <c r="C8" s="9">
        <v>94.802999999999997</v>
      </c>
      <c r="D8" s="9">
        <v>8.1999999999999993</v>
      </c>
      <c r="E8" s="9">
        <v>0.87</v>
      </c>
      <c r="F8" s="9">
        <v>1</v>
      </c>
      <c r="G8" s="9">
        <v>6</v>
      </c>
      <c r="H8" s="9">
        <v>2.6538140000000001</v>
      </c>
      <c r="I8" s="9">
        <v>60.787439999999997</v>
      </c>
      <c r="J8" s="9">
        <v>33.259659999999997</v>
      </c>
      <c r="K8" s="9">
        <v>23.37321</v>
      </c>
      <c r="L8" s="9">
        <v>18.19792</v>
      </c>
      <c r="M8" s="9">
        <v>14.986840000000001</v>
      </c>
      <c r="N8" s="9">
        <v>12.78858</v>
      </c>
      <c r="O8" s="9">
        <v>11.18352</v>
      </c>
      <c r="P8" s="9">
        <v>9.9569329999999994</v>
      </c>
      <c r="Q8" s="9">
        <v>8.9871680000000005</v>
      </c>
      <c r="R8" s="9">
        <v>8.1999999999999993</v>
      </c>
    </row>
    <row r="9" spans="1:18">
      <c r="A9" s="6">
        <v>8</v>
      </c>
      <c r="B9" s="6" t="s">
        <v>23</v>
      </c>
      <c r="C9" s="9">
        <v>179.7448</v>
      </c>
      <c r="D9" s="9">
        <v>3.5</v>
      </c>
      <c r="E9" s="9">
        <v>1.4</v>
      </c>
      <c r="F9" s="9">
        <v>1</v>
      </c>
      <c r="G9" s="9">
        <v>6</v>
      </c>
      <c r="H9" s="9">
        <v>3.344068</v>
      </c>
      <c r="I9" s="9">
        <v>87.916030000000006</v>
      </c>
      <c r="J9" s="9">
        <v>33.313940000000002</v>
      </c>
      <c r="K9" s="9">
        <v>18.88419</v>
      </c>
      <c r="L9" s="9">
        <v>12.623620000000001</v>
      </c>
      <c r="M9" s="9">
        <v>9.2365549999999992</v>
      </c>
      <c r="N9" s="9">
        <v>7.1557690000000003</v>
      </c>
      <c r="O9" s="9">
        <v>5.7667460000000004</v>
      </c>
      <c r="P9" s="9">
        <v>4.7834589999999997</v>
      </c>
      <c r="Q9" s="9">
        <v>4.0562860000000001</v>
      </c>
      <c r="R9" s="9">
        <v>3.5</v>
      </c>
    </row>
    <row r="10" spans="1:18">
      <c r="A10" s="6">
        <v>9</v>
      </c>
      <c r="B10" s="6" t="s">
        <v>24</v>
      </c>
      <c r="C10" s="9">
        <v>103.99939999999999</v>
      </c>
      <c r="D10" s="9">
        <v>3.9</v>
      </c>
      <c r="E10" s="9">
        <v>1.67</v>
      </c>
      <c r="F10" s="9">
        <v>0.98</v>
      </c>
      <c r="G10" s="9">
        <v>14</v>
      </c>
      <c r="H10" s="9">
        <v>3.9310649999999998</v>
      </c>
      <c r="I10" s="9">
        <v>103.99939999999999</v>
      </c>
      <c r="J10" s="9">
        <v>57.325060000000001</v>
      </c>
      <c r="K10" s="9">
        <v>29.125409999999999</v>
      </c>
      <c r="L10" s="9">
        <v>18.014589999999998</v>
      </c>
      <c r="M10" s="9">
        <v>12.41037</v>
      </c>
      <c r="N10" s="9">
        <v>9.1527589999999996</v>
      </c>
      <c r="O10" s="9">
        <v>7.0753979999999999</v>
      </c>
      <c r="P10" s="9">
        <v>5.6611459999999996</v>
      </c>
      <c r="Q10" s="9">
        <v>4.6502850000000002</v>
      </c>
      <c r="R10" s="9">
        <v>3.9</v>
      </c>
    </row>
    <row r="11" spans="1:18">
      <c r="A11" s="6">
        <v>10</v>
      </c>
      <c r="B11" s="6" t="s">
        <v>25</v>
      </c>
      <c r="C11" s="9">
        <v>231.0479</v>
      </c>
      <c r="D11" s="9">
        <v>3.8</v>
      </c>
      <c r="E11" s="9">
        <v>1.05</v>
      </c>
      <c r="F11" s="9">
        <v>0.98</v>
      </c>
      <c r="G11" s="9">
        <v>2</v>
      </c>
      <c r="H11" s="9">
        <v>2.6797840000000002</v>
      </c>
      <c r="I11" s="9">
        <v>42.636699999999998</v>
      </c>
      <c r="J11" s="9">
        <v>20.592169999999999</v>
      </c>
      <c r="K11" s="9">
        <v>13.4526</v>
      </c>
      <c r="L11" s="9">
        <v>9.9453619999999994</v>
      </c>
      <c r="M11" s="9">
        <v>7.8680130000000004</v>
      </c>
      <c r="N11" s="9">
        <v>6.4971779999999999</v>
      </c>
      <c r="O11" s="9">
        <v>5.5262520000000004</v>
      </c>
      <c r="P11" s="9">
        <v>4.803293</v>
      </c>
      <c r="Q11" s="9">
        <v>4.2445240000000002</v>
      </c>
      <c r="R11" s="9">
        <v>3.8</v>
      </c>
    </row>
    <row r="12" spans="1:18">
      <c r="A12" s="6">
        <v>11</v>
      </c>
      <c r="B12" s="6" t="s">
        <v>26</v>
      </c>
      <c r="C12" s="9">
        <v>238.3518</v>
      </c>
      <c r="D12" s="9">
        <v>3.1</v>
      </c>
      <c r="E12" s="9">
        <v>1.1100000000000001</v>
      </c>
      <c r="F12" s="9">
        <v>1</v>
      </c>
      <c r="G12" s="9">
        <v>2</v>
      </c>
      <c r="H12" s="9">
        <v>2.7113619999999998</v>
      </c>
      <c r="I12" s="9">
        <v>39.935740000000003</v>
      </c>
      <c r="J12" s="9">
        <v>18.501989999999999</v>
      </c>
      <c r="K12" s="9">
        <v>11.796609999999999</v>
      </c>
      <c r="L12" s="9">
        <v>8.5718610000000002</v>
      </c>
      <c r="M12" s="9">
        <v>6.6912149999999997</v>
      </c>
      <c r="N12" s="9">
        <v>5.4652969999999996</v>
      </c>
      <c r="O12" s="9">
        <v>4.6057769999999998</v>
      </c>
      <c r="P12" s="9">
        <v>3.971292</v>
      </c>
      <c r="Q12" s="9">
        <v>3.4845969999999999</v>
      </c>
      <c r="R12" s="9">
        <v>3.1</v>
      </c>
    </row>
    <row r="13" spans="1:18">
      <c r="A13" s="6">
        <v>12</v>
      </c>
      <c r="B13" s="6" t="s">
        <v>27</v>
      </c>
      <c r="C13" s="9">
        <v>186.68979999999999</v>
      </c>
      <c r="D13" s="9">
        <v>4.7</v>
      </c>
      <c r="E13" s="9">
        <v>1.05</v>
      </c>
      <c r="F13" s="9">
        <v>1</v>
      </c>
      <c r="G13" s="9">
        <v>3</v>
      </c>
      <c r="H13" s="9">
        <v>2.7720980000000002</v>
      </c>
      <c r="I13" s="9">
        <v>52.734870000000001</v>
      </c>
      <c r="J13" s="9">
        <v>25.469259999999998</v>
      </c>
      <c r="K13" s="9">
        <v>16.638739999999999</v>
      </c>
      <c r="L13" s="9">
        <v>12.300840000000001</v>
      </c>
      <c r="M13" s="9">
        <v>9.7314900000000009</v>
      </c>
      <c r="N13" s="9">
        <v>8.0359839999999991</v>
      </c>
      <c r="O13" s="9">
        <v>6.8351009999999999</v>
      </c>
      <c r="P13" s="9">
        <v>5.9409150000000004</v>
      </c>
      <c r="Q13" s="9">
        <v>5.2498060000000004</v>
      </c>
      <c r="R13" s="9">
        <v>4.7</v>
      </c>
    </row>
    <row r="14" spans="1:18">
      <c r="A14" s="6">
        <v>13</v>
      </c>
      <c r="B14" s="6" t="s">
        <v>28</v>
      </c>
      <c r="C14" s="9">
        <v>202.05629999999999</v>
      </c>
      <c r="D14" s="9">
        <v>3.5</v>
      </c>
      <c r="E14" s="9">
        <v>1.26</v>
      </c>
      <c r="F14" s="9">
        <v>1</v>
      </c>
      <c r="G14" s="9">
        <v>4</v>
      </c>
      <c r="H14" s="9">
        <v>3.0640679999999998</v>
      </c>
      <c r="I14" s="9">
        <v>63.689529999999998</v>
      </c>
      <c r="J14" s="9">
        <v>26.59318</v>
      </c>
      <c r="K14" s="9">
        <v>15.954940000000001</v>
      </c>
      <c r="L14" s="9">
        <v>11.103820000000001</v>
      </c>
      <c r="M14" s="9">
        <v>8.3823509999999999</v>
      </c>
      <c r="N14" s="9">
        <v>6.6618899999999996</v>
      </c>
      <c r="O14" s="9">
        <v>5.4858570000000002</v>
      </c>
      <c r="P14" s="9">
        <v>4.6363329999999996</v>
      </c>
      <c r="Q14" s="9">
        <v>3.996893</v>
      </c>
      <c r="R14" s="9">
        <v>3.5</v>
      </c>
    </row>
    <row r="15" spans="1:18">
      <c r="A15" s="6">
        <v>14</v>
      </c>
      <c r="B15" s="6" t="s">
        <v>29</v>
      </c>
      <c r="C15" s="9">
        <v>106.6495</v>
      </c>
      <c r="D15" s="9">
        <v>4</v>
      </c>
      <c r="E15" s="9">
        <v>2.04</v>
      </c>
      <c r="F15" s="9">
        <v>0.99</v>
      </c>
      <c r="G15" s="9">
        <v>20</v>
      </c>
      <c r="H15" s="9">
        <v>4.6820599999999999</v>
      </c>
      <c r="I15" s="9">
        <v>106.6495</v>
      </c>
      <c r="J15" s="9">
        <v>106.6495</v>
      </c>
      <c r="K15" s="9">
        <v>46.637219999999999</v>
      </c>
      <c r="L15" s="9">
        <v>25.93329</v>
      </c>
      <c r="M15" s="9">
        <v>16.449819999999999</v>
      </c>
      <c r="N15" s="9">
        <v>11.340479999999999</v>
      </c>
      <c r="O15" s="9">
        <v>8.2805649999999993</v>
      </c>
      <c r="P15" s="9">
        <v>6.3060359999999998</v>
      </c>
      <c r="Q15" s="9">
        <v>4.9591269999999996</v>
      </c>
      <c r="R15" s="9">
        <v>4</v>
      </c>
    </row>
    <row r="16" spans="1:18">
      <c r="A16" s="6">
        <v>15</v>
      </c>
      <c r="B16" s="6" t="s">
        <v>30</v>
      </c>
      <c r="C16" s="8"/>
      <c r="D16" s="9">
        <v>3.1</v>
      </c>
      <c r="E16" s="9">
        <v>0.7</v>
      </c>
      <c r="F16" s="9">
        <v>1</v>
      </c>
      <c r="G16" s="9">
        <v>-9999</v>
      </c>
      <c r="H16" s="9">
        <v>1.891362</v>
      </c>
      <c r="I16" s="8"/>
      <c r="J16" s="8"/>
      <c r="K16" s="8"/>
      <c r="L16" s="9">
        <v>5.8873480000000002</v>
      </c>
      <c r="M16" s="9">
        <v>5.035965</v>
      </c>
      <c r="N16" s="9">
        <v>4.4325720000000004</v>
      </c>
      <c r="O16" s="9">
        <v>3.9791750000000001</v>
      </c>
      <c r="P16" s="8"/>
      <c r="Q16" s="8"/>
      <c r="R16" s="8"/>
    </row>
    <row r="17" spans="1:18">
      <c r="A17" s="6">
        <v>16</v>
      </c>
      <c r="B17" s="6" t="s">
        <v>32</v>
      </c>
      <c r="C17" s="8"/>
      <c r="D17" s="9">
        <v>2.8</v>
      </c>
      <c r="E17" s="9">
        <v>0.66</v>
      </c>
      <c r="F17" s="9">
        <v>1</v>
      </c>
      <c r="G17" s="9">
        <v>-9999</v>
      </c>
      <c r="H17" s="9">
        <v>1.767158</v>
      </c>
      <c r="I17" s="8"/>
      <c r="J17" s="8"/>
      <c r="K17" s="8"/>
      <c r="L17" s="9">
        <v>5.1262340000000002</v>
      </c>
      <c r="M17" s="9">
        <v>4.4242309999999998</v>
      </c>
      <c r="N17" s="9">
        <v>3.9226380000000001</v>
      </c>
      <c r="O17" s="9">
        <v>3.5431810000000001</v>
      </c>
      <c r="P17" s="8"/>
      <c r="Q17" s="8"/>
      <c r="R17" s="8"/>
    </row>
    <row r="18" spans="1:18">
      <c r="A18" s="6">
        <v>17</v>
      </c>
      <c r="B18" s="6" t="s">
        <v>33</v>
      </c>
      <c r="C18" s="8"/>
      <c r="D18" s="9">
        <v>2</v>
      </c>
      <c r="E18" s="9">
        <v>0.38</v>
      </c>
      <c r="F18" s="9">
        <v>1</v>
      </c>
      <c r="G18" s="9">
        <v>-9999</v>
      </c>
      <c r="H18" s="9">
        <v>1.0610299999999999</v>
      </c>
      <c r="I18" s="8"/>
      <c r="J18" s="8"/>
      <c r="K18" s="8"/>
      <c r="L18" s="9">
        <v>2.8330039999999999</v>
      </c>
      <c r="M18" s="9">
        <v>2.602684</v>
      </c>
      <c r="N18" s="9">
        <v>2.4284690000000002</v>
      </c>
      <c r="O18" s="9">
        <v>2.2903020000000001</v>
      </c>
      <c r="P18" s="8"/>
      <c r="Q18" s="8"/>
      <c r="R18" s="8"/>
    </row>
    <row r="19" spans="1:18">
      <c r="A19" s="6">
        <v>18</v>
      </c>
      <c r="B19" s="6" t="s">
        <v>34</v>
      </c>
      <c r="C19" s="8"/>
      <c r="D19" s="9">
        <v>40.799999999999997</v>
      </c>
      <c r="E19" s="9">
        <v>1.21</v>
      </c>
      <c r="F19" s="9">
        <v>0.95</v>
      </c>
      <c r="G19" s="9">
        <v>-9999</v>
      </c>
      <c r="H19" s="9">
        <v>4.0306600000000001</v>
      </c>
      <c r="I19" s="8"/>
      <c r="J19" s="8"/>
      <c r="K19" s="8"/>
      <c r="L19" s="9">
        <v>123.64239999999999</v>
      </c>
      <c r="M19" s="9">
        <v>94.385760000000005</v>
      </c>
      <c r="N19" s="9">
        <v>75.700220000000002</v>
      </c>
      <c r="O19" s="9">
        <v>62.819070000000004</v>
      </c>
      <c r="P19" s="8"/>
      <c r="Q19" s="8"/>
      <c r="R19" s="8"/>
    </row>
    <row r="20" spans="1:18">
      <c r="A20" s="6">
        <v>19</v>
      </c>
      <c r="B20" s="6" t="s">
        <v>35</v>
      </c>
      <c r="C20" s="8"/>
      <c r="D20" s="9">
        <v>53.3</v>
      </c>
      <c r="E20" s="9">
        <v>0.44</v>
      </c>
      <c r="F20" s="9">
        <v>0.94</v>
      </c>
      <c r="G20" s="9">
        <v>-9999</v>
      </c>
      <c r="H20" s="9">
        <v>2.6067269999999998</v>
      </c>
      <c r="I20" s="8"/>
      <c r="J20" s="8"/>
      <c r="K20" s="8"/>
      <c r="L20" s="9">
        <v>79.766549999999995</v>
      </c>
      <c r="M20" s="9">
        <v>72.307010000000005</v>
      </c>
      <c r="N20" s="9">
        <v>66.733000000000004</v>
      </c>
      <c r="O20" s="9">
        <v>62.356839999999998</v>
      </c>
      <c r="P20" s="8"/>
      <c r="Q20" s="8"/>
      <c r="R20" s="8"/>
    </row>
    <row r="21" spans="1:18">
      <c r="A21" s="6">
        <v>20</v>
      </c>
      <c r="B21" s="6" t="s">
        <v>36</v>
      </c>
      <c r="C21" s="8"/>
      <c r="D21" s="9">
        <v>6.2</v>
      </c>
      <c r="E21" s="9">
        <v>0.6</v>
      </c>
      <c r="F21" s="9">
        <v>0.96</v>
      </c>
      <c r="G21" s="9">
        <v>-9999</v>
      </c>
      <c r="H21" s="9">
        <v>1.9923919999999999</v>
      </c>
      <c r="I21" s="8"/>
      <c r="J21" s="8"/>
      <c r="K21" s="8"/>
      <c r="L21" s="9">
        <v>10.74375</v>
      </c>
      <c r="M21" s="9">
        <v>9.3974430000000009</v>
      </c>
      <c r="N21" s="9">
        <v>8.4236620000000002</v>
      </c>
      <c r="O21" s="9">
        <v>7.6794989999999999</v>
      </c>
      <c r="P21" s="8"/>
      <c r="Q21" s="8"/>
      <c r="R21" s="8"/>
    </row>
    <row r="22" spans="1:18">
      <c r="A22" s="6">
        <v>21</v>
      </c>
      <c r="B22" s="6" t="s">
        <v>37</v>
      </c>
      <c r="C22" s="8"/>
      <c r="D22" s="9">
        <v>128.19999999999999</v>
      </c>
      <c r="E22" s="9">
        <v>1.1499999999999999</v>
      </c>
      <c r="F22" s="9">
        <v>0.95</v>
      </c>
      <c r="G22" s="9">
        <v>-9999</v>
      </c>
      <c r="H22" s="9">
        <v>4.4078879999999998</v>
      </c>
      <c r="I22" s="8"/>
      <c r="J22" s="8"/>
      <c r="K22" s="8"/>
      <c r="L22" s="9">
        <v>367.72149999999999</v>
      </c>
      <c r="M22" s="9">
        <v>284.49360000000001</v>
      </c>
      <c r="N22" s="9">
        <v>230.68219999999999</v>
      </c>
      <c r="O22" s="9">
        <v>193.2081</v>
      </c>
      <c r="P22" s="8"/>
      <c r="Q22" s="8"/>
      <c r="R22" s="8"/>
    </row>
    <row r="23" spans="1:18">
      <c r="A23" s="6">
        <v>22</v>
      </c>
      <c r="B23" s="6" t="s">
        <v>38</v>
      </c>
      <c r="C23" s="8"/>
      <c r="D23" s="9">
        <v>61.6</v>
      </c>
      <c r="E23" s="9">
        <v>0.46</v>
      </c>
      <c r="F23" s="9">
        <v>0.96</v>
      </c>
      <c r="G23" s="9">
        <v>-9999</v>
      </c>
      <c r="H23" s="9">
        <v>2.709581</v>
      </c>
      <c r="I23" s="8"/>
      <c r="J23" s="8"/>
      <c r="K23" s="8"/>
      <c r="L23" s="9">
        <v>93.892979999999994</v>
      </c>
      <c r="M23" s="9">
        <v>84.733379999999997</v>
      </c>
      <c r="N23" s="9">
        <v>77.916809999999998</v>
      </c>
      <c r="O23" s="9">
        <v>72.583119999999994</v>
      </c>
      <c r="P23" s="8"/>
      <c r="Q23" s="8"/>
      <c r="R23" s="8"/>
    </row>
    <row r="24" spans="1:18">
      <c r="A24" s="6">
        <v>23</v>
      </c>
      <c r="B24" s="6" t="s">
        <v>39</v>
      </c>
      <c r="C24" s="8"/>
      <c r="D24" s="9">
        <v>3.7</v>
      </c>
      <c r="E24" s="9">
        <v>1.74</v>
      </c>
      <c r="F24" s="9">
        <v>0.99</v>
      </c>
      <c r="G24" s="9">
        <v>14</v>
      </c>
      <c r="H24" s="9">
        <v>4.0482019999999999</v>
      </c>
      <c r="I24" s="8"/>
      <c r="J24" s="9">
        <v>60.870869999999996</v>
      </c>
      <c r="K24" s="9">
        <v>30.061509999999998</v>
      </c>
      <c r="L24" s="9">
        <v>18.22289</v>
      </c>
      <c r="M24" s="9">
        <v>12.359299999999999</v>
      </c>
      <c r="N24" s="9">
        <v>8.9995030000000007</v>
      </c>
      <c r="O24" s="9">
        <v>6.8822609999999997</v>
      </c>
      <c r="P24" s="9">
        <v>5.4553820000000002</v>
      </c>
      <c r="Q24" s="9">
        <v>4.4444679999999996</v>
      </c>
      <c r="R24" s="9">
        <v>3.7</v>
      </c>
    </row>
    <row r="25" spans="1:18">
      <c r="A25" s="6">
        <v>24</v>
      </c>
      <c r="B25" s="6" t="s">
        <v>41</v>
      </c>
      <c r="C25" s="9">
        <v>69.776700000000005</v>
      </c>
      <c r="D25" s="9">
        <v>3.3</v>
      </c>
      <c r="E25" s="9">
        <v>0.78</v>
      </c>
      <c r="F25" s="9">
        <v>0.99</v>
      </c>
      <c r="G25" s="9">
        <v>2</v>
      </c>
      <c r="H25" s="9">
        <v>2.0785140000000002</v>
      </c>
      <c r="I25" s="9">
        <v>19.88447</v>
      </c>
      <c r="J25" s="9">
        <v>11.58005</v>
      </c>
      <c r="K25" s="9">
        <v>8.4403290000000002</v>
      </c>
      <c r="L25" s="9">
        <v>6.7438380000000002</v>
      </c>
      <c r="M25" s="9">
        <v>5.6665320000000001</v>
      </c>
      <c r="N25" s="9">
        <v>4.9153669999999998</v>
      </c>
      <c r="O25" s="9">
        <v>4.3585039999999999</v>
      </c>
      <c r="P25" s="9">
        <v>3.927387</v>
      </c>
      <c r="Q25" s="9">
        <v>3.5826530000000001</v>
      </c>
      <c r="R25" s="9">
        <v>3.3</v>
      </c>
    </row>
    <row r="26" spans="1:18">
      <c r="A26" s="6">
        <v>25</v>
      </c>
      <c r="B26" s="6" t="s">
        <v>43</v>
      </c>
      <c r="C26" s="8"/>
      <c r="D26" s="9">
        <v>2.5</v>
      </c>
      <c r="E26" s="9">
        <v>1</v>
      </c>
      <c r="F26" s="9">
        <v>1</v>
      </c>
      <c r="G26" s="9">
        <v>-9999</v>
      </c>
      <c r="H26" s="9">
        <v>2.3979400000000002</v>
      </c>
      <c r="I26" s="8"/>
      <c r="J26" s="8"/>
      <c r="K26" s="8"/>
      <c r="L26" s="8"/>
      <c r="M26" s="9">
        <v>5</v>
      </c>
      <c r="N26" s="9">
        <v>4.1666670000000003</v>
      </c>
      <c r="O26" s="9">
        <v>3.5714290000000002</v>
      </c>
      <c r="P26" s="9">
        <v>3.125</v>
      </c>
      <c r="Q26" s="9">
        <v>2.7777780000000001</v>
      </c>
      <c r="R26" s="9">
        <v>2.5</v>
      </c>
    </row>
    <row r="27" spans="1:18">
      <c r="A27" s="6">
        <v>26</v>
      </c>
      <c r="B27" s="6" t="s">
        <v>45</v>
      </c>
      <c r="C27" s="8"/>
      <c r="D27" s="9">
        <v>2.2999999999999998</v>
      </c>
      <c r="E27" s="9">
        <v>1.8</v>
      </c>
      <c r="F27" s="9">
        <v>1</v>
      </c>
      <c r="G27" s="9">
        <v>-9999</v>
      </c>
      <c r="H27" s="9">
        <v>3.9617279999999999</v>
      </c>
      <c r="I27" s="8"/>
      <c r="J27" s="8"/>
      <c r="K27" s="8"/>
      <c r="L27" s="8"/>
      <c r="M27" s="9">
        <v>8.0090649999999997</v>
      </c>
      <c r="N27" s="9">
        <v>5.7684030000000002</v>
      </c>
      <c r="O27" s="9">
        <v>4.3707039999999999</v>
      </c>
      <c r="P27" s="9">
        <v>3.4368919999999998</v>
      </c>
      <c r="Q27" s="9">
        <v>2.7802980000000002</v>
      </c>
      <c r="R27" s="9">
        <v>2.2999999999999998</v>
      </c>
    </row>
    <row r="28" spans="1:18">
      <c r="A28" s="6">
        <v>27</v>
      </c>
      <c r="B28" s="6" t="s">
        <v>46</v>
      </c>
      <c r="C28" s="8"/>
      <c r="D28" s="9">
        <v>2.6</v>
      </c>
      <c r="E28" s="9">
        <v>1.32</v>
      </c>
      <c r="F28" s="9">
        <v>1</v>
      </c>
      <c r="G28" s="9">
        <v>-9999</v>
      </c>
      <c r="H28" s="9">
        <v>3.0549729999999999</v>
      </c>
      <c r="I28" s="8"/>
      <c r="J28" s="8"/>
      <c r="K28" s="8"/>
      <c r="L28" s="8"/>
      <c r="M28" s="9">
        <v>6.4913189999999998</v>
      </c>
      <c r="N28" s="9">
        <v>5.1028609999999999</v>
      </c>
      <c r="O28" s="9">
        <v>4.1633599999999999</v>
      </c>
      <c r="P28" s="9">
        <v>3.4905560000000002</v>
      </c>
      <c r="Q28" s="9">
        <v>2.987949</v>
      </c>
      <c r="R28" s="9">
        <v>2.6</v>
      </c>
    </row>
    <row r="29" spans="1:18">
      <c r="A29" s="6">
        <v>28</v>
      </c>
      <c r="B29" s="6" t="s">
        <v>47</v>
      </c>
      <c r="C29" s="8"/>
      <c r="D29" s="9">
        <v>4.5</v>
      </c>
      <c r="E29" s="9">
        <v>0.83</v>
      </c>
      <c r="F29" s="9">
        <v>1</v>
      </c>
      <c r="G29" s="9">
        <v>-9999</v>
      </c>
      <c r="H29" s="9">
        <v>2.3132130000000002</v>
      </c>
      <c r="I29" s="8"/>
      <c r="J29" s="8"/>
      <c r="K29" s="8"/>
      <c r="L29" s="8"/>
      <c r="M29" s="9">
        <v>7.9995839999999996</v>
      </c>
      <c r="N29" s="9">
        <v>6.8761760000000001</v>
      </c>
      <c r="O29" s="9">
        <v>6.0503590000000003</v>
      </c>
      <c r="P29" s="9">
        <v>5.415616</v>
      </c>
      <c r="Q29" s="9">
        <v>4.9112410000000004</v>
      </c>
      <c r="R29" s="9">
        <v>4.5</v>
      </c>
    </row>
    <row r="30" spans="1:18">
      <c r="A30" s="6">
        <v>29</v>
      </c>
      <c r="B30" s="6" t="s">
        <v>48</v>
      </c>
      <c r="C30" s="8"/>
      <c r="D30" s="9">
        <v>3</v>
      </c>
      <c r="E30" s="9">
        <v>0.59</v>
      </c>
      <c r="F30" s="9">
        <v>1</v>
      </c>
      <c r="G30" s="9">
        <v>-9999</v>
      </c>
      <c r="H30" s="9">
        <v>1.6571210000000001</v>
      </c>
      <c r="I30" s="8"/>
      <c r="J30" s="8"/>
      <c r="K30" s="8"/>
      <c r="L30" s="8"/>
      <c r="M30" s="9">
        <v>4.5157400000000001</v>
      </c>
      <c r="N30" s="9">
        <v>4.0551979999999999</v>
      </c>
      <c r="O30" s="9">
        <v>3.7026560000000002</v>
      </c>
      <c r="P30" s="9">
        <v>3.4221430000000002</v>
      </c>
      <c r="Q30" s="9">
        <v>3.1924060000000001</v>
      </c>
      <c r="R30" s="9">
        <v>3</v>
      </c>
    </row>
    <row r="31" spans="1:18">
      <c r="A31" s="6">
        <v>30</v>
      </c>
      <c r="B31" s="6" t="s">
        <v>49</v>
      </c>
      <c r="C31" s="8"/>
      <c r="D31" s="9">
        <v>2.6</v>
      </c>
      <c r="E31" s="9">
        <v>1.79</v>
      </c>
      <c r="F31" s="9">
        <v>1</v>
      </c>
      <c r="G31" s="9">
        <v>-9999</v>
      </c>
      <c r="H31" s="9">
        <v>3.9949729999999999</v>
      </c>
      <c r="I31" s="8"/>
      <c r="J31" s="8"/>
      <c r="K31" s="8"/>
      <c r="L31" s="8"/>
      <c r="M31" s="9">
        <v>8.991187</v>
      </c>
      <c r="N31" s="9">
        <v>6.4875780000000001</v>
      </c>
      <c r="O31" s="9">
        <v>4.9232040000000001</v>
      </c>
      <c r="P31" s="9">
        <v>3.876522</v>
      </c>
      <c r="Q31" s="9">
        <v>3.1396359999999999</v>
      </c>
      <c r="R31" s="9">
        <v>2.6</v>
      </c>
    </row>
    <row r="32" spans="1:18">
      <c r="A32" s="6">
        <v>31</v>
      </c>
      <c r="B32" s="6" t="s">
        <v>50</v>
      </c>
      <c r="C32" s="8"/>
      <c r="D32" s="9">
        <v>2</v>
      </c>
      <c r="E32" s="9">
        <v>1.89</v>
      </c>
      <c r="F32" s="9">
        <v>1</v>
      </c>
      <c r="G32" s="9">
        <v>-9999</v>
      </c>
      <c r="H32" s="9">
        <v>4.0810300000000002</v>
      </c>
      <c r="I32" s="8"/>
      <c r="J32" s="8"/>
      <c r="K32" s="8"/>
      <c r="L32" s="8"/>
      <c r="M32" s="9">
        <v>7.4127039999999997</v>
      </c>
      <c r="N32" s="9">
        <v>5.2519929999999997</v>
      </c>
      <c r="O32" s="9">
        <v>3.9245939999999999</v>
      </c>
      <c r="P32" s="9">
        <v>3.0492279999999998</v>
      </c>
      <c r="Q32" s="9">
        <v>2.4406850000000002</v>
      </c>
      <c r="R32" s="9">
        <v>2</v>
      </c>
    </row>
    <row r="33" spans="1:18">
      <c r="A33" s="6">
        <v>32</v>
      </c>
      <c r="B33" s="6" t="s">
        <v>51</v>
      </c>
      <c r="C33" s="8"/>
      <c r="D33" s="9">
        <v>4.5</v>
      </c>
      <c r="E33" s="9">
        <v>0.83</v>
      </c>
      <c r="F33" s="9">
        <v>1</v>
      </c>
      <c r="G33" s="9">
        <v>-9999</v>
      </c>
      <c r="H33" s="9">
        <v>2.3132130000000002</v>
      </c>
      <c r="I33" s="8"/>
      <c r="J33" s="8"/>
      <c r="K33" s="8"/>
      <c r="L33" s="8"/>
      <c r="M33" s="9">
        <v>7.9995839999999996</v>
      </c>
      <c r="N33" s="9">
        <v>6.8761760000000001</v>
      </c>
      <c r="O33" s="9">
        <v>6.0503590000000003</v>
      </c>
      <c r="P33" s="9">
        <v>5.415616</v>
      </c>
      <c r="Q33" s="9">
        <v>4.9112410000000004</v>
      </c>
      <c r="R33" s="9">
        <v>4.5</v>
      </c>
    </row>
    <row r="34" spans="1:18">
      <c r="A34" s="6">
        <v>33</v>
      </c>
      <c r="B34" s="6" t="s">
        <v>52</v>
      </c>
      <c r="C34" s="9">
        <v>6.8047000000000004</v>
      </c>
      <c r="D34" s="9">
        <v>2.6</v>
      </c>
      <c r="E34" s="9">
        <v>1.05</v>
      </c>
      <c r="F34" s="9">
        <v>0.98096000000000005</v>
      </c>
      <c r="G34" s="9">
        <v>40</v>
      </c>
      <c r="H34" s="9">
        <v>2.5149729999999999</v>
      </c>
      <c r="I34" s="9">
        <v>6.8047000000000004</v>
      </c>
      <c r="J34" s="9">
        <v>6.8047000000000004</v>
      </c>
      <c r="K34" s="9">
        <v>6.8047000000000004</v>
      </c>
      <c r="L34" s="9">
        <v>6.8047000000000004</v>
      </c>
      <c r="M34" s="9">
        <v>5.3833780000000004</v>
      </c>
      <c r="N34" s="9">
        <v>4.4454380000000002</v>
      </c>
      <c r="O34" s="9">
        <v>3.78112</v>
      </c>
      <c r="P34" s="9">
        <v>3.2864640000000001</v>
      </c>
      <c r="Q34" s="9">
        <v>2.9041480000000002</v>
      </c>
      <c r="R34" s="9">
        <v>2.6</v>
      </c>
    </row>
    <row r="35" spans="1:18">
      <c r="A35" s="6">
        <v>34</v>
      </c>
      <c r="B35" s="6" t="s">
        <v>54</v>
      </c>
      <c r="C35" s="9">
        <v>112.00360000000001</v>
      </c>
      <c r="D35" s="9">
        <v>1.5</v>
      </c>
      <c r="E35" s="9">
        <v>1.23</v>
      </c>
      <c r="F35" s="9">
        <v>1</v>
      </c>
      <c r="G35" s="9">
        <v>3</v>
      </c>
      <c r="H35" s="9">
        <v>2.636091</v>
      </c>
      <c r="I35" s="9">
        <v>25.473649999999999</v>
      </c>
      <c r="J35" s="9">
        <v>10.859859999999999</v>
      </c>
      <c r="K35" s="9">
        <v>6.5952630000000001</v>
      </c>
      <c r="L35" s="9">
        <v>4.6297490000000003</v>
      </c>
      <c r="M35" s="9">
        <v>3.5185050000000002</v>
      </c>
      <c r="N35" s="9">
        <v>2.8116759999999998</v>
      </c>
      <c r="O35" s="9">
        <v>2.3260589999999999</v>
      </c>
      <c r="P35" s="9">
        <v>1.973743</v>
      </c>
      <c r="Q35" s="9">
        <v>1.7075480000000001</v>
      </c>
      <c r="R35" s="9">
        <v>1.5</v>
      </c>
    </row>
    <row r="36" spans="1:18">
      <c r="A36" s="6">
        <v>35</v>
      </c>
      <c r="B36" s="6" t="s">
        <v>56</v>
      </c>
      <c r="C36" s="9">
        <v>106.5236</v>
      </c>
      <c r="D36" s="9">
        <v>1.7</v>
      </c>
      <c r="E36" s="9">
        <v>1.18</v>
      </c>
      <c r="F36" s="9">
        <v>1</v>
      </c>
      <c r="G36" s="9">
        <v>3</v>
      </c>
      <c r="H36" s="9">
        <v>2.590449</v>
      </c>
      <c r="I36" s="9">
        <v>25.730540000000001</v>
      </c>
      <c r="J36" s="9">
        <v>11.356210000000001</v>
      </c>
      <c r="K36" s="9">
        <v>7.0379449999999997</v>
      </c>
      <c r="L36" s="9">
        <v>5.0120820000000004</v>
      </c>
      <c r="M36" s="9">
        <v>3.8518050000000001</v>
      </c>
      <c r="N36" s="9">
        <v>3.1062069999999999</v>
      </c>
      <c r="O36" s="9">
        <v>2.5896029999999999</v>
      </c>
      <c r="P36" s="9">
        <v>2.2120899999999999</v>
      </c>
      <c r="Q36" s="9">
        <v>1.9250529999999999</v>
      </c>
      <c r="R36" s="9">
        <v>1.7</v>
      </c>
    </row>
    <row r="37" spans="1:18">
      <c r="A37" s="6">
        <v>36</v>
      </c>
      <c r="B37" s="6" t="s">
        <v>57</v>
      </c>
      <c r="C37" s="9">
        <v>16.613299999999999</v>
      </c>
      <c r="D37" s="9">
        <v>2.7</v>
      </c>
      <c r="E37" s="9">
        <v>1.2</v>
      </c>
      <c r="F37" s="9">
        <v>0.99</v>
      </c>
      <c r="G37" s="9">
        <v>22</v>
      </c>
      <c r="H37" s="9">
        <v>2.8313640000000002</v>
      </c>
      <c r="I37" s="9">
        <v>16.613299999999999</v>
      </c>
      <c r="J37" s="9">
        <v>16.613299999999999</v>
      </c>
      <c r="K37" s="9">
        <v>11.450340000000001</v>
      </c>
      <c r="L37" s="9">
        <v>8.1075900000000001</v>
      </c>
      <c r="M37" s="9">
        <v>6.2029709999999998</v>
      </c>
      <c r="N37" s="9">
        <v>4.9840489999999997</v>
      </c>
      <c r="O37" s="9">
        <v>4.1423439999999996</v>
      </c>
      <c r="P37" s="9">
        <v>3.5290330000000001</v>
      </c>
      <c r="Q37" s="9">
        <v>3.0638869999999998</v>
      </c>
      <c r="R37" s="9">
        <v>2.7</v>
      </c>
    </row>
    <row r="38" spans="1:18">
      <c r="A38" s="6">
        <v>37</v>
      </c>
      <c r="B38" s="6" t="s">
        <v>59</v>
      </c>
      <c r="C38" s="9">
        <v>17.583300000000001</v>
      </c>
      <c r="D38" s="9">
        <v>1.3</v>
      </c>
      <c r="E38" s="9">
        <v>1.18</v>
      </c>
      <c r="F38" s="9">
        <v>1</v>
      </c>
      <c r="G38" s="9">
        <v>11</v>
      </c>
      <c r="H38" s="9">
        <v>2.4739429999999998</v>
      </c>
      <c r="I38" s="9">
        <v>17.583300000000001</v>
      </c>
      <c r="J38" s="9">
        <v>8.6841629999999999</v>
      </c>
      <c r="K38" s="9">
        <v>5.381958</v>
      </c>
      <c r="L38" s="9">
        <v>3.8327680000000002</v>
      </c>
      <c r="M38" s="9">
        <v>2.9454980000000002</v>
      </c>
      <c r="N38" s="9">
        <v>2.3753350000000002</v>
      </c>
      <c r="O38" s="9">
        <v>1.9802850000000001</v>
      </c>
      <c r="P38" s="9">
        <v>1.6915979999999999</v>
      </c>
      <c r="Q38" s="9">
        <v>1.4721</v>
      </c>
      <c r="R38" s="9">
        <v>1.3</v>
      </c>
    </row>
    <row r="39" spans="1:18">
      <c r="A39" s="6">
        <v>38</v>
      </c>
      <c r="B39" s="6" t="s">
        <v>60</v>
      </c>
      <c r="C39" s="9">
        <v>118.0484</v>
      </c>
      <c r="D39" s="9">
        <v>4</v>
      </c>
      <c r="E39" s="9">
        <v>1.47</v>
      </c>
      <c r="F39" s="9">
        <v>1</v>
      </c>
      <c r="G39" s="9">
        <v>10</v>
      </c>
      <c r="H39" s="9">
        <v>3.5420600000000002</v>
      </c>
      <c r="I39" s="9">
        <v>118.0484</v>
      </c>
      <c r="J39" s="9">
        <v>42.613370000000003</v>
      </c>
      <c r="K39" s="9">
        <v>23.479659999999999</v>
      </c>
      <c r="L39" s="9">
        <v>15.382669999999999</v>
      </c>
      <c r="M39" s="9">
        <v>11.080880000000001</v>
      </c>
      <c r="N39" s="9">
        <v>8.4757409999999993</v>
      </c>
      <c r="O39" s="9">
        <v>6.7571859999999999</v>
      </c>
      <c r="P39" s="9">
        <v>5.5528729999999999</v>
      </c>
      <c r="Q39" s="9">
        <v>4.6700710000000001</v>
      </c>
      <c r="R39" s="9">
        <v>4</v>
      </c>
    </row>
    <row r="40" spans="1:18">
      <c r="A40" s="6">
        <v>39</v>
      </c>
      <c r="B40" s="6" t="s">
        <v>61</v>
      </c>
      <c r="C40" s="9">
        <v>110.67149999999999</v>
      </c>
      <c r="D40" s="9">
        <v>4.4000000000000004</v>
      </c>
      <c r="E40" s="9">
        <v>1.82</v>
      </c>
      <c r="F40" s="9">
        <v>1</v>
      </c>
      <c r="G40" s="9">
        <v>17</v>
      </c>
      <c r="H40" s="9">
        <v>4.2834529999999997</v>
      </c>
      <c r="I40" s="9">
        <v>110.67149999999999</v>
      </c>
      <c r="J40" s="9">
        <v>82.333789999999993</v>
      </c>
      <c r="K40" s="9">
        <v>39.363340000000001</v>
      </c>
      <c r="L40" s="9">
        <v>23.318650000000002</v>
      </c>
      <c r="M40" s="9">
        <v>15.53557</v>
      </c>
      <c r="N40" s="9">
        <v>11.14852</v>
      </c>
      <c r="O40" s="9">
        <v>8.4212050000000005</v>
      </c>
      <c r="P40" s="9">
        <v>6.6043320000000003</v>
      </c>
      <c r="Q40" s="9">
        <v>5.33005</v>
      </c>
      <c r="R40" s="9">
        <v>4.4000000000000004</v>
      </c>
    </row>
    <row r="41" spans="1:18">
      <c r="A41" s="6">
        <v>40</v>
      </c>
      <c r="B41" s="6" t="s">
        <v>62</v>
      </c>
      <c r="C41" s="9">
        <v>83.232500000000002</v>
      </c>
      <c r="D41" s="9">
        <v>3.8</v>
      </c>
      <c r="E41" s="9">
        <v>1.8</v>
      </c>
      <c r="F41" s="9">
        <v>1</v>
      </c>
      <c r="G41" s="9">
        <v>18</v>
      </c>
      <c r="H41" s="9">
        <v>4.1797839999999997</v>
      </c>
      <c r="I41" s="9">
        <v>83.232500000000002</v>
      </c>
      <c r="J41" s="9">
        <v>68.854069999999993</v>
      </c>
      <c r="K41" s="9">
        <v>33.186799999999998</v>
      </c>
      <c r="L41" s="9">
        <v>19.773140000000001</v>
      </c>
      <c r="M41" s="9">
        <v>13.23237</v>
      </c>
      <c r="N41" s="9">
        <v>9.530405</v>
      </c>
      <c r="O41" s="9">
        <v>7.2211629999999998</v>
      </c>
      <c r="P41" s="9">
        <v>5.6783429999999999</v>
      </c>
      <c r="Q41" s="9">
        <v>4.5935360000000003</v>
      </c>
      <c r="R41" s="9">
        <v>3.8</v>
      </c>
    </row>
    <row r="42" spans="1:18">
      <c r="A42" s="6">
        <v>41</v>
      </c>
      <c r="B42" s="6" t="s">
        <v>64</v>
      </c>
      <c r="C42" s="9">
        <v>263.08640000000003</v>
      </c>
      <c r="D42" s="9">
        <v>0.8</v>
      </c>
      <c r="E42" s="9">
        <v>2.06</v>
      </c>
      <c r="F42" s="9">
        <v>1</v>
      </c>
      <c r="G42" s="9">
        <v>6</v>
      </c>
      <c r="H42" s="9">
        <v>4.0230899999999998</v>
      </c>
      <c r="I42" s="9">
        <v>91.852289999999996</v>
      </c>
      <c r="J42" s="9">
        <v>22.027650000000001</v>
      </c>
      <c r="K42" s="9">
        <v>9.5547690000000003</v>
      </c>
      <c r="L42" s="9">
        <v>5.2825839999999999</v>
      </c>
      <c r="M42" s="9">
        <v>3.33589</v>
      </c>
      <c r="N42" s="9">
        <v>2.2913869999999998</v>
      </c>
      <c r="O42" s="9">
        <v>1.667969</v>
      </c>
      <c r="P42" s="9">
        <v>1.266848</v>
      </c>
      <c r="Q42" s="9">
        <v>0.99391799999999997</v>
      </c>
      <c r="R42" s="9">
        <v>0.8</v>
      </c>
    </row>
    <row r="43" spans="1:18">
      <c r="A43" s="6">
        <v>42</v>
      </c>
      <c r="B43" s="6" t="s">
        <v>65</v>
      </c>
      <c r="C43" s="9">
        <v>103.4674</v>
      </c>
      <c r="D43" s="9">
        <v>0.5</v>
      </c>
      <c r="E43" s="9">
        <v>1.78</v>
      </c>
      <c r="F43" s="9">
        <v>1</v>
      </c>
      <c r="G43" s="9">
        <v>5</v>
      </c>
      <c r="H43" s="9">
        <v>3.2589700000000001</v>
      </c>
      <c r="I43" s="9">
        <v>30.127980000000001</v>
      </c>
      <c r="J43" s="9">
        <v>8.772767</v>
      </c>
      <c r="K43" s="9">
        <v>4.2627920000000001</v>
      </c>
      <c r="L43" s="9">
        <v>2.554484</v>
      </c>
      <c r="M43" s="9">
        <v>1.717131</v>
      </c>
      <c r="N43" s="9">
        <v>1.2412540000000001</v>
      </c>
      <c r="O43" s="9">
        <v>0.94339899999999999</v>
      </c>
      <c r="P43" s="9">
        <v>0.74382300000000001</v>
      </c>
      <c r="Q43" s="9">
        <v>0.60314000000000001</v>
      </c>
      <c r="R43" s="9">
        <v>0.5</v>
      </c>
    </row>
    <row r="44" spans="1:18">
      <c r="A44" s="6">
        <v>43</v>
      </c>
      <c r="B44" s="6" t="s">
        <v>66</v>
      </c>
      <c r="C44" s="9">
        <v>35.481299999999997</v>
      </c>
      <c r="D44" s="9">
        <v>0.1</v>
      </c>
      <c r="E44" s="9">
        <v>2.5499999999999998</v>
      </c>
      <c r="F44" s="9">
        <v>0.96</v>
      </c>
      <c r="G44" s="9">
        <v>10</v>
      </c>
      <c r="H44" s="9">
        <v>4.0999999999999996</v>
      </c>
      <c r="I44" s="9">
        <v>35.481299999999997</v>
      </c>
      <c r="J44" s="9">
        <v>6.0586169999999999</v>
      </c>
      <c r="K44" s="9">
        <v>2.1544720000000002</v>
      </c>
      <c r="L44" s="9">
        <v>1.0345390000000001</v>
      </c>
      <c r="M44" s="9">
        <v>0.58563399999999999</v>
      </c>
      <c r="N44" s="9">
        <v>0.36788700000000002</v>
      </c>
      <c r="O44" s="9">
        <v>0.24831300000000001</v>
      </c>
      <c r="P44" s="9">
        <v>0.176653</v>
      </c>
      <c r="Q44" s="9">
        <v>0.13082199999999999</v>
      </c>
      <c r="R44" s="9">
        <v>0.1</v>
      </c>
    </row>
    <row r="45" spans="1:18">
      <c r="A45" s="6">
        <v>44</v>
      </c>
      <c r="B45" s="6" t="s">
        <v>67</v>
      </c>
      <c r="C45" s="9">
        <v>258.69929999999999</v>
      </c>
      <c r="D45" s="9">
        <v>1.5</v>
      </c>
      <c r="E45" s="9">
        <v>1.6</v>
      </c>
      <c r="F45" s="9">
        <v>0.99648999999999999</v>
      </c>
      <c r="G45" s="9">
        <v>4</v>
      </c>
      <c r="H45" s="9">
        <v>3.3760910000000002</v>
      </c>
      <c r="I45" s="9">
        <v>59.716079999999998</v>
      </c>
      <c r="J45" s="9">
        <v>19.69896</v>
      </c>
      <c r="K45" s="9">
        <v>10.29668</v>
      </c>
      <c r="L45" s="9">
        <v>6.4982329999999999</v>
      </c>
      <c r="M45" s="9">
        <v>4.5471500000000002</v>
      </c>
      <c r="N45" s="9">
        <v>3.3966379999999998</v>
      </c>
      <c r="O45" s="9">
        <v>2.6542050000000001</v>
      </c>
      <c r="P45" s="9">
        <v>2.1436169999999999</v>
      </c>
      <c r="Q45" s="9">
        <v>1.7754289999999999</v>
      </c>
      <c r="R45" s="9">
        <v>1.5</v>
      </c>
    </row>
    <row r="46" spans="1:18">
      <c r="A46" s="6">
        <v>45</v>
      </c>
      <c r="B46" s="6" t="s">
        <v>68</v>
      </c>
      <c r="C46" s="9">
        <v>12</v>
      </c>
      <c r="D46" s="8"/>
      <c r="E46" s="9">
        <v>0.85899000000000003</v>
      </c>
      <c r="F46" s="9">
        <v>0.97776700000000005</v>
      </c>
      <c r="G46" s="9">
        <v>11.661820000000001</v>
      </c>
      <c r="H46" s="9">
        <v>1.9955229999999999</v>
      </c>
      <c r="I46" s="8"/>
      <c r="J46" s="9">
        <v>7.5500749999999996</v>
      </c>
      <c r="K46" s="9">
        <v>5.3295519999999996</v>
      </c>
      <c r="L46" s="9">
        <v>4.1626469999999998</v>
      </c>
      <c r="M46" s="9">
        <v>3.4365670000000001</v>
      </c>
      <c r="N46" s="9">
        <v>2.9383870000000001</v>
      </c>
      <c r="O46" s="9">
        <v>2.5739640000000001</v>
      </c>
      <c r="P46" s="9">
        <v>2.2950279999999998</v>
      </c>
      <c r="Q46" s="9">
        <v>2.0741890000000001</v>
      </c>
      <c r="R46" s="9">
        <v>1.894712</v>
      </c>
    </row>
    <row r="47" spans="1:18">
      <c r="A47" s="6">
        <v>46</v>
      </c>
      <c r="B47" s="6" t="s">
        <v>71</v>
      </c>
      <c r="C47" s="9">
        <v>69</v>
      </c>
      <c r="D47" s="8"/>
      <c r="E47" s="9">
        <v>1.473201</v>
      </c>
      <c r="F47" s="9">
        <v>0.94388399999999995</v>
      </c>
      <c r="G47" s="9">
        <v>12.517239999999999</v>
      </c>
      <c r="H47" s="9">
        <v>3.4557000000000002</v>
      </c>
      <c r="I47" s="8"/>
      <c r="J47" s="9">
        <v>34.595610000000001</v>
      </c>
      <c r="K47" s="9">
        <v>19.037210000000002</v>
      </c>
      <c r="L47" s="9">
        <v>12.46073</v>
      </c>
      <c r="M47" s="9">
        <v>8.9696490000000004</v>
      </c>
      <c r="N47" s="9">
        <v>6.856865</v>
      </c>
      <c r="O47" s="9">
        <v>5.4638590000000002</v>
      </c>
      <c r="P47" s="9">
        <v>4.4881330000000004</v>
      </c>
      <c r="Q47" s="9">
        <v>3.7731819999999998</v>
      </c>
      <c r="R47" s="9">
        <v>3.2307090000000001</v>
      </c>
    </row>
    <row r="48" spans="1:18">
      <c r="A48" s="6">
        <v>47</v>
      </c>
      <c r="B48" s="6" t="s">
        <v>72</v>
      </c>
      <c r="C48" s="9">
        <v>5</v>
      </c>
      <c r="D48" s="8"/>
      <c r="E48" s="9">
        <v>1.218116</v>
      </c>
      <c r="F48" s="9">
        <v>0.969808</v>
      </c>
      <c r="G48" s="9">
        <v>13.566929999999999</v>
      </c>
      <c r="H48" s="9">
        <v>2.0784639999999999</v>
      </c>
      <c r="I48" s="8"/>
      <c r="J48" s="9">
        <v>3.116438</v>
      </c>
      <c r="K48" s="9">
        <v>1.9017740000000001</v>
      </c>
      <c r="L48" s="9">
        <v>1.3395809999999999</v>
      </c>
      <c r="M48" s="9">
        <v>1.0207550000000001</v>
      </c>
      <c r="N48" s="9">
        <v>0.817465</v>
      </c>
      <c r="O48" s="9">
        <v>0.67751700000000004</v>
      </c>
      <c r="P48" s="9">
        <v>0.57581000000000004</v>
      </c>
      <c r="Q48" s="9">
        <v>0.49885000000000002</v>
      </c>
      <c r="R48" s="9">
        <v>0.43876500000000002</v>
      </c>
    </row>
    <row r="49" spans="1:18">
      <c r="A49" s="6">
        <v>48</v>
      </c>
      <c r="B49" s="6" t="s">
        <v>73</v>
      </c>
      <c r="C49" s="9">
        <v>20</v>
      </c>
      <c r="D49" s="8"/>
      <c r="E49" s="9">
        <v>1.173211</v>
      </c>
      <c r="F49" s="9">
        <v>0.99649900000000002</v>
      </c>
      <c r="G49" s="9">
        <v>8.8371049999999993</v>
      </c>
      <c r="H49" s="9">
        <v>2.411251</v>
      </c>
      <c r="I49" s="8"/>
      <c r="J49" s="9">
        <v>7.6712939999999996</v>
      </c>
      <c r="K49" s="9">
        <v>4.7673430000000003</v>
      </c>
      <c r="L49" s="9">
        <v>3.401707</v>
      </c>
      <c r="M49" s="9">
        <v>2.6181890000000001</v>
      </c>
      <c r="N49" s="9">
        <v>2.1139990000000002</v>
      </c>
      <c r="O49" s="9">
        <v>1.7642580000000001</v>
      </c>
      <c r="P49" s="9">
        <v>1.5084299999999999</v>
      </c>
      <c r="Q49" s="9">
        <v>1.3137490000000001</v>
      </c>
      <c r="R49" s="9">
        <v>1.160992</v>
      </c>
    </row>
    <row r="50" spans="1:18">
      <c r="A50" s="6">
        <v>49</v>
      </c>
      <c r="B50" s="6" t="s">
        <v>74</v>
      </c>
      <c r="C50" s="9">
        <v>13</v>
      </c>
      <c r="D50" s="8"/>
      <c r="E50" s="9">
        <v>1.137424</v>
      </c>
      <c r="F50" s="9">
        <v>0.95489199999999996</v>
      </c>
      <c r="G50" s="9">
        <v>14.090020000000001</v>
      </c>
      <c r="H50" s="9">
        <v>2.4207429999999999</v>
      </c>
      <c r="I50" s="8"/>
      <c r="J50" s="9">
        <v>8.7281110000000002</v>
      </c>
      <c r="K50" s="9">
        <v>5.5033839999999996</v>
      </c>
      <c r="L50" s="9">
        <v>3.9675419999999999</v>
      </c>
      <c r="M50" s="9">
        <v>3.0781779999999999</v>
      </c>
      <c r="N50" s="9">
        <v>2.5016759999999998</v>
      </c>
      <c r="O50" s="9">
        <v>2.0993469999999999</v>
      </c>
      <c r="P50" s="9">
        <v>1.803528</v>
      </c>
      <c r="Q50" s="9">
        <v>1.577396</v>
      </c>
      <c r="R50" s="9">
        <v>1.399249</v>
      </c>
    </row>
    <row r="51" spans="1:18">
      <c r="A51" s="6">
        <v>50</v>
      </c>
      <c r="B51" s="6" t="s">
        <v>75</v>
      </c>
      <c r="C51" s="9">
        <v>60</v>
      </c>
      <c r="D51" s="8"/>
      <c r="E51" s="9">
        <v>1.2024680000000001</v>
      </c>
      <c r="F51" s="9">
        <v>0.98211499999999996</v>
      </c>
      <c r="G51" s="9">
        <v>10.86673</v>
      </c>
      <c r="H51" s="9">
        <v>3.0240269999999998</v>
      </c>
      <c r="I51" s="8"/>
      <c r="J51" s="9">
        <v>28.812449999999998</v>
      </c>
      <c r="K51" s="9">
        <v>17.694410000000001</v>
      </c>
      <c r="L51" s="9">
        <v>12.519909999999999</v>
      </c>
      <c r="M51" s="9">
        <v>9.5734849999999998</v>
      </c>
      <c r="N51" s="9">
        <v>7.6887749999999997</v>
      </c>
      <c r="O51" s="9">
        <v>6.3878659999999998</v>
      </c>
      <c r="P51" s="9">
        <v>5.4402929999999996</v>
      </c>
      <c r="Q51" s="9">
        <v>4.7218590000000003</v>
      </c>
      <c r="R51" s="9">
        <v>4.1599789999999999</v>
      </c>
    </row>
    <row r="52" spans="1:18">
      <c r="A52" s="6">
        <v>51</v>
      </c>
      <c r="B52" s="6" t="s">
        <v>76</v>
      </c>
      <c r="C52" s="9">
        <v>14</v>
      </c>
      <c r="D52" s="8"/>
      <c r="E52" s="9">
        <v>1.090554</v>
      </c>
      <c r="F52" s="9">
        <v>0.99410600000000005</v>
      </c>
      <c r="G52" s="9">
        <v>9.5007680000000008</v>
      </c>
      <c r="H52" s="9">
        <v>2.2124269999999999</v>
      </c>
      <c r="I52" s="8"/>
      <c r="J52" s="9">
        <v>6.2170329999999998</v>
      </c>
      <c r="K52" s="9">
        <v>3.995269</v>
      </c>
      <c r="L52" s="9">
        <v>2.9194</v>
      </c>
      <c r="M52" s="9">
        <v>2.2888000000000002</v>
      </c>
      <c r="N52" s="9">
        <v>1.8761019999999999</v>
      </c>
      <c r="O52" s="9">
        <v>1.585796</v>
      </c>
      <c r="P52" s="9">
        <v>1.3708940000000001</v>
      </c>
      <c r="Q52" s="9">
        <v>1.2056450000000001</v>
      </c>
      <c r="R52" s="9">
        <v>1.0747770000000001</v>
      </c>
    </row>
    <row r="53" spans="1:18">
      <c r="A53" s="6">
        <v>52</v>
      </c>
      <c r="B53" s="6" t="s">
        <v>77</v>
      </c>
      <c r="C53" s="9">
        <v>47</v>
      </c>
      <c r="D53" s="8"/>
      <c r="E53" s="9">
        <v>1.5454319999999999</v>
      </c>
      <c r="F53" s="9">
        <v>0.97577199999999997</v>
      </c>
      <c r="G53" s="9">
        <v>11.55359</v>
      </c>
      <c r="H53" s="9">
        <v>3.3144550000000002</v>
      </c>
      <c r="I53" s="8"/>
      <c r="J53" s="9">
        <v>20.12801</v>
      </c>
      <c r="K53" s="9">
        <v>10.756320000000001</v>
      </c>
      <c r="L53" s="9">
        <v>6.8957160000000002</v>
      </c>
      <c r="M53" s="9">
        <v>4.8844029999999998</v>
      </c>
      <c r="N53" s="9">
        <v>3.6850399999999999</v>
      </c>
      <c r="O53" s="9">
        <v>2.9038919999999999</v>
      </c>
      <c r="P53" s="9">
        <v>2.3624239999999999</v>
      </c>
      <c r="Q53" s="9">
        <v>1.9692689999999999</v>
      </c>
      <c r="R53" s="9">
        <v>1.673362</v>
      </c>
    </row>
    <row r="54" spans="1:18">
      <c r="A54" s="6">
        <v>53</v>
      </c>
      <c r="B54" s="6" t="s">
        <v>78</v>
      </c>
      <c r="C54" s="9">
        <v>8</v>
      </c>
      <c r="D54" s="8"/>
      <c r="E54" s="9">
        <v>1.2810079999999999</v>
      </c>
      <c r="F54" s="9">
        <v>0.98094300000000001</v>
      </c>
      <c r="G54" s="9">
        <v>10.80555</v>
      </c>
      <c r="H54" s="9">
        <v>2.2271999999999998</v>
      </c>
      <c r="I54" s="8"/>
      <c r="J54" s="9">
        <v>3.635551</v>
      </c>
      <c r="K54" s="9">
        <v>2.1626989999999999</v>
      </c>
      <c r="L54" s="9">
        <v>1.4960580000000001</v>
      </c>
      <c r="M54" s="9">
        <v>1.1241030000000001</v>
      </c>
      <c r="N54" s="9">
        <v>0.88996799999999998</v>
      </c>
      <c r="O54" s="9">
        <v>0.730491</v>
      </c>
      <c r="P54" s="9">
        <v>0.61563999999999997</v>
      </c>
      <c r="Q54" s="9">
        <v>0.52942</v>
      </c>
      <c r="R54" s="9">
        <v>0.46257700000000002</v>
      </c>
    </row>
    <row r="55" spans="1:18">
      <c r="A55" s="6">
        <v>54</v>
      </c>
      <c r="B55" s="6" t="s">
        <v>79</v>
      </c>
      <c r="C55" s="9">
        <v>16</v>
      </c>
      <c r="D55" s="8"/>
      <c r="E55" s="9">
        <v>1.3136909999999999</v>
      </c>
      <c r="F55" s="9">
        <v>0.97739500000000001</v>
      </c>
      <c r="G55" s="9">
        <v>10.050509999999999</v>
      </c>
      <c r="H55" s="9">
        <v>2.5206849999999998</v>
      </c>
      <c r="I55" s="8"/>
      <c r="J55" s="9">
        <v>6.4793900000000004</v>
      </c>
      <c r="K55" s="9">
        <v>3.8036859999999999</v>
      </c>
      <c r="L55" s="9">
        <v>2.6065969999999998</v>
      </c>
      <c r="M55" s="9">
        <v>1.944304</v>
      </c>
      <c r="N55" s="9">
        <v>1.530187</v>
      </c>
      <c r="O55" s="9">
        <v>1.2496750000000001</v>
      </c>
      <c r="P55" s="9">
        <v>1.0486089999999999</v>
      </c>
      <c r="Q55" s="9">
        <v>0.89828699999999995</v>
      </c>
      <c r="R55" s="9">
        <v>0.78217499999999995</v>
      </c>
    </row>
    <row r="56" spans="1:18">
      <c r="A56" s="6">
        <v>55</v>
      </c>
      <c r="B56" s="6" t="s">
        <v>80</v>
      </c>
      <c r="C56" s="9">
        <v>25</v>
      </c>
      <c r="D56" s="8"/>
      <c r="E56" s="9">
        <v>1.2591330000000001</v>
      </c>
      <c r="F56" s="9">
        <v>0.96021199999999995</v>
      </c>
      <c r="G56" s="9">
        <v>12.55842</v>
      </c>
      <c r="H56" s="9">
        <v>2.7816459999999998</v>
      </c>
      <c r="I56" s="8"/>
      <c r="J56" s="9">
        <v>13.91475</v>
      </c>
      <c r="K56" s="9">
        <v>8.3512819999999994</v>
      </c>
      <c r="L56" s="9">
        <v>5.8135130000000004</v>
      </c>
      <c r="M56" s="9">
        <v>4.3895099999999996</v>
      </c>
      <c r="N56" s="9">
        <v>3.4891230000000002</v>
      </c>
      <c r="O56" s="9">
        <v>2.873567</v>
      </c>
      <c r="P56" s="9">
        <v>2.4288560000000001</v>
      </c>
      <c r="Q56" s="9">
        <v>2.0940829999999999</v>
      </c>
      <c r="R56" s="9">
        <v>1.833915</v>
      </c>
    </row>
    <row r="57" spans="1:18">
      <c r="A57" s="6">
        <v>56</v>
      </c>
      <c r="B57" s="6" t="s">
        <v>81</v>
      </c>
      <c r="C57" s="9">
        <v>56</v>
      </c>
      <c r="D57" s="8"/>
      <c r="E57" s="9">
        <v>1.2090399999999999</v>
      </c>
      <c r="F57" s="9">
        <v>0.98826800000000004</v>
      </c>
      <c r="G57" s="9">
        <v>9.7076840000000004</v>
      </c>
      <c r="H57" s="9">
        <v>2.9416500000000001</v>
      </c>
      <c r="I57" s="8"/>
      <c r="J57" s="9">
        <v>23.369689999999999</v>
      </c>
      <c r="K57" s="9">
        <v>14.313689999999999</v>
      </c>
      <c r="L57" s="9">
        <v>10.10871</v>
      </c>
      <c r="M57" s="9">
        <v>7.7184049999999997</v>
      </c>
      <c r="N57" s="9">
        <v>6.1914769999999999</v>
      </c>
      <c r="O57" s="9">
        <v>5.1386960000000004</v>
      </c>
      <c r="P57" s="9">
        <v>4.3725860000000001</v>
      </c>
      <c r="Q57" s="9">
        <v>3.7922150000000001</v>
      </c>
      <c r="R57" s="9">
        <v>3.3386450000000001</v>
      </c>
    </row>
    <row r="58" spans="1:18">
      <c r="A58" s="6">
        <v>57</v>
      </c>
      <c r="B58" s="6" t="s">
        <v>82</v>
      </c>
      <c r="C58" s="9">
        <v>10</v>
      </c>
      <c r="D58" s="8"/>
      <c r="E58" s="9">
        <v>0.75478199999999995</v>
      </c>
      <c r="F58" s="9">
        <v>0.99186799999999997</v>
      </c>
      <c r="G58" s="9">
        <v>10.19763</v>
      </c>
      <c r="H58" s="9">
        <v>1.7611969999999999</v>
      </c>
      <c r="I58" s="8"/>
      <c r="J58" s="9">
        <v>6.014551</v>
      </c>
      <c r="K58" s="9">
        <v>4.4288679999999996</v>
      </c>
      <c r="L58" s="9">
        <v>3.5644399999999998</v>
      </c>
      <c r="M58" s="9">
        <v>3.0119340000000001</v>
      </c>
      <c r="N58" s="9">
        <v>2.6247069999999999</v>
      </c>
      <c r="O58" s="9">
        <v>2.3364189999999998</v>
      </c>
      <c r="P58" s="9">
        <v>2.1124160000000001</v>
      </c>
      <c r="Q58" s="9">
        <v>1.9327259999999999</v>
      </c>
      <c r="R58" s="9">
        <v>1.7849809999999999</v>
      </c>
    </row>
    <row r="59" spans="1:18">
      <c r="A59" s="6">
        <v>58</v>
      </c>
      <c r="B59" s="6" t="s">
        <v>83</v>
      </c>
      <c r="C59" s="9">
        <v>3</v>
      </c>
      <c r="D59" s="8"/>
      <c r="E59" s="9">
        <v>1.365585</v>
      </c>
      <c r="F59" s="9">
        <v>0.95598099999999997</v>
      </c>
      <c r="G59" s="9">
        <v>11.946249999999999</v>
      </c>
      <c r="H59" s="9">
        <v>1.9481729999999999</v>
      </c>
      <c r="I59" s="8"/>
      <c r="J59" s="9">
        <v>1.484245</v>
      </c>
      <c r="K59" s="9">
        <v>0.85317500000000002</v>
      </c>
      <c r="L59" s="9">
        <v>0.57600099999999999</v>
      </c>
      <c r="M59" s="9">
        <v>0.42470200000000002</v>
      </c>
      <c r="N59" s="9">
        <v>0.331098</v>
      </c>
      <c r="O59" s="9">
        <v>0.26824700000000001</v>
      </c>
      <c r="P59" s="9">
        <v>0.22353300000000001</v>
      </c>
      <c r="Q59" s="9">
        <v>0.19032199999999999</v>
      </c>
      <c r="R59" s="9">
        <v>0.16481699999999999</v>
      </c>
    </row>
    <row r="60" spans="1:18">
      <c r="A60" s="6">
        <v>59</v>
      </c>
      <c r="B60" s="6" t="s">
        <v>84</v>
      </c>
      <c r="C60" s="9">
        <v>13</v>
      </c>
      <c r="D60" s="8"/>
      <c r="E60" s="9">
        <v>1.2340660000000001</v>
      </c>
      <c r="F60" s="9">
        <v>0.99565899999999996</v>
      </c>
      <c r="G60" s="9">
        <v>8.5095039999999997</v>
      </c>
      <c r="H60" s="9">
        <v>2.2615059999999998</v>
      </c>
      <c r="I60" s="8"/>
      <c r="J60" s="9">
        <v>4.5284509999999996</v>
      </c>
      <c r="K60" s="9">
        <v>2.7456269999999998</v>
      </c>
      <c r="L60" s="9">
        <v>1.925125</v>
      </c>
      <c r="M60" s="9">
        <v>1.461724</v>
      </c>
      <c r="N60" s="9">
        <v>1.167214</v>
      </c>
      <c r="O60" s="9">
        <v>0.96501499999999996</v>
      </c>
      <c r="P60" s="9">
        <v>0.81840400000000002</v>
      </c>
      <c r="Q60" s="9">
        <v>0.70768900000000001</v>
      </c>
      <c r="R60" s="9">
        <v>0.62140499999999999</v>
      </c>
    </row>
    <row r="61" spans="1:18">
      <c r="A61" s="6">
        <v>60</v>
      </c>
      <c r="B61" s="6" t="s">
        <v>85</v>
      </c>
      <c r="C61" s="9">
        <v>6</v>
      </c>
      <c r="D61" s="8"/>
      <c r="E61" s="9">
        <v>1.154067</v>
      </c>
      <c r="F61" s="9">
        <v>0.97088099999999999</v>
      </c>
      <c r="G61" s="9">
        <v>12.701169999999999</v>
      </c>
      <c r="H61" s="9">
        <v>2.0520610000000001</v>
      </c>
      <c r="I61" s="8"/>
      <c r="J61" s="9">
        <v>3.5529169999999999</v>
      </c>
      <c r="K61" s="9">
        <v>2.2251729999999998</v>
      </c>
      <c r="L61" s="9">
        <v>1.5965259999999999</v>
      </c>
      <c r="M61" s="9">
        <v>1.234057</v>
      </c>
      <c r="N61" s="9">
        <v>0.99989600000000001</v>
      </c>
      <c r="O61" s="9">
        <v>0.83693899999999999</v>
      </c>
      <c r="P61" s="9">
        <v>0.71740999999999999</v>
      </c>
      <c r="Q61" s="9">
        <v>0.62622999999999995</v>
      </c>
      <c r="R61" s="9">
        <v>0.55453200000000002</v>
      </c>
    </row>
    <row r="62" spans="1:18">
      <c r="A62" s="6">
        <v>61</v>
      </c>
      <c r="B62" s="6" t="s">
        <v>86</v>
      </c>
      <c r="C62" s="9">
        <v>7</v>
      </c>
      <c r="D62" s="8"/>
      <c r="E62" s="9">
        <v>0.74163100000000004</v>
      </c>
      <c r="F62" s="9">
        <v>0.98713200000000001</v>
      </c>
      <c r="G62" s="9">
        <v>13.444610000000001</v>
      </c>
      <c r="H62" s="9">
        <v>1.6820649999999999</v>
      </c>
      <c r="I62" s="8"/>
      <c r="J62" s="9">
        <v>5.2141099999999998</v>
      </c>
      <c r="K62" s="9">
        <v>3.8599830000000002</v>
      </c>
      <c r="L62" s="9">
        <v>3.1183649999999998</v>
      </c>
      <c r="M62" s="9">
        <v>2.6427459999999998</v>
      </c>
      <c r="N62" s="9">
        <v>2.3085119999999999</v>
      </c>
      <c r="O62" s="9">
        <v>2.059123</v>
      </c>
      <c r="P62" s="9">
        <v>1.864978</v>
      </c>
      <c r="Q62" s="9">
        <v>1.708982</v>
      </c>
      <c r="R62" s="9">
        <v>1.5805279999999999</v>
      </c>
    </row>
    <row r="63" spans="1:18">
      <c r="A63" s="6">
        <v>62</v>
      </c>
      <c r="B63" s="6" t="s">
        <v>87</v>
      </c>
      <c r="C63" s="9">
        <v>6</v>
      </c>
      <c r="D63" s="8"/>
      <c r="E63" s="9">
        <v>1.496675</v>
      </c>
      <c r="F63" s="9">
        <v>0.98437699999999995</v>
      </c>
      <c r="G63" s="9">
        <v>6.9545599999999999</v>
      </c>
      <c r="H63" s="9">
        <v>2.0387550000000001</v>
      </c>
      <c r="I63" s="8"/>
      <c r="J63" s="9">
        <v>1.2346280000000001</v>
      </c>
      <c r="K63" s="9">
        <v>0.67295300000000002</v>
      </c>
      <c r="L63" s="9">
        <v>0.43751400000000001</v>
      </c>
      <c r="M63" s="9">
        <v>0.31329200000000001</v>
      </c>
      <c r="N63" s="9">
        <v>0.23847399999999999</v>
      </c>
      <c r="O63" s="9">
        <v>0.18934000000000001</v>
      </c>
      <c r="P63" s="9">
        <v>0.15504100000000001</v>
      </c>
      <c r="Q63" s="9">
        <v>0.12998399999999999</v>
      </c>
      <c r="R63" s="9">
        <v>0.11102099999999999</v>
      </c>
    </row>
    <row r="64" spans="1:18">
      <c r="A64" s="6">
        <v>63</v>
      </c>
      <c r="B64" s="6" t="s">
        <v>88</v>
      </c>
      <c r="C64" s="9">
        <v>9</v>
      </c>
      <c r="D64" s="8"/>
      <c r="E64" s="9">
        <v>0.99056299999999997</v>
      </c>
      <c r="F64" s="9">
        <v>0.95860500000000004</v>
      </c>
      <c r="G64" s="9">
        <v>11.56673</v>
      </c>
      <c r="H64" s="9">
        <v>2.0074200000000002</v>
      </c>
      <c r="I64" s="8"/>
      <c r="J64" s="9">
        <v>5.2319940000000003</v>
      </c>
      <c r="K64" s="9">
        <v>3.5013679999999998</v>
      </c>
      <c r="L64" s="9">
        <v>2.633165</v>
      </c>
      <c r="M64" s="9">
        <v>2.1109719999999998</v>
      </c>
      <c r="N64" s="9">
        <v>1.762173</v>
      </c>
      <c r="O64" s="9">
        <v>1.5126329999999999</v>
      </c>
      <c r="P64" s="9">
        <v>1.325223</v>
      </c>
      <c r="Q64" s="9">
        <v>1.1792860000000001</v>
      </c>
      <c r="R64" s="9">
        <v>1.0624130000000001</v>
      </c>
    </row>
    <row r="65" spans="1:18">
      <c r="A65" s="6">
        <v>64</v>
      </c>
      <c r="B65" s="6" t="s">
        <v>89</v>
      </c>
      <c r="C65" s="9">
        <v>11</v>
      </c>
      <c r="D65" s="8"/>
      <c r="E65" s="9">
        <v>1.1041669999999999</v>
      </c>
      <c r="F65" s="9">
        <v>0.99336100000000005</v>
      </c>
      <c r="G65" s="9">
        <v>7.7477460000000002</v>
      </c>
      <c r="H65" s="9">
        <v>2.02319</v>
      </c>
      <c r="I65" s="8"/>
      <c r="J65" s="9">
        <v>3.8604379999999998</v>
      </c>
      <c r="K65" s="9">
        <v>2.4671889999999999</v>
      </c>
      <c r="L65" s="9">
        <v>1.7957639999999999</v>
      </c>
      <c r="M65" s="9">
        <v>1.4036040000000001</v>
      </c>
      <c r="N65" s="9">
        <v>1.1476649999999999</v>
      </c>
      <c r="O65" s="9">
        <v>0.96804299999999999</v>
      </c>
      <c r="P65" s="9">
        <v>0.83533800000000002</v>
      </c>
      <c r="Q65" s="9">
        <v>0.73346800000000001</v>
      </c>
      <c r="R65" s="9">
        <v>0.65291600000000005</v>
      </c>
    </row>
    <row r="66" spans="1:18">
      <c r="A66" s="6">
        <v>65</v>
      </c>
      <c r="B66" s="6" t="s">
        <v>90</v>
      </c>
      <c r="C66" s="9">
        <v>218.0917</v>
      </c>
      <c r="D66" s="9">
        <v>37.9</v>
      </c>
      <c r="E66" s="9">
        <v>0.38</v>
      </c>
      <c r="F66" s="9">
        <v>0.88</v>
      </c>
      <c r="G66" s="9">
        <v>-9999</v>
      </c>
      <c r="H66" s="9">
        <v>2.3386390000000001</v>
      </c>
      <c r="I66" s="9">
        <v>90.915769999999995</v>
      </c>
      <c r="J66" s="9">
        <v>69.86309</v>
      </c>
      <c r="K66" s="9">
        <v>59.887079999999997</v>
      </c>
      <c r="L66" s="9">
        <v>53.685429999999997</v>
      </c>
      <c r="M66" s="9">
        <v>49.320860000000003</v>
      </c>
      <c r="N66" s="9">
        <v>46.019480000000001</v>
      </c>
      <c r="O66" s="9">
        <v>43.401220000000002</v>
      </c>
      <c r="P66" s="9">
        <v>41.253900000000002</v>
      </c>
      <c r="Q66" s="9">
        <v>39.448189999999997</v>
      </c>
      <c r="R66" s="9">
        <v>37.9</v>
      </c>
    </row>
    <row r="67" spans="1:18">
      <c r="A67" s="6">
        <v>66</v>
      </c>
      <c r="B67" s="6" t="s">
        <v>92</v>
      </c>
      <c r="C67" s="9">
        <v>175.97749999999999</v>
      </c>
      <c r="D67" s="9">
        <v>35.4</v>
      </c>
      <c r="E67" s="9">
        <v>0.56999999999999995</v>
      </c>
      <c r="F67" s="9">
        <v>0.92</v>
      </c>
      <c r="G67" s="9">
        <v>6</v>
      </c>
      <c r="H67" s="9">
        <v>2.689003</v>
      </c>
      <c r="I67" s="9">
        <v>131.52350000000001</v>
      </c>
      <c r="J67" s="9">
        <v>88.596419999999995</v>
      </c>
      <c r="K67" s="9">
        <v>70.31438</v>
      </c>
      <c r="L67" s="9">
        <v>59.680030000000002</v>
      </c>
      <c r="M67" s="9">
        <v>52.552129999999998</v>
      </c>
      <c r="N67" s="9">
        <v>47.36495</v>
      </c>
      <c r="O67" s="9">
        <v>43.380780000000001</v>
      </c>
      <c r="P67" s="9">
        <v>40.20147</v>
      </c>
      <c r="Q67" s="9">
        <v>37.591099999999997</v>
      </c>
      <c r="R67" s="9">
        <v>35.4</v>
      </c>
    </row>
    <row r="68" spans="1:18">
      <c r="A68" s="6">
        <v>67</v>
      </c>
      <c r="B68" s="6" t="s">
        <v>93</v>
      </c>
      <c r="C68" s="8"/>
      <c r="D68" s="9">
        <v>2.9</v>
      </c>
      <c r="E68" s="9">
        <v>0.99</v>
      </c>
      <c r="F68" s="9">
        <v>0.99</v>
      </c>
      <c r="G68" s="9">
        <v>30</v>
      </c>
      <c r="H68" s="9">
        <v>2.4423979999999998</v>
      </c>
      <c r="I68" s="8"/>
      <c r="J68" s="8"/>
      <c r="K68" s="8"/>
      <c r="L68" s="9">
        <v>7.183872</v>
      </c>
      <c r="M68" s="9">
        <v>5.7599359999999997</v>
      </c>
      <c r="N68" s="9">
        <v>4.8087059999999999</v>
      </c>
      <c r="O68" s="8"/>
      <c r="P68" s="8"/>
      <c r="Q68" s="8"/>
      <c r="R68" s="8"/>
    </row>
    <row r="69" spans="1:18">
      <c r="A69" s="6">
        <v>68</v>
      </c>
      <c r="B69" s="6" t="s">
        <v>95</v>
      </c>
      <c r="C69" s="8"/>
      <c r="D69" s="9">
        <v>1</v>
      </c>
      <c r="E69" s="9">
        <v>1.57</v>
      </c>
      <c r="F69" s="9">
        <v>1</v>
      </c>
      <c r="G69" s="9">
        <v>40</v>
      </c>
      <c r="H69" s="9">
        <v>3.14</v>
      </c>
      <c r="I69" s="8"/>
      <c r="J69" s="8"/>
      <c r="K69" s="8"/>
      <c r="L69" s="8"/>
      <c r="M69" s="9">
        <v>2.9690470000000002</v>
      </c>
      <c r="N69" s="9">
        <v>2.2299880000000001</v>
      </c>
      <c r="O69" s="8"/>
      <c r="P69" s="8"/>
      <c r="Q69" s="8"/>
      <c r="R69" s="8"/>
    </row>
    <row r="70" spans="1:18">
      <c r="A70" s="6">
        <v>69</v>
      </c>
      <c r="B70" s="6" t="s">
        <v>96</v>
      </c>
      <c r="C70" s="9">
        <v>83.381</v>
      </c>
      <c r="D70" s="9">
        <v>6.5</v>
      </c>
      <c r="E70" s="9">
        <v>1.44</v>
      </c>
      <c r="F70" s="9">
        <v>0.99</v>
      </c>
      <c r="G70" s="9">
        <v>17</v>
      </c>
      <c r="H70" s="9">
        <v>3.6929129999999999</v>
      </c>
      <c r="I70" s="9">
        <v>83.381</v>
      </c>
      <c r="J70" s="9">
        <v>65.982709999999997</v>
      </c>
      <c r="K70" s="9">
        <v>36.800930000000001</v>
      </c>
      <c r="L70" s="9">
        <v>24.31907</v>
      </c>
      <c r="M70" s="9">
        <v>17.635860000000001</v>
      </c>
      <c r="N70" s="9">
        <v>13.56362</v>
      </c>
      <c r="O70" s="9">
        <v>10.86356</v>
      </c>
      <c r="P70" s="9">
        <v>8.9632140000000007</v>
      </c>
      <c r="Q70" s="9">
        <v>7.5649170000000003</v>
      </c>
      <c r="R70" s="9">
        <v>6.5</v>
      </c>
    </row>
    <row r="71" spans="1:18">
      <c r="A71" s="6">
        <v>70</v>
      </c>
      <c r="B71" s="6" t="s">
        <v>98</v>
      </c>
      <c r="C71" s="9">
        <v>79.838700000000003</v>
      </c>
      <c r="D71" s="9">
        <v>13.1</v>
      </c>
      <c r="E71" s="9">
        <v>1.02</v>
      </c>
      <c r="F71" s="9">
        <v>0.99</v>
      </c>
      <c r="G71" s="9">
        <v>17</v>
      </c>
      <c r="H71" s="9">
        <v>3.1572710000000002</v>
      </c>
      <c r="I71" s="9">
        <v>79.838700000000003</v>
      </c>
      <c r="J71" s="9">
        <v>67.642660000000006</v>
      </c>
      <c r="K71" s="9">
        <v>44.730899999999998</v>
      </c>
      <c r="L71" s="9">
        <v>33.355699999999999</v>
      </c>
      <c r="M71" s="9">
        <v>26.565740000000002</v>
      </c>
      <c r="N71" s="9">
        <v>22.057539999999999</v>
      </c>
      <c r="O71" s="9">
        <v>18.84826</v>
      </c>
      <c r="P71" s="9">
        <v>16.448239999999998</v>
      </c>
      <c r="Q71" s="9">
        <v>14.586259999999999</v>
      </c>
      <c r="R71" s="9">
        <v>13.1</v>
      </c>
    </row>
    <row r="72" spans="1:18">
      <c r="A72" s="6">
        <v>71</v>
      </c>
      <c r="B72" s="6" t="s">
        <v>99</v>
      </c>
      <c r="C72" s="9">
        <v>84.282700000000006</v>
      </c>
      <c r="D72" s="9">
        <v>19.8</v>
      </c>
      <c r="E72" s="9">
        <v>0.9</v>
      </c>
      <c r="F72" s="9">
        <v>0.82</v>
      </c>
      <c r="G72" s="9">
        <v>20</v>
      </c>
      <c r="H72" s="9">
        <v>3.0966649999999998</v>
      </c>
      <c r="I72" s="9">
        <v>84.282700000000006</v>
      </c>
      <c r="J72" s="9">
        <v>84.282700000000006</v>
      </c>
      <c r="K72" s="9">
        <v>58.513500000000001</v>
      </c>
      <c r="L72" s="9">
        <v>45.165959999999998</v>
      </c>
      <c r="M72" s="9">
        <v>36.94811</v>
      </c>
      <c r="N72" s="9">
        <v>31.35661</v>
      </c>
      <c r="O72" s="9">
        <v>27.294609999999999</v>
      </c>
      <c r="P72" s="9">
        <v>24.20384</v>
      </c>
      <c r="Q72" s="9">
        <v>21.76942</v>
      </c>
      <c r="R72" s="9">
        <v>19.8</v>
      </c>
    </row>
    <row r="73" spans="1:18">
      <c r="A73" s="6">
        <v>72</v>
      </c>
      <c r="B73" s="6" t="s">
        <v>100</v>
      </c>
      <c r="C73" s="9">
        <v>324.07909999999998</v>
      </c>
      <c r="D73" s="9">
        <v>0.3</v>
      </c>
      <c r="E73" s="9">
        <v>2.17</v>
      </c>
      <c r="F73" s="9">
        <v>0.98</v>
      </c>
      <c r="G73" s="9">
        <v>4</v>
      </c>
      <c r="H73" s="9">
        <v>3.8171210000000002</v>
      </c>
      <c r="I73" s="9">
        <v>44.373249999999999</v>
      </c>
      <c r="J73" s="9">
        <v>9.8602100000000004</v>
      </c>
      <c r="K73" s="9">
        <v>4.0904220000000002</v>
      </c>
      <c r="L73" s="9">
        <v>2.1910440000000002</v>
      </c>
      <c r="M73" s="9">
        <v>1.3500700000000001</v>
      </c>
      <c r="N73" s="9">
        <v>0.90893500000000005</v>
      </c>
      <c r="O73" s="9">
        <v>0.65051700000000001</v>
      </c>
      <c r="P73" s="9">
        <v>0.486873</v>
      </c>
      <c r="Q73" s="9">
        <v>0.37706400000000001</v>
      </c>
      <c r="R73" s="9">
        <v>0.3</v>
      </c>
    </row>
    <row r="74" spans="1:18">
      <c r="A74" s="6">
        <v>73</v>
      </c>
      <c r="B74" s="6" t="s">
        <v>102</v>
      </c>
      <c r="C74" s="9">
        <v>158.9581</v>
      </c>
      <c r="D74" s="9">
        <v>0.51766999999999996</v>
      </c>
      <c r="E74" s="9">
        <v>1.79</v>
      </c>
      <c r="F74" s="9">
        <v>0.95</v>
      </c>
      <c r="G74" s="9">
        <v>4</v>
      </c>
      <c r="H74" s="9">
        <v>3.2940529999999999</v>
      </c>
      <c r="I74" s="9">
        <v>31.919270000000001</v>
      </c>
      <c r="J74" s="9">
        <v>9.230162</v>
      </c>
      <c r="K74" s="9">
        <v>4.4668970000000003</v>
      </c>
      <c r="L74" s="9">
        <v>2.6691050000000001</v>
      </c>
      <c r="M74" s="9">
        <v>1.7901800000000001</v>
      </c>
      <c r="N74" s="9">
        <v>1.2917019999999999</v>
      </c>
      <c r="O74" s="9">
        <v>0.98022900000000002</v>
      </c>
      <c r="P74" s="9">
        <v>0.77183000000000002</v>
      </c>
      <c r="Q74" s="9">
        <v>0.62511399999999995</v>
      </c>
      <c r="R74" s="9">
        <v>0.51766999999999996</v>
      </c>
    </row>
    <row r="75" spans="1:18">
      <c r="A75" s="6">
        <v>74</v>
      </c>
      <c r="B75" s="6" t="s">
        <v>103</v>
      </c>
      <c r="C75" s="9">
        <v>74.936800000000005</v>
      </c>
      <c r="D75" s="9">
        <v>0.23</v>
      </c>
      <c r="E75" s="9">
        <v>1.69</v>
      </c>
      <c r="F75" s="9">
        <v>0.97175999999999996</v>
      </c>
      <c r="G75" s="9">
        <v>3</v>
      </c>
      <c r="H75" s="9">
        <v>2.7417280000000002</v>
      </c>
      <c r="I75" s="9">
        <v>11.26491</v>
      </c>
      <c r="J75" s="9">
        <v>3.4912999999999998</v>
      </c>
      <c r="K75" s="9">
        <v>1.7595149999999999</v>
      </c>
      <c r="L75" s="9">
        <v>1.0820479999999999</v>
      </c>
      <c r="M75" s="9">
        <v>0.74211000000000005</v>
      </c>
      <c r="N75" s="9">
        <v>0.54532099999999994</v>
      </c>
      <c r="O75" s="9">
        <v>0.42025400000000002</v>
      </c>
      <c r="P75" s="9">
        <v>0.33535599999999999</v>
      </c>
      <c r="Q75" s="9">
        <v>0.27482600000000001</v>
      </c>
      <c r="R75" s="9">
        <v>0.23</v>
      </c>
    </row>
    <row r="76" spans="1:18">
      <c r="A76" s="6">
        <v>75</v>
      </c>
      <c r="B76" s="6" t="s">
        <v>104</v>
      </c>
      <c r="C76" s="9">
        <v>548.51710000000003</v>
      </c>
      <c r="D76" s="9">
        <v>0.39</v>
      </c>
      <c r="E76" s="9">
        <v>2.06</v>
      </c>
      <c r="F76" s="9">
        <v>1</v>
      </c>
      <c r="G76" s="9">
        <v>3</v>
      </c>
      <c r="H76" s="9">
        <v>3.7110650000000001</v>
      </c>
      <c r="I76" s="9">
        <v>44.777990000000003</v>
      </c>
      <c r="J76" s="9">
        <v>10.738479999999999</v>
      </c>
      <c r="K76" s="9">
        <v>4.6579499999999996</v>
      </c>
      <c r="L76" s="9">
        <v>2.5752600000000001</v>
      </c>
      <c r="M76" s="9">
        <v>1.626247</v>
      </c>
      <c r="N76" s="9">
        <v>1.117051</v>
      </c>
      <c r="O76" s="9">
        <v>0.81313500000000005</v>
      </c>
      <c r="P76" s="9">
        <v>0.61758900000000005</v>
      </c>
      <c r="Q76" s="9">
        <v>0.48453499999999999</v>
      </c>
      <c r="R76" s="9">
        <v>0.39</v>
      </c>
    </row>
    <row r="77" spans="1:18">
      <c r="A77" s="6">
        <v>76</v>
      </c>
      <c r="B77" s="6" t="s">
        <v>105</v>
      </c>
      <c r="C77" s="9">
        <v>264.45400000000001</v>
      </c>
      <c r="D77" s="9">
        <v>0.36</v>
      </c>
      <c r="E77" s="9">
        <v>1.66</v>
      </c>
      <c r="F77" s="9">
        <v>0.99</v>
      </c>
      <c r="G77" s="9">
        <v>2</v>
      </c>
      <c r="H77" s="9">
        <v>2.8763030000000001</v>
      </c>
      <c r="I77" s="9">
        <v>16.455169999999999</v>
      </c>
      <c r="J77" s="9">
        <v>5.2070619999999996</v>
      </c>
      <c r="K77" s="9">
        <v>2.6563249999999998</v>
      </c>
      <c r="L77" s="9">
        <v>1.647718</v>
      </c>
      <c r="M77" s="9">
        <v>1.137659</v>
      </c>
      <c r="N77" s="9">
        <v>0.84056500000000001</v>
      </c>
      <c r="O77" s="9">
        <v>0.65078800000000003</v>
      </c>
      <c r="P77" s="9">
        <v>0.52140299999999995</v>
      </c>
      <c r="Q77" s="9">
        <v>0.42880499999999999</v>
      </c>
      <c r="R77" s="9">
        <v>0.36</v>
      </c>
    </row>
    <row r="78" spans="1:18">
      <c r="A78" s="6">
        <v>77</v>
      </c>
      <c r="B78" s="6" t="s">
        <v>106</v>
      </c>
      <c r="C78" s="9">
        <v>93.892799999999994</v>
      </c>
      <c r="D78" s="9">
        <v>1.77</v>
      </c>
      <c r="E78" s="9">
        <v>1.32</v>
      </c>
      <c r="F78" s="9">
        <v>0.99</v>
      </c>
      <c r="G78" s="9">
        <v>5</v>
      </c>
      <c r="H78" s="9">
        <v>2.8879730000000001</v>
      </c>
      <c r="I78" s="9">
        <v>36.980539999999998</v>
      </c>
      <c r="J78" s="9">
        <v>14.811999999999999</v>
      </c>
      <c r="K78" s="9">
        <v>8.6730769999999993</v>
      </c>
      <c r="L78" s="9">
        <v>5.9327230000000002</v>
      </c>
      <c r="M78" s="9">
        <v>4.4190899999999997</v>
      </c>
      <c r="N78" s="9">
        <v>3.4738699999999998</v>
      </c>
      <c r="O78" s="9">
        <v>2.8342869999999998</v>
      </c>
      <c r="P78" s="9">
        <v>2.3762629999999998</v>
      </c>
      <c r="Q78" s="9">
        <v>2.0341040000000001</v>
      </c>
      <c r="R78" s="9">
        <v>1.77</v>
      </c>
    </row>
    <row r="79" spans="1:18">
      <c r="A79" s="6">
        <v>78</v>
      </c>
      <c r="B79" s="6" t="s">
        <v>107</v>
      </c>
      <c r="C79" s="9">
        <v>404.72489999999999</v>
      </c>
      <c r="D79" s="9">
        <v>1.17</v>
      </c>
      <c r="E79" s="9">
        <v>1.66</v>
      </c>
      <c r="F79" s="9">
        <v>0.99</v>
      </c>
      <c r="G79" s="9">
        <v>3</v>
      </c>
      <c r="H79" s="9">
        <v>3.3881860000000001</v>
      </c>
      <c r="I79" s="9">
        <v>53.479320000000001</v>
      </c>
      <c r="J79" s="9">
        <v>16.92295</v>
      </c>
      <c r="K79" s="9">
        <v>8.6330559999999998</v>
      </c>
      <c r="L79" s="9">
        <v>5.3550839999999997</v>
      </c>
      <c r="M79" s="9">
        <v>3.6973929999999999</v>
      </c>
      <c r="N79" s="9">
        <v>2.7318370000000001</v>
      </c>
      <c r="O79" s="9">
        <v>2.115062</v>
      </c>
      <c r="P79" s="9">
        <v>1.694558</v>
      </c>
      <c r="Q79" s="9">
        <v>1.3936170000000001</v>
      </c>
      <c r="R79" s="9">
        <v>1.17</v>
      </c>
    </row>
    <row r="80" spans="1:18">
      <c r="A80" s="6">
        <v>79</v>
      </c>
      <c r="B80" s="6" t="s">
        <v>108</v>
      </c>
      <c r="C80" s="9">
        <v>60.762099999999997</v>
      </c>
      <c r="D80" s="9">
        <v>0.7</v>
      </c>
      <c r="E80" s="9">
        <v>1.49</v>
      </c>
      <c r="F80" s="9">
        <v>0.97</v>
      </c>
      <c r="G80" s="9">
        <v>5</v>
      </c>
      <c r="H80" s="9">
        <v>2.8250980000000001</v>
      </c>
      <c r="I80" s="9">
        <v>21.632069999999999</v>
      </c>
      <c r="J80" s="9">
        <v>7.7012879999999999</v>
      </c>
      <c r="K80" s="9">
        <v>4.2090820000000004</v>
      </c>
      <c r="L80" s="9">
        <v>2.7417549999999999</v>
      </c>
      <c r="M80" s="9">
        <v>1.9662230000000001</v>
      </c>
      <c r="N80" s="9">
        <v>1.498486</v>
      </c>
      <c r="O80" s="9">
        <v>1.1909730000000001</v>
      </c>
      <c r="P80" s="9">
        <v>0.97609900000000005</v>
      </c>
      <c r="Q80" s="9">
        <v>0.81898599999999999</v>
      </c>
      <c r="R80" s="9">
        <v>0.7</v>
      </c>
    </row>
    <row r="81" spans="1:18">
      <c r="A81" s="6">
        <v>80</v>
      </c>
      <c r="B81" s="6" t="s">
        <v>109</v>
      </c>
      <c r="C81" s="9">
        <v>622.60119999999995</v>
      </c>
      <c r="D81" s="9">
        <v>1.25</v>
      </c>
      <c r="E81" s="9">
        <v>1.76</v>
      </c>
      <c r="F81" s="9">
        <v>1</v>
      </c>
      <c r="G81" s="9">
        <v>3</v>
      </c>
      <c r="H81" s="9">
        <v>3.6169099999999998</v>
      </c>
      <c r="I81" s="9">
        <v>71.929990000000004</v>
      </c>
      <c r="J81" s="9">
        <v>21.237200000000001</v>
      </c>
      <c r="K81" s="9">
        <v>10.40343</v>
      </c>
      <c r="L81" s="9">
        <v>6.2702439999999999</v>
      </c>
      <c r="M81" s="9">
        <v>4.233727</v>
      </c>
      <c r="N81" s="9">
        <v>3.0715940000000002</v>
      </c>
      <c r="O81" s="9">
        <v>2.3417330000000001</v>
      </c>
      <c r="P81" s="9">
        <v>1.851278</v>
      </c>
      <c r="Q81" s="9">
        <v>1.504677</v>
      </c>
      <c r="R81" s="9">
        <v>1.25</v>
      </c>
    </row>
    <row r="82" spans="1:18">
      <c r="A82" s="6">
        <v>81</v>
      </c>
      <c r="B82" s="6" t="s">
        <v>110</v>
      </c>
      <c r="C82" s="9">
        <v>570.03570000000002</v>
      </c>
      <c r="D82" s="9">
        <v>2.4</v>
      </c>
      <c r="E82" s="9">
        <v>1.56</v>
      </c>
      <c r="F82" s="9">
        <v>1</v>
      </c>
      <c r="G82" s="9">
        <v>3</v>
      </c>
      <c r="H82" s="9">
        <v>3.5002110000000002</v>
      </c>
      <c r="I82" s="9">
        <v>87.138729999999995</v>
      </c>
      <c r="J82" s="9">
        <v>29.5532</v>
      </c>
      <c r="K82" s="9">
        <v>15.700089999999999</v>
      </c>
      <c r="L82" s="9">
        <v>10.023</v>
      </c>
      <c r="M82" s="9">
        <v>7.076492</v>
      </c>
      <c r="N82" s="9">
        <v>5.3247020000000003</v>
      </c>
      <c r="O82" s="9">
        <v>4.1865690000000004</v>
      </c>
      <c r="P82" s="9">
        <v>3.399311</v>
      </c>
      <c r="Q82" s="9">
        <v>2.8287390000000001</v>
      </c>
      <c r="R82" s="9">
        <v>2.4</v>
      </c>
    </row>
    <row r="83" spans="1:18">
      <c r="A83" s="6">
        <v>82</v>
      </c>
      <c r="B83" s="6" t="s">
        <v>111</v>
      </c>
      <c r="C83" s="9">
        <v>491.90190000000001</v>
      </c>
      <c r="D83" s="9">
        <v>1.78</v>
      </c>
      <c r="E83" s="9">
        <v>1.6</v>
      </c>
      <c r="F83" s="9">
        <v>0.99</v>
      </c>
      <c r="G83" s="9">
        <v>3</v>
      </c>
      <c r="H83" s="9">
        <v>3.4504199999999998</v>
      </c>
      <c r="I83" s="9">
        <v>70.863079999999997</v>
      </c>
      <c r="J83" s="9">
        <v>23.376100000000001</v>
      </c>
      <c r="K83" s="9">
        <v>12.218730000000001</v>
      </c>
      <c r="L83" s="9">
        <v>7.7112360000000004</v>
      </c>
      <c r="M83" s="9">
        <v>5.3959510000000002</v>
      </c>
      <c r="N83" s="9">
        <v>4.0306769999999998</v>
      </c>
      <c r="O83" s="9">
        <v>3.1496559999999998</v>
      </c>
      <c r="P83" s="9">
        <v>2.5437590000000001</v>
      </c>
      <c r="Q83" s="9">
        <v>2.1068419999999999</v>
      </c>
      <c r="R83" s="9">
        <v>1.78</v>
      </c>
    </row>
    <row r="84" spans="1:18">
      <c r="A84" s="6">
        <v>83</v>
      </c>
      <c r="B84" s="6" t="s">
        <v>112</v>
      </c>
      <c r="C84" s="9">
        <v>287.8569</v>
      </c>
      <c r="D84" s="9">
        <v>1.26</v>
      </c>
      <c r="E84" s="9">
        <v>1.54</v>
      </c>
      <c r="F84" s="9">
        <v>0.99</v>
      </c>
      <c r="G84" s="9">
        <v>3</v>
      </c>
      <c r="H84" s="9">
        <v>3.1803710000000001</v>
      </c>
      <c r="I84" s="9">
        <v>43.688839999999999</v>
      </c>
      <c r="J84" s="9">
        <v>15.023960000000001</v>
      </c>
      <c r="K84" s="9">
        <v>8.0464409999999997</v>
      </c>
      <c r="L84" s="9">
        <v>5.1665210000000004</v>
      </c>
      <c r="M84" s="9">
        <v>3.6640109999999999</v>
      </c>
      <c r="N84" s="9">
        <v>2.7670539999999999</v>
      </c>
      <c r="O84" s="9">
        <v>2.1823260000000002</v>
      </c>
      <c r="P84" s="9">
        <v>1.776691</v>
      </c>
      <c r="Q84" s="9">
        <v>1.481962</v>
      </c>
      <c r="R84" s="9">
        <v>1.26</v>
      </c>
    </row>
    <row r="85" spans="1:18">
      <c r="A85" s="6">
        <v>84</v>
      </c>
      <c r="B85" s="6" t="s">
        <v>113</v>
      </c>
      <c r="C85" s="9">
        <v>177.6507</v>
      </c>
      <c r="D85" s="9">
        <v>1.1100000000000001</v>
      </c>
      <c r="E85" s="9">
        <v>1.45</v>
      </c>
      <c r="F85" s="9">
        <v>0.99</v>
      </c>
      <c r="G85" s="9">
        <v>3</v>
      </c>
      <c r="H85" s="9">
        <v>2.9453230000000001</v>
      </c>
      <c r="I85" s="9">
        <v>31.284050000000001</v>
      </c>
      <c r="J85" s="9">
        <v>11.45063</v>
      </c>
      <c r="K85" s="9">
        <v>6.3605859999999996</v>
      </c>
      <c r="L85" s="9">
        <v>4.1911769999999997</v>
      </c>
      <c r="M85" s="9">
        <v>3.0326089999999999</v>
      </c>
      <c r="N85" s="9">
        <v>2.3281109999999998</v>
      </c>
      <c r="O85" s="9">
        <v>1.861791</v>
      </c>
      <c r="P85" s="9">
        <v>1.5340609999999999</v>
      </c>
      <c r="Q85" s="9">
        <v>1.2932170000000001</v>
      </c>
      <c r="R85" s="9">
        <v>1.1100000000000001</v>
      </c>
    </row>
    <row r="86" spans="1:18">
      <c r="A86" s="6">
        <v>85</v>
      </c>
      <c r="B86" s="6" t="s">
        <v>114</v>
      </c>
      <c r="C86" s="9">
        <v>82.506299999999996</v>
      </c>
      <c r="D86" s="9">
        <v>15</v>
      </c>
      <c r="E86" s="9">
        <v>1.1599999999999999</v>
      </c>
      <c r="F86" s="9">
        <v>0.99</v>
      </c>
      <c r="G86" s="9">
        <v>23</v>
      </c>
      <c r="H86" s="9">
        <v>3.4960909999999998</v>
      </c>
      <c r="I86" s="9">
        <v>82.506299999999996</v>
      </c>
      <c r="J86" s="9">
        <v>82.506299999999996</v>
      </c>
      <c r="K86" s="9">
        <v>60.622050000000002</v>
      </c>
      <c r="L86" s="9">
        <v>43.42118</v>
      </c>
      <c r="M86" s="9">
        <v>33.518610000000002</v>
      </c>
      <c r="N86" s="9">
        <v>27.12913</v>
      </c>
      <c r="O86" s="9">
        <v>22.68702</v>
      </c>
      <c r="P86" s="9">
        <v>19.431519999999999</v>
      </c>
      <c r="Q86" s="9">
        <v>16.950009999999999</v>
      </c>
      <c r="R86" s="9">
        <v>15</v>
      </c>
    </row>
    <row r="87" spans="1:18">
      <c r="A87" s="6">
        <v>86</v>
      </c>
      <c r="B87" s="6" t="s">
        <v>116</v>
      </c>
      <c r="C87" s="9">
        <v>60.057899999999997</v>
      </c>
      <c r="D87" s="9">
        <v>9.1</v>
      </c>
      <c r="E87" s="9">
        <v>0.89</v>
      </c>
      <c r="F87" s="9">
        <v>1</v>
      </c>
      <c r="G87" s="9">
        <v>12</v>
      </c>
      <c r="H87" s="9">
        <v>2.7390409999999998</v>
      </c>
      <c r="I87" s="9">
        <v>60.057899999999997</v>
      </c>
      <c r="J87" s="9">
        <v>38.117530000000002</v>
      </c>
      <c r="K87" s="9">
        <v>26.570730000000001</v>
      </c>
      <c r="L87" s="9">
        <v>20.568750000000001</v>
      </c>
      <c r="M87" s="9">
        <v>16.863900000000001</v>
      </c>
      <c r="N87" s="9">
        <v>14.33794</v>
      </c>
      <c r="O87" s="9">
        <v>12.499829999999999</v>
      </c>
      <c r="P87" s="9">
        <v>11.09919</v>
      </c>
      <c r="Q87" s="9">
        <v>9.9946029999999997</v>
      </c>
      <c r="R87" s="9">
        <v>9.1</v>
      </c>
    </row>
    <row r="88" spans="1:18">
      <c r="A88" s="6">
        <v>87</v>
      </c>
      <c r="B88" s="6" t="s">
        <v>117</v>
      </c>
      <c r="C88" s="9">
        <v>109.1947</v>
      </c>
      <c r="D88" s="9">
        <v>3.7</v>
      </c>
      <c r="E88" s="9">
        <v>1.47</v>
      </c>
      <c r="F88" s="9">
        <v>1</v>
      </c>
      <c r="G88" s="9">
        <v>10</v>
      </c>
      <c r="H88" s="9">
        <v>3.5082019999999998</v>
      </c>
      <c r="I88" s="9">
        <v>109.1947</v>
      </c>
      <c r="J88" s="9">
        <v>39.417369999999998</v>
      </c>
      <c r="K88" s="9">
        <v>21.718679999999999</v>
      </c>
      <c r="L88" s="9">
        <v>14.22897</v>
      </c>
      <c r="M88" s="9">
        <v>10.24981</v>
      </c>
      <c r="N88" s="9">
        <v>7.8400600000000003</v>
      </c>
      <c r="O88" s="9">
        <v>6.2503970000000004</v>
      </c>
      <c r="P88" s="9">
        <v>5.1364070000000002</v>
      </c>
      <c r="Q88" s="9">
        <v>4.3198160000000003</v>
      </c>
      <c r="R88" s="9">
        <v>3.7</v>
      </c>
    </row>
    <row r="89" spans="1:18">
      <c r="A89" s="6">
        <v>88</v>
      </c>
      <c r="B89" s="6" t="s">
        <v>118</v>
      </c>
      <c r="C89" s="9">
        <v>56.124099999999999</v>
      </c>
      <c r="D89" s="9">
        <v>7.6</v>
      </c>
      <c r="E89" s="9">
        <v>0.98</v>
      </c>
      <c r="F89" s="9">
        <v>1</v>
      </c>
      <c r="G89" s="9">
        <v>13</v>
      </c>
      <c r="H89" s="9">
        <v>2.840814</v>
      </c>
      <c r="I89" s="9">
        <v>56.124099999999999</v>
      </c>
      <c r="J89" s="9">
        <v>36.796300000000002</v>
      </c>
      <c r="K89" s="9">
        <v>24.730609999999999</v>
      </c>
      <c r="L89" s="9">
        <v>18.654979999999998</v>
      </c>
      <c r="M89" s="9">
        <v>14.990740000000001</v>
      </c>
      <c r="N89" s="9">
        <v>12.53792</v>
      </c>
      <c r="O89" s="9">
        <v>10.77997</v>
      </c>
      <c r="P89" s="9">
        <v>9.4576969999999996</v>
      </c>
      <c r="Q89" s="9">
        <v>8.4266690000000004</v>
      </c>
      <c r="R89" s="9">
        <v>7.6</v>
      </c>
    </row>
    <row r="90" spans="1:18">
      <c r="A90" s="6">
        <v>89</v>
      </c>
      <c r="B90" s="6" t="s">
        <v>119</v>
      </c>
      <c r="C90" s="9">
        <v>27.000699999999998</v>
      </c>
      <c r="D90" s="9">
        <v>3.8</v>
      </c>
      <c r="E90" s="9">
        <v>1.07</v>
      </c>
      <c r="F90" s="9">
        <v>1</v>
      </c>
      <c r="G90" s="9">
        <v>16</v>
      </c>
      <c r="H90" s="9">
        <v>2.7197840000000002</v>
      </c>
      <c r="I90" s="9">
        <v>27.000699999999998</v>
      </c>
      <c r="J90" s="9">
        <v>21.265789999999999</v>
      </c>
      <c r="K90" s="9">
        <v>13.78046</v>
      </c>
      <c r="L90" s="9">
        <v>10.129300000000001</v>
      </c>
      <c r="M90" s="9">
        <v>7.9778469999999997</v>
      </c>
      <c r="N90" s="9">
        <v>6.5638969999999999</v>
      </c>
      <c r="O90" s="9">
        <v>5.5658139999999996</v>
      </c>
      <c r="P90" s="9">
        <v>4.8247780000000002</v>
      </c>
      <c r="Q90" s="9">
        <v>4.2534770000000002</v>
      </c>
      <c r="R90" s="9">
        <v>3.8</v>
      </c>
    </row>
    <row r="91" spans="1:18">
      <c r="A91" s="6">
        <v>90</v>
      </c>
      <c r="B91" s="6" t="s">
        <v>120</v>
      </c>
      <c r="C91" s="9">
        <v>32.4191</v>
      </c>
      <c r="D91" s="9">
        <v>3.8</v>
      </c>
      <c r="E91" s="9">
        <v>1.1299999999999999</v>
      </c>
      <c r="F91" s="9">
        <v>1</v>
      </c>
      <c r="G91" s="9">
        <v>15</v>
      </c>
      <c r="H91" s="9">
        <v>2.8397839999999999</v>
      </c>
      <c r="I91" s="9">
        <v>32.4191</v>
      </c>
      <c r="J91" s="9">
        <v>23.421769999999999</v>
      </c>
      <c r="K91" s="9">
        <v>14.81278</v>
      </c>
      <c r="L91" s="9">
        <v>10.70177</v>
      </c>
      <c r="M91" s="9">
        <v>8.3166320000000002</v>
      </c>
      <c r="N91" s="9">
        <v>6.768192</v>
      </c>
      <c r="O91" s="9">
        <v>5.6862089999999998</v>
      </c>
      <c r="P91" s="9">
        <v>4.8898089999999996</v>
      </c>
      <c r="Q91" s="9">
        <v>4.2804510000000002</v>
      </c>
      <c r="R91" s="9">
        <v>3.8</v>
      </c>
    </row>
    <row r="92" spans="1:18">
      <c r="A92" s="6">
        <v>91</v>
      </c>
      <c r="B92" s="6" t="s">
        <v>121</v>
      </c>
      <c r="C92" s="9">
        <v>96.506399999999999</v>
      </c>
      <c r="D92" s="9">
        <v>17.5</v>
      </c>
      <c r="E92" s="9">
        <v>0.9</v>
      </c>
      <c r="F92" s="9">
        <v>1</v>
      </c>
      <c r="G92" s="9">
        <v>15</v>
      </c>
      <c r="H92" s="9">
        <v>3.0430380000000001</v>
      </c>
      <c r="I92" s="9">
        <v>96.506399999999999</v>
      </c>
      <c r="J92" s="9">
        <v>74.492239999999995</v>
      </c>
      <c r="K92" s="9">
        <v>51.716479999999997</v>
      </c>
      <c r="L92" s="9">
        <v>39.919400000000003</v>
      </c>
      <c r="M92" s="9">
        <v>32.656149999999997</v>
      </c>
      <c r="N92" s="9">
        <v>27.714169999999999</v>
      </c>
      <c r="O92" s="9">
        <v>24.124030000000001</v>
      </c>
      <c r="P92" s="9">
        <v>21.39228</v>
      </c>
      <c r="Q92" s="9">
        <v>19.240649999999999</v>
      </c>
      <c r="R92" s="9">
        <v>17.5</v>
      </c>
    </row>
    <row r="93" spans="1:18">
      <c r="A93" s="6">
        <v>92</v>
      </c>
      <c r="B93" s="6" t="s">
        <v>122</v>
      </c>
      <c r="C93" s="9">
        <v>34.659700000000001</v>
      </c>
      <c r="D93" s="9">
        <v>3.6</v>
      </c>
      <c r="E93" s="9">
        <v>1.1100000000000001</v>
      </c>
      <c r="F93" s="9">
        <v>1</v>
      </c>
      <c r="G93" s="9">
        <v>13</v>
      </c>
      <c r="H93" s="9">
        <v>2.776303</v>
      </c>
      <c r="I93" s="9">
        <v>34.659700000000001</v>
      </c>
      <c r="J93" s="9">
        <v>21.486180000000001</v>
      </c>
      <c r="K93" s="9">
        <v>13.69929</v>
      </c>
      <c r="L93" s="9">
        <v>9.9544189999999997</v>
      </c>
      <c r="M93" s="9">
        <v>7.7704430000000002</v>
      </c>
      <c r="N93" s="9">
        <v>6.3467969999999996</v>
      </c>
      <c r="O93" s="9">
        <v>5.3486440000000002</v>
      </c>
      <c r="P93" s="9">
        <v>4.6118230000000002</v>
      </c>
      <c r="Q93" s="9">
        <v>4.0466280000000001</v>
      </c>
      <c r="R93" s="9">
        <v>3.6</v>
      </c>
    </row>
    <row r="94" spans="1:18">
      <c r="A94" s="6">
        <v>93</v>
      </c>
      <c r="B94" s="6" t="s">
        <v>123</v>
      </c>
      <c r="C94" s="9">
        <v>59.984999999999999</v>
      </c>
      <c r="D94" s="9">
        <v>3.8</v>
      </c>
      <c r="E94" s="9">
        <v>1.25</v>
      </c>
      <c r="F94" s="9">
        <v>1</v>
      </c>
      <c r="G94" s="9">
        <v>11</v>
      </c>
      <c r="H94" s="9">
        <v>3.0797840000000001</v>
      </c>
      <c r="I94" s="9">
        <v>59.984999999999999</v>
      </c>
      <c r="J94" s="9">
        <v>28.411629999999999</v>
      </c>
      <c r="K94" s="9">
        <v>17.115200000000002</v>
      </c>
      <c r="L94" s="9">
        <v>11.94562</v>
      </c>
      <c r="M94" s="9">
        <v>9.0379740000000002</v>
      </c>
      <c r="N94" s="9">
        <v>7.1960559999999996</v>
      </c>
      <c r="O94" s="9">
        <v>5.9348679999999998</v>
      </c>
      <c r="P94" s="9">
        <v>5.0225140000000001</v>
      </c>
      <c r="Q94" s="9">
        <v>4.3349140000000004</v>
      </c>
      <c r="R94" s="9">
        <v>3.8</v>
      </c>
    </row>
    <row r="95" spans="1:18">
      <c r="A95" s="6">
        <v>94</v>
      </c>
      <c r="B95" s="6" t="s">
        <v>124</v>
      </c>
      <c r="C95" s="9">
        <v>31.0001</v>
      </c>
      <c r="D95" s="9">
        <v>2.7</v>
      </c>
      <c r="E95" s="9">
        <v>1.06</v>
      </c>
      <c r="F95" s="9">
        <v>0.99</v>
      </c>
      <c r="G95" s="9">
        <v>10</v>
      </c>
      <c r="H95" s="9">
        <v>2.551364</v>
      </c>
      <c r="I95" s="9">
        <v>31.0001</v>
      </c>
      <c r="J95" s="9">
        <v>14.86866</v>
      </c>
      <c r="K95" s="9">
        <v>9.6742039999999996</v>
      </c>
      <c r="L95" s="9">
        <v>7.131488</v>
      </c>
      <c r="M95" s="9">
        <v>5.6293150000000001</v>
      </c>
      <c r="N95" s="9">
        <v>4.6400579999999998</v>
      </c>
      <c r="O95" s="9">
        <v>3.9405770000000002</v>
      </c>
      <c r="P95" s="9">
        <v>3.42049</v>
      </c>
      <c r="Q95" s="9">
        <v>3.0190250000000001</v>
      </c>
      <c r="R95" s="9">
        <v>2.7</v>
      </c>
    </row>
    <row r="96" spans="1:18">
      <c r="A96" s="6">
        <v>95</v>
      </c>
      <c r="B96" s="6" t="s">
        <v>126</v>
      </c>
      <c r="C96" s="9">
        <v>55.353700000000003</v>
      </c>
      <c r="D96" s="9">
        <v>0.5</v>
      </c>
      <c r="E96" s="9">
        <v>1.77</v>
      </c>
      <c r="F96" s="9">
        <v>1</v>
      </c>
      <c r="G96" s="9">
        <v>7</v>
      </c>
      <c r="H96" s="9">
        <v>3.2389700000000001</v>
      </c>
      <c r="I96" s="9">
        <v>29.44218</v>
      </c>
      <c r="J96" s="9">
        <v>8.6327049999999996</v>
      </c>
      <c r="K96" s="9">
        <v>4.2117769999999997</v>
      </c>
      <c r="L96" s="9">
        <v>2.5311849999999998</v>
      </c>
      <c r="M96" s="9">
        <v>1.7052700000000001</v>
      </c>
      <c r="N96" s="9">
        <v>1.2349300000000001</v>
      </c>
      <c r="O96" s="9">
        <v>0.94003999999999999</v>
      </c>
      <c r="P96" s="9">
        <v>0.74216499999999996</v>
      </c>
      <c r="Q96" s="9">
        <v>0.60250499999999996</v>
      </c>
      <c r="R96" s="9">
        <v>0.5</v>
      </c>
    </row>
    <row r="97" spans="1:18">
      <c r="A97" s="6">
        <v>96</v>
      </c>
      <c r="B97" s="6" t="s">
        <v>129</v>
      </c>
      <c r="C97" s="9">
        <v>24.208100000000002</v>
      </c>
      <c r="D97" s="9">
        <v>0.2</v>
      </c>
      <c r="E97" s="9">
        <v>1.49</v>
      </c>
      <c r="F97" s="9">
        <v>0.99755000000000005</v>
      </c>
      <c r="G97" s="9">
        <v>4</v>
      </c>
      <c r="H97" s="9">
        <v>2.2810299999999999</v>
      </c>
      <c r="I97" s="9">
        <v>6.1805909999999997</v>
      </c>
      <c r="J97" s="9">
        <v>2.2003680000000001</v>
      </c>
      <c r="K97" s="9">
        <v>1.2025950000000001</v>
      </c>
      <c r="L97" s="9">
        <v>0.78335900000000003</v>
      </c>
      <c r="M97" s="9">
        <v>0.561778</v>
      </c>
      <c r="N97" s="9">
        <v>0.42813899999999999</v>
      </c>
      <c r="O97" s="9">
        <v>0.34027800000000002</v>
      </c>
      <c r="P97" s="9">
        <v>0.27888499999999999</v>
      </c>
      <c r="Q97" s="9">
        <v>0.23399600000000001</v>
      </c>
      <c r="R97" s="9">
        <v>0.2</v>
      </c>
    </row>
    <row r="98" spans="1:18">
      <c r="A98" s="6">
        <v>97</v>
      </c>
      <c r="B98" s="6" t="s">
        <v>130</v>
      </c>
      <c r="C98" s="9">
        <v>768.39660000000003</v>
      </c>
      <c r="D98" s="9">
        <v>7</v>
      </c>
      <c r="E98" s="9">
        <v>1.67</v>
      </c>
      <c r="F98" s="9">
        <v>1</v>
      </c>
      <c r="G98" s="9">
        <v>6</v>
      </c>
      <c r="H98" s="9">
        <v>4.185098</v>
      </c>
      <c r="I98" s="9">
        <v>327.41460000000001</v>
      </c>
      <c r="J98" s="9">
        <v>102.89109999999999</v>
      </c>
      <c r="K98" s="9">
        <v>52.276380000000003</v>
      </c>
      <c r="L98" s="9">
        <v>32.333880000000001</v>
      </c>
      <c r="M98" s="9">
        <v>22.275020000000001</v>
      </c>
      <c r="N98" s="9">
        <v>16.42803</v>
      </c>
      <c r="O98" s="9">
        <v>12.69943</v>
      </c>
      <c r="P98" s="9">
        <v>10.16103</v>
      </c>
      <c r="Q98" s="9">
        <v>8.3466660000000008</v>
      </c>
      <c r="R98" s="9">
        <v>7</v>
      </c>
    </row>
    <row r="99" spans="1:18">
      <c r="A99" s="6">
        <v>98</v>
      </c>
      <c r="B99" s="6" t="s">
        <v>132</v>
      </c>
      <c r="C99" s="9">
        <v>483.3657</v>
      </c>
      <c r="D99" s="9">
        <v>5.3</v>
      </c>
      <c r="E99" s="9">
        <v>0.98</v>
      </c>
      <c r="F99" s="9">
        <v>1</v>
      </c>
      <c r="G99" s="9">
        <v>-9999</v>
      </c>
      <c r="H99" s="9">
        <v>2.6842760000000001</v>
      </c>
      <c r="I99" s="9">
        <v>50.614609999999999</v>
      </c>
      <c r="J99" s="9">
        <v>25.66058</v>
      </c>
      <c r="K99" s="9">
        <v>17.24634</v>
      </c>
      <c r="L99" s="9">
        <v>13.00939</v>
      </c>
      <c r="M99" s="9">
        <v>10.45407</v>
      </c>
      <c r="N99" s="9">
        <v>8.7435469999999995</v>
      </c>
      <c r="O99" s="9">
        <v>7.5176100000000003</v>
      </c>
      <c r="P99" s="9">
        <v>6.5954990000000002</v>
      </c>
      <c r="Q99" s="9">
        <v>5.876493</v>
      </c>
      <c r="R99" s="9">
        <v>5.3</v>
      </c>
    </row>
    <row r="100" spans="1:18">
      <c r="A100" s="6">
        <v>99</v>
      </c>
      <c r="B100" s="6" t="s">
        <v>133</v>
      </c>
      <c r="C100" s="9">
        <v>66.266599999999997</v>
      </c>
      <c r="D100" s="9">
        <v>1.4</v>
      </c>
      <c r="E100" s="9">
        <v>1.1000000000000001</v>
      </c>
      <c r="F100" s="9">
        <v>1</v>
      </c>
      <c r="G100" s="9">
        <v>3</v>
      </c>
      <c r="H100" s="9">
        <v>2.3461280000000002</v>
      </c>
      <c r="I100" s="9">
        <v>17.624960000000002</v>
      </c>
      <c r="J100" s="9">
        <v>8.2223330000000008</v>
      </c>
      <c r="K100" s="9">
        <v>5.2637429999999998</v>
      </c>
      <c r="L100" s="9">
        <v>3.8358539999999999</v>
      </c>
      <c r="M100" s="9">
        <v>3.000966</v>
      </c>
      <c r="N100" s="9">
        <v>2.4556230000000001</v>
      </c>
      <c r="O100" s="9">
        <v>2.072622</v>
      </c>
      <c r="P100" s="9">
        <v>1.7894890000000001</v>
      </c>
      <c r="Q100" s="9">
        <v>1.5720320000000001</v>
      </c>
      <c r="R100" s="9">
        <v>1.4</v>
      </c>
    </row>
    <row r="101" spans="1:18">
      <c r="A101" s="6">
        <v>100</v>
      </c>
      <c r="B101" s="6" t="s">
        <v>135</v>
      </c>
      <c r="C101" s="9">
        <v>174.1927</v>
      </c>
      <c r="D101" s="9">
        <v>2</v>
      </c>
      <c r="E101" s="9">
        <v>0.97</v>
      </c>
      <c r="F101" s="9">
        <v>0.99</v>
      </c>
      <c r="G101" s="9">
        <v>-9999</v>
      </c>
      <c r="H101" s="9">
        <v>2.2410299999999999</v>
      </c>
      <c r="I101" s="9">
        <v>18.665089999999999</v>
      </c>
      <c r="J101" s="9">
        <v>9.5286399999999993</v>
      </c>
      <c r="K101" s="9">
        <v>6.4301690000000002</v>
      </c>
      <c r="L101" s="9">
        <v>4.8644280000000002</v>
      </c>
      <c r="M101" s="9">
        <v>3.917681</v>
      </c>
      <c r="N101" s="9">
        <v>3.2826399999999998</v>
      </c>
      <c r="O101" s="9">
        <v>2.8267340000000001</v>
      </c>
      <c r="P101" s="9">
        <v>2.48332</v>
      </c>
      <c r="Q101" s="9">
        <v>2.2152090000000002</v>
      </c>
      <c r="R101" s="9">
        <v>2</v>
      </c>
    </row>
    <row r="102" spans="1:18">
      <c r="A102" s="6">
        <v>101</v>
      </c>
      <c r="B102" s="6" t="s">
        <v>136</v>
      </c>
      <c r="C102" s="9">
        <v>39.3979</v>
      </c>
      <c r="D102" s="9">
        <v>0.6</v>
      </c>
      <c r="E102" s="9">
        <v>1.3</v>
      </c>
      <c r="F102" s="9">
        <v>0.99</v>
      </c>
      <c r="G102" s="9">
        <v>4</v>
      </c>
      <c r="H102" s="9">
        <v>2.3781509999999999</v>
      </c>
      <c r="I102" s="9">
        <v>11.97157</v>
      </c>
      <c r="J102" s="9">
        <v>4.8619700000000003</v>
      </c>
      <c r="K102" s="9">
        <v>2.8700770000000002</v>
      </c>
      <c r="L102" s="9">
        <v>1.9745729999999999</v>
      </c>
      <c r="M102" s="9">
        <v>1.477373</v>
      </c>
      <c r="N102" s="9">
        <v>1.1656139999999999</v>
      </c>
      <c r="O102" s="9">
        <v>0.95394599999999996</v>
      </c>
      <c r="P102" s="9">
        <v>0.80192600000000003</v>
      </c>
      <c r="Q102" s="9">
        <v>0.68807499999999999</v>
      </c>
      <c r="R102" s="9">
        <v>0.6</v>
      </c>
    </row>
    <row r="103" spans="1:18">
      <c r="A103" s="6">
        <v>102</v>
      </c>
      <c r="B103" s="6" t="s">
        <v>139</v>
      </c>
      <c r="C103" s="9">
        <v>48.374000000000002</v>
      </c>
      <c r="D103" s="9">
        <v>0.9</v>
      </c>
      <c r="E103" s="9">
        <v>1.33</v>
      </c>
      <c r="F103" s="9">
        <v>1</v>
      </c>
      <c r="G103" s="9">
        <v>5</v>
      </c>
      <c r="H103" s="9">
        <v>2.6142430000000001</v>
      </c>
      <c r="I103" s="9">
        <v>19.24166</v>
      </c>
      <c r="J103" s="9">
        <v>7.653721</v>
      </c>
      <c r="K103" s="9">
        <v>4.4634559999999999</v>
      </c>
      <c r="L103" s="9">
        <v>3.0444070000000001</v>
      </c>
      <c r="M103" s="9">
        <v>2.2626240000000002</v>
      </c>
      <c r="N103" s="9">
        <v>1.7754209999999999</v>
      </c>
      <c r="O103" s="9">
        <v>1.446312</v>
      </c>
      <c r="P103" s="9">
        <v>1.210968</v>
      </c>
      <c r="Q103" s="9">
        <v>1.03538</v>
      </c>
      <c r="R103" s="9">
        <v>0.9</v>
      </c>
    </row>
    <row r="104" spans="1:18">
      <c r="A104" s="6">
        <v>103</v>
      </c>
      <c r="B104" s="6" t="s">
        <v>140</v>
      </c>
      <c r="C104" s="9">
        <v>41.9893</v>
      </c>
      <c r="D104" s="9">
        <v>1.3</v>
      </c>
      <c r="E104" s="9">
        <v>1.1599999999999999</v>
      </c>
      <c r="F104" s="9">
        <v>1</v>
      </c>
      <c r="G104" s="9">
        <v>5</v>
      </c>
      <c r="H104" s="9">
        <v>2.4339430000000002</v>
      </c>
      <c r="I104" s="9">
        <v>18.79072</v>
      </c>
      <c r="J104" s="9">
        <v>8.4090810000000005</v>
      </c>
      <c r="K104" s="9">
        <v>5.2539110000000004</v>
      </c>
      <c r="L104" s="9">
        <v>3.763169</v>
      </c>
      <c r="M104" s="9">
        <v>2.9049469999999999</v>
      </c>
      <c r="N104" s="9">
        <v>2.351191</v>
      </c>
      <c r="O104" s="9">
        <v>1.9662090000000001</v>
      </c>
      <c r="P104" s="9">
        <v>1.6840649999999999</v>
      </c>
      <c r="Q104" s="9">
        <v>1.469001</v>
      </c>
      <c r="R104" s="9">
        <v>1.3</v>
      </c>
    </row>
    <row r="105" spans="1:18">
      <c r="A105" s="6">
        <v>104</v>
      </c>
      <c r="B105" s="6" t="s">
        <v>141</v>
      </c>
      <c r="C105" s="9">
        <v>22.6616</v>
      </c>
      <c r="D105" s="9">
        <v>0.9</v>
      </c>
      <c r="E105" s="9">
        <v>0.92</v>
      </c>
      <c r="F105" s="9">
        <v>0.98</v>
      </c>
      <c r="G105" s="9">
        <v>3</v>
      </c>
      <c r="H105" s="9">
        <v>1.794243</v>
      </c>
      <c r="I105" s="9">
        <v>7.4858739999999999</v>
      </c>
      <c r="J105" s="9">
        <v>3.9563519999999999</v>
      </c>
      <c r="K105" s="9">
        <v>2.724526</v>
      </c>
      <c r="L105" s="9">
        <v>2.0909680000000002</v>
      </c>
      <c r="M105" s="9">
        <v>1.702904</v>
      </c>
      <c r="N105" s="9">
        <v>1.439937</v>
      </c>
      <c r="O105" s="9">
        <v>1.249546</v>
      </c>
      <c r="P105" s="9">
        <v>1.1050949999999999</v>
      </c>
      <c r="Q105" s="9">
        <v>0.99160700000000002</v>
      </c>
      <c r="R105" s="9">
        <v>0.9</v>
      </c>
    </row>
    <row r="106" spans="1:18">
      <c r="A106" s="6">
        <v>105</v>
      </c>
      <c r="B106" s="6" t="s">
        <v>142</v>
      </c>
      <c r="C106" s="9">
        <v>42.414000000000001</v>
      </c>
      <c r="D106" s="9">
        <v>0.7</v>
      </c>
      <c r="E106" s="9">
        <v>1.37</v>
      </c>
      <c r="F106" s="9">
        <v>0.99</v>
      </c>
      <c r="G106" s="9">
        <v>5</v>
      </c>
      <c r="H106" s="9">
        <v>2.5850979999999999</v>
      </c>
      <c r="I106" s="9">
        <v>16.409600000000001</v>
      </c>
      <c r="J106" s="9">
        <v>6.3487309999999999</v>
      </c>
      <c r="K106" s="9">
        <v>3.642855</v>
      </c>
      <c r="L106" s="9">
        <v>2.4562689999999998</v>
      </c>
      <c r="M106" s="9">
        <v>1.809294</v>
      </c>
      <c r="N106" s="9">
        <v>1.409389</v>
      </c>
      <c r="O106" s="9">
        <v>1.1410739999999999</v>
      </c>
      <c r="P106" s="9">
        <v>0.95030899999999996</v>
      </c>
      <c r="Q106" s="9">
        <v>0.808697</v>
      </c>
      <c r="R106" s="9">
        <v>0.7</v>
      </c>
    </row>
    <row r="107" spans="1:18">
      <c r="A107" s="6">
        <v>106</v>
      </c>
      <c r="B107" s="6" t="s">
        <v>143</v>
      </c>
      <c r="C107" s="9">
        <v>23.6069</v>
      </c>
      <c r="D107" s="9">
        <v>1.5</v>
      </c>
      <c r="E107" s="9">
        <v>0.92</v>
      </c>
      <c r="F107" s="9">
        <v>0.99</v>
      </c>
      <c r="G107" s="9">
        <v>5</v>
      </c>
      <c r="H107" s="9">
        <v>2.0160909999999999</v>
      </c>
      <c r="I107" s="9">
        <v>12.476459999999999</v>
      </c>
      <c r="J107" s="9">
        <v>6.5939199999999998</v>
      </c>
      <c r="K107" s="9">
        <v>4.5408770000000001</v>
      </c>
      <c r="L107" s="9">
        <v>3.4849459999999999</v>
      </c>
      <c r="M107" s="9">
        <v>2.8381729999999998</v>
      </c>
      <c r="N107" s="9">
        <v>2.3998940000000002</v>
      </c>
      <c r="O107" s="9">
        <v>2.0825770000000001</v>
      </c>
      <c r="P107" s="9">
        <v>1.841825</v>
      </c>
      <c r="Q107" s="9">
        <v>1.6526780000000001</v>
      </c>
      <c r="R107" s="9">
        <v>1.5</v>
      </c>
    </row>
    <row r="108" spans="1:18">
      <c r="A108" s="6">
        <v>107</v>
      </c>
      <c r="B108" s="6" t="s">
        <v>144</v>
      </c>
      <c r="C108" s="9">
        <v>40.982999999999997</v>
      </c>
      <c r="D108" s="9">
        <v>0.6</v>
      </c>
      <c r="E108" s="9">
        <v>1.41</v>
      </c>
      <c r="F108" s="9">
        <v>0.99</v>
      </c>
      <c r="G108" s="9">
        <v>5</v>
      </c>
      <c r="H108" s="9">
        <v>2.5981510000000001</v>
      </c>
      <c r="I108" s="9">
        <v>15.422370000000001</v>
      </c>
      <c r="J108" s="9">
        <v>5.8036199999999996</v>
      </c>
      <c r="K108" s="9">
        <v>3.2765010000000001</v>
      </c>
      <c r="L108" s="9">
        <v>2.18397</v>
      </c>
      <c r="M108" s="9">
        <v>1.5944229999999999</v>
      </c>
      <c r="N108" s="9">
        <v>1.2329859999999999</v>
      </c>
      <c r="O108" s="9">
        <v>0.99211700000000003</v>
      </c>
      <c r="P108" s="9">
        <v>0.82185299999999994</v>
      </c>
      <c r="Q108" s="9">
        <v>0.69609600000000005</v>
      </c>
      <c r="R108" s="9">
        <v>0.6</v>
      </c>
    </row>
    <row r="109" spans="1:18">
      <c r="A109" s="6">
        <v>108</v>
      </c>
      <c r="B109" s="6" t="s">
        <v>145</v>
      </c>
      <c r="C109" s="9">
        <v>16.570399999999999</v>
      </c>
      <c r="D109" s="9">
        <v>0.2</v>
      </c>
      <c r="E109" s="9">
        <v>1.57</v>
      </c>
      <c r="F109" s="9">
        <v>0.93</v>
      </c>
      <c r="G109" s="9">
        <v>6</v>
      </c>
      <c r="H109" s="9">
        <v>2.44103</v>
      </c>
      <c r="I109" s="9">
        <v>7.4307049999999997</v>
      </c>
      <c r="J109" s="9">
        <v>2.5027240000000002</v>
      </c>
      <c r="K109" s="9">
        <v>1.3241879999999999</v>
      </c>
      <c r="L109" s="9">
        <v>0.84293799999999997</v>
      </c>
      <c r="M109" s="9">
        <v>0.59380900000000003</v>
      </c>
      <c r="N109" s="9">
        <v>0.44599800000000001</v>
      </c>
      <c r="O109" s="9">
        <v>0.35012700000000002</v>
      </c>
      <c r="P109" s="9">
        <v>0.28390900000000002</v>
      </c>
      <c r="Q109" s="9">
        <v>0.23597699999999999</v>
      </c>
      <c r="R109" s="9">
        <v>0.2</v>
      </c>
    </row>
    <row r="110" spans="1:18">
      <c r="A110" s="6">
        <v>109</v>
      </c>
      <c r="B110" s="6" t="s">
        <v>146</v>
      </c>
      <c r="C110" s="9">
        <v>55.878399999999999</v>
      </c>
      <c r="D110" s="9">
        <v>1</v>
      </c>
      <c r="E110" s="9">
        <v>1.43</v>
      </c>
      <c r="F110" s="9">
        <v>0.99</v>
      </c>
      <c r="G110" s="9">
        <v>6</v>
      </c>
      <c r="H110" s="9">
        <v>2.86</v>
      </c>
      <c r="I110" s="9">
        <v>26.91535</v>
      </c>
      <c r="J110" s="9">
        <v>9.9891170000000002</v>
      </c>
      <c r="K110" s="9">
        <v>5.5939249999999996</v>
      </c>
      <c r="L110" s="9">
        <v>3.7072699999999998</v>
      </c>
      <c r="M110" s="9">
        <v>2.6944669999999999</v>
      </c>
      <c r="N110" s="9">
        <v>2.0760779999999999</v>
      </c>
      <c r="O110" s="9">
        <v>1.6653659999999999</v>
      </c>
      <c r="P110" s="9">
        <v>1.375882</v>
      </c>
      <c r="Q110" s="9">
        <v>1.1626080000000001</v>
      </c>
      <c r="R110" s="9">
        <v>1</v>
      </c>
    </row>
    <row r="111" spans="1:18">
      <c r="A111" s="6">
        <v>110</v>
      </c>
      <c r="B111" s="6" t="s">
        <v>148</v>
      </c>
      <c r="C111" s="9">
        <v>90.752700000000004</v>
      </c>
      <c r="D111" s="9">
        <v>1.5</v>
      </c>
      <c r="E111" s="9">
        <v>1.17</v>
      </c>
      <c r="F111" s="9">
        <v>0.99</v>
      </c>
      <c r="G111" s="9">
        <v>3</v>
      </c>
      <c r="H111" s="9">
        <v>2.5160909999999999</v>
      </c>
      <c r="I111" s="9">
        <v>22.186630000000001</v>
      </c>
      <c r="J111" s="9">
        <v>9.8602100000000004</v>
      </c>
      <c r="K111" s="9">
        <v>6.1356330000000003</v>
      </c>
      <c r="L111" s="9">
        <v>4.3820880000000004</v>
      </c>
      <c r="M111" s="9">
        <v>3.375175</v>
      </c>
      <c r="N111" s="9">
        <v>2.7268059999999998</v>
      </c>
      <c r="O111" s="9">
        <v>2.2768090000000001</v>
      </c>
      <c r="P111" s="9">
        <v>1.9474929999999999</v>
      </c>
      <c r="Q111" s="9">
        <v>1.696788</v>
      </c>
      <c r="R111" s="9">
        <v>1.5</v>
      </c>
    </row>
    <row r="112" spans="1:18">
      <c r="A112" s="6">
        <v>111</v>
      </c>
      <c r="B112" s="6" t="s">
        <v>149</v>
      </c>
      <c r="C112" s="9">
        <v>68.784099999999995</v>
      </c>
      <c r="D112" s="9">
        <v>1.8</v>
      </c>
      <c r="E112" s="9">
        <v>1.37</v>
      </c>
      <c r="F112" s="9">
        <v>0.99</v>
      </c>
      <c r="G112" s="9">
        <v>7</v>
      </c>
      <c r="H112" s="9">
        <v>2.9952730000000001</v>
      </c>
      <c r="I112" s="9">
        <v>42.196120000000001</v>
      </c>
      <c r="J112" s="9">
        <v>16.325310000000002</v>
      </c>
      <c r="K112" s="9">
        <v>9.3673420000000007</v>
      </c>
      <c r="L112" s="9">
        <v>6.3161189999999996</v>
      </c>
      <c r="M112" s="9">
        <v>4.6524700000000001</v>
      </c>
      <c r="N112" s="9">
        <v>3.6241430000000001</v>
      </c>
      <c r="O112" s="9">
        <v>2.9341900000000001</v>
      </c>
      <c r="P112" s="9">
        <v>2.443651</v>
      </c>
      <c r="Q112" s="9">
        <v>2.0795059999999999</v>
      </c>
      <c r="R112" s="9">
        <v>1.8</v>
      </c>
    </row>
    <row r="113" spans="1:18">
      <c r="A113" s="6">
        <v>112</v>
      </c>
      <c r="B113" s="6" t="s">
        <v>150</v>
      </c>
      <c r="C113" s="9">
        <v>156.8886</v>
      </c>
      <c r="D113" s="9">
        <v>1.3</v>
      </c>
      <c r="E113" s="9">
        <v>1.6</v>
      </c>
      <c r="F113" s="9">
        <v>0.99</v>
      </c>
      <c r="G113" s="9">
        <v>5</v>
      </c>
      <c r="H113" s="9">
        <v>3.3139430000000001</v>
      </c>
      <c r="I113" s="9">
        <v>51.753929999999997</v>
      </c>
      <c r="J113" s="9">
        <v>17.072430000000001</v>
      </c>
      <c r="K113" s="9">
        <v>8.9237900000000003</v>
      </c>
      <c r="L113" s="9">
        <v>5.6318020000000004</v>
      </c>
      <c r="M113" s="9">
        <v>3.9408629999999998</v>
      </c>
      <c r="N113" s="9">
        <v>2.9437530000000001</v>
      </c>
      <c r="O113" s="9">
        <v>2.3003110000000002</v>
      </c>
      <c r="P113" s="9">
        <v>1.857802</v>
      </c>
      <c r="Q113" s="9">
        <v>1.538705</v>
      </c>
      <c r="R113" s="9">
        <v>1.3</v>
      </c>
    </row>
    <row r="114" spans="1:18">
      <c r="A114" s="6">
        <v>113</v>
      </c>
      <c r="B114" s="6" t="s">
        <v>151</v>
      </c>
      <c r="C114" s="9">
        <v>36.354799999999997</v>
      </c>
      <c r="D114" s="9">
        <v>0.6</v>
      </c>
      <c r="E114" s="9">
        <v>1.37</v>
      </c>
      <c r="F114" s="9">
        <v>1</v>
      </c>
      <c r="G114" s="9">
        <v>5</v>
      </c>
      <c r="H114" s="9">
        <v>2.518151</v>
      </c>
      <c r="I114" s="9">
        <v>14.06537</v>
      </c>
      <c r="J114" s="9">
        <v>5.44177</v>
      </c>
      <c r="K114" s="9">
        <v>3.1224470000000002</v>
      </c>
      <c r="L114" s="9">
        <v>2.1053730000000002</v>
      </c>
      <c r="M114" s="9">
        <v>1.5508230000000001</v>
      </c>
      <c r="N114" s="9">
        <v>1.208048</v>
      </c>
      <c r="O114" s="9">
        <v>0.97806300000000002</v>
      </c>
      <c r="P114" s="9">
        <v>0.81455</v>
      </c>
      <c r="Q114" s="9">
        <v>0.69316900000000004</v>
      </c>
      <c r="R114" s="9">
        <v>0.6</v>
      </c>
    </row>
    <row r="115" spans="1:18">
      <c r="A115" s="6">
        <v>114</v>
      </c>
      <c r="B115" s="6" t="s">
        <v>152</v>
      </c>
      <c r="C115" s="9">
        <v>23.5398</v>
      </c>
      <c r="D115" s="9">
        <v>0.6</v>
      </c>
      <c r="E115" s="9">
        <v>1.1399999999999999</v>
      </c>
      <c r="F115" s="9">
        <v>0.94</v>
      </c>
      <c r="G115" s="9">
        <v>4</v>
      </c>
      <c r="H115" s="9">
        <v>2.0581510000000001</v>
      </c>
      <c r="I115" s="9">
        <v>8.2823060000000002</v>
      </c>
      <c r="J115" s="9">
        <v>3.758175</v>
      </c>
      <c r="K115" s="9">
        <v>2.3671890000000002</v>
      </c>
      <c r="L115" s="9">
        <v>1.705308</v>
      </c>
      <c r="M115" s="9">
        <v>1.3222860000000001</v>
      </c>
      <c r="N115" s="9">
        <v>1.0741350000000001</v>
      </c>
      <c r="O115" s="9">
        <v>0.90103</v>
      </c>
      <c r="P115" s="9">
        <v>0.77380000000000004</v>
      </c>
      <c r="Q115" s="9">
        <v>0.67657299999999998</v>
      </c>
      <c r="R115" s="9">
        <v>0.6</v>
      </c>
    </row>
    <row r="116" spans="1:18">
      <c r="A116" s="6">
        <v>115</v>
      </c>
      <c r="B116" s="6" t="s">
        <v>153</v>
      </c>
      <c r="C116" s="9">
        <v>25.433299999999999</v>
      </c>
      <c r="D116" s="9">
        <v>0.4</v>
      </c>
      <c r="E116" s="9">
        <v>1.29</v>
      </c>
      <c r="F116" s="9">
        <v>0.95</v>
      </c>
      <c r="G116" s="9">
        <v>4</v>
      </c>
      <c r="H116" s="9">
        <v>2.1820599999999999</v>
      </c>
      <c r="I116" s="9">
        <v>7.7993779999999999</v>
      </c>
      <c r="J116" s="9">
        <v>3.1895639999999998</v>
      </c>
      <c r="K116" s="9">
        <v>1.8904860000000001</v>
      </c>
      <c r="L116" s="9">
        <v>1.3043750000000001</v>
      </c>
      <c r="M116" s="9">
        <v>0.97811199999999998</v>
      </c>
      <c r="N116" s="9">
        <v>0.77311600000000003</v>
      </c>
      <c r="O116" s="9">
        <v>0.63370000000000004</v>
      </c>
      <c r="P116" s="9">
        <v>0.53342599999999996</v>
      </c>
      <c r="Q116" s="9">
        <v>0.45823399999999997</v>
      </c>
      <c r="R116" s="9">
        <v>0.4</v>
      </c>
    </row>
    <row r="117" spans="1:18">
      <c r="A117" s="6">
        <v>116</v>
      </c>
      <c r="B117" s="6" t="s">
        <v>154</v>
      </c>
      <c r="C117" s="9">
        <v>29.934699999999999</v>
      </c>
      <c r="D117" s="9">
        <v>0.3</v>
      </c>
      <c r="E117" s="9">
        <v>1.43</v>
      </c>
      <c r="F117" s="9">
        <v>0.98</v>
      </c>
      <c r="G117" s="9">
        <v>4</v>
      </c>
      <c r="H117" s="9">
        <v>2.3371209999999998</v>
      </c>
      <c r="I117" s="9">
        <v>8.0746040000000008</v>
      </c>
      <c r="J117" s="9">
        <v>2.9967350000000001</v>
      </c>
      <c r="K117" s="9">
        <v>1.678177</v>
      </c>
      <c r="L117" s="9">
        <v>1.1121810000000001</v>
      </c>
      <c r="M117" s="9">
        <v>0.80833999999999995</v>
      </c>
      <c r="N117" s="9">
        <v>0.62282300000000002</v>
      </c>
      <c r="O117" s="9">
        <v>0.49961</v>
      </c>
      <c r="P117" s="9">
        <v>0.41276499999999999</v>
      </c>
      <c r="Q117" s="9">
        <v>0.34878199999999998</v>
      </c>
      <c r="R117" s="9">
        <v>0.3</v>
      </c>
    </row>
    <row r="118" spans="1:18">
      <c r="A118" s="6">
        <v>117</v>
      </c>
      <c r="B118" s="6" t="s">
        <v>155</v>
      </c>
      <c r="C118" s="9">
        <v>144.8202</v>
      </c>
      <c r="D118" s="9">
        <v>1.2</v>
      </c>
      <c r="E118" s="9">
        <v>1.6</v>
      </c>
      <c r="F118" s="9">
        <v>0.98</v>
      </c>
      <c r="G118" s="9">
        <v>5</v>
      </c>
      <c r="H118" s="9">
        <v>3.2791809999999999</v>
      </c>
      <c r="I118" s="9">
        <v>47.772860000000001</v>
      </c>
      <c r="J118" s="9">
        <v>15.759169999999999</v>
      </c>
      <c r="K118" s="9">
        <v>8.2373449999999995</v>
      </c>
      <c r="L118" s="9">
        <v>5.1985859999999997</v>
      </c>
      <c r="M118" s="9">
        <v>3.6377199999999998</v>
      </c>
      <c r="N118" s="9">
        <v>2.7173099999999999</v>
      </c>
      <c r="O118" s="9">
        <v>2.123364</v>
      </c>
      <c r="P118" s="9">
        <v>1.7148939999999999</v>
      </c>
      <c r="Q118" s="9">
        <v>1.4203429999999999</v>
      </c>
      <c r="R118" s="9">
        <v>1.2</v>
      </c>
    </row>
    <row r="119" spans="1:18">
      <c r="A119" s="6">
        <v>118</v>
      </c>
      <c r="B119" s="6" t="s">
        <v>157</v>
      </c>
      <c r="C119" s="9">
        <v>24.063800000000001</v>
      </c>
      <c r="D119" s="9">
        <v>0.8</v>
      </c>
      <c r="E119" s="9">
        <v>1.28</v>
      </c>
      <c r="F119" s="9">
        <v>0.95</v>
      </c>
      <c r="G119" s="9">
        <v>7</v>
      </c>
      <c r="H119" s="9">
        <v>2.4630899999999998</v>
      </c>
      <c r="I119" s="9">
        <v>15.243690000000001</v>
      </c>
      <c r="J119" s="9">
        <v>6.2772810000000003</v>
      </c>
      <c r="K119" s="9">
        <v>3.7357239999999998</v>
      </c>
      <c r="L119" s="9">
        <v>2.584956</v>
      </c>
      <c r="M119" s="9">
        <v>1.942712</v>
      </c>
      <c r="N119" s="9">
        <v>1.538354</v>
      </c>
      <c r="O119" s="9">
        <v>1.2628870000000001</v>
      </c>
      <c r="P119" s="9">
        <v>1.064473</v>
      </c>
      <c r="Q119" s="9">
        <v>0.91550299999999996</v>
      </c>
      <c r="R119" s="9">
        <v>0.8</v>
      </c>
    </row>
    <row r="120" spans="1:18">
      <c r="A120" s="6">
        <v>119</v>
      </c>
      <c r="B120" s="6" t="s">
        <v>158</v>
      </c>
      <c r="C120" s="9">
        <v>52.3857</v>
      </c>
      <c r="D120" s="9">
        <v>1.6</v>
      </c>
      <c r="E120" s="9">
        <v>1.24</v>
      </c>
      <c r="F120" s="9">
        <v>0.98</v>
      </c>
      <c r="G120" s="9">
        <v>6</v>
      </c>
      <c r="H120" s="9">
        <v>2.6841200000000001</v>
      </c>
      <c r="I120" s="9">
        <v>27.80481</v>
      </c>
      <c r="J120" s="9">
        <v>11.771800000000001</v>
      </c>
      <c r="K120" s="9">
        <v>7.120158</v>
      </c>
      <c r="L120" s="9">
        <v>4.9838570000000004</v>
      </c>
      <c r="M120" s="9">
        <v>3.7791769999999998</v>
      </c>
      <c r="N120" s="9">
        <v>3.0144799999999998</v>
      </c>
      <c r="O120" s="9">
        <v>2.489995</v>
      </c>
      <c r="P120" s="9">
        <v>2.1100289999999999</v>
      </c>
      <c r="Q120" s="9">
        <v>1.823305</v>
      </c>
      <c r="R120" s="9">
        <v>1.6</v>
      </c>
    </row>
    <row r="121" spans="1:18">
      <c r="A121" s="6">
        <v>120</v>
      </c>
      <c r="B121" s="6" t="s">
        <v>159</v>
      </c>
      <c r="C121" s="9">
        <v>70.798500000000004</v>
      </c>
      <c r="D121" s="9">
        <v>1.5</v>
      </c>
      <c r="E121" s="9">
        <v>1.37</v>
      </c>
      <c r="F121" s="9">
        <v>0.99</v>
      </c>
      <c r="G121" s="9">
        <v>6</v>
      </c>
      <c r="H121" s="9">
        <v>2.9160910000000002</v>
      </c>
      <c r="I121" s="9">
        <v>35.163429999999998</v>
      </c>
      <c r="J121" s="9">
        <v>13.604419999999999</v>
      </c>
      <c r="K121" s="9">
        <v>7.8061189999999998</v>
      </c>
      <c r="L121" s="9">
        <v>5.263433</v>
      </c>
      <c r="M121" s="9">
        <v>3.8770579999999999</v>
      </c>
      <c r="N121" s="9">
        <v>3.0201190000000002</v>
      </c>
      <c r="O121" s="9">
        <v>2.4451580000000002</v>
      </c>
      <c r="P121" s="9">
        <v>2.0363760000000002</v>
      </c>
      <c r="Q121" s="9">
        <v>1.7329220000000001</v>
      </c>
      <c r="R121" s="9">
        <v>1.5</v>
      </c>
    </row>
    <row r="122" spans="1:18">
      <c r="A122" s="6">
        <v>121</v>
      </c>
      <c r="B122" s="6" t="s">
        <v>160</v>
      </c>
      <c r="C122" s="9">
        <v>53.360599999999998</v>
      </c>
      <c r="D122" s="9">
        <v>1.3</v>
      </c>
      <c r="E122" s="9">
        <v>1.24</v>
      </c>
      <c r="F122" s="9">
        <v>1</v>
      </c>
      <c r="G122" s="9">
        <v>5</v>
      </c>
      <c r="H122" s="9">
        <v>2.5939429999999999</v>
      </c>
      <c r="I122" s="9">
        <v>22.59141</v>
      </c>
      <c r="J122" s="9">
        <v>9.5645860000000003</v>
      </c>
      <c r="K122" s="9">
        <v>5.7851280000000003</v>
      </c>
      <c r="L122" s="9">
        <v>4.0493839999999999</v>
      </c>
      <c r="M122" s="9">
        <v>3.0705809999999998</v>
      </c>
      <c r="N122" s="9">
        <v>2.449265</v>
      </c>
      <c r="O122" s="9">
        <v>2.0231210000000002</v>
      </c>
      <c r="P122" s="9">
        <v>1.7143980000000001</v>
      </c>
      <c r="Q122" s="9">
        <v>1.4814350000000001</v>
      </c>
      <c r="R122" s="9">
        <v>1.3</v>
      </c>
    </row>
    <row r="123" spans="1:18">
      <c r="A123" s="6">
        <v>122</v>
      </c>
      <c r="B123" s="6" t="s">
        <v>161</v>
      </c>
      <c r="C123" s="9">
        <v>67.115300000000005</v>
      </c>
      <c r="D123" s="9">
        <v>0.4</v>
      </c>
      <c r="E123" s="9">
        <v>1.71</v>
      </c>
      <c r="F123" s="9">
        <v>0.97</v>
      </c>
      <c r="G123" s="9">
        <v>5</v>
      </c>
      <c r="H123" s="9">
        <v>3.0220600000000002</v>
      </c>
      <c r="I123" s="9">
        <v>20.51446</v>
      </c>
      <c r="J123" s="9">
        <v>6.2704500000000003</v>
      </c>
      <c r="K123" s="9">
        <v>3.1346039999999999</v>
      </c>
      <c r="L123" s="9">
        <v>1.9166259999999999</v>
      </c>
      <c r="M123" s="9">
        <v>1.308643</v>
      </c>
      <c r="N123" s="9">
        <v>0.95812299999999995</v>
      </c>
      <c r="O123" s="9">
        <v>0.73610900000000001</v>
      </c>
      <c r="P123" s="9">
        <v>0.58583600000000002</v>
      </c>
      <c r="Q123" s="9">
        <v>0.47896699999999998</v>
      </c>
      <c r="R123" s="9">
        <v>0.4</v>
      </c>
    </row>
    <row r="124" spans="1:18">
      <c r="A124" s="6">
        <v>123</v>
      </c>
      <c r="B124" s="6" t="s">
        <v>162</v>
      </c>
      <c r="C124" s="9">
        <v>9.9862000000000002</v>
      </c>
      <c r="D124" s="9">
        <v>0.2</v>
      </c>
      <c r="E124" s="9">
        <v>1.39</v>
      </c>
      <c r="F124" s="9">
        <v>0.99</v>
      </c>
      <c r="G124" s="9">
        <v>6</v>
      </c>
      <c r="H124" s="9">
        <v>2.0810300000000002</v>
      </c>
      <c r="I124" s="9">
        <v>4.9094179999999996</v>
      </c>
      <c r="J124" s="9">
        <v>1.8732610000000001</v>
      </c>
      <c r="K124" s="9">
        <v>1.066182</v>
      </c>
      <c r="L124" s="9">
        <v>0.71477000000000002</v>
      </c>
      <c r="M124" s="9">
        <v>0.52415699999999998</v>
      </c>
      <c r="N124" s="9">
        <v>0.40681800000000001</v>
      </c>
      <c r="O124" s="9">
        <v>0.32835500000000001</v>
      </c>
      <c r="P124" s="9">
        <v>0.272731</v>
      </c>
      <c r="Q124" s="9">
        <v>0.231544</v>
      </c>
      <c r="R124" s="9">
        <v>0.2</v>
      </c>
    </row>
    <row r="125" spans="1:18">
      <c r="A125" s="6">
        <v>124</v>
      </c>
      <c r="B125" s="6" t="s">
        <v>163</v>
      </c>
      <c r="C125" s="9">
        <v>66.879300000000001</v>
      </c>
      <c r="D125" s="9">
        <v>1.1000000000000001</v>
      </c>
      <c r="E125" s="9">
        <v>1.46</v>
      </c>
      <c r="F125" s="9">
        <v>0.97</v>
      </c>
      <c r="G125" s="9">
        <v>6</v>
      </c>
      <c r="H125" s="9">
        <v>2.9613930000000002</v>
      </c>
      <c r="I125" s="9">
        <v>31.724350000000001</v>
      </c>
      <c r="J125" s="9">
        <v>11.53158</v>
      </c>
      <c r="K125" s="9">
        <v>6.379632</v>
      </c>
      <c r="L125" s="9">
        <v>4.1916510000000002</v>
      </c>
      <c r="M125" s="9">
        <v>3.026192</v>
      </c>
      <c r="N125" s="9">
        <v>2.318953</v>
      </c>
      <c r="O125" s="9">
        <v>1.85161</v>
      </c>
      <c r="P125" s="9">
        <v>1.523636</v>
      </c>
      <c r="Q125" s="9">
        <v>1.2829170000000001</v>
      </c>
      <c r="R125" s="9">
        <v>1.1000000000000001</v>
      </c>
    </row>
    <row r="126" spans="1:18">
      <c r="A126" s="6">
        <v>125</v>
      </c>
      <c r="B126" s="6" t="s">
        <v>164</v>
      </c>
      <c r="C126" s="9">
        <v>84.3065</v>
      </c>
      <c r="D126" s="9">
        <v>12.1</v>
      </c>
      <c r="E126" s="9">
        <v>0.69</v>
      </c>
      <c r="F126" s="9">
        <v>0.99</v>
      </c>
      <c r="G126" s="9">
        <v>6</v>
      </c>
      <c r="H126" s="9">
        <v>2.4627849999999998</v>
      </c>
      <c r="I126" s="9">
        <v>59.263240000000003</v>
      </c>
      <c r="J126" s="9">
        <v>36.734549999999999</v>
      </c>
      <c r="K126" s="9">
        <v>27.769729999999999</v>
      </c>
      <c r="L126" s="9">
        <v>22.770050000000001</v>
      </c>
      <c r="M126" s="9">
        <v>19.52073</v>
      </c>
      <c r="N126" s="9">
        <v>17.213180000000001</v>
      </c>
      <c r="O126" s="9">
        <v>15.476319999999999</v>
      </c>
      <c r="P126" s="9">
        <v>14.114100000000001</v>
      </c>
      <c r="Q126" s="9">
        <v>13.012420000000001</v>
      </c>
      <c r="R126" s="9">
        <v>12.1</v>
      </c>
    </row>
    <row r="127" spans="1:18">
      <c r="A127" s="6">
        <v>126</v>
      </c>
      <c r="B127" s="6" t="s">
        <v>166</v>
      </c>
      <c r="C127" s="9">
        <v>78.535499999999999</v>
      </c>
      <c r="D127" s="9">
        <v>9</v>
      </c>
      <c r="E127" s="9">
        <v>0.77</v>
      </c>
      <c r="F127" s="9">
        <v>1</v>
      </c>
      <c r="G127" s="9">
        <v>6</v>
      </c>
      <c r="H127" s="9">
        <v>2.494243</v>
      </c>
      <c r="I127" s="9">
        <v>52.995930000000001</v>
      </c>
      <c r="J127" s="9">
        <v>31.077739999999999</v>
      </c>
      <c r="K127" s="9">
        <v>22.743600000000001</v>
      </c>
      <c r="L127" s="9">
        <v>18.224530000000001</v>
      </c>
      <c r="M127" s="9">
        <v>15.347429999999999</v>
      </c>
      <c r="N127" s="9">
        <v>13.33724</v>
      </c>
      <c r="O127" s="9">
        <v>11.84451</v>
      </c>
      <c r="P127" s="9">
        <v>10.68718</v>
      </c>
      <c r="Q127" s="9">
        <v>9.7605830000000005</v>
      </c>
      <c r="R127" s="9">
        <v>9</v>
      </c>
    </row>
    <row r="128" spans="1:18">
      <c r="A128" s="6">
        <v>127</v>
      </c>
      <c r="B128" s="6" t="s">
        <v>167</v>
      </c>
      <c r="C128" s="9">
        <v>37.314900000000002</v>
      </c>
      <c r="D128" s="9">
        <v>3.5</v>
      </c>
      <c r="E128" s="9">
        <v>0.79</v>
      </c>
      <c r="F128" s="9">
        <v>1</v>
      </c>
      <c r="G128" s="9">
        <v>5</v>
      </c>
      <c r="H128" s="9">
        <v>2.1240679999999998</v>
      </c>
      <c r="I128" s="9">
        <v>21.580829999999999</v>
      </c>
      <c r="J128" s="9">
        <v>12.48114</v>
      </c>
      <c r="K128" s="9">
        <v>9.0602929999999997</v>
      </c>
      <c r="L128" s="9">
        <v>7.2183950000000001</v>
      </c>
      <c r="M128" s="9">
        <v>6.0517609999999999</v>
      </c>
      <c r="N128" s="9">
        <v>5.239967</v>
      </c>
      <c r="O128" s="9">
        <v>4.6391730000000004</v>
      </c>
      <c r="P128" s="9">
        <v>4.1747160000000001</v>
      </c>
      <c r="Q128" s="9">
        <v>3.8037890000000001</v>
      </c>
      <c r="R128" s="9">
        <v>3.5</v>
      </c>
    </row>
    <row r="129" spans="1:18">
      <c r="A129" s="6">
        <v>128</v>
      </c>
      <c r="B129" s="6" t="s">
        <v>168</v>
      </c>
      <c r="C129" s="8"/>
      <c r="D129" s="9">
        <v>3</v>
      </c>
      <c r="E129" s="9">
        <v>0.77</v>
      </c>
      <c r="F129" s="9">
        <v>1</v>
      </c>
      <c r="G129" s="9">
        <v>-9999</v>
      </c>
      <c r="H129" s="9">
        <v>2.0171209999999999</v>
      </c>
      <c r="I129" s="9">
        <v>17.665310000000002</v>
      </c>
      <c r="J129" s="9">
        <v>10.359249999999999</v>
      </c>
      <c r="K129" s="9">
        <v>7.5811989999999998</v>
      </c>
      <c r="L129" s="9">
        <v>6.0748430000000004</v>
      </c>
      <c r="M129" s="9">
        <v>5.1158089999999996</v>
      </c>
      <c r="N129" s="9">
        <v>4.4457469999999999</v>
      </c>
      <c r="O129" s="9">
        <v>3.948169</v>
      </c>
      <c r="P129" s="9">
        <v>3.5623939999999998</v>
      </c>
      <c r="Q129" s="9">
        <v>3.2535280000000002</v>
      </c>
      <c r="R129" s="9">
        <v>3</v>
      </c>
    </row>
    <row r="130" spans="1:18">
      <c r="A130" s="6">
        <v>129</v>
      </c>
      <c r="B130" s="6" t="s">
        <v>170</v>
      </c>
      <c r="C130" s="8"/>
      <c r="D130" s="9">
        <v>1.2</v>
      </c>
      <c r="E130" s="9">
        <v>0.86</v>
      </c>
      <c r="F130" s="9">
        <v>0.97</v>
      </c>
      <c r="G130" s="9">
        <v>-9999</v>
      </c>
      <c r="H130" s="9">
        <v>1.7991809999999999</v>
      </c>
      <c r="I130" s="9">
        <v>8.6932320000000001</v>
      </c>
      <c r="J130" s="9">
        <v>4.7895580000000004</v>
      </c>
      <c r="K130" s="9">
        <v>3.3795350000000002</v>
      </c>
      <c r="L130" s="9">
        <v>2.6388189999999998</v>
      </c>
      <c r="M130" s="9">
        <v>2.1780460000000001</v>
      </c>
      <c r="N130" s="9">
        <v>1.861964</v>
      </c>
      <c r="O130" s="9">
        <v>1.6307860000000001</v>
      </c>
      <c r="P130" s="9">
        <v>1.453864</v>
      </c>
      <c r="Q130" s="9">
        <v>1.3138099999999999</v>
      </c>
      <c r="R130" s="9">
        <v>1.2</v>
      </c>
    </row>
    <row r="131" spans="1:18">
      <c r="A131" s="6">
        <v>130</v>
      </c>
      <c r="B131" s="6" t="s">
        <v>171</v>
      </c>
      <c r="C131" s="8"/>
      <c r="D131" s="9">
        <v>0.6</v>
      </c>
      <c r="E131" s="9">
        <v>1.1100000000000001</v>
      </c>
      <c r="F131" s="9">
        <v>0.99</v>
      </c>
      <c r="G131" s="9">
        <v>-9999</v>
      </c>
      <c r="H131" s="9">
        <v>1.998151</v>
      </c>
      <c r="I131" s="9">
        <v>7.7294970000000003</v>
      </c>
      <c r="J131" s="9">
        <v>3.5810300000000002</v>
      </c>
      <c r="K131" s="9">
        <v>2.2832140000000001</v>
      </c>
      <c r="L131" s="9">
        <v>1.65907</v>
      </c>
      <c r="M131" s="9">
        <v>1.2950740000000001</v>
      </c>
      <c r="N131" s="9">
        <v>1.0578000000000001</v>
      </c>
      <c r="O131" s="9">
        <v>0.89144100000000004</v>
      </c>
      <c r="P131" s="9">
        <v>0.76863700000000001</v>
      </c>
      <c r="Q131" s="9">
        <v>0.67443799999999998</v>
      </c>
      <c r="R131" s="9">
        <v>0.6</v>
      </c>
    </row>
    <row r="132" spans="1:18">
      <c r="A132" s="6">
        <v>131</v>
      </c>
      <c r="B132" s="6" t="s">
        <v>172</v>
      </c>
      <c r="C132" s="8"/>
      <c r="D132" s="9">
        <v>2.1</v>
      </c>
      <c r="E132" s="9">
        <v>0.74</v>
      </c>
      <c r="F132" s="9">
        <v>1</v>
      </c>
      <c r="G132" s="9">
        <v>-9999</v>
      </c>
      <c r="H132" s="9">
        <v>1.802219</v>
      </c>
      <c r="I132" s="9">
        <v>11.54036</v>
      </c>
      <c r="J132" s="9">
        <v>6.9096669999999998</v>
      </c>
      <c r="K132" s="9">
        <v>5.1185809999999998</v>
      </c>
      <c r="L132" s="9">
        <v>4.1370889999999996</v>
      </c>
      <c r="M132" s="9">
        <v>3.5073690000000002</v>
      </c>
      <c r="N132" s="9">
        <v>3.0646960000000001</v>
      </c>
      <c r="O132" s="9">
        <v>2.7343039999999998</v>
      </c>
      <c r="P132" s="9">
        <v>2.4770379999999999</v>
      </c>
      <c r="Q132" s="9">
        <v>2.2702819999999999</v>
      </c>
      <c r="R132" s="9">
        <v>2.1</v>
      </c>
    </row>
    <row r="133" spans="1:18">
      <c r="A133" s="6">
        <v>132</v>
      </c>
      <c r="B133" s="6" t="s">
        <v>173</v>
      </c>
      <c r="C133" s="8"/>
      <c r="D133" s="9">
        <v>1</v>
      </c>
      <c r="E133" s="9">
        <v>0.86</v>
      </c>
      <c r="F133" s="9">
        <v>0.98</v>
      </c>
      <c r="G133" s="9">
        <v>-9999</v>
      </c>
      <c r="H133" s="9">
        <v>1.72</v>
      </c>
      <c r="I133" s="9">
        <v>7.2443600000000004</v>
      </c>
      <c r="J133" s="9">
        <v>3.991298</v>
      </c>
      <c r="K133" s="9">
        <v>2.8162790000000002</v>
      </c>
      <c r="L133" s="9">
        <v>2.1990159999999999</v>
      </c>
      <c r="M133" s="9">
        <v>1.8150379999999999</v>
      </c>
      <c r="N133" s="9">
        <v>1.551636</v>
      </c>
      <c r="O133" s="9">
        <v>1.3589880000000001</v>
      </c>
      <c r="P133" s="9">
        <v>1.211554</v>
      </c>
      <c r="Q133" s="9">
        <v>1.0948420000000001</v>
      </c>
      <c r="R133" s="9">
        <v>1</v>
      </c>
    </row>
    <row r="134" spans="1:18">
      <c r="A134" s="6">
        <v>133</v>
      </c>
      <c r="B134" s="6" t="s">
        <v>174</v>
      </c>
      <c r="C134" s="8"/>
      <c r="D134" s="9">
        <v>0.3</v>
      </c>
      <c r="E134" s="9">
        <v>1.1100000000000001</v>
      </c>
      <c r="F134" s="9">
        <v>0.98</v>
      </c>
      <c r="G134" s="9">
        <v>-9999</v>
      </c>
      <c r="H134" s="9">
        <v>1.6971210000000001</v>
      </c>
      <c r="I134" s="9">
        <v>3.8647490000000002</v>
      </c>
      <c r="J134" s="9">
        <v>1.7905150000000001</v>
      </c>
      <c r="K134" s="9">
        <v>1.141607</v>
      </c>
      <c r="L134" s="9">
        <v>0.82953500000000002</v>
      </c>
      <c r="M134" s="9">
        <v>0.64753700000000003</v>
      </c>
      <c r="N134" s="9">
        <v>0.52890000000000004</v>
      </c>
      <c r="O134" s="9">
        <v>0.44572000000000001</v>
      </c>
      <c r="P134" s="9">
        <v>0.38431900000000002</v>
      </c>
      <c r="Q134" s="9">
        <v>0.33721899999999999</v>
      </c>
      <c r="R134" s="9">
        <v>0.3</v>
      </c>
    </row>
    <row r="135" spans="1:18">
      <c r="A135" s="6">
        <v>134</v>
      </c>
      <c r="B135" s="6" t="s">
        <v>175</v>
      </c>
      <c r="C135" s="9">
        <v>299.19200000000001</v>
      </c>
      <c r="D135" s="9">
        <v>41.3</v>
      </c>
      <c r="E135" s="9">
        <v>0.43</v>
      </c>
      <c r="F135" s="9">
        <v>0.96</v>
      </c>
      <c r="G135" s="9">
        <v>-9999</v>
      </c>
      <c r="H135" s="9">
        <v>2.4759500000000001</v>
      </c>
      <c r="I135" s="9">
        <v>111.1604</v>
      </c>
      <c r="J135" s="9">
        <v>82.510109999999997</v>
      </c>
      <c r="K135" s="9">
        <v>69.308729999999997</v>
      </c>
      <c r="L135" s="9">
        <v>61.244100000000003</v>
      </c>
      <c r="M135" s="9">
        <v>55.640749999999997</v>
      </c>
      <c r="N135" s="9">
        <v>51.445219999999999</v>
      </c>
      <c r="O135" s="9">
        <v>48.145740000000004</v>
      </c>
      <c r="P135" s="9">
        <v>45.459150000000001</v>
      </c>
      <c r="Q135" s="9">
        <v>43.214129999999997</v>
      </c>
      <c r="R135" s="9">
        <v>41.3</v>
      </c>
    </row>
    <row r="136" spans="1:18">
      <c r="A136" s="6">
        <v>135</v>
      </c>
      <c r="B136" s="6" t="s">
        <v>177</v>
      </c>
      <c r="C136" s="9">
        <v>193.2</v>
      </c>
      <c r="D136" s="9">
        <v>0.2</v>
      </c>
      <c r="E136" s="9">
        <v>2.5299999999999998</v>
      </c>
      <c r="F136" s="9">
        <v>0.99</v>
      </c>
      <c r="G136" s="9">
        <v>7</v>
      </c>
      <c r="H136" s="9">
        <v>4.3610300000000004</v>
      </c>
      <c r="I136" s="9">
        <v>67.768829999999994</v>
      </c>
      <c r="J136" s="9">
        <v>11.733409999999999</v>
      </c>
      <c r="K136" s="9">
        <v>4.2064260000000004</v>
      </c>
      <c r="L136" s="8"/>
      <c r="M136" s="8"/>
      <c r="N136" s="8"/>
      <c r="O136" s="8"/>
      <c r="P136" s="8"/>
      <c r="Q136" s="8"/>
      <c r="R136" s="8"/>
    </row>
    <row r="137" spans="1:18">
      <c r="A137" s="6">
        <v>136</v>
      </c>
      <c r="B137" s="6" t="s">
        <v>179</v>
      </c>
      <c r="C137" s="9">
        <v>61.1</v>
      </c>
      <c r="D137" s="9">
        <v>0.9</v>
      </c>
      <c r="E137" s="9">
        <v>1.51</v>
      </c>
      <c r="F137" s="9">
        <v>1</v>
      </c>
      <c r="G137" s="9">
        <v>6</v>
      </c>
      <c r="H137" s="9">
        <v>2.974243</v>
      </c>
      <c r="I137" s="9">
        <v>29.123429999999999</v>
      </c>
      <c r="J137" s="9">
        <v>10.22556</v>
      </c>
      <c r="K137" s="9">
        <v>5.5435679999999996</v>
      </c>
      <c r="L137" s="8"/>
      <c r="M137" s="8"/>
      <c r="N137" s="8"/>
      <c r="O137" s="8"/>
      <c r="P137" s="8"/>
      <c r="Q137" s="8"/>
      <c r="R137" s="8"/>
    </row>
    <row r="138" spans="1:18">
      <c r="A138" s="6">
        <v>137</v>
      </c>
      <c r="B138" s="6" t="s">
        <v>180</v>
      </c>
      <c r="C138" s="9">
        <v>49.4</v>
      </c>
      <c r="D138" s="9">
        <v>1.2</v>
      </c>
      <c r="E138" s="9">
        <v>1.32</v>
      </c>
      <c r="F138" s="9">
        <v>1</v>
      </c>
      <c r="G138" s="9">
        <v>6</v>
      </c>
      <c r="H138" s="9">
        <v>2.7191809999999998</v>
      </c>
      <c r="I138" s="9">
        <v>25.071549999999998</v>
      </c>
      <c r="J138" s="9">
        <v>10.04203</v>
      </c>
      <c r="K138" s="9">
        <v>5.8800520000000001</v>
      </c>
      <c r="L138" s="8"/>
      <c r="M138" s="8"/>
      <c r="N138" s="8"/>
      <c r="O138" s="8"/>
      <c r="P138" s="8"/>
      <c r="Q138" s="8"/>
      <c r="R138" s="8"/>
    </row>
    <row r="139" spans="1:18">
      <c r="A139" s="6">
        <v>138</v>
      </c>
      <c r="B139" s="6" t="s">
        <v>181</v>
      </c>
      <c r="C139" s="9">
        <v>45.7</v>
      </c>
      <c r="D139" s="9">
        <v>1</v>
      </c>
      <c r="E139" s="9">
        <v>1.36</v>
      </c>
      <c r="F139" s="9">
        <v>1</v>
      </c>
      <c r="G139" s="9">
        <v>6</v>
      </c>
      <c r="H139" s="9">
        <v>2.72</v>
      </c>
      <c r="I139" s="9">
        <v>22.90868</v>
      </c>
      <c r="J139" s="9">
        <v>8.9248150000000006</v>
      </c>
      <c r="K139" s="9">
        <v>5.1417989999999998</v>
      </c>
      <c r="L139" s="8"/>
      <c r="M139" s="8"/>
      <c r="N139" s="8"/>
      <c r="O139" s="8"/>
      <c r="P139" s="8"/>
      <c r="Q139" s="8"/>
      <c r="R139" s="8"/>
    </row>
    <row r="140" spans="1:18">
      <c r="A140" s="6">
        <v>139</v>
      </c>
      <c r="B140" s="6" t="s">
        <v>182</v>
      </c>
      <c r="C140" s="9">
        <v>422.81740000000002</v>
      </c>
      <c r="D140" s="9">
        <v>18.2</v>
      </c>
      <c r="E140" s="9">
        <v>1.05</v>
      </c>
      <c r="F140" s="9">
        <v>0.99</v>
      </c>
      <c r="G140" s="9">
        <v>5</v>
      </c>
      <c r="H140" s="9">
        <v>3.360071</v>
      </c>
      <c r="I140" s="9">
        <v>204.20740000000001</v>
      </c>
      <c r="J140" s="9">
        <v>98.625649999999993</v>
      </c>
      <c r="K140" s="9">
        <v>64.430880000000002</v>
      </c>
      <c r="L140" s="9">
        <v>47.633049999999997</v>
      </c>
      <c r="M140" s="9">
        <v>37.683639999999997</v>
      </c>
      <c r="N140" s="9">
        <v>31.11806</v>
      </c>
      <c r="O140" s="9">
        <v>26.467839999999999</v>
      </c>
      <c r="P140" s="9">
        <v>23.00525</v>
      </c>
      <c r="Q140" s="9">
        <v>20.329029999999999</v>
      </c>
      <c r="R140" s="9">
        <v>18.2</v>
      </c>
    </row>
    <row r="141" spans="1:18">
      <c r="A141" s="6">
        <v>140</v>
      </c>
      <c r="B141" s="6" t="s">
        <v>184</v>
      </c>
      <c r="C141" s="9">
        <v>47</v>
      </c>
      <c r="D141" s="9">
        <v>4.7</v>
      </c>
      <c r="E141" s="9">
        <v>1</v>
      </c>
      <c r="F141" s="9">
        <v>0.99</v>
      </c>
      <c r="G141" s="9">
        <v>10</v>
      </c>
      <c r="H141" s="9">
        <v>2.6720980000000001</v>
      </c>
      <c r="I141" s="9">
        <v>47</v>
      </c>
      <c r="J141" s="9">
        <v>23.5</v>
      </c>
      <c r="K141" s="9">
        <v>15.66667</v>
      </c>
      <c r="L141" s="9">
        <v>11.75</v>
      </c>
      <c r="M141" s="9">
        <v>9.4</v>
      </c>
      <c r="N141" s="9">
        <v>7.8333329999999997</v>
      </c>
      <c r="O141" s="9">
        <v>6.7142860000000004</v>
      </c>
      <c r="P141" s="9">
        <v>5.875</v>
      </c>
      <c r="Q141" s="9">
        <v>5.2222220000000004</v>
      </c>
      <c r="R141" s="9">
        <v>4.7</v>
      </c>
    </row>
    <row r="142" spans="1:18">
      <c r="A142" s="6">
        <v>141</v>
      </c>
      <c r="B142" s="6" t="s">
        <v>186</v>
      </c>
      <c r="C142" s="9">
        <v>32.015999999999998</v>
      </c>
      <c r="D142" s="9">
        <v>2.6</v>
      </c>
      <c r="E142" s="9">
        <v>1.56</v>
      </c>
      <c r="F142" s="9">
        <v>0.98</v>
      </c>
      <c r="G142" s="9">
        <v>20</v>
      </c>
      <c r="H142" s="9">
        <v>3.5349729999999999</v>
      </c>
      <c r="I142" s="9">
        <v>32.015999999999998</v>
      </c>
      <c r="J142" s="9">
        <v>32.015999999999998</v>
      </c>
      <c r="K142" s="9">
        <v>17.008430000000001</v>
      </c>
      <c r="L142" s="9">
        <v>10.85825</v>
      </c>
      <c r="M142" s="9">
        <v>7.6661999999999999</v>
      </c>
      <c r="N142" s="9">
        <v>5.768427</v>
      </c>
      <c r="O142" s="9">
        <v>4.53545</v>
      </c>
      <c r="P142" s="9">
        <v>3.6825869999999998</v>
      </c>
      <c r="Q142" s="9">
        <v>3.0644680000000002</v>
      </c>
      <c r="R142" s="9">
        <v>2.6</v>
      </c>
    </row>
    <row r="143" spans="1:18">
      <c r="A143" s="6">
        <v>142</v>
      </c>
      <c r="B143" s="6" t="s">
        <v>187</v>
      </c>
      <c r="C143" s="9">
        <v>363.38799999999998</v>
      </c>
      <c r="D143" s="9">
        <v>12.6</v>
      </c>
      <c r="E143" s="9">
        <v>0.73</v>
      </c>
      <c r="F143" s="9">
        <v>0.98</v>
      </c>
      <c r="G143" s="9">
        <v>-9999</v>
      </c>
      <c r="H143" s="9">
        <v>2.560371</v>
      </c>
      <c r="I143" s="9">
        <v>67.66601</v>
      </c>
      <c r="J143" s="9">
        <v>40.796100000000003</v>
      </c>
      <c r="K143" s="9">
        <v>30.34394</v>
      </c>
      <c r="L143" s="9">
        <v>24.596129999999999</v>
      </c>
      <c r="M143" s="9">
        <v>20.898849999999999</v>
      </c>
      <c r="N143" s="9">
        <v>18.29448</v>
      </c>
      <c r="O143" s="9">
        <v>16.34741</v>
      </c>
      <c r="P143" s="9">
        <v>14.8291</v>
      </c>
      <c r="Q143" s="9">
        <v>13.60735</v>
      </c>
      <c r="R143" s="9">
        <v>12.6</v>
      </c>
    </row>
    <row r="144" spans="1:18">
      <c r="A144" s="6">
        <v>143</v>
      </c>
      <c r="B144" s="6" t="s">
        <v>189</v>
      </c>
      <c r="C144" s="9">
        <v>20.804200000000002</v>
      </c>
      <c r="D144" s="9">
        <v>0.6</v>
      </c>
      <c r="E144" s="9">
        <v>0.77</v>
      </c>
      <c r="F144" s="9">
        <v>0.98</v>
      </c>
      <c r="G144" s="9">
        <v>-9999</v>
      </c>
      <c r="H144" s="9">
        <v>1.3181510000000001</v>
      </c>
      <c r="I144" s="9">
        <v>3.5330620000000001</v>
      </c>
      <c r="J144" s="9">
        <v>2.0718489999999998</v>
      </c>
      <c r="K144" s="9">
        <v>1.51624</v>
      </c>
      <c r="L144" s="9">
        <v>1.214969</v>
      </c>
      <c r="M144" s="9">
        <v>1.0231619999999999</v>
      </c>
      <c r="N144" s="9">
        <v>0.88914899999999997</v>
      </c>
      <c r="O144" s="9">
        <v>0.78963399999999995</v>
      </c>
      <c r="P144" s="9">
        <v>0.71247899999999997</v>
      </c>
      <c r="Q144" s="9">
        <v>0.65070600000000001</v>
      </c>
      <c r="R144" s="9">
        <v>0.6</v>
      </c>
    </row>
    <row r="145" spans="1:18">
      <c r="A145" s="6">
        <v>144</v>
      </c>
      <c r="B145" s="6" t="s">
        <v>190</v>
      </c>
      <c r="C145" s="9">
        <v>30.529900000000001</v>
      </c>
      <c r="D145" s="9">
        <v>2.7</v>
      </c>
      <c r="E145" s="9">
        <v>0.62</v>
      </c>
      <c r="F145" s="9">
        <v>0.98</v>
      </c>
      <c r="G145" s="9">
        <v>2</v>
      </c>
      <c r="H145" s="9">
        <v>1.6713640000000001</v>
      </c>
      <c r="I145" s="9">
        <v>11.255470000000001</v>
      </c>
      <c r="J145" s="9">
        <v>7.3236090000000003</v>
      </c>
      <c r="K145" s="9">
        <v>5.6957190000000004</v>
      </c>
      <c r="L145" s="9">
        <v>4.7652599999999996</v>
      </c>
      <c r="M145" s="9">
        <v>4.1495629999999997</v>
      </c>
      <c r="N145" s="9">
        <v>3.7060390000000001</v>
      </c>
      <c r="O145" s="9">
        <v>3.3682400000000001</v>
      </c>
      <c r="P145" s="9">
        <v>3.100616</v>
      </c>
      <c r="Q145" s="9">
        <v>2.8822619999999999</v>
      </c>
      <c r="R145" s="9">
        <v>2.7</v>
      </c>
    </row>
    <row r="146" spans="1:18">
      <c r="A146" s="6">
        <v>145</v>
      </c>
      <c r="B146" s="6" t="s">
        <v>191</v>
      </c>
      <c r="C146" s="9">
        <v>183.76310000000001</v>
      </c>
      <c r="D146" s="9">
        <v>16.899999999999999</v>
      </c>
      <c r="E146" s="9">
        <v>0.61</v>
      </c>
      <c r="F146" s="9">
        <v>0.91</v>
      </c>
      <c r="G146" s="9">
        <v>2</v>
      </c>
      <c r="H146" s="9">
        <v>2.4478870000000001</v>
      </c>
      <c r="I146" s="9">
        <v>68.847269999999995</v>
      </c>
      <c r="J146" s="9">
        <v>45.108499999999999</v>
      </c>
      <c r="K146" s="9">
        <v>35.224330000000002</v>
      </c>
      <c r="L146" s="9">
        <v>29.554939999999998</v>
      </c>
      <c r="M146" s="9">
        <v>25.793780000000002</v>
      </c>
      <c r="N146" s="9">
        <v>23.078859999999999</v>
      </c>
      <c r="O146" s="9">
        <v>21.007619999999999</v>
      </c>
      <c r="P146" s="9">
        <v>19.3643</v>
      </c>
      <c r="Q146" s="9">
        <v>18.021830000000001</v>
      </c>
      <c r="R146" s="9">
        <v>16.899999999999999</v>
      </c>
    </row>
    <row r="147" spans="1:18">
      <c r="A147" s="6">
        <v>146</v>
      </c>
      <c r="B147" s="6" t="s">
        <v>192</v>
      </c>
      <c r="C147" s="9">
        <v>15.924300000000001</v>
      </c>
      <c r="D147" s="9">
        <v>0.4</v>
      </c>
      <c r="E147" s="9">
        <v>0.8</v>
      </c>
      <c r="F147" s="9">
        <v>0.99</v>
      </c>
      <c r="G147" s="9">
        <v>-9999</v>
      </c>
      <c r="H147" s="9">
        <v>1.2020599999999999</v>
      </c>
      <c r="I147" s="9">
        <v>2.5238290000000001</v>
      </c>
      <c r="J147" s="9">
        <v>1.449559</v>
      </c>
      <c r="K147" s="9">
        <v>1.0480039999999999</v>
      </c>
      <c r="L147" s="9">
        <v>0.83255299999999999</v>
      </c>
      <c r="M147" s="9">
        <v>0.69643999999999995</v>
      </c>
      <c r="N147" s="9">
        <v>0.60192000000000001</v>
      </c>
      <c r="O147" s="9">
        <v>0.53208599999999995</v>
      </c>
      <c r="P147" s="9">
        <v>0.47817599999999999</v>
      </c>
      <c r="Q147" s="9">
        <v>0.43517699999999998</v>
      </c>
      <c r="R147" s="9">
        <v>0.4</v>
      </c>
    </row>
    <row r="148" spans="1:18">
      <c r="A148" s="6">
        <v>147</v>
      </c>
      <c r="B148" s="6" t="s">
        <v>193</v>
      </c>
      <c r="C148" s="9">
        <v>30.354199999999999</v>
      </c>
      <c r="D148" s="9">
        <v>2.1</v>
      </c>
      <c r="E148" s="9">
        <v>0.57999999999999996</v>
      </c>
      <c r="F148" s="9">
        <v>0.93</v>
      </c>
      <c r="G148" s="9">
        <v>-9999</v>
      </c>
      <c r="H148" s="9">
        <v>1.482219</v>
      </c>
      <c r="I148" s="9">
        <v>7.9839770000000003</v>
      </c>
      <c r="J148" s="9">
        <v>5.340992</v>
      </c>
      <c r="K148" s="9">
        <v>4.2217159999999998</v>
      </c>
      <c r="L148" s="9">
        <v>3.5729299999999999</v>
      </c>
      <c r="M148" s="9">
        <v>3.1391830000000001</v>
      </c>
      <c r="N148" s="9">
        <v>2.8241749999999999</v>
      </c>
      <c r="O148" s="9">
        <v>2.5826310000000001</v>
      </c>
      <c r="P148" s="9">
        <v>2.390161</v>
      </c>
      <c r="Q148" s="9">
        <v>2.2323309999999998</v>
      </c>
      <c r="R148" s="9">
        <v>2.1</v>
      </c>
    </row>
    <row r="149" spans="1:18">
      <c r="A149" s="6">
        <v>148</v>
      </c>
      <c r="B149" s="6" t="s">
        <v>194</v>
      </c>
      <c r="C149" s="9">
        <v>501.35610000000003</v>
      </c>
      <c r="D149" s="9">
        <v>20.9</v>
      </c>
      <c r="E149" s="9">
        <v>0.69</v>
      </c>
      <c r="F149" s="9">
        <v>0.92</v>
      </c>
      <c r="G149" s="9">
        <v>-9999</v>
      </c>
      <c r="H149" s="9">
        <v>2.7001460000000002</v>
      </c>
      <c r="I149" s="9">
        <v>102.3638</v>
      </c>
      <c r="J149" s="9">
        <v>63.450580000000002</v>
      </c>
      <c r="K149" s="9">
        <v>47.965899999999998</v>
      </c>
      <c r="L149" s="9">
        <v>39.330089999999998</v>
      </c>
      <c r="M149" s="9">
        <v>33.71763</v>
      </c>
      <c r="N149" s="9">
        <v>29.731850000000001</v>
      </c>
      <c r="O149" s="9">
        <v>26.731829999999999</v>
      </c>
      <c r="P149" s="9">
        <v>24.378910000000001</v>
      </c>
      <c r="Q149" s="9">
        <v>22.475999999999999</v>
      </c>
      <c r="R149" s="9">
        <v>20.9</v>
      </c>
    </row>
    <row r="150" spans="1:18">
      <c r="A150" s="6">
        <v>149</v>
      </c>
      <c r="B150" s="6" t="s">
        <v>195</v>
      </c>
      <c r="C150" s="9">
        <v>19.559799999999999</v>
      </c>
      <c r="D150" s="9">
        <v>2.7</v>
      </c>
      <c r="E150" s="9">
        <v>0.43</v>
      </c>
      <c r="F150" s="9">
        <v>0.93</v>
      </c>
      <c r="G150" s="9">
        <v>-9999</v>
      </c>
      <c r="H150" s="9">
        <v>1.291364</v>
      </c>
      <c r="I150" s="9">
        <v>7.267144</v>
      </c>
      <c r="J150" s="9">
        <v>5.3941229999999996</v>
      </c>
      <c r="K150" s="9">
        <v>4.5310790000000001</v>
      </c>
      <c r="L150" s="9">
        <v>4.0038520000000002</v>
      </c>
      <c r="M150" s="9">
        <v>3.6375310000000001</v>
      </c>
      <c r="N150" s="9">
        <v>3.3632469999999999</v>
      </c>
      <c r="O150" s="9">
        <v>3.1475430000000002</v>
      </c>
      <c r="P150" s="9">
        <v>2.9719060000000002</v>
      </c>
      <c r="Q150" s="9">
        <v>2.8251369999999998</v>
      </c>
      <c r="R150" s="9">
        <v>2.7</v>
      </c>
    </row>
    <row r="151" spans="1:18">
      <c r="A151" s="6">
        <v>150</v>
      </c>
      <c r="B151" s="6" t="s">
        <v>196</v>
      </c>
      <c r="C151" s="9">
        <v>45.817399999999999</v>
      </c>
      <c r="D151" s="9">
        <v>2</v>
      </c>
      <c r="E151" s="9">
        <v>0.68</v>
      </c>
      <c r="F151" s="9">
        <v>0.93</v>
      </c>
      <c r="G151" s="9">
        <v>-9999</v>
      </c>
      <c r="H151" s="9">
        <v>1.66103</v>
      </c>
      <c r="I151" s="9">
        <v>9.5726019999999998</v>
      </c>
      <c r="J151" s="9">
        <v>5.9748859999999997</v>
      </c>
      <c r="K151" s="9">
        <v>4.535107</v>
      </c>
      <c r="L151" s="9">
        <v>3.7293159999999999</v>
      </c>
      <c r="M151" s="9">
        <v>3.2042799999999998</v>
      </c>
      <c r="N151" s="9">
        <v>2.8306559999999998</v>
      </c>
      <c r="O151" s="9">
        <v>2.548962</v>
      </c>
      <c r="P151" s="9">
        <v>2.3277100000000002</v>
      </c>
      <c r="Q151" s="9">
        <v>2.1485479999999999</v>
      </c>
      <c r="R151" s="9">
        <v>2</v>
      </c>
    </row>
    <row r="152" spans="1:18">
      <c r="A152" s="6">
        <v>151</v>
      </c>
      <c r="B152" s="6" t="s">
        <v>197</v>
      </c>
      <c r="C152" s="9">
        <v>174.32830000000001</v>
      </c>
      <c r="D152" s="9">
        <v>14.5</v>
      </c>
      <c r="E152" s="9">
        <v>0.54</v>
      </c>
      <c r="F152" s="9">
        <v>0.93</v>
      </c>
      <c r="G152" s="9">
        <v>-9999</v>
      </c>
      <c r="H152" s="9">
        <v>2.241368</v>
      </c>
      <c r="I152" s="9">
        <v>50.27684</v>
      </c>
      <c r="J152" s="9">
        <v>34.578949999999999</v>
      </c>
      <c r="K152" s="9">
        <v>27.77938</v>
      </c>
      <c r="L152" s="9">
        <v>23.782399999999999</v>
      </c>
      <c r="M152" s="9">
        <v>21.082599999999999</v>
      </c>
      <c r="N152" s="9">
        <v>19.10585</v>
      </c>
      <c r="O152" s="9">
        <v>17.57985</v>
      </c>
      <c r="P152" s="9">
        <v>16.356839999999998</v>
      </c>
      <c r="Q152" s="9">
        <v>15.348890000000001</v>
      </c>
      <c r="R152" s="9">
        <v>14.5</v>
      </c>
    </row>
    <row r="153" spans="1:18">
      <c r="A153" s="6">
        <v>152</v>
      </c>
      <c r="B153" s="6" t="s">
        <v>198</v>
      </c>
      <c r="C153" s="9">
        <v>56.544899999999998</v>
      </c>
      <c r="D153" s="9">
        <v>5.4</v>
      </c>
      <c r="E153" s="9">
        <v>0.51</v>
      </c>
      <c r="F153" s="9">
        <v>0.94</v>
      </c>
      <c r="G153" s="9">
        <v>-9999</v>
      </c>
      <c r="H153" s="9">
        <v>1.752394</v>
      </c>
      <c r="I153" s="9">
        <v>17.474060000000001</v>
      </c>
      <c r="J153" s="9">
        <v>12.27068</v>
      </c>
      <c r="K153" s="9">
        <v>9.9784229999999994</v>
      </c>
      <c r="L153" s="9">
        <v>8.6167429999999996</v>
      </c>
      <c r="M153" s="9">
        <v>7.6898710000000001</v>
      </c>
      <c r="N153" s="9">
        <v>7.0070730000000001</v>
      </c>
      <c r="O153" s="9">
        <v>6.4772959999999999</v>
      </c>
      <c r="P153" s="9">
        <v>6.0508709999999999</v>
      </c>
      <c r="Q153" s="9">
        <v>5.6981000000000002</v>
      </c>
      <c r="R153" s="9">
        <v>5.4</v>
      </c>
    </row>
    <row r="154" spans="1:18">
      <c r="A154" s="6">
        <v>153</v>
      </c>
      <c r="B154" s="6" t="s">
        <v>199</v>
      </c>
      <c r="C154" s="9">
        <v>50.375500000000002</v>
      </c>
      <c r="D154" s="9">
        <v>2.1</v>
      </c>
      <c r="E154" s="9">
        <v>0.69</v>
      </c>
      <c r="F154" s="9">
        <v>0.81</v>
      </c>
      <c r="G154" s="9">
        <v>-9999</v>
      </c>
      <c r="H154" s="9">
        <v>1.7022189999999999</v>
      </c>
      <c r="I154" s="9">
        <v>10.285360000000001</v>
      </c>
      <c r="J154" s="9">
        <v>6.3754169999999997</v>
      </c>
      <c r="K154" s="9">
        <v>4.8195399999999999</v>
      </c>
      <c r="L154" s="9">
        <v>3.9518270000000002</v>
      </c>
      <c r="M154" s="9">
        <v>3.3878949999999999</v>
      </c>
      <c r="N154" s="9">
        <v>2.9874109999999998</v>
      </c>
      <c r="O154" s="9">
        <v>2.6859730000000002</v>
      </c>
      <c r="P154" s="9">
        <v>2.4495550000000001</v>
      </c>
      <c r="Q154" s="9">
        <v>2.2583540000000002</v>
      </c>
      <c r="R154" s="9">
        <v>2.1</v>
      </c>
    </row>
    <row r="155" spans="1:18">
      <c r="A155" s="6">
        <v>154</v>
      </c>
      <c r="B155" s="6" t="s">
        <v>200</v>
      </c>
      <c r="C155" s="9">
        <v>1383.673</v>
      </c>
      <c r="D155" s="9">
        <v>19.100000000000001</v>
      </c>
      <c r="E155" s="9">
        <v>0.93</v>
      </c>
      <c r="F155" s="9">
        <v>0.91</v>
      </c>
      <c r="G155" s="9">
        <v>-9999</v>
      </c>
      <c r="H155" s="9">
        <v>3.1410330000000002</v>
      </c>
      <c r="I155" s="9">
        <v>162.56739999999999</v>
      </c>
      <c r="J155" s="9">
        <v>85.324839999999995</v>
      </c>
      <c r="K155" s="9">
        <v>58.520850000000003</v>
      </c>
      <c r="L155" s="9">
        <v>44.783450000000002</v>
      </c>
      <c r="M155" s="9">
        <v>36.390770000000003</v>
      </c>
      <c r="N155" s="9">
        <v>30.715150000000001</v>
      </c>
      <c r="O155" s="9">
        <v>26.6129</v>
      </c>
      <c r="P155" s="9">
        <v>23.50497</v>
      </c>
      <c r="Q155" s="9">
        <v>21.066279999999999</v>
      </c>
      <c r="R155" s="9">
        <v>19.100000000000001</v>
      </c>
    </row>
    <row r="156" spans="1:18">
      <c r="A156" s="6">
        <v>155</v>
      </c>
      <c r="B156" s="6" t="s">
        <v>201</v>
      </c>
      <c r="C156" s="9">
        <v>31.7636</v>
      </c>
      <c r="D156" s="9">
        <v>8.4</v>
      </c>
      <c r="E156" s="9">
        <v>0.34</v>
      </c>
      <c r="F156" s="9">
        <v>0.95</v>
      </c>
      <c r="G156" s="9">
        <v>2</v>
      </c>
      <c r="H156" s="9">
        <v>1.604279</v>
      </c>
      <c r="I156" s="9">
        <v>18.377199999999998</v>
      </c>
      <c r="J156" s="9">
        <v>14.518750000000001</v>
      </c>
      <c r="K156" s="9">
        <v>12.649050000000001</v>
      </c>
      <c r="L156" s="9">
        <v>11.470409999999999</v>
      </c>
      <c r="M156" s="9">
        <v>10.63236</v>
      </c>
      <c r="N156" s="9">
        <v>9.9932759999999998</v>
      </c>
      <c r="O156" s="9">
        <v>9.4830039999999993</v>
      </c>
      <c r="P156" s="9">
        <v>9.0620969999999996</v>
      </c>
      <c r="Q156" s="9">
        <v>8.7063640000000007</v>
      </c>
      <c r="R156" s="9">
        <v>8.4</v>
      </c>
    </row>
    <row r="157" spans="1:18">
      <c r="A157" s="6">
        <v>156</v>
      </c>
      <c r="B157" s="6" t="s">
        <v>202</v>
      </c>
      <c r="C157" s="9">
        <v>166.62029999999999</v>
      </c>
      <c r="D157" s="9">
        <v>2.2999999999999998</v>
      </c>
      <c r="E157" s="9">
        <v>0.93</v>
      </c>
      <c r="F157" s="9">
        <v>0.88</v>
      </c>
      <c r="G157" s="9">
        <v>-9999</v>
      </c>
      <c r="H157" s="9">
        <v>2.2217280000000001</v>
      </c>
      <c r="I157" s="9">
        <v>19.576170000000001</v>
      </c>
      <c r="J157" s="9">
        <v>10.27472</v>
      </c>
      <c r="K157" s="9">
        <v>7.0470129999999997</v>
      </c>
      <c r="L157" s="9">
        <v>5.3927719999999999</v>
      </c>
      <c r="M157" s="9">
        <v>4.3821349999999999</v>
      </c>
      <c r="N157" s="9">
        <v>3.6986840000000001</v>
      </c>
      <c r="O157" s="9">
        <v>3.2046950000000001</v>
      </c>
      <c r="P157" s="9">
        <v>2.830441</v>
      </c>
      <c r="Q157" s="9">
        <v>2.5367769999999998</v>
      </c>
      <c r="R157" s="9">
        <v>2.2999999999999998</v>
      </c>
    </row>
    <row r="158" spans="1:18">
      <c r="A158" s="6">
        <v>157</v>
      </c>
      <c r="B158" s="6" t="s">
        <v>203</v>
      </c>
      <c r="C158" s="9">
        <v>494.82499999999999</v>
      </c>
      <c r="D158" s="9">
        <v>24.8</v>
      </c>
      <c r="E158" s="9">
        <v>0.65</v>
      </c>
      <c r="F158" s="9">
        <v>0.91</v>
      </c>
      <c r="G158" s="9">
        <v>-9999</v>
      </c>
      <c r="H158" s="9">
        <v>2.6944520000000001</v>
      </c>
      <c r="I158" s="9">
        <v>110.7775</v>
      </c>
      <c r="J158" s="9">
        <v>70.596339999999998</v>
      </c>
      <c r="K158" s="9">
        <v>54.240400000000001</v>
      </c>
      <c r="L158" s="9">
        <v>44.989660000000001</v>
      </c>
      <c r="M158" s="9">
        <v>38.915370000000003</v>
      </c>
      <c r="N158" s="9">
        <v>34.566339999999997</v>
      </c>
      <c r="O158" s="9">
        <v>31.27073</v>
      </c>
      <c r="P158" s="9">
        <v>28.671019999999999</v>
      </c>
      <c r="Q158" s="9">
        <v>26.557919999999999</v>
      </c>
      <c r="R158" s="9">
        <v>24.8</v>
      </c>
    </row>
    <row r="159" spans="1:18">
      <c r="A159" s="6">
        <v>158</v>
      </c>
      <c r="B159" s="6" t="s">
        <v>204</v>
      </c>
      <c r="C159" s="9">
        <v>22.897300000000001</v>
      </c>
      <c r="D159" s="9">
        <v>3.8</v>
      </c>
      <c r="E159" s="9">
        <v>0.39</v>
      </c>
      <c r="F159" s="9">
        <v>0.82</v>
      </c>
      <c r="G159" s="9">
        <v>-9999</v>
      </c>
      <c r="H159" s="9">
        <v>1.3597840000000001</v>
      </c>
      <c r="I159" s="9">
        <v>9.3278940000000006</v>
      </c>
      <c r="J159" s="9">
        <v>7.1183920000000001</v>
      </c>
      <c r="K159" s="9">
        <v>6.0772389999999996</v>
      </c>
      <c r="L159" s="9">
        <v>5.4322559999999998</v>
      </c>
      <c r="M159" s="9">
        <v>4.979495</v>
      </c>
      <c r="N159" s="9">
        <v>4.637721</v>
      </c>
      <c r="O159" s="9">
        <v>4.3671220000000002</v>
      </c>
      <c r="P159" s="9">
        <v>4.1455149999999996</v>
      </c>
      <c r="Q159" s="9">
        <v>3.9593970000000001</v>
      </c>
      <c r="R159" s="9">
        <v>3.8</v>
      </c>
    </row>
    <row r="160" spans="1:18">
      <c r="A160" s="6">
        <v>159</v>
      </c>
      <c r="B160" s="6" t="s">
        <v>205</v>
      </c>
      <c r="C160" s="9">
        <v>20.942599999999999</v>
      </c>
      <c r="D160" s="9">
        <v>2</v>
      </c>
      <c r="E160" s="9">
        <v>0.51</v>
      </c>
      <c r="F160" s="9">
        <v>0.84</v>
      </c>
      <c r="G160" s="9">
        <v>-9999</v>
      </c>
      <c r="H160" s="9">
        <v>1.3210299999999999</v>
      </c>
      <c r="I160" s="9">
        <v>6.4718730000000004</v>
      </c>
      <c r="J160" s="9">
        <v>4.5446949999999999</v>
      </c>
      <c r="K160" s="9">
        <v>3.6957119999999999</v>
      </c>
      <c r="L160" s="9">
        <v>3.1913860000000001</v>
      </c>
      <c r="M160" s="9">
        <v>2.8481000000000001</v>
      </c>
      <c r="N160" s="9">
        <v>2.5952120000000001</v>
      </c>
      <c r="O160" s="9">
        <v>2.3989989999999999</v>
      </c>
      <c r="P160" s="9">
        <v>2.241063</v>
      </c>
      <c r="Q160" s="9">
        <v>2.1104069999999999</v>
      </c>
      <c r="R160" s="9">
        <v>2</v>
      </c>
    </row>
    <row r="161" spans="1:18">
      <c r="A161" s="6">
        <v>160</v>
      </c>
      <c r="B161" s="6" t="s">
        <v>206</v>
      </c>
      <c r="C161" s="9">
        <v>1909.9849999999999</v>
      </c>
      <c r="D161" s="9">
        <v>20</v>
      </c>
      <c r="E161" s="9">
        <v>0.99</v>
      </c>
      <c r="F161" s="9">
        <v>0.9</v>
      </c>
      <c r="G161" s="9">
        <v>-9999</v>
      </c>
      <c r="H161" s="9">
        <v>3.2810299999999999</v>
      </c>
      <c r="I161" s="9">
        <v>195.44739999999999</v>
      </c>
      <c r="J161" s="9">
        <v>98.403440000000003</v>
      </c>
      <c r="K161" s="9">
        <v>65.868830000000003</v>
      </c>
      <c r="L161" s="9">
        <v>49.543950000000002</v>
      </c>
      <c r="M161" s="9">
        <v>39.723700000000001</v>
      </c>
      <c r="N161" s="9">
        <v>33.163490000000003</v>
      </c>
      <c r="O161" s="9">
        <v>28.4697</v>
      </c>
      <c r="P161" s="9">
        <v>24.944279999999999</v>
      </c>
      <c r="Q161" s="9">
        <v>22.198820000000001</v>
      </c>
      <c r="R161" s="9">
        <v>20</v>
      </c>
    </row>
    <row r="162" spans="1:18">
      <c r="A162" s="6">
        <v>161</v>
      </c>
      <c r="B162" s="6" t="s">
        <v>207</v>
      </c>
      <c r="C162" s="9">
        <v>77.849999999999994</v>
      </c>
      <c r="D162" s="9">
        <v>7.1</v>
      </c>
      <c r="E162" s="9">
        <v>0.52</v>
      </c>
      <c r="F162" s="9">
        <v>0.92</v>
      </c>
      <c r="G162" s="9">
        <v>-9999</v>
      </c>
      <c r="H162" s="9">
        <v>1.8912580000000001</v>
      </c>
      <c r="I162" s="9">
        <v>23.51031</v>
      </c>
      <c r="J162" s="9">
        <v>16.395430000000001</v>
      </c>
      <c r="K162" s="9">
        <v>13.278689999999999</v>
      </c>
      <c r="L162" s="9">
        <v>11.43371</v>
      </c>
      <c r="M162" s="9">
        <v>10.18108</v>
      </c>
      <c r="N162" s="9">
        <v>9.2601859999999991</v>
      </c>
      <c r="O162" s="9">
        <v>8.546875</v>
      </c>
      <c r="P162" s="9">
        <v>7.9735469999999999</v>
      </c>
      <c r="Q162" s="9">
        <v>7.4998440000000004</v>
      </c>
      <c r="R162" s="9">
        <v>7.1</v>
      </c>
    </row>
    <row r="163" spans="1:18">
      <c r="A163" s="6">
        <v>162</v>
      </c>
      <c r="B163" s="6" t="s">
        <v>208</v>
      </c>
      <c r="C163" s="9">
        <v>74.540800000000004</v>
      </c>
      <c r="D163" s="9">
        <v>5.4</v>
      </c>
      <c r="E163" s="9">
        <v>0.56999999999999995</v>
      </c>
      <c r="F163" s="9">
        <v>0.91</v>
      </c>
      <c r="G163" s="9">
        <v>-9999</v>
      </c>
      <c r="H163" s="9">
        <v>1.8723939999999999</v>
      </c>
      <c r="I163" s="9">
        <v>20.062899999999999</v>
      </c>
      <c r="J163" s="9">
        <v>13.514709999999999</v>
      </c>
      <c r="K163" s="9">
        <v>10.72592</v>
      </c>
      <c r="L163" s="9">
        <v>9.1037339999999993</v>
      </c>
      <c r="M163" s="9">
        <v>8.0164270000000002</v>
      </c>
      <c r="N163" s="9">
        <v>7.2251609999999999</v>
      </c>
      <c r="O163" s="9">
        <v>6.617407</v>
      </c>
      <c r="P163" s="9">
        <v>6.132428</v>
      </c>
      <c r="Q163" s="9">
        <v>5.7342360000000001</v>
      </c>
      <c r="R163" s="9">
        <v>5.4</v>
      </c>
    </row>
    <row r="164" spans="1:18">
      <c r="A164" s="6">
        <v>163</v>
      </c>
      <c r="B164" s="6" t="s">
        <v>209</v>
      </c>
      <c r="C164" s="9">
        <v>1110.7239999999999</v>
      </c>
      <c r="D164" s="9">
        <v>24.3</v>
      </c>
      <c r="E164" s="9">
        <v>0.83</v>
      </c>
      <c r="F164" s="9">
        <v>0.9</v>
      </c>
      <c r="G164" s="9">
        <v>-9999</v>
      </c>
      <c r="H164" s="9">
        <v>3.0456059999999998</v>
      </c>
      <c r="I164" s="9">
        <v>164.28819999999999</v>
      </c>
      <c r="J164" s="9">
        <v>92.416899999999998</v>
      </c>
      <c r="K164" s="9">
        <v>66.007859999999994</v>
      </c>
      <c r="L164" s="9">
        <v>51.987209999999997</v>
      </c>
      <c r="M164" s="9">
        <v>43.197749999999999</v>
      </c>
      <c r="N164" s="9">
        <v>37.131349999999998</v>
      </c>
      <c r="O164" s="9">
        <v>32.671939999999999</v>
      </c>
      <c r="P164" s="9">
        <v>29.244319999999998</v>
      </c>
      <c r="Q164" s="9">
        <v>26.520700000000001</v>
      </c>
      <c r="R164" s="9">
        <v>24.3</v>
      </c>
    </row>
    <row r="165" spans="1:18">
      <c r="A165" s="6">
        <v>164</v>
      </c>
      <c r="B165" s="6" t="s">
        <v>210</v>
      </c>
      <c r="C165" s="9">
        <v>56.685000000000002</v>
      </c>
      <c r="D165" s="9">
        <v>4.3</v>
      </c>
      <c r="E165" s="9">
        <v>0.56000000000000005</v>
      </c>
      <c r="F165" s="9">
        <v>0.9</v>
      </c>
      <c r="G165" s="9">
        <v>-9999</v>
      </c>
      <c r="H165" s="9">
        <v>1.753468</v>
      </c>
      <c r="I165" s="9">
        <v>15.612360000000001</v>
      </c>
      <c r="J165" s="9">
        <v>10.5899</v>
      </c>
      <c r="K165" s="9">
        <v>8.4387969999999992</v>
      </c>
      <c r="L165" s="9">
        <v>7.1831490000000002</v>
      </c>
      <c r="M165" s="9">
        <v>6.3393579999999998</v>
      </c>
      <c r="N165" s="9">
        <v>5.7240539999999998</v>
      </c>
      <c r="O165" s="9">
        <v>5.2506560000000002</v>
      </c>
      <c r="P165" s="9">
        <v>4.8723450000000001</v>
      </c>
      <c r="Q165" s="9">
        <v>4.5613419999999998</v>
      </c>
      <c r="R165" s="9">
        <v>4.3</v>
      </c>
    </row>
    <row r="166" spans="1:18">
      <c r="A166" s="6">
        <v>165</v>
      </c>
      <c r="B166" s="6" t="s">
        <v>211</v>
      </c>
      <c r="C166" s="9">
        <v>47.074300000000001</v>
      </c>
      <c r="D166" s="9">
        <v>4.0999999999999996</v>
      </c>
      <c r="E166" s="9">
        <v>0.53</v>
      </c>
      <c r="F166" s="9">
        <v>0.9</v>
      </c>
      <c r="G166" s="9">
        <v>-9999</v>
      </c>
      <c r="H166" s="9">
        <v>1.672784</v>
      </c>
      <c r="I166" s="9">
        <v>13.892609999999999</v>
      </c>
      <c r="J166" s="9">
        <v>9.6213929999999994</v>
      </c>
      <c r="K166" s="9">
        <v>7.7608550000000003</v>
      </c>
      <c r="L166" s="9">
        <v>6.663341</v>
      </c>
      <c r="M166" s="9">
        <v>5.9201100000000002</v>
      </c>
      <c r="N166" s="9">
        <v>5.3748170000000002</v>
      </c>
      <c r="O166" s="9">
        <v>4.9531549999999998</v>
      </c>
      <c r="P166" s="9">
        <v>4.6147289999999996</v>
      </c>
      <c r="Q166" s="9">
        <v>4.3354609999999996</v>
      </c>
      <c r="R166" s="9">
        <v>4.0999999999999996</v>
      </c>
    </row>
    <row r="167" spans="1:18">
      <c r="A167" s="6">
        <v>166</v>
      </c>
      <c r="B167" s="6" t="s">
        <v>212</v>
      </c>
      <c r="C167" s="9">
        <v>1992.473</v>
      </c>
      <c r="D167" s="9">
        <v>28.8</v>
      </c>
      <c r="E167" s="9">
        <v>0.92</v>
      </c>
      <c r="F167" s="9">
        <v>0.89</v>
      </c>
      <c r="G167" s="9">
        <v>-9999</v>
      </c>
      <c r="H167" s="9">
        <v>3.2993920000000001</v>
      </c>
      <c r="I167" s="9">
        <v>239.548</v>
      </c>
      <c r="J167" s="9">
        <v>126.6033</v>
      </c>
      <c r="K167" s="9">
        <v>87.184830000000005</v>
      </c>
      <c r="L167" s="9">
        <v>66.910970000000006</v>
      </c>
      <c r="M167" s="9">
        <v>54.492919999999998</v>
      </c>
      <c r="N167" s="9">
        <v>46.077970000000001</v>
      </c>
      <c r="O167" s="9">
        <v>39.985480000000003</v>
      </c>
      <c r="P167" s="9">
        <v>35.363050000000001</v>
      </c>
      <c r="Q167" s="9">
        <v>31.73141</v>
      </c>
      <c r="R167" s="9">
        <v>28.8</v>
      </c>
    </row>
    <row r="168" spans="1:18">
      <c r="A168" s="6">
        <v>167</v>
      </c>
      <c r="B168" s="6" t="s">
        <v>213</v>
      </c>
      <c r="C168" s="9">
        <v>65.929199999999994</v>
      </c>
      <c r="D168" s="9">
        <v>8.3000000000000007</v>
      </c>
      <c r="E168" s="9">
        <v>0.45</v>
      </c>
      <c r="F168" s="9">
        <v>0.87</v>
      </c>
      <c r="G168" s="9">
        <v>-9999</v>
      </c>
      <c r="H168" s="9">
        <v>1.819078</v>
      </c>
      <c r="I168" s="9">
        <v>23.392579999999999</v>
      </c>
      <c r="J168" s="9">
        <v>17.124369999999999</v>
      </c>
      <c r="K168" s="9">
        <v>14.26834</v>
      </c>
      <c r="L168" s="9">
        <v>12.535769999999999</v>
      </c>
      <c r="M168" s="9">
        <v>11.33813</v>
      </c>
      <c r="N168" s="9">
        <v>10.445040000000001</v>
      </c>
      <c r="O168" s="9">
        <v>9.7450480000000006</v>
      </c>
      <c r="P168" s="9">
        <v>9.1767219999999998</v>
      </c>
      <c r="Q168" s="9">
        <v>8.7029999999999994</v>
      </c>
      <c r="R168" s="9">
        <v>8.3000000000000007</v>
      </c>
    </row>
    <row r="169" spans="1:18">
      <c r="A169" s="6">
        <v>168</v>
      </c>
      <c r="B169" s="6" t="s">
        <v>214</v>
      </c>
      <c r="C169" s="9">
        <v>139.40530000000001</v>
      </c>
      <c r="D169" s="9">
        <v>8.4</v>
      </c>
      <c r="E169" s="9">
        <v>0.61</v>
      </c>
      <c r="F169" s="9">
        <v>0.93</v>
      </c>
      <c r="G169" s="9">
        <v>-9999</v>
      </c>
      <c r="H169" s="9">
        <v>2.144279</v>
      </c>
      <c r="I169" s="9">
        <v>34.219940000000001</v>
      </c>
      <c r="J169" s="9">
        <v>22.42079</v>
      </c>
      <c r="K169" s="9">
        <v>17.507950000000001</v>
      </c>
      <c r="L169" s="9">
        <v>14.69003</v>
      </c>
      <c r="M169" s="9">
        <v>12.82058</v>
      </c>
      <c r="N169" s="9">
        <v>11.47115</v>
      </c>
      <c r="O169" s="9">
        <v>10.441660000000001</v>
      </c>
      <c r="P169" s="9">
        <v>9.6248590000000007</v>
      </c>
      <c r="Q169" s="9">
        <v>8.9575940000000003</v>
      </c>
      <c r="R169" s="9">
        <v>8.4</v>
      </c>
    </row>
    <row r="170" spans="1:18">
      <c r="A170" s="6">
        <v>169</v>
      </c>
      <c r="B170" s="6" t="s">
        <v>215</v>
      </c>
      <c r="C170" s="9">
        <v>1202.8489999999999</v>
      </c>
      <c r="D170" s="9">
        <v>24</v>
      </c>
      <c r="E170" s="9">
        <v>0.85</v>
      </c>
      <c r="F170" s="9">
        <v>0.92</v>
      </c>
      <c r="G170" s="9">
        <v>-9999</v>
      </c>
      <c r="H170" s="9">
        <v>3.0802109999999998</v>
      </c>
      <c r="I170" s="9">
        <v>169.90700000000001</v>
      </c>
      <c r="J170" s="9">
        <v>94.261799999999994</v>
      </c>
      <c r="K170" s="9">
        <v>66.781809999999993</v>
      </c>
      <c r="L170" s="9">
        <v>52.295009999999998</v>
      </c>
      <c r="M170" s="9">
        <v>43.260019999999997</v>
      </c>
      <c r="N170" s="9">
        <v>37.049529999999997</v>
      </c>
      <c r="O170" s="9">
        <v>32.499589999999998</v>
      </c>
      <c r="P170" s="9">
        <v>29.01247</v>
      </c>
      <c r="Q170" s="9">
        <v>26.248539999999998</v>
      </c>
      <c r="R170" s="9">
        <v>24</v>
      </c>
    </row>
    <row r="171" spans="1:18">
      <c r="A171" s="6">
        <v>170</v>
      </c>
      <c r="B171" s="6" t="s">
        <v>216</v>
      </c>
      <c r="C171" s="9">
        <v>27.29</v>
      </c>
      <c r="D171" s="9">
        <v>5.2</v>
      </c>
      <c r="E171" s="9">
        <v>0.36</v>
      </c>
      <c r="F171" s="9">
        <v>0.79</v>
      </c>
      <c r="G171" s="9">
        <v>-9999</v>
      </c>
      <c r="H171" s="9">
        <v>1.4360029999999999</v>
      </c>
      <c r="I171" s="9">
        <v>11.912509999999999</v>
      </c>
      <c r="J171" s="9">
        <v>9.2818070000000006</v>
      </c>
      <c r="K171" s="9">
        <v>8.0212059999999994</v>
      </c>
      <c r="L171" s="9">
        <v>7.2320549999999999</v>
      </c>
      <c r="M171" s="9">
        <v>6.6738150000000003</v>
      </c>
      <c r="N171" s="9">
        <v>6.2498399999999998</v>
      </c>
      <c r="O171" s="9">
        <v>5.912458</v>
      </c>
      <c r="P171" s="9">
        <v>5.6349609999999997</v>
      </c>
      <c r="Q171" s="9">
        <v>5.4010230000000004</v>
      </c>
      <c r="R171" s="9">
        <v>5.2</v>
      </c>
    </row>
    <row r="172" spans="1:18">
      <c r="A172" s="6">
        <v>171</v>
      </c>
      <c r="B172" s="6" t="s">
        <v>217</v>
      </c>
      <c r="C172" s="9">
        <v>56.372199999999999</v>
      </c>
      <c r="D172" s="9">
        <v>3.9</v>
      </c>
      <c r="E172" s="9">
        <v>0.57999999999999996</v>
      </c>
      <c r="F172" s="9">
        <v>0.91</v>
      </c>
      <c r="G172" s="9">
        <v>-9999</v>
      </c>
      <c r="H172" s="9">
        <v>1.7510650000000001</v>
      </c>
      <c r="I172" s="9">
        <v>14.827389999999999</v>
      </c>
      <c r="J172" s="9">
        <v>9.918984</v>
      </c>
      <c r="K172" s="9">
        <v>7.8403289999999997</v>
      </c>
      <c r="L172" s="9">
        <v>6.6354410000000001</v>
      </c>
      <c r="M172" s="9">
        <v>5.8299120000000002</v>
      </c>
      <c r="N172" s="9">
        <v>5.2448959999999998</v>
      </c>
      <c r="O172" s="9">
        <v>4.796316</v>
      </c>
      <c r="P172" s="9">
        <v>4.4388699999999996</v>
      </c>
      <c r="Q172" s="9">
        <v>4.1457579999999998</v>
      </c>
      <c r="R172" s="9">
        <v>3.9</v>
      </c>
    </row>
    <row r="173" spans="1:18">
      <c r="A173" s="6">
        <v>172</v>
      </c>
      <c r="B173" s="6" t="s">
        <v>218</v>
      </c>
      <c r="C173" s="9">
        <v>2165.1289999999999</v>
      </c>
      <c r="D173" s="9">
        <v>43.2</v>
      </c>
      <c r="E173" s="9">
        <v>0.85</v>
      </c>
      <c r="F173" s="9">
        <v>0.9</v>
      </c>
      <c r="G173" s="9">
        <v>-9999</v>
      </c>
      <c r="H173" s="9">
        <v>3.3354840000000001</v>
      </c>
      <c r="I173" s="9">
        <v>305.83260000000001</v>
      </c>
      <c r="J173" s="9">
        <v>169.6712</v>
      </c>
      <c r="K173" s="9">
        <v>120.2073</v>
      </c>
      <c r="L173" s="9">
        <v>94.131020000000007</v>
      </c>
      <c r="M173" s="9">
        <v>77.868039999999993</v>
      </c>
      <c r="N173" s="9">
        <v>66.689149999999998</v>
      </c>
      <c r="O173" s="9">
        <v>58.499270000000003</v>
      </c>
      <c r="P173" s="9">
        <v>52.222450000000002</v>
      </c>
      <c r="Q173" s="9">
        <v>47.247369999999997</v>
      </c>
      <c r="R173" s="9">
        <v>43.2</v>
      </c>
    </row>
    <row r="174" spans="1:18">
      <c r="A174" s="6">
        <v>173</v>
      </c>
      <c r="B174" s="6" t="s">
        <v>219</v>
      </c>
      <c r="C174" s="9">
        <v>81.1678</v>
      </c>
      <c r="D174" s="9">
        <v>10.7</v>
      </c>
      <c r="E174" s="9">
        <v>0.44</v>
      </c>
      <c r="F174" s="9">
        <v>0.87</v>
      </c>
      <c r="G174" s="9">
        <v>-9999</v>
      </c>
      <c r="H174" s="9">
        <v>1.909384</v>
      </c>
      <c r="I174" s="9">
        <v>29.47025</v>
      </c>
      <c r="J174" s="9">
        <v>21.72354</v>
      </c>
      <c r="K174" s="9">
        <v>18.173999999999999</v>
      </c>
      <c r="L174" s="9">
        <v>16.013169999999999</v>
      </c>
      <c r="M174" s="9">
        <v>14.51567</v>
      </c>
      <c r="N174" s="9">
        <v>13.39668</v>
      </c>
      <c r="O174" s="9">
        <v>12.51816</v>
      </c>
      <c r="P174" s="9">
        <v>11.80386</v>
      </c>
      <c r="Q174" s="9">
        <v>11.207710000000001</v>
      </c>
      <c r="R174" s="9">
        <v>10.7</v>
      </c>
    </row>
    <row r="175" spans="1:18">
      <c r="A175" s="6">
        <v>174</v>
      </c>
      <c r="B175" s="6" t="s">
        <v>220</v>
      </c>
      <c r="C175" s="9">
        <v>134.65360000000001</v>
      </c>
      <c r="D175" s="9">
        <v>11.2</v>
      </c>
      <c r="E175" s="9">
        <v>0.54</v>
      </c>
      <c r="F175" s="9">
        <v>0.86</v>
      </c>
      <c r="G175" s="9">
        <v>-9999</v>
      </c>
      <c r="H175" s="9">
        <v>2.1292179999999998</v>
      </c>
      <c r="I175" s="9">
        <v>38.834530000000001</v>
      </c>
      <c r="J175" s="9">
        <v>26.70926</v>
      </c>
      <c r="K175" s="9">
        <v>21.457180000000001</v>
      </c>
      <c r="L175" s="9">
        <v>18.36985</v>
      </c>
      <c r="M175" s="9">
        <v>16.284490000000002</v>
      </c>
      <c r="N175" s="9">
        <v>14.757619999999999</v>
      </c>
      <c r="O175" s="9">
        <v>13.57892</v>
      </c>
      <c r="P175" s="9">
        <v>12.63425</v>
      </c>
      <c r="Q175" s="9">
        <v>11.855700000000001</v>
      </c>
      <c r="R175" s="9">
        <v>11.2</v>
      </c>
    </row>
    <row r="176" spans="1:18">
      <c r="A176" s="6">
        <v>175</v>
      </c>
      <c r="B176" s="6" t="s">
        <v>221</v>
      </c>
      <c r="C176" s="9">
        <v>1122.5250000000001</v>
      </c>
      <c r="D176" s="9">
        <v>49</v>
      </c>
      <c r="E176" s="9">
        <v>0.68</v>
      </c>
      <c r="F176" s="9">
        <v>0.89</v>
      </c>
      <c r="G176" s="9">
        <v>-9999</v>
      </c>
      <c r="H176" s="9">
        <v>3.0501960000000001</v>
      </c>
      <c r="I176" s="9">
        <v>234.52869999999999</v>
      </c>
      <c r="J176" s="9">
        <v>146.38470000000001</v>
      </c>
      <c r="K176" s="9">
        <v>111.1101</v>
      </c>
      <c r="L176" s="9">
        <v>91.368250000000003</v>
      </c>
      <c r="M176" s="9">
        <v>78.504850000000005</v>
      </c>
      <c r="N176" s="9">
        <v>69.351079999999996</v>
      </c>
      <c r="O176" s="9">
        <v>62.449559999999998</v>
      </c>
      <c r="P176" s="9">
        <v>57.028889999999997</v>
      </c>
      <c r="Q176" s="9">
        <v>52.639429999999997</v>
      </c>
      <c r="R176" s="9">
        <v>49</v>
      </c>
    </row>
    <row r="177" spans="1:18">
      <c r="A177" s="6">
        <v>176</v>
      </c>
      <c r="B177" s="6" t="s">
        <v>222</v>
      </c>
      <c r="C177" s="9">
        <v>44.512599999999999</v>
      </c>
      <c r="D177" s="9">
        <v>9.3000000000000007</v>
      </c>
      <c r="E177" s="9">
        <v>0.34</v>
      </c>
      <c r="F177" s="9">
        <v>0.9</v>
      </c>
      <c r="G177" s="9">
        <v>-9999</v>
      </c>
      <c r="H177" s="9">
        <v>1.6484829999999999</v>
      </c>
      <c r="I177" s="9">
        <v>20.34618</v>
      </c>
      <c r="J177" s="9">
        <v>16.07433</v>
      </c>
      <c r="K177" s="9">
        <v>14.00431</v>
      </c>
      <c r="L177" s="9">
        <v>12.69938</v>
      </c>
      <c r="M177" s="9">
        <v>11.77154</v>
      </c>
      <c r="N177" s="9">
        <v>11.063980000000001</v>
      </c>
      <c r="O177" s="9">
        <v>10.499040000000001</v>
      </c>
      <c r="P177" s="9">
        <v>10.03304</v>
      </c>
      <c r="Q177" s="9">
        <v>9.639189</v>
      </c>
      <c r="R177" s="9">
        <v>9.3000000000000007</v>
      </c>
    </row>
    <row r="178" spans="1:18">
      <c r="A178" s="6">
        <v>177</v>
      </c>
      <c r="B178" s="6" t="s">
        <v>223</v>
      </c>
      <c r="C178" s="9">
        <v>89.724999999999994</v>
      </c>
      <c r="D178" s="9">
        <v>6.5</v>
      </c>
      <c r="E178" s="9">
        <v>0.56999999999999995</v>
      </c>
      <c r="F178" s="9">
        <v>0.83</v>
      </c>
      <c r="G178" s="9">
        <v>-9999</v>
      </c>
      <c r="H178" s="9">
        <v>1.9529129999999999</v>
      </c>
      <c r="I178" s="9">
        <v>24.149789999999999</v>
      </c>
      <c r="J178" s="9">
        <v>16.267700000000001</v>
      </c>
      <c r="K178" s="9">
        <v>12.910830000000001</v>
      </c>
      <c r="L178" s="9">
        <v>10.9582</v>
      </c>
      <c r="M178" s="9">
        <v>9.6494029999999995</v>
      </c>
      <c r="N178" s="9">
        <v>8.6969530000000006</v>
      </c>
      <c r="O178" s="9">
        <v>7.9653980000000004</v>
      </c>
      <c r="P178" s="9">
        <v>7.3816259999999998</v>
      </c>
      <c r="Q178" s="9">
        <v>6.9023209999999997</v>
      </c>
      <c r="R178" s="9">
        <v>6.5</v>
      </c>
    </row>
    <row r="179" spans="1:18">
      <c r="A179" s="6">
        <v>178</v>
      </c>
      <c r="B179" s="6" t="s">
        <v>224</v>
      </c>
      <c r="C179" s="9">
        <v>28.7364</v>
      </c>
      <c r="D179" s="9">
        <v>0.5</v>
      </c>
      <c r="E179" s="9">
        <v>1.44</v>
      </c>
      <c r="F179" s="9">
        <v>0.99</v>
      </c>
      <c r="G179" s="9">
        <v>6</v>
      </c>
      <c r="H179" s="9">
        <v>2.57897</v>
      </c>
      <c r="I179" s="9">
        <v>13.771140000000001</v>
      </c>
      <c r="J179" s="9">
        <v>5.0755929999999996</v>
      </c>
      <c r="K179" s="9">
        <v>2.8308399999999998</v>
      </c>
      <c r="L179" s="9">
        <v>1.870698</v>
      </c>
      <c r="M179" s="9">
        <v>1.3566039999999999</v>
      </c>
      <c r="N179" s="9">
        <v>1.043355</v>
      </c>
      <c r="O179" s="9">
        <v>0.83565800000000001</v>
      </c>
      <c r="P179" s="9">
        <v>0.68947800000000004</v>
      </c>
      <c r="Q179" s="9">
        <v>0.58191700000000002</v>
      </c>
      <c r="R179" s="9">
        <v>0.5</v>
      </c>
    </row>
    <row r="180" spans="1:18">
      <c r="A180" s="6">
        <v>179</v>
      </c>
      <c r="B180" s="6" t="s">
        <v>226</v>
      </c>
      <c r="C180" s="9">
        <v>20.578600000000002</v>
      </c>
      <c r="D180" s="9">
        <v>0.3</v>
      </c>
      <c r="E180" s="9">
        <v>1.59</v>
      </c>
      <c r="F180" s="9">
        <v>0.97</v>
      </c>
      <c r="G180" s="9">
        <v>7</v>
      </c>
      <c r="H180" s="9">
        <v>2.6571210000000001</v>
      </c>
      <c r="I180" s="9">
        <v>11.67135</v>
      </c>
      <c r="J180" s="9">
        <v>3.8768910000000001</v>
      </c>
      <c r="K180" s="9">
        <v>2.034691</v>
      </c>
      <c r="L180" s="9">
        <v>1.287792</v>
      </c>
      <c r="M180" s="9">
        <v>0.90314799999999995</v>
      </c>
      <c r="N180" s="9">
        <v>0.67586599999999997</v>
      </c>
      <c r="O180" s="9">
        <v>0.52895099999999995</v>
      </c>
      <c r="P180" s="9">
        <v>0.42776799999999998</v>
      </c>
      <c r="Q180" s="9">
        <v>0.35471200000000003</v>
      </c>
      <c r="R180" s="9">
        <v>0.3</v>
      </c>
    </row>
    <row r="181" spans="1:18">
      <c r="A181" s="6">
        <v>180</v>
      </c>
      <c r="B181" s="6" t="s">
        <v>227</v>
      </c>
      <c r="C181" s="9">
        <v>4.8545999999999996</v>
      </c>
      <c r="D181" s="9">
        <v>0.1</v>
      </c>
      <c r="E181" s="9">
        <v>1.38</v>
      </c>
      <c r="F181" s="9">
        <v>0.99</v>
      </c>
      <c r="G181" s="9">
        <v>6</v>
      </c>
      <c r="H181" s="9">
        <v>1.76</v>
      </c>
      <c r="I181" s="9">
        <v>2.3988330000000002</v>
      </c>
      <c r="J181" s="9">
        <v>0.92167699999999997</v>
      </c>
      <c r="K181" s="9">
        <v>0.52671100000000004</v>
      </c>
      <c r="L181" s="9">
        <v>0.354126</v>
      </c>
      <c r="M181" s="9">
        <v>0.260268</v>
      </c>
      <c r="N181" s="9">
        <v>0.202372</v>
      </c>
      <c r="O181" s="9">
        <v>0.16359299999999999</v>
      </c>
      <c r="P181" s="9">
        <v>0.13606199999999999</v>
      </c>
      <c r="Q181" s="9">
        <v>0.11565</v>
      </c>
      <c r="R181" s="9">
        <v>0.1</v>
      </c>
    </row>
    <row r="182" spans="1:18">
      <c r="A182" s="6">
        <v>181</v>
      </c>
      <c r="B182" s="6" t="s">
        <v>228</v>
      </c>
      <c r="C182" s="8"/>
      <c r="D182" s="9">
        <v>2.5</v>
      </c>
      <c r="E182" s="9">
        <v>0.31</v>
      </c>
      <c r="F182" s="9">
        <v>0.95</v>
      </c>
      <c r="G182" s="9">
        <v>-9999</v>
      </c>
      <c r="H182" s="9">
        <v>1.0179400000000001</v>
      </c>
      <c r="I182" s="8"/>
      <c r="J182" s="9">
        <v>4.1173780000000004</v>
      </c>
      <c r="K182" s="9">
        <v>3.6310519999999999</v>
      </c>
      <c r="L182" s="9">
        <v>3.3212489999999999</v>
      </c>
      <c r="M182" s="9">
        <v>3.0992690000000001</v>
      </c>
      <c r="N182" s="9">
        <v>2.9289580000000002</v>
      </c>
      <c r="O182" s="9">
        <v>2.792284</v>
      </c>
      <c r="P182" s="9">
        <v>2.6790579999999999</v>
      </c>
      <c r="Q182" s="9">
        <v>2.5830030000000002</v>
      </c>
      <c r="R182" s="9">
        <v>2.5</v>
      </c>
    </row>
    <row r="183" spans="1:18">
      <c r="A183" s="6">
        <v>182</v>
      </c>
      <c r="B183" s="6" t="s">
        <v>231</v>
      </c>
      <c r="C183" s="8"/>
      <c r="D183" s="9">
        <v>2.6</v>
      </c>
      <c r="E183" s="9">
        <v>0.28000000000000003</v>
      </c>
      <c r="F183" s="9">
        <v>0.53</v>
      </c>
      <c r="G183" s="9">
        <v>-9999</v>
      </c>
      <c r="H183" s="9">
        <v>0.97497299999999998</v>
      </c>
      <c r="I183" s="8"/>
      <c r="J183" s="9">
        <v>4.0802329999999998</v>
      </c>
      <c r="K183" s="9">
        <v>3.642331</v>
      </c>
      <c r="L183" s="9">
        <v>3.3604430000000001</v>
      </c>
      <c r="M183" s="9">
        <v>3.1569069999999999</v>
      </c>
      <c r="N183" s="9">
        <v>2.9997910000000001</v>
      </c>
      <c r="O183" s="9">
        <v>2.873068</v>
      </c>
      <c r="P183" s="9">
        <v>2.7676310000000002</v>
      </c>
      <c r="Q183" s="9">
        <v>2.677845</v>
      </c>
      <c r="R183" s="9">
        <v>2.6</v>
      </c>
    </row>
    <row r="184" spans="1:18">
      <c r="A184" s="6">
        <v>183</v>
      </c>
      <c r="B184" s="6" t="s">
        <v>232</v>
      </c>
      <c r="C184" s="8"/>
      <c r="D184" s="9">
        <v>1.2</v>
      </c>
      <c r="E184" s="9">
        <v>1.29</v>
      </c>
      <c r="F184" s="9">
        <v>0.94</v>
      </c>
      <c r="G184" s="9">
        <v>-9999</v>
      </c>
      <c r="H184" s="9">
        <v>2.6591809999999998</v>
      </c>
      <c r="I184" s="8"/>
      <c r="J184" s="9">
        <v>9.5686909999999994</v>
      </c>
      <c r="K184" s="9">
        <v>5.6714589999999996</v>
      </c>
      <c r="L184" s="9">
        <v>3.9131260000000001</v>
      </c>
      <c r="M184" s="9">
        <v>2.9343370000000002</v>
      </c>
      <c r="N184" s="9">
        <v>2.3193489999999999</v>
      </c>
      <c r="O184" s="9">
        <v>1.9010990000000001</v>
      </c>
      <c r="P184" s="9">
        <v>1.6002769999999999</v>
      </c>
      <c r="Q184" s="9">
        <v>1.3747020000000001</v>
      </c>
      <c r="R184" s="9">
        <v>1.2</v>
      </c>
    </row>
    <row r="185" spans="1:18">
      <c r="A185" s="6">
        <v>184</v>
      </c>
      <c r="B185" s="6" t="s">
        <v>233</v>
      </c>
      <c r="C185" s="8"/>
      <c r="D185" s="9">
        <v>1</v>
      </c>
      <c r="E185" s="9">
        <v>0.56999999999999995</v>
      </c>
      <c r="F185" s="9">
        <v>0.95</v>
      </c>
      <c r="G185" s="9">
        <v>-9999</v>
      </c>
      <c r="H185" s="9">
        <v>1.1399999999999999</v>
      </c>
      <c r="I185" s="8"/>
      <c r="J185" s="9">
        <v>2.5027240000000002</v>
      </c>
      <c r="K185" s="9">
        <v>1.9862820000000001</v>
      </c>
      <c r="L185" s="9">
        <v>1.6858770000000001</v>
      </c>
      <c r="M185" s="9">
        <v>1.484524</v>
      </c>
      <c r="N185" s="9">
        <v>1.337993</v>
      </c>
      <c r="O185" s="9">
        <v>1.225446</v>
      </c>
      <c r="P185" s="9">
        <v>1.135635</v>
      </c>
      <c r="Q185" s="9">
        <v>1.061895</v>
      </c>
      <c r="R185" s="9">
        <v>1</v>
      </c>
    </row>
    <row r="186" spans="1:18">
      <c r="A186" s="6">
        <v>185</v>
      </c>
      <c r="B186" s="6" t="s">
        <v>235</v>
      </c>
      <c r="C186" s="8"/>
      <c r="D186" s="9">
        <v>3.1</v>
      </c>
      <c r="E186" s="9">
        <v>0.56999999999999995</v>
      </c>
      <c r="F186" s="9">
        <v>0.97</v>
      </c>
      <c r="G186" s="9">
        <v>-9999</v>
      </c>
      <c r="H186" s="9">
        <v>1.631362</v>
      </c>
      <c r="I186" s="8"/>
      <c r="J186" s="9">
        <v>7.7584429999999998</v>
      </c>
      <c r="K186" s="9">
        <v>6.1574739999999997</v>
      </c>
      <c r="L186" s="9">
        <v>5.2262180000000003</v>
      </c>
      <c r="M186" s="9">
        <v>4.602023</v>
      </c>
      <c r="N186" s="9">
        <v>4.1477779999999997</v>
      </c>
      <c r="O186" s="9">
        <v>3.7988819999999999</v>
      </c>
      <c r="P186" s="9">
        <v>3.5204680000000002</v>
      </c>
      <c r="Q186" s="9">
        <v>3.2918759999999998</v>
      </c>
      <c r="R186" s="9">
        <v>3.1</v>
      </c>
    </row>
    <row r="187" spans="1:18">
      <c r="A187" s="6">
        <v>186</v>
      </c>
      <c r="B187" s="6" t="s">
        <v>236</v>
      </c>
      <c r="C187" s="8"/>
      <c r="D187" s="9">
        <v>4.0999999999999996</v>
      </c>
      <c r="E187" s="9">
        <v>0.92</v>
      </c>
      <c r="F187" s="9">
        <v>0.97</v>
      </c>
      <c r="G187" s="9">
        <v>-9999</v>
      </c>
      <c r="H187" s="9">
        <v>2.4527839999999999</v>
      </c>
      <c r="I187" s="8"/>
      <c r="J187" s="9">
        <v>18.02338</v>
      </c>
      <c r="K187" s="9">
        <v>12.41173</v>
      </c>
      <c r="L187" s="9">
        <v>9.5255189999999992</v>
      </c>
      <c r="M187" s="9">
        <v>7.7576729999999996</v>
      </c>
      <c r="N187" s="9">
        <v>6.5597110000000001</v>
      </c>
      <c r="O187" s="9">
        <v>5.6923769999999996</v>
      </c>
      <c r="P187" s="9">
        <v>5.0343229999999997</v>
      </c>
      <c r="Q187" s="9">
        <v>4.5173189999999996</v>
      </c>
      <c r="R187" s="9">
        <v>4.0999999999999996</v>
      </c>
    </row>
    <row r="188" spans="1:18">
      <c r="A188" s="6">
        <v>187</v>
      </c>
      <c r="B188" s="6" t="s">
        <v>237</v>
      </c>
      <c r="C188" s="8"/>
      <c r="D188" s="9">
        <v>0.7</v>
      </c>
      <c r="E188" s="9">
        <v>0.9</v>
      </c>
      <c r="F188" s="9">
        <v>0.46</v>
      </c>
      <c r="G188" s="9">
        <v>-9999</v>
      </c>
      <c r="H188" s="9">
        <v>1.6450979999999999</v>
      </c>
      <c r="I188" s="8"/>
      <c r="J188" s="9">
        <v>2.9796900000000002</v>
      </c>
      <c r="K188" s="9">
        <v>2.0686589999999998</v>
      </c>
      <c r="L188" s="9">
        <v>1.596776</v>
      </c>
      <c r="M188" s="9">
        <v>1.306246</v>
      </c>
      <c r="N188" s="9">
        <v>1.1085670000000001</v>
      </c>
      <c r="O188" s="9">
        <v>0.96496099999999996</v>
      </c>
      <c r="P188" s="9">
        <v>0.85569099999999998</v>
      </c>
      <c r="Q188" s="9">
        <v>0.76962600000000003</v>
      </c>
      <c r="R188" s="9">
        <v>0.7</v>
      </c>
    </row>
    <row r="189" spans="1:18">
      <c r="A189" s="6">
        <v>188</v>
      </c>
      <c r="B189" s="6" t="s">
        <v>238</v>
      </c>
      <c r="C189" s="8"/>
      <c r="D189" s="9">
        <v>0.5</v>
      </c>
      <c r="E189" s="9">
        <v>0.94</v>
      </c>
      <c r="F189" s="9">
        <v>0.93</v>
      </c>
      <c r="G189" s="9">
        <v>-9999</v>
      </c>
      <c r="H189" s="9">
        <v>1.57897</v>
      </c>
      <c r="I189" s="8"/>
      <c r="J189" s="9">
        <v>2.2698740000000002</v>
      </c>
      <c r="K189" s="9">
        <v>1.5505150000000001</v>
      </c>
      <c r="L189" s="9">
        <v>1.183133</v>
      </c>
      <c r="M189" s="9">
        <v>0.95926400000000001</v>
      </c>
      <c r="N189" s="9">
        <v>0.80817899999999998</v>
      </c>
      <c r="O189" s="9">
        <v>0.69916199999999995</v>
      </c>
      <c r="P189" s="9">
        <v>0.61668800000000001</v>
      </c>
      <c r="Q189" s="9">
        <v>0.55205499999999996</v>
      </c>
      <c r="R189" s="9">
        <v>0.5</v>
      </c>
    </row>
    <row r="190" spans="1:18">
      <c r="A190" s="6">
        <v>189</v>
      </c>
      <c r="B190" s="6" t="s">
        <v>239</v>
      </c>
      <c r="C190" s="8"/>
      <c r="D190" s="9">
        <v>1.8</v>
      </c>
      <c r="E190" s="9">
        <v>2.29</v>
      </c>
      <c r="F190" s="9">
        <v>1</v>
      </c>
      <c r="G190" s="9">
        <v>-9999</v>
      </c>
      <c r="H190" s="9">
        <v>4.8352729999999999</v>
      </c>
      <c r="I190" s="9">
        <v>350.97199999999998</v>
      </c>
      <c r="J190" s="9">
        <v>71.765190000000004</v>
      </c>
      <c r="K190" s="9">
        <v>28.357299999999999</v>
      </c>
      <c r="L190" s="9">
        <v>14.67422</v>
      </c>
      <c r="M190" s="8"/>
      <c r="N190" s="8"/>
      <c r="O190" s="8"/>
      <c r="P190" s="8"/>
      <c r="Q190" s="8"/>
      <c r="R190" s="8"/>
    </row>
    <row r="191" spans="1:18">
      <c r="A191" s="6">
        <v>190</v>
      </c>
      <c r="B191" s="6" t="s">
        <v>241</v>
      </c>
      <c r="C191" s="8"/>
      <c r="D191" s="9">
        <v>3.7</v>
      </c>
      <c r="E191" s="9">
        <v>1.97</v>
      </c>
      <c r="F191" s="9">
        <v>0.98</v>
      </c>
      <c r="G191" s="9">
        <v>-9999</v>
      </c>
      <c r="H191" s="9">
        <v>4.5082019999999998</v>
      </c>
      <c r="I191" s="9">
        <v>345.30410000000001</v>
      </c>
      <c r="J191" s="9">
        <v>88.139920000000004</v>
      </c>
      <c r="K191" s="9">
        <v>39.652709999999999</v>
      </c>
      <c r="L191" s="9">
        <v>22.497979999999998</v>
      </c>
      <c r="M191" s="8"/>
      <c r="N191" s="8"/>
      <c r="O191" s="8"/>
      <c r="P191" s="8"/>
      <c r="Q191" s="8"/>
      <c r="R191" s="8"/>
    </row>
    <row r="192" spans="1:18">
      <c r="A192" s="6">
        <v>191</v>
      </c>
      <c r="B192" s="6" t="s">
        <v>242</v>
      </c>
      <c r="C192" s="8"/>
      <c r="D192" s="9">
        <v>2.5</v>
      </c>
      <c r="E192" s="9">
        <v>1.78</v>
      </c>
      <c r="F192" s="9">
        <v>1</v>
      </c>
      <c r="G192" s="9">
        <v>-9999</v>
      </c>
      <c r="H192" s="9">
        <v>3.9579399999999998</v>
      </c>
      <c r="I192" s="9">
        <v>150.63990000000001</v>
      </c>
      <c r="J192" s="9">
        <v>43.863840000000003</v>
      </c>
      <c r="K192" s="9">
        <v>21.313960000000002</v>
      </c>
      <c r="L192" s="9">
        <v>12.77242</v>
      </c>
      <c r="M192" s="8"/>
      <c r="N192" s="8"/>
      <c r="O192" s="8"/>
      <c r="P192" s="8"/>
      <c r="Q192" s="8"/>
      <c r="R192" s="8"/>
    </row>
    <row r="193" spans="1:18">
      <c r="A193" s="6">
        <v>192</v>
      </c>
      <c r="B193" s="6" t="s">
        <v>243</v>
      </c>
      <c r="C193" s="8"/>
      <c r="D193" s="9">
        <v>0.6</v>
      </c>
      <c r="E193" s="9">
        <v>3.02</v>
      </c>
      <c r="F193" s="9">
        <v>0.97</v>
      </c>
      <c r="G193" s="9">
        <v>-9999</v>
      </c>
      <c r="H193" s="9">
        <v>5.8181510000000003</v>
      </c>
      <c r="I193" s="9">
        <v>628.27710000000002</v>
      </c>
      <c r="J193" s="9">
        <v>77.453429999999997</v>
      </c>
      <c r="K193" s="9">
        <v>22.763819999999999</v>
      </c>
      <c r="L193" s="9">
        <v>9.5483879999999992</v>
      </c>
      <c r="M193" s="8"/>
      <c r="N193" s="8"/>
      <c r="O193" s="8"/>
      <c r="P193" s="8"/>
      <c r="Q193" s="8"/>
      <c r="R193" s="8"/>
    </row>
    <row r="194" spans="1:18">
      <c r="A194" s="6">
        <v>193</v>
      </c>
      <c r="B194" s="6" t="s">
        <v>244</v>
      </c>
      <c r="C194" s="9">
        <v>74.6691</v>
      </c>
      <c r="D194" s="9">
        <v>2.8</v>
      </c>
      <c r="E194" s="9">
        <v>1.3</v>
      </c>
      <c r="F194" s="9">
        <v>1</v>
      </c>
      <c r="G194" s="9">
        <v>8</v>
      </c>
      <c r="H194" s="9">
        <v>3.047158</v>
      </c>
      <c r="I194" s="9">
        <v>55.867339999999999</v>
      </c>
      <c r="J194" s="9">
        <v>22.68919</v>
      </c>
      <c r="K194" s="9">
        <v>13.393689999999999</v>
      </c>
      <c r="L194" s="9">
        <v>9.2146749999999997</v>
      </c>
      <c r="M194" s="9">
        <v>6.8944089999999996</v>
      </c>
      <c r="N194" s="9">
        <v>5.4395300000000004</v>
      </c>
      <c r="O194" s="9">
        <v>4.4517480000000003</v>
      </c>
      <c r="P194" s="9">
        <v>3.742321</v>
      </c>
      <c r="Q194" s="9">
        <v>3.2110180000000001</v>
      </c>
      <c r="R194" s="9">
        <v>2.8</v>
      </c>
    </row>
    <row r="195" spans="1:18">
      <c r="A195" s="6">
        <v>194</v>
      </c>
      <c r="B195" s="6" t="s">
        <v>246</v>
      </c>
      <c r="C195" s="9">
        <v>13.831300000000001</v>
      </c>
      <c r="D195" s="9">
        <v>1.6</v>
      </c>
      <c r="E195" s="9">
        <v>0.72</v>
      </c>
      <c r="F195" s="9">
        <v>0.93</v>
      </c>
      <c r="G195" s="9">
        <v>5</v>
      </c>
      <c r="H195" s="9">
        <v>1.64412</v>
      </c>
      <c r="I195" s="9">
        <v>8.3969190000000005</v>
      </c>
      <c r="J195" s="9">
        <v>5.0977480000000002</v>
      </c>
      <c r="K195" s="9">
        <v>3.807086</v>
      </c>
      <c r="L195" s="9">
        <v>3.09483</v>
      </c>
      <c r="M195" s="9">
        <v>2.635491</v>
      </c>
      <c r="N195" s="9">
        <v>2.3112720000000002</v>
      </c>
      <c r="O195" s="9">
        <v>2.0684710000000002</v>
      </c>
      <c r="P195" s="9">
        <v>1.8788629999999999</v>
      </c>
      <c r="Q195" s="9">
        <v>1.7260979999999999</v>
      </c>
      <c r="R195" s="9">
        <v>1.6</v>
      </c>
    </row>
    <row r="196" spans="1:18">
      <c r="A196" s="6">
        <v>195</v>
      </c>
      <c r="B196" s="6" t="s">
        <v>247</v>
      </c>
      <c r="C196" s="9">
        <v>217.8091</v>
      </c>
      <c r="D196" s="9">
        <v>2.4</v>
      </c>
      <c r="E196" s="9">
        <v>2.46</v>
      </c>
      <c r="F196" s="9">
        <v>0.99</v>
      </c>
      <c r="G196" s="9">
        <v>16</v>
      </c>
      <c r="H196" s="9">
        <v>5.300211</v>
      </c>
      <c r="I196" s="9">
        <v>217.8091</v>
      </c>
      <c r="J196" s="9">
        <v>125.7991</v>
      </c>
      <c r="K196" s="9">
        <v>46.397329999999997</v>
      </c>
      <c r="L196" s="9">
        <v>22.86355</v>
      </c>
      <c r="M196" s="9">
        <v>13.2052</v>
      </c>
      <c r="N196" s="9">
        <v>8.4325550000000007</v>
      </c>
      <c r="O196" s="9">
        <v>5.7712519999999996</v>
      </c>
      <c r="P196" s="9">
        <v>4.1553719999999998</v>
      </c>
      <c r="Q196" s="9">
        <v>3.1101019999999999</v>
      </c>
      <c r="R196" s="9">
        <v>2.4</v>
      </c>
    </row>
    <row r="197" spans="1:18">
      <c r="A197" s="6">
        <v>196</v>
      </c>
      <c r="B197" s="6" t="s">
        <v>248</v>
      </c>
      <c r="C197" s="9">
        <v>162.0119</v>
      </c>
      <c r="D197" s="9">
        <v>4.9000000000000004</v>
      </c>
      <c r="E197" s="9">
        <v>1.65</v>
      </c>
      <c r="F197" s="9">
        <v>0.99</v>
      </c>
      <c r="G197" s="9">
        <v>12</v>
      </c>
      <c r="H197" s="9">
        <v>3.9901960000000001</v>
      </c>
      <c r="I197" s="9">
        <v>162.0119</v>
      </c>
      <c r="J197" s="9">
        <v>69.742350000000002</v>
      </c>
      <c r="K197" s="9">
        <v>35.722839999999998</v>
      </c>
      <c r="L197" s="9">
        <v>22.222709999999999</v>
      </c>
      <c r="M197" s="9">
        <v>15.37785</v>
      </c>
      <c r="N197" s="9">
        <v>11.38273</v>
      </c>
      <c r="O197" s="9">
        <v>8.8264139999999998</v>
      </c>
      <c r="P197" s="9">
        <v>7.0810490000000001</v>
      </c>
      <c r="Q197" s="9">
        <v>5.830368</v>
      </c>
      <c r="R197" s="9">
        <v>4.9000000000000004</v>
      </c>
    </row>
    <row r="198" spans="1:18">
      <c r="A198" s="6">
        <v>197</v>
      </c>
      <c r="B198" s="6" t="s">
        <v>249</v>
      </c>
      <c r="C198" s="9">
        <v>37.1372</v>
      </c>
      <c r="D198" s="9">
        <v>3.6</v>
      </c>
      <c r="E198" s="9">
        <v>1.45</v>
      </c>
      <c r="F198" s="9">
        <v>0.99</v>
      </c>
      <c r="G198" s="9">
        <v>20</v>
      </c>
      <c r="H198" s="9">
        <v>3.4563030000000001</v>
      </c>
      <c r="I198" s="9">
        <v>37.1372</v>
      </c>
      <c r="J198" s="9">
        <v>37.1372</v>
      </c>
      <c r="K198" s="9">
        <v>20.62893</v>
      </c>
      <c r="L198" s="9">
        <v>13.59301</v>
      </c>
      <c r="M198" s="9">
        <v>9.8354900000000001</v>
      </c>
      <c r="N198" s="9">
        <v>7.55063</v>
      </c>
      <c r="O198" s="9">
        <v>6.0382400000000001</v>
      </c>
      <c r="P198" s="9">
        <v>4.9753309999999997</v>
      </c>
      <c r="Q198" s="9">
        <v>4.1942170000000001</v>
      </c>
      <c r="R198" s="9">
        <v>3.6</v>
      </c>
    </row>
    <row r="199" spans="1:18">
      <c r="A199" s="6">
        <v>198</v>
      </c>
      <c r="B199" s="6" t="s">
        <v>250</v>
      </c>
      <c r="C199" s="9">
        <v>97.955799999999996</v>
      </c>
      <c r="D199" s="9">
        <v>2</v>
      </c>
      <c r="E199" s="9">
        <v>1.69</v>
      </c>
      <c r="F199" s="9">
        <v>0.93</v>
      </c>
      <c r="G199" s="9">
        <v>10</v>
      </c>
      <c r="H199" s="9">
        <v>3.6810299999999998</v>
      </c>
      <c r="I199" s="9">
        <v>97.955799999999996</v>
      </c>
      <c r="J199" s="9">
        <v>30.35913</v>
      </c>
      <c r="K199" s="9">
        <v>15.300129999999999</v>
      </c>
      <c r="L199" s="9">
        <v>9.4091109999999993</v>
      </c>
      <c r="M199" s="9">
        <v>6.4531340000000004</v>
      </c>
      <c r="N199" s="9">
        <v>4.7419219999999997</v>
      </c>
      <c r="O199" s="9">
        <v>3.654385</v>
      </c>
      <c r="P199" s="9">
        <v>2.916137</v>
      </c>
      <c r="Q199" s="9">
        <v>2.3897919999999999</v>
      </c>
      <c r="R199" s="9">
        <v>2</v>
      </c>
    </row>
    <row r="200" spans="1:18">
      <c r="A200" s="6">
        <v>199</v>
      </c>
      <c r="B200" s="6" t="s">
        <v>251</v>
      </c>
      <c r="C200" s="9">
        <v>77.841499999999996</v>
      </c>
      <c r="D200" s="9">
        <v>1.9</v>
      </c>
      <c r="E200" s="9">
        <v>1.47</v>
      </c>
      <c r="F200" s="9">
        <v>0.99</v>
      </c>
      <c r="G200" s="9">
        <v>8</v>
      </c>
      <c r="H200" s="9">
        <v>3.2187540000000001</v>
      </c>
      <c r="I200" s="9">
        <v>56.072980000000001</v>
      </c>
      <c r="J200" s="9">
        <v>20.241350000000001</v>
      </c>
      <c r="K200" s="9">
        <v>11.152839999999999</v>
      </c>
      <c r="L200" s="9">
        <v>7.3067700000000002</v>
      </c>
      <c r="M200" s="9">
        <v>5.2634160000000003</v>
      </c>
      <c r="N200" s="9">
        <v>4.0259770000000001</v>
      </c>
      <c r="O200" s="9">
        <v>3.2096629999999999</v>
      </c>
      <c r="P200" s="9">
        <v>2.6376140000000001</v>
      </c>
      <c r="Q200" s="9">
        <v>2.2182840000000001</v>
      </c>
      <c r="R200" s="9">
        <v>1.9</v>
      </c>
    </row>
    <row r="201" spans="1:18">
      <c r="A201" s="6">
        <v>200</v>
      </c>
      <c r="B201" s="6" t="s">
        <v>252</v>
      </c>
      <c r="C201" s="9">
        <v>238.6969</v>
      </c>
      <c r="D201" s="9">
        <v>2.1</v>
      </c>
      <c r="E201" s="9">
        <v>1.58</v>
      </c>
      <c r="F201" s="9">
        <v>0.99</v>
      </c>
      <c r="G201" s="9">
        <v>5</v>
      </c>
      <c r="H201" s="9">
        <v>3.4822190000000002</v>
      </c>
      <c r="I201" s="9">
        <v>79.839770000000001</v>
      </c>
      <c r="J201" s="9">
        <v>26.70496</v>
      </c>
      <c r="K201" s="9">
        <v>14.07239</v>
      </c>
      <c r="L201" s="9">
        <v>8.9323250000000005</v>
      </c>
      <c r="M201" s="9">
        <v>6.2783670000000003</v>
      </c>
      <c r="N201" s="9">
        <v>4.7069580000000002</v>
      </c>
      <c r="O201" s="9">
        <v>3.689473</v>
      </c>
      <c r="P201" s="9">
        <v>2.9877009999999999</v>
      </c>
      <c r="Q201" s="9">
        <v>2.4803679999999999</v>
      </c>
      <c r="R201" s="9">
        <v>2.1</v>
      </c>
    </row>
    <row r="202" spans="1:18">
      <c r="A202" s="6">
        <v>201</v>
      </c>
      <c r="B202" s="6" t="s">
        <v>253</v>
      </c>
      <c r="C202" s="9">
        <v>134.61080000000001</v>
      </c>
      <c r="D202" s="9">
        <v>2.9</v>
      </c>
      <c r="E202" s="9">
        <v>1.81</v>
      </c>
      <c r="F202" s="9">
        <v>0.99</v>
      </c>
      <c r="G202" s="9">
        <v>12</v>
      </c>
      <c r="H202" s="9">
        <v>4.0823980000000004</v>
      </c>
      <c r="I202" s="9">
        <v>134.61080000000001</v>
      </c>
      <c r="J202" s="9">
        <v>53.399070000000002</v>
      </c>
      <c r="K202" s="9">
        <v>25.63354</v>
      </c>
      <c r="L202" s="9">
        <v>15.22893</v>
      </c>
      <c r="M202" s="9">
        <v>10.16863</v>
      </c>
      <c r="N202" s="9">
        <v>7.3104519999999997</v>
      </c>
      <c r="O202" s="9">
        <v>5.5305780000000002</v>
      </c>
      <c r="P202" s="9">
        <v>4.343153</v>
      </c>
      <c r="Q202" s="9">
        <v>3.5092880000000002</v>
      </c>
      <c r="R202" s="9">
        <v>2.9</v>
      </c>
    </row>
    <row r="203" spans="1:18">
      <c r="A203" s="6">
        <v>202</v>
      </c>
      <c r="B203" s="6" t="s">
        <v>254</v>
      </c>
      <c r="C203" s="9">
        <v>208.0421</v>
      </c>
      <c r="D203" s="9">
        <v>0.6</v>
      </c>
      <c r="E203" s="9">
        <v>1.27</v>
      </c>
      <c r="F203" s="9">
        <v>1</v>
      </c>
      <c r="G203" s="9">
        <v>-9999</v>
      </c>
      <c r="H203" s="9">
        <v>2.3181509999999999</v>
      </c>
      <c r="I203" s="9">
        <v>11.17252</v>
      </c>
      <c r="J203" s="9">
        <v>4.6327959999999999</v>
      </c>
      <c r="K203" s="9">
        <v>2.768262</v>
      </c>
      <c r="L203" s="9">
        <v>1.9210339999999999</v>
      </c>
      <c r="M203" s="9">
        <v>1.4469689999999999</v>
      </c>
      <c r="N203" s="9">
        <v>1.1478870000000001</v>
      </c>
      <c r="O203" s="9">
        <v>0.94379299999999999</v>
      </c>
      <c r="P203" s="9">
        <v>0.79657599999999995</v>
      </c>
      <c r="Q203" s="9">
        <v>0.68590399999999996</v>
      </c>
      <c r="R203" s="9">
        <v>0.6</v>
      </c>
    </row>
    <row r="204" spans="1:18">
      <c r="A204" s="6">
        <v>203</v>
      </c>
      <c r="B204" s="6" t="s">
        <v>255</v>
      </c>
      <c r="C204" s="9">
        <v>122.94889999999999</v>
      </c>
      <c r="D204" s="9">
        <v>1.8</v>
      </c>
      <c r="E204" s="9">
        <v>1.41</v>
      </c>
      <c r="F204" s="9">
        <v>0.99</v>
      </c>
      <c r="G204" s="9">
        <v>5</v>
      </c>
      <c r="H204" s="9">
        <v>3.0752730000000001</v>
      </c>
      <c r="I204" s="9">
        <v>46.267119999999998</v>
      </c>
      <c r="J204" s="9">
        <v>17.41086</v>
      </c>
      <c r="K204" s="9">
        <v>9.8295019999999997</v>
      </c>
      <c r="L204" s="9">
        <v>6.5519100000000003</v>
      </c>
      <c r="M204" s="9">
        <v>4.7832689999999998</v>
      </c>
      <c r="N204" s="9">
        <v>3.6989570000000001</v>
      </c>
      <c r="O204" s="9">
        <v>2.9763519999999999</v>
      </c>
      <c r="P204" s="9">
        <v>2.46556</v>
      </c>
      <c r="Q204" s="9">
        <v>2.0882890000000001</v>
      </c>
      <c r="R204" s="9">
        <v>1.8</v>
      </c>
    </row>
    <row r="205" spans="1:18">
      <c r="A205" s="6">
        <v>204</v>
      </c>
      <c r="B205" s="6" t="s">
        <v>256</v>
      </c>
      <c r="C205" s="9">
        <v>81.054599999999994</v>
      </c>
      <c r="D205" s="9">
        <v>1.7</v>
      </c>
      <c r="E205" s="9">
        <v>1.29</v>
      </c>
      <c r="F205" s="9">
        <v>0.99</v>
      </c>
      <c r="G205" s="9">
        <v>5</v>
      </c>
      <c r="H205" s="9">
        <v>2.8104490000000002</v>
      </c>
      <c r="I205" s="9">
        <v>33.147359999999999</v>
      </c>
      <c r="J205" s="9">
        <v>13.55565</v>
      </c>
      <c r="K205" s="9">
        <v>8.0345669999999991</v>
      </c>
      <c r="L205" s="9">
        <v>5.5435949999999998</v>
      </c>
      <c r="M205" s="9">
        <v>4.1569770000000004</v>
      </c>
      <c r="N205" s="9">
        <v>3.2857449999999999</v>
      </c>
      <c r="O205" s="9">
        <v>2.6932239999999998</v>
      </c>
      <c r="P205" s="9">
        <v>2.2670590000000002</v>
      </c>
      <c r="Q205" s="9">
        <v>1.9474940000000001</v>
      </c>
      <c r="R205" s="9">
        <v>1.7</v>
      </c>
    </row>
    <row r="206" spans="1:18">
      <c r="A206" s="6">
        <v>205</v>
      </c>
      <c r="B206" s="6" t="s">
        <v>257</v>
      </c>
      <c r="C206" s="9">
        <v>186.81989999999999</v>
      </c>
      <c r="D206" s="9">
        <v>2.5</v>
      </c>
      <c r="E206" s="9">
        <v>1.44</v>
      </c>
      <c r="F206" s="9">
        <v>0.98</v>
      </c>
      <c r="G206" s="9">
        <v>5</v>
      </c>
      <c r="H206" s="9">
        <v>3.2779400000000001</v>
      </c>
      <c r="I206" s="9">
        <v>68.855720000000005</v>
      </c>
      <c r="J206" s="9">
        <v>25.377970000000001</v>
      </c>
      <c r="K206" s="9">
        <v>14.154199999999999</v>
      </c>
      <c r="L206" s="9">
        <v>9.3534889999999997</v>
      </c>
      <c r="M206" s="9">
        <v>6.7830219999999999</v>
      </c>
      <c r="N206" s="9">
        <v>5.2167760000000003</v>
      </c>
      <c r="O206" s="9">
        <v>4.1782919999999999</v>
      </c>
      <c r="P206" s="9">
        <v>3.44739</v>
      </c>
      <c r="Q206" s="9">
        <v>2.909583</v>
      </c>
      <c r="R206" s="9">
        <v>2.5</v>
      </c>
    </row>
    <row r="207" spans="1:18">
      <c r="A207" s="6">
        <v>206</v>
      </c>
      <c r="B207" s="6" t="s">
        <v>258</v>
      </c>
      <c r="C207" s="9">
        <v>75.498800000000003</v>
      </c>
      <c r="D207" s="9">
        <v>2.5</v>
      </c>
      <c r="E207" s="9">
        <v>1.48</v>
      </c>
      <c r="F207" s="9">
        <v>0.98</v>
      </c>
      <c r="G207" s="9">
        <v>10</v>
      </c>
      <c r="H207" s="9">
        <v>3.3579400000000001</v>
      </c>
      <c r="I207" s="9">
        <v>75.498800000000003</v>
      </c>
      <c r="J207" s="9">
        <v>27.065470000000001</v>
      </c>
      <c r="K207" s="9">
        <v>14.85253</v>
      </c>
      <c r="L207" s="9">
        <v>9.7026690000000002</v>
      </c>
      <c r="M207" s="9">
        <v>6.9737179999999999</v>
      </c>
      <c r="N207" s="9">
        <v>5.3244670000000003</v>
      </c>
      <c r="O207" s="9">
        <v>4.2383309999999996</v>
      </c>
      <c r="P207" s="9">
        <v>3.4782980000000001</v>
      </c>
      <c r="Q207" s="9">
        <v>2.9218709999999999</v>
      </c>
      <c r="R207" s="9">
        <v>2.5</v>
      </c>
    </row>
    <row r="208" spans="1:18">
      <c r="A208" s="6">
        <v>207</v>
      </c>
      <c r="B208" s="6" t="s">
        <v>259</v>
      </c>
      <c r="C208" s="9">
        <v>163.5676</v>
      </c>
      <c r="D208" s="9">
        <v>2.8</v>
      </c>
      <c r="E208" s="9">
        <v>1.1599999999999999</v>
      </c>
      <c r="F208" s="9">
        <v>0.82</v>
      </c>
      <c r="G208" s="9">
        <v>3</v>
      </c>
      <c r="H208" s="9">
        <v>2.7671579999999998</v>
      </c>
      <c r="I208" s="9">
        <v>40.47231</v>
      </c>
      <c r="J208" s="9">
        <v>18.11187</v>
      </c>
      <c r="K208" s="9">
        <v>11.31612</v>
      </c>
      <c r="L208" s="9">
        <v>8.1052879999999998</v>
      </c>
      <c r="M208" s="9">
        <v>6.2568080000000004</v>
      </c>
      <c r="N208" s="9">
        <v>5.0641040000000004</v>
      </c>
      <c r="O208" s="9">
        <v>4.2349110000000003</v>
      </c>
      <c r="P208" s="9">
        <v>3.6272180000000001</v>
      </c>
      <c r="Q208" s="9">
        <v>3.164002</v>
      </c>
      <c r="R208" s="9">
        <v>2.8</v>
      </c>
    </row>
    <row r="209" spans="1:18">
      <c r="A209" s="6">
        <v>208</v>
      </c>
      <c r="B209" s="6" t="s">
        <v>260</v>
      </c>
      <c r="C209" s="9">
        <v>402.91399999999999</v>
      </c>
      <c r="D209" s="9">
        <v>3.8</v>
      </c>
      <c r="E209" s="9">
        <v>1.33</v>
      </c>
      <c r="F209" s="9">
        <v>0.98</v>
      </c>
      <c r="G209" s="9">
        <v>3</v>
      </c>
      <c r="H209" s="9">
        <v>3.2397840000000002</v>
      </c>
      <c r="I209" s="9">
        <v>81.242559999999997</v>
      </c>
      <c r="J209" s="9">
        <v>32.315710000000003</v>
      </c>
      <c r="K209" s="9">
        <v>18.845700000000001</v>
      </c>
      <c r="L209" s="9">
        <v>12.85416</v>
      </c>
      <c r="M209" s="9">
        <v>9.5533020000000004</v>
      </c>
      <c r="N209" s="9">
        <v>7.4962220000000004</v>
      </c>
      <c r="O209" s="9">
        <v>6.1066520000000004</v>
      </c>
      <c r="P209" s="9">
        <v>5.112978</v>
      </c>
      <c r="Q209" s="9">
        <v>4.3716059999999999</v>
      </c>
      <c r="R209" s="9">
        <v>3.8</v>
      </c>
    </row>
    <row r="210" spans="1:18">
      <c r="A210" s="6">
        <v>209</v>
      </c>
      <c r="B210" s="6" t="s">
        <v>261</v>
      </c>
      <c r="C210" s="9">
        <v>39.299199999999999</v>
      </c>
      <c r="D210" s="9">
        <v>2.9</v>
      </c>
      <c r="E210" s="9">
        <v>1.52</v>
      </c>
      <c r="F210" s="9">
        <v>0.97</v>
      </c>
      <c r="G210" s="9">
        <v>18</v>
      </c>
      <c r="H210" s="9">
        <v>3.5023979999999999</v>
      </c>
      <c r="I210" s="9">
        <v>39.299199999999999</v>
      </c>
      <c r="J210" s="9">
        <v>33.483620000000002</v>
      </c>
      <c r="K210" s="9">
        <v>18.078970000000002</v>
      </c>
      <c r="L210" s="9">
        <v>11.675269999999999</v>
      </c>
      <c r="M210" s="9">
        <v>8.3169400000000007</v>
      </c>
      <c r="N210" s="9">
        <v>6.3038819999999998</v>
      </c>
      <c r="O210" s="9">
        <v>4.9871100000000004</v>
      </c>
      <c r="P210" s="9">
        <v>4.0710009999999999</v>
      </c>
      <c r="Q210" s="9">
        <v>3.4036849999999998</v>
      </c>
      <c r="R210" s="9">
        <v>2.9</v>
      </c>
    </row>
    <row r="211" spans="1:18">
      <c r="A211" s="6">
        <v>210</v>
      </c>
      <c r="B211" s="6" t="s">
        <v>262</v>
      </c>
      <c r="C211" s="9">
        <v>6.4650999999999996</v>
      </c>
      <c r="D211" s="9">
        <v>0.85</v>
      </c>
      <c r="E211" s="9">
        <v>1.34</v>
      </c>
      <c r="F211" s="9">
        <v>0.81</v>
      </c>
      <c r="G211" s="9">
        <v>22</v>
      </c>
      <c r="H211" s="9">
        <v>2.6094189999999999</v>
      </c>
      <c r="I211" s="9">
        <v>6.4650999999999996</v>
      </c>
      <c r="J211" s="9">
        <v>6.4650999999999996</v>
      </c>
      <c r="K211" s="9">
        <v>4.2665459999999999</v>
      </c>
      <c r="L211" s="9">
        <v>2.9017400000000002</v>
      </c>
      <c r="M211" s="9">
        <v>2.151786</v>
      </c>
      <c r="N211" s="9">
        <v>1.6853739999999999</v>
      </c>
      <c r="O211" s="9">
        <v>1.3708419999999999</v>
      </c>
      <c r="P211" s="9">
        <v>1.146247</v>
      </c>
      <c r="Q211" s="9">
        <v>0.97889000000000004</v>
      </c>
      <c r="R211" s="9">
        <v>0.85</v>
      </c>
    </row>
    <row r="212" spans="1:18">
      <c r="A212" s="6">
        <v>211</v>
      </c>
      <c r="B212" s="6" t="s">
        <v>263</v>
      </c>
      <c r="C212" s="9">
        <v>25.0305</v>
      </c>
      <c r="D212" s="9">
        <v>1.4</v>
      </c>
      <c r="E212" s="9">
        <v>1.52</v>
      </c>
      <c r="F212" s="9">
        <v>0.97</v>
      </c>
      <c r="G212" s="9">
        <v>15</v>
      </c>
      <c r="H212" s="9">
        <v>3.1861280000000001</v>
      </c>
      <c r="I212" s="9">
        <v>25.0305</v>
      </c>
      <c r="J212" s="9">
        <v>16.16451</v>
      </c>
      <c r="K212" s="9">
        <v>8.727779</v>
      </c>
      <c r="L212" s="9">
        <v>5.636336</v>
      </c>
      <c r="M212" s="9">
        <v>4.0150750000000004</v>
      </c>
      <c r="N212" s="9">
        <v>3.0432540000000001</v>
      </c>
      <c r="O212" s="9">
        <v>2.4075709999999999</v>
      </c>
      <c r="P212" s="9">
        <v>1.965311</v>
      </c>
      <c r="Q212" s="9">
        <v>1.6431579999999999</v>
      </c>
      <c r="R212" s="9">
        <v>1.4</v>
      </c>
    </row>
    <row r="213" spans="1:18">
      <c r="A213" s="6">
        <v>212</v>
      </c>
      <c r="B213" s="6" t="s">
        <v>264</v>
      </c>
      <c r="C213" s="9">
        <v>72.667900000000003</v>
      </c>
      <c r="D213" s="9">
        <v>3.1</v>
      </c>
      <c r="E213" s="9">
        <v>0.98</v>
      </c>
      <c r="F213" s="9">
        <v>0.99</v>
      </c>
      <c r="G213" s="9">
        <v>4</v>
      </c>
      <c r="H213" s="9">
        <v>2.451362</v>
      </c>
      <c r="I213" s="9">
        <v>29.604769999999998</v>
      </c>
      <c r="J213" s="9">
        <v>15.00902</v>
      </c>
      <c r="K213" s="9">
        <v>10.087479999999999</v>
      </c>
      <c r="L213" s="9">
        <v>7.6092680000000001</v>
      </c>
      <c r="M213" s="9">
        <v>6.1146430000000001</v>
      </c>
      <c r="N213" s="9">
        <v>5.1141500000000004</v>
      </c>
      <c r="O213" s="9">
        <v>4.3970929999999999</v>
      </c>
      <c r="P213" s="9">
        <v>3.857745</v>
      </c>
      <c r="Q213" s="9">
        <v>3.4371939999999999</v>
      </c>
      <c r="R213" s="9">
        <v>3.1</v>
      </c>
    </row>
    <row r="214" spans="1:18">
      <c r="A214" s="6">
        <v>213</v>
      </c>
      <c r="B214" s="6" t="s">
        <v>265</v>
      </c>
      <c r="C214" s="9">
        <v>100.9121</v>
      </c>
      <c r="D214" s="9">
        <v>1.3</v>
      </c>
      <c r="E214" s="9">
        <v>1.89</v>
      </c>
      <c r="F214" s="9">
        <v>0.98</v>
      </c>
      <c r="G214" s="9">
        <v>10</v>
      </c>
      <c r="H214" s="9">
        <v>3.8939430000000002</v>
      </c>
      <c r="I214" s="9">
        <v>100.9121</v>
      </c>
      <c r="J214" s="9">
        <v>27.226800000000001</v>
      </c>
      <c r="K214" s="9">
        <v>12.65273</v>
      </c>
      <c r="L214" s="9">
        <v>7.3459839999999996</v>
      </c>
      <c r="M214" s="9">
        <v>4.8182580000000002</v>
      </c>
      <c r="N214" s="9">
        <v>3.4137949999999999</v>
      </c>
      <c r="O214" s="9">
        <v>2.550986</v>
      </c>
      <c r="P214" s="9">
        <v>1.9819979999999999</v>
      </c>
      <c r="Q214" s="9">
        <v>1.5864450000000001</v>
      </c>
      <c r="R214" s="9">
        <v>1.3</v>
      </c>
    </row>
    <row r="215" spans="1:18">
      <c r="A215" s="6">
        <v>214</v>
      </c>
      <c r="B215" s="6" t="s">
        <v>266</v>
      </c>
      <c r="C215" s="9">
        <v>103.8785</v>
      </c>
      <c r="D215" s="9">
        <v>2.1</v>
      </c>
      <c r="E215" s="9">
        <v>1.84</v>
      </c>
      <c r="F215" s="9">
        <v>0.97</v>
      </c>
      <c r="G215" s="9">
        <v>12</v>
      </c>
      <c r="H215" s="9">
        <v>4.0022190000000002</v>
      </c>
      <c r="I215" s="9">
        <v>103.8785</v>
      </c>
      <c r="J215" s="9">
        <v>40.581130000000002</v>
      </c>
      <c r="K215" s="9">
        <v>19.24492</v>
      </c>
      <c r="L215" s="9">
        <v>11.335190000000001</v>
      </c>
      <c r="M215" s="9">
        <v>7.518211</v>
      </c>
      <c r="N215" s="9">
        <v>5.3755259999999998</v>
      </c>
      <c r="O215" s="9">
        <v>4.0479849999999997</v>
      </c>
      <c r="P215" s="9">
        <v>3.166166</v>
      </c>
      <c r="Q215" s="9">
        <v>2.5492539999999999</v>
      </c>
      <c r="R215" s="9">
        <v>2.1</v>
      </c>
    </row>
    <row r="216" spans="1:18">
      <c r="A216" s="6">
        <v>215</v>
      </c>
      <c r="B216" s="6" t="s">
        <v>267</v>
      </c>
      <c r="C216" s="9">
        <v>32.658999999999999</v>
      </c>
      <c r="D216" s="9">
        <v>2.8</v>
      </c>
      <c r="E216" s="9">
        <v>0.82</v>
      </c>
      <c r="F216" s="9">
        <v>0.98</v>
      </c>
      <c r="G216" s="9">
        <v>5</v>
      </c>
      <c r="H216" s="9">
        <v>2.0871580000000001</v>
      </c>
      <c r="I216" s="9">
        <v>18.499420000000001</v>
      </c>
      <c r="J216" s="9">
        <v>10.47885</v>
      </c>
      <c r="K216" s="9">
        <v>7.5148200000000003</v>
      </c>
      <c r="L216" s="9">
        <v>5.9356580000000001</v>
      </c>
      <c r="M216" s="9">
        <v>4.9431370000000001</v>
      </c>
      <c r="N216" s="9">
        <v>4.2567089999999999</v>
      </c>
      <c r="O216" s="9">
        <v>3.7512639999999999</v>
      </c>
      <c r="P216" s="9">
        <v>3.3622049999999999</v>
      </c>
      <c r="Q216" s="9">
        <v>3.0526650000000002</v>
      </c>
      <c r="R216" s="9">
        <v>2.8</v>
      </c>
    </row>
    <row r="217" spans="1:18">
      <c r="A217" s="6">
        <v>216</v>
      </c>
      <c r="B217" s="6" t="s">
        <v>268</v>
      </c>
      <c r="C217" s="9">
        <v>33.743299999999998</v>
      </c>
      <c r="D217" s="9">
        <v>5.6</v>
      </c>
      <c r="E217" s="9">
        <v>0.78</v>
      </c>
      <c r="F217" s="9">
        <v>0.99</v>
      </c>
      <c r="G217" s="9">
        <v>10</v>
      </c>
      <c r="H217" s="9">
        <v>2.3081879999999999</v>
      </c>
      <c r="I217" s="9">
        <v>33.743299999999998</v>
      </c>
      <c r="J217" s="9">
        <v>19.651</v>
      </c>
      <c r="K217" s="9">
        <v>14.322979999999999</v>
      </c>
      <c r="L217" s="9">
        <v>11.444089999999999</v>
      </c>
      <c r="M217" s="9">
        <v>9.6159330000000001</v>
      </c>
      <c r="N217" s="9">
        <v>8.3412290000000002</v>
      </c>
      <c r="O217" s="9">
        <v>7.3962500000000002</v>
      </c>
      <c r="P217" s="9">
        <v>6.6646580000000002</v>
      </c>
      <c r="Q217" s="9">
        <v>6.0796539999999997</v>
      </c>
      <c r="R217" s="9">
        <v>5.6</v>
      </c>
    </row>
    <row r="218" spans="1:18">
      <c r="A218" s="6">
        <v>217</v>
      </c>
      <c r="B218" s="6" t="s">
        <v>269</v>
      </c>
      <c r="C218" s="9">
        <v>110.20959999999999</v>
      </c>
      <c r="D218" s="9">
        <v>2.1</v>
      </c>
      <c r="E218" s="9">
        <v>0.86</v>
      </c>
      <c r="F218" s="9">
        <v>0.97</v>
      </c>
      <c r="G218" s="9">
        <v>-9999</v>
      </c>
      <c r="H218" s="9">
        <v>2.0422189999999998</v>
      </c>
      <c r="I218" s="9">
        <v>15.21316</v>
      </c>
      <c r="J218" s="9">
        <v>8.3817269999999997</v>
      </c>
      <c r="K218" s="9">
        <v>5.9141870000000001</v>
      </c>
      <c r="L218" s="9">
        <v>4.617934</v>
      </c>
      <c r="M218" s="9">
        <v>3.8115800000000002</v>
      </c>
      <c r="N218" s="9">
        <v>3.2584360000000001</v>
      </c>
      <c r="O218" s="9">
        <v>2.8538749999999999</v>
      </c>
      <c r="P218" s="9">
        <v>2.5442619999999998</v>
      </c>
      <c r="Q218" s="9">
        <v>2.2991679999999999</v>
      </c>
      <c r="R218" s="9">
        <v>2.1</v>
      </c>
    </row>
    <row r="219" spans="1:18">
      <c r="A219" s="6">
        <v>218</v>
      </c>
      <c r="B219" s="6" t="s">
        <v>270</v>
      </c>
      <c r="C219" s="9">
        <v>110.71080000000001</v>
      </c>
      <c r="D219" s="9">
        <v>2.8</v>
      </c>
      <c r="E219" s="9">
        <v>0.94</v>
      </c>
      <c r="F219" s="9">
        <v>0.97</v>
      </c>
      <c r="G219" s="9">
        <v>2</v>
      </c>
      <c r="H219" s="9">
        <v>2.3271579999999998</v>
      </c>
      <c r="I219" s="9">
        <v>24.386980000000001</v>
      </c>
      <c r="J219" s="9">
        <v>12.7113</v>
      </c>
      <c r="K219" s="9">
        <v>8.6828850000000006</v>
      </c>
      <c r="L219" s="9">
        <v>6.6255449999999998</v>
      </c>
      <c r="M219" s="9">
        <v>5.3718789999999998</v>
      </c>
      <c r="N219" s="9">
        <v>4.5258050000000001</v>
      </c>
      <c r="O219" s="9">
        <v>3.9153069999999999</v>
      </c>
      <c r="P219" s="9">
        <v>3.453452</v>
      </c>
      <c r="Q219" s="9">
        <v>3.0915059999999999</v>
      </c>
      <c r="R219" s="9">
        <v>2.8</v>
      </c>
    </row>
    <row r="220" spans="1:18">
      <c r="A220" s="6">
        <v>219</v>
      </c>
      <c r="B220" s="6" t="s">
        <v>271</v>
      </c>
      <c r="C220" s="9">
        <v>36.823799999999999</v>
      </c>
      <c r="D220" s="9">
        <v>1.4</v>
      </c>
      <c r="E220" s="9">
        <v>0.71</v>
      </c>
      <c r="F220" s="9">
        <v>0.97</v>
      </c>
      <c r="G220" s="9">
        <v>-9999</v>
      </c>
      <c r="H220" s="9">
        <v>1.566128</v>
      </c>
      <c r="I220" s="9">
        <v>7.180059</v>
      </c>
      <c r="J220" s="9">
        <v>4.3893149999999999</v>
      </c>
      <c r="K220" s="9">
        <v>3.291334</v>
      </c>
      <c r="L220" s="9">
        <v>2.6832769999999999</v>
      </c>
      <c r="M220" s="9">
        <v>2.2901259999999999</v>
      </c>
      <c r="N220" s="9">
        <v>2.0120589999999998</v>
      </c>
      <c r="O220" s="9">
        <v>1.8034680000000001</v>
      </c>
      <c r="P220" s="9">
        <v>1.640341</v>
      </c>
      <c r="Q220" s="9">
        <v>1.508745</v>
      </c>
      <c r="R220" s="9">
        <v>1.4</v>
      </c>
    </row>
    <row r="221" spans="1:18">
      <c r="A221" s="6">
        <v>220</v>
      </c>
      <c r="B221" s="6" t="s">
        <v>272</v>
      </c>
      <c r="C221" s="9">
        <v>38.033099999999997</v>
      </c>
      <c r="D221" s="9">
        <v>1.3</v>
      </c>
      <c r="E221" s="9">
        <v>1.2</v>
      </c>
      <c r="F221" s="9">
        <v>1</v>
      </c>
      <c r="G221" s="9">
        <v>6</v>
      </c>
      <c r="H221" s="9">
        <v>2.5139429999999998</v>
      </c>
      <c r="I221" s="9">
        <v>20.60361</v>
      </c>
      <c r="J221" s="9">
        <v>8.9682429999999993</v>
      </c>
      <c r="K221" s="9">
        <v>5.5131249999999996</v>
      </c>
      <c r="L221" s="9">
        <v>3.903654</v>
      </c>
      <c r="M221" s="9">
        <v>2.9866160000000002</v>
      </c>
      <c r="N221" s="9">
        <v>2.3997269999999999</v>
      </c>
      <c r="O221" s="9">
        <v>1.994462</v>
      </c>
      <c r="P221" s="9">
        <v>1.6991639999999999</v>
      </c>
      <c r="Q221" s="9">
        <v>1.4752050000000001</v>
      </c>
      <c r="R221" s="9">
        <v>1.3</v>
      </c>
    </row>
    <row r="222" spans="1:18">
      <c r="A222" s="6">
        <v>221</v>
      </c>
      <c r="B222" s="6" t="s">
        <v>273</v>
      </c>
      <c r="C222" s="8"/>
      <c r="D222" s="9">
        <v>14.8</v>
      </c>
      <c r="E222" s="9">
        <v>1.1399999999999999</v>
      </c>
      <c r="F222" s="9">
        <v>1</v>
      </c>
      <c r="G222" s="9">
        <v>14</v>
      </c>
      <c r="H222" s="9">
        <v>3.4502619999999999</v>
      </c>
      <c r="I222" s="8"/>
      <c r="J222" s="9">
        <v>92.701660000000004</v>
      </c>
      <c r="K222" s="9">
        <v>58.39067</v>
      </c>
      <c r="L222" s="9">
        <v>42.06427</v>
      </c>
      <c r="M222" s="8"/>
      <c r="N222" s="8"/>
      <c r="O222" s="8"/>
      <c r="P222" s="8"/>
      <c r="Q222" s="8"/>
      <c r="R222" s="8"/>
    </row>
    <row r="223" spans="1:18">
      <c r="A223" s="6">
        <v>222</v>
      </c>
      <c r="B223" s="6" t="s">
        <v>275</v>
      </c>
      <c r="C223" s="8"/>
      <c r="D223" s="9">
        <v>1.6</v>
      </c>
      <c r="E223" s="9">
        <v>1.84</v>
      </c>
      <c r="F223" s="9">
        <v>1</v>
      </c>
      <c r="G223" s="9">
        <v>13</v>
      </c>
      <c r="H223" s="9">
        <v>3.8841199999999998</v>
      </c>
      <c r="I223" s="8"/>
      <c r="J223" s="9">
        <v>30.918949999999999</v>
      </c>
      <c r="K223" s="9">
        <v>14.662800000000001</v>
      </c>
      <c r="L223" s="9">
        <v>8.6363369999999993</v>
      </c>
      <c r="M223" s="8"/>
      <c r="N223" s="8"/>
      <c r="O223" s="8"/>
      <c r="P223" s="8"/>
      <c r="Q223" s="8"/>
      <c r="R223" s="8"/>
    </row>
    <row r="224" spans="1:18">
      <c r="A224" s="6">
        <v>223</v>
      </c>
      <c r="B224" s="6" t="s">
        <v>276</v>
      </c>
      <c r="C224" s="8"/>
      <c r="D224" s="9">
        <v>4.9000000000000004</v>
      </c>
      <c r="E224" s="9">
        <v>2.2799999999999998</v>
      </c>
      <c r="F224" s="9">
        <v>1</v>
      </c>
      <c r="G224" s="9">
        <v>30</v>
      </c>
      <c r="H224" s="9">
        <v>5.2501959999999999</v>
      </c>
      <c r="I224" s="8"/>
      <c r="J224" s="8"/>
      <c r="K224" s="8"/>
      <c r="L224" s="9">
        <v>39.582140000000003</v>
      </c>
      <c r="M224" s="9">
        <v>23.798220000000001</v>
      </c>
      <c r="N224" s="9">
        <v>15.704029999999999</v>
      </c>
      <c r="O224" s="9">
        <v>11.05026</v>
      </c>
      <c r="P224" s="9">
        <v>8.1498740000000005</v>
      </c>
      <c r="Q224" s="9">
        <v>6.2305039999999998</v>
      </c>
      <c r="R224" s="9">
        <v>4.9000000000000004</v>
      </c>
    </row>
    <row r="225" spans="1:18">
      <c r="A225" s="6">
        <v>224</v>
      </c>
      <c r="B225" s="6" t="s">
        <v>278</v>
      </c>
      <c r="C225" s="8"/>
      <c r="D225" s="9">
        <v>10.4</v>
      </c>
      <c r="E225" s="9">
        <v>1.39</v>
      </c>
      <c r="F225" s="9">
        <v>0.99</v>
      </c>
      <c r="G225" s="9">
        <v>30</v>
      </c>
      <c r="H225" s="9">
        <v>3.7970329999999999</v>
      </c>
      <c r="I225" s="8"/>
      <c r="J225" s="8"/>
      <c r="K225" s="8"/>
      <c r="L225" s="9">
        <v>37.168059999999997</v>
      </c>
      <c r="M225" s="9">
        <v>27.256180000000001</v>
      </c>
      <c r="N225" s="9">
        <v>21.154520000000002</v>
      </c>
      <c r="O225" s="9">
        <v>17.074459999999998</v>
      </c>
      <c r="P225" s="9">
        <v>14.182029999999999</v>
      </c>
      <c r="Q225" s="9">
        <v>12.04027</v>
      </c>
      <c r="R225" s="9">
        <v>10.4</v>
      </c>
    </row>
    <row r="226" spans="1:18">
      <c r="A226" s="6">
        <v>225</v>
      </c>
      <c r="B226" s="6" t="s">
        <v>279</v>
      </c>
      <c r="C226" s="8"/>
      <c r="D226" s="9">
        <v>5.2</v>
      </c>
      <c r="E226" s="9">
        <v>1.41</v>
      </c>
      <c r="F226" s="9">
        <v>0.99</v>
      </c>
      <c r="G226" s="9">
        <v>32</v>
      </c>
      <c r="H226" s="9">
        <v>3.536003</v>
      </c>
      <c r="I226" s="8"/>
      <c r="J226" s="8"/>
      <c r="K226" s="8"/>
      <c r="L226" s="9">
        <v>18.92774</v>
      </c>
      <c r="M226" s="9">
        <v>13.81833</v>
      </c>
      <c r="N226" s="9">
        <v>10.68587</v>
      </c>
      <c r="O226" s="9">
        <v>8.5983499999999999</v>
      </c>
      <c r="P226" s="9">
        <v>7.1227299999999998</v>
      </c>
      <c r="Q226" s="9">
        <v>6.0328340000000003</v>
      </c>
      <c r="R226" s="9">
        <v>5.2</v>
      </c>
    </row>
    <row r="227" spans="1:18">
      <c r="A227" s="6">
        <v>226</v>
      </c>
      <c r="B227" s="6" t="s">
        <v>280</v>
      </c>
      <c r="C227" s="8"/>
      <c r="D227" s="9">
        <v>11.2</v>
      </c>
      <c r="E227" s="9">
        <v>1.21</v>
      </c>
      <c r="F227" s="9">
        <v>1</v>
      </c>
      <c r="G227" s="9">
        <v>34</v>
      </c>
      <c r="H227" s="9">
        <v>3.4692180000000001</v>
      </c>
      <c r="I227" s="8"/>
      <c r="J227" s="8"/>
      <c r="K227" s="8"/>
      <c r="L227" s="9">
        <v>33.94106</v>
      </c>
      <c r="M227" s="9">
        <v>25.90982</v>
      </c>
      <c r="N227" s="9">
        <v>20.780449999999998</v>
      </c>
      <c r="O227" s="9">
        <v>17.244450000000001</v>
      </c>
      <c r="P227" s="9">
        <v>14.671659999999999</v>
      </c>
      <c r="Q227" s="9">
        <v>12.722860000000001</v>
      </c>
      <c r="R227" s="9">
        <v>11.2</v>
      </c>
    </row>
    <row r="228" spans="1:18">
      <c r="A228" s="6">
        <v>227</v>
      </c>
      <c r="B228" s="6" t="s">
        <v>281</v>
      </c>
      <c r="C228" s="8"/>
      <c r="D228" s="9">
        <v>6.7</v>
      </c>
      <c r="E228" s="9">
        <v>1.84</v>
      </c>
      <c r="F228" s="9">
        <v>1</v>
      </c>
      <c r="G228" s="9">
        <v>30</v>
      </c>
      <c r="H228" s="9">
        <v>4.5060750000000001</v>
      </c>
      <c r="I228" s="8"/>
      <c r="J228" s="8"/>
      <c r="K228" s="8"/>
      <c r="L228" s="9">
        <v>36.164659999999998</v>
      </c>
      <c r="M228" s="9">
        <v>23.98667</v>
      </c>
      <c r="N228" s="9">
        <v>17.150490000000001</v>
      </c>
      <c r="O228" s="9">
        <v>12.914999999999999</v>
      </c>
      <c r="P228" s="9">
        <v>10.10158</v>
      </c>
      <c r="Q228" s="9">
        <v>8.1333339999999996</v>
      </c>
      <c r="R228" s="9">
        <v>6.7</v>
      </c>
    </row>
    <row r="229" spans="1:18">
      <c r="A229" s="6">
        <v>228</v>
      </c>
      <c r="B229" s="6" t="s">
        <v>282</v>
      </c>
      <c r="C229" s="8"/>
      <c r="D229" s="9">
        <v>14.1</v>
      </c>
      <c r="E229" s="9">
        <v>1.33</v>
      </c>
      <c r="F229" s="9">
        <v>1</v>
      </c>
      <c r="G229" s="9">
        <v>31</v>
      </c>
      <c r="H229" s="9">
        <v>3.8092190000000001</v>
      </c>
      <c r="I229" s="8"/>
      <c r="J229" s="8"/>
      <c r="K229" s="8"/>
      <c r="L229" s="9">
        <v>47.695709999999998</v>
      </c>
      <c r="M229" s="9">
        <v>35.447780000000002</v>
      </c>
      <c r="N229" s="9">
        <v>27.81493</v>
      </c>
      <c r="O229" s="9">
        <v>22.65889</v>
      </c>
      <c r="P229" s="9">
        <v>18.97184</v>
      </c>
      <c r="Q229" s="9">
        <v>16.220960000000002</v>
      </c>
      <c r="R229" s="9">
        <v>14.1</v>
      </c>
    </row>
    <row r="230" spans="1:18">
      <c r="A230" s="6">
        <v>229</v>
      </c>
      <c r="B230" s="6" t="s">
        <v>283</v>
      </c>
      <c r="C230" s="8"/>
      <c r="D230" s="9">
        <v>4.5</v>
      </c>
      <c r="E230" s="9">
        <v>1.72</v>
      </c>
      <c r="F230" s="9">
        <v>0.99</v>
      </c>
      <c r="G230" s="9">
        <v>32</v>
      </c>
      <c r="H230" s="9">
        <v>4.0932130000000004</v>
      </c>
      <c r="I230" s="8"/>
      <c r="J230" s="8"/>
      <c r="K230" s="8"/>
      <c r="L230" s="9">
        <v>21.76052</v>
      </c>
      <c r="M230" s="9">
        <v>14.82464</v>
      </c>
      <c r="N230" s="9">
        <v>10.83409</v>
      </c>
      <c r="O230" s="9">
        <v>8.3108199999999997</v>
      </c>
      <c r="P230" s="9">
        <v>6.6053790000000001</v>
      </c>
      <c r="Q230" s="9">
        <v>5.3940549999999998</v>
      </c>
      <c r="R230" s="9">
        <v>4.5</v>
      </c>
    </row>
    <row r="231" spans="1:18">
      <c r="A231" s="6">
        <v>230</v>
      </c>
      <c r="B231" s="6" t="s">
        <v>284</v>
      </c>
      <c r="C231" s="8"/>
      <c r="D231" s="9">
        <v>13.4</v>
      </c>
      <c r="E231" s="9">
        <v>1.1000000000000001</v>
      </c>
      <c r="F231" s="9">
        <v>1</v>
      </c>
      <c r="G231" s="9">
        <v>32</v>
      </c>
      <c r="H231" s="9">
        <v>3.327105</v>
      </c>
      <c r="I231" s="8"/>
      <c r="J231" s="8"/>
      <c r="K231" s="8"/>
      <c r="L231" s="9">
        <v>36.714599999999997</v>
      </c>
      <c r="M231" s="9">
        <v>28.72353</v>
      </c>
      <c r="N231" s="9">
        <v>23.503820000000001</v>
      </c>
      <c r="O231" s="9">
        <v>19.837959999999999</v>
      </c>
      <c r="P231" s="9">
        <v>17.127970000000001</v>
      </c>
      <c r="Q231" s="9">
        <v>15.04659</v>
      </c>
      <c r="R231" s="9">
        <v>13.4</v>
      </c>
    </row>
    <row r="232" spans="1:18">
      <c r="A232" s="6">
        <v>231</v>
      </c>
      <c r="B232" s="6" t="s">
        <v>285</v>
      </c>
      <c r="C232" s="8"/>
      <c r="D232" s="9">
        <v>7.3</v>
      </c>
      <c r="E232" s="9">
        <v>1.82</v>
      </c>
      <c r="F232" s="9">
        <v>1</v>
      </c>
      <c r="G232" s="9">
        <v>32</v>
      </c>
      <c r="H232" s="9">
        <v>4.503323</v>
      </c>
      <c r="I232" s="8"/>
      <c r="J232" s="8"/>
      <c r="K232" s="8"/>
      <c r="L232" s="9">
        <v>38.68777</v>
      </c>
      <c r="M232" s="9">
        <v>25.774930000000001</v>
      </c>
      <c r="N232" s="9">
        <v>18.496420000000001</v>
      </c>
      <c r="O232" s="9">
        <v>13.971539999999999</v>
      </c>
      <c r="P232" s="9">
        <v>10.957190000000001</v>
      </c>
      <c r="Q232" s="9">
        <v>8.843038</v>
      </c>
      <c r="R232" s="9">
        <v>7.3</v>
      </c>
    </row>
    <row r="233" spans="1:18">
      <c r="A233" s="6">
        <v>232</v>
      </c>
      <c r="B233" s="6" t="s">
        <v>286</v>
      </c>
      <c r="C233" s="8"/>
      <c r="D233" s="9">
        <v>12.6</v>
      </c>
      <c r="E233" s="9">
        <v>1.5</v>
      </c>
      <c r="F233" s="9">
        <v>1</v>
      </c>
      <c r="G233" s="9">
        <v>32</v>
      </c>
      <c r="H233" s="9">
        <v>4.100371</v>
      </c>
      <c r="I233" s="8"/>
      <c r="J233" s="8"/>
      <c r="K233" s="8"/>
      <c r="L233" s="9">
        <v>49.805869999999999</v>
      </c>
      <c r="M233" s="9">
        <v>35.638179999999998</v>
      </c>
      <c r="N233" s="9">
        <v>27.110880000000002</v>
      </c>
      <c r="O233" s="9">
        <v>21.514109999999999</v>
      </c>
      <c r="P233" s="9">
        <v>17.60904</v>
      </c>
      <c r="Q233" s="9">
        <v>14.757300000000001</v>
      </c>
      <c r="R233" s="9">
        <v>12.6</v>
      </c>
    </row>
    <row r="234" spans="1:18">
      <c r="A234" s="6">
        <v>233</v>
      </c>
      <c r="B234" s="6" t="s">
        <v>287</v>
      </c>
      <c r="C234" s="8"/>
      <c r="D234" s="9">
        <v>4.5</v>
      </c>
      <c r="E234" s="9">
        <v>1.71</v>
      </c>
      <c r="F234" s="9">
        <v>1</v>
      </c>
      <c r="G234" s="9">
        <v>32</v>
      </c>
      <c r="H234" s="9">
        <v>4.073213</v>
      </c>
      <c r="I234" s="8"/>
      <c r="J234" s="8"/>
      <c r="K234" s="8"/>
      <c r="L234" s="9">
        <v>21.56204</v>
      </c>
      <c r="M234" s="9">
        <v>14.722239999999999</v>
      </c>
      <c r="N234" s="9">
        <v>10.778890000000001</v>
      </c>
      <c r="O234" s="9">
        <v>8.2812300000000008</v>
      </c>
      <c r="P234" s="9">
        <v>6.5906560000000001</v>
      </c>
      <c r="Q234" s="9">
        <v>5.3883749999999999</v>
      </c>
      <c r="R234" s="9">
        <v>4.5</v>
      </c>
    </row>
    <row r="235" spans="1:18">
      <c r="A235" s="6">
        <v>234</v>
      </c>
      <c r="B235" s="6" t="s">
        <v>288</v>
      </c>
      <c r="C235" s="8"/>
      <c r="D235" s="9">
        <v>1.2</v>
      </c>
      <c r="E235" s="9">
        <v>1.61</v>
      </c>
      <c r="F235" s="9">
        <v>1</v>
      </c>
      <c r="G235" s="9">
        <v>32</v>
      </c>
      <c r="H235" s="9">
        <v>3.2991809999999999</v>
      </c>
      <c r="I235" s="8"/>
      <c r="J235" s="8"/>
      <c r="K235" s="8"/>
      <c r="L235" s="9">
        <v>5.2464389999999996</v>
      </c>
      <c r="M235" s="9">
        <v>3.6630219999999998</v>
      </c>
      <c r="N235" s="9">
        <v>2.7312270000000001</v>
      </c>
      <c r="O235" s="9">
        <v>2.130951</v>
      </c>
      <c r="P235" s="9">
        <v>1.7187250000000001</v>
      </c>
      <c r="Q235" s="9">
        <v>1.42184</v>
      </c>
      <c r="R235" s="9">
        <v>1.2</v>
      </c>
    </row>
    <row r="236" spans="1:18">
      <c r="A236" s="6">
        <v>235</v>
      </c>
      <c r="B236" s="6" t="s">
        <v>289</v>
      </c>
      <c r="C236" s="8"/>
      <c r="D236" s="9">
        <v>0.92</v>
      </c>
      <c r="E236" s="9">
        <v>1.67</v>
      </c>
      <c r="F236" s="9">
        <v>0.99</v>
      </c>
      <c r="G236" s="9">
        <v>30</v>
      </c>
      <c r="H236" s="9">
        <v>3.3037879999999999</v>
      </c>
      <c r="I236" s="8"/>
      <c r="J236" s="8"/>
      <c r="K236" s="8"/>
      <c r="L236" s="9">
        <v>4.2495960000000004</v>
      </c>
      <c r="M236" s="9">
        <v>2.9275739999999999</v>
      </c>
      <c r="N236" s="9">
        <v>2.1591119999999999</v>
      </c>
      <c r="O236" s="9">
        <v>1.669068</v>
      </c>
      <c r="P236" s="9">
        <v>1.33545</v>
      </c>
      <c r="Q236" s="9">
        <v>1.0969899999999999</v>
      </c>
      <c r="R236" s="9">
        <v>0.92</v>
      </c>
    </row>
    <row r="237" spans="1:18">
      <c r="A237" s="6">
        <v>236</v>
      </c>
      <c r="B237" s="6" t="s">
        <v>290</v>
      </c>
      <c r="C237" s="8"/>
      <c r="D237" s="9">
        <v>1.8</v>
      </c>
      <c r="E237" s="9">
        <v>1.51</v>
      </c>
      <c r="F237" s="9">
        <v>0.91</v>
      </c>
      <c r="G237" s="9">
        <v>32</v>
      </c>
      <c r="H237" s="9">
        <v>3.2752729999999999</v>
      </c>
      <c r="I237" s="8"/>
      <c r="J237" s="8"/>
      <c r="K237" s="8"/>
      <c r="L237" s="9">
        <v>7.1806200000000002</v>
      </c>
      <c r="M237" s="9">
        <v>5.1265809999999998</v>
      </c>
      <c r="N237" s="9">
        <v>3.8928180000000001</v>
      </c>
      <c r="O237" s="9">
        <v>3.0844269999999998</v>
      </c>
      <c r="P237" s="9">
        <v>2.5211960000000002</v>
      </c>
      <c r="Q237" s="9">
        <v>2.1104069999999999</v>
      </c>
      <c r="R237" s="9">
        <v>1.8</v>
      </c>
    </row>
    <row r="238" spans="1:18">
      <c r="A238" s="6">
        <v>237</v>
      </c>
      <c r="B238" s="6" t="s">
        <v>291</v>
      </c>
      <c r="C238" s="8"/>
      <c r="D238" s="9">
        <v>1.2</v>
      </c>
      <c r="E238" s="9">
        <v>1.74</v>
      </c>
      <c r="F238" s="9">
        <v>1</v>
      </c>
      <c r="G238" s="9">
        <v>32</v>
      </c>
      <c r="H238" s="9">
        <v>3.5591810000000002</v>
      </c>
      <c r="I238" s="8"/>
      <c r="J238" s="8"/>
      <c r="K238" s="8"/>
      <c r="L238" s="9">
        <v>5.9101280000000003</v>
      </c>
      <c r="M238" s="9">
        <v>4.0084220000000004</v>
      </c>
      <c r="N238" s="9">
        <v>2.918758</v>
      </c>
      <c r="O238" s="9">
        <v>2.2320850000000001</v>
      </c>
      <c r="P238" s="9">
        <v>1.7693129999999999</v>
      </c>
      <c r="Q238" s="9">
        <v>1.441449</v>
      </c>
      <c r="R238" s="9">
        <v>1.2</v>
      </c>
    </row>
    <row r="239" spans="1:18">
      <c r="A239" s="6">
        <v>238</v>
      </c>
      <c r="B239" s="6" t="s">
        <v>292</v>
      </c>
      <c r="C239" s="9">
        <v>13.924899999999999</v>
      </c>
      <c r="D239" s="9">
        <v>0.9</v>
      </c>
      <c r="E239" s="9">
        <v>1.03</v>
      </c>
      <c r="F239" s="9">
        <v>1</v>
      </c>
      <c r="G239" s="9">
        <v>7</v>
      </c>
      <c r="H239" s="9">
        <v>2.014243</v>
      </c>
      <c r="I239" s="9">
        <v>9.6436740000000007</v>
      </c>
      <c r="J239" s="9">
        <v>4.7226049999999997</v>
      </c>
      <c r="K239" s="9">
        <v>3.110338</v>
      </c>
      <c r="L239" s="8"/>
      <c r="M239" s="8"/>
      <c r="N239" s="8"/>
      <c r="O239" s="8"/>
      <c r="P239" s="8"/>
      <c r="Q239" s="8"/>
      <c r="R239" s="8"/>
    </row>
    <row r="240" spans="1:18">
      <c r="A240" s="6">
        <v>239</v>
      </c>
      <c r="B240" s="6" t="s">
        <v>294</v>
      </c>
      <c r="C240" s="9">
        <v>9.4015000000000004</v>
      </c>
      <c r="D240" s="9">
        <v>0.4</v>
      </c>
      <c r="E240" s="9">
        <v>1.25</v>
      </c>
      <c r="F240" s="9">
        <v>1</v>
      </c>
      <c r="G240" s="9">
        <v>8</v>
      </c>
      <c r="H240" s="9">
        <v>2.1020599999999998</v>
      </c>
      <c r="I240" s="9">
        <v>7.1131180000000001</v>
      </c>
      <c r="J240" s="9">
        <v>2.9906980000000001</v>
      </c>
      <c r="K240" s="9">
        <v>1.8016000000000001</v>
      </c>
      <c r="L240" s="8"/>
      <c r="M240" s="8"/>
      <c r="N240" s="8"/>
      <c r="O240" s="8"/>
      <c r="P240" s="8"/>
      <c r="Q240" s="8"/>
      <c r="R240" s="8"/>
    </row>
    <row r="241" spans="1:18">
      <c r="A241" s="6">
        <v>240</v>
      </c>
      <c r="B241" s="6" t="s">
        <v>295</v>
      </c>
      <c r="C241" s="9">
        <v>15.0661</v>
      </c>
      <c r="D241" s="9">
        <v>1</v>
      </c>
      <c r="E241" s="9">
        <v>1.02</v>
      </c>
      <c r="F241" s="9">
        <v>1</v>
      </c>
      <c r="G241" s="9">
        <v>7</v>
      </c>
      <c r="H241" s="9">
        <v>2.04</v>
      </c>
      <c r="I241" s="9">
        <v>10.47129</v>
      </c>
      <c r="J241" s="9">
        <v>5.1635619999999998</v>
      </c>
      <c r="K241" s="9">
        <v>3.4145720000000002</v>
      </c>
      <c r="L241" s="8"/>
      <c r="M241" s="8"/>
      <c r="N241" s="8"/>
      <c r="O241" s="8"/>
      <c r="P241" s="8"/>
      <c r="Q241" s="8"/>
      <c r="R241" s="8"/>
    </row>
    <row r="242" spans="1:18">
      <c r="A242" s="6">
        <v>241</v>
      </c>
      <c r="B242" s="6" t="s">
        <v>296</v>
      </c>
      <c r="C242" s="9">
        <v>34.673699999999997</v>
      </c>
      <c r="D242" s="9">
        <v>1</v>
      </c>
      <c r="E242" s="9">
        <v>0.77</v>
      </c>
      <c r="F242" s="9">
        <v>1</v>
      </c>
      <c r="G242" s="9">
        <v>-9999</v>
      </c>
      <c r="H242" s="9">
        <v>1.54</v>
      </c>
      <c r="I242" s="9">
        <v>5.8884369999999997</v>
      </c>
      <c r="J242" s="9">
        <v>3.4530820000000002</v>
      </c>
      <c r="K242" s="9">
        <v>2.527066</v>
      </c>
      <c r="L242" s="8"/>
      <c r="M242" s="8"/>
      <c r="N242" s="8"/>
      <c r="O242" s="8"/>
      <c r="P242" s="8"/>
      <c r="Q242" s="8"/>
      <c r="R242" s="8"/>
    </row>
    <row r="243" spans="1:18">
      <c r="A243" s="6">
        <v>242</v>
      </c>
      <c r="B243" s="6" t="s">
        <v>297</v>
      </c>
      <c r="C243" s="9">
        <v>60</v>
      </c>
      <c r="D243" s="9">
        <v>0.6</v>
      </c>
      <c r="E243" s="9">
        <v>1</v>
      </c>
      <c r="F243" s="9">
        <v>1</v>
      </c>
      <c r="G243" s="9">
        <v>-9999</v>
      </c>
      <c r="H243" s="9">
        <v>1.778151</v>
      </c>
      <c r="I243" s="9">
        <v>6</v>
      </c>
      <c r="J243" s="9">
        <v>3</v>
      </c>
      <c r="K243" s="9">
        <v>2</v>
      </c>
      <c r="L243" s="8"/>
      <c r="M243" s="8"/>
      <c r="N243" s="8"/>
      <c r="O243" s="8"/>
      <c r="P243" s="8"/>
      <c r="Q243" s="8"/>
      <c r="R243" s="8"/>
    </row>
    <row r="244" spans="1:18">
      <c r="A244" s="6">
        <v>243</v>
      </c>
      <c r="B244" s="6" t="s">
        <v>298</v>
      </c>
      <c r="C244" s="9">
        <v>160.7415</v>
      </c>
      <c r="D244" s="9">
        <v>1.4</v>
      </c>
      <c r="E244" s="9">
        <v>1.03</v>
      </c>
      <c r="F244" s="9">
        <v>1</v>
      </c>
      <c r="G244" s="9">
        <v>-9999</v>
      </c>
      <c r="H244" s="9">
        <v>2.2061280000000001</v>
      </c>
      <c r="I244" s="9">
        <v>15.00127</v>
      </c>
      <c r="J244" s="9">
        <v>7.3462740000000002</v>
      </c>
      <c r="K244" s="9">
        <v>4.8383039999999999</v>
      </c>
      <c r="L244" s="8"/>
      <c r="M244" s="8"/>
      <c r="N244" s="8"/>
      <c r="O244" s="8"/>
      <c r="P244" s="8"/>
      <c r="Q244" s="8"/>
      <c r="R244" s="8"/>
    </row>
    <row r="245" spans="1:18">
      <c r="A245" s="6">
        <v>244</v>
      </c>
      <c r="B245" s="6" t="s">
        <v>299</v>
      </c>
      <c r="C245" s="9">
        <v>114.4863</v>
      </c>
      <c r="D245" s="9">
        <v>1.9</v>
      </c>
      <c r="E245" s="9">
        <v>0.89</v>
      </c>
      <c r="F245" s="9">
        <v>1</v>
      </c>
      <c r="G245" s="9">
        <v>-9999</v>
      </c>
      <c r="H245" s="9">
        <v>2.058754</v>
      </c>
      <c r="I245" s="9">
        <v>14.748699999999999</v>
      </c>
      <c r="J245" s="9">
        <v>7.9586040000000002</v>
      </c>
      <c r="K245" s="9">
        <v>5.5477350000000003</v>
      </c>
      <c r="L245" s="8"/>
      <c r="M245" s="8"/>
      <c r="N245" s="8"/>
      <c r="O245" s="8"/>
      <c r="P245" s="8"/>
      <c r="Q245" s="8"/>
      <c r="R245" s="8"/>
    </row>
    <row r="246" spans="1:18">
      <c r="A246" s="6">
        <v>245</v>
      </c>
      <c r="B246" s="6" t="s">
        <v>300</v>
      </c>
      <c r="C246" s="9">
        <v>41.061999999999998</v>
      </c>
      <c r="D246" s="9">
        <v>3</v>
      </c>
      <c r="E246" s="9">
        <v>0.93</v>
      </c>
      <c r="F246" s="9">
        <v>1</v>
      </c>
      <c r="G246" s="9">
        <v>6</v>
      </c>
      <c r="H246" s="9">
        <v>2.3371209999999998</v>
      </c>
      <c r="I246" s="9">
        <v>25.534140000000001</v>
      </c>
      <c r="J246" s="9">
        <v>13.401809999999999</v>
      </c>
      <c r="K246" s="9">
        <v>9.1917559999999998</v>
      </c>
      <c r="L246" s="8"/>
      <c r="M246" s="8"/>
      <c r="N246" s="8"/>
      <c r="O246" s="8"/>
      <c r="P246" s="8"/>
      <c r="Q246" s="8"/>
      <c r="R246" s="8"/>
    </row>
    <row r="247" spans="1:18">
      <c r="A247" s="6">
        <v>246</v>
      </c>
      <c r="B247" s="6" t="s">
        <v>301</v>
      </c>
      <c r="C247" s="9">
        <v>71.194000000000003</v>
      </c>
      <c r="D247" s="9">
        <v>0.7</v>
      </c>
      <c r="E247" s="9">
        <v>1.83</v>
      </c>
      <c r="F247" s="9">
        <v>1</v>
      </c>
      <c r="G247" s="9">
        <v>8</v>
      </c>
      <c r="H247" s="9">
        <v>3.5050979999999998</v>
      </c>
      <c r="I247" s="9">
        <v>47.325809999999997</v>
      </c>
      <c r="J247" s="9">
        <v>13.31108</v>
      </c>
      <c r="K247" s="9">
        <v>6.338203</v>
      </c>
      <c r="L247" s="8"/>
      <c r="M247" s="8"/>
      <c r="N247" s="8"/>
      <c r="O247" s="8"/>
      <c r="P247" s="8"/>
      <c r="Q247" s="8"/>
      <c r="R247" s="8"/>
    </row>
    <row r="248" spans="1:18">
      <c r="A248" s="6">
        <v>247</v>
      </c>
      <c r="B248" s="6" t="s">
        <v>302</v>
      </c>
      <c r="C248" s="9">
        <v>4.7203999999999997</v>
      </c>
      <c r="D248" s="9">
        <v>2.2999999999999998</v>
      </c>
      <c r="E248" s="9">
        <v>0.24</v>
      </c>
      <c r="F248" s="9">
        <v>0.86</v>
      </c>
      <c r="G248" s="9">
        <v>5</v>
      </c>
      <c r="H248" s="9">
        <v>0.84172800000000003</v>
      </c>
      <c r="I248" s="9">
        <v>3.9969420000000002</v>
      </c>
      <c r="J248" s="9">
        <v>3.3843920000000001</v>
      </c>
      <c r="K248" s="9">
        <v>3.0705680000000002</v>
      </c>
      <c r="L248" s="9">
        <v>2.8657180000000002</v>
      </c>
      <c r="M248" s="9">
        <v>2.7162829999999998</v>
      </c>
      <c r="N248" s="9">
        <v>2.5999889999999999</v>
      </c>
      <c r="O248" s="9">
        <v>2.505557</v>
      </c>
      <c r="P248" s="9">
        <v>2.4265330000000001</v>
      </c>
      <c r="Q248" s="9">
        <v>2.3589009999999999</v>
      </c>
      <c r="R248" s="9">
        <v>2.2999999999999998</v>
      </c>
    </row>
    <row r="249" spans="1:18">
      <c r="A249" s="6">
        <v>248</v>
      </c>
      <c r="B249" s="6" t="s">
        <v>304</v>
      </c>
      <c r="C249" s="9">
        <v>8.1052</v>
      </c>
      <c r="D249" s="9">
        <v>2.5</v>
      </c>
      <c r="E249" s="9">
        <v>0.62</v>
      </c>
      <c r="F249" s="9">
        <v>0.99</v>
      </c>
      <c r="G249" s="9">
        <v>15</v>
      </c>
      <c r="H249" s="9">
        <v>1.63794</v>
      </c>
      <c r="I249" s="9">
        <v>8.1052</v>
      </c>
      <c r="J249" s="9">
        <v>6.7811199999999996</v>
      </c>
      <c r="K249" s="9">
        <v>5.2738139999999998</v>
      </c>
      <c r="L249" s="9">
        <v>4.4122769999999996</v>
      </c>
      <c r="M249" s="9">
        <v>3.8421880000000002</v>
      </c>
      <c r="N249" s="9">
        <v>3.4315180000000001</v>
      </c>
      <c r="O249" s="9">
        <v>3.1187399999999998</v>
      </c>
      <c r="P249" s="9">
        <v>2.8709410000000002</v>
      </c>
      <c r="Q249" s="9">
        <v>2.6687609999999999</v>
      </c>
      <c r="R249" s="9">
        <v>2.5</v>
      </c>
    </row>
    <row r="250" spans="1:18">
      <c r="A250" s="6">
        <v>249</v>
      </c>
      <c r="B250" s="6" t="s">
        <v>306</v>
      </c>
      <c r="C250" s="9">
        <v>32.375100000000003</v>
      </c>
      <c r="D250" s="9">
        <v>2.4</v>
      </c>
      <c r="E250" s="9">
        <v>1.1299999999999999</v>
      </c>
      <c r="F250" s="9">
        <v>1</v>
      </c>
      <c r="G250" s="9">
        <v>10</v>
      </c>
      <c r="H250" s="9">
        <v>2.6402109999999999</v>
      </c>
      <c r="I250" s="9">
        <v>32.375100000000003</v>
      </c>
      <c r="J250" s="9">
        <v>14.7927</v>
      </c>
      <c r="K250" s="9">
        <v>9.3554399999999998</v>
      </c>
      <c r="L250" s="9">
        <v>6.7590159999999999</v>
      </c>
      <c r="M250" s="9">
        <v>5.2526099999999998</v>
      </c>
      <c r="N250" s="9">
        <v>4.274648</v>
      </c>
      <c r="O250" s="9">
        <v>3.5912899999999999</v>
      </c>
      <c r="P250" s="9">
        <v>3.088301</v>
      </c>
      <c r="Q250" s="9">
        <v>2.703443</v>
      </c>
      <c r="R250" s="9">
        <v>2.4</v>
      </c>
    </row>
    <row r="251" spans="1:18">
      <c r="A251" s="6">
        <v>250</v>
      </c>
      <c r="B251" s="6" t="s">
        <v>308</v>
      </c>
      <c r="C251" s="9">
        <v>33.191099999999999</v>
      </c>
      <c r="D251" s="9">
        <v>8</v>
      </c>
      <c r="E251" s="9">
        <v>0.75</v>
      </c>
      <c r="F251" s="9">
        <v>0.97</v>
      </c>
      <c r="G251" s="9">
        <v>15</v>
      </c>
      <c r="H251" s="9">
        <v>2.4030900000000002</v>
      </c>
      <c r="I251" s="9">
        <v>33.191099999999999</v>
      </c>
      <c r="J251" s="9">
        <v>26.749610000000001</v>
      </c>
      <c r="K251" s="9">
        <v>19.73554</v>
      </c>
      <c r="L251" s="9">
        <v>15.90541</v>
      </c>
      <c r="M251" s="9">
        <v>13.45434</v>
      </c>
      <c r="N251" s="9">
        <v>11.734819999999999</v>
      </c>
      <c r="O251" s="9">
        <v>10.453609999999999</v>
      </c>
      <c r="P251" s="9">
        <v>9.4574160000000003</v>
      </c>
      <c r="Q251" s="9">
        <v>8.6578110000000006</v>
      </c>
      <c r="R251" s="9">
        <v>8</v>
      </c>
    </row>
    <row r="252" spans="1:18">
      <c r="A252" s="6">
        <v>251</v>
      </c>
      <c r="B252" s="6" t="s">
        <v>309</v>
      </c>
      <c r="C252" s="8"/>
      <c r="D252" s="9">
        <v>1.8</v>
      </c>
      <c r="E252" s="9">
        <v>1.05</v>
      </c>
      <c r="F252" s="9">
        <v>1</v>
      </c>
      <c r="G252" s="9">
        <v>15</v>
      </c>
      <c r="H252" s="9">
        <v>2.3552729999999999</v>
      </c>
      <c r="I252" s="8"/>
      <c r="J252" s="9">
        <v>9.7541849999999997</v>
      </c>
      <c r="K252" s="9">
        <v>6.3722849999999998</v>
      </c>
      <c r="L252" s="9">
        <v>4.7109610000000002</v>
      </c>
      <c r="M252" s="9">
        <v>3.7269540000000001</v>
      </c>
      <c r="N252" s="9">
        <v>3.0776110000000001</v>
      </c>
      <c r="O252" s="9">
        <v>2.6176979999999999</v>
      </c>
      <c r="P252" s="9">
        <v>2.2752439999999998</v>
      </c>
      <c r="Q252" s="9">
        <v>2.010564</v>
      </c>
      <c r="R252" s="9">
        <v>1.8</v>
      </c>
    </row>
    <row r="253" spans="1:18">
      <c r="A253" s="6">
        <v>252</v>
      </c>
      <c r="B253" s="6" t="s">
        <v>310</v>
      </c>
      <c r="C253" s="8"/>
      <c r="D253" s="9">
        <v>3.5</v>
      </c>
      <c r="E253" s="9">
        <v>0.57999999999999996</v>
      </c>
      <c r="F253" s="9">
        <v>0.99</v>
      </c>
      <c r="G253" s="9">
        <v>-9999</v>
      </c>
      <c r="H253" s="9">
        <v>1.7040679999999999</v>
      </c>
      <c r="I253" s="9">
        <v>13.30663</v>
      </c>
      <c r="J253" s="9">
        <v>8.9016529999999996</v>
      </c>
      <c r="K253" s="9">
        <v>7.0361929999999999</v>
      </c>
      <c r="L253" s="9">
        <v>5.9548829999999997</v>
      </c>
      <c r="M253" s="9">
        <v>5.2319719999999998</v>
      </c>
      <c r="N253" s="9">
        <v>4.7069580000000002</v>
      </c>
      <c r="O253" s="9">
        <v>4.304386</v>
      </c>
      <c r="P253" s="9">
        <v>3.9836010000000002</v>
      </c>
      <c r="Q253" s="9">
        <v>3.7205520000000001</v>
      </c>
      <c r="R253" s="9">
        <v>3.5</v>
      </c>
    </row>
    <row r="254" spans="1:18">
      <c r="A254" s="6">
        <v>253</v>
      </c>
      <c r="B254" s="6" t="s">
        <v>311</v>
      </c>
      <c r="C254" s="8"/>
      <c r="D254" s="9">
        <v>3.9</v>
      </c>
      <c r="E254" s="9">
        <v>0.94</v>
      </c>
      <c r="F254" s="9">
        <v>0.99</v>
      </c>
      <c r="G254" s="9">
        <v>-9999</v>
      </c>
      <c r="H254" s="9">
        <v>2.4710649999999998</v>
      </c>
      <c r="I254" s="9">
        <v>33.967579999999998</v>
      </c>
      <c r="J254" s="9">
        <v>17.705020000000001</v>
      </c>
      <c r="K254" s="9">
        <v>12.09402</v>
      </c>
      <c r="L254" s="9">
        <v>9.2284380000000006</v>
      </c>
      <c r="M254" s="9">
        <v>7.4822600000000001</v>
      </c>
      <c r="N254" s="9">
        <v>6.3037999999999998</v>
      </c>
      <c r="O254" s="9">
        <v>5.4534640000000003</v>
      </c>
      <c r="P254" s="9">
        <v>4.8101659999999997</v>
      </c>
      <c r="Q254" s="9">
        <v>4.3060260000000001</v>
      </c>
      <c r="R254" s="9">
        <v>3.9</v>
      </c>
    </row>
    <row r="255" spans="1:18">
      <c r="A255" s="6">
        <v>254</v>
      </c>
      <c r="B255" s="6" t="s">
        <v>313</v>
      </c>
      <c r="C255" s="9">
        <v>4.9253999999999998</v>
      </c>
      <c r="D255" s="9">
        <v>0.5</v>
      </c>
      <c r="E255" s="9">
        <v>0.95</v>
      </c>
      <c r="F255" s="9">
        <v>1</v>
      </c>
      <c r="G255" s="9">
        <v>9</v>
      </c>
      <c r="H255" s="9">
        <v>1.59897</v>
      </c>
      <c r="I255" s="9">
        <v>4.4562549999999996</v>
      </c>
      <c r="J255" s="9">
        <v>2.306702</v>
      </c>
      <c r="K255" s="9">
        <v>1.569296</v>
      </c>
      <c r="L255" s="9">
        <v>1.194024</v>
      </c>
      <c r="M255" s="9">
        <v>0.96593600000000002</v>
      </c>
      <c r="N255" s="9">
        <v>0.81231799999999998</v>
      </c>
      <c r="O255" s="9">
        <v>0.70165999999999995</v>
      </c>
      <c r="P255" s="9">
        <v>0.618066</v>
      </c>
      <c r="Q255" s="9">
        <v>0.55263700000000004</v>
      </c>
      <c r="R255" s="9">
        <v>0.5</v>
      </c>
    </row>
    <row r="256" spans="1:18">
      <c r="A256" s="6">
        <v>255</v>
      </c>
      <c r="B256" s="6" t="s">
        <v>315</v>
      </c>
      <c r="C256" s="9">
        <v>4.2857000000000003</v>
      </c>
      <c r="D256" s="9">
        <v>0.3</v>
      </c>
      <c r="E256" s="9">
        <v>1</v>
      </c>
      <c r="F256" s="9">
        <v>0.97</v>
      </c>
      <c r="G256" s="9">
        <v>7</v>
      </c>
      <c r="H256" s="9">
        <v>1.4771209999999999</v>
      </c>
      <c r="I256" s="9">
        <v>3</v>
      </c>
      <c r="J256" s="9">
        <v>1.5</v>
      </c>
      <c r="K256" s="9">
        <v>1</v>
      </c>
      <c r="L256" s="9">
        <v>0.75</v>
      </c>
      <c r="M256" s="9">
        <v>0.6</v>
      </c>
      <c r="N256" s="9">
        <v>0.5</v>
      </c>
      <c r="O256" s="9">
        <v>0.42857099999999998</v>
      </c>
      <c r="P256" s="9">
        <v>0.375</v>
      </c>
      <c r="Q256" s="9">
        <v>0.33333299999999999</v>
      </c>
      <c r="R256" s="9">
        <v>0.3</v>
      </c>
    </row>
    <row r="257" spans="1:18">
      <c r="A257" s="6">
        <v>256</v>
      </c>
      <c r="B257" s="6" t="s">
        <v>316</v>
      </c>
      <c r="C257" s="9">
        <v>3.2635000000000001</v>
      </c>
      <c r="D257" s="9">
        <v>0.2</v>
      </c>
      <c r="E257" s="9">
        <v>1.05</v>
      </c>
      <c r="F257" s="9">
        <v>0.99</v>
      </c>
      <c r="G257" s="9">
        <v>7</v>
      </c>
      <c r="H257" s="9">
        <v>1.40103</v>
      </c>
      <c r="I257" s="9">
        <v>2.2440370000000001</v>
      </c>
      <c r="J257" s="9">
        <v>1.083798</v>
      </c>
      <c r="K257" s="9">
        <v>0.70803199999999999</v>
      </c>
      <c r="L257" s="9">
        <v>0.52344000000000002</v>
      </c>
      <c r="M257" s="9">
        <v>0.41410599999999997</v>
      </c>
      <c r="N257" s="9">
        <v>0.34195700000000001</v>
      </c>
      <c r="O257" s="9">
        <v>0.29085499999999997</v>
      </c>
      <c r="P257" s="9">
        <v>0.252805</v>
      </c>
      <c r="Q257" s="9">
        <v>0.22339600000000001</v>
      </c>
      <c r="R257" s="9">
        <v>0.2</v>
      </c>
    </row>
    <row r="258" spans="1:18">
      <c r="A258" s="6">
        <v>257</v>
      </c>
      <c r="B258" s="6" t="s">
        <v>317</v>
      </c>
      <c r="C258" s="9">
        <v>6.3010000000000002</v>
      </c>
      <c r="D258" s="9">
        <v>0.7</v>
      </c>
      <c r="E258" s="9">
        <v>0.87</v>
      </c>
      <c r="F258" s="9">
        <v>0.98</v>
      </c>
      <c r="G258" s="9">
        <v>8</v>
      </c>
      <c r="H258" s="9">
        <v>1.5850979999999999</v>
      </c>
      <c r="I258" s="9">
        <v>5.1891720000000001</v>
      </c>
      <c r="J258" s="9">
        <v>2.8392390000000001</v>
      </c>
      <c r="K258" s="9">
        <v>1.995274</v>
      </c>
      <c r="L258" s="9">
        <v>1.5534809999999999</v>
      </c>
      <c r="M258" s="9">
        <v>1.2793639999999999</v>
      </c>
      <c r="N258" s="9">
        <v>1.0917079999999999</v>
      </c>
      <c r="O258" s="9">
        <v>0.95469099999999996</v>
      </c>
      <c r="P258" s="9">
        <v>0.84998200000000002</v>
      </c>
      <c r="Q258" s="9">
        <v>0.76719700000000002</v>
      </c>
      <c r="R258" s="9">
        <v>0.7</v>
      </c>
    </row>
    <row r="259" spans="1:18">
      <c r="A259" s="6">
        <v>258</v>
      </c>
      <c r="B259" s="6" t="s">
        <v>318</v>
      </c>
      <c r="C259" s="9">
        <v>449.62459999999999</v>
      </c>
      <c r="D259" s="9">
        <v>23.6</v>
      </c>
      <c r="E259" s="9">
        <v>1.39</v>
      </c>
      <c r="F259" s="9">
        <v>0.91</v>
      </c>
      <c r="G259" s="9">
        <v>12</v>
      </c>
      <c r="H259" s="9">
        <v>4.1529119999999997</v>
      </c>
      <c r="I259" s="9">
        <v>449.62459999999999</v>
      </c>
      <c r="J259" s="9">
        <v>221.04480000000001</v>
      </c>
      <c r="K259" s="9">
        <v>125.8095</v>
      </c>
      <c r="L259" s="9">
        <v>84.342920000000007</v>
      </c>
      <c r="M259" s="9">
        <v>61.850569999999998</v>
      </c>
      <c r="N259" s="9">
        <v>48.004480000000001</v>
      </c>
      <c r="O259" s="9">
        <v>38.745899999999999</v>
      </c>
      <c r="P259" s="9">
        <v>32.182290000000002</v>
      </c>
      <c r="Q259" s="9">
        <v>27.322150000000001</v>
      </c>
      <c r="R259" s="9">
        <v>23.6</v>
      </c>
    </row>
    <row r="260" spans="1:18">
      <c r="A260" s="6">
        <v>259</v>
      </c>
      <c r="B260" s="6" t="s">
        <v>320</v>
      </c>
      <c r="C260" s="9">
        <v>211.67830000000001</v>
      </c>
      <c r="D260" s="9">
        <v>20</v>
      </c>
      <c r="E260" s="9">
        <v>1.2</v>
      </c>
      <c r="F260" s="9">
        <v>0.94</v>
      </c>
      <c r="G260" s="9">
        <v>14</v>
      </c>
      <c r="H260" s="9">
        <v>3.7010299999999998</v>
      </c>
      <c r="I260" s="9">
        <v>211.67830000000001</v>
      </c>
      <c r="J260" s="9">
        <v>137.97300000000001</v>
      </c>
      <c r="K260" s="9">
        <v>84.817310000000006</v>
      </c>
      <c r="L260" s="9">
        <v>60.056220000000003</v>
      </c>
      <c r="M260" s="9">
        <v>45.947929999999999</v>
      </c>
      <c r="N260" s="9">
        <v>36.918880000000001</v>
      </c>
      <c r="O260" s="8"/>
      <c r="P260" s="8"/>
      <c r="Q260" s="8"/>
      <c r="R260" s="8"/>
    </row>
    <row r="261" spans="1:18">
      <c r="A261" s="6">
        <v>260</v>
      </c>
      <c r="B261" s="6" t="s">
        <v>321</v>
      </c>
      <c r="C261" s="9">
        <v>36.0379</v>
      </c>
      <c r="D261" s="9">
        <v>6.8</v>
      </c>
      <c r="E261" s="9">
        <v>1.82</v>
      </c>
      <c r="F261" s="9">
        <v>0.88</v>
      </c>
      <c r="G261" s="9">
        <v>40</v>
      </c>
      <c r="H261" s="9">
        <v>4.4725089999999996</v>
      </c>
      <c r="I261" s="9">
        <v>36.0379</v>
      </c>
      <c r="J261" s="9">
        <v>36.0379</v>
      </c>
      <c r="K261" s="9">
        <v>36.0379</v>
      </c>
      <c r="L261" s="9">
        <v>36.0379</v>
      </c>
      <c r="M261" s="9">
        <v>24.009519999999998</v>
      </c>
      <c r="N261" s="9">
        <v>17.22954</v>
      </c>
      <c r="O261" s="9">
        <v>13.01459</v>
      </c>
      <c r="P261" s="9">
        <v>10.20669</v>
      </c>
      <c r="Q261" s="9">
        <v>8.2373499999999993</v>
      </c>
      <c r="R261" s="9">
        <v>6.8</v>
      </c>
    </row>
    <row r="262" spans="1:18">
      <c r="A262" s="6">
        <v>261</v>
      </c>
      <c r="B262" s="6" t="s">
        <v>322</v>
      </c>
      <c r="C262" s="9">
        <v>81.416200000000003</v>
      </c>
      <c r="D262" s="9">
        <v>12</v>
      </c>
      <c r="E262" s="9">
        <v>0.72</v>
      </c>
      <c r="F262" s="9">
        <v>0.99</v>
      </c>
      <c r="G262" s="9">
        <v>7</v>
      </c>
      <c r="H262" s="9">
        <v>2.5191810000000001</v>
      </c>
      <c r="I262" s="9">
        <v>62.976900000000001</v>
      </c>
      <c r="J262" s="9">
        <v>38.233110000000003</v>
      </c>
      <c r="K262" s="9">
        <v>28.553139999999999</v>
      </c>
      <c r="L262" s="9">
        <v>23.211220000000001</v>
      </c>
      <c r="M262" s="9">
        <v>19.766179999999999</v>
      </c>
      <c r="N262" s="9">
        <v>17.334540000000001</v>
      </c>
      <c r="O262" s="9">
        <v>15.513529999999999</v>
      </c>
      <c r="P262" s="9">
        <v>14.091480000000001</v>
      </c>
      <c r="Q262" s="9">
        <v>12.945729999999999</v>
      </c>
      <c r="R262" s="9">
        <v>12</v>
      </c>
    </row>
    <row r="263" spans="1:18">
      <c r="A263" s="6">
        <v>262</v>
      </c>
      <c r="B263" s="6" t="s">
        <v>324</v>
      </c>
      <c r="C263" s="9">
        <v>78.535499999999999</v>
      </c>
      <c r="D263" s="9">
        <v>9</v>
      </c>
      <c r="E263" s="9">
        <v>0.77</v>
      </c>
      <c r="F263" s="9">
        <v>1</v>
      </c>
      <c r="G263" s="9">
        <v>6</v>
      </c>
      <c r="H263" s="9">
        <v>2.494243</v>
      </c>
      <c r="I263" s="9">
        <v>52.995930000000001</v>
      </c>
      <c r="J263" s="9">
        <v>31.077739999999999</v>
      </c>
      <c r="K263" s="9">
        <v>22.743600000000001</v>
      </c>
      <c r="L263" s="9">
        <v>18.224530000000001</v>
      </c>
      <c r="M263" s="9">
        <v>15.347429999999999</v>
      </c>
      <c r="N263" s="9">
        <v>13.33724</v>
      </c>
      <c r="O263" s="9">
        <v>11.84451</v>
      </c>
      <c r="P263" s="9">
        <v>10.68718</v>
      </c>
      <c r="Q263" s="9">
        <v>9.7605830000000005</v>
      </c>
      <c r="R263" s="9">
        <v>9</v>
      </c>
    </row>
    <row r="264" spans="1:18">
      <c r="A264" s="6">
        <v>263</v>
      </c>
      <c r="B264" s="6" t="s">
        <v>325</v>
      </c>
      <c r="C264" s="9">
        <v>37.314900000000002</v>
      </c>
      <c r="D264" s="9">
        <v>3.5</v>
      </c>
      <c r="E264" s="9">
        <v>0.79</v>
      </c>
      <c r="F264" s="9">
        <v>1</v>
      </c>
      <c r="G264" s="9">
        <v>5</v>
      </c>
      <c r="H264" s="9">
        <v>2.1240679999999998</v>
      </c>
      <c r="I264" s="9">
        <v>21.580829999999999</v>
      </c>
      <c r="J264" s="9">
        <v>12.48114</v>
      </c>
      <c r="K264" s="9">
        <v>9.0602929999999997</v>
      </c>
      <c r="L264" s="9">
        <v>7.2183950000000001</v>
      </c>
      <c r="M264" s="9">
        <v>6.0517609999999999</v>
      </c>
      <c r="N264" s="9">
        <v>5.239967</v>
      </c>
      <c r="O264" s="9">
        <v>4.6391730000000004</v>
      </c>
      <c r="P264" s="9">
        <v>4.1747160000000001</v>
      </c>
      <c r="Q264" s="9">
        <v>3.8037890000000001</v>
      </c>
      <c r="R264" s="9">
        <v>3.5</v>
      </c>
    </row>
    <row r="265" spans="1:18">
      <c r="A265" s="6">
        <v>264</v>
      </c>
      <c r="B265" s="6" t="s">
        <v>326</v>
      </c>
      <c r="C265" s="9">
        <v>131.90309999999999</v>
      </c>
      <c r="D265" s="9">
        <v>10</v>
      </c>
      <c r="E265" s="9">
        <v>0.97</v>
      </c>
      <c r="F265" s="9">
        <v>1</v>
      </c>
      <c r="G265" s="9">
        <v>7</v>
      </c>
      <c r="H265" s="9">
        <v>2.94</v>
      </c>
      <c r="I265" s="9">
        <v>93.325429999999997</v>
      </c>
      <c r="J265" s="9">
        <v>47.6432</v>
      </c>
      <c r="K265" s="9">
        <v>32.150840000000002</v>
      </c>
      <c r="L265" s="9">
        <v>24.322140000000001</v>
      </c>
      <c r="M265" s="9">
        <v>19.58841</v>
      </c>
      <c r="N265" s="9">
        <v>16.4132</v>
      </c>
      <c r="O265" s="9">
        <v>14.13367</v>
      </c>
      <c r="P265" s="9">
        <v>12.416600000000001</v>
      </c>
      <c r="Q265" s="9">
        <v>11.07605</v>
      </c>
      <c r="R265" s="9">
        <v>10</v>
      </c>
    </row>
    <row r="266" spans="1:18">
      <c r="A266" s="6">
        <v>265</v>
      </c>
      <c r="B266" s="6" t="s">
        <v>327</v>
      </c>
      <c r="C266" s="9">
        <v>95.849100000000007</v>
      </c>
      <c r="D266" s="9">
        <v>8.3000000000000007</v>
      </c>
      <c r="E266" s="9">
        <v>0.92</v>
      </c>
      <c r="F266" s="9">
        <v>0.99</v>
      </c>
      <c r="G266" s="9">
        <v>7</v>
      </c>
      <c r="H266" s="9">
        <v>2.7590780000000001</v>
      </c>
      <c r="I266" s="9">
        <v>69.036389999999997</v>
      </c>
      <c r="J266" s="9">
        <v>36.486359999999998</v>
      </c>
      <c r="K266" s="9">
        <v>25.126180000000002</v>
      </c>
      <c r="L266" s="9">
        <v>19.283370000000001</v>
      </c>
      <c r="M266" s="9">
        <v>15.704560000000001</v>
      </c>
      <c r="N266" s="9">
        <v>13.27941</v>
      </c>
      <c r="O266" s="9">
        <v>11.52359</v>
      </c>
      <c r="P266" s="9">
        <v>10.19143</v>
      </c>
      <c r="Q266" s="9">
        <v>9.1448160000000005</v>
      </c>
      <c r="R266" s="9">
        <v>8.3000000000000007</v>
      </c>
    </row>
    <row r="267" spans="1:18">
      <c r="A267" s="6">
        <v>266</v>
      </c>
      <c r="B267" s="6" t="s">
        <v>328</v>
      </c>
      <c r="C267" s="9">
        <v>201.96789999999999</v>
      </c>
      <c r="D267" s="9">
        <v>20.8</v>
      </c>
      <c r="E267" s="9">
        <v>0.9</v>
      </c>
      <c r="F267" s="9">
        <v>0.98</v>
      </c>
      <c r="G267" s="9">
        <v>8</v>
      </c>
      <c r="H267" s="9">
        <v>3.1180629999999998</v>
      </c>
      <c r="I267" s="9">
        <v>165.22030000000001</v>
      </c>
      <c r="J267" s="9">
        <v>88.539349999999999</v>
      </c>
      <c r="K267" s="9">
        <v>61.468730000000001</v>
      </c>
      <c r="L267" s="9">
        <v>47.44706</v>
      </c>
      <c r="M267" s="9">
        <v>38.814169999999997</v>
      </c>
      <c r="N267" s="9">
        <v>32.940269999999998</v>
      </c>
      <c r="O267" s="9">
        <v>28.67313</v>
      </c>
      <c r="P267" s="9">
        <v>25.42625</v>
      </c>
      <c r="Q267" s="9">
        <v>22.86889</v>
      </c>
      <c r="R267" s="9">
        <v>20.8</v>
      </c>
    </row>
    <row r="268" spans="1:18">
      <c r="A268" s="6">
        <v>267</v>
      </c>
      <c r="B268" s="6" t="s">
        <v>329</v>
      </c>
      <c r="C268" s="9">
        <v>189.74870000000001</v>
      </c>
      <c r="D268" s="9">
        <v>16</v>
      </c>
      <c r="E268" s="9">
        <v>0.93</v>
      </c>
      <c r="F268" s="9">
        <v>0.99</v>
      </c>
      <c r="G268" s="9">
        <v>7</v>
      </c>
      <c r="H268" s="9">
        <v>3.06412</v>
      </c>
      <c r="I268" s="9">
        <v>136.18209999999999</v>
      </c>
      <c r="J268" s="9">
        <v>71.476299999999995</v>
      </c>
      <c r="K268" s="9">
        <v>49.0227</v>
      </c>
      <c r="L268" s="9">
        <v>37.51493</v>
      </c>
      <c r="M268" s="9">
        <v>30.48442</v>
      </c>
      <c r="N268" s="9">
        <v>25.729970000000002</v>
      </c>
      <c r="O268" s="9">
        <v>22.293530000000001</v>
      </c>
      <c r="P268" s="9">
        <v>19.69003</v>
      </c>
      <c r="Q268" s="9">
        <v>17.64714</v>
      </c>
      <c r="R268" s="9">
        <v>16</v>
      </c>
    </row>
    <row r="269" spans="1:18">
      <c r="A269" s="6">
        <v>268</v>
      </c>
      <c r="B269" s="6" t="s">
        <v>330</v>
      </c>
      <c r="C269" s="9">
        <v>39.820999999999998</v>
      </c>
      <c r="D269" s="9">
        <v>3.8</v>
      </c>
      <c r="E269" s="9">
        <v>0.67</v>
      </c>
      <c r="F269" s="9">
        <v>1</v>
      </c>
      <c r="G269" s="9">
        <v>3</v>
      </c>
      <c r="H269" s="9">
        <v>1.9197839999999999</v>
      </c>
      <c r="I269" s="9">
        <v>17.77394</v>
      </c>
      <c r="J269" s="9">
        <v>11.17104</v>
      </c>
      <c r="K269" s="9">
        <v>8.5135830000000006</v>
      </c>
      <c r="L269" s="9">
        <v>7.0210720000000002</v>
      </c>
      <c r="M269" s="9">
        <v>6.0460770000000004</v>
      </c>
      <c r="N269" s="9">
        <v>5.3508440000000004</v>
      </c>
      <c r="O269" s="9">
        <v>4.8257839999999996</v>
      </c>
      <c r="P269" s="9">
        <v>4.4127900000000002</v>
      </c>
      <c r="Q269" s="9">
        <v>4.0779430000000003</v>
      </c>
      <c r="R269" s="9">
        <v>3.8</v>
      </c>
    </row>
    <row r="270" spans="1:18">
      <c r="A270" s="6">
        <v>269</v>
      </c>
      <c r="B270" s="6" t="s">
        <v>331</v>
      </c>
      <c r="C270" s="8"/>
      <c r="D270" s="9">
        <v>0.182</v>
      </c>
      <c r="E270" s="9">
        <v>2.79</v>
      </c>
      <c r="F270" s="9">
        <v>0.95</v>
      </c>
      <c r="G270" s="9">
        <v>-9999</v>
      </c>
      <c r="H270" s="9">
        <v>4.840071</v>
      </c>
      <c r="I270" s="9">
        <v>112.22029999999999</v>
      </c>
      <c r="J270" s="9">
        <v>16.225490000000001</v>
      </c>
      <c r="K270" s="9">
        <v>5.2348359999999996</v>
      </c>
      <c r="L270" s="9">
        <v>2.3459780000000001</v>
      </c>
      <c r="M270" s="9">
        <v>1.2587660000000001</v>
      </c>
      <c r="N270" s="9">
        <v>0.756884</v>
      </c>
      <c r="O270" s="9">
        <v>0.49231999999999998</v>
      </c>
      <c r="P270" s="9">
        <v>0.339196</v>
      </c>
      <c r="Q270" s="9">
        <v>0.24419399999999999</v>
      </c>
      <c r="R270" s="9">
        <v>0.182</v>
      </c>
    </row>
    <row r="271" spans="1:18">
      <c r="A271" s="6">
        <v>270</v>
      </c>
      <c r="B271" s="6" t="s">
        <v>334</v>
      </c>
      <c r="C271" s="8"/>
      <c r="D271" s="9">
        <v>6.9000000000000006E-2</v>
      </c>
      <c r="E271" s="9">
        <v>3.29</v>
      </c>
      <c r="F271" s="9">
        <v>0.9</v>
      </c>
      <c r="G271" s="9">
        <v>-9999</v>
      </c>
      <c r="H271" s="9">
        <v>5.4188489999999998</v>
      </c>
      <c r="I271" s="9">
        <v>134.5393</v>
      </c>
      <c r="J271" s="9">
        <v>13.754989999999999</v>
      </c>
      <c r="K271" s="9">
        <v>3.6234320000000002</v>
      </c>
      <c r="L271" s="9">
        <v>1.40628</v>
      </c>
      <c r="M271" s="9">
        <v>0.67489699999999997</v>
      </c>
      <c r="N271" s="9">
        <v>0.370452</v>
      </c>
      <c r="O271" s="9">
        <v>0.22308800000000001</v>
      </c>
      <c r="P271" s="9">
        <v>0.14377499999999999</v>
      </c>
      <c r="Q271" s="9">
        <v>9.7586999999999993E-2</v>
      </c>
      <c r="R271" s="9">
        <v>6.9000000000000006E-2</v>
      </c>
    </row>
    <row r="272" spans="1:18">
      <c r="A272" s="6">
        <v>271</v>
      </c>
      <c r="B272" s="6" t="s">
        <v>335</v>
      </c>
      <c r="C272" s="9">
        <v>428</v>
      </c>
      <c r="D272" s="9">
        <v>3.4000000000000002E-2</v>
      </c>
      <c r="E272" s="9">
        <v>3.15</v>
      </c>
      <c r="F272" s="9">
        <v>0.97</v>
      </c>
      <c r="G272" s="9">
        <v>5</v>
      </c>
      <c r="H272" s="9">
        <v>4.8314789999999999</v>
      </c>
      <c r="I272" s="9">
        <v>48.02628</v>
      </c>
      <c r="J272" s="9">
        <v>5.410463</v>
      </c>
      <c r="K272" s="9">
        <v>1.5085059999999999</v>
      </c>
      <c r="L272" s="9">
        <v>0.60952300000000004</v>
      </c>
      <c r="M272" s="9">
        <v>0.30180299999999999</v>
      </c>
      <c r="N272" s="9">
        <v>0.16994300000000001</v>
      </c>
      <c r="O272" s="9">
        <v>0.104573</v>
      </c>
      <c r="P272" s="9">
        <v>6.8667000000000006E-2</v>
      </c>
      <c r="Q272" s="9">
        <v>4.7382000000000001E-2</v>
      </c>
      <c r="R272" s="9">
        <v>3.4000000000000002E-2</v>
      </c>
    </row>
    <row r="273" spans="1:18">
      <c r="A273" s="6">
        <v>272</v>
      </c>
      <c r="B273" s="6" t="s">
        <v>336</v>
      </c>
      <c r="C273" s="8"/>
      <c r="D273" s="9">
        <v>7.1679999999999994E-2</v>
      </c>
      <c r="E273" s="9">
        <v>3.97</v>
      </c>
      <c r="F273" s="9">
        <v>0.95</v>
      </c>
      <c r="G273" s="9">
        <v>-9999</v>
      </c>
      <c r="H273" s="9">
        <v>6.7953979999999996</v>
      </c>
      <c r="I273" s="9">
        <v>668.95669999999996</v>
      </c>
      <c r="J273" s="9">
        <v>42.688310000000001</v>
      </c>
      <c r="K273" s="9">
        <v>8.5354539999999997</v>
      </c>
      <c r="L273" s="9">
        <v>2.7240799999999998</v>
      </c>
      <c r="M273" s="9">
        <v>1.123278</v>
      </c>
      <c r="N273" s="9">
        <v>0.54467500000000002</v>
      </c>
      <c r="O273" s="9">
        <v>0.29536499999999999</v>
      </c>
      <c r="P273" s="9">
        <v>0.17383199999999999</v>
      </c>
      <c r="Q273" s="9">
        <v>0.108907</v>
      </c>
      <c r="R273" s="9">
        <v>7.1679999999999994E-2</v>
      </c>
    </row>
    <row r="274" spans="1:18">
      <c r="A274" s="6">
        <v>273</v>
      </c>
      <c r="B274" s="6" t="s">
        <v>337</v>
      </c>
      <c r="C274" s="8"/>
      <c r="D274" s="9">
        <v>1.8838999999999999</v>
      </c>
      <c r="E274" s="9">
        <v>1.498</v>
      </c>
      <c r="F274" s="9">
        <v>0.86</v>
      </c>
      <c r="G274" s="9">
        <v>-9999</v>
      </c>
      <c r="H274" s="9">
        <v>3.271058</v>
      </c>
      <c r="I274" s="9">
        <v>59.300429999999999</v>
      </c>
      <c r="J274" s="9">
        <v>20.994949999999999</v>
      </c>
      <c r="K274" s="9">
        <v>11.437480000000001</v>
      </c>
      <c r="L274" s="9">
        <v>7.4331339999999999</v>
      </c>
      <c r="M274" s="9">
        <v>5.3210920000000002</v>
      </c>
      <c r="N274" s="9">
        <v>4.0493680000000003</v>
      </c>
      <c r="O274" s="9">
        <v>3.2144080000000002</v>
      </c>
      <c r="P274" s="9">
        <v>2.631656</v>
      </c>
      <c r="Q274" s="9">
        <v>2.2059850000000001</v>
      </c>
      <c r="R274" s="9">
        <v>1.8838999999999999</v>
      </c>
    </row>
    <row r="275" spans="1:18">
      <c r="A275" s="6">
        <v>274</v>
      </c>
      <c r="B275" s="6" t="s">
        <v>339</v>
      </c>
      <c r="C275" s="8"/>
      <c r="D275" s="9">
        <v>8.5359999999999996</v>
      </c>
      <c r="E275" s="9">
        <v>1.06</v>
      </c>
      <c r="F275" s="9">
        <v>0.95</v>
      </c>
      <c r="G275" s="9">
        <v>-9999</v>
      </c>
      <c r="H275" s="9">
        <v>3.0512540000000001</v>
      </c>
      <c r="I275" s="9">
        <v>98.006389999999996</v>
      </c>
      <c r="J275" s="9">
        <v>47.007010000000001</v>
      </c>
      <c r="K275" s="9">
        <v>30.584820000000001</v>
      </c>
      <c r="L275" s="9">
        <v>22.54607</v>
      </c>
      <c r="M275" s="9">
        <v>17.796980000000001</v>
      </c>
      <c r="N275" s="9">
        <v>14.669460000000001</v>
      </c>
      <c r="O275" s="9">
        <v>12.45806</v>
      </c>
      <c r="P275" s="9">
        <v>10.81382</v>
      </c>
      <c r="Q275" s="9">
        <v>9.5445919999999997</v>
      </c>
      <c r="R275" s="9">
        <v>8.5359999999999996</v>
      </c>
    </row>
    <row r="276" spans="1:18">
      <c r="A276" s="6">
        <v>275</v>
      </c>
      <c r="B276" s="6" t="s">
        <v>340</v>
      </c>
      <c r="C276" s="8"/>
      <c r="D276" s="9">
        <v>0.39800000000000002</v>
      </c>
      <c r="E276" s="9">
        <v>1.85</v>
      </c>
      <c r="F276" s="9">
        <v>0.99</v>
      </c>
      <c r="G276" s="9">
        <v>-9999</v>
      </c>
      <c r="H276" s="9">
        <v>3.2998829999999999</v>
      </c>
      <c r="I276" s="9">
        <v>28.17624</v>
      </c>
      <c r="J276" s="9">
        <v>7.8158750000000001</v>
      </c>
      <c r="K276" s="9">
        <v>3.6915499999999999</v>
      </c>
      <c r="L276" s="9">
        <v>2.1680640000000002</v>
      </c>
      <c r="M276" s="9">
        <v>1.4347909999999999</v>
      </c>
      <c r="N276" s="9">
        <v>1.024008</v>
      </c>
      <c r="O276" s="9">
        <v>0.76993100000000003</v>
      </c>
      <c r="P276" s="9">
        <v>0.60140400000000005</v>
      </c>
      <c r="Q276" s="9">
        <v>0.48365399999999997</v>
      </c>
      <c r="R276" s="9">
        <v>0.39800000000000002</v>
      </c>
    </row>
    <row r="277" spans="1:18">
      <c r="A277" s="6">
        <v>276</v>
      </c>
      <c r="B277" s="6" t="s">
        <v>342</v>
      </c>
      <c r="C277" s="8"/>
      <c r="D277" s="9">
        <v>1.177</v>
      </c>
      <c r="E277" s="9">
        <v>1.39</v>
      </c>
      <c r="F277" s="9">
        <v>0.99</v>
      </c>
      <c r="G277" s="9">
        <v>-9999</v>
      </c>
      <c r="H277" s="9">
        <v>2.8507760000000002</v>
      </c>
      <c r="I277" s="9">
        <v>28.891919999999999</v>
      </c>
      <c r="J277" s="9">
        <v>11.024139999999999</v>
      </c>
      <c r="K277" s="9">
        <v>6.274483</v>
      </c>
      <c r="L277" s="9">
        <v>4.2064240000000002</v>
      </c>
      <c r="M277" s="9">
        <v>3.0846659999999999</v>
      </c>
      <c r="N277" s="9">
        <v>2.3941219999999999</v>
      </c>
      <c r="O277" s="9">
        <v>1.9323699999999999</v>
      </c>
      <c r="P277" s="9">
        <v>1.6050230000000001</v>
      </c>
      <c r="Q277" s="9">
        <v>1.3626339999999999</v>
      </c>
      <c r="R277" s="9">
        <v>1.177</v>
      </c>
    </row>
    <row r="278" spans="1:18">
      <c r="A278" s="6">
        <v>277</v>
      </c>
      <c r="B278" s="6" t="s">
        <v>343</v>
      </c>
      <c r="C278" s="8"/>
      <c r="D278" s="9">
        <v>0.86</v>
      </c>
      <c r="E278" s="9">
        <v>1.23</v>
      </c>
      <c r="F278" s="9">
        <v>0.98</v>
      </c>
      <c r="G278" s="9">
        <v>-9999</v>
      </c>
      <c r="H278" s="9">
        <v>2.394498</v>
      </c>
      <c r="I278" s="9">
        <v>14.604900000000001</v>
      </c>
      <c r="J278" s="9">
        <v>6.2263219999999997</v>
      </c>
      <c r="K278" s="9">
        <v>3.7812839999999999</v>
      </c>
      <c r="L278" s="9">
        <v>2.6543899999999998</v>
      </c>
      <c r="M278" s="9">
        <v>2.0172759999999998</v>
      </c>
      <c r="N278" s="9">
        <v>1.6120270000000001</v>
      </c>
      <c r="O278" s="9">
        <v>1.333607</v>
      </c>
      <c r="P278" s="9">
        <v>1.131613</v>
      </c>
      <c r="Q278" s="9">
        <v>0.97899400000000003</v>
      </c>
      <c r="R278" s="9">
        <v>0.86</v>
      </c>
    </row>
    <row r="279" spans="1:18">
      <c r="A279" s="6">
        <v>278</v>
      </c>
      <c r="B279" s="6" t="s">
        <v>344</v>
      </c>
      <c r="C279" s="8"/>
      <c r="D279" s="9">
        <v>0.13</v>
      </c>
      <c r="E279" s="9">
        <v>2.48</v>
      </c>
      <c r="F279" s="9">
        <v>1</v>
      </c>
      <c r="G279" s="9">
        <v>-9999</v>
      </c>
      <c r="H279" s="9">
        <v>4.0739429999999999</v>
      </c>
      <c r="I279" s="9">
        <v>39.259369999999997</v>
      </c>
      <c r="J279" s="9">
        <v>7.0370229999999996</v>
      </c>
      <c r="K279" s="9">
        <v>2.5744389999999999</v>
      </c>
      <c r="L279" s="9">
        <v>1.261347</v>
      </c>
      <c r="M279" s="9">
        <v>0.725267</v>
      </c>
      <c r="N279" s="9">
        <v>0.46145399999999998</v>
      </c>
      <c r="O279" s="9">
        <v>0.31484699999999999</v>
      </c>
      <c r="P279" s="9">
        <v>0.22608900000000001</v>
      </c>
      <c r="Q279" s="9">
        <v>0.168819</v>
      </c>
      <c r="R279" s="9">
        <v>0.13</v>
      </c>
    </row>
    <row r="280" spans="1:18">
      <c r="A280" s="6">
        <v>279</v>
      </c>
      <c r="B280" s="6" t="s">
        <v>346</v>
      </c>
      <c r="C280" s="8"/>
      <c r="D280" s="9">
        <v>0.105</v>
      </c>
      <c r="E280" s="9">
        <v>2.1</v>
      </c>
      <c r="F280" s="9">
        <v>0.99</v>
      </c>
      <c r="G280" s="9">
        <v>-9999</v>
      </c>
      <c r="H280" s="9">
        <v>3.2211889999999999</v>
      </c>
      <c r="I280" s="9">
        <v>13.218719999999999</v>
      </c>
      <c r="J280" s="9">
        <v>3.0833750000000002</v>
      </c>
      <c r="K280" s="9">
        <v>1.315936</v>
      </c>
      <c r="L280" s="9">
        <v>0.71922299999999995</v>
      </c>
      <c r="M280" s="9">
        <v>0.45014500000000002</v>
      </c>
      <c r="N280" s="9">
        <v>0.30695299999999998</v>
      </c>
      <c r="O280" s="9">
        <v>0.22206699999999999</v>
      </c>
      <c r="P280" s="9">
        <v>0.167765</v>
      </c>
      <c r="Q280" s="9">
        <v>0.13100300000000001</v>
      </c>
      <c r="R280" s="9">
        <v>0.105</v>
      </c>
    </row>
    <row r="281" spans="1:18">
      <c r="A281" s="6">
        <v>280</v>
      </c>
      <c r="B281" s="6" t="s">
        <v>347</v>
      </c>
      <c r="C281" s="8"/>
      <c r="D281" s="9">
        <v>0.11</v>
      </c>
      <c r="E281" s="9">
        <v>2.0299999999999998</v>
      </c>
      <c r="F281" s="9">
        <v>0.99</v>
      </c>
      <c r="G281" s="9">
        <v>-9999</v>
      </c>
      <c r="H281" s="9">
        <v>3.1013929999999998</v>
      </c>
      <c r="I281" s="9">
        <v>11.786709999999999</v>
      </c>
      <c r="J281" s="9">
        <v>2.8860359999999998</v>
      </c>
      <c r="K281" s="9">
        <v>1.2671749999999999</v>
      </c>
      <c r="L281" s="9">
        <v>0.70666099999999998</v>
      </c>
      <c r="M281" s="9">
        <v>0.44924500000000001</v>
      </c>
      <c r="N281" s="9">
        <v>0.31027399999999999</v>
      </c>
      <c r="O281" s="9">
        <v>0.226905</v>
      </c>
      <c r="P281" s="9">
        <v>0.17302899999999999</v>
      </c>
      <c r="Q281" s="9">
        <v>0.13623199999999999</v>
      </c>
      <c r="R281" s="9">
        <v>0.11</v>
      </c>
    </row>
    <row r="282" spans="1:18">
      <c r="A282" s="6">
        <v>281</v>
      </c>
      <c r="B282" s="6" t="s">
        <v>348</v>
      </c>
      <c r="C282" s="9">
        <v>159.12110000000001</v>
      </c>
      <c r="D282" s="9">
        <v>2.2999999999999998</v>
      </c>
      <c r="E282" s="9">
        <v>0.92</v>
      </c>
      <c r="F282" s="9">
        <v>0.99</v>
      </c>
      <c r="G282" s="9">
        <v>-9999</v>
      </c>
      <c r="H282" s="9">
        <v>2.2017280000000001</v>
      </c>
      <c r="I282" s="9">
        <v>19.130569999999999</v>
      </c>
      <c r="J282" s="9">
        <v>10.11068</v>
      </c>
      <c r="K282" s="9">
        <v>6.9626780000000004</v>
      </c>
      <c r="L282" s="9">
        <v>5.3435839999999999</v>
      </c>
      <c r="M282" s="9">
        <v>4.3518650000000001</v>
      </c>
      <c r="N282" s="9">
        <v>3.6798380000000002</v>
      </c>
      <c r="O282" s="9">
        <v>3.1932849999999999</v>
      </c>
      <c r="P282" s="9">
        <v>2.8241320000000001</v>
      </c>
      <c r="Q282" s="9">
        <v>2.534106</v>
      </c>
      <c r="R282" s="9">
        <v>2.2999999999999998</v>
      </c>
    </row>
    <row r="283" spans="1:18">
      <c r="A283" s="6">
        <v>282</v>
      </c>
      <c r="B283" s="6" t="s">
        <v>350</v>
      </c>
      <c r="C283" s="9">
        <v>192.67869999999999</v>
      </c>
      <c r="D283" s="9">
        <v>25.4</v>
      </c>
      <c r="E283" s="9">
        <v>0.44</v>
      </c>
      <c r="F283" s="9">
        <v>0.96</v>
      </c>
      <c r="G283" s="9">
        <v>-9999</v>
      </c>
      <c r="H283" s="9">
        <v>2.284834</v>
      </c>
      <c r="I283" s="9">
        <v>69.957409999999996</v>
      </c>
      <c r="J283" s="9">
        <v>51.56803</v>
      </c>
      <c r="K283" s="9">
        <v>43.142009999999999</v>
      </c>
      <c r="L283" s="9">
        <v>38.01258</v>
      </c>
      <c r="M283" s="9">
        <v>34.457749999999997</v>
      </c>
      <c r="N283" s="9">
        <v>31.801469999999998</v>
      </c>
      <c r="O283" s="9">
        <v>29.71602</v>
      </c>
      <c r="P283" s="9">
        <v>28.020389999999999</v>
      </c>
      <c r="Q283" s="9">
        <v>26.605229999999999</v>
      </c>
      <c r="R283" s="9">
        <v>25.4</v>
      </c>
    </row>
    <row r="284" spans="1:18">
      <c r="A284" s="6">
        <v>283</v>
      </c>
      <c r="B284" s="6" t="s">
        <v>352</v>
      </c>
      <c r="C284" s="8"/>
      <c r="D284" s="9">
        <v>0.74</v>
      </c>
      <c r="E284" s="9">
        <v>1.57</v>
      </c>
      <c r="F284" s="9">
        <v>0.82</v>
      </c>
      <c r="G284" s="9">
        <v>-9999</v>
      </c>
      <c r="H284" s="9">
        <v>3.0092319999999999</v>
      </c>
      <c r="I284" s="8"/>
      <c r="J284" s="8"/>
      <c r="K284" s="9">
        <v>4.8994949999999999</v>
      </c>
      <c r="L284" s="9">
        <v>3.1188720000000001</v>
      </c>
      <c r="M284" s="9">
        <v>2.197095</v>
      </c>
      <c r="N284" s="9">
        <v>1.650191</v>
      </c>
      <c r="O284" s="9">
        <v>1.295471</v>
      </c>
      <c r="P284" s="9">
        <v>1.050462</v>
      </c>
      <c r="Q284" s="9">
        <v>0.87311399999999995</v>
      </c>
      <c r="R284" s="9">
        <v>0.74</v>
      </c>
    </row>
    <row r="285" spans="1:18">
      <c r="A285" s="6">
        <v>284</v>
      </c>
      <c r="B285" s="6" t="s">
        <v>354</v>
      </c>
      <c r="C285" s="8"/>
      <c r="D285" s="9">
        <v>0.09</v>
      </c>
      <c r="E285" s="9">
        <v>2.78</v>
      </c>
      <c r="F285" s="9">
        <v>0.97</v>
      </c>
      <c r="G285" s="9">
        <v>18</v>
      </c>
      <c r="H285" s="9">
        <v>4.5142429999999996</v>
      </c>
      <c r="I285" s="8"/>
      <c r="J285" s="9">
        <v>7.8954909999999998</v>
      </c>
      <c r="K285" s="9">
        <v>2.5576750000000001</v>
      </c>
      <c r="L285" s="9">
        <v>1.149518</v>
      </c>
      <c r="M285" s="9">
        <v>0.61816700000000002</v>
      </c>
      <c r="N285" s="9">
        <v>0.37237599999999998</v>
      </c>
      <c r="O285" s="9">
        <v>0.242588</v>
      </c>
      <c r="P285" s="9">
        <v>0.16736000000000001</v>
      </c>
      <c r="Q285" s="9">
        <v>0.120628</v>
      </c>
      <c r="R285" s="9">
        <v>0.09</v>
      </c>
    </row>
    <row r="286" spans="1:18">
      <c r="A286" s="6">
        <v>285</v>
      </c>
      <c r="B286" s="6" t="s">
        <v>356</v>
      </c>
      <c r="C286" s="8"/>
      <c r="D286" s="9">
        <v>0.41</v>
      </c>
      <c r="E286" s="9">
        <v>1.17</v>
      </c>
      <c r="F286" s="9">
        <v>0.98</v>
      </c>
      <c r="G286" s="9">
        <v>-9999</v>
      </c>
      <c r="H286" s="9">
        <v>1.9527840000000001</v>
      </c>
      <c r="I286" s="8"/>
      <c r="J286" s="9">
        <v>2.6951239999999999</v>
      </c>
      <c r="K286" s="9">
        <v>1.677073</v>
      </c>
      <c r="L286" s="9">
        <v>1.1977709999999999</v>
      </c>
      <c r="M286" s="9">
        <v>0.92254800000000003</v>
      </c>
      <c r="N286" s="9">
        <v>0.74532699999999996</v>
      </c>
      <c r="O286" s="9">
        <v>0.62232799999999999</v>
      </c>
      <c r="P286" s="9">
        <v>0.53231499999999998</v>
      </c>
      <c r="Q286" s="9">
        <v>0.46378900000000001</v>
      </c>
      <c r="R286" s="9">
        <v>0.41</v>
      </c>
    </row>
    <row r="287" spans="1:18">
      <c r="A287" s="6">
        <v>286</v>
      </c>
      <c r="B287" s="6" t="s">
        <v>358</v>
      </c>
      <c r="C287" s="9">
        <v>36.851900000000001</v>
      </c>
      <c r="D287" s="9">
        <v>21.7</v>
      </c>
      <c r="E287" s="9">
        <v>0.23</v>
      </c>
      <c r="F287" s="9">
        <v>0.64</v>
      </c>
      <c r="G287" s="9">
        <v>10</v>
      </c>
      <c r="H287" s="9">
        <v>1.7964599999999999</v>
      </c>
      <c r="I287" s="9">
        <v>36.851900000000001</v>
      </c>
      <c r="J287" s="9">
        <v>31.421199999999999</v>
      </c>
      <c r="K287" s="9">
        <v>28.623439999999999</v>
      </c>
      <c r="L287" s="9">
        <v>26.79082</v>
      </c>
      <c r="M287" s="9">
        <v>25.450520000000001</v>
      </c>
      <c r="N287" s="9">
        <v>24.405339999999999</v>
      </c>
      <c r="O287" s="9">
        <v>23.555219999999998</v>
      </c>
      <c r="P287" s="9">
        <v>22.842780000000001</v>
      </c>
      <c r="Q287" s="9">
        <v>22.232279999999999</v>
      </c>
      <c r="R287" s="9">
        <v>21.7</v>
      </c>
    </row>
    <row r="288" spans="1:18">
      <c r="A288" s="6">
        <v>287</v>
      </c>
      <c r="B288" s="6" t="s">
        <v>360</v>
      </c>
      <c r="C288" s="9">
        <v>35.981400000000001</v>
      </c>
      <c r="D288" s="9">
        <v>23.3</v>
      </c>
      <c r="E288" s="9">
        <v>0.27</v>
      </c>
      <c r="F288" s="9">
        <v>0.97</v>
      </c>
      <c r="G288" s="9">
        <v>20</v>
      </c>
      <c r="H288" s="9">
        <v>1.9073560000000001</v>
      </c>
      <c r="I288" s="9">
        <v>35.981400000000001</v>
      </c>
      <c r="J288" s="9">
        <v>35.981400000000001</v>
      </c>
      <c r="K288" s="9">
        <v>32.250259999999997</v>
      </c>
      <c r="L288" s="9">
        <v>29.840060000000001</v>
      </c>
      <c r="M288" s="9">
        <v>28.095320000000001</v>
      </c>
      <c r="N288" s="9">
        <v>26.74577</v>
      </c>
      <c r="O288" s="9">
        <v>25.655439999999999</v>
      </c>
      <c r="P288" s="9">
        <v>24.746949999999998</v>
      </c>
      <c r="Q288" s="9">
        <v>23.972339999999999</v>
      </c>
      <c r="R288" s="9">
        <v>23.3</v>
      </c>
    </row>
    <row r="289" spans="1:18">
      <c r="A289" s="6">
        <v>288</v>
      </c>
      <c r="B289" s="6" t="s">
        <v>361</v>
      </c>
      <c r="C289" s="9">
        <v>31.127400000000002</v>
      </c>
      <c r="D289" s="9">
        <v>18.899999999999999</v>
      </c>
      <c r="E289" s="9">
        <v>0.31</v>
      </c>
      <c r="F289" s="9">
        <v>0.97</v>
      </c>
      <c r="G289" s="9">
        <v>20</v>
      </c>
      <c r="H289" s="9">
        <v>1.8964620000000001</v>
      </c>
      <c r="I289" s="9">
        <v>31.127400000000002</v>
      </c>
      <c r="J289" s="9">
        <v>31.127400000000002</v>
      </c>
      <c r="K289" s="9">
        <v>27.450749999999999</v>
      </c>
      <c r="L289" s="9">
        <v>25.108640000000001</v>
      </c>
      <c r="M289" s="9">
        <v>23.430479999999999</v>
      </c>
      <c r="N289" s="9">
        <v>22.14292</v>
      </c>
      <c r="O289" s="9">
        <v>21.109670000000001</v>
      </c>
      <c r="P289" s="9">
        <v>20.253679999999999</v>
      </c>
      <c r="Q289" s="9">
        <v>19.5275</v>
      </c>
      <c r="R289" s="9">
        <v>18.899999999999999</v>
      </c>
    </row>
    <row r="290" spans="1:18">
      <c r="A290" s="6">
        <v>289</v>
      </c>
      <c r="B290" s="6" t="s">
        <v>362</v>
      </c>
      <c r="C290" s="9">
        <v>14.436299999999999</v>
      </c>
      <c r="D290" s="9">
        <v>9.5</v>
      </c>
      <c r="E290" s="9">
        <v>0.26</v>
      </c>
      <c r="F290" s="9">
        <v>0.97</v>
      </c>
      <c r="G290" s="9">
        <v>20</v>
      </c>
      <c r="H290" s="9">
        <v>1.4977240000000001</v>
      </c>
      <c r="I290" s="9">
        <v>14.436299999999999</v>
      </c>
      <c r="J290" s="9">
        <v>14.436299999999999</v>
      </c>
      <c r="K290" s="9">
        <v>12.99188</v>
      </c>
      <c r="L290" s="9">
        <v>12.055580000000001</v>
      </c>
      <c r="M290" s="9">
        <v>11.376049999999999</v>
      </c>
      <c r="N290" s="9">
        <v>10.849360000000001</v>
      </c>
      <c r="O290" s="9">
        <v>10.42313</v>
      </c>
      <c r="P290" s="9">
        <v>10.06747</v>
      </c>
      <c r="Q290" s="9">
        <v>9.7638379999999998</v>
      </c>
      <c r="R290" s="9">
        <v>9.5</v>
      </c>
    </row>
    <row r="291" spans="1:18">
      <c r="A291" s="6">
        <v>290</v>
      </c>
      <c r="B291" s="6" t="s">
        <v>363</v>
      </c>
      <c r="C291" s="9">
        <v>40.045000000000002</v>
      </c>
      <c r="D291" s="9">
        <v>20.7</v>
      </c>
      <c r="E291" s="9">
        <v>0.41</v>
      </c>
      <c r="F291" s="9">
        <v>0.97</v>
      </c>
      <c r="G291" s="9">
        <v>20</v>
      </c>
      <c r="H291" s="9">
        <v>2.1359699999999999</v>
      </c>
      <c r="I291" s="9">
        <v>40.045000000000002</v>
      </c>
      <c r="J291" s="9">
        <v>40.045000000000002</v>
      </c>
      <c r="K291" s="9">
        <v>33.91178</v>
      </c>
      <c r="L291" s="9">
        <v>30.13879</v>
      </c>
      <c r="M291" s="9">
        <v>27.503799999999998</v>
      </c>
      <c r="N291" s="9">
        <v>25.5228</v>
      </c>
      <c r="O291" s="9">
        <v>23.959630000000001</v>
      </c>
      <c r="P291" s="9">
        <v>22.683150000000001</v>
      </c>
      <c r="Q291" s="9">
        <v>21.613790000000002</v>
      </c>
      <c r="R291" s="9">
        <v>20.7</v>
      </c>
    </row>
    <row r="292" spans="1:18">
      <c r="A292" s="6">
        <v>291</v>
      </c>
      <c r="B292" s="6" t="s">
        <v>364</v>
      </c>
      <c r="C292" s="9">
        <v>44.420400000000001</v>
      </c>
      <c r="D292" s="9">
        <v>25.7</v>
      </c>
      <c r="E292" s="9">
        <v>0.34</v>
      </c>
      <c r="F292" s="9">
        <v>0.97</v>
      </c>
      <c r="G292" s="9">
        <v>20</v>
      </c>
      <c r="H292" s="9">
        <v>2.0899329999999998</v>
      </c>
      <c r="I292" s="9">
        <v>44.420400000000001</v>
      </c>
      <c r="J292" s="9">
        <v>44.420400000000001</v>
      </c>
      <c r="K292" s="9">
        <v>38.70008</v>
      </c>
      <c r="L292" s="9">
        <v>35.093989999999998</v>
      </c>
      <c r="M292" s="9">
        <v>32.529940000000003</v>
      </c>
      <c r="N292" s="9">
        <v>30.574660000000002</v>
      </c>
      <c r="O292" s="9">
        <v>29.013480000000001</v>
      </c>
      <c r="P292" s="9">
        <v>27.7257</v>
      </c>
      <c r="Q292" s="9">
        <v>26.637329999999999</v>
      </c>
      <c r="R292" s="9">
        <v>25.7</v>
      </c>
    </row>
    <row r="293" spans="1:18">
      <c r="A293" s="6">
        <v>292</v>
      </c>
      <c r="B293" s="6" t="s">
        <v>365</v>
      </c>
      <c r="C293" s="9">
        <v>31.543299999999999</v>
      </c>
      <c r="D293" s="9">
        <v>20.100000000000001</v>
      </c>
      <c r="E293" s="9">
        <v>0.28000000000000003</v>
      </c>
      <c r="F293" s="9">
        <v>0.96</v>
      </c>
      <c r="G293" s="9">
        <v>20</v>
      </c>
      <c r="H293" s="9">
        <v>1.8631960000000001</v>
      </c>
      <c r="I293" s="9">
        <v>31.543299999999999</v>
      </c>
      <c r="J293" s="9">
        <v>31.543299999999999</v>
      </c>
      <c r="K293" s="9">
        <v>28.15802</v>
      </c>
      <c r="L293" s="9">
        <v>25.978809999999999</v>
      </c>
      <c r="M293" s="9">
        <v>24.40532</v>
      </c>
      <c r="N293" s="9">
        <v>23.19069</v>
      </c>
      <c r="O293" s="9">
        <v>22.211030000000001</v>
      </c>
      <c r="P293" s="9">
        <v>21.395910000000001</v>
      </c>
      <c r="Q293" s="9">
        <v>20.701799999999999</v>
      </c>
      <c r="R293" s="9">
        <v>20.100000000000001</v>
      </c>
    </row>
    <row r="294" spans="1:18">
      <c r="A294" s="6">
        <v>293</v>
      </c>
      <c r="B294" s="6" t="s">
        <v>366</v>
      </c>
      <c r="C294" s="9">
        <v>20.970600000000001</v>
      </c>
      <c r="D294" s="9">
        <v>13.8</v>
      </c>
      <c r="E294" s="9">
        <v>0.26</v>
      </c>
      <c r="F294" s="9">
        <v>0.94</v>
      </c>
      <c r="G294" s="9">
        <v>20</v>
      </c>
      <c r="H294" s="9">
        <v>1.6598790000000001</v>
      </c>
      <c r="I294" s="9">
        <v>20.970600000000001</v>
      </c>
      <c r="J294" s="9">
        <v>20.970600000000001</v>
      </c>
      <c r="K294" s="9">
        <v>18.872420000000002</v>
      </c>
      <c r="L294" s="9">
        <v>17.512309999999999</v>
      </c>
      <c r="M294" s="9">
        <v>16.525210000000001</v>
      </c>
      <c r="N294" s="9">
        <v>15.76013</v>
      </c>
      <c r="O294" s="9">
        <v>15.140969999999999</v>
      </c>
      <c r="P294" s="9">
        <v>14.624320000000001</v>
      </c>
      <c r="Q294" s="9">
        <v>14.183260000000001</v>
      </c>
      <c r="R294" s="9">
        <v>13.8</v>
      </c>
    </row>
    <row r="295" spans="1:18">
      <c r="A295" s="6">
        <v>294</v>
      </c>
      <c r="B295" s="6" t="s">
        <v>367</v>
      </c>
      <c r="C295" s="9">
        <v>42.265700000000002</v>
      </c>
      <c r="D295" s="9">
        <v>18.600000000000001</v>
      </c>
      <c r="E295" s="9">
        <v>0.51</v>
      </c>
      <c r="F295" s="9">
        <v>0.97</v>
      </c>
      <c r="G295" s="9">
        <v>20</v>
      </c>
      <c r="H295" s="9">
        <v>2.2895129999999999</v>
      </c>
      <c r="I295" s="9">
        <v>42.265700000000002</v>
      </c>
      <c r="J295" s="9">
        <v>42.265700000000002</v>
      </c>
      <c r="K295" s="9">
        <v>34.37012</v>
      </c>
      <c r="L295" s="9">
        <v>29.67989</v>
      </c>
      <c r="M295" s="9">
        <v>26.48733</v>
      </c>
      <c r="N295" s="9">
        <v>24.135470000000002</v>
      </c>
      <c r="O295" s="9">
        <v>22.310690000000001</v>
      </c>
      <c r="P295" s="9">
        <v>20.841889999999999</v>
      </c>
      <c r="Q295" s="9">
        <v>19.62679</v>
      </c>
      <c r="R295" s="9">
        <v>18.600000000000001</v>
      </c>
    </row>
    <row r="296" spans="1:18">
      <c r="A296" s="6">
        <v>295</v>
      </c>
      <c r="B296" s="6" t="s">
        <v>368</v>
      </c>
      <c r="C296" s="9">
        <v>39.802</v>
      </c>
      <c r="D296" s="9">
        <v>17.8</v>
      </c>
      <c r="E296" s="9">
        <v>0.5</v>
      </c>
      <c r="F296" s="9">
        <v>0.96</v>
      </c>
      <c r="G296" s="9">
        <v>20</v>
      </c>
      <c r="H296" s="9">
        <v>2.2504200000000001</v>
      </c>
      <c r="I296" s="9">
        <v>39.802</v>
      </c>
      <c r="J296" s="9">
        <v>39.802</v>
      </c>
      <c r="K296" s="9">
        <v>32.49821</v>
      </c>
      <c r="L296" s="9">
        <v>28.144269999999999</v>
      </c>
      <c r="M296" s="9">
        <v>25.172999999999998</v>
      </c>
      <c r="N296" s="9">
        <v>22.979700000000001</v>
      </c>
      <c r="O296" s="9">
        <v>21.275069999999999</v>
      </c>
      <c r="P296" s="9">
        <v>19.901009999999999</v>
      </c>
      <c r="Q296" s="9">
        <v>18.76285</v>
      </c>
      <c r="R296" s="9">
        <v>17.8</v>
      </c>
    </row>
    <row r="297" spans="1:18">
      <c r="A297" s="6">
        <v>296</v>
      </c>
      <c r="B297" s="6" t="s">
        <v>369</v>
      </c>
      <c r="C297" s="9">
        <v>21.3109</v>
      </c>
      <c r="D297" s="9">
        <v>13.8</v>
      </c>
      <c r="E297" s="9">
        <v>0.27</v>
      </c>
      <c r="F297" s="9">
        <v>0.95</v>
      </c>
      <c r="G297" s="9">
        <v>20</v>
      </c>
      <c r="H297" s="9">
        <v>1.6798789999999999</v>
      </c>
      <c r="I297" s="9">
        <v>21.3109</v>
      </c>
      <c r="J297" s="9">
        <v>21.3109</v>
      </c>
      <c r="K297" s="9">
        <v>19.101009999999999</v>
      </c>
      <c r="L297" s="9">
        <v>17.67351</v>
      </c>
      <c r="M297" s="9">
        <v>16.640149999999998</v>
      </c>
      <c r="N297" s="9">
        <v>15.84084</v>
      </c>
      <c r="O297" s="9">
        <v>15.195069999999999</v>
      </c>
      <c r="P297" s="9">
        <v>14.65699</v>
      </c>
      <c r="Q297" s="9">
        <v>14.19821</v>
      </c>
      <c r="R297" s="9">
        <v>13.8</v>
      </c>
    </row>
    <row r="298" spans="1:18">
      <c r="A298" s="6">
        <v>297</v>
      </c>
      <c r="B298" s="6" t="s">
        <v>370</v>
      </c>
      <c r="C298" s="9">
        <v>18.834900000000001</v>
      </c>
      <c r="D298" s="9">
        <v>12.8</v>
      </c>
      <c r="E298" s="9">
        <v>0.24</v>
      </c>
      <c r="F298" s="9">
        <v>0.98</v>
      </c>
      <c r="G298" s="9">
        <v>20</v>
      </c>
      <c r="H298" s="9">
        <v>1.58721</v>
      </c>
      <c r="I298" s="9">
        <v>18.834900000000001</v>
      </c>
      <c r="J298" s="9">
        <v>18.834900000000001</v>
      </c>
      <c r="K298" s="9">
        <v>17.088380000000001</v>
      </c>
      <c r="L298" s="9">
        <v>15.94834</v>
      </c>
      <c r="M298" s="9">
        <v>15.116709999999999</v>
      </c>
      <c r="N298" s="9">
        <v>14.4695</v>
      </c>
      <c r="O298" s="9">
        <v>13.94397</v>
      </c>
      <c r="P298" s="9">
        <v>13.50418</v>
      </c>
      <c r="Q298" s="9">
        <v>13.127789999999999</v>
      </c>
      <c r="R298" s="9">
        <v>12.8</v>
      </c>
    </row>
    <row r="299" spans="1:18">
      <c r="A299" s="6">
        <v>298</v>
      </c>
      <c r="B299" s="6" t="s">
        <v>371</v>
      </c>
      <c r="C299" s="9">
        <v>38.905099999999997</v>
      </c>
      <c r="D299" s="9">
        <v>17.899999999999999</v>
      </c>
      <c r="E299" s="9">
        <v>0.56000000000000005</v>
      </c>
      <c r="F299" s="9">
        <v>0.98</v>
      </c>
      <c r="G299" s="9">
        <v>25</v>
      </c>
      <c r="H299" s="9">
        <v>2.3728530000000001</v>
      </c>
      <c r="I299" s="9">
        <v>38.905099999999997</v>
      </c>
      <c r="J299" s="9">
        <v>38.905099999999997</v>
      </c>
      <c r="K299" s="9">
        <v>35.128950000000003</v>
      </c>
      <c r="L299" s="9">
        <v>29.90194</v>
      </c>
      <c r="M299" s="9">
        <v>26.389420000000001</v>
      </c>
      <c r="N299" s="9">
        <v>23.828040000000001</v>
      </c>
      <c r="O299" s="9">
        <v>21.857379999999999</v>
      </c>
      <c r="P299" s="9">
        <v>20.282550000000001</v>
      </c>
      <c r="Q299" s="9">
        <v>18.987909999999999</v>
      </c>
      <c r="R299" s="9">
        <v>17.899999999999999</v>
      </c>
    </row>
    <row r="300" spans="1:18">
      <c r="A300" s="6">
        <v>299</v>
      </c>
      <c r="B300" s="6" t="s">
        <v>372</v>
      </c>
      <c r="C300" s="9">
        <v>57.537799999999997</v>
      </c>
      <c r="D300" s="9">
        <v>24.7</v>
      </c>
      <c r="E300" s="9">
        <v>0.61</v>
      </c>
      <c r="F300" s="9">
        <v>0.96</v>
      </c>
      <c r="G300" s="9">
        <v>25</v>
      </c>
      <c r="H300" s="9">
        <v>2.6126969999999998</v>
      </c>
      <c r="I300" s="9">
        <v>57.537799999999997</v>
      </c>
      <c r="J300" s="9">
        <v>57.537799999999997</v>
      </c>
      <c r="K300" s="9">
        <v>51.48171</v>
      </c>
      <c r="L300" s="9">
        <v>43.195680000000003</v>
      </c>
      <c r="M300" s="9">
        <v>37.698599999999999</v>
      </c>
      <c r="N300" s="9">
        <v>33.730649999999997</v>
      </c>
      <c r="O300" s="9">
        <v>30.70345</v>
      </c>
      <c r="P300" s="9">
        <v>28.301670000000001</v>
      </c>
      <c r="Q300" s="9">
        <v>26.339590000000001</v>
      </c>
      <c r="R300" s="9">
        <v>24.7</v>
      </c>
    </row>
    <row r="301" spans="1:18">
      <c r="A301" s="6">
        <v>300</v>
      </c>
      <c r="B301" s="6" t="s">
        <v>373</v>
      </c>
      <c r="C301" s="9">
        <v>32.2821</v>
      </c>
      <c r="D301" s="9">
        <v>18.8</v>
      </c>
      <c r="E301" s="9">
        <v>0.39</v>
      </c>
      <c r="F301" s="9">
        <v>0.95</v>
      </c>
      <c r="G301" s="9">
        <v>25</v>
      </c>
      <c r="H301" s="9">
        <v>2.0541580000000002</v>
      </c>
      <c r="I301" s="9">
        <v>32.2821</v>
      </c>
      <c r="J301" s="9">
        <v>32.2821</v>
      </c>
      <c r="K301" s="9">
        <v>30.06634</v>
      </c>
      <c r="L301" s="9">
        <v>26.87537</v>
      </c>
      <c r="M301" s="9">
        <v>24.635400000000001</v>
      </c>
      <c r="N301" s="9">
        <v>22.944510000000001</v>
      </c>
      <c r="O301" s="9">
        <v>21.60576</v>
      </c>
      <c r="P301" s="9">
        <v>20.50939</v>
      </c>
      <c r="Q301" s="9">
        <v>19.58859</v>
      </c>
      <c r="R301" s="9">
        <v>18.8</v>
      </c>
    </row>
    <row r="302" spans="1:18">
      <c r="A302" s="6">
        <v>301</v>
      </c>
      <c r="B302" s="6" t="s">
        <v>374</v>
      </c>
      <c r="C302" s="9">
        <v>10.314500000000001</v>
      </c>
      <c r="D302" s="9">
        <v>6.9</v>
      </c>
      <c r="E302" s="9">
        <v>0.28999999999999998</v>
      </c>
      <c r="F302" s="9">
        <v>0.97</v>
      </c>
      <c r="G302" s="9">
        <v>25</v>
      </c>
      <c r="H302" s="9">
        <v>1.418849</v>
      </c>
      <c r="I302" s="9">
        <v>10.314500000000001</v>
      </c>
      <c r="J302" s="9">
        <v>10.314500000000001</v>
      </c>
      <c r="K302" s="9">
        <v>9.7832670000000004</v>
      </c>
      <c r="L302" s="9">
        <v>9.0001899999999999</v>
      </c>
      <c r="M302" s="9">
        <v>8.4362180000000002</v>
      </c>
      <c r="N302" s="9">
        <v>8.0017549999999993</v>
      </c>
      <c r="O302" s="9">
        <v>7.6519240000000002</v>
      </c>
      <c r="P302" s="9">
        <v>7.3612739999999999</v>
      </c>
      <c r="Q302" s="9">
        <v>7.1140800000000004</v>
      </c>
      <c r="R302" s="9">
        <v>6.9</v>
      </c>
    </row>
    <row r="303" spans="1:18">
      <c r="A303" s="6">
        <v>302</v>
      </c>
      <c r="B303" s="6" t="s">
        <v>375</v>
      </c>
      <c r="C303" s="8"/>
      <c r="D303" s="9">
        <v>1.5</v>
      </c>
      <c r="E303" s="9">
        <v>2.08</v>
      </c>
      <c r="F303" s="9">
        <v>1</v>
      </c>
      <c r="G303" s="9">
        <v>-9999</v>
      </c>
      <c r="H303" s="9">
        <v>4.3360909999999997</v>
      </c>
      <c r="I303" s="8"/>
      <c r="J303" s="8"/>
      <c r="K303" s="9">
        <v>18.35182</v>
      </c>
      <c r="L303" s="9">
        <v>10.08803</v>
      </c>
      <c r="M303" s="9">
        <v>6.3421079999999996</v>
      </c>
      <c r="N303" s="9">
        <v>4.3404689999999997</v>
      </c>
      <c r="O303" s="9">
        <v>3.149832</v>
      </c>
      <c r="P303" s="9">
        <v>2.3859650000000001</v>
      </c>
      <c r="Q303" s="9">
        <v>1.8675269999999999</v>
      </c>
      <c r="R303" s="9">
        <v>1.5</v>
      </c>
    </row>
    <row r="304" spans="1:18">
      <c r="A304" s="6">
        <v>303</v>
      </c>
      <c r="B304" s="6" t="s">
        <v>377</v>
      </c>
      <c r="C304" s="8"/>
      <c r="D304" s="9">
        <v>5.5</v>
      </c>
      <c r="E304" s="9">
        <v>2.6</v>
      </c>
      <c r="F304" s="9">
        <v>0.92</v>
      </c>
      <c r="G304" s="9">
        <v>-9999</v>
      </c>
      <c r="H304" s="9">
        <v>5.9403629999999996</v>
      </c>
      <c r="I304" s="8"/>
      <c r="J304" s="8"/>
      <c r="K304" s="9">
        <v>125.84829999999999</v>
      </c>
      <c r="L304" s="9">
        <v>59.567129999999999</v>
      </c>
      <c r="M304" s="9">
        <v>33.345759999999999</v>
      </c>
      <c r="N304" s="9">
        <v>20.75723</v>
      </c>
      <c r="O304" s="9">
        <v>13.902979999999999</v>
      </c>
      <c r="P304" s="9">
        <v>9.8249130000000005</v>
      </c>
      <c r="Q304" s="9">
        <v>7.2332280000000004</v>
      </c>
      <c r="R304" s="9">
        <v>5.5</v>
      </c>
    </row>
    <row r="305" spans="1:18">
      <c r="A305" s="6">
        <v>304</v>
      </c>
      <c r="B305" s="6" t="s">
        <v>378</v>
      </c>
      <c r="C305" s="8"/>
      <c r="D305" s="9">
        <v>6.3</v>
      </c>
      <c r="E305" s="9">
        <v>1.25</v>
      </c>
      <c r="F305" s="9">
        <v>0.99</v>
      </c>
      <c r="G305" s="9">
        <v>-9999</v>
      </c>
      <c r="H305" s="9">
        <v>3.2993410000000001</v>
      </c>
      <c r="I305" s="8"/>
      <c r="J305" s="8"/>
      <c r="K305" s="9">
        <v>28.3752</v>
      </c>
      <c r="L305" s="9">
        <v>19.804580000000001</v>
      </c>
      <c r="M305" s="9">
        <v>14.98401</v>
      </c>
      <c r="N305" s="9">
        <v>11.930300000000001</v>
      </c>
      <c r="O305" s="9">
        <v>9.8393859999999993</v>
      </c>
      <c r="P305" s="9">
        <v>8.3267989999999994</v>
      </c>
      <c r="Q305" s="9">
        <v>7.1868309999999997</v>
      </c>
      <c r="R305" s="9">
        <v>6.3</v>
      </c>
    </row>
    <row r="306" spans="1:18">
      <c r="A306" s="6">
        <v>305</v>
      </c>
      <c r="B306" s="6" t="s">
        <v>379</v>
      </c>
      <c r="C306" s="8"/>
      <c r="D306" s="9">
        <v>3.1</v>
      </c>
      <c r="E306" s="9">
        <v>1.3</v>
      </c>
      <c r="F306" s="9">
        <v>0.93</v>
      </c>
      <c r="G306" s="9">
        <v>-9999</v>
      </c>
      <c r="H306" s="9">
        <v>3.0913620000000002</v>
      </c>
      <c r="I306" s="9">
        <v>61.85313</v>
      </c>
      <c r="J306" s="9">
        <v>25.120180000000001</v>
      </c>
      <c r="K306" s="9">
        <v>14.82873</v>
      </c>
      <c r="L306" s="9">
        <v>10.20196</v>
      </c>
      <c r="M306" s="9">
        <v>7.633095</v>
      </c>
      <c r="N306" s="9">
        <v>6.0223370000000003</v>
      </c>
      <c r="O306" s="9">
        <v>4.9287210000000004</v>
      </c>
      <c r="P306" s="9">
        <v>4.1432840000000004</v>
      </c>
      <c r="Q306" s="9">
        <v>3.555056</v>
      </c>
      <c r="R306" s="9">
        <v>3.1</v>
      </c>
    </row>
    <row r="307" spans="1:18">
      <c r="A307" s="6">
        <v>306</v>
      </c>
      <c r="B307" s="6" t="s">
        <v>381</v>
      </c>
      <c r="C307" s="9">
        <v>26.283799999999999</v>
      </c>
      <c r="D307" s="9">
        <v>13.7</v>
      </c>
      <c r="E307" s="9">
        <v>0.47</v>
      </c>
      <c r="F307" s="9">
        <v>0.96</v>
      </c>
      <c r="G307" s="9">
        <v>25</v>
      </c>
      <c r="H307" s="9">
        <v>2.076721</v>
      </c>
      <c r="I307" s="9">
        <v>26.283799999999999</v>
      </c>
      <c r="J307" s="9">
        <v>26.283799999999999</v>
      </c>
      <c r="K307" s="9">
        <v>24.125350000000001</v>
      </c>
      <c r="L307" s="9">
        <v>21.074259999999999</v>
      </c>
      <c r="M307" s="9">
        <v>18.975999999999999</v>
      </c>
      <c r="N307" s="9">
        <v>17.417649999999998</v>
      </c>
      <c r="O307" s="9">
        <v>16.20035</v>
      </c>
      <c r="P307" s="9">
        <v>15.214869999999999</v>
      </c>
      <c r="Q307" s="9">
        <v>14.395490000000001</v>
      </c>
      <c r="R307" s="9">
        <v>13.7</v>
      </c>
    </row>
    <row r="308" spans="1:18">
      <c r="A308" s="6">
        <v>307</v>
      </c>
      <c r="B308" s="6" t="s">
        <v>383</v>
      </c>
      <c r="C308" s="9">
        <v>5.8251999999999997</v>
      </c>
      <c r="D308" s="9">
        <v>1.4</v>
      </c>
      <c r="E308" s="9">
        <v>1.1200000000000001</v>
      </c>
      <c r="F308" s="9">
        <v>0.96</v>
      </c>
      <c r="G308" s="9">
        <v>28</v>
      </c>
      <c r="H308" s="9">
        <v>2.3861279999999998</v>
      </c>
      <c r="I308" s="9">
        <v>5.8251999999999997</v>
      </c>
      <c r="J308" s="9">
        <v>5.8251999999999997</v>
      </c>
      <c r="K308" s="9">
        <v>5.392029</v>
      </c>
      <c r="L308" s="9">
        <v>3.9067970000000001</v>
      </c>
      <c r="M308" s="9">
        <v>3.0428579999999998</v>
      </c>
      <c r="N308" s="9">
        <v>2.480839</v>
      </c>
      <c r="O308" s="9">
        <v>2.0874600000000001</v>
      </c>
      <c r="P308" s="9">
        <v>1.797493</v>
      </c>
      <c r="Q308" s="9">
        <v>1.575348</v>
      </c>
      <c r="R308" s="9">
        <v>1.4</v>
      </c>
    </row>
    <row r="309" spans="1:18">
      <c r="A309" s="6">
        <v>308</v>
      </c>
      <c r="B309" s="6" t="s">
        <v>385</v>
      </c>
      <c r="C309" s="9">
        <v>26.1829</v>
      </c>
      <c r="D309" s="9">
        <v>2.1</v>
      </c>
      <c r="E309" s="9">
        <v>1.33</v>
      </c>
      <c r="F309" s="9">
        <v>1</v>
      </c>
      <c r="G309" s="9">
        <v>15</v>
      </c>
      <c r="H309" s="9">
        <v>2.9822190000000002</v>
      </c>
      <c r="I309" s="9">
        <v>26.1829</v>
      </c>
      <c r="J309" s="9">
        <v>17.85868</v>
      </c>
      <c r="K309" s="9">
        <v>10.41473</v>
      </c>
      <c r="L309" s="9">
        <v>7.1036159999999997</v>
      </c>
      <c r="M309" s="9">
        <v>5.2794559999999997</v>
      </c>
      <c r="N309" s="9">
        <v>4.1426489999999996</v>
      </c>
      <c r="O309" s="9">
        <v>3.3747289999999999</v>
      </c>
      <c r="P309" s="9">
        <v>2.825593</v>
      </c>
      <c r="Q309" s="9">
        <v>2.4158879999999998</v>
      </c>
      <c r="R309" s="9">
        <v>2.1</v>
      </c>
    </row>
    <row r="310" spans="1:18">
      <c r="A310" s="6">
        <v>309</v>
      </c>
      <c r="B310" s="6" t="s">
        <v>387</v>
      </c>
      <c r="C310" s="9">
        <v>118.17359999999999</v>
      </c>
      <c r="D310" s="9">
        <v>9.3000000000000007</v>
      </c>
      <c r="E310" s="9">
        <v>1.34</v>
      </c>
      <c r="F310" s="9">
        <v>1</v>
      </c>
      <c r="G310" s="9">
        <v>15</v>
      </c>
      <c r="H310" s="9">
        <v>3.6484830000000001</v>
      </c>
      <c r="I310" s="9">
        <v>118.17359999999999</v>
      </c>
      <c r="J310" s="9">
        <v>80.371629999999996</v>
      </c>
      <c r="K310" s="9">
        <v>46.68103</v>
      </c>
      <c r="L310" s="9">
        <v>31.748449999999998</v>
      </c>
      <c r="M310" s="9">
        <v>23.54307</v>
      </c>
      <c r="N310" s="9">
        <v>18.439969999999999</v>
      </c>
      <c r="O310" s="9">
        <v>14.99863</v>
      </c>
      <c r="P310" s="9">
        <v>12.54129</v>
      </c>
      <c r="Q310" s="9">
        <v>10.71021</v>
      </c>
      <c r="R310" s="9">
        <v>9.3000000000000007</v>
      </c>
    </row>
    <row r="311" spans="1:18">
      <c r="A311" s="6">
        <v>310</v>
      </c>
      <c r="B311" s="6" t="s">
        <v>388</v>
      </c>
      <c r="C311" s="9">
        <v>316.22989999999999</v>
      </c>
      <c r="D311" s="9">
        <v>20.5</v>
      </c>
      <c r="E311" s="9">
        <v>1.7</v>
      </c>
      <c r="F311" s="9">
        <v>0.93</v>
      </c>
      <c r="G311" s="9">
        <v>20</v>
      </c>
      <c r="H311" s="9">
        <v>4.711754</v>
      </c>
      <c r="I311" s="9">
        <v>316.22989999999999</v>
      </c>
      <c r="J311" s="9">
        <v>316.22989999999999</v>
      </c>
      <c r="K311" s="9">
        <v>158.7259</v>
      </c>
      <c r="L311" s="9">
        <v>97.331149999999994</v>
      </c>
      <c r="M311" s="9">
        <v>66.604699999999994</v>
      </c>
      <c r="N311" s="9">
        <v>48.853619999999999</v>
      </c>
      <c r="O311" s="9">
        <v>37.591290000000001</v>
      </c>
      <c r="P311" s="9">
        <v>29.957180000000001</v>
      </c>
      <c r="Q311" s="9">
        <v>24.521190000000001</v>
      </c>
      <c r="R311" s="9">
        <v>20.5</v>
      </c>
    </row>
    <row r="312" spans="1:18">
      <c r="A312" s="6">
        <v>311</v>
      </c>
      <c r="B312" s="6" t="s">
        <v>390</v>
      </c>
      <c r="C312" s="8"/>
      <c r="D312" s="9">
        <v>46.3</v>
      </c>
      <c r="E312" s="9">
        <v>0.35</v>
      </c>
      <c r="F312" s="9">
        <v>0.93</v>
      </c>
      <c r="G312" s="9">
        <v>-9999</v>
      </c>
      <c r="H312" s="9">
        <v>2.3655810000000002</v>
      </c>
      <c r="I312" s="9">
        <v>103.6528</v>
      </c>
      <c r="J312" s="9">
        <v>81.324330000000003</v>
      </c>
      <c r="K312" s="9">
        <v>70.564869999999999</v>
      </c>
      <c r="L312" s="9">
        <v>63.805779999999999</v>
      </c>
      <c r="M312" s="9">
        <v>59.012160000000002</v>
      </c>
      <c r="N312" s="9">
        <v>55.364080000000001</v>
      </c>
      <c r="O312" s="9">
        <v>52.456180000000003</v>
      </c>
      <c r="P312" s="9">
        <v>50.061</v>
      </c>
      <c r="Q312" s="9">
        <v>48.039239999999999</v>
      </c>
      <c r="R312" s="9">
        <v>46.3</v>
      </c>
    </row>
    <row r="313" spans="1:18">
      <c r="A313" s="6">
        <v>312</v>
      </c>
      <c r="B313" s="6" t="s">
        <v>392</v>
      </c>
      <c r="C313" s="8"/>
      <c r="D313" s="9">
        <v>37.200000000000003</v>
      </c>
      <c r="E313" s="9">
        <v>0.74</v>
      </c>
      <c r="F313" s="9">
        <v>0.96</v>
      </c>
      <c r="G313" s="9">
        <v>25</v>
      </c>
      <c r="H313" s="9">
        <v>3.0505429999999998</v>
      </c>
      <c r="I313" s="8"/>
      <c r="J313" s="8"/>
      <c r="K313" s="9">
        <v>90.671999999999997</v>
      </c>
      <c r="L313" s="9">
        <v>73.285579999999996</v>
      </c>
      <c r="M313" s="9">
        <v>62.130540000000003</v>
      </c>
      <c r="N313" s="9">
        <v>54.288899999999998</v>
      </c>
      <c r="O313" s="9">
        <v>48.436239999999998</v>
      </c>
      <c r="P313" s="9">
        <v>43.878959999999999</v>
      </c>
      <c r="Q313" s="9">
        <v>40.216430000000003</v>
      </c>
      <c r="R313" s="9">
        <v>37.200000000000003</v>
      </c>
    </row>
    <row r="314" spans="1:18">
      <c r="A314" s="6">
        <v>313</v>
      </c>
      <c r="B314" s="6" t="s">
        <v>393</v>
      </c>
      <c r="C314" s="8"/>
      <c r="D314" s="9">
        <v>35.5</v>
      </c>
      <c r="E314" s="9">
        <v>0.84</v>
      </c>
      <c r="F314" s="9">
        <v>1</v>
      </c>
      <c r="G314" s="9">
        <v>20</v>
      </c>
      <c r="H314" s="9">
        <v>3.2302279999999999</v>
      </c>
      <c r="I314" s="8"/>
      <c r="J314" s="8"/>
      <c r="K314" s="9">
        <v>97.599249999999998</v>
      </c>
      <c r="L314" s="9">
        <v>76.647490000000005</v>
      </c>
      <c r="M314" s="9">
        <v>63.546779999999998</v>
      </c>
      <c r="N314" s="9">
        <v>54.523200000000003</v>
      </c>
      <c r="O314" s="9">
        <v>47.901159999999997</v>
      </c>
      <c r="P314" s="9">
        <v>42.818629999999999</v>
      </c>
      <c r="Q314" s="9">
        <v>38.785080000000001</v>
      </c>
      <c r="R314" s="9">
        <v>35.5</v>
      </c>
    </row>
    <row r="315" spans="1:18">
      <c r="A315" s="6">
        <v>314</v>
      </c>
      <c r="B315" s="6" t="s">
        <v>394</v>
      </c>
      <c r="C315" s="8"/>
      <c r="D315" s="9">
        <v>23.4</v>
      </c>
      <c r="E315" s="9">
        <v>0.75</v>
      </c>
      <c r="F315" s="9">
        <v>0.98</v>
      </c>
      <c r="G315" s="9">
        <v>20</v>
      </c>
      <c r="H315" s="9">
        <v>2.8692160000000002</v>
      </c>
      <c r="I315" s="8"/>
      <c r="J315" s="8"/>
      <c r="K315" s="9">
        <v>57.726460000000003</v>
      </c>
      <c r="L315" s="9">
        <v>46.523339999999997</v>
      </c>
      <c r="M315" s="9">
        <v>39.353949999999998</v>
      </c>
      <c r="N315" s="9">
        <v>34.324359999999999</v>
      </c>
      <c r="O315" s="9">
        <v>30.576820000000001</v>
      </c>
      <c r="P315" s="9">
        <v>27.662939999999999</v>
      </c>
      <c r="Q315" s="9">
        <v>25.324100000000001</v>
      </c>
      <c r="R315" s="9">
        <v>23.4</v>
      </c>
    </row>
    <row r="316" spans="1:18">
      <c r="A316" s="6">
        <v>315</v>
      </c>
      <c r="B316" s="6" t="s">
        <v>395</v>
      </c>
      <c r="C316" s="8"/>
      <c r="D316" s="9">
        <v>55.9</v>
      </c>
      <c r="E316" s="9">
        <v>0.97</v>
      </c>
      <c r="F316" s="9">
        <v>0.96</v>
      </c>
      <c r="G316" s="9">
        <v>25</v>
      </c>
      <c r="H316" s="9">
        <v>3.6874120000000001</v>
      </c>
      <c r="I316" s="8"/>
      <c r="J316" s="8"/>
      <c r="K316" s="9">
        <v>179.72319999999999</v>
      </c>
      <c r="L316" s="9">
        <v>135.96080000000001</v>
      </c>
      <c r="M316" s="9">
        <v>109.4992</v>
      </c>
      <c r="N316" s="9">
        <v>91.749790000000004</v>
      </c>
      <c r="O316" s="9">
        <v>79.007210000000001</v>
      </c>
      <c r="P316" s="9">
        <v>69.408799999999999</v>
      </c>
      <c r="Q316" s="9">
        <v>61.915100000000002</v>
      </c>
      <c r="R316" s="9">
        <v>55.9</v>
      </c>
    </row>
    <row r="317" spans="1:18">
      <c r="A317" s="6">
        <v>316</v>
      </c>
      <c r="B317" s="6" t="s">
        <v>396</v>
      </c>
      <c r="C317" s="8"/>
      <c r="D317" s="9">
        <v>45.5</v>
      </c>
      <c r="E317" s="9">
        <v>0.94</v>
      </c>
      <c r="F317" s="9">
        <v>0.95</v>
      </c>
      <c r="G317" s="9">
        <v>25</v>
      </c>
      <c r="H317" s="9">
        <v>3.538011</v>
      </c>
      <c r="I317" s="8"/>
      <c r="J317" s="8"/>
      <c r="K317" s="9">
        <v>141.09690000000001</v>
      </c>
      <c r="L317" s="9">
        <v>107.6651</v>
      </c>
      <c r="M317" s="9">
        <v>87.293030000000002</v>
      </c>
      <c r="N317" s="9">
        <v>73.544330000000002</v>
      </c>
      <c r="O317" s="9">
        <v>63.623750000000001</v>
      </c>
      <c r="P317" s="9">
        <v>56.118600000000001</v>
      </c>
      <c r="Q317" s="9">
        <v>50.236969999999999</v>
      </c>
      <c r="R317" s="9">
        <v>45.5</v>
      </c>
    </row>
    <row r="318" spans="1:18">
      <c r="A318" s="6">
        <v>317</v>
      </c>
      <c r="B318" s="6" t="s">
        <v>397</v>
      </c>
      <c r="C318" s="8"/>
      <c r="D318" s="9">
        <v>39.799999999999997</v>
      </c>
      <c r="E318" s="9">
        <v>0.55000000000000004</v>
      </c>
      <c r="F318" s="9">
        <v>0.99</v>
      </c>
      <c r="G318" s="9">
        <v>15</v>
      </c>
      <c r="H318" s="9">
        <v>2.6998829999999998</v>
      </c>
      <c r="I318" s="8"/>
      <c r="J318" s="9">
        <v>96.453190000000006</v>
      </c>
      <c r="K318" s="9">
        <v>77.173180000000002</v>
      </c>
      <c r="L318" s="9">
        <v>65.879469999999998</v>
      </c>
      <c r="M318" s="9">
        <v>58.270609999999998</v>
      </c>
      <c r="N318" s="9">
        <v>52.710830000000001</v>
      </c>
      <c r="O318" s="9">
        <v>48.42606</v>
      </c>
      <c r="P318" s="9">
        <v>44.997</v>
      </c>
      <c r="Q318" s="9">
        <v>42.174480000000003</v>
      </c>
      <c r="R318" s="9">
        <v>39.799999999999997</v>
      </c>
    </row>
    <row r="319" spans="1:18">
      <c r="A319" s="6">
        <v>318</v>
      </c>
      <c r="B319" s="6" t="s">
        <v>398</v>
      </c>
      <c r="C319" s="8"/>
      <c r="D319" s="9">
        <v>26.4</v>
      </c>
      <c r="E319" s="9">
        <v>0.65</v>
      </c>
      <c r="F319" s="9">
        <v>0.93</v>
      </c>
      <c r="G319" s="9">
        <v>20</v>
      </c>
      <c r="H319" s="9">
        <v>2.7216040000000001</v>
      </c>
      <c r="I319" s="8"/>
      <c r="J319" s="8"/>
      <c r="K319" s="9">
        <v>57.739780000000003</v>
      </c>
      <c r="L319" s="9">
        <v>47.892220000000002</v>
      </c>
      <c r="M319" s="9">
        <v>41.42604</v>
      </c>
      <c r="N319" s="9">
        <v>36.796419999999998</v>
      </c>
      <c r="O319" s="9">
        <v>33.28819</v>
      </c>
      <c r="P319" s="9">
        <v>30.520769999999999</v>
      </c>
      <c r="Q319" s="9">
        <v>28.271329999999999</v>
      </c>
      <c r="R319" s="9">
        <v>26.4</v>
      </c>
    </row>
    <row r="320" spans="1:18">
      <c r="A320" s="6">
        <v>319</v>
      </c>
      <c r="B320" s="6" t="s">
        <v>399</v>
      </c>
      <c r="C320" s="9">
        <v>14.7911</v>
      </c>
      <c r="D320" s="9">
        <v>1</v>
      </c>
      <c r="E320" s="9">
        <v>1.17</v>
      </c>
      <c r="F320" s="9">
        <v>0.99</v>
      </c>
      <c r="G320" s="9">
        <v>10</v>
      </c>
      <c r="H320" s="9">
        <v>2.34</v>
      </c>
      <c r="I320" s="9">
        <v>14.7911</v>
      </c>
      <c r="J320" s="9">
        <v>6.5734729999999999</v>
      </c>
      <c r="K320" s="9">
        <v>4.0904220000000002</v>
      </c>
      <c r="L320" s="9">
        <v>2.921392</v>
      </c>
      <c r="M320" s="9">
        <v>2.2501169999999999</v>
      </c>
      <c r="N320" s="9">
        <v>1.817871</v>
      </c>
      <c r="O320" s="9">
        <v>1.517873</v>
      </c>
      <c r="P320" s="9">
        <v>1.2983290000000001</v>
      </c>
      <c r="Q320" s="9">
        <v>1.131192</v>
      </c>
      <c r="R320" s="9">
        <v>1</v>
      </c>
    </row>
    <row r="321" spans="1:18">
      <c r="A321" s="6">
        <v>320</v>
      </c>
      <c r="B321" s="6" t="s">
        <v>401</v>
      </c>
      <c r="C321" s="9">
        <v>6.0846999999999998</v>
      </c>
      <c r="D321" s="9">
        <v>0.9</v>
      </c>
      <c r="E321" s="9">
        <v>0.83</v>
      </c>
      <c r="F321" s="9">
        <v>0.94</v>
      </c>
      <c r="G321" s="9">
        <v>10</v>
      </c>
      <c r="H321" s="9">
        <v>1.6142430000000001</v>
      </c>
      <c r="I321" s="9">
        <v>6.0846999999999998</v>
      </c>
      <c r="J321" s="9">
        <v>3.4228480000000001</v>
      </c>
      <c r="K321" s="9">
        <v>2.4447350000000001</v>
      </c>
      <c r="L321" s="9">
        <v>1.9254519999999999</v>
      </c>
      <c r="M321" s="9">
        <v>1.599917</v>
      </c>
      <c r="N321" s="9">
        <v>1.375235</v>
      </c>
      <c r="O321" s="9">
        <v>1.210072</v>
      </c>
      <c r="P321" s="9">
        <v>1.0831230000000001</v>
      </c>
      <c r="Q321" s="9">
        <v>0.98224800000000001</v>
      </c>
      <c r="R321" s="9">
        <v>0.9</v>
      </c>
    </row>
    <row r="322" spans="1:18">
      <c r="A322" s="6">
        <v>321</v>
      </c>
      <c r="B322" s="6" t="s">
        <v>402</v>
      </c>
      <c r="C322" s="9">
        <v>19.637699999999999</v>
      </c>
      <c r="D322" s="9">
        <v>0.8</v>
      </c>
      <c r="E322" s="9">
        <v>1.39</v>
      </c>
      <c r="F322" s="9">
        <v>0.94</v>
      </c>
      <c r="G322" s="9">
        <v>10</v>
      </c>
      <c r="H322" s="9">
        <v>2.68309</v>
      </c>
      <c r="I322" s="9">
        <v>19.637699999999999</v>
      </c>
      <c r="J322" s="9">
        <v>7.4930440000000003</v>
      </c>
      <c r="K322" s="9">
        <v>4.264729</v>
      </c>
      <c r="L322" s="9">
        <v>2.8590819999999999</v>
      </c>
      <c r="M322" s="9">
        <v>2.0966290000000001</v>
      </c>
      <c r="N322" s="9">
        <v>1.62727</v>
      </c>
      <c r="O322" s="9">
        <v>1.31342</v>
      </c>
      <c r="P322" s="9">
        <v>1.0909249999999999</v>
      </c>
      <c r="Q322" s="9">
        <v>0.92617499999999997</v>
      </c>
      <c r="R322" s="9">
        <v>0.8</v>
      </c>
    </row>
    <row r="323" spans="1:18">
      <c r="A323" s="6">
        <v>322</v>
      </c>
      <c r="B323" s="6" t="s">
        <v>403</v>
      </c>
      <c r="C323" s="9">
        <v>21.9816</v>
      </c>
      <c r="D323" s="9">
        <v>0.4</v>
      </c>
      <c r="E323" s="9">
        <v>1.74</v>
      </c>
      <c r="F323" s="9">
        <v>0.87</v>
      </c>
      <c r="G323" s="9">
        <v>10</v>
      </c>
      <c r="H323" s="9">
        <v>3.0820599999999998</v>
      </c>
      <c r="I323" s="9">
        <v>21.9816</v>
      </c>
      <c r="J323" s="9">
        <v>6.580635</v>
      </c>
      <c r="K323" s="9">
        <v>3.2498930000000001</v>
      </c>
      <c r="L323" s="9">
        <v>1.970043</v>
      </c>
      <c r="M323" s="9">
        <v>1.336141</v>
      </c>
      <c r="N323" s="9">
        <v>0.97291899999999998</v>
      </c>
      <c r="O323" s="9">
        <v>0.74402800000000002</v>
      </c>
      <c r="P323" s="9">
        <v>0.58977100000000005</v>
      </c>
      <c r="Q323" s="9">
        <v>0.48048299999999999</v>
      </c>
      <c r="R323" s="9">
        <v>0.4</v>
      </c>
    </row>
    <row r="324" spans="1:18">
      <c r="A324" s="6">
        <v>323</v>
      </c>
      <c r="B324" s="6" t="s">
        <v>404</v>
      </c>
      <c r="C324" s="9">
        <v>30.1995</v>
      </c>
      <c r="D324" s="9">
        <v>1</v>
      </c>
      <c r="E324" s="9">
        <v>1.48</v>
      </c>
      <c r="F324" s="9">
        <v>0.85</v>
      </c>
      <c r="G324" s="9">
        <v>10</v>
      </c>
      <c r="H324" s="9">
        <v>2.96</v>
      </c>
      <c r="I324" s="9">
        <v>30.1995</v>
      </c>
      <c r="J324" s="9">
        <v>10.82619</v>
      </c>
      <c r="K324" s="9">
        <v>5.941014</v>
      </c>
      <c r="L324" s="9">
        <v>3.881068</v>
      </c>
      <c r="M324" s="9">
        <v>2.7894869999999998</v>
      </c>
      <c r="N324" s="9">
        <v>2.1297869999999999</v>
      </c>
      <c r="O324" s="9">
        <v>1.695333</v>
      </c>
      <c r="P324" s="9">
        <v>1.391319</v>
      </c>
      <c r="Q324" s="9">
        <v>1.168749</v>
      </c>
      <c r="R324" s="9">
        <v>1</v>
      </c>
    </row>
    <row r="325" spans="1:18">
      <c r="A325" s="6">
        <v>324</v>
      </c>
      <c r="B325" s="6" t="s">
        <v>405</v>
      </c>
      <c r="C325" s="8"/>
      <c r="D325" s="9">
        <v>8.9</v>
      </c>
      <c r="E325" s="9">
        <v>0.57999999999999996</v>
      </c>
      <c r="F325" s="9">
        <v>0.95</v>
      </c>
      <c r="G325" s="9">
        <v>-9999</v>
      </c>
      <c r="H325" s="9">
        <v>2.1093899999999999</v>
      </c>
      <c r="I325" s="8"/>
      <c r="J325" s="8"/>
      <c r="K325" s="9">
        <v>17.892029999999998</v>
      </c>
      <c r="L325" s="9">
        <v>15.14242</v>
      </c>
      <c r="M325" s="9">
        <v>13.30416</v>
      </c>
      <c r="N325" s="9">
        <v>11.96912</v>
      </c>
      <c r="O325" s="9">
        <v>10.94544</v>
      </c>
      <c r="P325" s="9">
        <v>10.12973</v>
      </c>
      <c r="Q325" s="9">
        <v>9.4608319999999999</v>
      </c>
      <c r="R325" s="9">
        <v>8.9</v>
      </c>
    </row>
    <row r="326" spans="1:18">
      <c r="A326" s="6">
        <v>325</v>
      </c>
      <c r="B326" s="6" t="s">
        <v>407</v>
      </c>
      <c r="C326" s="8"/>
      <c r="D326" s="9">
        <v>4.4000000000000004</v>
      </c>
      <c r="E326" s="9">
        <v>2.25</v>
      </c>
      <c r="F326" s="9">
        <v>1</v>
      </c>
      <c r="G326" s="9">
        <v>-9999</v>
      </c>
      <c r="H326" s="9">
        <v>5.1434530000000001</v>
      </c>
      <c r="I326" s="8"/>
      <c r="J326" s="8"/>
      <c r="K326" s="9">
        <v>66.058670000000006</v>
      </c>
      <c r="L326" s="9">
        <v>34.579419999999999</v>
      </c>
      <c r="M326" s="9">
        <v>20.930050000000001</v>
      </c>
      <c r="N326" s="9">
        <v>13.887130000000001</v>
      </c>
      <c r="O326" s="9">
        <v>9.8170739999999999</v>
      </c>
      <c r="P326" s="9">
        <v>7.2694270000000003</v>
      </c>
      <c r="Q326" s="9">
        <v>5.5770819999999999</v>
      </c>
      <c r="R326" s="9">
        <v>4.4000000000000004</v>
      </c>
    </row>
    <row r="327" spans="1:18">
      <c r="A327" s="6">
        <v>326</v>
      </c>
      <c r="B327" s="6" t="s">
        <v>408</v>
      </c>
      <c r="C327" s="8"/>
      <c r="D327" s="9">
        <v>1.4</v>
      </c>
      <c r="E327" s="9">
        <v>4.2699999999999996</v>
      </c>
      <c r="F327" s="9">
        <v>0.96</v>
      </c>
      <c r="G327" s="9">
        <v>-9999</v>
      </c>
      <c r="H327" s="9">
        <v>8.6861280000000001</v>
      </c>
      <c r="I327" s="8"/>
      <c r="J327" s="8"/>
      <c r="K327" s="8"/>
      <c r="L327" s="8"/>
      <c r="M327" s="9">
        <v>27.010100000000001</v>
      </c>
      <c r="N327" s="9">
        <v>12.40001</v>
      </c>
      <c r="O327" s="9">
        <v>6.4203599999999996</v>
      </c>
      <c r="P327" s="9">
        <v>3.6302270000000001</v>
      </c>
      <c r="Q327" s="9">
        <v>2.1953939999999998</v>
      </c>
      <c r="R327" s="9">
        <v>1.4</v>
      </c>
    </row>
    <row r="328" spans="1:18">
      <c r="A328" s="6">
        <v>327</v>
      </c>
      <c r="B328" s="6" t="s">
        <v>410</v>
      </c>
      <c r="C328" s="8"/>
      <c r="D328" s="9">
        <v>0.2</v>
      </c>
      <c r="E328" s="9">
        <v>3.22</v>
      </c>
      <c r="F328" s="9">
        <v>0.99</v>
      </c>
      <c r="G328" s="9">
        <v>-9999</v>
      </c>
      <c r="H328" s="9">
        <v>5.7410300000000003</v>
      </c>
      <c r="I328" s="8"/>
      <c r="J328" s="8"/>
      <c r="K328" s="8"/>
      <c r="L328" s="8"/>
      <c r="M328" s="9">
        <v>1.8635740000000001</v>
      </c>
      <c r="N328" s="9">
        <v>1.0360549999999999</v>
      </c>
      <c r="O328" s="9">
        <v>0.63068800000000003</v>
      </c>
      <c r="P328" s="9">
        <v>0.41027999999999998</v>
      </c>
      <c r="Q328" s="9">
        <v>0.28078199999999998</v>
      </c>
      <c r="R328" s="9">
        <v>0.2</v>
      </c>
    </row>
    <row r="329" spans="1:18">
      <c r="A329" s="6">
        <v>328</v>
      </c>
      <c r="B329" s="6" t="s">
        <v>411</v>
      </c>
      <c r="C329" s="9">
        <v>47.447299999999998</v>
      </c>
      <c r="D329" s="9">
        <v>0.9</v>
      </c>
      <c r="E329" s="9">
        <v>2.09</v>
      </c>
      <c r="F329" s="9">
        <v>0.98</v>
      </c>
      <c r="G329" s="9">
        <v>15</v>
      </c>
      <c r="H329" s="9">
        <v>4.1342429999999997</v>
      </c>
      <c r="I329" s="9">
        <v>47.447299999999998</v>
      </c>
      <c r="J329" s="9">
        <v>26.006969999999999</v>
      </c>
      <c r="K329" s="9">
        <v>11.14446</v>
      </c>
      <c r="L329" s="9">
        <v>6.108536</v>
      </c>
      <c r="M329" s="9">
        <v>3.8317329999999998</v>
      </c>
      <c r="N329" s="9">
        <v>2.6176189999999999</v>
      </c>
      <c r="O329" s="9">
        <v>1.896652</v>
      </c>
      <c r="P329" s="9">
        <v>1.434777</v>
      </c>
      <c r="Q329" s="9">
        <v>1.1216969999999999</v>
      </c>
      <c r="R329" s="9">
        <v>0.9</v>
      </c>
    </row>
    <row r="330" spans="1:18">
      <c r="A330" s="6">
        <v>329</v>
      </c>
      <c r="B330" s="6" t="s">
        <v>413</v>
      </c>
      <c r="C330" s="9">
        <v>10.765499999999999</v>
      </c>
      <c r="D330" s="9">
        <v>0.5</v>
      </c>
      <c r="E330" s="9">
        <v>1.79</v>
      </c>
      <c r="F330" s="9">
        <v>0.98</v>
      </c>
      <c r="G330" s="9">
        <v>18</v>
      </c>
      <c r="H330" s="9">
        <v>3.2789700000000002</v>
      </c>
      <c r="I330" s="9">
        <v>10.765499999999999</v>
      </c>
      <c r="J330" s="9">
        <v>8.9151019999999992</v>
      </c>
      <c r="K330" s="9">
        <v>4.314425</v>
      </c>
      <c r="L330" s="9">
        <v>2.577998</v>
      </c>
      <c r="M330" s="9">
        <v>1.729074</v>
      </c>
      <c r="N330" s="9">
        <v>1.247611</v>
      </c>
      <c r="O330" s="9">
        <v>0.94677</v>
      </c>
      <c r="P330" s="9">
        <v>0.74548499999999995</v>
      </c>
      <c r="Q330" s="9">
        <v>0.60377599999999998</v>
      </c>
      <c r="R330" s="9">
        <v>0.5</v>
      </c>
    </row>
    <row r="331" spans="1:18">
      <c r="A331" s="6">
        <v>330</v>
      </c>
      <c r="B331" s="6" t="s">
        <v>414</v>
      </c>
      <c r="C331" s="9">
        <v>28.0641</v>
      </c>
      <c r="D331" s="9">
        <v>0.6</v>
      </c>
      <c r="E331" s="9">
        <v>1.67</v>
      </c>
      <c r="F331" s="9">
        <v>0.99</v>
      </c>
      <c r="G331" s="9">
        <v>10</v>
      </c>
      <c r="H331" s="9">
        <v>3.1181510000000001</v>
      </c>
      <c r="I331" s="9">
        <v>28.0641</v>
      </c>
      <c r="J331" s="9">
        <v>8.8192400000000006</v>
      </c>
      <c r="K331" s="9">
        <v>4.4808329999999996</v>
      </c>
      <c r="L331" s="9">
        <v>2.7714759999999998</v>
      </c>
      <c r="M331" s="9">
        <v>1.9092880000000001</v>
      </c>
      <c r="N331" s="9">
        <v>1.4081170000000001</v>
      </c>
      <c r="O331" s="9">
        <v>1.0885229999999999</v>
      </c>
      <c r="P331" s="9">
        <v>0.87094499999999997</v>
      </c>
      <c r="Q331" s="9">
        <v>0.71542899999999998</v>
      </c>
      <c r="R331" s="9">
        <v>0.6</v>
      </c>
    </row>
    <row r="332" spans="1:18">
      <c r="A332" s="6">
        <v>331</v>
      </c>
      <c r="B332" s="6" t="s">
        <v>415</v>
      </c>
      <c r="C332" s="9">
        <v>23.886399999999998</v>
      </c>
      <c r="D332" s="9">
        <v>0.6</v>
      </c>
      <c r="E332" s="9">
        <v>1.6</v>
      </c>
      <c r="F332" s="9">
        <v>0.96</v>
      </c>
      <c r="G332" s="9">
        <v>10</v>
      </c>
      <c r="H332" s="9">
        <v>2.978151</v>
      </c>
      <c r="I332" s="9">
        <v>23.886399999999998</v>
      </c>
      <c r="J332" s="9">
        <v>7.8795830000000002</v>
      </c>
      <c r="K332" s="9">
        <v>4.1186720000000001</v>
      </c>
      <c r="L332" s="9">
        <v>2.5992929999999999</v>
      </c>
      <c r="M332" s="9">
        <v>1.8188599999999999</v>
      </c>
      <c r="N332" s="9">
        <v>1.3586549999999999</v>
      </c>
      <c r="O332" s="9">
        <v>1.061682</v>
      </c>
      <c r="P332" s="9">
        <v>0.85744699999999996</v>
      </c>
      <c r="Q332" s="9">
        <v>0.710171</v>
      </c>
      <c r="R332" s="9">
        <v>0.6</v>
      </c>
    </row>
    <row r="333" spans="1:18">
      <c r="A333" s="6">
        <v>332</v>
      </c>
      <c r="B333" s="6" t="s">
        <v>416</v>
      </c>
      <c r="C333" s="9">
        <v>22.811399999999999</v>
      </c>
      <c r="D333" s="9">
        <v>0.6</v>
      </c>
      <c r="E333" s="9">
        <v>1.58</v>
      </c>
      <c r="F333" s="9">
        <v>0.99</v>
      </c>
      <c r="G333" s="9">
        <v>10</v>
      </c>
      <c r="H333" s="9">
        <v>2.938151</v>
      </c>
      <c r="I333" s="9">
        <v>22.811399999999999</v>
      </c>
      <c r="J333" s="9">
        <v>7.629988</v>
      </c>
      <c r="K333" s="9">
        <v>4.0206809999999997</v>
      </c>
      <c r="L333" s="9">
        <v>2.5520930000000002</v>
      </c>
      <c r="M333" s="9">
        <v>1.7938190000000001</v>
      </c>
      <c r="N333" s="9">
        <v>1.3448450000000001</v>
      </c>
      <c r="O333" s="9">
        <v>1.054135</v>
      </c>
      <c r="P333" s="9">
        <v>0.85362899999999997</v>
      </c>
      <c r="Q333" s="9">
        <v>0.708677</v>
      </c>
      <c r="R333" s="9">
        <v>0.6</v>
      </c>
    </row>
    <row r="334" spans="1:18">
      <c r="A334" s="6">
        <v>333</v>
      </c>
      <c r="B334" s="6" t="s">
        <v>417</v>
      </c>
      <c r="C334" s="9">
        <v>7.9245000000000001</v>
      </c>
      <c r="D334" s="9">
        <v>0.5</v>
      </c>
      <c r="E334" s="9">
        <v>1.2</v>
      </c>
      <c r="F334" s="9">
        <v>0.98</v>
      </c>
      <c r="G334" s="9">
        <v>10</v>
      </c>
      <c r="H334" s="9">
        <v>2.09897</v>
      </c>
      <c r="I334" s="9">
        <v>7.9245000000000001</v>
      </c>
      <c r="J334" s="9">
        <v>3.4493239999999998</v>
      </c>
      <c r="K334" s="9">
        <v>2.1204329999999998</v>
      </c>
      <c r="L334" s="9">
        <v>1.501406</v>
      </c>
      <c r="M334" s="9">
        <v>1.148698</v>
      </c>
      <c r="N334" s="9">
        <v>0.92297200000000001</v>
      </c>
      <c r="O334" s="9">
        <v>0.76710100000000003</v>
      </c>
      <c r="P334" s="9">
        <v>0.65352500000000002</v>
      </c>
      <c r="Q334" s="9">
        <v>0.56738599999999995</v>
      </c>
      <c r="R334" s="9">
        <v>0.5</v>
      </c>
    </row>
    <row r="335" spans="1:18">
      <c r="A335" s="6">
        <v>334</v>
      </c>
      <c r="B335" s="6" t="s">
        <v>418</v>
      </c>
      <c r="C335" s="9">
        <v>23.7193</v>
      </c>
      <c r="D335" s="9">
        <v>1.5</v>
      </c>
      <c r="E335" s="9">
        <v>1.61</v>
      </c>
      <c r="F335" s="9">
        <v>1</v>
      </c>
      <c r="G335" s="9">
        <v>18</v>
      </c>
      <c r="H335" s="9">
        <v>3.3960910000000002</v>
      </c>
      <c r="I335" s="9">
        <v>23.7193</v>
      </c>
      <c r="J335" s="9">
        <v>20.01857</v>
      </c>
      <c r="K335" s="9">
        <v>10.4214</v>
      </c>
      <c r="L335" s="9">
        <v>6.5580489999999996</v>
      </c>
      <c r="M335" s="9">
        <v>4.5787779999999998</v>
      </c>
      <c r="N335" s="9">
        <v>3.4140329999999999</v>
      </c>
      <c r="O335" s="9">
        <v>2.6636880000000001</v>
      </c>
      <c r="P335" s="9">
        <v>2.148406</v>
      </c>
      <c r="Q335" s="9">
        <v>1.7773000000000001</v>
      </c>
      <c r="R335" s="9">
        <v>1.5</v>
      </c>
    </row>
    <row r="336" spans="1:18">
      <c r="A336" s="6">
        <v>335</v>
      </c>
      <c r="B336" s="6" t="s">
        <v>420</v>
      </c>
      <c r="C336" s="9">
        <v>67.852800000000002</v>
      </c>
      <c r="D336" s="9">
        <v>4.3</v>
      </c>
      <c r="E336" s="9">
        <v>1.99</v>
      </c>
      <c r="F336" s="9">
        <v>1</v>
      </c>
      <c r="G336" s="9">
        <v>25</v>
      </c>
      <c r="H336" s="9">
        <v>4.6134680000000001</v>
      </c>
      <c r="I336" s="9">
        <v>67.852800000000002</v>
      </c>
      <c r="J336" s="9">
        <v>67.852800000000002</v>
      </c>
      <c r="K336" s="9">
        <v>47.206000000000003</v>
      </c>
      <c r="L336" s="9">
        <v>26.62987</v>
      </c>
      <c r="M336" s="9">
        <v>17.081189999999999</v>
      </c>
      <c r="N336" s="9">
        <v>11.88358</v>
      </c>
      <c r="O336" s="9">
        <v>8.7442659999999997</v>
      </c>
      <c r="P336" s="9">
        <v>6.7037740000000001</v>
      </c>
      <c r="Q336" s="9">
        <v>5.3030520000000001</v>
      </c>
      <c r="R336" s="9">
        <v>4.3</v>
      </c>
    </row>
    <row r="337" spans="1:18">
      <c r="A337" s="6">
        <v>336</v>
      </c>
      <c r="B337" s="6" t="s">
        <v>421</v>
      </c>
      <c r="C337" s="9">
        <v>3.9956</v>
      </c>
      <c r="D337" s="9">
        <v>0.4</v>
      </c>
      <c r="E337" s="9">
        <v>1.43</v>
      </c>
      <c r="F337" s="9">
        <v>1</v>
      </c>
      <c r="G337" s="9">
        <v>20</v>
      </c>
      <c r="H337" s="9">
        <v>2.4620600000000001</v>
      </c>
      <c r="I337" s="9">
        <v>3.9956</v>
      </c>
      <c r="J337" s="9">
        <v>3.9956</v>
      </c>
      <c r="K337" s="9">
        <v>2.2375699999999998</v>
      </c>
      <c r="L337" s="9">
        <v>1.4829079999999999</v>
      </c>
      <c r="M337" s="9">
        <v>1.0777870000000001</v>
      </c>
      <c r="N337" s="9">
        <v>0.83043100000000003</v>
      </c>
      <c r="O337" s="9">
        <v>0.66614700000000004</v>
      </c>
      <c r="P337" s="9">
        <v>0.55035299999999998</v>
      </c>
      <c r="Q337" s="9">
        <v>0.46504299999999998</v>
      </c>
      <c r="R337" s="9">
        <v>0.4</v>
      </c>
    </row>
    <row r="338" spans="1:18">
      <c r="A338" s="6">
        <v>337</v>
      </c>
      <c r="B338" s="6" t="s">
        <v>422</v>
      </c>
      <c r="C338" s="9">
        <v>119.7077</v>
      </c>
      <c r="D338" s="9">
        <v>3.4</v>
      </c>
      <c r="E338" s="9">
        <v>1.41</v>
      </c>
      <c r="F338" s="9">
        <v>0.99</v>
      </c>
      <c r="G338" s="9">
        <v>8</v>
      </c>
      <c r="H338" s="9">
        <v>3.3514789999999999</v>
      </c>
      <c r="I338" s="9">
        <v>87.393460000000005</v>
      </c>
      <c r="J338" s="9">
        <v>32.887180000000001</v>
      </c>
      <c r="K338" s="9">
        <v>18.566839999999999</v>
      </c>
      <c r="L338" s="9">
        <v>12.375830000000001</v>
      </c>
      <c r="M338" s="9">
        <v>9.0350640000000002</v>
      </c>
      <c r="N338" s="9">
        <v>6.9869180000000002</v>
      </c>
      <c r="O338" s="9">
        <v>5.6219979999999996</v>
      </c>
      <c r="P338" s="9">
        <v>4.6571689999999997</v>
      </c>
      <c r="Q338" s="9">
        <v>3.9445459999999999</v>
      </c>
      <c r="R338" s="9">
        <v>3.4</v>
      </c>
    </row>
    <row r="339" spans="1:18">
      <c r="A339" s="6">
        <v>338</v>
      </c>
      <c r="B339" s="6" t="s">
        <v>423</v>
      </c>
      <c r="C339" s="9">
        <v>152.90780000000001</v>
      </c>
      <c r="D339" s="9">
        <v>1.8</v>
      </c>
      <c r="E339" s="9">
        <v>1.38</v>
      </c>
      <c r="F339" s="9">
        <v>1</v>
      </c>
      <c r="G339" s="9">
        <v>4</v>
      </c>
      <c r="H339" s="9">
        <v>3.0152730000000001</v>
      </c>
      <c r="I339" s="9">
        <v>43.178989999999999</v>
      </c>
      <c r="J339" s="9">
        <v>16.59018</v>
      </c>
      <c r="K339" s="9">
        <v>9.4808039999999991</v>
      </c>
      <c r="L339" s="8"/>
      <c r="M339" s="8"/>
      <c r="N339" s="8"/>
      <c r="O339" s="8"/>
      <c r="P339" s="8"/>
      <c r="Q339" s="8"/>
      <c r="R339" s="8"/>
    </row>
    <row r="340" spans="1:18">
      <c r="A340" s="6">
        <v>339</v>
      </c>
      <c r="B340" s="6" t="s">
        <v>426</v>
      </c>
      <c r="C340" s="9">
        <v>68.096199999999996</v>
      </c>
      <c r="D340" s="9">
        <v>3</v>
      </c>
      <c r="E340" s="9">
        <v>0.97</v>
      </c>
      <c r="F340" s="9">
        <v>1</v>
      </c>
      <c r="G340" s="9">
        <v>4</v>
      </c>
      <c r="H340" s="9">
        <v>2.4171209999999999</v>
      </c>
      <c r="I340" s="9">
        <v>27.997630000000001</v>
      </c>
      <c r="J340" s="9">
        <v>14.292960000000001</v>
      </c>
      <c r="K340" s="9">
        <v>9.6452530000000003</v>
      </c>
      <c r="L340" s="8"/>
      <c r="M340" s="8"/>
      <c r="N340" s="8"/>
      <c r="O340" s="8"/>
      <c r="P340" s="8"/>
      <c r="Q340" s="8"/>
      <c r="R340" s="8"/>
    </row>
    <row r="341" spans="1:18">
      <c r="A341" s="6">
        <v>340</v>
      </c>
      <c r="B341" s="6" t="s">
        <v>427</v>
      </c>
      <c r="C341" s="9">
        <v>118.6185</v>
      </c>
      <c r="D341" s="9">
        <v>1.2</v>
      </c>
      <c r="E341" s="9">
        <v>1.31</v>
      </c>
      <c r="F341" s="9">
        <v>1</v>
      </c>
      <c r="G341" s="9">
        <v>3</v>
      </c>
      <c r="H341" s="9">
        <v>2.6991809999999998</v>
      </c>
      <c r="I341" s="9">
        <v>24.500859999999999</v>
      </c>
      <c r="J341" s="9">
        <v>9.8817070000000005</v>
      </c>
      <c r="K341" s="9">
        <v>5.8096829999999997</v>
      </c>
      <c r="L341" s="8"/>
      <c r="M341" s="8"/>
      <c r="N341" s="8"/>
      <c r="O341" s="8"/>
      <c r="P341" s="8"/>
      <c r="Q341" s="8"/>
      <c r="R341" s="8"/>
    </row>
    <row r="342" spans="1:18">
      <c r="A342" s="6">
        <v>341</v>
      </c>
      <c r="B342" s="6" t="s">
        <v>429</v>
      </c>
      <c r="C342" s="9">
        <v>96.856300000000005</v>
      </c>
      <c r="D342" s="9">
        <v>1.4</v>
      </c>
      <c r="E342" s="9">
        <v>0.92</v>
      </c>
      <c r="F342" s="9">
        <v>1</v>
      </c>
      <c r="G342" s="9">
        <v>-9999</v>
      </c>
      <c r="H342" s="9">
        <v>1.9861279999999999</v>
      </c>
      <c r="I342" s="9">
        <v>11.644690000000001</v>
      </c>
      <c r="J342" s="9">
        <v>6.154325</v>
      </c>
      <c r="K342" s="9">
        <v>4.2381520000000004</v>
      </c>
      <c r="L342" s="8"/>
      <c r="M342" s="8"/>
      <c r="N342" s="8"/>
      <c r="O342" s="8"/>
      <c r="P342" s="8"/>
      <c r="Q342" s="8"/>
      <c r="R342" s="8"/>
    </row>
    <row r="343" spans="1:18">
      <c r="A343" s="6">
        <v>342</v>
      </c>
      <c r="B343" s="6" t="s">
        <v>430</v>
      </c>
      <c r="C343" s="8"/>
      <c r="D343" s="9">
        <v>5</v>
      </c>
      <c r="E343" s="9">
        <v>1.64</v>
      </c>
      <c r="F343" s="9">
        <v>1</v>
      </c>
      <c r="G343" s="9">
        <v>-9999</v>
      </c>
      <c r="H343" s="9">
        <v>3.9789699999999999</v>
      </c>
      <c r="I343" s="9">
        <v>218.25790000000001</v>
      </c>
      <c r="J343" s="9">
        <v>70.029470000000003</v>
      </c>
      <c r="K343" s="9">
        <v>36.015639999999998</v>
      </c>
      <c r="L343" s="9">
        <v>22.46941</v>
      </c>
      <c r="M343" s="8"/>
      <c r="N343" s="8"/>
      <c r="O343" s="8"/>
      <c r="P343" s="8"/>
      <c r="Q343" s="8"/>
      <c r="R343" s="8"/>
    </row>
    <row r="344" spans="1:18">
      <c r="A344" s="6">
        <v>343</v>
      </c>
      <c r="B344" s="6" t="s">
        <v>432</v>
      </c>
      <c r="C344" s="8"/>
      <c r="D344" s="9">
        <v>3.7</v>
      </c>
      <c r="E344" s="9">
        <v>1.73</v>
      </c>
      <c r="F344" s="9">
        <v>0.99</v>
      </c>
      <c r="G344" s="9">
        <v>-9999</v>
      </c>
      <c r="H344" s="9">
        <v>4.0282020000000003</v>
      </c>
      <c r="I344" s="9">
        <v>198.70179999999999</v>
      </c>
      <c r="J344" s="9">
        <v>59.899039999999999</v>
      </c>
      <c r="K344" s="9">
        <v>29.701740000000001</v>
      </c>
      <c r="L344" s="9">
        <v>18.05668</v>
      </c>
      <c r="M344" s="8"/>
      <c r="N344" s="8"/>
      <c r="O344" s="8"/>
      <c r="P344" s="8"/>
      <c r="Q344" s="8"/>
      <c r="R344" s="8"/>
    </row>
    <row r="345" spans="1:18">
      <c r="A345" s="6">
        <v>344</v>
      </c>
      <c r="B345" s="6" t="s">
        <v>433</v>
      </c>
      <c r="C345" s="8"/>
      <c r="D345" s="9">
        <v>3.2</v>
      </c>
      <c r="E345" s="9">
        <v>1.87</v>
      </c>
      <c r="F345" s="9">
        <v>1</v>
      </c>
      <c r="G345" s="9">
        <v>-9999</v>
      </c>
      <c r="H345" s="9">
        <v>4.2451499999999998</v>
      </c>
      <c r="I345" s="9">
        <v>237.2193</v>
      </c>
      <c r="J345" s="9">
        <v>64.896889999999999</v>
      </c>
      <c r="K345" s="9">
        <v>30.40418</v>
      </c>
      <c r="L345" s="9">
        <v>17.754059999999999</v>
      </c>
      <c r="M345" s="8"/>
      <c r="N345" s="8"/>
      <c r="O345" s="8"/>
      <c r="P345" s="8"/>
      <c r="Q345" s="8"/>
      <c r="R345" s="8"/>
    </row>
    <row r="346" spans="1:18">
      <c r="A346" s="6">
        <v>345</v>
      </c>
      <c r="B346" s="6" t="s">
        <v>434</v>
      </c>
      <c r="C346" s="8"/>
      <c r="D346" s="9">
        <v>6.42</v>
      </c>
      <c r="E346" s="9">
        <v>1.63</v>
      </c>
      <c r="F346" s="9">
        <v>1</v>
      </c>
      <c r="G346" s="9">
        <v>-9999</v>
      </c>
      <c r="H346" s="9">
        <v>4.0675350000000003</v>
      </c>
      <c r="I346" s="9">
        <v>273.86410000000001</v>
      </c>
      <c r="J346" s="9">
        <v>88.482249999999993</v>
      </c>
      <c r="K346" s="9">
        <v>45.690649999999998</v>
      </c>
      <c r="L346" s="9">
        <v>28.587569999999999</v>
      </c>
      <c r="M346" s="8"/>
      <c r="N346" s="8"/>
      <c r="O346" s="8"/>
      <c r="P346" s="8"/>
      <c r="Q346" s="8"/>
      <c r="R346" s="8"/>
    </row>
    <row r="347" spans="1:18">
      <c r="A347" s="6">
        <v>346</v>
      </c>
      <c r="B347" s="6" t="s">
        <v>435</v>
      </c>
      <c r="C347" s="8"/>
      <c r="D347" s="9">
        <v>5.04</v>
      </c>
      <c r="E347" s="9">
        <v>1.84</v>
      </c>
      <c r="F347" s="9">
        <v>1</v>
      </c>
      <c r="G347" s="9">
        <v>-9999</v>
      </c>
      <c r="H347" s="9">
        <v>4.3824310000000004</v>
      </c>
      <c r="I347" s="9">
        <v>348.68279999999999</v>
      </c>
      <c r="J347" s="9">
        <v>97.3947</v>
      </c>
      <c r="K347" s="9">
        <v>46.187820000000002</v>
      </c>
      <c r="L347" s="9">
        <v>27.204460000000001</v>
      </c>
      <c r="M347" s="8"/>
      <c r="N347" s="8"/>
      <c r="O347" s="8"/>
      <c r="P347" s="8"/>
      <c r="Q347" s="8"/>
      <c r="R347" s="8"/>
    </row>
    <row r="348" spans="1:18">
      <c r="A348" s="6">
        <v>347</v>
      </c>
      <c r="B348" s="6" t="s">
        <v>436</v>
      </c>
      <c r="C348" s="8"/>
      <c r="D348" s="9">
        <v>8.83</v>
      </c>
      <c r="E348" s="9">
        <v>1.56</v>
      </c>
      <c r="F348" s="9">
        <v>1</v>
      </c>
      <c r="G348" s="9">
        <v>-9999</v>
      </c>
      <c r="H348" s="9">
        <v>4.0659609999999997</v>
      </c>
      <c r="I348" s="9">
        <v>320.59789999999998</v>
      </c>
      <c r="J348" s="9">
        <v>108.7311</v>
      </c>
      <c r="K348" s="9">
        <v>57.763240000000003</v>
      </c>
      <c r="L348" s="9">
        <v>36.876280000000001</v>
      </c>
      <c r="M348" s="8"/>
      <c r="N348" s="8"/>
      <c r="O348" s="8"/>
      <c r="P348" s="8"/>
      <c r="Q348" s="8"/>
      <c r="R348" s="8"/>
    </row>
    <row r="349" spans="1:18">
      <c r="A349" s="6">
        <v>348</v>
      </c>
      <c r="B349" s="6" t="s">
        <v>437</v>
      </c>
      <c r="C349" s="8"/>
      <c r="D349" s="9">
        <v>24.38</v>
      </c>
      <c r="E349" s="9">
        <v>1.0900000000000001</v>
      </c>
      <c r="F349" s="9">
        <v>1</v>
      </c>
      <c r="G349" s="9">
        <v>-9999</v>
      </c>
      <c r="H349" s="9">
        <v>3.567034</v>
      </c>
      <c r="I349" s="9">
        <v>299.93950000000001</v>
      </c>
      <c r="J349" s="9">
        <v>140.9</v>
      </c>
      <c r="K349" s="9">
        <v>90.567319999999995</v>
      </c>
      <c r="L349" s="9">
        <v>66.18938</v>
      </c>
      <c r="M349" s="8"/>
      <c r="N349" s="8"/>
      <c r="O349" s="8"/>
      <c r="P349" s="8"/>
      <c r="Q349" s="8"/>
      <c r="R349" s="8"/>
    </row>
    <row r="350" spans="1:18">
      <c r="A350" s="6">
        <v>349</v>
      </c>
      <c r="B350" s="6" t="s">
        <v>438</v>
      </c>
      <c r="C350" s="8"/>
      <c r="D350" s="9">
        <v>15.73</v>
      </c>
      <c r="E350" s="9">
        <v>1.32</v>
      </c>
      <c r="F350" s="9">
        <v>1</v>
      </c>
      <c r="G350" s="9">
        <v>-9999</v>
      </c>
      <c r="H350" s="9">
        <v>3.8367290000000001</v>
      </c>
      <c r="I350" s="9">
        <v>328.6463</v>
      </c>
      <c r="J350" s="9">
        <v>131.6343</v>
      </c>
      <c r="K350" s="9">
        <v>77.077690000000004</v>
      </c>
      <c r="L350" s="9">
        <v>52.724139999999998</v>
      </c>
      <c r="M350" s="8"/>
      <c r="N350" s="8"/>
      <c r="O350" s="8"/>
      <c r="P350" s="8"/>
      <c r="Q350" s="8"/>
      <c r="R350" s="8"/>
    </row>
    <row r="351" spans="1:18">
      <c r="A351" s="6">
        <v>350</v>
      </c>
      <c r="B351" s="6" t="s">
        <v>439</v>
      </c>
      <c r="C351" s="8"/>
      <c r="D351" s="9">
        <v>8.3800000000000008</v>
      </c>
      <c r="E351" s="9">
        <v>1.47</v>
      </c>
      <c r="F351" s="9">
        <v>0.99</v>
      </c>
      <c r="G351" s="9">
        <v>-9999</v>
      </c>
      <c r="H351" s="9">
        <v>3.8632439999999999</v>
      </c>
      <c r="I351" s="9">
        <v>247.31129999999999</v>
      </c>
      <c r="J351" s="9">
        <v>89.275009999999995</v>
      </c>
      <c r="K351" s="9">
        <v>49.189880000000002</v>
      </c>
      <c r="L351" s="9">
        <v>32.226700000000001</v>
      </c>
      <c r="M351" s="8"/>
      <c r="N351" s="8"/>
      <c r="O351" s="8"/>
      <c r="P351" s="8"/>
      <c r="Q351" s="8"/>
      <c r="R351" s="8"/>
    </row>
    <row r="352" spans="1:18">
      <c r="A352" s="6">
        <v>351</v>
      </c>
      <c r="B352" s="6" t="s">
        <v>440</v>
      </c>
      <c r="C352" s="8"/>
      <c r="D352" s="9">
        <v>13.76</v>
      </c>
      <c r="E352" s="9">
        <v>1.0900000000000001</v>
      </c>
      <c r="F352" s="9">
        <v>0.99</v>
      </c>
      <c r="G352" s="9">
        <v>-9999</v>
      </c>
      <c r="H352" s="9">
        <v>3.3186179999999998</v>
      </c>
      <c r="I352" s="9">
        <v>169.285</v>
      </c>
      <c r="J352" s="9">
        <v>79.52355</v>
      </c>
      <c r="K352" s="9">
        <v>51.115929999999999</v>
      </c>
      <c r="L352" s="9">
        <v>37.357089999999999</v>
      </c>
      <c r="M352" s="8"/>
      <c r="N352" s="8"/>
      <c r="O352" s="8"/>
      <c r="P352" s="8"/>
      <c r="Q352" s="8"/>
      <c r="R352" s="8"/>
    </row>
    <row r="353" spans="1:18">
      <c r="A353" s="6">
        <v>352</v>
      </c>
      <c r="B353" s="6" t="s">
        <v>441</v>
      </c>
      <c r="C353" s="8"/>
      <c r="D353" s="9">
        <v>0.15</v>
      </c>
      <c r="E353" s="9">
        <v>2.84</v>
      </c>
      <c r="F353" s="9">
        <v>1</v>
      </c>
      <c r="G353" s="9">
        <v>-9999</v>
      </c>
      <c r="H353" s="9">
        <v>4.8560910000000002</v>
      </c>
      <c r="I353" s="9">
        <v>103.77460000000001</v>
      </c>
      <c r="J353" s="9">
        <v>14.493259999999999</v>
      </c>
      <c r="K353" s="9">
        <v>4.5821249999999996</v>
      </c>
      <c r="L353" s="9">
        <v>2.0241419999999999</v>
      </c>
      <c r="M353" s="8"/>
      <c r="N353" s="8"/>
      <c r="O353" s="8"/>
      <c r="P353" s="8"/>
      <c r="Q353" s="8"/>
      <c r="R353" s="8"/>
    </row>
    <row r="354" spans="1:18">
      <c r="A354" s="6">
        <v>353</v>
      </c>
      <c r="B354" s="6" t="s">
        <v>442</v>
      </c>
      <c r="C354" s="8"/>
      <c r="D354" s="9">
        <v>0.27</v>
      </c>
      <c r="E354" s="9">
        <v>2.67</v>
      </c>
      <c r="F354" s="9">
        <v>0.96</v>
      </c>
      <c r="G354" s="9">
        <v>-9999</v>
      </c>
      <c r="H354" s="9">
        <v>4.7713640000000002</v>
      </c>
      <c r="I354" s="9">
        <v>126.2885</v>
      </c>
      <c r="J354" s="9">
        <v>19.84329</v>
      </c>
      <c r="K354" s="9">
        <v>6.7212490000000003</v>
      </c>
      <c r="L354" s="9">
        <v>3.1179100000000002</v>
      </c>
      <c r="M354" s="8"/>
      <c r="N354" s="8"/>
      <c r="O354" s="8"/>
      <c r="P354" s="8"/>
      <c r="Q354" s="8"/>
      <c r="R354" s="8"/>
    </row>
    <row r="355" spans="1:18">
      <c r="A355" s="6">
        <v>354</v>
      </c>
      <c r="B355" s="6" t="s">
        <v>443</v>
      </c>
      <c r="C355" s="8"/>
      <c r="D355" s="9">
        <v>4.0000000000000001E-3</v>
      </c>
      <c r="E355" s="9">
        <v>7.58</v>
      </c>
      <c r="F355" s="9">
        <v>1</v>
      </c>
      <c r="G355" s="9">
        <v>22</v>
      </c>
      <c r="H355" s="9">
        <v>12.76206</v>
      </c>
      <c r="I355" s="8"/>
      <c r="J355" s="8"/>
      <c r="K355" s="9">
        <v>36.768920000000001</v>
      </c>
      <c r="L355" s="9">
        <v>4.153797</v>
      </c>
      <c r="M355" s="8"/>
      <c r="N355" s="8"/>
      <c r="O355" s="8"/>
      <c r="P355" s="8"/>
      <c r="Q355" s="8"/>
      <c r="R355" s="8"/>
    </row>
    <row r="356" spans="1:18">
      <c r="A356" s="6">
        <v>355</v>
      </c>
      <c r="B356" s="6" t="s">
        <v>444</v>
      </c>
      <c r="C356" s="9">
        <v>127.1</v>
      </c>
      <c r="D356" s="9">
        <v>1.1000000000000001</v>
      </c>
      <c r="E356" s="9">
        <v>1.89</v>
      </c>
      <c r="F356" s="9">
        <v>0.99</v>
      </c>
      <c r="G356" s="9">
        <v>8</v>
      </c>
      <c r="H356" s="9">
        <v>3.821393</v>
      </c>
      <c r="I356" s="9">
        <v>85.387180000000001</v>
      </c>
      <c r="J356" s="9">
        <v>23.038060000000002</v>
      </c>
      <c r="K356" s="9">
        <v>10.706149999999999</v>
      </c>
      <c r="L356" s="9">
        <v>6.2158319999999998</v>
      </c>
      <c r="M356" s="9">
        <v>4.0769869999999999</v>
      </c>
      <c r="N356" s="9">
        <v>2.8885960000000002</v>
      </c>
      <c r="O356" s="9">
        <v>2.1585269999999999</v>
      </c>
      <c r="P356" s="9">
        <v>1.6770750000000001</v>
      </c>
      <c r="Q356" s="9">
        <v>1.3423769999999999</v>
      </c>
      <c r="R356" s="9">
        <v>1.1000000000000001</v>
      </c>
    </row>
    <row r="357" spans="1:18">
      <c r="A357" s="6">
        <v>356</v>
      </c>
      <c r="B357" s="6" t="s">
        <v>446</v>
      </c>
      <c r="C357" s="9">
        <v>141.6</v>
      </c>
      <c r="D357" s="9">
        <v>0.8</v>
      </c>
      <c r="E357" s="9">
        <v>1.48</v>
      </c>
      <c r="F357" s="9">
        <v>1</v>
      </c>
      <c r="G357" s="9">
        <v>3</v>
      </c>
      <c r="H357" s="9">
        <v>2.8630900000000001</v>
      </c>
      <c r="I357" s="9">
        <v>24.159610000000001</v>
      </c>
      <c r="J357" s="9">
        <v>8.6609510000000007</v>
      </c>
      <c r="K357" s="9">
        <v>4.7528110000000003</v>
      </c>
      <c r="L357" s="9">
        <v>3.104854</v>
      </c>
      <c r="M357" s="9">
        <v>2.2315900000000002</v>
      </c>
      <c r="N357" s="9">
        <v>1.70383</v>
      </c>
      <c r="O357" s="9">
        <v>1.356266</v>
      </c>
      <c r="P357" s="9">
        <v>1.1130549999999999</v>
      </c>
      <c r="Q357" s="9">
        <v>0.93499900000000002</v>
      </c>
      <c r="R357" s="9">
        <v>0.8</v>
      </c>
    </row>
    <row r="358" spans="1:18">
      <c r="A358" s="6">
        <v>357</v>
      </c>
      <c r="B358" s="6" t="s">
        <v>447</v>
      </c>
      <c r="C358" s="9">
        <v>77.5</v>
      </c>
      <c r="D358" s="9">
        <v>1.2</v>
      </c>
      <c r="E358" s="9">
        <v>1.18</v>
      </c>
      <c r="F358" s="9">
        <v>0.99</v>
      </c>
      <c r="G358" s="9">
        <v>3</v>
      </c>
      <c r="H358" s="9">
        <v>2.439181</v>
      </c>
      <c r="I358" s="9">
        <v>18.16273</v>
      </c>
      <c r="J358" s="9">
        <v>8.0161499999999997</v>
      </c>
      <c r="K358" s="9">
        <v>4.9679609999999998</v>
      </c>
      <c r="L358" s="9">
        <v>3.5379399999999999</v>
      </c>
      <c r="M358" s="9">
        <v>2.7189209999999999</v>
      </c>
      <c r="N358" s="9">
        <v>2.1926169999999998</v>
      </c>
      <c r="O358" s="9">
        <v>1.827955</v>
      </c>
      <c r="P358" s="9">
        <v>1.5614749999999999</v>
      </c>
      <c r="Q358" s="9">
        <v>1.3588610000000001</v>
      </c>
      <c r="R358" s="9">
        <v>1.2</v>
      </c>
    </row>
    <row r="359" spans="1:18">
      <c r="A359" s="6">
        <v>358</v>
      </c>
      <c r="B359" s="6" t="s">
        <v>448</v>
      </c>
      <c r="C359" s="9">
        <v>119.7</v>
      </c>
      <c r="D359" s="9">
        <v>0.6</v>
      </c>
      <c r="E359" s="9">
        <v>1.64</v>
      </c>
      <c r="F359" s="9">
        <v>1</v>
      </c>
      <c r="G359" s="9">
        <v>4</v>
      </c>
      <c r="H359" s="9">
        <v>3.0581510000000001</v>
      </c>
      <c r="I359" s="9">
        <v>26.190950000000001</v>
      </c>
      <c r="J359" s="9">
        <v>8.4035360000000008</v>
      </c>
      <c r="K359" s="9">
        <v>4.3218769999999997</v>
      </c>
      <c r="L359" s="9">
        <v>2.696329</v>
      </c>
      <c r="M359" s="9">
        <v>1.8699950000000001</v>
      </c>
      <c r="N359" s="9">
        <v>1.3867020000000001</v>
      </c>
      <c r="O359" s="9">
        <v>1.076937</v>
      </c>
      <c r="P359" s="9">
        <v>0.86513499999999999</v>
      </c>
      <c r="Q359" s="9">
        <v>0.713171</v>
      </c>
      <c r="R359" s="9">
        <v>0.6</v>
      </c>
    </row>
    <row r="360" spans="1:18">
      <c r="A360" s="6">
        <v>359</v>
      </c>
      <c r="B360" s="6" t="s">
        <v>449</v>
      </c>
      <c r="C360" s="9">
        <v>155.9</v>
      </c>
      <c r="D360" s="9">
        <v>0.9</v>
      </c>
      <c r="E360" s="9">
        <v>1.73</v>
      </c>
      <c r="F360" s="9">
        <v>1</v>
      </c>
      <c r="G360" s="9">
        <v>5</v>
      </c>
      <c r="H360" s="9">
        <v>3.4142429999999999</v>
      </c>
      <c r="I360" s="9">
        <v>48.332859999999997</v>
      </c>
      <c r="J360" s="9">
        <v>14.570040000000001</v>
      </c>
      <c r="K360" s="9">
        <v>7.2247490000000001</v>
      </c>
      <c r="L360" s="9">
        <v>4.3921659999999996</v>
      </c>
      <c r="M360" s="9">
        <v>2.9855499999999999</v>
      </c>
      <c r="N360" s="9">
        <v>2.177915</v>
      </c>
      <c r="O360" s="9">
        <v>1.6681029999999999</v>
      </c>
      <c r="P360" s="9">
        <v>1.3240270000000001</v>
      </c>
      <c r="Q360" s="9">
        <v>1.0799479999999999</v>
      </c>
      <c r="R360" s="9">
        <v>0.9</v>
      </c>
    </row>
    <row r="361" spans="1:18">
      <c r="A361" s="6">
        <v>360</v>
      </c>
      <c r="B361" s="6" t="s">
        <v>450</v>
      </c>
      <c r="C361" s="9">
        <v>73.134100000000004</v>
      </c>
      <c r="D361" s="9">
        <v>1.6</v>
      </c>
      <c r="E361" s="9">
        <v>0.83</v>
      </c>
      <c r="F361" s="9">
        <v>0.94</v>
      </c>
      <c r="G361" s="9">
        <v>-9999</v>
      </c>
      <c r="H361" s="9">
        <v>1.86412</v>
      </c>
      <c r="I361" s="9">
        <v>10.81733</v>
      </c>
      <c r="J361" s="9">
        <v>6.0850629999999999</v>
      </c>
      <c r="K361" s="9">
        <v>4.3461959999999999</v>
      </c>
      <c r="L361" s="9">
        <v>3.4230260000000001</v>
      </c>
      <c r="M361" s="9">
        <v>2.8442970000000001</v>
      </c>
      <c r="N361" s="9">
        <v>2.4448629999999998</v>
      </c>
      <c r="O361" s="9">
        <v>2.1512389999999999</v>
      </c>
      <c r="P361" s="9">
        <v>1.9255519999999999</v>
      </c>
      <c r="Q361" s="9">
        <v>1.746219</v>
      </c>
      <c r="R361" s="9">
        <v>1.6</v>
      </c>
    </row>
    <row r="362" spans="1:18">
      <c r="A362" s="6">
        <v>361</v>
      </c>
      <c r="B362" s="6" t="s">
        <v>452</v>
      </c>
      <c r="C362" s="9">
        <v>46.821899999999999</v>
      </c>
      <c r="D362" s="9">
        <v>1.7</v>
      </c>
      <c r="E362" s="9">
        <v>0.72</v>
      </c>
      <c r="F362" s="9">
        <v>0.99</v>
      </c>
      <c r="G362" s="9">
        <v>-9999</v>
      </c>
      <c r="H362" s="9">
        <v>1.6704490000000001</v>
      </c>
      <c r="I362" s="9">
        <v>8.9217270000000006</v>
      </c>
      <c r="J362" s="9">
        <v>5.4163579999999998</v>
      </c>
      <c r="K362" s="9">
        <v>4.0450290000000004</v>
      </c>
      <c r="L362" s="9">
        <v>3.2882570000000002</v>
      </c>
      <c r="M362" s="9">
        <v>2.8002090000000002</v>
      </c>
      <c r="N362" s="9">
        <v>2.455727</v>
      </c>
      <c r="O362" s="9">
        <v>2.1977500000000001</v>
      </c>
      <c r="P362" s="9">
        <v>1.996292</v>
      </c>
      <c r="Q362" s="9">
        <v>1.833979</v>
      </c>
      <c r="R362" s="9">
        <v>1.7</v>
      </c>
    </row>
    <row r="363" spans="1:18">
      <c r="A363" s="6">
        <v>362</v>
      </c>
      <c r="B363" s="6" t="s">
        <v>453</v>
      </c>
      <c r="C363" s="9">
        <v>70.166200000000003</v>
      </c>
      <c r="D363" s="9">
        <v>1.4</v>
      </c>
      <c r="E363" s="9">
        <v>0.85</v>
      </c>
      <c r="F363" s="9">
        <v>0.9</v>
      </c>
      <c r="G363" s="9">
        <v>-9999</v>
      </c>
      <c r="H363" s="9">
        <v>1.846128</v>
      </c>
      <c r="I363" s="9">
        <v>9.9112410000000004</v>
      </c>
      <c r="J363" s="9">
        <v>5.4986050000000004</v>
      </c>
      <c r="K363" s="9">
        <v>3.8956050000000002</v>
      </c>
      <c r="L363" s="9">
        <v>3.0505420000000001</v>
      </c>
      <c r="M363" s="9">
        <v>2.523501</v>
      </c>
      <c r="N363" s="9">
        <v>2.161222</v>
      </c>
      <c r="O363" s="9">
        <v>1.89581</v>
      </c>
      <c r="P363" s="9">
        <v>1.692394</v>
      </c>
      <c r="Q363" s="9">
        <v>1.5311650000000001</v>
      </c>
      <c r="R363" s="9">
        <v>1.4</v>
      </c>
    </row>
    <row r="364" spans="1:18">
      <c r="A364" s="6">
        <v>363</v>
      </c>
      <c r="B364" s="6" t="s">
        <v>454</v>
      </c>
      <c r="C364" s="8"/>
      <c r="D364" s="9">
        <v>7.0000000000000007E-2</v>
      </c>
      <c r="E364" s="9">
        <v>3.09</v>
      </c>
      <c r="F364" s="9">
        <v>0.99</v>
      </c>
      <c r="G364" s="9">
        <v>-9999</v>
      </c>
      <c r="H364" s="9">
        <v>5.0250979999999998</v>
      </c>
      <c r="I364" s="9">
        <v>86.118809999999996</v>
      </c>
      <c r="J364" s="9">
        <v>10.11382</v>
      </c>
      <c r="K364" s="9">
        <v>2.8893049999999998</v>
      </c>
      <c r="L364" s="9">
        <v>1.1877709999999999</v>
      </c>
      <c r="M364" s="8"/>
      <c r="N364" s="8"/>
      <c r="O364" s="8"/>
      <c r="P364" s="8"/>
      <c r="Q364" s="8"/>
      <c r="R364" s="8"/>
    </row>
    <row r="365" spans="1:18">
      <c r="A365" s="6">
        <v>364</v>
      </c>
      <c r="B365" s="6" t="s">
        <v>456</v>
      </c>
      <c r="C365" s="8"/>
      <c r="D365" s="9">
        <v>0.08</v>
      </c>
      <c r="E365" s="9">
        <v>3.02</v>
      </c>
      <c r="F365" s="9">
        <v>0.99</v>
      </c>
      <c r="G365" s="9">
        <v>-9999</v>
      </c>
      <c r="H365" s="9">
        <v>4.9430899999999998</v>
      </c>
      <c r="I365" s="9">
        <v>83.77028</v>
      </c>
      <c r="J365" s="9">
        <v>10.327120000000001</v>
      </c>
      <c r="K365" s="9">
        <v>3.0351750000000002</v>
      </c>
      <c r="L365" s="9">
        <v>1.273118</v>
      </c>
      <c r="M365" s="8"/>
      <c r="N365" s="8"/>
      <c r="O365" s="8"/>
      <c r="P365" s="8"/>
      <c r="Q365" s="8"/>
      <c r="R365" s="8"/>
    </row>
    <row r="366" spans="1:18">
      <c r="A366" s="6">
        <v>365</v>
      </c>
      <c r="B366" s="6" t="s">
        <v>457</v>
      </c>
      <c r="C366" s="8"/>
      <c r="D366" s="9">
        <v>0.06</v>
      </c>
      <c r="E366" s="9">
        <v>3.05</v>
      </c>
      <c r="F366" s="9">
        <v>0.99</v>
      </c>
      <c r="G366" s="9">
        <v>-9999</v>
      </c>
      <c r="H366" s="9">
        <v>4.8781509999999999</v>
      </c>
      <c r="I366" s="9">
        <v>67.321110000000004</v>
      </c>
      <c r="J366" s="9">
        <v>8.1284880000000008</v>
      </c>
      <c r="K366" s="9">
        <v>2.360106</v>
      </c>
      <c r="L366" s="9">
        <v>0.98145000000000004</v>
      </c>
      <c r="M366" s="8"/>
      <c r="N366" s="8"/>
      <c r="O366" s="8"/>
      <c r="P366" s="8"/>
      <c r="Q366" s="8"/>
      <c r="R366" s="8"/>
    </row>
    <row r="367" spans="1:18">
      <c r="A367" s="6">
        <v>366</v>
      </c>
      <c r="B367" s="6" t="s">
        <v>458</v>
      </c>
      <c r="C367" s="8"/>
      <c r="D367" s="9">
        <v>0.11</v>
      </c>
      <c r="E367" s="9">
        <v>2.5299999999999998</v>
      </c>
      <c r="F367" s="9">
        <v>1</v>
      </c>
      <c r="G367" s="9">
        <v>-9999</v>
      </c>
      <c r="H367" s="9">
        <v>4.1013929999999998</v>
      </c>
      <c r="I367" s="9">
        <v>37.272860000000001</v>
      </c>
      <c r="J367" s="9">
        <v>6.453373</v>
      </c>
      <c r="K367" s="9">
        <v>2.3135340000000002</v>
      </c>
      <c r="L367" s="9">
        <v>1.117329</v>
      </c>
      <c r="M367" s="8"/>
      <c r="N367" s="8"/>
      <c r="O367" s="8"/>
      <c r="P367" s="8"/>
      <c r="Q367" s="8"/>
      <c r="R367" s="8"/>
    </row>
    <row r="368" spans="1:18">
      <c r="A368" s="6">
        <v>367</v>
      </c>
      <c r="B368" s="6" t="s">
        <v>459</v>
      </c>
      <c r="C368" s="8"/>
      <c r="D368" s="9">
        <v>0.2</v>
      </c>
      <c r="E368" s="9">
        <v>2.27</v>
      </c>
      <c r="F368" s="9">
        <v>0.99</v>
      </c>
      <c r="G368" s="9">
        <v>-9999</v>
      </c>
      <c r="H368" s="9">
        <v>3.8410299999999999</v>
      </c>
      <c r="I368" s="9">
        <v>37.24174</v>
      </c>
      <c r="J368" s="9">
        <v>7.7213260000000004</v>
      </c>
      <c r="K368" s="9">
        <v>3.075847</v>
      </c>
      <c r="L368" s="9">
        <v>1.600862</v>
      </c>
      <c r="M368" s="8"/>
      <c r="N368" s="8"/>
      <c r="O368" s="8"/>
      <c r="P368" s="8"/>
      <c r="Q368" s="8"/>
      <c r="R368" s="8"/>
    </row>
    <row r="369" spans="1:18">
      <c r="A369" s="6">
        <v>368</v>
      </c>
      <c r="B369" s="6" t="s">
        <v>460</v>
      </c>
      <c r="C369" s="8"/>
      <c r="D369" s="9">
        <v>0.16</v>
      </c>
      <c r="E369" s="9">
        <v>2.2999999999999998</v>
      </c>
      <c r="F369" s="9">
        <v>1</v>
      </c>
      <c r="G369" s="9">
        <v>-9999</v>
      </c>
      <c r="H369" s="9">
        <v>3.8041200000000002</v>
      </c>
      <c r="I369" s="9">
        <v>31.924199999999999</v>
      </c>
      <c r="J369" s="9">
        <v>6.4826259999999998</v>
      </c>
      <c r="K369" s="9">
        <v>2.55118</v>
      </c>
      <c r="L369" s="9">
        <v>1.3163819999999999</v>
      </c>
      <c r="M369" s="8"/>
      <c r="N369" s="8"/>
      <c r="O369" s="8"/>
      <c r="P369" s="8"/>
      <c r="Q369" s="8"/>
      <c r="R369" s="8"/>
    </row>
    <row r="370" spans="1:18">
      <c r="A370" s="6">
        <v>369</v>
      </c>
      <c r="B370" s="6" t="s">
        <v>461</v>
      </c>
      <c r="C370" s="8"/>
      <c r="D370" s="9">
        <v>0.3</v>
      </c>
      <c r="E370" s="9">
        <v>1.62</v>
      </c>
      <c r="F370" s="9">
        <v>0.99</v>
      </c>
      <c r="G370" s="9">
        <v>-9999</v>
      </c>
      <c r="H370" s="9">
        <v>2.7171210000000001</v>
      </c>
      <c r="I370" s="9">
        <v>12.506080000000001</v>
      </c>
      <c r="J370" s="9">
        <v>4.0686720000000003</v>
      </c>
      <c r="K370" s="9">
        <v>2.1095259999999998</v>
      </c>
      <c r="L370" s="9">
        <v>1.3236829999999999</v>
      </c>
      <c r="M370" s="8"/>
      <c r="N370" s="8"/>
      <c r="O370" s="8"/>
      <c r="P370" s="8"/>
      <c r="Q370" s="8"/>
      <c r="R370" s="8"/>
    </row>
    <row r="371" spans="1:18">
      <c r="A371" s="6">
        <v>370</v>
      </c>
      <c r="B371" s="6" t="s">
        <v>462</v>
      </c>
      <c r="C371" s="8"/>
      <c r="D371" s="9">
        <v>1.1000000000000001</v>
      </c>
      <c r="E371" s="9">
        <v>1.72</v>
      </c>
      <c r="F371" s="9">
        <v>1</v>
      </c>
      <c r="G371" s="9">
        <v>14</v>
      </c>
      <c r="H371" s="9">
        <v>3.4813930000000002</v>
      </c>
      <c r="I371" s="8"/>
      <c r="J371" s="9">
        <v>17.523510000000002</v>
      </c>
      <c r="K371" s="9">
        <v>8.7245720000000002</v>
      </c>
      <c r="L371" s="9">
        <v>5.3192389999999996</v>
      </c>
      <c r="M371" s="8"/>
      <c r="N371" s="8"/>
      <c r="O371" s="8"/>
      <c r="P371" s="8"/>
      <c r="Q371" s="8"/>
      <c r="R371" s="8"/>
    </row>
    <row r="372" spans="1:18">
      <c r="A372" s="6">
        <v>371</v>
      </c>
      <c r="B372" s="6" t="s">
        <v>463</v>
      </c>
      <c r="C372" s="8"/>
      <c r="D372" s="9">
        <v>0.95</v>
      </c>
      <c r="E372" s="9">
        <v>1.9</v>
      </c>
      <c r="F372" s="9">
        <v>0.99</v>
      </c>
      <c r="G372" s="9">
        <v>-9999</v>
      </c>
      <c r="H372" s="9">
        <v>3.7777240000000001</v>
      </c>
      <c r="I372" s="9">
        <v>75.461179999999999</v>
      </c>
      <c r="J372" s="9">
        <v>20.21932</v>
      </c>
      <c r="K372" s="9">
        <v>9.3582190000000001</v>
      </c>
      <c r="L372" s="9">
        <v>5.4176330000000004</v>
      </c>
      <c r="M372" s="8"/>
      <c r="N372" s="8"/>
      <c r="O372" s="8"/>
      <c r="P372" s="8"/>
      <c r="Q372" s="8"/>
      <c r="R372" s="8"/>
    </row>
    <row r="373" spans="1:18">
      <c r="A373" s="6">
        <v>372</v>
      </c>
      <c r="B373" s="6" t="s">
        <v>464</v>
      </c>
      <c r="C373" s="8"/>
      <c r="D373" s="9">
        <v>0.52</v>
      </c>
      <c r="E373" s="9">
        <v>1.71</v>
      </c>
      <c r="F373" s="9">
        <v>0.99</v>
      </c>
      <c r="G373" s="9">
        <v>-9999</v>
      </c>
      <c r="H373" s="9">
        <v>3.1360030000000001</v>
      </c>
      <c r="I373" s="9">
        <v>26.668790000000001</v>
      </c>
      <c r="J373" s="9">
        <v>8.1515850000000007</v>
      </c>
      <c r="K373" s="9">
        <v>4.0749849999999999</v>
      </c>
      <c r="L373" s="9">
        <v>2.4916140000000002</v>
      </c>
      <c r="M373" s="8"/>
      <c r="N373" s="8"/>
      <c r="O373" s="8"/>
      <c r="P373" s="8"/>
      <c r="Q373" s="8"/>
      <c r="R373" s="8"/>
    </row>
    <row r="374" spans="1:18">
      <c r="A374" s="6">
        <v>373</v>
      </c>
      <c r="B374" s="6" t="s">
        <v>465</v>
      </c>
      <c r="C374" s="8"/>
      <c r="D374" s="9">
        <v>0.7</v>
      </c>
      <c r="E374" s="9">
        <v>2.65</v>
      </c>
      <c r="F374" s="9">
        <v>1</v>
      </c>
      <c r="G374" s="9">
        <v>14</v>
      </c>
      <c r="H374" s="9">
        <v>5.1450979999999999</v>
      </c>
      <c r="I374" s="8"/>
      <c r="J374" s="9">
        <v>49.81597</v>
      </c>
      <c r="K374" s="9">
        <v>17.01088</v>
      </c>
      <c r="L374" s="9">
        <v>7.9366839999999996</v>
      </c>
      <c r="M374" s="8"/>
      <c r="N374" s="8"/>
      <c r="O374" s="8"/>
      <c r="P374" s="8"/>
      <c r="Q374" s="8"/>
      <c r="R374" s="8"/>
    </row>
    <row r="375" spans="1:18">
      <c r="A375" s="6">
        <v>374</v>
      </c>
      <c r="B375" s="6" t="s">
        <v>466</v>
      </c>
      <c r="C375" s="8"/>
      <c r="D375" s="9">
        <v>0.5</v>
      </c>
      <c r="E375" s="9">
        <v>2.62</v>
      </c>
      <c r="F375" s="9">
        <v>1</v>
      </c>
      <c r="G375" s="9">
        <v>14</v>
      </c>
      <c r="H375" s="9">
        <v>4.9389700000000003</v>
      </c>
      <c r="I375" s="8"/>
      <c r="J375" s="9">
        <v>33.9056</v>
      </c>
      <c r="K375" s="9">
        <v>11.71959</v>
      </c>
      <c r="L375" s="9">
        <v>5.5153470000000002</v>
      </c>
      <c r="M375" s="8"/>
      <c r="N375" s="8"/>
      <c r="O375" s="8"/>
      <c r="P375" s="8"/>
      <c r="Q375" s="8"/>
      <c r="R375" s="8"/>
    </row>
    <row r="376" spans="1:18">
      <c r="A376" s="6">
        <v>375</v>
      </c>
      <c r="B376" s="6" t="s">
        <v>467</v>
      </c>
      <c r="C376" s="9">
        <v>119.473</v>
      </c>
      <c r="D376" s="9">
        <v>12.1</v>
      </c>
      <c r="E376" s="9">
        <v>1.08</v>
      </c>
      <c r="F376" s="9">
        <v>1</v>
      </c>
      <c r="G376" s="9">
        <v>12</v>
      </c>
      <c r="H376" s="9">
        <v>3.242785</v>
      </c>
      <c r="I376" s="9">
        <v>119.473</v>
      </c>
      <c r="J376" s="9">
        <v>68.813389999999998</v>
      </c>
      <c r="K376" s="9">
        <v>44.4114</v>
      </c>
      <c r="L376" s="9">
        <v>32.550719999999998</v>
      </c>
      <c r="M376" s="9">
        <v>25.579840000000001</v>
      </c>
      <c r="N376" s="9">
        <v>21.00787</v>
      </c>
      <c r="O376" s="9">
        <v>17.786049999999999</v>
      </c>
      <c r="P376" s="9">
        <v>15.39743</v>
      </c>
      <c r="Q376" s="9">
        <v>13.55824</v>
      </c>
      <c r="R376" s="9">
        <v>12.1</v>
      </c>
    </row>
    <row r="377" spans="1:18">
      <c r="A377" s="6">
        <v>376</v>
      </c>
      <c r="B377" s="6" t="s">
        <v>469</v>
      </c>
      <c r="C377" s="9">
        <v>108.2259</v>
      </c>
      <c r="D377" s="9">
        <v>15.8</v>
      </c>
      <c r="E377" s="9">
        <v>1.05</v>
      </c>
      <c r="F377" s="9">
        <v>1</v>
      </c>
      <c r="G377" s="9">
        <v>16</v>
      </c>
      <c r="H377" s="9">
        <v>3.298657</v>
      </c>
      <c r="I377" s="9">
        <v>108.2259</v>
      </c>
      <c r="J377" s="9">
        <v>85.620069999999998</v>
      </c>
      <c r="K377" s="9">
        <v>55.9345</v>
      </c>
      <c r="L377" s="9">
        <v>41.351770000000002</v>
      </c>
      <c r="M377" s="9">
        <v>32.714370000000002</v>
      </c>
      <c r="N377" s="9">
        <v>27.014579999999999</v>
      </c>
      <c r="O377" s="9">
        <v>22.97757</v>
      </c>
      <c r="P377" s="9">
        <v>19.971589999999999</v>
      </c>
      <c r="Q377" s="9">
        <v>17.64828</v>
      </c>
      <c r="R377" s="9">
        <v>15.8</v>
      </c>
    </row>
    <row r="378" spans="1:18">
      <c r="A378" s="6">
        <v>377</v>
      </c>
      <c r="B378" s="6" t="s">
        <v>470</v>
      </c>
      <c r="C378" s="9">
        <v>107.9542</v>
      </c>
      <c r="D378" s="9">
        <v>20</v>
      </c>
      <c r="E378" s="9">
        <v>0.92</v>
      </c>
      <c r="F378" s="9">
        <v>1</v>
      </c>
      <c r="G378" s="9">
        <v>16</v>
      </c>
      <c r="H378" s="9">
        <v>3.1410300000000002</v>
      </c>
      <c r="I378" s="9">
        <v>107.9542</v>
      </c>
      <c r="J378" s="9">
        <v>87.918930000000003</v>
      </c>
      <c r="K378" s="9">
        <v>60.545020000000001</v>
      </c>
      <c r="L378" s="9">
        <v>46.465949999999999</v>
      </c>
      <c r="M378" s="9">
        <v>37.842309999999998</v>
      </c>
      <c r="N378" s="9">
        <v>31.99859</v>
      </c>
      <c r="O378" s="9">
        <v>27.767690000000002</v>
      </c>
      <c r="P378" s="9">
        <v>24.557670000000002</v>
      </c>
      <c r="Q378" s="9">
        <v>22.035699999999999</v>
      </c>
      <c r="R378" s="9">
        <v>20</v>
      </c>
    </row>
    <row r="379" spans="1:18">
      <c r="A379" s="6">
        <v>378</v>
      </c>
      <c r="B379" s="6" t="s">
        <v>471</v>
      </c>
      <c r="C379" s="9">
        <v>113.6151</v>
      </c>
      <c r="D379" s="9">
        <v>15.5</v>
      </c>
      <c r="E379" s="9">
        <v>1.05</v>
      </c>
      <c r="F379" s="9">
        <v>1</v>
      </c>
      <c r="G379" s="9">
        <v>15</v>
      </c>
      <c r="H379" s="9">
        <v>3.2903319999999998</v>
      </c>
      <c r="I379" s="9">
        <v>113.6151</v>
      </c>
      <c r="J379" s="9">
        <v>83.994370000000004</v>
      </c>
      <c r="K379" s="9">
        <v>54.872450000000001</v>
      </c>
      <c r="L379" s="9">
        <v>40.566609999999997</v>
      </c>
      <c r="M379" s="9">
        <v>32.093209999999999</v>
      </c>
      <c r="N379" s="9">
        <v>26.501650000000001</v>
      </c>
      <c r="O379" s="9">
        <v>22.54129</v>
      </c>
      <c r="P379" s="9">
        <v>19.592379999999999</v>
      </c>
      <c r="Q379" s="9">
        <v>17.313189999999999</v>
      </c>
      <c r="R379" s="9">
        <v>15.5</v>
      </c>
    </row>
    <row r="380" spans="1:18">
      <c r="A380" s="6">
        <v>379</v>
      </c>
      <c r="B380" s="6" t="s">
        <v>472</v>
      </c>
      <c r="C380" s="9">
        <v>217.8468</v>
      </c>
      <c r="D380" s="9">
        <v>0.6</v>
      </c>
      <c r="E380" s="9">
        <v>1.28</v>
      </c>
      <c r="F380" s="9">
        <v>0.75</v>
      </c>
      <c r="G380" s="9">
        <v>-9999</v>
      </c>
      <c r="H380" s="9">
        <v>2.3381509999999999</v>
      </c>
      <c r="I380" s="9">
        <v>11.43276</v>
      </c>
      <c r="J380" s="9">
        <v>4.7079610000000001</v>
      </c>
      <c r="K380" s="9">
        <v>2.801793</v>
      </c>
      <c r="L380" s="9">
        <v>1.938717</v>
      </c>
      <c r="M380" s="9">
        <v>1.4570339999999999</v>
      </c>
      <c r="N380" s="9">
        <v>1.1537660000000001</v>
      </c>
      <c r="O380" s="9">
        <v>0.94716500000000003</v>
      </c>
      <c r="P380" s="9">
        <v>0.79835500000000004</v>
      </c>
      <c r="Q380" s="9">
        <v>0.68662699999999999</v>
      </c>
      <c r="R380" s="9">
        <v>0.6</v>
      </c>
    </row>
    <row r="381" spans="1:18">
      <c r="A381" s="6">
        <v>380</v>
      </c>
      <c r="B381" s="6" t="s">
        <v>474</v>
      </c>
      <c r="C381" s="9">
        <v>30.7014</v>
      </c>
      <c r="D381" s="9">
        <v>2.8</v>
      </c>
      <c r="E381" s="9">
        <v>0.52</v>
      </c>
      <c r="F381" s="9">
        <v>0.99</v>
      </c>
      <c r="G381" s="9">
        <v>-9999</v>
      </c>
      <c r="H381" s="9">
        <v>1.487158</v>
      </c>
      <c r="I381" s="9">
        <v>9.2716709999999996</v>
      </c>
      <c r="J381" s="9">
        <v>6.465802</v>
      </c>
      <c r="K381" s="9">
        <v>5.2366669999999997</v>
      </c>
      <c r="L381" s="9">
        <v>4.5090690000000002</v>
      </c>
      <c r="M381" s="9">
        <v>4.0150750000000004</v>
      </c>
      <c r="N381" s="9">
        <v>3.651904</v>
      </c>
      <c r="O381" s="9">
        <v>3.3705989999999999</v>
      </c>
      <c r="P381" s="9">
        <v>3.1444969999999999</v>
      </c>
      <c r="Q381" s="9">
        <v>2.9576850000000001</v>
      </c>
      <c r="R381" s="9">
        <v>2.8</v>
      </c>
    </row>
    <row r="382" spans="1:18">
      <c r="A382" s="6">
        <v>381</v>
      </c>
      <c r="B382" s="6" t="s">
        <v>477</v>
      </c>
      <c r="C382" s="9">
        <v>11.095599999999999</v>
      </c>
      <c r="D382" s="9">
        <v>3.2</v>
      </c>
      <c r="E382" s="9">
        <v>0.27</v>
      </c>
      <c r="F382" s="9">
        <v>0.98</v>
      </c>
      <c r="G382" s="9">
        <v>-9999</v>
      </c>
      <c r="H382" s="9">
        <v>1.04515</v>
      </c>
      <c r="I382" s="9">
        <v>5.9586790000000001</v>
      </c>
      <c r="J382" s="9">
        <v>4.941649</v>
      </c>
      <c r="K382" s="9">
        <v>4.4292199999999999</v>
      </c>
      <c r="L382" s="9">
        <v>4.0982060000000002</v>
      </c>
      <c r="M382" s="9">
        <v>3.8585850000000002</v>
      </c>
      <c r="N382" s="9">
        <v>3.6732390000000001</v>
      </c>
      <c r="O382" s="9">
        <v>3.5234939999999999</v>
      </c>
      <c r="P382" s="9">
        <v>3.3987219999999998</v>
      </c>
      <c r="Q382" s="9">
        <v>3.2923390000000001</v>
      </c>
      <c r="R382" s="9">
        <v>3.2</v>
      </c>
    </row>
    <row r="383" spans="1:18">
      <c r="A383" s="6">
        <v>382</v>
      </c>
      <c r="B383" s="6" t="s">
        <v>479</v>
      </c>
      <c r="C383" s="9">
        <v>17.108499999999999</v>
      </c>
      <c r="D383" s="9">
        <v>4.5</v>
      </c>
      <c r="E383" s="9">
        <v>0.28999999999999998</v>
      </c>
      <c r="F383" s="9">
        <v>0.98</v>
      </c>
      <c r="G383" s="9">
        <v>-9999</v>
      </c>
      <c r="H383" s="9">
        <v>1.2332129999999999</v>
      </c>
      <c r="I383" s="9">
        <v>8.7743009999999995</v>
      </c>
      <c r="J383" s="9">
        <v>7.1765189999999999</v>
      </c>
      <c r="K383" s="9">
        <v>6.3803919999999996</v>
      </c>
      <c r="L383" s="9">
        <v>5.8696890000000002</v>
      </c>
      <c r="M383" s="9">
        <v>5.501881</v>
      </c>
      <c r="N383" s="9">
        <v>5.2185360000000003</v>
      </c>
      <c r="O383" s="9">
        <v>4.9903849999999998</v>
      </c>
      <c r="P383" s="9">
        <v>4.8008309999999996</v>
      </c>
      <c r="Q383" s="9">
        <v>4.6396179999999996</v>
      </c>
      <c r="R383" s="9">
        <v>4.5</v>
      </c>
    </row>
    <row r="384" spans="1:18">
      <c r="A384" s="6">
        <v>383</v>
      </c>
      <c r="B384" s="6" t="s">
        <v>480</v>
      </c>
      <c r="C384" s="9">
        <v>6.0949999999999998</v>
      </c>
      <c r="D384" s="9">
        <v>2.6</v>
      </c>
      <c r="E384" s="9">
        <v>0.37</v>
      </c>
      <c r="F384" s="9">
        <v>0.99</v>
      </c>
      <c r="G384" s="9">
        <v>10</v>
      </c>
      <c r="H384" s="9">
        <v>1.154973</v>
      </c>
      <c r="I384" s="9">
        <v>6.0949999999999998</v>
      </c>
      <c r="J384" s="9">
        <v>4.7161999999999997</v>
      </c>
      <c r="K384" s="9">
        <v>4.0591819999999998</v>
      </c>
      <c r="L384" s="9">
        <v>3.6493129999999998</v>
      </c>
      <c r="M384" s="9">
        <v>3.3601169999999998</v>
      </c>
      <c r="N384" s="9">
        <v>3.140924</v>
      </c>
      <c r="O384" s="9">
        <v>2.9667919999999999</v>
      </c>
      <c r="P384" s="9">
        <v>2.8237749999999999</v>
      </c>
      <c r="Q384" s="9">
        <v>2.7033580000000001</v>
      </c>
      <c r="R384" s="9">
        <v>2.6</v>
      </c>
    </row>
    <row r="385" spans="1:18">
      <c r="A385" s="6">
        <v>384</v>
      </c>
      <c r="B385" s="6" t="s">
        <v>482</v>
      </c>
      <c r="C385" s="9">
        <v>5.0820999999999996</v>
      </c>
      <c r="D385" s="9">
        <v>2.8</v>
      </c>
      <c r="E385" s="9">
        <v>0.43</v>
      </c>
      <c r="F385" s="9">
        <v>0.95</v>
      </c>
      <c r="G385" s="9">
        <v>25</v>
      </c>
      <c r="H385" s="9">
        <v>1.307158</v>
      </c>
      <c r="I385" s="9">
        <v>5.0820999999999996</v>
      </c>
      <c r="J385" s="9">
        <v>5.0820999999999996</v>
      </c>
      <c r="K385" s="9">
        <v>4.6988969999999997</v>
      </c>
      <c r="L385" s="9">
        <v>4.1521420000000004</v>
      </c>
      <c r="M385" s="9">
        <v>3.7722540000000002</v>
      </c>
      <c r="N385" s="9">
        <v>3.4878110000000002</v>
      </c>
      <c r="O385" s="9">
        <v>3.2641179999999999</v>
      </c>
      <c r="P385" s="9">
        <v>3.0819770000000002</v>
      </c>
      <c r="Q385" s="9">
        <v>2.9297719999999998</v>
      </c>
      <c r="R385" s="9">
        <v>2.8</v>
      </c>
    </row>
    <row r="386" spans="1:18">
      <c r="A386" s="6">
        <v>385</v>
      </c>
      <c r="B386" s="6" t="s">
        <v>483</v>
      </c>
      <c r="C386" s="9">
        <v>38.660800000000002</v>
      </c>
      <c r="D386" s="9">
        <v>13.1</v>
      </c>
      <c r="E386" s="9">
        <v>0.47</v>
      </c>
      <c r="F386" s="9">
        <v>0.98</v>
      </c>
      <c r="G386" s="9">
        <v>10</v>
      </c>
      <c r="H386" s="9">
        <v>2.0572710000000001</v>
      </c>
      <c r="I386" s="9">
        <v>38.660800000000002</v>
      </c>
      <c r="J386" s="9">
        <v>27.911760000000001</v>
      </c>
      <c r="K386" s="9">
        <v>23.068760000000001</v>
      </c>
      <c r="L386" s="9">
        <v>20.151299999999999</v>
      </c>
      <c r="M386" s="9">
        <v>18.144929999999999</v>
      </c>
      <c r="N386" s="9">
        <v>16.65483</v>
      </c>
      <c r="O386" s="9">
        <v>15.49085</v>
      </c>
      <c r="P386" s="9">
        <v>14.54853</v>
      </c>
      <c r="Q386" s="9">
        <v>13.765029999999999</v>
      </c>
      <c r="R386" s="9">
        <v>13.1</v>
      </c>
    </row>
    <row r="387" spans="1:18">
      <c r="A387" s="6">
        <v>386</v>
      </c>
      <c r="B387" s="6" t="s">
        <v>485</v>
      </c>
      <c r="C387" s="8"/>
      <c r="D387" s="9">
        <v>0.9</v>
      </c>
      <c r="E387" s="9">
        <v>2.92</v>
      </c>
      <c r="F387" s="9">
        <v>0.99</v>
      </c>
      <c r="G387" s="9">
        <v>12</v>
      </c>
      <c r="H387" s="9">
        <v>5.7942429999999998</v>
      </c>
      <c r="I387" s="8"/>
      <c r="J387" s="9">
        <v>98.908799999999999</v>
      </c>
      <c r="K387" s="9">
        <v>30.27251</v>
      </c>
      <c r="L387" s="9">
        <v>13.06855</v>
      </c>
      <c r="M387" s="8"/>
      <c r="N387" s="8"/>
      <c r="O387" s="8"/>
      <c r="P387" s="8"/>
      <c r="Q387" s="8"/>
      <c r="R387" s="8"/>
    </row>
    <row r="388" spans="1:18">
      <c r="A388" s="6">
        <v>387</v>
      </c>
      <c r="B388" s="6" t="s">
        <v>487</v>
      </c>
      <c r="C388" s="8"/>
      <c r="D388" s="9">
        <v>0.8</v>
      </c>
      <c r="E388" s="9">
        <v>2.81</v>
      </c>
      <c r="F388" s="9">
        <v>1</v>
      </c>
      <c r="G388" s="9">
        <v>12</v>
      </c>
      <c r="H388" s="9">
        <v>5.5230899999999998</v>
      </c>
      <c r="I388" s="8"/>
      <c r="J388" s="9">
        <v>73.653890000000004</v>
      </c>
      <c r="K388" s="9">
        <v>23.571069999999999</v>
      </c>
      <c r="L388" s="9">
        <v>10.50271</v>
      </c>
      <c r="M388" s="8"/>
      <c r="N388" s="8"/>
      <c r="O388" s="8"/>
      <c r="P388" s="8"/>
      <c r="Q388" s="8"/>
      <c r="R388" s="8"/>
    </row>
    <row r="389" spans="1:18">
      <c r="A389" s="6">
        <v>388</v>
      </c>
      <c r="B389" s="6" t="s">
        <v>488</v>
      </c>
      <c r="C389" s="8"/>
      <c r="D389" s="9">
        <v>1.4</v>
      </c>
      <c r="E389" s="9">
        <v>2.5099999999999998</v>
      </c>
      <c r="F389" s="9">
        <v>1</v>
      </c>
      <c r="G389" s="9">
        <v>12</v>
      </c>
      <c r="H389" s="9">
        <v>5.1661279999999996</v>
      </c>
      <c r="I389" s="8"/>
      <c r="J389" s="9">
        <v>79.532150000000001</v>
      </c>
      <c r="K389" s="9">
        <v>28.744430000000001</v>
      </c>
      <c r="L389" s="9">
        <v>13.96232</v>
      </c>
      <c r="M389" s="8"/>
      <c r="N389" s="8"/>
      <c r="O389" s="8"/>
      <c r="P389" s="8"/>
      <c r="Q389" s="8"/>
      <c r="R389" s="8"/>
    </row>
    <row r="390" spans="1:18">
      <c r="A390" s="6">
        <v>389</v>
      </c>
      <c r="B390" s="6" t="s">
        <v>489</v>
      </c>
      <c r="C390" s="8"/>
      <c r="D390" s="9">
        <v>3</v>
      </c>
      <c r="E390" s="9">
        <v>2.19</v>
      </c>
      <c r="F390" s="9">
        <v>1</v>
      </c>
      <c r="G390" s="9">
        <v>12</v>
      </c>
      <c r="H390" s="9">
        <v>4.8571210000000002</v>
      </c>
      <c r="I390" s="8"/>
      <c r="J390" s="9">
        <v>101.8276</v>
      </c>
      <c r="K390" s="9">
        <v>41.901130000000002</v>
      </c>
      <c r="L390" s="9">
        <v>22.315670000000001</v>
      </c>
      <c r="M390" s="8"/>
      <c r="N390" s="8"/>
      <c r="O390" s="8"/>
      <c r="P390" s="8"/>
      <c r="Q390" s="8"/>
      <c r="R390" s="8"/>
    </row>
    <row r="391" spans="1:18">
      <c r="A391" s="6">
        <v>390</v>
      </c>
      <c r="B391" s="6" t="s">
        <v>490</v>
      </c>
      <c r="C391" s="8"/>
      <c r="D391" s="9">
        <v>3.3</v>
      </c>
      <c r="E391" s="9">
        <v>2.0099999999999998</v>
      </c>
      <c r="F391" s="9">
        <v>1</v>
      </c>
      <c r="G391" s="9">
        <v>12</v>
      </c>
      <c r="H391" s="9">
        <v>4.5385140000000002</v>
      </c>
      <c r="I391" s="8"/>
      <c r="J391" s="9">
        <v>83.838530000000006</v>
      </c>
      <c r="K391" s="9">
        <v>37.110790000000001</v>
      </c>
      <c r="L391" s="9">
        <v>20.81485</v>
      </c>
      <c r="M391" s="8"/>
      <c r="N391" s="8"/>
      <c r="O391" s="8"/>
      <c r="P391" s="8"/>
      <c r="Q391" s="8"/>
      <c r="R391" s="8"/>
    </row>
    <row r="392" spans="1:18">
      <c r="A392" s="6">
        <v>391</v>
      </c>
      <c r="B392" s="6" t="s">
        <v>491</v>
      </c>
      <c r="C392" s="8"/>
      <c r="D392" s="9">
        <v>3.5</v>
      </c>
      <c r="E392" s="9">
        <v>1.86</v>
      </c>
      <c r="F392" s="9">
        <v>1</v>
      </c>
      <c r="G392" s="9">
        <v>13</v>
      </c>
      <c r="H392" s="9">
        <v>4.264068</v>
      </c>
      <c r="I392" s="8"/>
      <c r="J392" s="9">
        <v>69.847719999999995</v>
      </c>
      <c r="K392" s="9">
        <v>32.856589999999997</v>
      </c>
      <c r="L392" s="9">
        <v>19.241389999999999</v>
      </c>
      <c r="M392" s="8"/>
      <c r="N392" s="8"/>
      <c r="O392" s="8"/>
      <c r="P392" s="8"/>
      <c r="Q392" s="8"/>
      <c r="R392" s="8"/>
    </row>
    <row r="393" spans="1:18">
      <c r="A393" s="6">
        <v>392</v>
      </c>
      <c r="B393" s="6" t="s">
        <v>492</v>
      </c>
      <c r="C393" s="8"/>
      <c r="D393" s="9">
        <v>2.6</v>
      </c>
      <c r="E393" s="9">
        <v>2.3199999999999998</v>
      </c>
      <c r="F393" s="9">
        <v>0.96</v>
      </c>
      <c r="G393" s="9">
        <v>17</v>
      </c>
      <c r="H393" s="9">
        <v>5.0549730000000004</v>
      </c>
      <c r="I393" s="8"/>
      <c r="J393" s="9">
        <v>108.78870000000001</v>
      </c>
      <c r="K393" s="9">
        <v>42.467039999999997</v>
      </c>
      <c r="L393" s="9">
        <v>21.786840000000002</v>
      </c>
      <c r="M393" s="8"/>
      <c r="N393" s="8"/>
      <c r="O393" s="8"/>
      <c r="P393" s="8"/>
      <c r="Q393" s="8"/>
      <c r="R393" s="8"/>
    </row>
    <row r="394" spans="1:18">
      <c r="A394" s="6">
        <v>393</v>
      </c>
      <c r="B394" s="6" t="s">
        <v>493</v>
      </c>
      <c r="C394" s="8"/>
      <c r="D394" s="9">
        <v>0.17</v>
      </c>
      <c r="E394" s="9">
        <v>4.13</v>
      </c>
      <c r="F394" s="9">
        <v>0.99</v>
      </c>
      <c r="G394" s="9">
        <v>15</v>
      </c>
      <c r="H394" s="9">
        <v>7.4904489999999999</v>
      </c>
      <c r="I394" s="8"/>
      <c r="J394" s="9">
        <v>130.977</v>
      </c>
      <c r="K394" s="9">
        <v>24.543589999999998</v>
      </c>
      <c r="L394" s="9">
        <v>7.4806809999999997</v>
      </c>
      <c r="M394" s="8"/>
      <c r="N394" s="8"/>
      <c r="O394" s="8"/>
      <c r="P394" s="8"/>
      <c r="Q394" s="8"/>
      <c r="R394" s="8"/>
    </row>
    <row r="395" spans="1:18">
      <c r="A395" s="6">
        <v>394</v>
      </c>
      <c r="B395" s="6" t="s">
        <v>494</v>
      </c>
      <c r="C395" s="8"/>
      <c r="D395" s="9">
        <v>2.2000000000000002</v>
      </c>
      <c r="E395" s="9">
        <v>2.4500000000000002</v>
      </c>
      <c r="F395" s="9">
        <v>1</v>
      </c>
      <c r="G395" s="9">
        <v>13</v>
      </c>
      <c r="H395" s="9">
        <v>5.2424229999999996</v>
      </c>
      <c r="I395" s="8"/>
      <c r="J395" s="9">
        <v>113.4747</v>
      </c>
      <c r="K395" s="9">
        <v>42.021889999999999</v>
      </c>
      <c r="L395" s="9">
        <v>20.76709</v>
      </c>
      <c r="M395" s="8"/>
      <c r="N395" s="8"/>
      <c r="O395" s="8"/>
      <c r="P395" s="8"/>
      <c r="Q395" s="8"/>
      <c r="R395" s="8"/>
    </row>
    <row r="396" spans="1:18">
      <c r="A396" s="6">
        <v>395</v>
      </c>
      <c r="B396" s="6" t="s">
        <v>495</v>
      </c>
      <c r="C396" s="8"/>
      <c r="D396" s="9">
        <v>3.1</v>
      </c>
      <c r="E396" s="9">
        <v>2.2599999999999998</v>
      </c>
      <c r="F396" s="9">
        <v>1</v>
      </c>
      <c r="G396" s="9">
        <v>13</v>
      </c>
      <c r="H396" s="9">
        <v>5.0113620000000001</v>
      </c>
      <c r="I396" s="8"/>
      <c r="J396" s="9">
        <v>117.7698</v>
      </c>
      <c r="K396" s="9">
        <v>47.105069999999998</v>
      </c>
      <c r="L396" s="9">
        <v>24.587029999999999</v>
      </c>
      <c r="M396" s="8"/>
      <c r="N396" s="8"/>
      <c r="O396" s="8"/>
      <c r="P396" s="8"/>
      <c r="Q396" s="8"/>
      <c r="R396" s="8"/>
    </row>
    <row r="397" spans="1:18">
      <c r="A397" s="6">
        <v>396</v>
      </c>
      <c r="B397" s="6" t="s">
        <v>496</v>
      </c>
      <c r="C397" s="8"/>
      <c r="D397" s="9">
        <v>4.7</v>
      </c>
      <c r="E397" s="9">
        <v>1.95</v>
      </c>
      <c r="F397" s="9">
        <v>1</v>
      </c>
      <c r="G397" s="9">
        <v>12</v>
      </c>
      <c r="H397" s="9">
        <v>4.5720980000000004</v>
      </c>
      <c r="I397" s="8"/>
      <c r="J397" s="9">
        <v>108.41500000000001</v>
      </c>
      <c r="K397" s="9">
        <v>49.17127</v>
      </c>
      <c r="L397" s="9">
        <v>28.059560000000001</v>
      </c>
      <c r="M397" s="8"/>
      <c r="N397" s="8"/>
      <c r="O397" s="8"/>
      <c r="P397" s="8"/>
      <c r="Q397" s="8"/>
      <c r="R397" s="8"/>
    </row>
    <row r="398" spans="1:18">
      <c r="A398" s="6">
        <v>397</v>
      </c>
      <c r="B398" s="6" t="s">
        <v>497</v>
      </c>
      <c r="C398" s="8"/>
      <c r="D398" s="9">
        <v>5.8</v>
      </c>
      <c r="E398" s="9">
        <v>1.72</v>
      </c>
      <c r="F398" s="9">
        <v>1</v>
      </c>
      <c r="G398" s="9">
        <v>12</v>
      </c>
      <c r="H398" s="9">
        <v>4.2034279999999997</v>
      </c>
      <c r="I398" s="8"/>
      <c r="J398" s="9">
        <v>92.396690000000007</v>
      </c>
      <c r="K398" s="9">
        <v>46.002290000000002</v>
      </c>
      <c r="L398" s="9">
        <v>28.046900000000001</v>
      </c>
      <c r="M398" s="8"/>
      <c r="N398" s="8"/>
      <c r="O398" s="8"/>
      <c r="P398" s="8"/>
      <c r="Q398" s="8"/>
      <c r="R398" s="8"/>
    </row>
    <row r="399" spans="1:18">
      <c r="A399" s="6">
        <v>398</v>
      </c>
      <c r="B399" s="6" t="s">
        <v>498</v>
      </c>
      <c r="C399" s="8"/>
      <c r="D399" s="9">
        <v>14.3</v>
      </c>
      <c r="E399" s="9">
        <v>1.37</v>
      </c>
      <c r="F399" s="9">
        <v>1</v>
      </c>
      <c r="G399" s="9">
        <v>14</v>
      </c>
      <c r="H399" s="9">
        <v>3.8953359999999999</v>
      </c>
      <c r="I399" s="8"/>
      <c r="J399" s="9">
        <v>129.69550000000001</v>
      </c>
      <c r="K399" s="9">
        <v>74.418329999999997</v>
      </c>
      <c r="L399" s="9">
        <v>50.178060000000002</v>
      </c>
      <c r="M399" s="8"/>
      <c r="N399" s="8"/>
      <c r="O399" s="8"/>
      <c r="P399" s="8"/>
      <c r="Q399" s="8"/>
      <c r="R399" s="8"/>
    </row>
    <row r="400" spans="1:18">
      <c r="A400" s="6">
        <v>399</v>
      </c>
      <c r="B400" s="6" t="s">
        <v>499</v>
      </c>
      <c r="C400" s="8"/>
      <c r="D400" s="9">
        <v>11.1</v>
      </c>
      <c r="E400" s="9">
        <v>1.47</v>
      </c>
      <c r="F400" s="9">
        <v>1</v>
      </c>
      <c r="G400" s="9">
        <v>13</v>
      </c>
      <c r="H400" s="9">
        <v>3.9853230000000002</v>
      </c>
      <c r="I400" s="8"/>
      <c r="J400" s="9">
        <v>118.2521</v>
      </c>
      <c r="K400" s="9">
        <v>65.156049999999993</v>
      </c>
      <c r="L400" s="9">
        <v>42.686920000000001</v>
      </c>
      <c r="M400" s="8"/>
      <c r="N400" s="8"/>
      <c r="O400" s="8"/>
      <c r="P400" s="8"/>
      <c r="Q400" s="8"/>
      <c r="R400" s="8"/>
    </row>
    <row r="401" spans="1:18">
      <c r="A401" s="6">
        <v>400</v>
      </c>
      <c r="B401" s="6" t="s">
        <v>500</v>
      </c>
      <c r="C401" s="9">
        <v>214.1789</v>
      </c>
      <c r="D401" s="9">
        <v>5.4</v>
      </c>
      <c r="E401" s="9">
        <v>1.94</v>
      </c>
      <c r="F401" s="9">
        <v>0.99</v>
      </c>
      <c r="G401" s="9">
        <v>15</v>
      </c>
      <c r="H401" s="9">
        <v>4.6123940000000001</v>
      </c>
      <c r="I401" s="9">
        <v>214.1789</v>
      </c>
      <c r="J401" s="9">
        <v>122.5732</v>
      </c>
      <c r="K401" s="9">
        <v>55.818550000000002</v>
      </c>
      <c r="L401" s="9">
        <v>31.944590000000002</v>
      </c>
      <c r="M401" s="9">
        <v>20.720099999999999</v>
      </c>
      <c r="N401" s="9">
        <v>14.547230000000001</v>
      </c>
      <c r="O401" s="9">
        <v>10.78707</v>
      </c>
      <c r="P401" s="9">
        <v>8.3252860000000002</v>
      </c>
      <c r="Q401" s="9">
        <v>6.6246549999999997</v>
      </c>
      <c r="R401" s="9">
        <v>5.4</v>
      </c>
    </row>
    <row r="402" spans="1:18">
      <c r="A402" s="6">
        <v>401</v>
      </c>
      <c r="B402" s="6" t="s">
        <v>502</v>
      </c>
      <c r="C402" s="9">
        <v>203.214</v>
      </c>
      <c r="D402" s="9">
        <v>2.9</v>
      </c>
      <c r="E402" s="9">
        <v>2.2400000000000002</v>
      </c>
      <c r="F402" s="9">
        <v>1</v>
      </c>
      <c r="G402" s="9">
        <v>15</v>
      </c>
      <c r="H402" s="9">
        <v>4.9423979999999998</v>
      </c>
      <c r="I402" s="9">
        <v>203.214</v>
      </c>
      <c r="J402" s="9">
        <v>106.6819</v>
      </c>
      <c r="K402" s="9">
        <v>43.017620000000001</v>
      </c>
      <c r="L402" s="9">
        <v>22.583100000000002</v>
      </c>
      <c r="M402" s="9">
        <v>13.69951</v>
      </c>
      <c r="N402" s="9">
        <v>9.1062419999999999</v>
      </c>
      <c r="O402" s="9">
        <v>6.4473079999999996</v>
      </c>
      <c r="P402" s="9">
        <v>4.7805340000000003</v>
      </c>
      <c r="Q402" s="9">
        <v>3.6719330000000001</v>
      </c>
      <c r="R402" s="9">
        <v>2.9</v>
      </c>
    </row>
    <row r="403" spans="1:18">
      <c r="A403" s="6">
        <v>402</v>
      </c>
      <c r="B403" s="6" t="s">
        <v>503</v>
      </c>
      <c r="C403" s="9">
        <v>263.84589999999997</v>
      </c>
      <c r="D403" s="9">
        <v>4.3</v>
      </c>
      <c r="E403" s="9">
        <v>2.17</v>
      </c>
      <c r="F403" s="9">
        <v>0.98</v>
      </c>
      <c r="G403" s="9">
        <v>15</v>
      </c>
      <c r="H403" s="9">
        <v>4.9734680000000004</v>
      </c>
      <c r="I403" s="9">
        <v>263.84589999999997</v>
      </c>
      <c r="J403" s="9">
        <v>141.3297</v>
      </c>
      <c r="K403" s="9">
        <v>58.629379999999998</v>
      </c>
      <c r="L403" s="9">
        <v>31.404959999999999</v>
      </c>
      <c r="M403" s="9">
        <v>19.351009999999999</v>
      </c>
      <c r="N403" s="9">
        <v>13.02807</v>
      </c>
      <c r="O403" s="9">
        <v>9.3240739999999995</v>
      </c>
      <c r="P403" s="9">
        <v>6.9785180000000002</v>
      </c>
      <c r="Q403" s="9">
        <v>5.4045829999999997</v>
      </c>
      <c r="R403" s="9">
        <v>4.3</v>
      </c>
    </row>
    <row r="404" spans="1:18">
      <c r="A404" s="6">
        <v>403</v>
      </c>
      <c r="B404" s="6" t="s">
        <v>504</v>
      </c>
      <c r="C404" s="9">
        <v>103.0789</v>
      </c>
      <c r="D404" s="9">
        <v>7.5</v>
      </c>
      <c r="E404" s="9">
        <v>1.43</v>
      </c>
      <c r="F404" s="9">
        <v>0.96</v>
      </c>
      <c r="G404" s="9">
        <v>16</v>
      </c>
      <c r="H404" s="9">
        <v>3.735061</v>
      </c>
      <c r="I404" s="9">
        <v>103.0789</v>
      </c>
      <c r="J404" s="9">
        <v>74.918379999999999</v>
      </c>
      <c r="K404" s="9">
        <v>41.954430000000002</v>
      </c>
      <c r="L404" s="9">
        <v>27.80452</v>
      </c>
      <c r="M404" s="9">
        <v>20.208500000000001</v>
      </c>
      <c r="N404" s="9">
        <v>15.570589999999999</v>
      </c>
      <c r="O404" s="9">
        <v>12.49025</v>
      </c>
      <c r="P404" s="9">
        <v>10.31912</v>
      </c>
      <c r="Q404" s="9">
        <v>8.7195579999999993</v>
      </c>
      <c r="R404" s="9">
        <v>7.5</v>
      </c>
    </row>
    <row r="405" spans="1:18">
      <c r="A405" s="6">
        <v>404</v>
      </c>
      <c r="B405" s="6" t="s">
        <v>505</v>
      </c>
      <c r="C405" s="9">
        <v>170.60849999999999</v>
      </c>
      <c r="D405" s="9">
        <v>2.2999999999999998</v>
      </c>
      <c r="E405" s="9">
        <v>2.27</v>
      </c>
      <c r="F405" s="9">
        <v>0.94</v>
      </c>
      <c r="G405" s="9">
        <v>15</v>
      </c>
      <c r="H405" s="9">
        <v>4.9017280000000003</v>
      </c>
      <c r="I405" s="9">
        <v>170.60849999999999</v>
      </c>
      <c r="J405" s="9">
        <v>88.795249999999996</v>
      </c>
      <c r="K405" s="9">
        <v>35.372239999999998</v>
      </c>
      <c r="L405" s="9">
        <v>18.40991</v>
      </c>
      <c r="M405" s="9">
        <v>11.09343</v>
      </c>
      <c r="N405" s="9">
        <v>7.333723</v>
      </c>
      <c r="O405" s="9">
        <v>5.1683899999999996</v>
      </c>
      <c r="P405" s="9">
        <v>3.8169240000000002</v>
      </c>
      <c r="Q405" s="9">
        <v>2.9214419999999999</v>
      </c>
      <c r="R405" s="9">
        <v>2.2999999999999998</v>
      </c>
    </row>
    <row r="406" spans="1:18">
      <c r="A406" s="6">
        <v>405</v>
      </c>
      <c r="B406" s="6" t="s">
        <v>506</v>
      </c>
      <c r="C406" s="9">
        <v>321.48570000000001</v>
      </c>
      <c r="D406" s="9">
        <v>1.5</v>
      </c>
      <c r="E406" s="9">
        <v>2.73</v>
      </c>
      <c r="F406" s="9">
        <v>0.98</v>
      </c>
      <c r="G406" s="9">
        <v>14</v>
      </c>
      <c r="H406" s="9">
        <v>5.6360910000000004</v>
      </c>
      <c r="I406" s="9">
        <v>321.48570000000001</v>
      </c>
      <c r="J406" s="9">
        <v>121.417</v>
      </c>
      <c r="K406" s="9">
        <v>40.13749</v>
      </c>
      <c r="L406" s="9">
        <v>18.300689999999999</v>
      </c>
      <c r="M406" s="9">
        <v>9.9518350000000009</v>
      </c>
      <c r="N406" s="9">
        <v>6.0497629999999996</v>
      </c>
      <c r="O406" s="9">
        <v>3.9716740000000001</v>
      </c>
      <c r="P406" s="9">
        <v>2.7583899999999999</v>
      </c>
      <c r="Q406" s="9">
        <v>1.9999039999999999</v>
      </c>
      <c r="R406" s="9">
        <v>1.5</v>
      </c>
    </row>
    <row r="407" spans="1:18">
      <c r="A407" s="6">
        <v>406</v>
      </c>
      <c r="B407" s="6" t="s">
        <v>507</v>
      </c>
      <c r="C407" s="9">
        <v>40.487499999999997</v>
      </c>
      <c r="D407" s="9">
        <v>1.7</v>
      </c>
      <c r="E407" s="9">
        <v>1.73</v>
      </c>
      <c r="F407" s="9">
        <v>0.97</v>
      </c>
      <c r="G407" s="9">
        <v>16</v>
      </c>
      <c r="H407" s="9">
        <v>3.6904490000000001</v>
      </c>
      <c r="I407" s="9">
        <v>40.487499999999997</v>
      </c>
      <c r="J407" s="9">
        <v>27.521180000000001</v>
      </c>
      <c r="K407" s="9">
        <v>13.646750000000001</v>
      </c>
      <c r="L407" s="9">
        <v>8.2963129999999996</v>
      </c>
      <c r="M407" s="9">
        <v>5.639373</v>
      </c>
      <c r="N407" s="9">
        <v>4.1138389999999996</v>
      </c>
      <c r="O407" s="9">
        <v>3.1508609999999999</v>
      </c>
      <c r="P407" s="9">
        <v>2.5009399999999999</v>
      </c>
      <c r="Q407" s="9">
        <v>2.0399020000000001</v>
      </c>
      <c r="R407" s="9">
        <v>1.7</v>
      </c>
    </row>
    <row r="408" spans="1:18">
      <c r="A408" s="6">
        <v>407</v>
      </c>
      <c r="B408" s="6" t="s">
        <v>508</v>
      </c>
      <c r="C408" s="9">
        <v>50.898400000000002</v>
      </c>
      <c r="D408" s="9">
        <v>2.4</v>
      </c>
      <c r="E408" s="9">
        <v>1.61</v>
      </c>
      <c r="F408" s="9">
        <v>0.98</v>
      </c>
      <c r="G408" s="9">
        <v>15</v>
      </c>
      <c r="H408" s="9">
        <v>3.6002109999999998</v>
      </c>
      <c r="I408" s="9">
        <v>50.898400000000002</v>
      </c>
      <c r="J408" s="9">
        <v>32.029710000000001</v>
      </c>
      <c r="K408" s="9">
        <v>16.674240000000001</v>
      </c>
      <c r="L408" s="9">
        <v>10.49288</v>
      </c>
      <c r="M408" s="9">
        <v>7.3260439999999996</v>
      </c>
      <c r="N408" s="9">
        <v>5.462453</v>
      </c>
      <c r="O408" s="9">
        <v>4.2619009999999999</v>
      </c>
      <c r="P408" s="9">
        <v>3.4374500000000001</v>
      </c>
      <c r="Q408" s="9">
        <v>2.8436810000000001</v>
      </c>
      <c r="R408" s="9">
        <v>2.4</v>
      </c>
    </row>
    <row r="409" spans="1:18">
      <c r="A409" s="6">
        <v>408</v>
      </c>
      <c r="B409" s="6" t="s">
        <v>509</v>
      </c>
      <c r="C409" s="9">
        <v>52.717399999999998</v>
      </c>
      <c r="D409" s="9">
        <v>5.4</v>
      </c>
      <c r="E409" s="9">
        <v>1.46</v>
      </c>
      <c r="F409" s="9">
        <v>0.89</v>
      </c>
      <c r="G409" s="9">
        <v>21</v>
      </c>
      <c r="H409" s="9">
        <v>3.6523940000000001</v>
      </c>
      <c r="I409" s="9">
        <v>52.717399999999998</v>
      </c>
      <c r="J409" s="9">
        <v>52.717399999999998</v>
      </c>
      <c r="K409" s="9">
        <v>31.318200000000001</v>
      </c>
      <c r="L409" s="9">
        <v>20.577190000000002</v>
      </c>
      <c r="M409" s="9">
        <v>14.85585</v>
      </c>
      <c r="N409" s="9">
        <v>11.38395</v>
      </c>
      <c r="O409" s="9">
        <v>9.0897220000000001</v>
      </c>
      <c r="P409" s="9">
        <v>7.4796690000000003</v>
      </c>
      <c r="Q409" s="9">
        <v>6.2979570000000002</v>
      </c>
      <c r="R409" s="9">
        <v>5.4</v>
      </c>
    </row>
    <row r="410" spans="1:18">
      <c r="A410" s="6">
        <v>409</v>
      </c>
      <c r="B410" s="6" t="s">
        <v>510</v>
      </c>
      <c r="C410" s="9">
        <v>33.499000000000002</v>
      </c>
      <c r="D410" s="9">
        <v>1.8</v>
      </c>
      <c r="E410" s="9">
        <v>1.65</v>
      </c>
      <c r="F410" s="9">
        <v>0.87</v>
      </c>
      <c r="G410" s="9">
        <v>17</v>
      </c>
      <c r="H410" s="9">
        <v>3.5552730000000001</v>
      </c>
      <c r="I410" s="9">
        <v>33.499000000000002</v>
      </c>
      <c r="J410" s="9">
        <v>25.61964</v>
      </c>
      <c r="K410" s="9">
        <v>13.122680000000001</v>
      </c>
      <c r="L410" s="9">
        <v>8.1634460000000004</v>
      </c>
      <c r="M410" s="9">
        <v>5.649006</v>
      </c>
      <c r="N410" s="9">
        <v>4.1814119999999999</v>
      </c>
      <c r="O410" s="9">
        <v>3.242356</v>
      </c>
      <c r="P410" s="9">
        <v>2.6012019999999998</v>
      </c>
      <c r="Q410" s="9">
        <v>2.1417679999999999</v>
      </c>
      <c r="R410" s="9">
        <v>1.8</v>
      </c>
    </row>
    <row r="411" spans="1:18">
      <c r="A411" s="6">
        <v>410</v>
      </c>
      <c r="B411" s="6" t="s">
        <v>511</v>
      </c>
      <c r="C411" s="9">
        <v>81.733800000000002</v>
      </c>
      <c r="D411" s="9">
        <v>3</v>
      </c>
      <c r="E411" s="9">
        <v>1.99</v>
      </c>
      <c r="F411" s="9">
        <v>0.96</v>
      </c>
      <c r="G411" s="9">
        <v>19</v>
      </c>
      <c r="H411" s="9">
        <v>4.4571209999999999</v>
      </c>
      <c r="I411" s="9">
        <v>81.733800000000002</v>
      </c>
      <c r="J411" s="9">
        <v>73.802580000000006</v>
      </c>
      <c r="K411" s="9">
        <v>32.934420000000003</v>
      </c>
      <c r="L411" s="9">
        <v>18.578980000000001</v>
      </c>
      <c r="M411" s="9">
        <v>11.917109999999999</v>
      </c>
      <c r="N411" s="9">
        <v>8.2908729999999995</v>
      </c>
      <c r="O411" s="9">
        <v>6.100651</v>
      </c>
      <c r="P411" s="9">
        <v>4.6770519999999998</v>
      </c>
      <c r="Q411" s="9">
        <v>3.6998039999999999</v>
      </c>
      <c r="R411" s="9">
        <v>3</v>
      </c>
    </row>
    <row r="412" spans="1:18">
      <c r="A412" s="6">
        <v>411</v>
      </c>
      <c r="B412" s="6" t="s">
        <v>512</v>
      </c>
      <c r="C412" s="9">
        <v>71.430000000000007</v>
      </c>
      <c r="D412" s="9">
        <v>3.2</v>
      </c>
      <c r="E412" s="9">
        <v>1.87</v>
      </c>
      <c r="F412" s="9">
        <v>0.98</v>
      </c>
      <c r="G412" s="9">
        <v>19</v>
      </c>
      <c r="H412" s="9">
        <v>4.2451499999999998</v>
      </c>
      <c r="I412" s="9">
        <v>71.430000000000007</v>
      </c>
      <c r="J412" s="9">
        <v>64.896889999999999</v>
      </c>
      <c r="K412" s="9">
        <v>30.40418</v>
      </c>
      <c r="L412" s="9">
        <v>17.754059999999999</v>
      </c>
      <c r="M412" s="9">
        <v>11.697039999999999</v>
      </c>
      <c r="N412" s="9">
        <v>8.317774</v>
      </c>
      <c r="O412" s="9">
        <v>6.2347159999999997</v>
      </c>
      <c r="P412" s="9">
        <v>4.8570399999999996</v>
      </c>
      <c r="Q412" s="9">
        <v>3.8968750000000001</v>
      </c>
      <c r="R412" s="9">
        <v>3.2</v>
      </c>
    </row>
    <row r="413" spans="1:18">
      <c r="A413" s="6">
        <v>412</v>
      </c>
      <c r="B413" s="6" t="s">
        <v>513</v>
      </c>
      <c r="C413" s="8"/>
      <c r="D413" s="9">
        <v>1.6</v>
      </c>
      <c r="E413" s="9">
        <v>1.97</v>
      </c>
      <c r="F413" s="9">
        <v>0.99</v>
      </c>
      <c r="G413" s="9">
        <v>-9999</v>
      </c>
      <c r="H413" s="9">
        <v>4.14412</v>
      </c>
      <c r="I413" s="8"/>
      <c r="J413" s="8"/>
      <c r="K413" s="9">
        <v>17.147120000000001</v>
      </c>
      <c r="L413" s="9">
        <v>9.7288569999999996</v>
      </c>
      <c r="M413" s="9">
        <v>6.2682900000000004</v>
      </c>
      <c r="N413" s="9">
        <v>4.3768539999999998</v>
      </c>
      <c r="O413" s="9">
        <v>3.230553</v>
      </c>
      <c r="P413" s="9">
        <v>2.48332</v>
      </c>
      <c r="Q413" s="9">
        <v>1.9690749999999999</v>
      </c>
      <c r="R413" s="9">
        <v>1.6</v>
      </c>
    </row>
    <row r="414" spans="1:18">
      <c r="A414" s="6">
        <v>413</v>
      </c>
      <c r="B414" s="6" t="s">
        <v>516</v>
      </c>
      <c r="C414" s="9">
        <v>49.489100000000001</v>
      </c>
      <c r="D414" s="9">
        <v>1.7</v>
      </c>
      <c r="E414" s="9">
        <v>1.4</v>
      </c>
      <c r="F414" s="9">
        <v>0.99</v>
      </c>
      <c r="G414" s="9">
        <v>9</v>
      </c>
      <c r="H414" s="9">
        <v>3.0304489999999999</v>
      </c>
      <c r="I414" s="9">
        <v>42.702069999999999</v>
      </c>
      <c r="J414" s="9">
        <v>16.181059999999999</v>
      </c>
      <c r="K414" s="9">
        <v>9.1723189999999999</v>
      </c>
      <c r="L414" s="9">
        <v>6.131475</v>
      </c>
      <c r="M414" s="9">
        <v>4.4863270000000002</v>
      </c>
      <c r="N414" s="9">
        <v>3.4756589999999998</v>
      </c>
      <c r="O414" s="9">
        <v>2.8009909999999998</v>
      </c>
      <c r="P414" s="9">
        <v>2.323394</v>
      </c>
      <c r="Q414" s="9">
        <v>1.9701960000000001</v>
      </c>
      <c r="R414" s="9">
        <v>1.7</v>
      </c>
    </row>
    <row r="415" spans="1:18">
      <c r="A415" s="6">
        <v>414</v>
      </c>
      <c r="B415" s="6" t="s">
        <v>517</v>
      </c>
      <c r="C415" s="8"/>
      <c r="D415" s="9">
        <v>0.6</v>
      </c>
      <c r="E415" s="9">
        <v>2.46</v>
      </c>
      <c r="F415" s="9">
        <v>0.98</v>
      </c>
      <c r="G415" s="9">
        <v>-9999</v>
      </c>
      <c r="H415" s="9">
        <v>4.6981510000000002</v>
      </c>
      <c r="I415" s="8"/>
      <c r="J415" s="8"/>
      <c r="K415" s="9">
        <v>11.59933</v>
      </c>
      <c r="L415" s="9">
        <v>5.7158870000000004</v>
      </c>
      <c r="M415" s="9">
        <v>3.3012999999999999</v>
      </c>
      <c r="N415" s="9">
        <v>2.108139</v>
      </c>
      <c r="O415" s="9">
        <v>1.4428129999999999</v>
      </c>
      <c r="P415" s="9">
        <v>1.038843</v>
      </c>
      <c r="Q415" s="9">
        <v>0.77752600000000005</v>
      </c>
      <c r="R415" s="9">
        <v>0.6</v>
      </c>
    </row>
    <row r="416" spans="1:18">
      <c r="A416" s="6">
        <v>415</v>
      </c>
      <c r="B416" s="6" t="s">
        <v>519</v>
      </c>
      <c r="C416" s="9">
        <v>36.965899999999998</v>
      </c>
      <c r="D416" s="9">
        <v>0.26</v>
      </c>
      <c r="E416" s="9">
        <v>1.54</v>
      </c>
      <c r="F416" s="9">
        <v>0.97</v>
      </c>
      <c r="G416" s="9">
        <v>4</v>
      </c>
      <c r="H416" s="9">
        <v>2.4949729999999999</v>
      </c>
      <c r="I416" s="9">
        <v>9.0151579999999996</v>
      </c>
      <c r="J416" s="9">
        <v>3.1001820000000002</v>
      </c>
      <c r="K416" s="9">
        <v>1.660377</v>
      </c>
      <c r="L416" s="9">
        <v>1.0661069999999999</v>
      </c>
      <c r="M416" s="9">
        <v>0.75606600000000002</v>
      </c>
      <c r="N416" s="9">
        <v>0.57097900000000001</v>
      </c>
      <c r="O416" s="9">
        <v>0.45032100000000003</v>
      </c>
      <c r="P416" s="9">
        <v>0.36661899999999997</v>
      </c>
      <c r="Q416" s="9">
        <v>0.30580200000000002</v>
      </c>
      <c r="R416" s="9">
        <v>0.26</v>
      </c>
    </row>
    <row r="417" spans="1:18">
      <c r="A417" s="6">
        <v>416</v>
      </c>
      <c r="B417" s="6" t="s">
        <v>520</v>
      </c>
      <c r="C417" s="8"/>
      <c r="D417" s="9">
        <v>1.32</v>
      </c>
      <c r="E417" s="9">
        <v>1.54</v>
      </c>
      <c r="F417" s="9">
        <v>0.98</v>
      </c>
      <c r="G417" s="9">
        <v>-9999</v>
      </c>
      <c r="H417" s="9">
        <v>3.200574</v>
      </c>
      <c r="I417" s="8"/>
      <c r="J417" s="9">
        <v>15.739380000000001</v>
      </c>
      <c r="K417" s="9">
        <v>8.4296050000000005</v>
      </c>
      <c r="L417" s="9">
        <v>5.4125449999999997</v>
      </c>
      <c r="M417" s="9">
        <v>3.8384870000000002</v>
      </c>
      <c r="N417" s="9">
        <v>2.8988179999999999</v>
      </c>
      <c r="O417" s="8"/>
      <c r="P417" s="8"/>
      <c r="Q417" s="8"/>
      <c r="R417" s="8"/>
    </row>
    <row r="418" spans="1:18">
      <c r="A418" s="6">
        <v>417</v>
      </c>
      <c r="B418" s="6" t="s">
        <v>523</v>
      </c>
      <c r="C418" s="8"/>
      <c r="D418" s="9">
        <v>1.3</v>
      </c>
      <c r="E418" s="9">
        <v>1.54</v>
      </c>
      <c r="F418" s="9">
        <v>0.99</v>
      </c>
      <c r="G418" s="9">
        <v>-9999</v>
      </c>
      <c r="H418" s="9">
        <v>3.193943</v>
      </c>
      <c r="I418" s="8"/>
      <c r="J418" s="9">
        <v>15.500909999999999</v>
      </c>
      <c r="K418" s="9">
        <v>8.3018830000000001</v>
      </c>
      <c r="L418" s="9">
        <v>5.3305369999999996</v>
      </c>
      <c r="M418" s="9">
        <v>3.7803290000000001</v>
      </c>
      <c r="N418" s="9">
        <v>2.8548969999999998</v>
      </c>
      <c r="O418" s="8"/>
      <c r="P418" s="8"/>
      <c r="Q418" s="8"/>
      <c r="R418" s="8"/>
    </row>
    <row r="419" spans="1:18">
      <c r="A419" s="6">
        <v>418</v>
      </c>
      <c r="B419" s="6" t="s">
        <v>525</v>
      </c>
      <c r="C419" s="8"/>
      <c r="D419" s="9">
        <v>1.44</v>
      </c>
      <c r="E419" s="9">
        <v>1.77</v>
      </c>
      <c r="F419" s="9">
        <v>0.96</v>
      </c>
      <c r="G419" s="9">
        <v>-9999</v>
      </c>
      <c r="H419" s="9">
        <v>3.6983619999999999</v>
      </c>
      <c r="I419" s="9">
        <v>84.793490000000006</v>
      </c>
      <c r="J419" s="9">
        <v>24.862189999999998</v>
      </c>
      <c r="K419" s="9">
        <v>12.12992</v>
      </c>
      <c r="L419" s="9">
        <v>7.2898120000000004</v>
      </c>
      <c r="M419" s="8"/>
      <c r="N419" s="8"/>
      <c r="O419" s="8"/>
      <c r="P419" s="8"/>
      <c r="Q419" s="8"/>
      <c r="R419" s="8"/>
    </row>
    <row r="420" spans="1:18">
      <c r="A420" s="6">
        <v>419</v>
      </c>
      <c r="B420" s="6" t="s">
        <v>527</v>
      </c>
      <c r="C420" s="8"/>
      <c r="D420" s="9">
        <v>1.41</v>
      </c>
      <c r="E420" s="9">
        <v>1.68</v>
      </c>
      <c r="F420" s="9">
        <v>0.97</v>
      </c>
      <c r="G420" s="9">
        <v>-9999</v>
      </c>
      <c r="H420" s="9">
        <v>3.5092189999999999</v>
      </c>
      <c r="I420" s="9">
        <v>67.486840000000001</v>
      </c>
      <c r="J420" s="9">
        <v>21.06147</v>
      </c>
      <c r="K420" s="9">
        <v>10.657500000000001</v>
      </c>
      <c r="L420" s="9">
        <v>6.5729199999999999</v>
      </c>
      <c r="M420" s="8"/>
      <c r="N420" s="8"/>
      <c r="O420" s="8"/>
      <c r="P420" s="8"/>
      <c r="Q420" s="8"/>
      <c r="R420" s="8"/>
    </row>
    <row r="421" spans="1:18">
      <c r="A421" s="6">
        <v>420</v>
      </c>
      <c r="B421" s="6" t="s">
        <v>528</v>
      </c>
      <c r="C421" s="8"/>
      <c r="D421" s="9">
        <v>3.2</v>
      </c>
      <c r="E421" s="9">
        <v>1.94</v>
      </c>
      <c r="F421" s="9">
        <v>0.78</v>
      </c>
      <c r="G421" s="9">
        <v>-9999</v>
      </c>
      <c r="H421" s="9">
        <v>4.3851500000000003</v>
      </c>
      <c r="I421" s="9">
        <v>278.70830000000001</v>
      </c>
      <c r="J421" s="9">
        <v>72.635980000000004</v>
      </c>
      <c r="K421" s="9">
        <v>33.077660000000002</v>
      </c>
      <c r="L421" s="9">
        <v>18.930129999999998</v>
      </c>
      <c r="M421" s="8"/>
      <c r="N421" s="8"/>
      <c r="O421" s="8"/>
      <c r="P421" s="8"/>
      <c r="Q421" s="8"/>
      <c r="R421" s="8"/>
    </row>
    <row r="422" spans="1:18">
      <c r="A422" s="6">
        <v>421</v>
      </c>
      <c r="B422" s="6" t="s">
        <v>530</v>
      </c>
      <c r="C422" s="8"/>
      <c r="D422" s="9">
        <v>4.3</v>
      </c>
      <c r="E422" s="9">
        <v>1.57</v>
      </c>
      <c r="F422" s="9">
        <v>0.84</v>
      </c>
      <c r="G422" s="9">
        <v>-9999</v>
      </c>
      <c r="H422" s="9">
        <v>3.7734679999999998</v>
      </c>
      <c r="I422" s="9">
        <v>159.76009999999999</v>
      </c>
      <c r="J422" s="9">
        <v>53.80856</v>
      </c>
      <c r="K422" s="9">
        <v>28.470040000000001</v>
      </c>
      <c r="L422" s="9">
        <v>18.123169999999998</v>
      </c>
      <c r="M422" s="8"/>
      <c r="N422" s="8"/>
      <c r="O422" s="8"/>
      <c r="P422" s="8"/>
      <c r="Q422" s="8"/>
      <c r="R422" s="8"/>
    </row>
    <row r="423" spans="1:18">
      <c r="A423" s="6">
        <v>422</v>
      </c>
      <c r="B423" s="6" t="s">
        <v>531</v>
      </c>
      <c r="C423" s="8"/>
      <c r="D423" s="9">
        <v>10</v>
      </c>
      <c r="E423" s="9">
        <v>1.43</v>
      </c>
      <c r="F423" s="9">
        <v>1</v>
      </c>
      <c r="G423" s="9">
        <v>10</v>
      </c>
      <c r="H423" s="9">
        <v>3.86</v>
      </c>
      <c r="I423" s="8"/>
      <c r="J423" s="9">
        <v>99.891170000000002</v>
      </c>
      <c r="K423" s="9">
        <v>55.939250000000001</v>
      </c>
      <c r="L423" s="9">
        <v>37.072699999999998</v>
      </c>
      <c r="M423" s="8"/>
      <c r="N423" s="8"/>
      <c r="O423" s="8"/>
      <c r="P423" s="8"/>
      <c r="Q423" s="8"/>
      <c r="R423" s="8"/>
    </row>
    <row r="424" spans="1:18">
      <c r="A424" s="6">
        <v>423</v>
      </c>
      <c r="B424" s="6" t="s">
        <v>532</v>
      </c>
      <c r="C424" s="8"/>
      <c r="D424" s="9">
        <v>4.4000000000000004</v>
      </c>
      <c r="E424" s="9">
        <v>0.77</v>
      </c>
      <c r="F424" s="9">
        <v>0.71</v>
      </c>
      <c r="G424" s="9">
        <v>10</v>
      </c>
      <c r="H424" s="9">
        <v>2.1834530000000001</v>
      </c>
      <c r="I424" s="8"/>
      <c r="J424" s="9">
        <v>15.19356</v>
      </c>
      <c r="K424" s="9">
        <v>11.11909</v>
      </c>
      <c r="L424" s="9">
        <v>8.90977</v>
      </c>
      <c r="M424" s="8"/>
      <c r="N424" s="8"/>
      <c r="O424" s="8"/>
      <c r="P424" s="8"/>
      <c r="Q424" s="8"/>
      <c r="R424" s="8"/>
    </row>
    <row r="425" spans="1:18">
      <c r="A425" s="6">
        <v>424</v>
      </c>
      <c r="B425" s="6" t="s">
        <v>533</v>
      </c>
      <c r="C425" s="8"/>
      <c r="D425" s="9">
        <v>9.1999999999999993</v>
      </c>
      <c r="E425" s="9">
        <v>0.81</v>
      </c>
      <c r="F425" s="9">
        <v>1</v>
      </c>
      <c r="G425" s="9">
        <v>15</v>
      </c>
      <c r="H425" s="9">
        <v>2.5837880000000002</v>
      </c>
      <c r="I425" s="8"/>
      <c r="J425" s="9">
        <v>33.880789999999998</v>
      </c>
      <c r="K425" s="9">
        <v>24.396059999999999</v>
      </c>
      <c r="L425" s="9">
        <v>19.32499</v>
      </c>
      <c r="M425" s="8"/>
      <c r="N425" s="8"/>
      <c r="O425" s="8"/>
      <c r="P425" s="8"/>
      <c r="Q425" s="8"/>
      <c r="R425" s="8"/>
    </row>
    <row r="426" spans="1:18">
      <c r="A426" s="6">
        <v>425</v>
      </c>
      <c r="B426" s="6" t="s">
        <v>535</v>
      </c>
      <c r="C426" s="8"/>
      <c r="D426" s="9">
        <v>13.1</v>
      </c>
      <c r="E426" s="9">
        <v>0.89</v>
      </c>
      <c r="F426" s="9">
        <v>0.94</v>
      </c>
      <c r="G426" s="9">
        <v>15</v>
      </c>
      <c r="H426" s="9">
        <v>2.8972709999999999</v>
      </c>
      <c r="I426" s="8"/>
      <c r="J426" s="9">
        <v>54.872480000000003</v>
      </c>
      <c r="K426" s="9">
        <v>38.250169999999997</v>
      </c>
      <c r="L426" s="9">
        <v>29.609970000000001</v>
      </c>
      <c r="M426" s="8"/>
      <c r="N426" s="8"/>
      <c r="O426" s="8"/>
      <c r="P426" s="8"/>
      <c r="Q426" s="8"/>
      <c r="R426" s="8"/>
    </row>
    <row r="427" spans="1:18">
      <c r="A427" s="6">
        <v>426</v>
      </c>
      <c r="B427" s="6" t="s">
        <v>536</v>
      </c>
      <c r="C427" s="8"/>
      <c r="D427" s="9">
        <v>10.3</v>
      </c>
      <c r="E427" s="9">
        <v>1.72</v>
      </c>
      <c r="F427" s="9">
        <v>0.99</v>
      </c>
      <c r="G427" s="9">
        <v>12</v>
      </c>
      <c r="H427" s="9">
        <v>4.4528369999999997</v>
      </c>
      <c r="I427" s="8"/>
      <c r="J427" s="9">
        <v>164.0838</v>
      </c>
      <c r="K427" s="9">
        <v>81.693719999999999</v>
      </c>
      <c r="L427" s="9">
        <v>49.80742</v>
      </c>
      <c r="M427" s="8"/>
      <c r="N427" s="8"/>
      <c r="O427" s="8"/>
      <c r="P427" s="8"/>
      <c r="Q427" s="8"/>
      <c r="R427" s="8"/>
    </row>
    <row r="428" spans="1:18">
      <c r="A428" s="6">
        <v>427</v>
      </c>
      <c r="B428" s="6" t="s">
        <v>538</v>
      </c>
      <c r="C428" s="8"/>
      <c r="D428" s="9">
        <v>2.4</v>
      </c>
      <c r="E428" s="9">
        <v>1.87</v>
      </c>
      <c r="F428" s="9">
        <v>1</v>
      </c>
      <c r="G428" s="9">
        <v>12</v>
      </c>
      <c r="H428" s="9">
        <v>4.1202110000000003</v>
      </c>
      <c r="I428" s="8"/>
      <c r="J428" s="9">
        <v>48.672669999999997</v>
      </c>
      <c r="K428" s="9">
        <v>22.803129999999999</v>
      </c>
      <c r="L428" s="9">
        <v>13.31555</v>
      </c>
      <c r="M428" s="8"/>
      <c r="N428" s="8"/>
      <c r="O428" s="8"/>
      <c r="P428" s="8"/>
      <c r="Q428" s="8"/>
      <c r="R428" s="8"/>
    </row>
    <row r="429" spans="1:18">
      <c r="A429" s="6">
        <v>428</v>
      </c>
      <c r="B429" s="6" t="s">
        <v>539</v>
      </c>
      <c r="C429" s="8"/>
      <c r="D429" s="9">
        <v>1.3</v>
      </c>
      <c r="E429" s="9">
        <v>2.34</v>
      </c>
      <c r="F429" s="9">
        <v>1</v>
      </c>
      <c r="G429" s="9">
        <v>12</v>
      </c>
      <c r="H429" s="9">
        <v>4.7939429999999996</v>
      </c>
      <c r="I429" s="8"/>
      <c r="J429" s="9">
        <v>56.173720000000003</v>
      </c>
      <c r="K429" s="9">
        <v>21.75102</v>
      </c>
      <c r="L429" s="9">
        <v>11.094889999999999</v>
      </c>
      <c r="M429" s="8"/>
      <c r="N429" s="8"/>
      <c r="O429" s="8"/>
      <c r="P429" s="8"/>
      <c r="Q429" s="8"/>
      <c r="R429" s="8"/>
    </row>
    <row r="430" spans="1:18">
      <c r="A430" s="6">
        <v>429</v>
      </c>
      <c r="B430" s="6" t="s">
        <v>540</v>
      </c>
      <c r="C430" s="8"/>
      <c r="D430" s="9">
        <v>1</v>
      </c>
      <c r="E430" s="9">
        <v>2.15</v>
      </c>
      <c r="F430" s="9">
        <v>1</v>
      </c>
      <c r="G430" s="9">
        <v>13</v>
      </c>
      <c r="H430" s="9">
        <v>4.3</v>
      </c>
      <c r="I430" s="8"/>
      <c r="J430" s="9">
        <v>31.826250000000002</v>
      </c>
      <c r="K430" s="9">
        <v>13.31034</v>
      </c>
      <c r="L430" s="9">
        <v>7.1708559999999997</v>
      </c>
      <c r="M430" s="8"/>
      <c r="N430" s="8"/>
      <c r="O430" s="8"/>
      <c r="P430" s="8"/>
      <c r="Q430" s="8"/>
      <c r="R430" s="8"/>
    </row>
    <row r="431" spans="1:18">
      <c r="A431" s="6">
        <v>430</v>
      </c>
      <c r="B431" s="6" t="s">
        <v>541</v>
      </c>
      <c r="C431" s="8"/>
      <c r="D431" s="9">
        <v>4.2</v>
      </c>
      <c r="E431" s="9">
        <v>1.73</v>
      </c>
      <c r="F431" s="9">
        <v>1</v>
      </c>
      <c r="G431" s="9">
        <v>12</v>
      </c>
      <c r="H431" s="9">
        <v>4.0832490000000004</v>
      </c>
      <c r="I431" s="8"/>
      <c r="J431" s="9">
        <v>67.993499999999997</v>
      </c>
      <c r="K431" s="9">
        <v>33.715490000000003</v>
      </c>
      <c r="L431" s="9">
        <v>20.496770000000001</v>
      </c>
      <c r="M431" s="8"/>
      <c r="N431" s="8"/>
      <c r="O431" s="8"/>
      <c r="P431" s="8"/>
      <c r="Q431" s="8"/>
      <c r="R431" s="8"/>
    </row>
    <row r="432" spans="1:18">
      <c r="A432" s="6">
        <v>431</v>
      </c>
      <c r="B432" s="6" t="s">
        <v>542</v>
      </c>
      <c r="C432" s="8"/>
      <c r="D432" s="9">
        <v>3.1</v>
      </c>
      <c r="E432" s="9">
        <v>1.98</v>
      </c>
      <c r="F432" s="9">
        <v>0.99</v>
      </c>
      <c r="G432" s="9">
        <v>14</v>
      </c>
      <c r="H432" s="9">
        <v>4.4513619999999996</v>
      </c>
      <c r="I432" s="8"/>
      <c r="J432" s="9">
        <v>75.045090000000002</v>
      </c>
      <c r="K432" s="9">
        <v>33.624949999999998</v>
      </c>
      <c r="L432" s="9">
        <v>19.02317</v>
      </c>
      <c r="M432" s="8"/>
      <c r="N432" s="8"/>
      <c r="O432" s="8"/>
      <c r="P432" s="8"/>
      <c r="Q432" s="8"/>
      <c r="R432" s="8"/>
    </row>
    <row r="433" spans="1:18">
      <c r="A433" s="6">
        <v>432</v>
      </c>
      <c r="B433" s="6" t="s">
        <v>543</v>
      </c>
      <c r="C433" s="8"/>
      <c r="D433" s="9">
        <v>1.5</v>
      </c>
      <c r="E433" s="9">
        <v>2.4300000000000002</v>
      </c>
      <c r="F433" s="9">
        <v>1</v>
      </c>
      <c r="G433" s="9">
        <v>14</v>
      </c>
      <c r="H433" s="9">
        <v>5.0360909999999999</v>
      </c>
      <c r="I433" s="8"/>
      <c r="J433" s="9">
        <v>74.918379999999999</v>
      </c>
      <c r="K433" s="9">
        <v>27.969619999999999</v>
      </c>
      <c r="L433" s="9">
        <v>13.90226</v>
      </c>
      <c r="M433" s="8"/>
      <c r="N433" s="8"/>
      <c r="O433" s="8"/>
      <c r="P433" s="8"/>
      <c r="Q433" s="8"/>
      <c r="R433" s="8"/>
    </row>
    <row r="434" spans="1:18">
      <c r="A434" s="6">
        <v>433</v>
      </c>
      <c r="B434" s="6" t="s">
        <v>544</v>
      </c>
      <c r="C434" s="8"/>
      <c r="D434" s="9">
        <v>1.8</v>
      </c>
      <c r="E434" s="9">
        <v>2.68</v>
      </c>
      <c r="F434" s="9">
        <v>1</v>
      </c>
      <c r="G434" s="9">
        <v>14</v>
      </c>
      <c r="H434" s="9">
        <v>5.6152730000000002</v>
      </c>
      <c r="I434" s="8"/>
      <c r="J434" s="9">
        <v>134.4349</v>
      </c>
      <c r="K434" s="9">
        <v>45.35107</v>
      </c>
      <c r="L434" s="9">
        <v>20.977399999999999</v>
      </c>
      <c r="M434" s="8"/>
      <c r="N434" s="8"/>
      <c r="O434" s="8"/>
      <c r="P434" s="8"/>
      <c r="Q434" s="8"/>
      <c r="R434" s="8"/>
    </row>
    <row r="435" spans="1:18">
      <c r="A435" s="6">
        <v>434</v>
      </c>
      <c r="B435" s="6" t="s">
        <v>545</v>
      </c>
      <c r="C435" s="8"/>
      <c r="D435" s="9">
        <v>17.899999999999999</v>
      </c>
      <c r="E435" s="9">
        <v>1.3</v>
      </c>
      <c r="F435" s="9">
        <v>0.99</v>
      </c>
      <c r="G435" s="9">
        <v>17</v>
      </c>
      <c r="H435" s="9">
        <v>3.8528530000000001</v>
      </c>
      <c r="I435" s="8"/>
      <c r="J435" s="9">
        <v>145.0488</v>
      </c>
      <c r="K435" s="9">
        <v>85.623980000000003</v>
      </c>
      <c r="L435" s="9">
        <v>58.908099999999997</v>
      </c>
      <c r="M435" s="8"/>
      <c r="N435" s="8"/>
      <c r="O435" s="8"/>
      <c r="P435" s="8"/>
      <c r="Q435" s="8"/>
      <c r="R435" s="8"/>
    </row>
    <row r="436" spans="1:18">
      <c r="A436" s="6">
        <v>435</v>
      </c>
      <c r="B436" s="6" t="s">
        <v>546</v>
      </c>
      <c r="C436" s="8"/>
      <c r="D436" s="9">
        <v>3.1</v>
      </c>
      <c r="E436" s="9">
        <v>2.2200000000000002</v>
      </c>
      <c r="F436" s="9">
        <v>1</v>
      </c>
      <c r="G436" s="9">
        <v>-9999</v>
      </c>
      <c r="H436" s="9">
        <v>4.931362</v>
      </c>
      <c r="I436" s="9">
        <v>514.47190000000001</v>
      </c>
      <c r="J436" s="9">
        <v>110.42700000000001</v>
      </c>
      <c r="K436" s="9">
        <v>44.890300000000003</v>
      </c>
      <c r="L436" s="9">
        <v>23.702190000000002</v>
      </c>
      <c r="M436" s="8"/>
      <c r="N436" s="8"/>
      <c r="O436" s="8"/>
      <c r="P436" s="8"/>
      <c r="Q436" s="8"/>
      <c r="R436" s="8"/>
    </row>
    <row r="437" spans="1:18">
      <c r="A437" s="6">
        <v>436</v>
      </c>
      <c r="B437" s="6" t="s">
        <v>547</v>
      </c>
      <c r="C437" s="8"/>
      <c r="D437" s="9">
        <v>7.8</v>
      </c>
      <c r="E437" s="9">
        <v>1.86</v>
      </c>
      <c r="F437" s="9">
        <v>1</v>
      </c>
      <c r="G437" s="9">
        <v>16</v>
      </c>
      <c r="H437" s="9">
        <v>4.6120950000000001</v>
      </c>
      <c r="I437" s="8"/>
      <c r="J437" s="9">
        <v>155.66059999999999</v>
      </c>
      <c r="K437" s="9">
        <v>73.223259999999996</v>
      </c>
      <c r="L437" s="9">
        <v>42.880809999999997</v>
      </c>
      <c r="M437" s="8"/>
      <c r="N437" s="8"/>
      <c r="O437" s="8"/>
      <c r="P437" s="8"/>
      <c r="Q437" s="8"/>
      <c r="R437" s="8"/>
    </row>
    <row r="438" spans="1:18">
      <c r="A438" s="6">
        <v>437</v>
      </c>
      <c r="B438" s="6" t="s">
        <v>548</v>
      </c>
      <c r="C438" s="8"/>
      <c r="D438" s="9">
        <v>12.2</v>
      </c>
      <c r="E438" s="9">
        <v>1.56</v>
      </c>
      <c r="F438" s="9">
        <v>1</v>
      </c>
      <c r="G438" s="9">
        <v>14</v>
      </c>
      <c r="H438" s="9">
        <v>4.2063600000000001</v>
      </c>
      <c r="I438" s="8"/>
      <c r="J438" s="9">
        <v>150.2287</v>
      </c>
      <c r="K438" s="9">
        <v>79.808779999999999</v>
      </c>
      <c r="L438" s="9">
        <v>50.950240000000001</v>
      </c>
      <c r="M438" s="8"/>
      <c r="N438" s="8"/>
      <c r="O438" s="8"/>
      <c r="P438" s="8"/>
      <c r="Q438" s="8"/>
      <c r="R438" s="8"/>
    </row>
    <row r="439" spans="1:18">
      <c r="A439" s="6">
        <v>438</v>
      </c>
      <c r="B439" s="6" t="s">
        <v>549</v>
      </c>
      <c r="C439" s="8"/>
      <c r="D439" s="9">
        <v>9.8000000000000007</v>
      </c>
      <c r="E439" s="9">
        <v>1.76</v>
      </c>
      <c r="F439" s="9">
        <v>1</v>
      </c>
      <c r="G439" s="9">
        <v>16</v>
      </c>
      <c r="H439" s="9">
        <v>4.5112259999999997</v>
      </c>
      <c r="I439" s="8"/>
      <c r="J439" s="9">
        <v>166.49959999999999</v>
      </c>
      <c r="K439" s="9">
        <v>81.562899999999999</v>
      </c>
      <c r="L439" s="9">
        <v>49.158709999999999</v>
      </c>
      <c r="M439" s="8"/>
      <c r="N439" s="8"/>
      <c r="O439" s="8"/>
      <c r="P439" s="8"/>
      <c r="Q439" s="8"/>
      <c r="R439" s="8"/>
    </row>
    <row r="440" spans="1:18">
      <c r="A440" s="6">
        <v>439</v>
      </c>
      <c r="B440" s="6" t="s">
        <v>550</v>
      </c>
      <c r="C440" s="8"/>
      <c r="D440" s="9">
        <v>7.7</v>
      </c>
      <c r="E440" s="9">
        <v>1.94</v>
      </c>
      <c r="F440" s="9">
        <v>1</v>
      </c>
      <c r="G440" s="9">
        <v>16</v>
      </c>
      <c r="H440" s="9">
        <v>4.7664910000000003</v>
      </c>
      <c r="I440" s="8"/>
      <c r="J440" s="9">
        <v>174.78030000000001</v>
      </c>
      <c r="K440" s="9">
        <v>79.593109999999996</v>
      </c>
      <c r="L440" s="9">
        <v>45.550629999999998</v>
      </c>
      <c r="M440" s="8"/>
      <c r="N440" s="8"/>
      <c r="O440" s="8"/>
      <c r="P440" s="8"/>
      <c r="Q440" s="8"/>
      <c r="R440" s="8"/>
    </row>
    <row r="441" spans="1:18">
      <c r="A441" s="6">
        <v>440</v>
      </c>
      <c r="B441" s="6" t="s">
        <v>551</v>
      </c>
      <c r="C441" s="9">
        <v>59.1</v>
      </c>
      <c r="D441" s="9">
        <v>2.5</v>
      </c>
      <c r="E441" s="9">
        <v>1.2</v>
      </c>
      <c r="F441" s="9">
        <v>1</v>
      </c>
      <c r="G441" s="9">
        <v>7</v>
      </c>
      <c r="H441" s="9">
        <v>2.7979400000000001</v>
      </c>
      <c r="I441" s="9">
        <v>39.622329999999998</v>
      </c>
      <c r="J441" s="9">
        <v>17.24662</v>
      </c>
      <c r="K441" s="9">
        <v>10.60216</v>
      </c>
      <c r="L441" s="9">
        <v>7.507028</v>
      </c>
      <c r="M441" s="9">
        <v>5.7434919999999998</v>
      </c>
      <c r="N441" s="9">
        <v>4.6148600000000002</v>
      </c>
      <c r="O441" s="9">
        <v>3.8355030000000001</v>
      </c>
      <c r="P441" s="9">
        <v>3.2676240000000001</v>
      </c>
      <c r="Q441" s="9">
        <v>2.836932</v>
      </c>
      <c r="R441" s="9">
        <v>2.5</v>
      </c>
    </row>
    <row r="442" spans="1:18">
      <c r="A442" s="6">
        <v>441</v>
      </c>
      <c r="B442" s="6" t="s">
        <v>553</v>
      </c>
      <c r="C442" s="9">
        <v>37.5</v>
      </c>
      <c r="D442" s="9">
        <v>2.7</v>
      </c>
      <c r="E442" s="9">
        <v>1.1499999999999999</v>
      </c>
      <c r="F442" s="9">
        <v>0.99</v>
      </c>
      <c r="G442" s="9">
        <v>10</v>
      </c>
      <c r="H442" s="9">
        <v>2.7313640000000001</v>
      </c>
      <c r="I442" s="9">
        <v>37.5</v>
      </c>
      <c r="J442" s="9">
        <v>17.18618</v>
      </c>
      <c r="K442" s="9">
        <v>10.78138</v>
      </c>
      <c r="L442" s="9">
        <v>7.7445250000000003</v>
      </c>
      <c r="M442" s="9">
        <v>5.9916749999999999</v>
      </c>
      <c r="N442" s="9">
        <v>4.8583610000000004</v>
      </c>
      <c r="O442" s="9">
        <v>4.0691249999999997</v>
      </c>
      <c r="P442" s="9">
        <v>3.489878</v>
      </c>
      <c r="Q442" s="9">
        <v>3.0477889999999999</v>
      </c>
      <c r="R442" s="9">
        <v>2.7</v>
      </c>
    </row>
    <row r="443" spans="1:18">
      <c r="A443" s="6">
        <v>442</v>
      </c>
      <c r="B443" s="6" t="s">
        <v>554</v>
      </c>
      <c r="C443" s="9">
        <v>82.9</v>
      </c>
      <c r="D443" s="9">
        <v>4</v>
      </c>
      <c r="E443" s="9">
        <v>1.32</v>
      </c>
      <c r="F443" s="9">
        <v>0.99</v>
      </c>
      <c r="G443" s="9">
        <v>10</v>
      </c>
      <c r="H443" s="9">
        <v>3.2420599999999999</v>
      </c>
      <c r="I443" s="9">
        <v>82.9</v>
      </c>
      <c r="J443" s="9">
        <v>33.473439999999997</v>
      </c>
      <c r="K443" s="9">
        <v>19.600169999999999</v>
      </c>
      <c r="L443" s="9">
        <v>13.40728</v>
      </c>
      <c r="M443" s="9">
        <v>9.9866440000000001</v>
      </c>
      <c r="N443" s="9">
        <v>7.8505549999999999</v>
      </c>
      <c r="O443" s="9">
        <v>6.4051689999999999</v>
      </c>
      <c r="P443" s="9">
        <v>5.3700859999999997</v>
      </c>
      <c r="Q443" s="9">
        <v>4.5968450000000001</v>
      </c>
      <c r="R443" s="9">
        <v>4</v>
      </c>
    </row>
    <row r="444" spans="1:18">
      <c r="A444" s="6">
        <v>443</v>
      </c>
      <c r="B444" s="6" t="s">
        <v>555</v>
      </c>
      <c r="C444" s="9">
        <v>236</v>
      </c>
      <c r="D444" s="9">
        <v>5.2</v>
      </c>
      <c r="E444" s="9">
        <v>1.66</v>
      </c>
      <c r="F444" s="9">
        <v>0.99</v>
      </c>
      <c r="G444" s="9">
        <v>10</v>
      </c>
      <c r="H444" s="9">
        <v>4.036003</v>
      </c>
      <c r="I444" s="9">
        <v>236</v>
      </c>
      <c r="J444" s="9">
        <v>75.21311</v>
      </c>
      <c r="K444" s="9">
        <v>38.369140000000002</v>
      </c>
      <c r="L444" s="9">
        <v>23.800370000000001</v>
      </c>
      <c r="M444" s="9">
        <v>16.432860000000002</v>
      </c>
      <c r="N444" s="9">
        <v>12.141500000000001</v>
      </c>
      <c r="O444" s="9">
        <v>9.4002759999999999</v>
      </c>
      <c r="P444" s="9">
        <v>7.5313699999999999</v>
      </c>
      <c r="Q444" s="9">
        <v>6.1938510000000004</v>
      </c>
      <c r="R444" s="9">
        <v>5.2</v>
      </c>
    </row>
    <row r="445" spans="1:18">
      <c r="A445" s="6">
        <v>444</v>
      </c>
      <c r="B445" s="6" t="s">
        <v>556</v>
      </c>
      <c r="C445" s="9">
        <v>149.0514</v>
      </c>
      <c r="D445" s="9">
        <v>25.7</v>
      </c>
      <c r="E445" s="9">
        <v>0.73</v>
      </c>
      <c r="F445" s="9">
        <v>1</v>
      </c>
      <c r="G445" s="9">
        <v>9</v>
      </c>
      <c r="H445" s="9">
        <v>2.8699330000000001</v>
      </c>
      <c r="I445" s="9">
        <v>138.0172</v>
      </c>
      <c r="J445" s="9">
        <v>83.211089999999999</v>
      </c>
      <c r="K445" s="9">
        <v>61.892009999999999</v>
      </c>
      <c r="L445" s="9">
        <v>50.168289999999999</v>
      </c>
      <c r="M445" s="8"/>
      <c r="N445" s="8"/>
      <c r="O445" s="8"/>
      <c r="P445" s="8"/>
      <c r="Q445" s="8"/>
      <c r="R445" s="8"/>
    </row>
    <row r="446" spans="1:18">
      <c r="A446" s="6">
        <v>445</v>
      </c>
      <c r="B446" s="6" t="s">
        <v>558</v>
      </c>
      <c r="C446" s="9">
        <v>279.01229999999998</v>
      </c>
      <c r="D446" s="9">
        <v>107.2</v>
      </c>
      <c r="E446" s="9">
        <v>0.34</v>
      </c>
      <c r="F446" s="9">
        <v>1</v>
      </c>
      <c r="G446" s="9">
        <v>6</v>
      </c>
      <c r="H446" s="9">
        <v>2.7101950000000001</v>
      </c>
      <c r="I446" s="9">
        <v>234.52799999999999</v>
      </c>
      <c r="J446" s="9">
        <v>185.2868</v>
      </c>
      <c r="K446" s="9">
        <v>161.42599999999999</v>
      </c>
      <c r="L446" s="9">
        <v>146.3843</v>
      </c>
      <c r="M446" s="8"/>
      <c r="N446" s="8"/>
      <c r="O446" s="8"/>
      <c r="P446" s="8"/>
      <c r="Q446" s="8"/>
      <c r="R446" s="8"/>
    </row>
    <row r="447" spans="1:18">
      <c r="A447" s="6">
        <v>446</v>
      </c>
      <c r="B447" s="6" t="s">
        <v>559</v>
      </c>
      <c r="C447" s="9">
        <v>207.1326</v>
      </c>
      <c r="D447" s="9">
        <v>55.7</v>
      </c>
      <c r="E447" s="9">
        <v>0.52</v>
      </c>
      <c r="F447" s="9">
        <v>1</v>
      </c>
      <c r="G447" s="9">
        <v>8</v>
      </c>
      <c r="H447" s="9">
        <v>2.7858550000000002</v>
      </c>
      <c r="I447" s="9">
        <v>184.44</v>
      </c>
      <c r="J447" s="9">
        <v>128.6233</v>
      </c>
      <c r="K447" s="9">
        <v>104.17230000000001</v>
      </c>
      <c r="L447" s="9">
        <v>89.698260000000005</v>
      </c>
      <c r="M447" s="8"/>
      <c r="N447" s="8"/>
      <c r="O447" s="8"/>
      <c r="P447" s="8"/>
      <c r="Q447" s="8"/>
      <c r="R447" s="8"/>
    </row>
    <row r="448" spans="1:18">
      <c r="A448" s="6">
        <v>447</v>
      </c>
      <c r="B448" s="6" t="s">
        <v>560</v>
      </c>
      <c r="C448" s="9">
        <v>267.78230000000002</v>
      </c>
      <c r="D448" s="9">
        <v>92.7</v>
      </c>
      <c r="E448" s="9">
        <v>0.42</v>
      </c>
      <c r="F448" s="9">
        <v>1</v>
      </c>
      <c r="G448" s="9">
        <v>8</v>
      </c>
      <c r="H448" s="9">
        <v>2.80708</v>
      </c>
      <c r="I448" s="9">
        <v>243.82579999999999</v>
      </c>
      <c r="J448" s="9">
        <v>182.2414</v>
      </c>
      <c r="K448" s="9">
        <v>153.70529999999999</v>
      </c>
      <c r="L448" s="9">
        <v>136.21170000000001</v>
      </c>
      <c r="M448" s="8"/>
      <c r="N448" s="8"/>
      <c r="O448" s="8"/>
      <c r="P448" s="8"/>
      <c r="Q448" s="8"/>
      <c r="R448" s="8"/>
    </row>
    <row r="449" spans="1:18">
      <c r="A449" s="6">
        <v>448</v>
      </c>
      <c r="B449" s="6" t="s">
        <v>561</v>
      </c>
      <c r="C449" s="9">
        <v>82.031300000000002</v>
      </c>
      <c r="D449" s="9">
        <v>2.1</v>
      </c>
      <c r="E449" s="9">
        <v>2</v>
      </c>
      <c r="F449" s="9">
        <v>0.99</v>
      </c>
      <c r="G449" s="9">
        <v>16</v>
      </c>
      <c r="H449" s="9">
        <v>4.3222189999999996</v>
      </c>
      <c r="I449" s="9">
        <v>82.031300000000002</v>
      </c>
      <c r="J449" s="9">
        <v>52.5</v>
      </c>
      <c r="K449" s="9">
        <v>23.33333</v>
      </c>
      <c r="L449" s="9">
        <v>13.125</v>
      </c>
      <c r="M449" s="9">
        <v>8.4</v>
      </c>
      <c r="N449" s="9">
        <v>5.8333329999999997</v>
      </c>
      <c r="O449" s="9">
        <v>4.2857139999999996</v>
      </c>
      <c r="P449" s="9">
        <v>3.28125</v>
      </c>
      <c r="Q449" s="9">
        <v>2.5925929999999999</v>
      </c>
      <c r="R449" s="9">
        <v>2.1</v>
      </c>
    </row>
    <row r="450" spans="1:18">
      <c r="A450" s="6">
        <v>449</v>
      </c>
      <c r="B450" s="6" t="s">
        <v>563</v>
      </c>
      <c r="C450" s="9">
        <v>103.5694</v>
      </c>
      <c r="D450" s="9">
        <v>2.1</v>
      </c>
      <c r="E450" s="9">
        <v>2.2000000000000002</v>
      </c>
      <c r="F450" s="9">
        <v>1</v>
      </c>
      <c r="G450" s="9">
        <v>17</v>
      </c>
      <c r="H450" s="9">
        <v>4.7222189999999999</v>
      </c>
      <c r="I450" s="9">
        <v>103.5694</v>
      </c>
      <c r="J450" s="9">
        <v>72.435810000000004</v>
      </c>
      <c r="K450" s="9">
        <v>29.686060000000001</v>
      </c>
      <c r="L450" s="9">
        <v>15.764760000000001</v>
      </c>
      <c r="M450" s="9">
        <v>9.6490659999999995</v>
      </c>
      <c r="N450" s="9">
        <v>6.4608040000000004</v>
      </c>
      <c r="O450" s="9">
        <v>4.6026040000000004</v>
      </c>
      <c r="P450" s="9">
        <v>3.4310049999999999</v>
      </c>
      <c r="Q450" s="9">
        <v>2.6478039999999998</v>
      </c>
      <c r="R450" s="9">
        <v>2.1</v>
      </c>
    </row>
    <row r="451" spans="1:18">
      <c r="A451" s="6">
        <v>450</v>
      </c>
      <c r="B451" s="6" t="s">
        <v>564</v>
      </c>
      <c r="C451" s="9">
        <v>73.599999999999994</v>
      </c>
      <c r="D451" s="9">
        <v>2.2999999999999998</v>
      </c>
      <c r="E451" s="9">
        <v>2.5</v>
      </c>
      <c r="F451" s="9">
        <v>0.97</v>
      </c>
      <c r="G451" s="9">
        <v>25</v>
      </c>
      <c r="H451" s="9">
        <v>5.3617280000000003</v>
      </c>
      <c r="I451" s="9">
        <v>73.599999999999994</v>
      </c>
      <c r="J451" s="9">
        <v>73.599999999999994</v>
      </c>
      <c r="K451" s="9">
        <v>46.657850000000003</v>
      </c>
      <c r="L451" s="9">
        <v>22.728870000000001</v>
      </c>
      <c r="M451" s="9">
        <v>13.010759999999999</v>
      </c>
      <c r="N451" s="9">
        <v>8.2480200000000004</v>
      </c>
      <c r="O451" s="9">
        <v>5.6102569999999998</v>
      </c>
      <c r="P451" s="9">
        <v>4.0179349999999996</v>
      </c>
      <c r="Q451" s="9">
        <v>2.9931019999999999</v>
      </c>
      <c r="R451" s="9">
        <v>2.2999999999999998</v>
      </c>
    </row>
    <row r="452" spans="1:18">
      <c r="A452" s="6">
        <v>451</v>
      </c>
      <c r="B452" s="6" t="s">
        <v>565</v>
      </c>
      <c r="C452" s="9">
        <v>143.62729999999999</v>
      </c>
      <c r="D452" s="9">
        <v>1.3</v>
      </c>
      <c r="E452" s="9">
        <v>2.48</v>
      </c>
      <c r="F452" s="9">
        <v>0.98</v>
      </c>
      <c r="G452" s="9">
        <v>15</v>
      </c>
      <c r="H452" s="9">
        <v>5.0739429999999999</v>
      </c>
      <c r="I452" s="9">
        <v>143.62729999999999</v>
      </c>
      <c r="J452" s="9">
        <v>70.370230000000006</v>
      </c>
      <c r="K452" s="9">
        <v>25.744389999999999</v>
      </c>
      <c r="L452" s="9">
        <v>12.61347</v>
      </c>
      <c r="M452" s="9">
        <v>7.2526669999999998</v>
      </c>
      <c r="N452" s="9">
        <v>4.6145379999999996</v>
      </c>
      <c r="O452" s="9">
        <v>3.1484749999999999</v>
      </c>
      <c r="P452" s="9">
        <v>2.260894</v>
      </c>
      <c r="Q452" s="9">
        <v>1.6881919999999999</v>
      </c>
      <c r="R452" s="9">
        <v>1.3</v>
      </c>
    </row>
    <row r="453" spans="1:18">
      <c r="A453" s="6">
        <v>452</v>
      </c>
      <c r="B453" s="6" t="s">
        <v>566</v>
      </c>
      <c r="C453" s="9">
        <v>107.7055</v>
      </c>
      <c r="D453" s="9">
        <v>2.7</v>
      </c>
      <c r="E453" s="9">
        <v>1.67</v>
      </c>
      <c r="F453" s="9">
        <v>1</v>
      </c>
      <c r="G453" s="9">
        <v>11</v>
      </c>
      <c r="H453" s="9">
        <v>3.7713640000000002</v>
      </c>
      <c r="I453" s="9">
        <v>107.7055</v>
      </c>
      <c r="J453" s="9">
        <v>39.686579999999999</v>
      </c>
      <c r="K453" s="9">
        <v>20.16375</v>
      </c>
      <c r="L453" s="9">
        <v>12.471640000000001</v>
      </c>
      <c r="M453" s="9">
        <v>8.5917940000000002</v>
      </c>
      <c r="N453" s="9">
        <v>6.336525</v>
      </c>
      <c r="O453" s="9">
        <v>4.8983530000000002</v>
      </c>
      <c r="P453" s="9">
        <v>3.9192550000000002</v>
      </c>
      <c r="Q453" s="9">
        <v>3.2194280000000002</v>
      </c>
      <c r="R453" s="9">
        <v>2.7</v>
      </c>
    </row>
    <row r="454" spans="1:18">
      <c r="A454" s="6">
        <v>453</v>
      </c>
      <c r="B454" s="6" t="s">
        <v>567</v>
      </c>
      <c r="C454" s="9">
        <v>154.43780000000001</v>
      </c>
      <c r="D454" s="9">
        <v>1.9</v>
      </c>
      <c r="E454" s="9">
        <v>1.91</v>
      </c>
      <c r="F454" s="9">
        <v>0.99</v>
      </c>
      <c r="G454" s="9">
        <v>10</v>
      </c>
      <c r="H454" s="9">
        <v>4.0987539999999996</v>
      </c>
      <c r="I454" s="9">
        <v>154.43780000000001</v>
      </c>
      <c r="J454" s="9">
        <v>41.094749999999998</v>
      </c>
      <c r="K454" s="9">
        <v>18.94314</v>
      </c>
      <c r="L454" s="9">
        <v>10.93501</v>
      </c>
      <c r="M454" s="9">
        <v>7.1403730000000003</v>
      </c>
      <c r="N454" s="9">
        <v>5.040629</v>
      </c>
      <c r="O454" s="9">
        <v>3.755055</v>
      </c>
      <c r="P454" s="9">
        <v>2.9097240000000002</v>
      </c>
      <c r="Q454" s="9">
        <v>2.3235410000000001</v>
      </c>
      <c r="R454" s="9">
        <v>1.9</v>
      </c>
    </row>
    <row r="455" spans="1:18">
      <c r="A455" s="6">
        <v>454</v>
      </c>
      <c r="B455" s="6" t="s">
        <v>568</v>
      </c>
      <c r="C455" s="9">
        <v>138.46979999999999</v>
      </c>
      <c r="D455" s="9">
        <v>2.2000000000000002</v>
      </c>
      <c r="E455" s="9">
        <v>1.64</v>
      </c>
      <c r="F455" s="9">
        <v>0.99</v>
      </c>
      <c r="G455" s="9">
        <v>8</v>
      </c>
      <c r="H455" s="9">
        <v>3.6224229999999999</v>
      </c>
      <c r="I455" s="9">
        <v>96.033479999999997</v>
      </c>
      <c r="J455" s="9">
        <v>30.81296</v>
      </c>
      <c r="K455" s="9">
        <v>15.846880000000001</v>
      </c>
      <c r="L455" s="9">
        <v>9.8865390000000009</v>
      </c>
      <c r="M455" s="9">
        <v>6.8566479999999999</v>
      </c>
      <c r="N455" s="9">
        <v>5.0845750000000001</v>
      </c>
      <c r="O455" s="9">
        <v>3.9487709999999998</v>
      </c>
      <c r="P455" s="9">
        <v>3.1721599999999999</v>
      </c>
      <c r="Q455" s="9">
        <v>2.6149589999999998</v>
      </c>
      <c r="R455" s="9">
        <v>2.2000000000000002</v>
      </c>
    </row>
    <row r="456" spans="1:18">
      <c r="A456" s="6">
        <v>455</v>
      </c>
      <c r="B456" s="6" t="s">
        <v>569</v>
      </c>
      <c r="C456" s="9">
        <v>199.2921</v>
      </c>
      <c r="D456" s="9">
        <v>1.8</v>
      </c>
      <c r="E456" s="9">
        <v>2.2200000000000002</v>
      </c>
      <c r="F456" s="9">
        <v>1</v>
      </c>
      <c r="G456" s="9">
        <v>12</v>
      </c>
      <c r="H456" s="9">
        <v>4.6952730000000003</v>
      </c>
      <c r="I456" s="9">
        <v>199.2921</v>
      </c>
      <c r="J456" s="9">
        <v>64.118880000000004</v>
      </c>
      <c r="K456" s="9">
        <v>26.065339999999999</v>
      </c>
      <c r="L456" s="9">
        <v>13.762560000000001</v>
      </c>
      <c r="M456" s="9">
        <v>8.386082</v>
      </c>
      <c r="N456" s="9">
        <v>5.5946990000000003</v>
      </c>
      <c r="O456" s="9">
        <v>3.9733320000000001</v>
      </c>
      <c r="P456" s="9">
        <v>2.9540150000000001</v>
      </c>
      <c r="Q456" s="9">
        <v>2.2743329999999999</v>
      </c>
      <c r="R456" s="9">
        <v>1.8</v>
      </c>
    </row>
    <row r="457" spans="1:18">
      <c r="A457" s="6">
        <v>456</v>
      </c>
      <c r="B457" s="6" t="s">
        <v>570</v>
      </c>
      <c r="C457" s="9">
        <v>107.05500000000001</v>
      </c>
      <c r="D457" s="9">
        <v>1</v>
      </c>
      <c r="E457" s="9">
        <v>1.56</v>
      </c>
      <c r="F457" s="9">
        <v>1</v>
      </c>
      <c r="G457" s="9">
        <v>5</v>
      </c>
      <c r="H457" s="9">
        <v>3.12</v>
      </c>
      <c r="I457" s="9">
        <v>36.307810000000003</v>
      </c>
      <c r="J457" s="9">
        <v>12.313829999999999</v>
      </c>
      <c r="K457" s="9">
        <v>6.541703</v>
      </c>
      <c r="L457" s="9">
        <v>4.1762490000000003</v>
      </c>
      <c r="M457" s="9">
        <v>2.9485380000000001</v>
      </c>
      <c r="N457" s="9">
        <v>2.218626</v>
      </c>
      <c r="O457" s="9">
        <v>1.7444040000000001</v>
      </c>
      <c r="P457" s="9">
        <v>1.4163790000000001</v>
      </c>
      <c r="Q457" s="9">
        <v>1.178641</v>
      </c>
      <c r="R457" s="9">
        <v>1</v>
      </c>
    </row>
    <row r="458" spans="1:18">
      <c r="A458" s="6">
        <v>457</v>
      </c>
      <c r="B458" s="6" t="s">
        <v>571</v>
      </c>
      <c r="C458" s="9">
        <v>122.3053</v>
      </c>
      <c r="D458" s="9">
        <v>0.6</v>
      </c>
      <c r="E458" s="9">
        <v>1.89</v>
      </c>
      <c r="F458" s="9">
        <v>1</v>
      </c>
      <c r="G458" s="9">
        <v>6</v>
      </c>
      <c r="H458" s="9">
        <v>3.5581510000000001</v>
      </c>
      <c r="I458" s="9">
        <v>46.574829999999999</v>
      </c>
      <c r="J458" s="9">
        <v>12.56622</v>
      </c>
      <c r="K458" s="9">
        <v>5.8397209999999999</v>
      </c>
      <c r="L458" s="9">
        <v>3.3904540000000001</v>
      </c>
      <c r="M458" s="9">
        <v>2.223811</v>
      </c>
      <c r="N458" s="9">
        <v>1.5755980000000001</v>
      </c>
      <c r="O458" s="9">
        <v>1.177378</v>
      </c>
      <c r="P458" s="9">
        <v>0.91476800000000003</v>
      </c>
      <c r="Q458" s="9">
        <v>0.73220499999999999</v>
      </c>
      <c r="R458" s="9">
        <v>0.6</v>
      </c>
    </row>
    <row r="459" spans="1:18">
      <c r="A459" s="6">
        <v>458</v>
      </c>
      <c r="B459" s="6" t="s">
        <v>572</v>
      </c>
      <c r="C459" s="9">
        <v>204.87989999999999</v>
      </c>
      <c r="D459" s="9">
        <v>1.7</v>
      </c>
      <c r="E459" s="9">
        <v>2.2599999999999998</v>
      </c>
      <c r="F459" s="9">
        <v>0.97</v>
      </c>
      <c r="G459" s="9">
        <v>12</v>
      </c>
      <c r="H459" s="9">
        <v>4.7504489999999997</v>
      </c>
      <c r="I459" s="9">
        <v>204.87989999999999</v>
      </c>
      <c r="J459" s="9">
        <v>64.583430000000007</v>
      </c>
      <c r="K459" s="9">
        <v>25.831810000000001</v>
      </c>
      <c r="L459" s="9">
        <v>13.48321</v>
      </c>
      <c r="M459" s="9">
        <v>8.1428550000000008</v>
      </c>
      <c r="N459" s="9">
        <v>5.3929590000000003</v>
      </c>
      <c r="O459" s="9">
        <v>3.8065129999999998</v>
      </c>
      <c r="P459" s="9">
        <v>2.8149169999999999</v>
      </c>
      <c r="Q459" s="9">
        <v>2.1570529999999999</v>
      </c>
      <c r="R459" s="9">
        <v>1.7</v>
      </c>
    </row>
    <row r="460" spans="1:18">
      <c r="A460" s="6">
        <v>459</v>
      </c>
      <c r="B460" s="6" t="s">
        <v>573</v>
      </c>
      <c r="C460" s="9">
        <v>208.8477</v>
      </c>
      <c r="D460" s="9">
        <v>1</v>
      </c>
      <c r="E460" s="9">
        <v>2.42</v>
      </c>
      <c r="F460" s="9">
        <v>0.99</v>
      </c>
      <c r="G460" s="9">
        <v>11</v>
      </c>
      <c r="H460" s="9">
        <v>4.84</v>
      </c>
      <c r="I460" s="9">
        <v>208.8477</v>
      </c>
      <c r="J460" s="9">
        <v>49.148180000000004</v>
      </c>
      <c r="K460" s="9">
        <v>18.423259999999999</v>
      </c>
      <c r="L460" s="9">
        <v>9.1836389999999994</v>
      </c>
      <c r="M460" s="9">
        <v>5.3517099999999997</v>
      </c>
      <c r="N460" s="9">
        <v>3.4424999999999999</v>
      </c>
      <c r="O460" s="9">
        <v>2.3706239999999998</v>
      </c>
      <c r="P460" s="9">
        <v>1.7160200000000001</v>
      </c>
      <c r="Q460" s="9">
        <v>1.2904260000000001</v>
      </c>
      <c r="R460" s="9">
        <v>1</v>
      </c>
    </row>
    <row r="461" spans="1:18">
      <c r="A461" s="6">
        <v>460</v>
      </c>
      <c r="B461" s="6" t="s">
        <v>574</v>
      </c>
      <c r="C461" s="9">
        <v>145.96289999999999</v>
      </c>
      <c r="D461" s="9">
        <v>0.9</v>
      </c>
      <c r="E461" s="9">
        <v>2.21</v>
      </c>
      <c r="F461" s="9">
        <v>0.99</v>
      </c>
      <c r="G461" s="9">
        <v>10</v>
      </c>
      <c r="H461" s="9">
        <v>4.3742429999999999</v>
      </c>
      <c r="I461" s="9">
        <v>145.96289999999999</v>
      </c>
      <c r="J461" s="9">
        <v>31.54759</v>
      </c>
      <c r="K461" s="9">
        <v>12.8767</v>
      </c>
      <c r="L461" s="9">
        <v>6.8185169999999999</v>
      </c>
      <c r="M461" s="9">
        <v>4.1640769999999998</v>
      </c>
      <c r="N461" s="9">
        <v>2.783096</v>
      </c>
      <c r="O461" s="9">
        <v>1.9795929999999999</v>
      </c>
      <c r="P461" s="9">
        <v>1.4737150000000001</v>
      </c>
      <c r="Q461" s="9">
        <v>1.135969</v>
      </c>
      <c r="R461" s="9">
        <v>0.9</v>
      </c>
    </row>
    <row r="462" spans="1:18">
      <c r="A462" s="6">
        <v>461</v>
      </c>
      <c r="B462" s="6" t="s">
        <v>575</v>
      </c>
      <c r="C462" s="9">
        <v>200.62379999999999</v>
      </c>
      <c r="D462" s="9">
        <v>0.9</v>
      </c>
      <c r="E462" s="9">
        <v>2.85</v>
      </c>
      <c r="F462" s="9">
        <v>0.99</v>
      </c>
      <c r="G462" s="9">
        <v>15</v>
      </c>
      <c r="H462" s="9">
        <v>5.6542430000000001</v>
      </c>
      <c r="I462" s="9">
        <v>200.62379999999999</v>
      </c>
      <c r="J462" s="9">
        <v>88.370440000000002</v>
      </c>
      <c r="K462" s="9">
        <v>27.825749999999999</v>
      </c>
      <c r="L462" s="9">
        <v>12.256640000000001</v>
      </c>
      <c r="M462" s="9">
        <v>6.4890030000000003</v>
      </c>
      <c r="N462" s="9">
        <v>3.8593259999999998</v>
      </c>
      <c r="O462" s="9">
        <v>2.4872139999999998</v>
      </c>
      <c r="P462" s="9">
        <v>1.6999500000000001</v>
      </c>
      <c r="Q462" s="9">
        <v>1.2152099999999999</v>
      </c>
      <c r="R462" s="9">
        <v>0.9</v>
      </c>
    </row>
    <row r="463" spans="1:18">
      <c r="A463" s="6">
        <v>462</v>
      </c>
      <c r="B463" s="6" t="s">
        <v>576</v>
      </c>
      <c r="C463" s="9">
        <v>151.06030000000001</v>
      </c>
      <c r="D463" s="9">
        <v>1.8</v>
      </c>
      <c r="E463" s="9">
        <v>2.5</v>
      </c>
      <c r="F463" s="9">
        <v>0.99</v>
      </c>
      <c r="G463" s="9">
        <v>17</v>
      </c>
      <c r="H463" s="9">
        <v>5.2552729999999999</v>
      </c>
      <c r="I463" s="9">
        <v>151.06030000000001</v>
      </c>
      <c r="J463" s="9">
        <v>100.62309999999999</v>
      </c>
      <c r="K463" s="9">
        <v>36.51484</v>
      </c>
      <c r="L463" s="9">
        <v>17.78781</v>
      </c>
      <c r="M463" s="9">
        <v>10.18234</v>
      </c>
      <c r="N463" s="9">
        <v>6.4549719999999997</v>
      </c>
      <c r="O463" s="9">
        <v>4.3906359999999998</v>
      </c>
      <c r="P463" s="9">
        <v>3.1444709999999998</v>
      </c>
      <c r="Q463" s="9">
        <v>2.342428</v>
      </c>
      <c r="R463" s="9">
        <v>1.8</v>
      </c>
    </row>
    <row r="464" spans="1:18">
      <c r="A464" s="6">
        <v>463</v>
      </c>
      <c r="B464" s="6" t="s">
        <v>577</v>
      </c>
      <c r="C464" s="9">
        <v>171.6379</v>
      </c>
      <c r="D464" s="9">
        <v>1.1000000000000001</v>
      </c>
      <c r="E464" s="9">
        <v>2.85</v>
      </c>
      <c r="F464" s="9">
        <v>1</v>
      </c>
      <c r="G464" s="9">
        <v>17</v>
      </c>
      <c r="H464" s="9">
        <v>5.7413930000000004</v>
      </c>
      <c r="I464" s="9">
        <v>171.6379</v>
      </c>
      <c r="J464" s="9">
        <v>108.00830000000001</v>
      </c>
      <c r="K464" s="9">
        <v>34.009250000000002</v>
      </c>
      <c r="L464" s="9">
        <v>14.98034</v>
      </c>
      <c r="M464" s="9">
        <v>7.9310039999999997</v>
      </c>
      <c r="N464" s="9">
        <v>4.7169540000000003</v>
      </c>
      <c r="O464" s="9">
        <v>3.0399280000000002</v>
      </c>
      <c r="P464" s="9">
        <v>2.0777160000000001</v>
      </c>
      <c r="Q464" s="9">
        <v>1.485257</v>
      </c>
      <c r="R464" s="9">
        <v>1.1000000000000001</v>
      </c>
    </row>
    <row r="465" spans="1:18">
      <c r="A465" s="6">
        <v>464</v>
      </c>
      <c r="B465" s="6" t="s">
        <v>578</v>
      </c>
      <c r="C465" s="8"/>
      <c r="D465" s="9">
        <v>1.9</v>
      </c>
      <c r="E465" s="9">
        <v>1.76</v>
      </c>
      <c r="F465" s="9">
        <v>1</v>
      </c>
      <c r="G465" s="9">
        <v>-9999</v>
      </c>
      <c r="H465" s="9">
        <v>3.7987540000000002</v>
      </c>
      <c r="I465" s="9">
        <v>109.3336</v>
      </c>
      <c r="J465" s="9">
        <v>32.280540000000002</v>
      </c>
      <c r="K465" s="9">
        <v>15.813219999999999</v>
      </c>
      <c r="L465" s="9">
        <v>9.5307709999999997</v>
      </c>
      <c r="M465" s="8"/>
      <c r="N465" s="8"/>
      <c r="O465" s="8"/>
      <c r="P465" s="8"/>
      <c r="Q465" s="8"/>
      <c r="R465" s="8"/>
    </row>
    <row r="466" spans="1:18">
      <c r="A466" s="6">
        <v>465</v>
      </c>
      <c r="B466" s="6" t="s">
        <v>580</v>
      </c>
      <c r="C466" s="8"/>
      <c r="D466" s="9">
        <v>1.4</v>
      </c>
      <c r="E466" s="9">
        <v>1.36</v>
      </c>
      <c r="F466" s="9">
        <v>1</v>
      </c>
      <c r="G466" s="9">
        <v>-9999</v>
      </c>
      <c r="H466" s="9">
        <v>2.8661279999999998</v>
      </c>
      <c r="I466" s="9">
        <v>32.072150000000001</v>
      </c>
      <c r="J466" s="9">
        <v>12.49474</v>
      </c>
      <c r="K466" s="9">
        <v>7.1985190000000001</v>
      </c>
      <c r="L466" s="9">
        <v>4.8677299999999999</v>
      </c>
      <c r="M466" s="8"/>
      <c r="N466" s="8"/>
      <c r="O466" s="8"/>
      <c r="P466" s="8"/>
      <c r="Q466" s="8"/>
      <c r="R466" s="8"/>
    </row>
    <row r="467" spans="1:18">
      <c r="A467" s="6">
        <v>466</v>
      </c>
      <c r="B467" s="6" t="s">
        <v>581</v>
      </c>
      <c r="C467" s="8"/>
      <c r="D467" s="9">
        <v>5.6</v>
      </c>
      <c r="E467" s="9">
        <v>1.08</v>
      </c>
      <c r="F467" s="9">
        <v>1</v>
      </c>
      <c r="G467" s="9">
        <v>-9999</v>
      </c>
      <c r="H467" s="9">
        <v>2.908188</v>
      </c>
      <c r="I467" s="9">
        <v>67.326809999999995</v>
      </c>
      <c r="J467" s="9">
        <v>31.847519999999999</v>
      </c>
      <c r="K467" s="9">
        <v>20.554030000000001</v>
      </c>
      <c r="L467" s="9">
        <v>15.0648</v>
      </c>
      <c r="M467" s="8"/>
      <c r="N467" s="8"/>
      <c r="O467" s="8"/>
      <c r="P467" s="8"/>
      <c r="Q467" s="8"/>
      <c r="R467" s="8"/>
    </row>
    <row r="468" spans="1:18">
      <c r="A468" s="6">
        <v>467</v>
      </c>
      <c r="B468" s="6" t="s">
        <v>582</v>
      </c>
      <c r="C468" s="8"/>
      <c r="D468" s="9">
        <v>2.7</v>
      </c>
      <c r="E468" s="9">
        <v>0.81</v>
      </c>
      <c r="F468" s="9">
        <v>0.99</v>
      </c>
      <c r="G468" s="9">
        <v>-9999</v>
      </c>
      <c r="H468" s="9">
        <v>2.051364</v>
      </c>
      <c r="I468" s="9">
        <v>17.432659999999998</v>
      </c>
      <c r="J468" s="9">
        <v>9.9432749999999999</v>
      </c>
      <c r="K468" s="9">
        <v>7.1597119999999999</v>
      </c>
      <c r="L468" s="9">
        <v>5.6714640000000003</v>
      </c>
      <c r="M468" s="8"/>
      <c r="N468" s="8"/>
      <c r="O468" s="8"/>
      <c r="P468" s="8"/>
      <c r="Q468" s="8"/>
      <c r="R468" s="8"/>
    </row>
    <row r="469" spans="1:18">
      <c r="A469" s="6">
        <v>468</v>
      </c>
      <c r="B469" s="6" t="s">
        <v>583</v>
      </c>
      <c r="C469" s="8"/>
      <c r="D469" s="9">
        <v>4.0999999999999996</v>
      </c>
      <c r="E469" s="9">
        <v>1.39</v>
      </c>
      <c r="F469" s="9">
        <v>1</v>
      </c>
      <c r="G469" s="9">
        <v>-9999</v>
      </c>
      <c r="H469" s="9">
        <v>3.3927839999999998</v>
      </c>
      <c r="I469" s="9">
        <v>100.6431</v>
      </c>
      <c r="J469" s="9">
        <v>38.401850000000003</v>
      </c>
      <c r="K469" s="9">
        <v>21.856739999999999</v>
      </c>
      <c r="L469" s="9">
        <v>14.65279</v>
      </c>
      <c r="M469" s="8"/>
      <c r="N469" s="8"/>
      <c r="O469" s="8"/>
      <c r="P469" s="8"/>
      <c r="Q469" s="8"/>
      <c r="R469" s="8"/>
    </row>
    <row r="470" spans="1:18">
      <c r="A470" s="6">
        <v>469</v>
      </c>
      <c r="B470" s="6" t="s">
        <v>584</v>
      </c>
      <c r="C470" s="8"/>
      <c r="D470" s="9">
        <v>2.9</v>
      </c>
      <c r="E470" s="9">
        <v>1.26</v>
      </c>
      <c r="F470" s="9">
        <v>1</v>
      </c>
      <c r="G470" s="9">
        <v>13</v>
      </c>
      <c r="H470" s="9">
        <v>2.9823979999999999</v>
      </c>
      <c r="I470" s="8"/>
      <c r="J470" s="9">
        <v>22.03435</v>
      </c>
      <c r="K470" s="9">
        <v>13.219810000000001</v>
      </c>
      <c r="L470" s="9">
        <v>9.2003090000000007</v>
      </c>
      <c r="M470" s="8"/>
      <c r="N470" s="8"/>
      <c r="O470" s="8"/>
      <c r="P470" s="8"/>
      <c r="Q470" s="8"/>
      <c r="R470" s="8"/>
    </row>
    <row r="471" spans="1:18">
      <c r="A471" s="6">
        <v>470</v>
      </c>
      <c r="B471" s="6" t="s">
        <v>585</v>
      </c>
      <c r="C471" s="8"/>
      <c r="D471" s="9">
        <v>3.9</v>
      </c>
      <c r="E471" s="9">
        <v>1.41</v>
      </c>
      <c r="F471" s="9">
        <v>1</v>
      </c>
      <c r="G471" s="9">
        <v>-9999</v>
      </c>
      <c r="H471" s="9">
        <v>3.4110649999999998</v>
      </c>
      <c r="I471" s="9">
        <v>100.2454</v>
      </c>
      <c r="J471" s="9">
        <v>37.723529999999997</v>
      </c>
      <c r="K471" s="9">
        <v>21.297260000000001</v>
      </c>
      <c r="L471" s="9">
        <v>14.1958</v>
      </c>
      <c r="M471" s="8"/>
      <c r="N471" s="8"/>
      <c r="O471" s="8"/>
      <c r="P471" s="8"/>
      <c r="Q471" s="8"/>
      <c r="R471" s="8"/>
    </row>
    <row r="472" spans="1:18">
      <c r="A472" s="6">
        <v>471</v>
      </c>
      <c r="B472" s="6" t="s">
        <v>586</v>
      </c>
      <c r="C472" s="8"/>
      <c r="D472" s="9">
        <v>1.1000000000000001</v>
      </c>
      <c r="E472" s="9">
        <v>2.0499999999999998</v>
      </c>
      <c r="F472" s="9">
        <v>0.89</v>
      </c>
      <c r="G472" s="9">
        <v>19</v>
      </c>
      <c r="H472" s="9">
        <v>4.1413929999999999</v>
      </c>
      <c r="I472" s="8"/>
      <c r="J472" s="9">
        <v>29.804459999999999</v>
      </c>
      <c r="K472" s="9">
        <v>12.98058</v>
      </c>
      <c r="L472" s="9">
        <v>7.1973019999999996</v>
      </c>
      <c r="M472" s="8"/>
      <c r="N472" s="8"/>
      <c r="O472" s="8"/>
      <c r="P472" s="8"/>
      <c r="Q472" s="8"/>
      <c r="R472" s="8"/>
    </row>
    <row r="473" spans="1:18">
      <c r="A473" s="6">
        <v>472</v>
      </c>
      <c r="B473" s="6" t="s">
        <v>587</v>
      </c>
      <c r="C473" s="8"/>
      <c r="D473" s="9">
        <v>1.2</v>
      </c>
      <c r="E473" s="9">
        <v>2.63</v>
      </c>
      <c r="F473" s="9">
        <v>1</v>
      </c>
      <c r="G473" s="9">
        <v>13</v>
      </c>
      <c r="H473" s="9">
        <v>5.339181</v>
      </c>
      <c r="I473" s="8"/>
      <c r="J473" s="9">
        <v>82.693690000000004</v>
      </c>
      <c r="K473" s="9">
        <v>28.467700000000001</v>
      </c>
      <c r="L473" s="9">
        <v>13.35868</v>
      </c>
      <c r="M473" s="8"/>
      <c r="N473" s="8"/>
      <c r="O473" s="8"/>
      <c r="P473" s="8"/>
      <c r="Q473" s="8"/>
      <c r="R473" s="8"/>
    </row>
    <row r="474" spans="1:18">
      <c r="A474" s="6">
        <v>473</v>
      </c>
      <c r="B474" s="6" t="s">
        <v>588</v>
      </c>
      <c r="C474" s="9">
        <v>269.27499999999998</v>
      </c>
      <c r="D474" s="9">
        <v>4.9000000000000004</v>
      </c>
      <c r="E474" s="9">
        <v>1.74</v>
      </c>
      <c r="F474" s="9">
        <v>1</v>
      </c>
      <c r="G474" s="9">
        <v>10</v>
      </c>
      <c r="H474" s="9">
        <v>4.1701959999999998</v>
      </c>
      <c r="I474" s="9">
        <v>269.27499999999998</v>
      </c>
      <c r="J474" s="9">
        <v>80.612780000000001</v>
      </c>
      <c r="K474" s="9">
        <v>39.81118</v>
      </c>
      <c r="L474" s="9">
        <v>24.133019999999998</v>
      </c>
      <c r="M474" s="8"/>
      <c r="N474" s="8"/>
      <c r="O474" s="8"/>
      <c r="P474" s="8"/>
      <c r="Q474" s="8"/>
      <c r="R474" s="8"/>
    </row>
    <row r="475" spans="1:18">
      <c r="A475" s="6">
        <v>474</v>
      </c>
      <c r="B475" s="6" t="s">
        <v>590</v>
      </c>
      <c r="C475" s="9">
        <v>89.041300000000007</v>
      </c>
      <c r="D475" s="9">
        <v>11.5</v>
      </c>
      <c r="E475" s="9">
        <v>0.85</v>
      </c>
      <c r="F475" s="9">
        <v>0.95</v>
      </c>
      <c r="G475" s="9">
        <v>9</v>
      </c>
      <c r="H475" s="9">
        <v>2.7606980000000001</v>
      </c>
      <c r="I475" s="9">
        <v>81.41377</v>
      </c>
      <c r="J475" s="9">
        <v>45.167110000000001</v>
      </c>
      <c r="K475" s="9">
        <v>31.99962</v>
      </c>
      <c r="L475" s="9">
        <v>25.058029999999999</v>
      </c>
      <c r="M475" s="9">
        <v>20.728760000000001</v>
      </c>
      <c r="N475" s="9">
        <v>17.7529</v>
      </c>
      <c r="O475" s="9">
        <v>15.57272</v>
      </c>
      <c r="P475" s="9">
        <v>13.901809999999999</v>
      </c>
      <c r="Q475" s="9">
        <v>12.57742</v>
      </c>
      <c r="R475" s="9">
        <v>11.5</v>
      </c>
    </row>
    <row r="476" spans="1:18">
      <c r="A476" s="6">
        <v>475</v>
      </c>
      <c r="B476" s="6" t="s">
        <v>592</v>
      </c>
      <c r="C476" s="8"/>
      <c r="D476" s="9">
        <v>0.26</v>
      </c>
      <c r="E476" s="9">
        <v>1.5</v>
      </c>
      <c r="F476" s="9">
        <v>0.98</v>
      </c>
      <c r="G476" s="9">
        <v>5</v>
      </c>
      <c r="H476" s="9">
        <v>2.4149729999999998</v>
      </c>
      <c r="I476" s="9">
        <v>8.2219219999999993</v>
      </c>
      <c r="J476" s="9">
        <v>2.9068879999999999</v>
      </c>
      <c r="K476" s="9">
        <v>1.5823100000000001</v>
      </c>
      <c r="L476" s="9">
        <v>1.0277400000000001</v>
      </c>
      <c r="M476" s="9">
        <v>0.73539100000000002</v>
      </c>
      <c r="N476" s="9">
        <v>0.55943100000000001</v>
      </c>
      <c r="O476" s="8"/>
      <c r="P476" s="8"/>
      <c r="Q476" s="8"/>
      <c r="R476" s="8"/>
    </row>
    <row r="477" spans="1:18">
      <c r="A477" s="6">
        <v>476</v>
      </c>
      <c r="B477" s="6" t="s">
        <v>594</v>
      </c>
      <c r="C477" s="8"/>
      <c r="D477" s="9">
        <v>0.17</v>
      </c>
      <c r="E477" s="9">
        <v>1.3</v>
      </c>
      <c r="F477" s="9">
        <v>1</v>
      </c>
      <c r="G477" s="9">
        <v>-9999</v>
      </c>
      <c r="H477" s="9">
        <v>1.830449</v>
      </c>
      <c r="I477" s="9">
        <v>3.3919459999999999</v>
      </c>
      <c r="J477" s="9">
        <v>1.3775580000000001</v>
      </c>
      <c r="K477" s="9">
        <v>0.81318900000000005</v>
      </c>
      <c r="L477" s="9">
        <v>0.55946200000000001</v>
      </c>
      <c r="M477" s="9">
        <v>0.41858899999999999</v>
      </c>
      <c r="N477" s="9">
        <v>0.33025700000000002</v>
      </c>
      <c r="O477" s="8"/>
      <c r="P477" s="8"/>
      <c r="Q477" s="8"/>
      <c r="R477" s="8"/>
    </row>
    <row r="478" spans="1:18">
      <c r="A478" s="6">
        <v>477</v>
      </c>
      <c r="B478" s="6" t="s">
        <v>595</v>
      </c>
      <c r="C478" s="8"/>
      <c r="D478" s="9">
        <v>0.28000000000000003</v>
      </c>
      <c r="E478" s="9">
        <v>1.34</v>
      </c>
      <c r="F478" s="9">
        <v>1</v>
      </c>
      <c r="G478" s="9">
        <v>-9999</v>
      </c>
      <c r="H478" s="9">
        <v>2.1271580000000001</v>
      </c>
      <c r="I478" s="9">
        <v>6.1257330000000003</v>
      </c>
      <c r="J478" s="9">
        <v>2.419791</v>
      </c>
      <c r="K478" s="9">
        <v>1.4054500000000001</v>
      </c>
      <c r="L478" s="9">
        <v>0.95586700000000002</v>
      </c>
      <c r="M478" s="9">
        <v>0.70882400000000001</v>
      </c>
      <c r="N478" s="9">
        <v>0.55518199999999995</v>
      </c>
      <c r="O478" s="8"/>
      <c r="P478" s="8"/>
      <c r="Q478" s="8"/>
      <c r="R478" s="8"/>
    </row>
    <row r="479" spans="1:18">
      <c r="A479" s="6">
        <v>478</v>
      </c>
      <c r="B479" s="6" t="s">
        <v>596</v>
      </c>
      <c r="C479" s="8"/>
      <c r="D479" s="9">
        <v>0.26</v>
      </c>
      <c r="E479" s="9">
        <v>1.73</v>
      </c>
      <c r="F479" s="9">
        <v>0.99</v>
      </c>
      <c r="G479" s="9">
        <v>6</v>
      </c>
      <c r="H479" s="9">
        <v>2.8749729999999998</v>
      </c>
      <c r="I479" s="9">
        <v>13.96283</v>
      </c>
      <c r="J479" s="9">
        <v>4.2091209999999997</v>
      </c>
      <c r="K479" s="9">
        <v>2.0871499999999998</v>
      </c>
      <c r="L479" s="9">
        <v>1.268848</v>
      </c>
      <c r="M479" s="9">
        <v>0.86249200000000004</v>
      </c>
      <c r="N479" s="9">
        <v>0.62917500000000004</v>
      </c>
      <c r="O479" s="8"/>
      <c r="P479" s="8"/>
      <c r="Q479" s="8"/>
      <c r="R479" s="8"/>
    </row>
    <row r="480" spans="1:18">
      <c r="A480" s="6">
        <v>479</v>
      </c>
      <c r="B480" s="6" t="s">
        <v>597</v>
      </c>
      <c r="C480" s="8"/>
      <c r="D480" s="9">
        <v>0.23</v>
      </c>
      <c r="E480" s="9">
        <v>1.81</v>
      </c>
      <c r="F480" s="9">
        <v>1</v>
      </c>
      <c r="G480" s="9">
        <v>5</v>
      </c>
      <c r="H480" s="9">
        <v>2.9817279999999999</v>
      </c>
      <c r="I480" s="9">
        <v>14.85005</v>
      </c>
      <c r="J480" s="9">
        <v>4.2350989999999999</v>
      </c>
      <c r="K480" s="9">
        <v>2.0330050000000002</v>
      </c>
      <c r="L480" s="9">
        <v>1.2078120000000001</v>
      </c>
      <c r="M480" s="9">
        <v>0.806477</v>
      </c>
      <c r="N480" s="9">
        <v>0.57979400000000003</v>
      </c>
      <c r="O480" s="8"/>
      <c r="P480" s="8"/>
      <c r="Q480" s="8"/>
      <c r="R480" s="8"/>
    </row>
    <row r="481" spans="1:18">
      <c r="A481" s="6">
        <v>480</v>
      </c>
      <c r="B481" s="6" t="s">
        <v>598</v>
      </c>
      <c r="C481" s="8"/>
      <c r="D481" s="9">
        <v>0.41</v>
      </c>
      <c r="E481" s="9">
        <v>1.47</v>
      </c>
      <c r="F481" s="9">
        <v>1</v>
      </c>
      <c r="G481" s="9">
        <v>5</v>
      </c>
      <c r="H481" s="9">
        <v>2.5527839999999999</v>
      </c>
      <c r="I481" s="9">
        <v>12.099959999999999</v>
      </c>
      <c r="J481" s="9">
        <v>4.3678710000000001</v>
      </c>
      <c r="K481" s="9">
        <v>2.4066649999999998</v>
      </c>
      <c r="L481" s="9">
        <v>1.576724</v>
      </c>
      <c r="M481" s="9">
        <v>1.1357900000000001</v>
      </c>
      <c r="N481" s="9">
        <v>0.86876299999999995</v>
      </c>
      <c r="O481" s="8"/>
      <c r="P481" s="8"/>
      <c r="Q481" s="8"/>
      <c r="R481" s="8"/>
    </row>
    <row r="482" spans="1:18">
      <c r="A482" s="6">
        <v>481</v>
      </c>
      <c r="B482" s="6" t="s">
        <v>599</v>
      </c>
      <c r="C482" s="8"/>
      <c r="D482" s="9">
        <v>0.45</v>
      </c>
      <c r="E482" s="9">
        <v>1.1200000000000001</v>
      </c>
      <c r="F482" s="9">
        <v>1</v>
      </c>
      <c r="G482" s="9">
        <v>2</v>
      </c>
      <c r="H482" s="9">
        <v>1.893213</v>
      </c>
      <c r="I482" s="9">
        <v>5.9321549999999998</v>
      </c>
      <c r="J482" s="9">
        <v>2.7293479999999999</v>
      </c>
      <c r="K482" s="9">
        <v>1.733152</v>
      </c>
      <c r="L482" s="9">
        <v>1.2557560000000001</v>
      </c>
      <c r="M482" s="9">
        <v>0.97806099999999996</v>
      </c>
      <c r="N482" s="9">
        <v>0.79741300000000004</v>
      </c>
      <c r="O482" s="8"/>
      <c r="P482" s="8"/>
      <c r="Q482" s="8"/>
      <c r="R482" s="8"/>
    </row>
    <row r="483" spans="1:18">
      <c r="A483" s="6">
        <v>482</v>
      </c>
      <c r="B483" s="6" t="s">
        <v>600</v>
      </c>
      <c r="C483" s="8"/>
      <c r="D483" s="9">
        <v>0.48</v>
      </c>
      <c r="E483" s="9">
        <v>0.79</v>
      </c>
      <c r="F483" s="9">
        <v>0.91</v>
      </c>
      <c r="G483" s="9">
        <v>-9999</v>
      </c>
      <c r="H483" s="9">
        <v>1.2612410000000001</v>
      </c>
      <c r="I483" s="9">
        <v>2.9596559999999998</v>
      </c>
      <c r="J483" s="9">
        <v>1.7117</v>
      </c>
      <c r="K483" s="9">
        <v>1.2425539999999999</v>
      </c>
      <c r="L483" s="9">
        <v>0.98995100000000003</v>
      </c>
      <c r="M483" s="9">
        <v>0.82995600000000003</v>
      </c>
      <c r="N483" s="9">
        <v>0.71862400000000004</v>
      </c>
      <c r="O483" s="8"/>
      <c r="P483" s="8"/>
      <c r="Q483" s="8"/>
      <c r="R483" s="8"/>
    </row>
    <row r="484" spans="1:18">
      <c r="A484" s="6">
        <v>483</v>
      </c>
      <c r="B484" s="6" t="s">
        <v>601</v>
      </c>
      <c r="C484" s="8"/>
      <c r="D484" s="9">
        <v>0.86</v>
      </c>
      <c r="E484" s="9">
        <v>0.95</v>
      </c>
      <c r="F484" s="9">
        <v>0.96</v>
      </c>
      <c r="G484" s="9">
        <v>7</v>
      </c>
      <c r="H484" s="9">
        <v>1.834498</v>
      </c>
      <c r="I484" s="9">
        <v>7.664758</v>
      </c>
      <c r="J484" s="9">
        <v>3.9675280000000002</v>
      </c>
      <c r="K484" s="9">
        <v>2.6991890000000001</v>
      </c>
      <c r="L484" s="9">
        <v>2.0537209999999999</v>
      </c>
      <c r="M484" s="9">
        <v>1.6614100000000001</v>
      </c>
      <c r="N484" s="9">
        <v>1.3971880000000001</v>
      </c>
      <c r="O484" s="8"/>
      <c r="P484" s="8"/>
      <c r="Q484" s="8"/>
      <c r="R484" s="8"/>
    </row>
    <row r="485" spans="1:18">
      <c r="A485" s="6">
        <v>484</v>
      </c>
      <c r="B485" s="6" t="s">
        <v>602</v>
      </c>
      <c r="C485" s="8"/>
      <c r="D485" s="9">
        <v>0.1</v>
      </c>
      <c r="E485" s="9">
        <v>0.95</v>
      </c>
      <c r="F485" s="9">
        <v>0.98</v>
      </c>
      <c r="G485" s="9">
        <v>-9999</v>
      </c>
      <c r="H485" s="9">
        <v>0.9</v>
      </c>
      <c r="I485" s="9">
        <v>0.89125100000000002</v>
      </c>
      <c r="J485" s="9">
        <v>0.46133999999999997</v>
      </c>
      <c r="K485" s="9">
        <v>0.313859</v>
      </c>
      <c r="L485" s="9">
        <v>0.23880499999999999</v>
      </c>
      <c r="M485" s="9">
        <v>0.193187</v>
      </c>
      <c r="N485" s="9">
        <v>0.162464</v>
      </c>
      <c r="O485" s="8"/>
      <c r="P485" s="8"/>
      <c r="Q485" s="8"/>
      <c r="R485" s="8"/>
    </row>
    <row r="486" spans="1:18">
      <c r="A486" s="6">
        <v>485</v>
      </c>
      <c r="B486" s="6" t="s">
        <v>603</v>
      </c>
      <c r="C486" s="8"/>
      <c r="D486" s="9">
        <v>0.17</v>
      </c>
      <c r="E486" s="9">
        <v>0.57999999999999996</v>
      </c>
      <c r="F486" s="9">
        <v>0.98</v>
      </c>
      <c r="G486" s="9">
        <v>-9999</v>
      </c>
      <c r="H486" s="9">
        <v>0.39044899999999999</v>
      </c>
      <c r="I486" s="9">
        <v>0.64632199999999995</v>
      </c>
      <c r="J486" s="9">
        <v>0.43236599999999997</v>
      </c>
      <c r="K486" s="9">
        <v>0.34175800000000001</v>
      </c>
      <c r="L486" s="9">
        <v>0.28923700000000002</v>
      </c>
      <c r="M486" s="9">
        <v>0.25412400000000002</v>
      </c>
      <c r="N486" s="9">
        <v>0.22862399999999999</v>
      </c>
      <c r="O486" s="8"/>
      <c r="P486" s="8"/>
      <c r="Q486" s="8"/>
      <c r="R486" s="8"/>
    </row>
    <row r="487" spans="1:18">
      <c r="A487" s="6">
        <v>486</v>
      </c>
      <c r="B487" s="6" t="s">
        <v>604</v>
      </c>
      <c r="C487" s="8"/>
      <c r="D487" s="9">
        <v>0.14000000000000001</v>
      </c>
      <c r="E487" s="9">
        <v>0.8</v>
      </c>
      <c r="F487" s="9">
        <v>0.98</v>
      </c>
      <c r="G487" s="9">
        <v>6</v>
      </c>
      <c r="H487" s="9">
        <v>0.74612800000000001</v>
      </c>
      <c r="I487" s="9">
        <v>0.88334000000000001</v>
      </c>
      <c r="J487" s="9">
        <v>0.50734599999999996</v>
      </c>
      <c r="K487" s="9">
        <v>0.36680099999999999</v>
      </c>
      <c r="L487" s="9">
        <v>0.29139399999999999</v>
      </c>
      <c r="M487" s="9">
        <v>0.243754</v>
      </c>
      <c r="N487" s="9">
        <v>0.210672</v>
      </c>
      <c r="O487" s="8"/>
      <c r="P487" s="8"/>
      <c r="Q487" s="8"/>
      <c r="R487" s="8"/>
    </row>
    <row r="488" spans="1:18">
      <c r="A488" s="6">
        <v>487</v>
      </c>
      <c r="B488" s="6" t="s">
        <v>605</v>
      </c>
      <c r="C488" s="8"/>
      <c r="D488" s="9">
        <v>0.28999999999999998</v>
      </c>
      <c r="E488" s="9">
        <v>0.47</v>
      </c>
      <c r="F488" s="9">
        <v>0.13</v>
      </c>
      <c r="G488" s="9">
        <v>-9999</v>
      </c>
      <c r="H488" s="9">
        <v>0.40239799999999998</v>
      </c>
      <c r="I488" s="9">
        <v>0.85585100000000003</v>
      </c>
      <c r="J488" s="9">
        <v>0.61789400000000005</v>
      </c>
      <c r="K488" s="9">
        <v>0.510683</v>
      </c>
      <c r="L488" s="9">
        <v>0.44609799999999999</v>
      </c>
      <c r="M488" s="9">
        <v>0.40168199999999998</v>
      </c>
      <c r="N488" s="9">
        <v>0.36869499999999999</v>
      </c>
      <c r="O488" s="8"/>
      <c r="P488" s="8"/>
      <c r="Q488" s="8"/>
      <c r="R488" s="8"/>
    </row>
    <row r="489" spans="1:18">
      <c r="A489" s="6">
        <v>488</v>
      </c>
      <c r="B489" s="6" t="s">
        <v>606</v>
      </c>
      <c r="C489" s="8"/>
      <c r="D489" s="9">
        <v>0.14000000000000001</v>
      </c>
      <c r="E489" s="9">
        <v>2.02</v>
      </c>
      <c r="F489" s="9">
        <v>0.99</v>
      </c>
      <c r="G489" s="9">
        <v>5</v>
      </c>
      <c r="H489" s="9">
        <v>3.1861280000000001</v>
      </c>
      <c r="I489" s="9">
        <v>14.659800000000001</v>
      </c>
      <c r="J489" s="9">
        <v>3.614493</v>
      </c>
      <c r="K489" s="9">
        <v>1.593467</v>
      </c>
      <c r="L489" s="9">
        <v>0.89118299999999995</v>
      </c>
      <c r="M489" s="9">
        <v>0.56781700000000002</v>
      </c>
      <c r="N489" s="9">
        <v>0.39288200000000001</v>
      </c>
      <c r="O489" s="8"/>
      <c r="P489" s="8"/>
      <c r="Q489" s="8"/>
      <c r="R489" s="8"/>
    </row>
    <row r="490" spans="1:18">
      <c r="A490" s="6">
        <v>489</v>
      </c>
      <c r="B490" s="6" t="s">
        <v>607</v>
      </c>
      <c r="C490" s="8"/>
      <c r="D490" s="9">
        <v>0.79</v>
      </c>
      <c r="E490" s="9">
        <v>0.84</v>
      </c>
      <c r="F490" s="9">
        <v>0.73</v>
      </c>
      <c r="G490" s="9">
        <v>9</v>
      </c>
      <c r="H490" s="9">
        <v>1.5776269999999999</v>
      </c>
      <c r="I490" s="9">
        <v>5.465465</v>
      </c>
      <c r="J490" s="9">
        <v>3.0532469999999998</v>
      </c>
      <c r="K490" s="9">
        <v>2.1719270000000002</v>
      </c>
      <c r="L490" s="9">
        <v>1.7056770000000001</v>
      </c>
      <c r="M490" s="9">
        <v>1.41414</v>
      </c>
      <c r="N490" s="9">
        <v>1.213333</v>
      </c>
      <c r="O490" s="8"/>
      <c r="P490" s="8"/>
      <c r="Q490" s="8"/>
      <c r="R490" s="8"/>
    </row>
    <row r="491" spans="1:18">
      <c r="A491" s="6">
        <v>490</v>
      </c>
      <c r="B491" s="6" t="s">
        <v>608</v>
      </c>
      <c r="C491" s="8"/>
      <c r="D491" s="9">
        <v>1.1299999999999999</v>
      </c>
      <c r="E491" s="9">
        <v>1.32</v>
      </c>
      <c r="F491" s="9">
        <v>0.98</v>
      </c>
      <c r="G491" s="9">
        <v>6</v>
      </c>
      <c r="H491" s="9">
        <v>2.6930779999999999</v>
      </c>
      <c r="I491" s="9">
        <v>23.60905</v>
      </c>
      <c r="J491" s="9">
        <v>9.4562480000000004</v>
      </c>
      <c r="K491" s="9">
        <v>5.5370489999999997</v>
      </c>
      <c r="L491" s="9">
        <v>3.7875580000000002</v>
      </c>
      <c r="M491" s="9">
        <v>2.8212269999999999</v>
      </c>
      <c r="N491" s="9">
        <v>2.2177820000000001</v>
      </c>
      <c r="O491" s="8"/>
      <c r="P491" s="8"/>
      <c r="Q491" s="8"/>
      <c r="R491" s="8"/>
    </row>
    <row r="492" spans="1:18">
      <c r="A492" s="6">
        <v>491</v>
      </c>
      <c r="B492" s="6" t="s">
        <v>609</v>
      </c>
      <c r="C492" s="8"/>
      <c r="D492" s="9">
        <v>0.51</v>
      </c>
      <c r="E492" s="9">
        <v>1.04</v>
      </c>
      <c r="F492" s="9">
        <v>0.91</v>
      </c>
      <c r="G492" s="9">
        <v>5</v>
      </c>
      <c r="H492" s="9">
        <v>1.7875700000000001</v>
      </c>
      <c r="I492" s="9">
        <v>5.5920389999999998</v>
      </c>
      <c r="J492" s="9">
        <v>2.7195619999999998</v>
      </c>
      <c r="K492" s="9">
        <v>1.783874</v>
      </c>
      <c r="L492" s="9">
        <v>1.3225979999999999</v>
      </c>
      <c r="M492" s="9">
        <v>1.0486759999999999</v>
      </c>
      <c r="N492" s="9">
        <v>0.86754699999999996</v>
      </c>
      <c r="O492" s="8"/>
      <c r="P492" s="8"/>
      <c r="Q492" s="8"/>
      <c r="R492" s="8"/>
    </row>
    <row r="493" spans="1:18">
      <c r="A493" s="6">
        <v>492</v>
      </c>
      <c r="B493" s="6" t="s">
        <v>610</v>
      </c>
      <c r="C493" s="8"/>
      <c r="D493" s="9">
        <v>0.25</v>
      </c>
      <c r="E493" s="9">
        <v>1.41</v>
      </c>
      <c r="F493" s="9">
        <v>0.99</v>
      </c>
      <c r="G493" s="9">
        <v>5</v>
      </c>
      <c r="H493" s="9">
        <v>2.21794</v>
      </c>
      <c r="I493" s="9">
        <v>6.4259890000000004</v>
      </c>
      <c r="J493" s="9">
        <v>2.4181750000000002</v>
      </c>
      <c r="K493" s="9">
        <v>1.3652089999999999</v>
      </c>
      <c r="L493" s="9">
        <v>0.90998699999999999</v>
      </c>
      <c r="M493" s="9">
        <v>0.66434300000000002</v>
      </c>
      <c r="N493" s="9">
        <v>0.51374399999999998</v>
      </c>
      <c r="O493" s="8"/>
      <c r="P493" s="8"/>
      <c r="Q493" s="8"/>
      <c r="R493" s="8"/>
    </row>
    <row r="494" spans="1:18">
      <c r="A494" s="6">
        <v>493</v>
      </c>
      <c r="B494" s="6" t="s">
        <v>611</v>
      </c>
      <c r="C494" s="8"/>
      <c r="D494" s="9">
        <v>0.28000000000000003</v>
      </c>
      <c r="E494" s="9">
        <v>1.1200000000000001</v>
      </c>
      <c r="F494" s="9">
        <v>0.96</v>
      </c>
      <c r="G494" s="9">
        <v>4</v>
      </c>
      <c r="H494" s="9">
        <v>1.6871579999999999</v>
      </c>
      <c r="I494" s="9">
        <v>3.691119</v>
      </c>
      <c r="J494" s="9">
        <v>1.698261</v>
      </c>
      <c r="K494" s="9">
        <v>1.078406</v>
      </c>
      <c r="L494" s="9">
        <v>0.78135900000000003</v>
      </c>
      <c r="M494" s="9">
        <v>0.608572</v>
      </c>
      <c r="N494" s="9">
        <v>0.496168</v>
      </c>
      <c r="O494" s="8"/>
      <c r="P494" s="8"/>
      <c r="Q494" s="8"/>
      <c r="R494" s="8"/>
    </row>
    <row r="495" spans="1:18">
      <c r="A495" s="6">
        <v>494</v>
      </c>
      <c r="B495" s="6" t="s">
        <v>612</v>
      </c>
      <c r="C495" s="8"/>
      <c r="D495" s="9">
        <v>0.35</v>
      </c>
      <c r="E495" s="9">
        <v>0.95</v>
      </c>
      <c r="F495" s="9">
        <v>0.99</v>
      </c>
      <c r="G495" s="9">
        <v>3</v>
      </c>
      <c r="H495" s="9">
        <v>1.4440679999999999</v>
      </c>
      <c r="I495" s="9">
        <v>3.1193780000000002</v>
      </c>
      <c r="J495" s="9">
        <v>1.6146910000000001</v>
      </c>
      <c r="K495" s="9">
        <v>1.0985069999999999</v>
      </c>
      <c r="L495" s="9">
        <v>0.83581700000000003</v>
      </c>
      <c r="M495" s="9">
        <v>0.67615499999999995</v>
      </c>
      <c r="N495" s="9">
        <v>0.56862299999999999</v>
      </c>
      <c r="O495" s="8"/>
      <c r="P495" s="8"/>
      <c r="Q495" s="8"/>
      <c r="R495" s="8"/>
    </row>
    <row r="496" spans="1:18">
      <c r="A496" s="6">
        <v>495</v>
      </c>
      <c r="B496" s="6" t="s">
        <v>613</v>
      </c>
      <c r="C496" s="8"/>
      <c r="D496" s="9">
        <v>0.13</v>
      </c>
      <c r="E496" s="9">
        <v>0.8</v>
      </c>
      <c r="F496" s="9">
        <v>0.98</v>
      </c>
      <c r="G496" s="9">
        <v>3</v>
      </c>
      <c r="H496" s="9">
        <v>0.71394299999999999</v>
      </c>
      <c r="I496" s="9">
        <v>0.820245</v>
      </c>
      <c r="J496" s="9">
        <v>0.471107</v>
      </c>
      <c r="K496" s="9">
        <v>0.34060099999999999</v>
      </c>
      <c r="L496" s="9">
        <v>0.27057999999999999</v>
      </c>
      <c r="M496" s="9">
        <v>0.22634299999999999</v>
      </c>
      <c r="N496" s="9">
        <v>0.19562399999999999</v>
      </c>
      <c r="O496" s="8"/>
      <c r="P496" s="8"/>
      <c r="Q496" s="8"/>
      <c r="R496" s="8"/>
    </row>
    <row r="497" spans="1:18">
      <c r="A497" s="6">
        <v>496</v>
      </c>
      <c r="B497" s="6" t="s">
        <v>614</v>
      </c>
      <c r="C497" s="8"/>
      <c r="D497" s="9">
        <v>3.7</v>
      </c>
      <c r="E497" s="9">
        <v>0.21</v>
      </c>
      <c r="F497" s="9">
        <v>0.95</v>
      </c>
      <c r="G497" s="9">
        <v>9</v>
      </c>
      <c r="H497" s="9">
        <v>0.98820200000000002</v>
      </c>
      <c r="I497" s="9">
        <v>6.0006969999999997</v>
      </c>
      <c r="J497" s="9">
        <v>5.1878260000000003</v>
      </c>
      <c r="K497" s="9">
        <v>4.7643789999999999</v>
      </c>
      <c r="L497" s="9">
        <v>4.4850690000000002</v>
      </c>
      <c r="M497" s="9">
        <v>4.2797460000000003</v>
      </c>
      <c r="N497" s="9">
        <v>4.1189830000000001</v>
      </c>
      <c r="O497" s="8"/>
      <c r="P497" s="8"/>
      <c r="Q497" s="8"/>
      <c r="R497" s="8"/>
    </row>
    <row r="498" spans="1:18">
      <c r="A498" s="6">
        <v>497</v>
      </c>
      <c r="B498" s="6" t="s">
        <v>615</v>
      </c>
      <c r="C498" s="8"/>
      <c r="D498" s="9">
        <v>3.8</v>
      </c>
      <c r="E498" s="9">
        <v>0.36</v>
      </c>
      <c r="F498" s="9">
        <v>1</v>
      </c>
      <c r="G498" s="9">
        <v>4</v>
      </c>
      <c r="H498" s="9">
        <v>1.2997840000000001</v>
      </c>
      <c r="I498" s="9">
        <v>8.7052969999999998</v>
      </c>
      <c r="J498" s="9">
        <v>6.7828590000000002</v>
      </c>
      <c r="K498" s="9">
        <v>5.8616510000000002</v>
      </c>
      <c r="L498" s="9">
        <v>5.2849640000000004</v>
      </c>
      <c r="M498" s="9">
        <v>4.8770179999999996</v>
      </c>
      <c r="N498" s="9">
        <v>4.5671910000000002</v>
      </c>
      <c r="O498" s="8"/>
      <c r="P498" s="8"/>
      <c r="Q498" s="8"/>
      <c r="R498" s="8"/>
    </row>
    <row r="499" spans="1:18">
      <c r="A499" s="6">
        <v>498</v>
      </c>
      <c r="B499" s="6" t="s">
        <v>616</v>
      </c>
      <c r="C499" s="8"/>
      <c r="D499" s="9">
        <v>4.9000000000000004</v>
      </c>
      <c r="E499" s="9">
        <v>0.43</v>
      </c>
      <c r="F499" s="9">
        <v>0.99</v>
      </c>
      <c r="G499" s="9">
        <v>-9999</v>
      </c>
      <c r="H499" s="9">
        <v>1.5501959999999999</v>
      </c>
      <c r="I499" s="9">
        <v>13.18852</v>
      </c>
      <c r="J499" s="9">
        <v>9.7893349999999995</v>
      </c>
      <c r="K499" s="9">
        <v>8.2230690000000006</v>
      </c>
      <c r="L499" s="9">
        <v>7.2662490000000002</v>
      </c>
      <c r="M499" s="9">
        <v>6.601445</v>
      </c>
      <c r="N499" s="9">
        <v>6.1036700000000002</v>
      </c>
      <c r="O499" s="8"/>
      <c r="P499" s="8"/>
      <c r="Q499" s="8"/>
      <c r="R499" s="8"/>
    </row>
    <row r="500" spans="1:18">
      <c r="A500" s="6">
        <v>499</v>
      </c>
      <c r="B500" s="6" t="s">
        <v>617</v>
      </c>
      <c r="C500" s="8"/>
      <c r="D500" s="9">
        <v>3.7</v>
      </c>
      <c r="E500" s="9">
        <v>0.34</v>
      </c>
      <c r="F500" s="9">
        <v>0.99</v>
      </c>
      <c r="G500" s="9">
        <v>-9999</v>
      </c>
      <c r="H500" s="9">
        <v>1.248202</v>
      </c>
      <c r="I500" s="9">
        <v>8.0947180000000003</v>
      </c>
      <c r="J500" s="9">
        <v>6.395162</v>
      </c>
      <c r="K500" s="9">
        <v>5.5716070000000002</v>
      </c>
      <c r="L500" s="9">
        <v>5.0524420000000001</v>
      </c>
      <c r="M500" s="9">
        <v>4.6832989999999999</v>
      </c>
      <c r="N500" s="9">
        <v>4.4017999999999997</v>
      </c>
      <c r="O500" s="8"/>
      <c r="P500" s="8"/>
      <c r="Q500" s="8"/>
      <c r="R500" s="8"/>
    </row>
    <row r="501" spans="1:18">
      <c r="A501" s="6">
        <v>500</v>
      </c>
      <c r="B501" s="6" t="s">
        <v>618</v>
      </c>
      <c r="C501" s="8"/>
      <c r="D501" s="9">
        <v>1.3</v>
      </c>
      <c r="E501" s="9">
        <v>0.71</v>
      </c>
      <c r="F501" s="9">
        <v>0.96</v>
      </c>
      <c r="G501" s="9">
        <v>5</v>
      </c>
      <c r="H501" s="9">
        <v>1.5339430000000001</v>
      </c>
      <c r="I501" s="9">
        <v>6.667198</v>
      </c>
      <c r="J501" s="9">
        <v>4.0757919999999999</v>
      </c>
      <c r="K501" s="9">
        <v>3.0562390000000001</v>
      </c>
      <c r="L501" s="9">
        <v>2.4916140000000002</v>
      </c>
      <c r="M501" s="9">
        <v>2.1265450000000001</v>
      </c>
      <c r="N501" s="9">
        <v>1.8683399999999999</v>
      </c>
      <c r="O501" s="8"/>
      <c r="P501" s="8"/>
      <c r="Q501" s="8"/>
      <c r="R501" s="8"/>
    </row>
    <row r="502" spans="1:18">
      <c r="A502" s="6">
        <v>501</v>
      </c>
      <c r="B502" s="6" t="s">
        <v>619</v>
      </c>
      <c r="C502" s="8"/>
      <c r="D502" s="9">
        <v>2.4</v>
      </c>
      <c r="E502" s="9">
        <v>0.44</v>
      </c>
      <c r="F502" s="9">
        <v>0.97</v>
      </c>
      <c r="G502" s="9">
        <v>3</v>
      </c>
      <c r="H502" s="9">
        <v>1.260211</v>
      </c>
      <c r="I502" s="9">
        <v>6.6101489999999998</v>
      </c>
      <c r="J502" s="9">
        <v>4.8725699999999996</v>
      </c>
      <c r="K502" s="9">
        <v>4.0764100000000001</v>
      </c>
      <c r="L502" s="9">
        <v>3.5917400000000002</v>
      </c>
      <c r="M502" s="9">
        <v>3.2558500000000001</v>
      </c>
      <c r="N502" s="9">
        <v>3.0048629999999998</v>
      </c>
      <c r="O502" s="8"/>
      <c r="P502" s="8"/>
      <c r="Q502" s="8"/>
      <c r="R502" s="8"/>
    </row>
    <row r="503" spans="1:18">
      <c r="A503" s="6">
        <v>502</v>
      </c>
      <c r="B503" s="6" t="s">
        <v>620</v>
      </c>
      <c r="C503" s="8"/>
      <c r="D503" s="9">
        <v>1.5</v>
      </c>
      <c r="E503" s="9">
        <v>0.62</v>
      </c>
      <c r="F503" s="9">
        <v>1</v>
      </c>
      <c r="G503" s="9">
        <v>3</v>
      </c>
      <c r="H503" s="9">
        <v>1.416091</v>
      </c>
      <c r="I503" s="9">
        <v>6.2530409999999996</v>
      </c>
      <c r="J503" s="9">
        <v>4.0686720000000003</v>
      </c>
      <c r="K503" s="9">
        <v>3.1642890000000001</v>
      </c>
      <c r="L503" s="9">
        <v>2.6473659999999999</v>
      </c>
      <c r="M503" s="9">
        <v>2.3053129999999999</v>
      </c>
      <c r="N503" s="9">
        <v>2.0589110000000002</v>
      </c>
      <c r="O503" s="8"/>
      <c r="P503" s="8"/>
      <c r="Q503" s="8"/>
      <c r="R503" s="8"/>
    </row>
    <row r="504" spans="1:18">
      <c r="A504" s="6">
        <v>503</v>
      </c>
      <c r="B504" s="6" t="s">
        <v>621</v>
      </c>
      <c r="C504" s="8"/>
      <c r="D504" s="9">
        <v>0.55000000000000004</v>
      </c>
      <c r="E504" s="9">
        <v>0.42</v>
      </c>
      <c r="F504" s="9">
        <v>0.87</v>
      </c>
      <c r="G504" s="9">
        <v>-9999</v>
      </c>
      <c r="H504" s="9">
        <v>0.58036299999999996</v>
      </c>
      <c r="I504" s="9">
        <v>1.446647</v>
      </c>
      <c r="J504" s="9">
        <v>1.0812600000000001</v>
      </c>
      <c r="K504" s="9">
        <v>0.91195199999999998</v>
      </c>
      <c r="L504" s="9">
        <v>0.80815999999999999</v>
      </c>
      <c r="M504" s="9">
        <v>0.73585999999999996</v>
      </c>
      <c r="N504" s="9">
        <v>0.68161499999999997</v>
      </c>
      <c r="O504" s="8"/>
      <c r="P504" s="8"/>
      <c r="Q504" s="8"/>
      <c r="R504" s="8"/>
    </row>
    <row r="505" spans="1:18">
      <c r="A505" s="6">
        <v>504</v>
      </c>
      <c r="B505" s="6" t="s">
        <v>622</v>
      </c>
      <c r="C505" s="8"/>
      <c r="D505" s="9">
        <v>0.31</v>
      </c>
      <c r="E505" s="9">
        <v>1.29</v>
      </c>
      <c r="F505" s="9">
        <v>1</v>
      </c>
      <c r="G505" s="9">
        <v>9</v>
      </c>
      <c r="H505" s="9">
        <v>2.0713620000000001</v>
      </c>
      <c r="I505" s="9">
        <v>6.0445180000000001</v>
      </c>
      <c r="J505" s="9">
        <v>2.4719120000000001</v>
      </c>
      <c r="K505" s="9">
        <v>1.4651270000000001</v>
      </c>
      <c r="L505" s="9">
        <v>1.010891</v>
      </c>
      <c r="M505" s="9">
        <v>0.75803699999999996</v>
      </c>
      <c r="N505" s="9">
        <v>0.59916499999999995</v>
      </c>
      <c r="O505" s="8"/>
      <c r="P505" s="8"/>
      <c r="Q505" s="8"/>
      <c r="R505" s="8"/>
    </row>
    <row r="506" spans="1:18">
      <c r="A506" s="6">
        <v>505</v>
      </c>
      <c r="B506" s="6" t="s">
        <v>623</v>
      </c>
      <c r="C506" s="8"/>
      <c r="D506" s="9">
        <v>0.51</v>
      </c>
      <c r="E506" s="9">
        <v>0.39</v>
      </c>
      <c r="F506" s="9">
        <v>0.97</v>
      </c>
      <c r="G506" s="9">
        <v>4</v>
      </c>
      <c r="H506" s="9">
        <v>0.48757</v>
      </c>
      <c r="I506" s="9">
        <v>1.2519020000000001</v>
      </c>
      <c r="J506" s="9">
        <v>0.95536299999999996</v>
      </c>
      <c r="K506" s="9">
        <v>0.81562900000000005</v>
      </c>
      <c r="L506" s="9">
        <v>0.72906599999999999</v>
      </c>
      <c r="M506" s="9">
        <v>0.66830100000000003</v>
      </c>
      <c r="N506" s="9">
        <v>0.62243099999999996</v>
      </c>
      <c r="O506" s="8"/>
      <c r="P506" s="8"/>
      <c r="Q506" s="8"/>
      <c r="R506" s="8"/>
    </row>
    <row r="507" spans="1:18">
      <c r="A507" s="6">
        <v>506</v>
      </c>
      <c r="B507" s="6" t="s">
        <v>624</v>
      </c>
      <c r="C507" s="8"/>
      <c r="D507" s="9">
        <v>0.32</v>
      </c>
      <c r="E507" s="9">
        <v>0.37</v>
      </c>
      <c r="F507" s="9">
        <v>0.98</v>
      </c>
      <c r="G507" s="9">
        <v>-9999</v>
      </c>
      <c r="H507" s="9">
        <v>0.24515000000000001</v>
      </c>
      <c r="I507" s="9">
        <v>0.75015299999999996</v>
      </c>
      <c r="J507" s="9">
        <v>0.58045500000000005</v>
      </c>
      <c r="K507" s="9">
        <v>0.49959199999999998</v>
      </c>
      <c r="L507" s="9">
        <v>0.44914599999999999</v>
      </c>
      <c r="M507" s="9">
        <v>0.413553</v>
      </c>
      <c r="N507" s="9">
        <v>0.386575</v>
      </c>
      <c r="O507" s="8"/>
      <c r="P507" s="8"/>
      <c r="Q507" s="8"/>
      <c r="R507" s="8"/>
    </row>
    <row r="508" spans="1:18">
      <c r="A508" s="6">
        <v>507</v>
      </c>
      <c r="B508" s="6" t="s">
        <v>625</v>
      </c>
      <c r="C508" s="8"/>
      <c r="D508" s="9">
        <v>1.1000000000000001</v>
      </c>
      <c r="E508" s="9">
        <v>0.43</v>
      </c>
      <c r="F508" s="9">
        <v>0.99</v>
      </c>
      <c r="G508" s="9">
        <v>-9999</v>
      </c>
      <c r="H508" s="9">
        <v>0.901393</v>
      </c>
      <c r="I508" s="9">
        <v>2.9606880000000002</v>
      </c>
      <c r="J508" s="9">
        <v>2.1976059999999999</v>
      </c>
      <c r="K508" s="9">
        <v>1.8459950000000001</v>
      </c>
      <c r="L508" s="9">
        <v>1.6311990000000001</v>
      </c>
      <c r="M508" s="9">
        <v>1.481957</v>
      </c>
      <c r="N508" s="9">
        <v>1.370212</v>
      </c>
      <c r="O508" s="8"/>
      <c r="P508" s="8"/>
      <c r="Q508" s="8"/>
      <c r="R508" s="8"/>
    </row>
    <row r="509" spans="1:18">
      <c r="A509" s="6">
        <v>508</v>
      </c>
      <c r="B509" s="6" t="s">
        <v>626</v>
      </c>
      <c r="C509" s="8"/>
      <c r="D509" s="9">
        <v>3.9</v>
      </c>
      <c r="E509" s="9">
        <v>0.39</v>
      </c>
      <c r="F509" s="9">
        <v>0.97</v>
      </c>
      <c r="G509" s="9">
        <v>-9999</v>
      </c>
      <c r="H509" s="9">
        <v>1.371065</v>
      </c>
      <c r="I509" s="9">
        <v>9.5733650000000008</v>
      </c>
      <c r="J509" s="9">
        <v>7.3057179999999997</v>
      </c>
      <c r="K509" s="9">
        <v>6.2371660000000002</v>
      </c>
      <c r="L509" s="9">
        <v>5.5752100000000002</v>
      </c>
      <c r="M509" s="9">
        <v>5.1105340000000004</v>
      </c>
      <c r="N509" s="9">
        <v>4.7597659999999999</v>
      </c>
      <c r="O509" s="8"/>
      <c r="P509" s="8"/>
      <c r="Q509" s="8"/>
      <c r="R509" s="8"/>
    </row>
    <row r="510" spans="1:18">
      <c r="A510" s="6">
        <v>509</v>
      </c>
      <c r="B510" s="6" t="s">
        <v>627</v>
      </c>
      <c r="C510" s="8"/>
      <c r="D510" s="9">
        <v>3.5</v>
      </c>
      <c r="E510" s="9">
        <v>0.32</v>
      </c>
      <c r="F510" s="9">
        <v>0.89</v>
      </c>
      <c r="G510" s="9">
        <v>9</v>
      </c>
      <c r="H510" s="9">
        <v>1.1840679999999999</v>
      </c>
      <c r="I510" s="9">
        <v>7.3125359999999997</v>
      </c>
      <c r="J510" s="9">
        <v>5.8578530000000004</v>
      </c>
      <c r="K510" s="9">
        <v>5.1450459999999998</v>
      </c>
      <c r="L510" s="9">
        <v>4.6925489999999996</v>
      </c>
      <c r="M510" s="9">
        <v>4.3691570000000004</v>
      </c>
      <c r="N510" s="9">
        <v>4.1215409999999997</v>
      </c>
      <c r="O510" s="8"/>
      <c r="P510" s="8"/>
      <c r="Q510" s="8"/>
      <c r="R510" s="8"/>
    </row>
    <row r="511" spans="1:18">
      <c r="A511" s="6">
        <v>510</v>
      </c>
      <c r="B511" s="6" t="s">
        <v>628</v>
      </c>
      <c r="C511" s="8"/>
      <c r="D511" s="9">
        <v>3</v>
      </c>
      <c r="E511" s="9">
        <v>0.6</v>
      </c>
      <c r="F511" s="9">
        <v>1</v>
      </c>
      <c r="G511" s="9">
        <v>-9999</v>
      </c>
      <c r="H511" s="9">
        <v>1.6771210000000001</v>
      </c>
      <c r="I511" s="9">
        <v>11.94322</v>
      </c>
      <c r="J511" s="9">
        <v>7.8795830000000002</v>
      </c>
      <c r="K511" s="9">
        <v>6.1780090000000003</v>
      </c>
      <c r="L511" s="9">
        <v>5.1985859999999997</v>
      </c>
      <c r="M511" s="9">
        <v>4.5471500000000002</v>
      </c>
      <c r="N511" s="9">
        <v>4.0759660000000002</v>
      </c>
      <c r="O511" s="8"/>
      <c r="P511" s="8"/>
      <c r="Q511" s="8"/>
      <c r="R511" s="8"/>
    </row>
    <row r="512" spans="1:18">
      <c r="A512" s="6">
        <v>511</v>
      </c>
      <c r="B512" s="6" t="s">
        <v>629</v>
      </c>
      <c r="C512" s="8"/>
      <c r="D512" s="9">
        <v>0.11</v>
      </c>
      <c r="E512" s="9">
        <v>0.93</v>
      </c>
      <c r="F512" s="9">
        <v>0.97</v>
      </c>
      <c r="G512" s="9">
        <v>9</v>
      </c>
      <c r="H512" s="9">
        <v>0.901393</v>
      </c>
      <c r="I512" s="9">
        <v>0.93625199999999997</v>
      </c>
      <c r="J512" s="9">
        <v>0.4914</v>
      </c>
      <c r="K512" s="9">
        <v>0.33703100000000003</v>
      </c>
      <c r="L512" s="9">
        <v>0.25791500000000001</v>
      </c>
      <c r="M512" s="9">
        <v>0.20957999999999999</v>
      </c>
      <c r="N512" s="9">
        <v>0.176894</v>
      </c>
      <c r="O512" s="8"/>
      <c r="P512" s="8"/>
      <c r="Q512" s="8"/>
      <c r="R512" s="8"/>
    </row>
    <row r="513" spans="1:18">
      <c r="A513" s="6">
        <v>512</v>
      </c>
      <c r="B513" s="6" t="s">
        <v>630</v>
      </c>
      <c r="C513" s="8"/>
      <c r="D513" s="9">
        <v>0.35</v>
      </c>
      <c r="E513" s="9">
        <v>1.1200000000000001</v>
      </c>
      <c r="F513" s="9">
        <v>0.99</v>
      </c>
      <c r="G513" s="9">
        <v>3</v>
      </c>
      <c r="H513" s="9">
        <v>1.784068</v>
      </c>
      <c r="I513" s="9">
        <v>4.613899</v>
      </c>
      <c r="J513" s="9">
        <v>2.1228259999999999</v>
      </c>
      <c r="K513" s="9">
        <v>1.348007</v>
      </c>
      <c r="L513" s="9">
        <v>0.97669899999999998</v>
      </c>
      <c r="M513" s="9">
        <v>0.760714</v>
      </c>
      <c r="N513" s="9">
        <v>0.62021000000000004</v>
      </c>
      <c r="O513" s="8"/>
      <c r="P513" s="8"/>
      <c r="Q513" s="8"/>
      <c r="R513" s="8"/>
    </row>
    <row r="514" spans="1:18">
      <c r="A514" s="6">
        <v>513</v>
      </c>
      <c r="B514" s="6" t="s">
        <v>631</v>
      </c>
      <c r="C514" s="8"/>
      <c r="D514" s="9">
        <v>0.16</v>
      </c>
      <c r="E514" s="9">
        <v>1.64</v>
      </c>
      <c r="F514" s="9">
        <v>1</v>
      </c>
      <c r="G514" s="9">
        <v>4</v>
      </c>
      <c r="H514" s="9">
        <v>2.4841199999999999</v>
      </c>
      <c r="I514" s="9">
        <v>6.9842529999999998</v>
      </c>
      <c r="J514" s="9">
        <v>2.2409430000000001</v>
      </c>
      <c r="K514" s="9">
        <v>1.152501</v>
      </c>
      <c r="L514" s="9">
        <v>0.71902100000000002</v>
      </c>
      <c r="M514" s="9">
        <v>0.49866500000000002</v>
      </c>
      <c r="N514" s="9">
        <v>0.36978699999999998</v>
      </c>
      <c r="O514" s="8"/>
      <c r="P514" s="8"/>
      <c r="Q514" s="8"/>
      <c r="R514" s="8"/>
    </row>
    <row r="515" spans="1:18">
      <c r="A515" s="6">
        <v>514</v>
      </c>
      <c r="B515" s="6" t="s">
        <v>632</v>
      </c>
      <c r="C515" s="8"/>
      <c r="D515" s="9">
        <v>0.18</v>
      </c>
      <c r="E515" s="9">
        <v>1.65</v>
      </c>
      <c r="F515" s="9">
        <v>0.95</v>
      </c>
      <c r="G515" s="9">
        <v>3</v>
      </c>
      <c r="H515" s="9">
        <v>2.5552730000000001</v>
      </c>
      <c r="I515" s="9">
        <v>8.040305</v>
      </c>
      <c r="J515" s="9">
        <v>2.5619640000000001</v>
      </c>
      <c r="K515" s="9">
        <v>1.312268</v>
      </c>
      <c r="L515" s="9">
        <v>0.81634499999999999</v>
      </c>
      <c r="M515" s="9">
        <v>0.56490099999999999</v>
      </c>
      <c r="N515" s="9">
        <v>0.41814099999999998</v>
      </c>
      <c r="O515" s="8"/>
      <c r="P515" s="8"/>
      <c r="Q515" s="8"/>
      <c r="R515" s="8"/>
    </row>
    <row r="516" spans="1:18">
      <c r="A516" s="6">
        <v>515</v>
      </c>
      <c r="B516" s="6" t="s">
        <v>633</v>
      </c>
      <c r="C516" s="8"/>
      <c r="D516" s="9">
        <v>0.14000000000000001</v>
      </c>
      <c r="E516" s="9">
        <v>2.39</v>
      </c>
      <c r="F516" s="9">
        <v>0.99</v>
      </c>
      <c r="G516" s="9">
        <v>6</v>
      </c>
      <c r="H516" s="9">
        <v>3.9261279999999998</v>
      </c>
      <c r="I516" s="9">
        <v>34.365920000000003</v>
      </c>
      <c r="J516" s="9">
        <v>6.5564140000000002</v>
      </c>
      <c r="K516" s="9">
        <v>2.4877590000000001</v>
      </c>
      <c r="L516" s="9">
        <v>1.250848</v>
      </c>
      <c r="M516" s="9">
        <v>0.73382000000000003</v>
      </c>
      <c r="N516" s="9">
        <v>0.47462100000000002</v>
      </c>
      <c r="O516" s="8"/>
      <c r="P516" s="8"/>
      <c r="Q516" s="8"/>
      <c r="R516" s="8"/>
    </row>
    <row r="517" spans="1:18">
      <c r="A517" s="6">
        <v>516</v>
      </c>
      <c r="B517" s="6" t="s">
        <v>634</v>
      </c>
      <c r="C517" s="8"/>
      <c r="D517" s="9">
        <v>0.15</v>
      </c>
      <c r="E517" s="9">
        <v>1.84</v>
      </c>
      <c r="F517" s="9">
        <v>1</v>
      </c>
      <c r="G517" s="9">
        <v>5</v>
      </c>
      <c r="H517" s="9">
        <v>2.8560910000000002</v>
      </c>
      <c r="I517" s="9">
        <v>10.377459999999999</v>
      </c>
      <c r="J517" s="9">
        <v>2.8986519999999998</v>
      </c>
      <c r="K517" s="9">
        <v>1.3746370000000001</v>
      </c>
      <c r="L517" s="9">
        <v>0.80965699999999996</v>
      </c>
      <c r="M517" s="9">
        <v>0.53701500000000002</v>
      </c>
      <c r="N517" s="9">
        <v>0.38396599999999997</v>
      </c>
      <c r="O517" s="8"/>
      <c r="P517" s="8"/>
      <c r="Q517" s="8"/>
      <c r="R517" s="8"/>
    </row>
    <row r="518" spans="1:18">
      <c r="A518" s="6">
        <v>517</v>
      </c>
      <c r="B518" s="6" t="s">
        <v>635</v>
      </c>
      <c r="C518" s="8"/>
      <c r="D518" s="9">
        <v>0.04</v>
      </c>
      <c r="E518" s="9">
        <v>2.65</v>
      </c>
      <c r="F518" s="9">
        <v>0.98</v>
      </c>
      <c r="G518" s="9">
        <v>7</v>
      </c>
      <c r="H518" s="9">
        <v>3.9020600000000001</v>
      </c>
      <c r="I518" s="9">
        <v>17.867339999999999</v>
      </c>
      <c r="J518" s="9">
        <v>2.8466269999999998</v>
      </c>
      <c r="K518" s="9">
        <v>0.97204999999999997</v>
      </c>
      <c r="L518" s="9">
        <v>0.45352500000000001</v>
      </c>
      <c r="M518" s="9">
        <v>0.25106699999999998</v>
      </c>
      <c r="N518" s="9">
        <v>0.154867</v>
      </c>
      <c r="O518" s="8"/>
      <c r="P518" s="8"/>
      <c r="Q518" s="8"/>
      <c r="R518" s="8"/>
    </row>
    <row r="519" spans="1:18">
      <c r="A519" s="6">
        <v>518</v>
      </c>
      <c r="B519" s="6" t="s">
        <v>636</v>
      </c>
      <c r="C519" s="8"/>
      <c r="D519" s="9">
        <v>0.09</v>
      </c>
      <c r="E519" s="9">
        <v>1.37</v>
      </c>
      <c r="F519" s="9">
        <v>1</v>
      </c>
      <c r="G519" s="9">
        <v>-9999</v>
      </c>
      <c r="H519" s="9">
        <v>1.6942429999999999</v>
      </c>
      <c r="I519" s="9">
        <v>2.1098059999999998</v>
      </c>
      <c r="J519" s="9">
        <v>0.81626500000000002</v>
      </c>
      <c r="K519" s="9">
        <v>0.46836699999999998</v>
      </c>
      <c r="L519" s="9">
        <v>0.31580599999999998</v>
      </c>
      <c r="M519" s="9">
        <v>0.232624</v>
      </c>
      <c r="N519" s="9">
        <v>0.18120700000000001</v>
      </c>
      <c r="O519" s="8"/>
      <c r="P519" s="8"/>
      <c r="Q519" s="8"/>
      <c r="R519" s="8"/>
    </row>
    <row r="520" spans="1:18">
      <c r="A520" s="6">
        <v>519</v>
      </c>
      <c r="B520" s="6" t="s">
        <v>637</v>
      </c>
      <c r="C520" s="8"/>
      <c r="D520" s="9">
        <v>0.11</v>
      </c>
      <c r="E520" s="9">
        <v>1.29</v>
      </c>
      <c r="F520" s="9">
        <v>0.81</v>
      </c>
      <c r="G520" s="9">
        <v>9</v>
      </c>
      <c r="H520" s="9">
        <v>1.6213930000000001</v>
      </c>
      <c r="I520" s="9">
        <v>2.1448290000000001</v>
      </c>
      <c r="J520" s="9">
        <v>0.87712999999999997</v>
      </c>
      <c r="K520" s="9">
        <v>0.51988400000000001</v>
      </c>
      <c r="L520" s="9">
        <v>0.35870299999999999</v>
      </c>
      <c r="M520" s="9">
        <v>0.26898100000000003</v>
      </c>
      <c r="N520" s="9">
        <v>0.21260699999999999</v>
      </c>
      <c r="O520" s="8"/>
      <c r="P520" s="8"/>
      <c r="Q520" s="8"/>
      <c r="R520" s="8"/>
    </row>
    <row r="521" spans="1:18">
      <c r="A521" s="6">
        <v>520</v>
      </c>
      <c r="B521" s="6" t="s">
        <v>638</v>
      </c>
      <c r="C521" s="9">
        <v>520.29999999999995</v>
      </c>
      <c r="D521" s="9">
        <v>17.8</v>
      </c>
      <c r="E521" s="9">
        <v>1.34</v>
      </c>
      <c r="F521" s="9">
        <v>1</v>
      </c>
      <c r="G521" s="9">
        <v>8</v>
      </c>
      <c r="H521" s="9">
        <v>3.9304199999999998</v>
      </c>
      <c r="I521" s="9">
        <v>389.42160000000001</v>
      </c>
      <c r="J521" s="9">
        <v>153.8296</v>
      </c>
      <c r="K521" s="9">
        <v>89.346500000000006</v>
      </c>
      <c r="L521" s="9">
        <v>60.765860000000004</v>
      </c>
      <c r="M521" s="9">
        <v>45.060929999999999</v>
      </c>
      <c r="N521" s="9">
        <v>35.293709999999997</v>
      </c>
      <c r="O521" s="9">
        <v>28.707049999999999</v>
      </c>
      <c r="P521" s="9">
        <v>24.003769999999999</v>
      </c>
      <c r="Q521" s="9">
        <v>20.499110000000002</v>
      </c>
      <c r="R521" s="9">
        <v>17.8</v>
      </c>
    </row>
    <row r="522" spans="1:18">
      <c r="A522" s="6">
        <v>521</v>
      </c>
      <c r="B522" s="6" t="s">
        <v>640</v>
      </c>
      <c r="C522" s="9">
        <v>41.6</v>
      </c>
      <c r="D522" s="9">
        <v>2</v>
      </c>
      <c r="E522" s="9">
        <v>1.31</v>
      </c>
      <c r="F522" s="9">
        <v>0.99</v>
      </c>
      <c r="G522" s="9">
        <v>10</v>
      </c>
      <c r="H522" s="9">
        <v>2.92103</v>
      </c>
      <c r="I522" s="9">
        <v>41.6</v>
      </c>
      <c r="J522" s="9">
        <v>16.46951</v>
      </c>
      <c r="K522" s="9">
        <v>9.6828040000000009</v>
      </c>
      <c r="L522" s="9">
        <v>6.6424979999999998</v>
      </c>
      <c r="M522" s="9">
        <v>4.958831</v>
      </c>
      <c r="N522" s="9">
        <v>3.9052769999999999</v>
      </c>
      <c r="O522" s="9">
        <v>3.191182</v>
      </c>
      <c r="P522" s="9">
        <v>2.6790579999999999</v>
      </c>
      <c r="Q522" s="9">
        <v>2.2960020000000001</v>
      </c>
      <c r="R522" s="9">
        <v>2</v>
      </c>
    </row>
    <row r="523" spans="1:18">
      <c r="A523" s="6">
        <v>522</v>
      </c>
      <c r="B523" s="6" t="s">
        <v>641</v>
      </c>
      <c r="C523" s="9">
        <v>645</v>
      </c>
      <c r="D523" s="9">
        <v>19</v>
      </c>
      <c r="E523" s="9">
        <v>1.4</v>
      </c>
      <c r="F523" s="9">
        <v>0.99</v>
      </c>
      <c r="G523" s="9">
        <v>8</v>
      </c>
      <c r="H523" s="9">
        <v>4.078754</v>
      </c>
      <c r="I523" s="9">
        <v>477.25839999999999</v>
      </c>
      <c r="J523" s="9">
        <v>180.84710000000001</v>
      </c>
      <c r="K523" s="9">
        <v>102.5142</v>
      </c>
      <c r="L523" s="9">
        <v>68.52825</v>
      </c>
      <c r="M523" s="9">
        <v>50.141300000000001</v>
      </c>
      <c r="N523" s="9">
        <v>38.845599999999997</v>
      </c>
      <c r="O523" s="9">
        <v>31.30519</v>
      </c>
      <c r="P523" s="9">
        <v>25.96735</v>
      </c>
      <c r="Q523" s="9">
        <v>22.019839999999999</v>
      </c>
      <c r="R523" s="9">
        <v>19</v>
      </c>
    </row>
    <row r="524" spans="1:18">
      <c r="A524" s="6">
        <v>523</v>
      </c>
      <c r="B524" s="6" t="s">
        <v>642</v>
      </c>
      <c r="C524" s="9">
        <v>17.2</v>
      </c>
      <c r="D524" s="9">
        <v>1.1000000000000001</v>
      </c>
      <c r="E524" s="9">
        <v>1.2</v>
      </c>
      <c r="F524" s="9">
        <v>0.97</v>
      </c>
      <c r="G524" s="9">
        <v>10</v>
      </c>
      <c r="H524" s="9">
        <v>2.4413930000000001</v>
      </c>
      <c r="I524" s="9">
        <v>17.2</v>
      </c>
      <c r="J524" s="9">
        <v>7.5885129999999998</v>
      </c>
      <c r="K524" s="9">
        <v>4.6649520000000004</v>
      </c>
      <c r="L524" s="9">
        <v>3.3030919999999999</v>
      </c>
      <c r="M524" s="9">
        <v>2.527136</v>
      </c>
      <c r="N524" s="9">
        <v>2.030538</v>
      </c>
      <c r="O524" s="9">
        <v>1.687621</v>
      </c>
      <c r="P524" s="9">
        <v>1.437754</v>
      </c>
      <c r="Q524" s="9">
        <v>1.2482500000000001</v>
      </c>
      <c r="R524" s="9">
        <v>1.1000000000000001</v>
      </c>
    </row>
    <row r="525" spans="1:18">
      <c r="A525" s="6">
        <v>524</v>
      </c>
      <c r="B525" s="6" t="s">
        <v>643</v>
      </c>
      <c r="C525" s="8"/>
      <c r="D525" s="9">
        <v>0.69</v>
      </c>
      <c r="E525" s="9">
        <v>1.29</v>
      </c>
      <c r="F525" s="9">
        <v>0.98</v>
      </c>
      <c r="G525" s="9">
        <v>10</v>
      </c>
      <c r="H525" s="9">
        <v>2.4188489999999998</v>
      </c>
      <c r="I525" s="8"/>
      <c r="J525" s="9">
        <v>5.5019980000000004</v>
      </c>
      <c r="K525" s="9">
        <v>3.2610890000000001</v>
      </c>
      <c r="L525" s="9">
        <v>2.250048</v>
      </c>
      <c r="M525" s="9">
        <v>1.687244</v>
      </c>
      <c r="N525" s="9">
        <v>1.333626</v>
      </c>
      <c r="O525" s="8"/>
      <c r="P525" s="8"/>
      <c r="Q525" s="8"/>
      <c r="R525" s="8"/>
    </row>
    <row r="526" spans="1:18">
      <c r="A526" s="6">
        <v>525</v>
      </c>
      <c r="B526" s="6" t="s">
        <v>645</v>
      </c>
      <c r="C526" s="8"/>
      <c r="D526" s="9">
        <v>0.55000000000000004</v>
      </c>
      <c r="E526" s="9">
        <v>0.74</v>
      </c>
      <c r="F526" s="9">
        <v>1</v>
      </c>
      <c r="G526" s="9">
        <v>14</v>
      </c>
      <c r="H526" s="9">
        <v>1.2203630000000001</v>
      </c>
      <c r="I526" s="8"/>
      <c r="J526" s="9">
        <v>1.8096749999999999</v>
      </c>
      <c r="K526" s="9">
        <v>1.340581</v>
      </c>
      <c r="L526" s="9">
        <v>1.083523</v>
      </c>
      <c r="M526" s="9">
        <v>0.918597</v>
      </c>
      <c r="N526" s="9">
        <v>0.80265799999999998</v>
      </c>
      <c r="O526" s="8"/>
      <c r="P526" s="8"/>
      <c r="Q526" s="8"/>
      <c r="R526" s="8"/>
    </row>
    <row r="527" spans="1:18">
      <c r="A527" s="6">
        <v>526</v>
      </c>
      <c r="B527" s="6" t="s">
        <v>646</v>
      </c>
      <c r="C527" s="8"/>
      <c r="D527" s="9">
        <v>0.15</v>
      </c>
      <c r="E527" s="9">
        <v>2.3199999999999998</v>
      </c>
      <c r="F527" s="9">
        <v>0.98</v>
      </c>
      <c r="G527" s="9">
        <v>10</v>
      </c>
      <c r="H527" s="9">
        <v>3.8160910000000001</v>
      </c>
      <c r="I527" s="8"/>
      <c r="J527" s="9">
        <v>6.2762710000000004</v>
      </c>
      <c r="K527" s="9">
        <v>2.4500220000000001</v>
      </c>
      <c r="L527" s="9">
        <v>1.2569330000000001</v>
      </c>
      <c r="M527" s="9">
        <v>0.74899800000000005</v>
      </c>
      <c r="N527" s="9">
        <v>0.49065999999999999</v>
      </c>
      <c r="O527" s="9">
        <v>0.34313399999999999</v>
      </c>
      <c r="P527" s="9">
        <v>0.25172299999999997</v>
      </c>
      <c r="Q527" s="9">
        <v>0.19153500000000001</v>
      </c>
      <c r="R527" s="9">
        <v>0.15</v>
      </c>
    </row>
    <row r="528" spans="1:18">
      <c r="A528" s="6">
        <v>527</v>
      </c>
      <c r="B528" s="6" t="s">
        <v>648</v>
      </c>
      <c r="C528" s="8"/>
      <c r="D528" s="9">
        <v>1.55</v>
      </c>
      <c r="E528" s="9">
        <v>1.89</v>
      </c>
      <c r="F528" s="9">
        <v>0.98</v>
      </c>
      <c r="G528" s="9">
        <v>16</v>
      </c>
      <c r="H528" s="9">
        <v>3.970332</v>
      </c>
      <c r="I528" s="8"/>
      <c r="J528" s="9">
        <v>32.462730000000001</v>
      </c>
      <c r="K528" s="9">
        <v>15.08595</v>
      </c>
      <c r="L528" s="9">
        <v>8.7586729999999999</v>
      </c>
      <c r="M528" s="9">
        <v>5.7448459999999999</v>
      </c>
      <c r="N528" s="9">
        <v>4.0702949999999998</v>
      </c>
      <c r="O528" s="9">
        <v>3.04156</v>
      </c>
      <c r="P528" s="9">
        <v>2.3631519999999999</v>
      </c>
      <c r="Q528" s="9">
        <v>1.8915310000000001</v>
      </c>
      <c r="R528" s="9">
        <v>1.55</v>
      </c>
    </row>
    <row r="529" spans="1:18">
      <c r="A529" s="6">
        <v>528</v>
      </c>
      <c r="B529" s="6" t="s">
        <v>649</v>
      </c>
      <c r="C529" s="8"/>
      <c r="D529" s="9">
        <v>0.24</v>
      </c>
      <c r="E529" s="9">
        <v>1.99</v>
      </c>
      <c r="F529" s="9">
        <v>0.97</v>
      </c>
      <c r="G529" s="9">
        <v>19</v>
      </c>
      <c r="H529" s="9">
        <v>3.3602110000000001</v>
      </c>
      <c r="I529" s="8"/>
      <c r="J529" s="9">
        <v>5.9042070000000004</v>
      </c>
      <c r="K529" s="9">
        <v>2.6347529999999999</v>
      </c>
      <c r="L529" s="9">
        <v>1.486318</v>
      </c>
      <c r="M529" s="9">
        <v>0.95336900000000002</v>
      </c>
      <c r="N529" s="9">
        <v>0.66327000000000003</v>
      </c>
      <c r="O529" s="9">
        <v>0.48805199999999999</v>
      </c>
      <c r="P529" s="9">
        <v>0.374164</v>
      </c>
      <c r="Q529" s="9">
        <v>0.29598400000000002</v>
      </c>
      <c r="R529" s="9">
        <v>0.24</v>
      </c>
    </row>
    <row r="530" spans="1:18">
      <c r="A530" s="6">
        <v>529</v>
      </c>
      <c r="B530" s="6" t="s">
        <v>651</v>
      </c>
      <c r="C530" s="8"/>
      <c r="D530" s="9">
        <v>0.26</v>
      </c>
      <c r="E530" s="9">
        <v>2.04</v>
      </c>
      <c r="F530" s="9">
        <v>0.98</v>
      </c>
      <c r="G530" s="9">
        <v>27</v>
      </c>
      <c r="H530" s="9">
        <v>3.4949729999999999</v>
      </c>
      <c r="I530" s="8"/>
      <c r="J530" s="8"/>
      <c r="K530" s="9">
        <v>3.0314190000000001</v>
      </c>
      <c r="L530" s="9">
        <v>1.6856640000000001</v>
      </c>
      <c r="M530" s="9">
        <v>1.0692379999999999</v>
      </c>
      <c r="N530" s="9">
        <v>0.73713099999999998</v>
      </c>
      <c r="O530" s="9">
        <v>0.53823699999999997</v>
      </c>
      <c r="P530" s="9">
        <v>0.40989199999999998</v>
      </c>
      <c r="Q530" s="9">
        <v>0.32234299999999999</v>
      </c>
      <c r="R530" s="9">
        <v>0.26</v>
      </c>
    </row>
    <row r="531" spans="1:18">
      <c r="A531" s="6">
        <v>530</v>
      </c>
      <c r="B531" s="6" t="s">
        <v>652</v>
      </c>
      <c r="C531" s="9">
        <v>64.474699999999999</v>
      </c>
      <c r="D531" s="9">
        <v>8</v>
      </c>
      <c r="E531" s="9">
        <v>1.1000000000000001</v>
      </c>
      <c r="F531" s="9">
        <v>0.98</v>
      </c>
      <c r="G531" s="9">
        <v>15</v>
      </c>
      <c r="H531" s="9">
        <v>3.1030899999999999</v>
      </c>
      <c r="I531" s="9">
        <v>64.474699999999999</v>
      </c>
      <c r="J531" s="9">
        <v>46.984760000000001</v>
      </c>
      <c r="K531" s="9">
        <v>30.078530000000001</v>
      </c>
      <c r="L531" s="9">
        <v>21.919160000000002</v>
      </c>
      <c r="M531" s="9">
        <v>17.14838</v>
      </c>
      <c r="N531" s="9">
        <v>14.03213</v>
      </c>
      <c r="O531" s="9">
        <v>11.84356</v>
      </c>
      <c r="P531" s="8"/>
      <c r="Q531" s="8"/>
      <c r="R531" s="8"/>
    </row>
    <row r="532" spans="1:18">
      <c r="A532" s="6">
        <v>531</v>
      </c>
      <c r="B532" s="6" t="s">
        <v>654</v>
      </c>
      <c r="C532" s="9">
        <v>31.168399999999998</v>
      </c>
      <c r="D532" s="9">
        <v>2.9</v>
      </c>
      <c r="E532" s="9">
        <v>1.1200000000000001</v>
      </c>
      <c r="F532" s="9">
        <v>1</v>
      </c>
      <c r="G532" s="9">
        <v>12</v>
      </c>
      <c r="H532" s="9">
        <v>2.7023980000000001</v>
      </c>
      <c r="I532" s="9">
        <v>31.168399999999998</v>
      </c>
      <c r="J532" s="9">
        <v>17.589130000000001</v>
      </c>
      <c r="K532" s="9">
        <v>11.1692</v>
      </c>
      <c r="L532" s="9">
        <v>8.092651</v>
      </c>
      <c r="M532" s="9">
        <v>6.3030619999999997</v>
      </c>
      <c r="N532" s="9">
        <v>5.1388809999999996</v>
      </c>
      <c r="O532" s="9">
        <v>4.3240249999999998</v>
      </c>
      <c r="P532" s="8"/>
      <c r="Q532" s="8"/>
      <c r="R532" s="8"/>
    </row>
    <row r="533" spans="1:18">
      <c r="A533" s="6">
        <v>532</v>
      </c>
      <c r="B533" s="6" t="s">
        <v>655</v>
      </c>
      <c r="C533" s="9">
        <v>23.150099999999998</v>
      </c>
      <c r="D533" s="9">
        <v>3.9</v>
      </c>
      <c r="E533" s="9">
        <v>0.84</v>
      </c>
      <c r="F533" s="9">
        <v>1</v>
      </c>
      <c r="G533" s="9">
        <v>12</v>
      </c>
      <c r="H533" s="9">
        <v>2.2710650000000001</v>
      </c>
      <c r="I533" s="9">
        <v>23.150099999999998</v>
      </c>
      <c r="J533" s="9">
        <v>15.072990000000001</v>
      </c>
      <c r="K533" s="9">
        <v>10.72217</v>
      </c>
      <c r="L533" s="9">
        <v>8.4204290000000004</v>
      </c>
      <c r="M533" s="9">
        <v>6.9811959999999997</v>
      </c>
      <c r="N533" s="9">
        <v>5.9898720000000001</v>
      </c>
      <c r="O533" s="9">
        <v>5.2623810000000004</v>
      </c>
      <c r="P533" s="8"/>
      <c r="Q533" s="8"/>
      <c r="R533" s="8"/>
    </row>
    <row r="534" spans="1:18">
      <c r="A534" s="6">
        <v>533</v>
      </c>
      <c r="B534" s="6" t="s">
        <v>656</v>
      </c>
      <c r="C534" s="9">
        <v>50.361400000000003</v>
      </c>
      <c r="D534" s="9">
        <v>4.7</v>
      </c>
      <c r="E534" s="9">
        <v>1.03</v>
      </c>
      <c r="F534" s="9">
        <v>1</v>
      </c>
      <c r="G534" s="9">
        <v>10</v>
      </c>
      <c r="H534" s="9">
        <v>2.7320980000000001</v>
      </c>
      <c r="I534" s="9">
        <v>50.361400000000003</v>
      </c>
      <c r="J534" s="9">
        <v>24.662489999999998</v>
      </c>
      <c r="K534" s="9">
        <v>16.24288</v>
      </c>
      <c r="L534" s="9">
        <v>12.07747</v>
      </c>
      <c r="M534" s="9">
        <v>9.5975140000000003</v>
      </c>
      <c r="N534" s="9">
        <v>7.9543020000000002</v>
      </c>
      <c r="O534" s="9">
        <v>6.7865159999999998</v>
      </c>
      <c r="P534" s="8"/>
      <c r="Q534" s="8"/>
      <c r="R534" s="8"/>
    </row>
    <row r="535" spans="1:18">
      <c r="A535" s="6">
        <v>534</v>
      </c>
      <c r="B535" s="6" t="s">
        <v>657</v>
      </c>
      <c r="C535" s="9">
        <v>63.707000000000001</v>
      </c>
      <c r="D535" s="9">
        <v>4.4000000000000004</v>
      </c>
      <c r="E535" s="9">
        <v>1.31</v>
      </c>
      <c r="F535" s="9">
        <v>0.99</v>
      </c>
      <c r="G535" s="9">
        <v>13</v>
      </c>
      <c r="H535" s="9">
        <v>3.2634530000000002</v>
      </c>
      <c r="I535" s="9">
        <v>63.707000000000001</v>
      </c>
      <c r="J535" s="9">
        <v>36.23292</v>
      </c>
      <c r="K535" s="9">
        <v>21.30217</v>
      </c>
      <c r="L535" s="9">
        <v>14.613490000000001</v>
      </c>
      <c r="M535" s="9">
        <v>10.90943</v>
      </c>
      <c r="N535" s="9">
        <v>8.5916099999999993</v>
      </c>
      <c r="O535" s="9">
        <v>7.0206</v>
      </c>
      <c r="P535" s="8"/>
      <c r="Q535" s="8"/>
      <c r="R535" s="8"/>
    </row>
    <row r="536" spans="1:18">
      <c r="A536" s="6">
        <v>535</v>
      </c>
      <c r="B536" s="6" t="s">
        <v>658</v>
      </c>
      <c r="C536" s="9">
        <v>92.470500000000001</v>
      </c>
      <c r="D536" s="9">
        <v>5.2</v>
      </c>
      <c r="E536" s="9">
        <v>1.25</v>
      </c>
      <c r="F536" s="9">
        <v>1</v>
      </c>
      <c r="G536" s="9">
        <v>10</v>
      </c>
      <c r="H536" s="9">
        <v>3.2160030000000002</v>
      </c>
      <c r="I536" s="9">
        <v>92.470500000000001</v>
      </c>
      <c r="J536" s="9">
        <v>38.879069999999999</v>
      </c>
      <c r="K536" s="9">
        <v>23.4208</v>
      </c>
      <c r="L536" s="9">
        <v>16.346630000000001</v>
      </c>
      <c r="M536" s="9">
        <v>12.367749999999999</v>
      </c>
      <c r="N536" s="9">
        <v>9.8472349999999995</v>
      </c>
      <c r="O536" s="9">
        <v>8.1213979999999992</v>
      </c>
      <c r="P536" s="8"/>
      <c r="Q536" s="8"/>
      <c r="R536" s="8"/>
    </row>
    <row r="537" spans="1:18">
      <c r="A537" s="6">
        <v>536</v>
      </c>
      <c r="B537" s="6" t="s">
        <v>659</v>
      </c>
      <c r="C537" s="8"/>
      <c r="D537" s="9">
        <v>1.1000000000000001</v>
      </c>
      <c r="E537" s="9">
        <v>0.87</v>
      </c>
      <c r="F537" s="9">
        <v>-9999</v>
      </c>
      <c r="G537" s="9">
        <v>-9999</v>
      </c>
      <c r="H537" s="9">
        <v>1.781393</v>
      </c>
      <c r="I537" s="9">
        <v>8.1544129999999999</v>
      </c>
      <c r="J537" s="9">
        <v>4.4616610000000003</v>
      </c>
      <c r="K537" s="9">
        <v>3.1354310000000001</v>
      </c>
      <c r="L537" s="9">
        <v>2.4411839999999998</v>
      </c>
      <c r="M537" s="9">
        <v>2.0104289999999998</v>
      </c>
      <c r="N537" s="9">
        <v>1.715541</v>
      </c>
      <c r="O537" s="9">
        <v>1.5002279999999999</v>
      </c>
      <c r="P537" s="9">
        <v>1.3356859999999999</v>
      </c>
      <c r="Q537" s="9">
        <v>1.2055959999999999</v>
      </c>
      <c r="R537" s="9">
        <v>1.1000000000000001</v>
      </c>
    </row>
    <row r="538" spans="1:18">
      <c r="A538" s="6">
        <v>537</v>
      </c>
      <c r="B538" s="6" t="s">
        <v>661</v>
      </c>
      <c r="C538" s="8"/>
      <c r="D538" s="9">
        <v>2.4</v>
      </c>
      <c r="E538" s="9">
        <v>0.97</v>
      </c>
      <c r="F538" s="9">
        <v>-9999</v>
      </c>
      <c r="G538" s="9">
        <v>-9999</v>
      </c>
      <c r="H538" s="9">
        <v>2.320211</v>
      </c>
      <c r="I538" s="9">
        <v>22.398099999999999</v>
      </c>
      <c r="J538" s="9">
        <v>11.434369999999999</v>
      </c>
      <c r="K538" s="9">
        <v>7.7162030000000001</v>
      </c>
      <c r="L538" s="9">
        <v>5.8373140000000001</v>
      </c>
      <c r="M538" s="9">
        <v>4.7012169999999998</v>
      </c>
      <c r="N538" s="9">
        <v>3.939168</v>
      </c>
      <c r="O538" s="9">
        <v>3.39208</v>
      </c>
      <c r="P538" s="9">
        <v>2.979984</v>
      </c>
      <c r="Q538" s="9">
        <v>2.6582509999999999</v>
      </c>
      <c r="R538" s="9">
        <v>2.4</v>
      </c>
    </row>
    <row r="539" spans="1:18">
      <c r="A539" s="6">
        <v>538</v>
      </c>
      <c r="B539" s="6" t="s">
        <v>662</v>
      </c>
      <c r="C539" s="8"/>
      <c r="D539" s="9">
        <v>2</v>
      </c>
      <c r="E539" s="9">
        <v>1.19</v>
      </c>
      <c r="F539" s="9">
        <v>-9999</v>
      </c>
      <c r="G539" s="9">
        <v>-9999</v>
      </c>
      <c r="H539" s="9">
        <v>2.6810299999999998</v>
      </c>
      <c r="I539" s="9">
        <v>30.976330000000001</v>
      </c>
      <c r="J539" s="9">
        <v>13.577019999999999</v>
      </c>
      <c r="K539" s="9">
        <v>8.3802249999999994</v>
      </c>
      <c r="L539" s="9">
        <v>5.9508450000000002</v>
      </c>
      <c r="M539" s="9">
        <v>4.5630550000000003</v>
      </c>
      <c r="N539" s="9">
        <v>3.6730770000000001</v>
      </c>
      <c r="O539" s="9">
        <v>3.0574780000000001</v>
      </c>
      <c r="P539" s="9">
        <v>2.6082719999999999</v>
      </c>
      <c r="Q539" s="9">
        <v>2.2671559999999999</v>
      </c>
      <c r="R539" s="9">
        <v>2</v>
      </c>
    </row>
    <row r="540" spans="1:18">
      <c r="A540" s="6">
        <v>539</v>
      </c>
      <c r="B540" s="6" t="s">
        <v>663</v>
      </c>
      <c r="C540" s="8"/>
      <c r="D540" s="9">
        <v>1</v>
      </c>
      <c r="E540" s="9">
        <v>1.0900000000000001</v>
      </c>
      <c r="F540" s="9">
        <v>-9999</v>
      </c>
      <c r="G540" s="9">
        <v>-9999</v>
      </c>
      <c r="H540" s="9">
        <v>2.1800000000000002</v>
      </c>
      <c r="I540" s="9">
        <v>12.30269</v>
      </c>
      <c r="J540" s="9">
        <v>5.7793270000000003</v>
      </c>
      <c r="K540" s="9">
        <v>3.71482</v>
      </c>
      <c r="L540" s="9">
        <v>2.7149049999999999</v>
      </c>
      <c r="M540" s="9">
        <v>2.1287400000000001</v>
      </c>
      <c r="N540" s="9">
        <v>1.745079</v>
      </c>
      <c r="O540" s="9">
        <v>1.475174</v>
      </c>
      <c r="P540" s="9">
        <v>1.2753570000000001</v>
      </c>
      <c r="Q540" s="9">
        <v>1.1216969999999999</v>
      </c>
      <c r="R540" s="9">
        <v>1</v>
      </c>
    </row>
    <row r="541" spans="1:18">
      <c r="A541" s="6">
        <v>540</v>
      </c>
      <c r="B541" s="6" t="s">
        <v>664</v>
      </c>
      <c r="C541" s="8"/>
      <c r="D541" s="9">
        <v>1.4</v>
      </c>
      <c r="E541" s="9">
        <v>1.41</v>
      </c>
      <c r="F541" s="9">
        <v>-9999</v>
      </c>
      <c r="G541" s="9">
        <v>-9999</v>
      </c>
      <c r="H541" s="9">
        <v>2.9661279999999999</v>
      </c>
      <c r="I541" s="9">
        <v>35.98554</v>
      </c>
      <c r="J541" s="9">
        <v>13.541779999999999</v>
      </c>
      <c r="K541" s="9">
        <v>7.6451690000000001</v>
      </c>
      <c r="L541" s="9">
        <v>5.0959300000000001</v>
      </c>
      <c r="M541" s="9">
        <v>3.7203200000000001</v>
      </c>
      <c r="N541" s="9">
        <v>2.8769659999999999</v>
      </c>
      <c r="O541" s="9">
        <v>2.31494</v>
      </c>
      <c r="P541" s="9">
        <v>1.9176580000000001</v>
      </c>
      <c r="Q541" s="9">
        <v>1.624225</v>
      </c>
      <c r="R541" s="9">
        <v>1.4</v>
      </c>
    </row>
    <row r="542" spans="1:18">
      <c r="A542" s="6">
        <v>541</v>
      </c>
      <c r="B542" s="6" t="s">
        <v>665</v>
      </c>
      <c r="C542" s="8"/>
      <c r="D542" s="9">
        <v>2</v>
      </c>
      <c r="E542" s="9">
        <v>1.6</v>
      </c>
      <c r="F542" s="9">
        <v>-9999</v>
      </c>
      <c r="G542" s="9">
        <v>-9999</v>
      </c>
      <c r="H542" s="9">
        <v>3.5010300000000001</v>
      </c>
      <c r="I542" s="9">
        <v>79.621430000000004</v>
      </c>
      <c r="J542" s="9">
        <v>26.265280000000001</v>
      </c>
      <c r="K542" s="9">
        <v>13.728910000000001</v>
      </c>
      <c r="L542" s="9">
        <v>8.6643109999999997</v>
      </c>
      <c r="M542" s="9">
        <v>6.0628659999999996</v>
      </c>
      <c r="N542" s="9">
        <v>4.5288510000000004</v>
      </c>
      <c r="O542" s="9">
        <v>3.5389390000000001</v>
      </c>
      <c r="P542" s="9">
        <v>2.8581569999999998</v>
      </c>
      <c r="Q542" s="9">
        <v>2.367238</v>
      </c>
      <c r="R542" s="9">
        <v>2</v>
      </c>
    </row>
    <row r="543" spans="1:18">
      <c r="A543" s="6">
        <v>542</v>
      </c>
      <c r="B543" s="6" t="s">
        <v>666</v>
      </c>
      <c r="C543" s="9">
        <v>143.024</v>
      </c>
      <c r="D543" s="9">
        <v>5.3</v>
      </c>
      <c r="E543" s="9">
        <v>1.1000000000000001</v>
      </c>
      <c r="F543" s="9">
        <v>0.99</v>
      </c>
      <c r="G543" s="9">
        <v>5</v>
      </c>
      <c r="H543" s="9">
        <v>2.9242759999999999</v>
      </c>
      <c r="I543" s="9">
        <v>66.723050000000001</v>
      </c>
      <c r="J543" s="9">
        <v>31.127400000000002</v>
      </c>
      <c r="K543" s="9">
        <v>19.927029999999998</v>
      </c>
      <c r="L543" s="9">
        <v>14.52145</v>
      </c>
      <c r="M543" s="9">
        <v>11.360799999999999</v>
      </c>
      <c r="N543" s="9">
        <v>9.2962860000000003</v>
      </c>
      <c r="O543" s="9">
        <v>7.8463560000000001</v>
      </c>
      <c r="P543" s="9">
        <v>6.7744939999999998</v>
      </c>
      <c r="Q543" s="9">
        <v>5.951263</v>
      </c>
      <c r="R543" s="9">
        <v>5.3</v>
      </c>
    </row>
    <row r="544" spans="1:18">
      <c r="A544" s="6">
        <v>543</v>
      </c>
      <c r="B544" s="6" t="s">
        <v>668</v>
      </c>
      <c r="C544" s="9">
        <v>155.72479999999999</v>
      </c>
      <c r="D544" s="9">
        <v>17.3</v>
      </c>
      <c r="E544" s="9">
        <v>0.87</v>
      </c>
      <c r="F544" s="9">
        <v>0.94</v>
      </c>
      <c r="G544" s="9">
        <v>8</v>
      </c>
      <c r="H544" s="9">
        <v>2.978046</v>
      </c>
      <c r="I544" s="9">
        <v>128.2467</v>
      </c>
      <c r="J544" s="9">
        <v>70.169759999999997</v>
      </c>
      <c r="K544" s="9">
        <v>49.311770000000003</v>
      </c>
      <c r="L544" s="9">
        <v>38.393160000000002</v>
      </c>
      <c r="M544" s="9">
        <v>31.618569999999998</v>
      </c>
      <c r="N544" s="9">
        <v>26.980779999999999</v>
      </c>
      <c r="O544" s="9">
        <v>23.5945</v>
      </c>
      <c r="P544" s="9">
        <v>21.006699999999999</v>
      </c>
      <c r="Q544" s="9">
        <v>18.960730000000002</v>
      </c>
      <c r="R544" s="9">
        <v>17.3</v>
      </c>
    </row>
    <row r="545" spans="1:18">
      <c r="A545" s="6">
        <v>544</v>
      </c>
      <c r="B545" s="6" t="s">
        <v>669</v>
      </c>
      <c r="C545" s="9">
        <v>219.72630000000001</v>
      </c>
      <c r="D545" s="9">
        <v>11.8</v>
      </c>
      <c r="E545" s="9">
        <v>1.27</v>
      </c>
      <c r="F545" s="9">
        <v>1</v>
      </c>
      <c r="G545" s="9">
        <v>10</v>
      </c>
      <c r="H545" s="9">
        <v>3.611882</v>
      </c>
      <c r="I545" s="9">
        <v>219.72630000000001</v>
      </c>
      <c r="J545" s="9">
        <v>91.111649999999997</v>
      </c>
      <c r="K545" s="9">
        <v>54.442489999999999</v>
      </c>
      <c r="L545" s="9">
        <v>37.780340000000002</v>
      </c>
      <c r="M545" s="9">
        <v>28.457059999999998</v>
      </c>
      <c r="N545" s="9">
        <v>22.575109999999999</v>
      </c>
      <c r="O545" s="9">
        <v>18.561260000000001</v>
      </c>
      <c r="P545" s="9">
        <v>15.665990000000001</v>
      </c>
      <c r="Q545" s="9">
        <v>13.48944</v>
      </c>
      <c r="R545" s="9">
        <v>11.8</v>
      </c>
    </row>
    <row r="546" spans="1:18">
      <c r="A546" s="6">
        <v>545</v>
      </c>
      <c r="B546" s="6" t="s">
        <v>670</v>
      </c>
      <c r="C546" s="9">
        <v>145.1147</v>
      </c>
      <c r="D546" s="9">
        <v>1.5</v>
      </c>
      <c r="E546" s="9">
        <v>2.41</v>
      </c>
      <c r="F546" s="9">
        <v>0.99</v>
      </c>
      <c r="G546" s="9">
        <v>15</v>
      </c>
      <c r="H546" s="9">
        <v>4.9960909999999998</v>
      </c>
      <c r="I546" s="9">
        <v>145.1147</v>
      </c>
      <c r="J546" s="9">
        <v>72.545249999999996</v>
      </c>
      <c r="K546" s="9">
        <v>27.304169999999999</v>
      </c>
      <c r="L546" s="9">
        <v>13.64981</v>
      </c>
      <c r="M546" s="9">
        <v>7.9721149999999996</v>
      </c>
      <c r="N546" s="9">
        <v>5.1374399999999998</v>
      </c>
      <c r="O546" s="9">
        <v>3.5432760000000001</v>
      </c>
      <c r="P546" s="9">
        <v>2.568292</v>
      </c>
      <c r="Q546" s="9">
        <v>1.9336009999999999</v>
      </c>
      <c r="R546" s="9">
        <v>1.5</v>
      </c>
    </row>
    <row r="547" spans="1:18">
      <c r="A547" s="6">
        <v>546</v>
      </c>
      <c r="B547" s="6" t="s">
        <v>672</v>
      </c>
      <c r="C547" s="9">
        <v>195.95160000000001</v>
      </c>
      <c r="D547" s="9">
        <v>0.5</v>
      </c>
      <c r="E547" s="9">
        <v>3.71</v>
      </c>
      <c r="F547" s="9">
        <v>1</v>
      </c>
      <c r="G547" s="9">
        <v>20</v>
      </c>
      <c r="H547" s="9">
        <v>7.11897</v>
      </c>
      <c r="I547" s="9">
        <v>195.95160000000001</v>
      </c>
      <c r="J547" s="9">
        <v>195.95160000000001</v>
      </c>
      <c r="K547" s="9">
        <v>43.536160000000002</v>
      </c>
      <c r="L547" s="9">
        <v>14.97364</v>
      </c>
      <c r="M547" s="9">
        <v>6.5432160000000001</v>
      </c>
      <c r="N547" s="9">
        <v>3.3268170000000001</v>
      </c>
      <c r="O547" s="9">
        <v>1.8778300000000001</v>
      </c>
      <c r="P547" s="9">
        <v>1.1442110000000001</v>
      </c>
      <c r="Q547" s="9">
        <v>0.73914599999999997</v>
      </c>
      <c r="R547" s="9">
        <v>0.5</v>
      </c>
    </row>
    <row r="548" spans="1:18">
      <c r="A548" s="6">
        <v>547</v>
      </c>
      <c r="B548" s="6" t="s">
        <v>673</v>
      </c>
      <c r="C548" s="9">
        <v>9.0596999999999994</v>
      </c>
      <c r="D548" s="9">
        <v>0.5</v>
      </c>
      <c r="E548" s="9">
        <v>1.8</v>
      </c>
      <c r="F548" s="9">
        <v>1</v>
      </c>
      <c r="G548" s="9">
        <v>20</v>
      </c>
      <c r="H548" s="9">
        <v>3.2989700000000002</v>
      </c>
      <c r="I548" s="9">
        <v>9.0596999999999994</v>
      </c>
      <c r="J548" s="9">
        <v>9.0596999999999994</v>
      </c>
      <c r="K548" s="9">
        <v>4.3666840000000002</v>
      </c>
      <c r="L548" s="9">
        <v>2.6017290000000002</v>
      </c>
      <c r="M548" s="9">
        <v>1.741101</v>
      </c>
      <c r="N548" s="9">
        <v>1.2540009999999999</v>
      </c>
      <c r="O548" s="9">
        <v>0.95015300000000003</v>
      </c>
      <c r="P548" s="9">
        <v>0.74714999999999998</v>
      </c>
      <c r="Q548" s="9">
        <v>0.60441299999999998</v>
      </c>
      <c r="R548" s="9">
        <v>0.5</v>
      </c>
    </row>
    <row r="549" spans="1:18">
      <c r="A549" s="6">
        <v>548</v>
      </c>
      <c r="B549" s="6" t="s">
        <v>674</v>
      </c>
      <c r="C549" s="9">
        <v>17.7407</v>
      </c>
      <c r="D549" s="9">
        <v>0.5</v>
      </c>
      <c r="E549" s="9">
        <v>1.55</v>
      </c>
      <c r="F549" s="9">
        <v>1</v>
      </c>
      <c r="G549" s="9">
        <v>10</v>
      </c>
      <c r="H549" s="9">
        <v>2.7989700000000002</v>
      </c>
      <c r="I549" s="9">
        <v>17.7407</v>
      </c>
      <c r="J549" s="9">
        <v>6.0586169999999999</v>
      </c>
      <c r="K549" s="9">
        <v>3.2317079999999998</v>
      </c>
      <c r="L549" s="9">
        <v>2.0690789999999999</v>
      </c>
      <c r="M549" s="9">
        <v>1.464086</v>
      </c>
      <c r="N549" s="9">
        <v>1.103661</v>
      </c>
      <c r="O549" s="9">
        <v>0.86909700000000001</v>
      </c>
      <c r="P549" s="9">
        <v>0.70661099999999999</v>
      </c>
      <c r="Q549" s="9">
        <v>0.5887</v>
      </c>
      <c r="R549" s="9">
        <v>0.5</v>
      </c>
    </row>
    <row r="550" spans="1:18">
      <c r="A550" s="6">
        <v>549</v>
      </c>
      <c r="B550" s="6" t="s">
        <v>675</v>
      </c>
      <c r="C550" s="9">
        <v>13.076000000000001</v>
      </c>
      <c r="D550" s="9">
        <v>1.3</v>
      </c>
      <c r="E550" s="9">
        <v>1.39</v>
      </c>
      <c r="F550" s="9">
        <v>1</v>
      </c>
      <c r="G550" s="9">
        <v>19</v>
      </c>
      <c r="H550" s="9">
        <v>2.8939430000000002</v>
      </c>
      <c r="I550" s="9">
        <v>13.076000000000001</v>
      </c>
      <c r="J550" s="9">
        <v>12.1762</v>
      </c>
      <c r="K550" s="9">
        <v>6.9301849999999998</v>
      </c>
      <c r="L550" s="9">
        <v>4.6460080000000001</v>
      </c>
      <c r="M550" s="9">
        <v>3.4070230000000001</v>
      </c>
      <c r="N550" s="9">
        <v>2.6443150000000002</v>
      </c>
      <c r="O550" s="9">
        <v>2.1343079999999999</v>
      </c>
      <c r="P550" s="9">
        <v>1.772753</v>
      </c>
      <c r="Q550" s="9">
        <v>1.505034</v>
      </c>
      <c r="R550" s="9">
        <v>1.3</v>
      </c>
    </row>
    <row r="551" spans="1:18">
      <c r="A551" s="6">
        <v>550</v>
      </c>
      <c r="B551" s="6" t="s">
        <v>676</v>
      </c>
      <c r="C551" s="9">
        <v>57.822600000000001</v>
      </c>
      <c r="D551" s="9">
        <v>2.1</v>
      </c>
      <c r="E551" s="9">
        <v>2.06</v>
      </c>
      <c r="F551" s="9">
        <v>0.95</v>
      </c>
      <c r="G551" s="9">
        <v>20</v>
      </c>
      <c r="H551" s="9">
        <v>4.4422189999999997</v>
      </c>
      <c r="I551" s="9">
        <v>57.822600000000001</v>
      </c>
      <c r="J551" s="9">
        <v>57.822600000000001</v>
      </c>
      <c r="K551" s="9">
        <v>25.08127</v>
      </c>
      <c r="L551" s="9">
        <v>13.86678</v>
      </c>
      <c r="M551" s="9">
        <v>8.7567120000000003</v>
      </c>
      <c r="N551" s="9">
        <v>6.0148900000000003</v>
      </c>
      <c r="O551" s="9">
        <v>4.3784190000000001</v>
      </c>
      <c r="P551" s="9">
        <v>3.3254769999999998</v>
      </c>
      <c r="Q551" s="9">
        <v>2.6090339999999999</v>
      </c>
      <c r="R551" s="9">
        <v>2.1</v>
      </c>
    </row>
    <row r="552" spans="1:18">
      <c r="A552" s="6">
        <v>551</v>
      </c>
      <c r="B552" s="6" t="s">
        <v>677</v>
      </c>
      <c r="C552" s="9">
        <v>176.9864</v>
      </c>
      <c r="D552" s="9">
        <v>2.5</v>
      </c>
      <c r="E552" s="9">
        <v>1.85</v>
      </c>
      <c r="F552" s="9">
        <v>0.96</v>
      </c>
      <c r="G552" s="9">
        <v>10</v>
      </c>
      <c r="H552" s="9">
        <v>4.0979400000000004</v>
      </c>
      <c r="I552" s="9">
        <v>176.9864</v>
      </c>
      <c r="J552" s="9">
        <v>49.09469</v>
      </c>
      <c r="K552" s="9">
        <v>23.188130000000001</v>
      </c>
      <c r="L552" s="9">
        <v>13.61849</v>
      </c>
      <c r="M552" s="9">
        <v>9.0125050000000009</v>
      </c>
      <c r="N552" s="9">
        <v>6.4322100000000004</v>
      </c>
      <c r="O552" s="9">
        <v>4.8362489999999996</v>
      </c>
      <c r="P552" s="9">
        <v>3.777666</v>
      </c>
      <c r="Q552" s="9">
        <v>3.0380250000000002</v>
      </c>
      <c r="R552" s="9">
        <v>2.5</v>
      </c>
    </row>
    <row r="553" spans="1:18">
      <c r="A553" s="6">
        <v>552</v>
      </c>
      <c r="B553" s="6" t="s">
        <v>679</v>
      </c>
      <c r="C553" s="9">
        <v>80.228800000000007</v>
      </c>
      <c r="D553" s="9">
        <v>1.6</v>
      </c>
      <c r="E553" s="9">
        <v>1.55</v>
      </c>
      <c r="F553" s="9">
        <v>0.99</v>
      </c>
      <c r="G553" s="9">
        <v>8</v>
      </c>
      <c r="H553" s="9">
        <v>3.3041200000000002</v>
      </c>
      <c r="I553" s="9">
        <v>56.770139999999998</v>
      </c>
      <c r="J553" s="9">
        <v>19.38757</v>
      </c>
      <c r="K553" s="9">
        <v>10.34146</v>
      </c>
      <c r="L553" s="9">
        <v>6.6210519999999997</v>
      </c>
      <c r="M553" s="9">
        <v>4.6850740000000002</v>
      </c>
      <c r="N553" s="9">
        <v>3.531714</v>
      </c>
      <c r="O553" s="9">
        <v>2.7811089999999998</v>
      </c>
      <c r="P553" s="9">
        <v>2.2611560000000002</v>
      </c>
      <c r="Q553" s="9">
        <v>1.88384</v>
      </c>
      <c r="R553" s="9">
        <v>1.6</v>
      </c>
    </row>
    <row r="554" spans="1:18">
      <c r="A554" s="6">
        <v>553</v>
      </c>
      <c r="B554" s="6" t="s">
        <v>680</v>
      </c>
      <c r="C554" s="8"/>
      <c r="D554" s="9">
        <v>3.8</v>
      </c>
      <c r="E554" s="9">
        <v>1.91</v>
      </c>
      <c r="F554" s="9">
        <v>1</v>
      </c>
      <c r="G554" s="9">
        <v>25</v>
      </c>
      <c r="H554" s="9">
        <v>4.3997840000000004</v>
      </c>
      <c r="I554" s="8"/>
      <c r="J554" s="8"/>
      <c r="K554" s="9">
        <v>37.886279999999999</v>
      </c>
      <c r="L554" s="9">
        <v>21.870010000000001</v>
      </c>
      <c r="M554" s="9">
        <v>14.280749999999999</v>
      </c>
      <c r="N554" s="9">
        <v>10.08126</v>
      </c>
      <c r="O554" s="8"/>
      <c r="P554" s="8"/>
      <c r="Q554" s="8"/>
      <c r="R554" s="8"/>
    </row>
    <row r="555" spans="1:18">
      <c r="A555" s="6">
        <v>554</v>
      </c>
      <c r="B555" s="6" t="s">
        <v>682</v>
      </c>
      <c r="C555" s="8"/>
      <c r="D555" s="9">
        <v>1.3</v>
      </c>
      <c r="E555" s="9">
        <v>2.69</v>
      </c>
      <c r="F555" s="9">
        <v>1</v>
      </c>
      <c r="G555" s="9">
        <v>33</v>
      </c>
      <c r="H555" s="9">
        <v>5.4939429999999998</v>
      </c>
      <c r="I555" s="8"/>
      <c r="J555" s="8"/>
      <c r="K555" s="8"/>
      <c r="L555" s="9">
        <v>15.289809999999999</v>
      </c>
      <c r="M555" s="9">
        <v>8.3890740000000008</v>
      </c>
      <c r="N555" s="9">
        <v>5.1370820000000004</v>
      </c>
      <c r="O555" s="9">
        <v>3.3933580000000001</v>
      </c>
      <c r="P555" s="9">
        <v>2.3693610000000001</v>
      </c>
      <c r="Q555" s="9">
        <v>1.7259610000000001</v>
      </c>
      <c r="R555" s="9">
        <v>1.3</v>
      </c>
    </row>
    <row r="556" spans="1:18">
      <c r="A556" s="6">
        <v>555</v>
      </c>
      <c r="B556" s="6" t="s">
        <v>683</v>
      </c>
      <c r="C556" s="9">
        <v>250</v>
      </c>
      <c r="D556" s="9">
        <v>0.25</v>
      </c>
      <c r="E556" s="9">
        <v>3</v>
      </c>
      <c r="F556" s="9">
        <v>1</v>
      </c>
      <c r="G556" s="9">
        <v>10</v>
      </c>
      <c r="H556" s="9">
        <v>5.3979400000000002</v>
      </c>
      <c r="I556" s="9">
        <v>250</v>
      </c>
      <c r="J556" s="9">
        <v>31.25</v>
      </c>
      <c r="K556" s="9">
        <v>9.2592590000000001</v>
      </c>
      <c r="L556" s="9">
        <v>3.90625</v>
      </c>
      <c r="M556" s="9">
        <v>2</v>
      </c>
      <c r="N556" s="9">
        <v>1.1574070000000001</v>
      </c>
      <c r="O556" s="9">
        <v>0.72886300000000004</v>
      </c>
      <c r="P556" s="9">
        <v>0.48828100000000002</v>
      </c>
      <c r="Q556" s="9">
        <v>0.34293600000000002</v>
      </c>
      <c r="R556" s="9">
        <v>0.25</v>
      </c>
    </row>
    <row r="557" spans="1:18">
      <c r="A557" s="6">
        <v>556</v>
      </c>
      <c r="B557" s="6" t="s">
        <v>685</v>
      </c>
      <c r="C557" s="9">
        <v>8.1005000000000003</v>
      </c>
      <c r="D557" s="9">
        <v>3.3000000000000002E-2</v>
      </c>
      <c r="E557" s="9">
        <v>2.39</v>
      </c>
      <c r="F557" s="9">
        <v>0.99</v>
      </c>
      <c r="G557" s="9">
        <v>10</v>
      </c>
      <c r="H557" s="9">
        <v>3.2985139999999999</v>
      </c>
      <c r="I557" s="9">
        <v>8.1005000000000003</v>
      </c>
      <c r="J557" s="9">
        <v>1.5454399999999999</v>
      </c>
      <c r="K557" s="9">
        <v>0.58640000000000003</v>
      </c>
      <c r="L557" s="9">
        <v>0.29484300000000002</v>
      </c>
      <c r="M557" s="9">
        <v>0.17297199999999999</v>
      </c>
      <c r="N557" s="9">
        <v>0.111875</v>
      </c>
      <c r="O557" s="9">
        <v>7.7397999999999995E-2</v>
      </c>
      <c r="P557" s="9">
        <v>5.6251000000000002E-2</v>
      </c>
      <c r="Q557" s="9">
        <v>4.2450000000000002E-2</v>
      </c>
      <c r="R557" s="9">
        <v>3.3000000000000002E-2</v>
      </c>
    </row>
    <row r="558" spans="1:18">
      <c r="A558" s="6">
        <v>557</v>
      </c>
      <c r="B558" s="6" t="s">
        <v>686</v>
      </c>
      <c r="C558" s="9">
        <v>81.607100000000003</v>
      </c>
      <c r="D558" s="9">
        <v>0.23</v>
      </c>
      <c r="E558" s="9">
        <v>2.5499999999999998</v>
      </c>
      <c r="F558" s="9">
        <v>0.99</v>
      </c>
      <c r="G558" s="9">
        <v>10</v>
      </c>
      <c r="H558" s="9">
        <v>4.4617279999999999</v>
      </c>
      <c r="I558" s="9">
        <v>81.607100000000003</v>
      </c>
      <c r="J558" s="9">
        <v>13.93482</v>
      </c>
      <c r="K558" s="9">
        <v>4.9552849999999999</v>
      </c>
      <c r="L558" s="9">
        <v>2.3794409999999999</v>
      </c>
      <c r="M558" s="9">
        <v>1.346959</v>
      </c>
      <c r="N558" s="9">
        <v>0.84614</v>
      </c>
      <c r="O558" s="9">
        <v>0.57112099999999999</v>
      </c>
      <c r="P558" s="9">
        <v>0.40630100000000002</v>
      </c>
      <c r="Q558" s="9">
        <v>0.30089100000000002</v>
      </c>
      <c r="R558" s="9">
        <v>0.23</v>
      </c>
    </row>
    <row r="559" spans="1:18">
      <c r="A559" s="6">
        <v>558</v>
      </c>
      <c r="B559" s="6" t="s">
        <v>687</v>
      </c>
      <c r="C559" s="9">
        <v>94.026300000000006</v>
      </c>
      <c r="D559" s="9">
        <v>0.42</v>
      </c>
      <c r="E559" s="9">
        <v>2.35</v>
      </c>
      <c r="F559" s="9">
        <v>1</v>
      </c>
      <c r="G559" s="9">
        <v>10</v>
      </c>
      <c r="H559" s="9">
        <v>4.3232489999999997</v>
      </c>
      <c r="I559" s="9">
        <v>94.026300000000006</v>
      </c>
      <c r="J559" s="9">
        <v>18.442879999999999</v>
      </c>
      <c r="K559" s="9">
        <v>7.1123700000000003</v>
      </c>
      <c r="L559" s="9">
        <v>3.6174979999999999</v>
      </c>
      <c r="M559" s="9">
        <v>2.1412620000000002</v>
      </c>
      <c r="N559" s="9">
        <v>1.3950629999999999</v>
      </c>
      <c r="O559" s="9">
        <v>0.97111099999999995</v>
      </c>
      <c r="P559" s="9">
        <v>0.70955800000000002</v>
      </c>
      <c r="Q559" s="9">
        <v>0.53799600000000003</v>
      </c>
      <c r="R559" s="9">
        <v>0.42</v>
      </c>
    </row>
    <row r="560" spans="1:18">
      <c r="A560" s="6">
        <v>559</v>
      </c>
      <c r="B560" s="6" t="s">
        <v>688</v>
      </c>
      <c r="C560" s="9">
        <v>129.78139999999999</v>
      </c>
      <c r="D560" s="9">
        <v>0.45</v>
      </c>
      <c r="E560" s="9">
        <v>2.46</v>
      </c>
      <c r="F560" s="9">
        <v>0.99</v>
      </c>
      <c r="G560" s="9">
        <v>10</v>
      </c>
      <c r="H560" s="9">
        <v>4.573213</v>
      </c>
      <c r="I560" s="9">
        <v>129.78139999999999</v>
      </c>
      <c r="J560" s="9">
        <v>23.587330000000001</v>
      </c>
      <c r="K560" s="9">
        <v>8.6994989999999994</v>
      </c>
      <c r="L560" s="9">
        <v>4.2869159999999997</v>
      </c>
      <c r="M560" s="9">
        <v>2.475975</v>
      </c>
      <c r="N560" s="9">
        <v>1.5811040000000001</v>
      </c>
      <c r="O560" s="9">
        <v>1.0821099999999999</v>
      </c>
      <c r="P560" s="9">
        <v>0.77913200000000005</v>
      </c>
      <c r="Q560" s="9">
        <v>0.583144</v>
      </c>
      <c r="R560" s="9">
        <v>0.45</v>
      </c>
    </row>
    <row r="561" spans="1:18">
      <c r="A561" s="6">
        <v>560</v>
      </c>
      <c r="B561" s="6" t="s">
        <v>689</v>
      </c>
      <c r="C561" s="9">
        <v>51.284100000000002</v>
      </c>
      <c r="D561" s="9">
        <v>6.5</v>
      </c>
      <c r="E561" s="9">
        <v>1.49</v>
      </c>
      <c r="F561" s="9">
        <v>0.88</v>
      </c>
      <c r="G561" s="9">
        <v>25</v>
      </c>
      <c r="H561" s="9">
        <v>3.792913</v>
      </c>
      <c r="I561" s="9">
        <v>51.284100000000002</v>
      </c>
      <c r="J561" s="9">
        <v>51.284100000000002</v>
      </c>
      <c r="K561" s="9">
        <v>39.084330000000001</v>
      </c>
      <c r="L561" s="9">
        <v>25.459150000000001</v>
      </c>
      <c r="M561" s="9">
        <v>18.25778</v>
      </c>
      <c r="N561" s="9">
        <v>13.91451</v>
      </c>
      <c r="O561" s="9">
        <v>11.05904</v>
      </c>
      <c r="P561" s="9">
        <v>9.0637779999999992</v>
      </c>
      <c r="Q561" s="9">
        <v>7.6048739999999997</v>
      </c>
      <c r="R561" s="9">
        <v>6.5</v>
      </c>
    </row>
    <row r="562" spans="1:18">
      <c r="A562" s="6">
        <v>561</v>
      </c>
      <c r="B562" s="6" t="s">
        <v>691</v>
      </c>
      <c r="C562" s="9">
        <v>108.5656</v>
      </c>
      <c r="D562" s="9">
        <v>3.4</v>
      </c>
      <c r="E562" s="9">
        <v>1.89</v>
      </c>
      <c r="F562" s="9">
        <v>1</v>
      </c>
      <c r="G562" s="9">
        <v>16</v>
      </c>
      <c r="H562" s="9">
        <v>4.3114790000000003</v>
      </c>
      <c r="I562" s="9">
        <v>108.5656</v>
      </c>
      <c r="J562" s="9">
        <v>71.208560000000006</v>
      </c>
      <c r="K562" s="9">
        <v>33.091749999999998</v>
      </c>
      <c r="L562" s="9">
        <v>19.212569999999999</v>
      </c>
      <c r="M562" s="9">
        <v>12.601599999999999</v>
      </c>
      <c r="N562" s="9">
        <v>8.928388</v>
      </c>
      <c r="O562" s="9">
        <v>6.6718089999999997</v>
      </c>
      <c r="P562" s="9">
        <v>5.1836880000000001</v>
      </c>
      <c r="Q562" s="9">
        <v>4.1491639999999999</v>
      </c>
      <c r="R562" s="9">
        <v>3.4</v>
      </c>
    </row>
    <row r="563" spans="1:18">
      <c r="A563" s="6">
        <v>562</v>
      </c>
      <c r="B563" s="6" t="s">
        <v>693</v>
      </c>
      <c r="C563" s="9">
        <v>148.0676</v>
      </c>
      <c r="D563" s="9">
        <v>0.5</v>
      </c>
      <c r="E563" s="9">
        <v>2.14</v>
      </c>
      <c r="F563" s="9">
        <v>0.99</v>
      </c>
      <c r="G563" s="9">
        <v>7</v>
      </c>
      <c r="H563" s="9">
        <v>3.9789699999999999</v>
      </c>
      <c r="I563" s="9">
        <v>69.019210000000001</v>
      </c>
      <c r="J563" s="9">
        <v>15.65906</v>
      </c>
      <c r="K563" s="9">
        <v>6.575526</v>
      </c>
      <c r="L563" s="9">
        <v>3.5527250000000001</v>
      </c>
      <c r="M563" s="9">
        <v>2.2038099999999998</v>
      </c>
      <c r="N563" s="9">
        <v>1.491854</v>
      </c>
      <c r="O563" s="9">
        <v>1.0726549999999999</v>
      </c>
      <c r="P563" s="9">
        <v>0.80604200000000004</v>
      </c>
      <c r="Q563" s="9">
        <v>0.62645700000000004</v>
      </c>
      <c r="R563" s="9">
        <v>0.5</v>
      </c>
    </row>
    <row r="564" spans="1:18">
      <c r="A564" s="6">
        <v>563</v>
      </c>
      <c r="B564" s="6" t="s">
        <v>694</v>
      </c>
      <c r="C564" s="9">
        <v>32.869100000000003</v>
      </c>
      <c r="D564" s="9">
        <v>0.2</v>
      </c>
      <c r="E564" s="9">
        <v>2.02</v>
      </c>
      <c r="F564" s="9">
        <v>0.98</v>
      </c>
      <c r="G564" s="9">
        <v>8</v>
      </c>
      <c r="H564" s="9">
        <v>3.3410299999999999</v>
      </c>
      <c r="I564" s="9">
        <v>20.94257</v>
      </c>
      <c r="J564" s="9">
        <v>5.1635619999999998</v>
      </c>
      <c r="K564" s="9">
        <v>2.2763819999999999</v>
      </c>
      <c r="L564" s="9">
        <v>1.273118</v>
      </c>
      <c r="M564" s="9">
        <v>0.811168</v>
      </c>
      <c r="N564" s="9">
        <v>0.56125999999999998</v>
      </c>
      <c r="O564" s="9">
        <v>0.41108499999999998</v>
      </c>
      <c r="P564" s="9">
        <v>0.31389800000000001</v>
      </c>
      <c r="Q564" s="9">
        <v>0.24743399999999999</v>
      </c>
      <c r="R564" s="9">
        <v>0.2</v>
      </c>
    </row>
    <row r="565" spans="1:18">
      <c r="A565" s="6">
        <v>564</v>
      </c>
      <c r="B565" s="6" t="s">
        <v>695</v>
      </c>
      <c r="C565" s="9">
        <v>240.99299999999999</v>
      </c>
      <c r="D565" s="9">
        <v>1.2</v>
      </c>
      <c r="E565" s="9">
        <v>1.77</v>
      </c>
      <c r="F565" s="9">
        <v>0.99</v>
      </c>
      <c r="G565" s="9">
        <v>5</v>
      </c>
      <c r="H565" s="9">
        <v>3.6191810000000002</v>
      </c>
      <c r="I565" s="9">
        <v>70.661240000000006</v>
      </c>
      <c r="J565" s="9">
        <v>20.718489999999999</v>
      </c>
      <c r="K565" s="9">
        <v>10.108269999999999</v>
      </c>
      <c r="L565" s="9">
        <v>6.0748430000000004</v>
      </c>
      <c r="M565" s="9">
        <v>4.0926470000000004</v>
      </c>
      <c r="N565" s="9">
        <v>2.963832</v>
      </c>
      <c r="O565" s="9">
        <v>2.256097</v>
      </c>
      <c r="P565" s="9">
        <v>1.7811969999999999</v>
      </c>
      <c r="Q565" s="9">
        <v>1.4460120000000001</v>
      </c>
      <c r="R565" s="9">
        <v>1.2</v>
      </c>
    </row>
    <row r="566" spans="1:18">
      <c r="A566" s="6">
        <v>565</v>
      </c>
      <c r="B566" s="6" t="s">
        <v>696</v>
      </c>
      <c r="C566" s="9">
        <v>30.3904</v>
      </c>
      <c r="D566" s="9">
        <v>2</v>
      </c>
      <c r="E566" s="9">
        <v>1.1299999999999999</v>
      </c>
      <c r="F566" s="9">
        <v>0.96</v>
      </c>
      <c r="G566" s="9">
        <v>9</v>
      </c>
      <c r="H566" s="9">
        <v>2.5610300000000001</v>
      </c>
      <c r="I566" s="9">
        <v>26.97926</v>
      </c>
      <c r="J566" s="9">
        <v>12.327249999999999</v>
      </c>
      <c r="K566" s="9">
        <v>7.7961999999999998</v>
      </c>
      <c r="L566" s="9">
        <v>5.6325130000000003</v>
      </c>
      <c r="M566" s="9">
        <v>4.3771750000000003</v>
      </c>
      <c r="N566" s="9">
        <v>3.5622060000000002</v>
      </c>
      <c r="O566" s="9">
        <v>2.9927419999999998</v>
      </c>
      <c r="P566" s="9">
        <v>2.5735839999999999</v>
      </c>
      <c r="Q566" s="9">
        <v>2.252869</v>
      </c>
      <c r="R566" s="9">
        <v>2</v>
      </c>
    </row>
    <row r="567" spans="1:18">
      <c r="A567" s="6">
        <v>566</v>
      </c>
      <c r="B567" s="6" t="s">
        <v>698</v>
      </c>
      <c r="C567" s="9">
        <v>5.8726000000000003</v>
      </c>
      <c r="D567" s="9">
        <v>0.7</v>
      </c>
      <c r="E567" s="9">
        <v>0.71</v>
      </c>
      <c r="F567" s="9">
        <v>0.96</v>
      </c>
      <c r="G567" s="9">
        <v>5</v>
      </c>
      <c r="H567" s="9">
        <v>1.2650980000000001</v>
      </c>
      <c r="I567" s="9">
        <v>3.5900300000000001</v>
      </c>
      <c r="J567" s="9">
        <v>2.1946569999999999</v>
      </c>
      <c r="K567" s="9">
        <v>1.645667</v>
      </c>
      <c r="L567" s="9">
        <v>1.3416380000000001</v>
      </c>
      <c r="M567" s="9">
        <v>1.1450629999999999</v>
      </c>
      <c r="N567" s="9">
        <v>1.0060290000000001</v>
      </c>
      <c r="O567" s="9">
        <v>0.90173400000000004</v>
      </c>
      <c r="P567" s="9">
        <v>0.82017099999999998</v>
      </c>
      <c r="Q567" s="9">
        <v>0.75437299999999996</v>
      </c>
      <c r="R567" s="9">
        <v>0.7</v>
      </c>
    </row>
    <row r="568" spans="1:18">
      <c r="A568" s="6">
        <v>567</v>
      </c>
      <c r="B568" s="6" t="s">
        <v>699</v>
      </c>
      <c r="C568" s="9">
        <v>441.63510000000002</v>
      </c>
      <c r="D568" s="9">
        <v>1.2</v>
      </c>
      <c r="E568" s="9">
        <v>2.1</v>
      </c>
      <c r="F568" s="9">
        <v>1</v>
      </c>
      <c r="G568" s="9">
        <v>6</v>
      </c>
      <c r="H568" s="9">
        <v>4.2791810000000003</v>
      </c>
      <c r="I568" s="9">
        <v>151.071</v>
      </c>
      <c r="J568" s="9">
        <v>35.238570000000003</v>
      </c>
      <c r="K568" s="9">
        <v>15.039260000000001</v>
      </c>
      <c r="L568" s="9">
        <v>8.2196870000000004</v>
      </c>
      <c r="M568" s="9">
        <v>5.1445129999999999</v>
      </c>
      <c r="N568" s="9">
        <v>3.5080330000000002</v>
      </c>
      <c r="O568" s="9">
        <v>2.5379049999999999</v>
      </c>
      <c r="P568" s="9">
        <v>1.9173100000000001</v>
      </c>
      <c r="Q568" s="9">
        <v>1.4971730000000001</v>
      </c>
      <c r="R568" s="9">
        <v>1.2</v>
      </c>
    </row>
    <row r="569" spans="1:18">
      <c r="A569" s="6">
        <v>568</v>
      </c>
      <c r="B569" s="6" t="s">
        <v>701</v>
      </c>
      <c r="C569" s="9">
        <v>82.455699999999993</v>
      </c>
      <c r="D569" s="9">
        <v>6.9</v>
      </c>
      <c r="E569" s="9">
        <v>1.4</v>
      </c>
      <c r="F569" s="9">
        <v>0.99</v>
      </c>
      <c r="G569" s="9">
        <v>17</v>
      </c>
      <c r="H569" s="9">
        <v>3.638849</v>
      </c>
      <c r="I569" s="9">
        <v>82.455699999999993</v>
      </c>
      <c r="J569" s="9">
        <v>65.676060000000007</v>
      </c>
      <c r="K569" s="9">
        <v>37.228830000000002</v>
      </c>
      <c r="L569" s="9">
        <v>24.886569999999999</v>
      </c>
      <c r="M569" s="9">
        <v>18.209209999999999</v>
      </c>
      <c r="N569" s="9">
        <v>14.107089999999999</v>
      </c>
      <c r="O569" s="9">
        <v>11.368729999999999</v>
      </c>
      <c r="P569" s="9">
        <v>9.4302480000000006</v>
      </c>
      <c r="Q569" s="9">
        <v>7.996677</v>
      </c>
      <c r="R569" s="9">
        <v>6.9</v>
      </c>
    </row>
    <row r="570" spans="1:18">
      <c r="A570" s="6">
        <v>569</v>
      </c>
      <c r="B570" s="6" t="s">
        <v>703</v>
      </c>
      <c r="C570" s="9">
        <v>33.563699999999997</v>
      </c>
      <c r="D570" s="9">
        <v>4.9000000000000004</v>
      </c>
      <c r="E570" s="9">
        <v>1.05</v>
      </c>
      <c r="F570" s="9">
        <v>0.98</v>
      </c>
      <c r="G570" s="9">
        <v>16</v>
      </c>
      <c r="H570" s="9">
        <v>2.7901959999999999</v>
      </c>
      <c r="I570" s="9">
        <v>33.563699999999997</v>
      </c>
      <c r="J570" s="9">
        <v>26.553059999999999</v>
      </c>
      <c r="K570" s="9">
        <v>17.346779999999999</v>
      </c>
      <c r="L570" s="9">
        <v>12.82428</v>
      </c>
      <c r="M570" s="9">
        <v>10.1456</v>
      </c>
      <c r="N570" s="9">
        <v>8.3779400000000006</v>
      </c>
      <c r="O570" s="9">
        <v>7.1259560000000004</v>
      </c>
      <c r="P570" s="9">
        <v>6.1937199999999999</v>
      </c>
      <c r="Q570" s="9">
        <v>5.4732019999999997</v>
      </c>
      <c r="R570" s="9">
        <v>4.9000000000000004</v>
      </c>
    </row>
    <row r="571" spans="1:18">
      <c r="A571" s="6">
        <v>570</v>
      </c>
      <c r="B571" s="6" t="s">
        <v>704</v>
      </c>
      <c r="C571" s="9">
        <v>90.309600000000003</v>
      </c>
      <c r="D571" s="9">
        <v>10</v>
      </c>
      <c r="E571" s="9">
        <v>1.1599999999999999</v>
      </c>
      <c r="F571" s="9">
        <v>0.99</v>
      </c>
      <c r="G571" s="9">
        <v>15</v>
      </c>
      <c r="H571" s="9">
        <v>3.32</v>
      </c>
      <c r="I571" s="9">
        <v>90.309600000000003</v>
      </c>
      <c r="J571" s="9">
        <v>64.685239999999993</v>
      </c>
      <c r="K571" s="9">
        <v>40.414700000000003</v>
      </c>
      <c r="L571" s="9">
        <v>28.94746</v>
      </c>
      <c r="M571" s="9">
        <v>22.345739999999999</v>
      </c>
      <c r="N571" s="9">
        <v>18.086079999999999</v>
      </c>
      <c r="O571" s="9">
        <v>15.12468</v>
      </c>
      <c r="P571" s="9">
        <v>12.95435</v>
      </c>
      <c r="Q571" s="9">
        <v>11.30001</v>
      </c>
      <c r="R571" s="9">
        <v>10</v>
      </c>
    </row>
    <row r="572" spans="1:18">
      <c r="A572" s="6">
        <v>571</v>
      </c>
      <c r="B572" s="6" t="s">
        <v>705</v>
      </c>
      <c r="C572" s="9">
        <v>32.464500000000001</v>
      </c>
      <c r="D572" s="9">
        <v>5.0999999999999996</v>
      </c>
      <c r="E572" s="9">
        <v>1.01</v>
      </c>
      <c r="F572" s="9">
        <v>0.99</v>
      </c>
      <c r="G572" s="9">
        <v>16</v>
      </c>
      <c r="H572" s="9">
        <v>2.7275700000000001</v>
      </c>
      <c r="I572" s="9">
        <v>32.464500000000001</v>
      </c>
      <c r="J572" s="9">
        <v>25.913730000000001</v>
      </c>
      <c r="K572" s="9">
        <v>17.205909999999999</v>
      </c>
      <c r="L572" s="9">
        <v>12.86736</v>
      </c>
      <c r="M572" s="9">
        <v>10.270949999999999</v>
      </c>
      <c r="N572" s="9">
        <v>8.5435309999999998</v>
      </c>
      <c r="O572" s="9">
        <v>7.3117470000000004</v>
      </c>
      <c r="P572" s="9">
        <v>6.3892410000000002</v>
      </c>
      <c r="Q572" s="9">
        <v>5.6726400000000003</v>
      </c>
      <c r="R572" s="9">
        <v>5.0999999999999996</v>
      </c>
    </row>
    <row r="573" spans="1:18">
      <c r="A573" s="6">
        <v>572</v>
      </c>
      <c r="B573" s="6" t="s">
        <v>706</v>
      </c>
      <c r="C573" s="9">
        <v>33.473399999999998</v>
      </c>
      <c r="D573" s="9">
        <v>4</v>
      </c>
      <c r="E573" s="9">
        <v>1.32</v>
      </c>
      <c r="F573" s="9">
        <v>0.99</v>
      </c>
      <c r="G573" s="9">
        <v>20</v>
      </c>
      <c r="H573" s="9">
        <v>3.2420599999999999</v>
      </c>
      <c r="I573" s="9">
        <v>33.473399999999998</v>
      </c>
      <c r="J573" s="9">
        <v>33.473399999999998</v>
      </c>
      <c r="K573" s="9">
        <v>19.600169999999999</v>
      </c>
      <c r="L573" s="9">
        <v>13.40728</v>
      </c>
      <c r="M573" s="9">
        <v>9.9866440000000001</v>
      </c>
      <c r="N573" s="9">
        <v>7.8505549999999999</v>
      </c>
      <c r="O573" s="9">
        <v>6.4051689999999999</v>
      </c>
      <c r="P573" s="9">
        <v>5.3700859999999997</v>
      </c>
      <c r="Q573" s="9">
        <v>4.5968450000000001</v>
      </c>
      <c r="R573" s="9">
        <v>4</v>
      </c>
    </row>
    <row r="574" spans="1:18">
      <c r="A574" s="6">
        <v>573</v>
      </c>
      <c r="B574" s="6" t="s">
        <v>707</v>
      </c>
      <c r="C574" s="9">
        <v>30.223400000000002</v>
      </c>
      <c r="D574" s="9">
        <v>4.0999999999999996</v>
      </c>
      <c r="E574" s="9">
        <v>1.28</v>
      </c>
      <c r="F574" s="9">
        <v>0.99</v>
      </c>
      <c r="G574" s="9">
        <v>21</v>
      </c>
      <c r="H574" s="9">
        <v>3.172784</v>
      </c>
      <c r="I574" s="9">
        <v>30.223400000000002</v>
      </c>
      <c r="J574" s="9">
        <v>30.223400000000002</v>
      </c>
      <c r="K574" s="9">
        <v>19.145589999999999</v>
      </c>
      <c r="L574" s="9">
        <v>13.2479</v>
      </c>
      <c r="M574" s="9">
        <v>9.9563980000000001</v>
      </c>
      <c r="N574" s="9">
        <v>7.8840659999999998</v>
      </c>
      <c r="O574" s="9">
        <v>6.472296</v>
      </c>
      <c r="P574" s="9">
        <v>5.4554260000000001</v>
      </c>
      <c r="Q574" s="9">
        <v>4.6919510000000004</v>
      </c>
      <c r="R574" s="9">
        <v>4.0999999999999996</v>
      </c>
    </row>
    <row r="575" spans="1:18">
      <c r="A575" s="6">
        <v>574</v>
      </c>
      <c r="B575" s="6" t="s">
        <v>708</v>
      </c>
      <c r="C575" s="9">
        <v>39.712200000000003</v>
      </c>
      <c r="D575" s="9">
        <v>3.4</v>
      </c>
      <c r="E575" s="9">
        <v>1.48</v>
      </c>
      <c r="F575" s="9">
        <v>0.99</v>
      </c>
      <c r="G575" s="9">
        <v>19</v>
      </c>
      <c r="H575" s="9">
        <v>3.491479</v>
      </c>
      <c r="I575" s="9">
        <v>39.712200000000003</v>
      </c>
      <c r="J575" s="9">
        <v>36.809040000000003</v>
      </c>
      <c r="K575" s="9">
        <v>20.199449999999999</v>
      </c>
      <c r="L575" s="9">
        <v>13.19563</v>
      </c>
      <c r="M575" s="9">
        <v>9.4842569999999995</v>
      </c>
      <c r="N575" s="9">
        <v>7.2412749999999999</v>
      </c>
      <c r="O575" s="9">
        <v>5.7641309999999999</v>
      </c>
      <c r="P575" s="9">
        <v>4.730486</v>
      </c>
      <c r="Q575" s="9">
        <v>3.9737450000000001</v>
      </c>
      <c r="R575" s="9">
        <v>3.4</v>
      </c>
    </row>
    <row r="576" spans="1:18">
      <c r="A576" s="6">
        <v>575</v>
      </c>
      <c r="B576" s="6" t="s">
        <v>709</v>
      </c>
      <c r="C576" s="9">
        <v>33.823599999999999</v>
      </c>
      <c r="D576" s="9">
        <v>5.4</v>
      </c>
      <c r="E576" s="9">
        <v>1.1399999999999999</v>
      </c>
      <c r="F576" s="9">
        <v>0.98</v>
      </c>
      <c r="G576" s="9">
        <v>20</v>
      </c>
      <c r="H576" s="9">
        <v>3.012394</v>
      </c>
      <c r="I576" s="9">
        <v>33.823599999999999</v>
      </c>
      <c r="J576" s="9">
        <v>33.823599999999999</v>
      </c>
      <c r="K576" s="9">
        <v>21.30471</v>
      </c>
      <c r="L576" s="9">
        <v>15.347770000000001</v>
      </c>
      <c r="M576" s="9">
        <v>11.90058</v>
      </c>
      <c r="N576" s="9">
        <v>9.6672139999999995</v>
      </c>
      <c r="O576" s="9">
        <v>8.1092739999999992</v>
      </c>
      <c r="P576" s="9">
        <v>6.9641989999999998</v>
      </c>
      <c r="Q576" s="9">
        <v>6.0891590000000004</v>
      </c>
      <c r="R576" s="9">
        <v>5.4</v>
      </c>
    </row>
    <row r="577" spans="1:18">
      <c r="A577" s="6">
        <v>576</v>
      </c>
      <c r="B577" s="6" t="s">
        <v>710</v>
      </c>
      <c r="C577" s="9">
        <v>64.571200000000005</v>
      </c>
      <c r="D577" s="9">
        <v>5.5</v>
      </c>
      <c r="E577" s="9">
        <v>1.39</v>
      </c>
      <c r="F577" s="9">
        <v>0.98</v>
      </c>
      <c r="G577" s="9">
        <v>17</v>
      </c>
      <c r="H577" s="9">
        <v>3.5203630000000001</v>
      </c>
      <c r="I577" s="9">
        <v>64.571200000000005</v>
      </c>
      <c r="J577" s="9">
        <v>51.514679999999998</v>
      </c>
      <c r="K577" s="9">
        <v>29.32001</v>
      </c>
      <c r="L577" s="9">
        <v>19.656189999999999</v>
      </c>
      <c r="M577" s="9">
        <v>14.41433</v>
      </c>
      <c r="N577" s="9">
        <v>11.187480000000001</v>
      </c>
      <c r="O577" s="9">
        <v>9.0297640000000001</v>
      </c>
      <c r="P577" s="9">
        <v>7.5001100000000003</v>
      </c>
      <c r="Q577" s="9">
        <v>6.367451</v>
      </c>
      <c r="R577" s="9">
        <v>5.5</v>
      </c>
    </row>
    <row r="578" spans="1:18">
      <c r="A578" s="6">
        <v>577</v>
      </c>
      <c r="B578" s="6" t="s">
        <v>711</v>
      </c>
      <c r="C578" s="9">
        <v>30.141400000000001</v>
      </c>
      <c r="D578" s="9">
        <v>5.3</v>
      </c>
      <c r="E578" s="9">
        <v>1.08</v>
      </c>
      <c r="F578" s="9">
        <v>0.98</v>
      </c>
      <c r="G578" s="9">
        <v>20</v>
      </c>
      <c r="H578" s="9">
        <v>2.8842759999999998</v>
      </c>
      <c r="I578" s="9">
        <v>30.141400000000001</v>
      </c>
      <c r="J578" s="9">
        <v>30.141400000000001</v>
      </c>
      <c r="K578" s="9">
        <v>19.452929999999999</v>
      </c>
      <c r="L578" s="9">
        <v>14.25775</v>
      </c>
      <c r="M578" s="9">
        <v>11.20439</v>
      </c>
      <c r="N578" s="9">
        <v>9.2017939999999996</v>
      </c>
      <c r="O578" s="9">
        <v>7.7905829999999998</v>
      </c>
      <c r="P578" s="9">
        <v>6.7443280000000003</v>
      </c>
      <c r="Q578" s="9">
        <v>5.9387350000000003</v>
      </c>
      <c r="R578" s="9">
        <v>5.3</v>
      </c>
    </row>
    <row r="579" spans="1:18">
      <c r="A579" s="6">
        <v>578</v>
      </c>
      <c r="B579" s="6" t="s">
        <v>712</v>
      </c>
      <c r="C579" s="9">
        <v>45.252699999999997</v>
      </c>
      <c r="D579" s="9">
        <v>5.6</v>
      </c>
      <c r="E579" s="9">
        <v>1.38</v>
      </c>
      <c r="F579" s="9">
        <v>0.99</v>
      </c>
      <c r="G579" s="9">
        <v>22</v>
      </c>
      <c r="H579" s="9">
        <v>3.5081880000000001</v>
      </c>
      <c r="I579" s="9">
        <v>45.252699999999997</v>
      </c>
      <c r="J579" s="9">
        <v>45.252699999999997</v>
      </c>
      <c r="K579" s="9">
        <v>29.495840000000001</v>
      </c>
      <c r="L579" s="9">
        <v>19.831029999999998</v>
      </c>
      <c r="M579" s="9">
        <v>14.57503</v>
      </c>
      <c r="N579" s="9">
        <v>11.332850000000001</v>
      </c>
      <c r="O579" s="9">
        <v>9.1612080000000002</v>
      </c>
      <c r="P579" s="9">
        <v>7.6194540000000002</v>
      </c>
      <c r="Q579" s="9">
        <v>6.4763960000000003</v>
      </c>
      <c r="R579" s="9">
        <v>5.6</v>
      </c>
    </row>
    <row r="580" spans="1:18">
      <c r="A580" s="6">
        <v>579</v>
      </c>
      <c r="B580" s="6" t="s">
        <v>713</v>
      </c>
      <c r="C580" s="9">
        <v>27.553000000000001</v>
      </c>
      <c r="D580" s="9">
        <v>5.6</v>
      </c>
      <c r="E580" s="9">
        <v>0.99</v>
      </c>
      <c r="F580" s="9">
        <v>0.98</v>
      </c>
      <c r="G580" s="9">
        <v>20</v>
      </c>
      <c r="H580" s="9">
        <v>2.7281879999999998</v>
      </c>
      <c r="I580" s="9">
        <v>27.553000000000001</v>
      </c>
      <c r="J580" s="9">
        <v>27.553000000000001</v>
      </c>
      <c r="K580" s="9">
        <v>18.443269999999998</v>
      </c>
      <c r="L580" s="9">
        <v>13.872310000000001</v>
      </c>
      <c r="M580" s="9">
        <v>11.122640000000001</v>
      </c>
      <c r="N580" s="9">
        <v>9.2857780000000005</v>
      </c>
      <c r="O580" s="9">
        <v>7.9715170000000004</v>
      </c>
      <c r="P580" s="9">
        <v>6.9843970000000004</v>
      </c>
      <c r="Q580" s="9">
        <v>6.2156700000000003</v>
      </c>
      <c r="R580" s="9">
        <v>5.6</v>
      </c>
    </row>
    <row r="581" spans="1:18">
      <c r="A581" s="6">
        <v>580</v>
      </c>
      <c r="B581" s="6" t="s">
        <v>714</v>
      </c>
      <c r="C581" s="9">
        <v>33.898899999999998</v>
      </c>
      <c r="D581" s="9">
        <v>6.9</v>
      </c>
      <c r="E581" s="9">
        <v>1.02</v>
      </c>
      <c r="F581" s="9">
        <v>0.98</v>
      </c>
      <c r="G581" s="9">
        <v>21</v>
      </c>
      <c r="H581" s="9">
        <v>2.8788490000000002</v>
      </c>
      <c r="I581" s="9">
        <v>33.898899999999998</v>
      </c>
      <c r="J581" s="9">
        <v>33.898899999999998</v>
      </c>
      <c r="K581" s="9">
        <v>23.560549999999999</v>
      </c>
      <c r="L581" s="9">
        <v>17.569030000000001</v>
      </c>
      <c r="M581" s="9">
        <v>13.99264</v>
      </c>
      <c r="N581" s="9">
        <v>11.61809</v>
      </c>
      <c r="O581" s="9">
        <v>9.9277099999999994</v>
      </c>
      <c r="P581" s="9">
        <v>8.6635779999999993</v>
      </c>
      <c r="Q581" s="9">
        <v>7.6828390000000004</v>
      </c>
      <c r="R581" s="9">
        <v>6.9</v>
      </c>
    </row>
    <row r="582" spans="1:18">
      <c r="A582" s="6">
        <v>581</v>
      </c>
      <c r="B582" s="6" t="s">
        <v>715</v>
      </c>
      <c r="C582" s="9">
        <v>25</v>
      </c>
      <c r="D582" s="9">
        <v>4</v>
      </c>
      <c r="E582" s="9">
        <v>1</v>
      </c>
      <c r="F582" s="9">
        <v>0.98</v>
      </c>
      <c r="G582" s="9">
        <v>16</v>
      </c>
      <c r="H582" s="9">
        <v>2.6020599999999998</v>
      </c>
      <c r="I582" s="9">
        <v>25</v>
      </c>
      <c r="J582" s="9">
        <v>20</v>
      </c>
      <c r="K582" s="9">
        <v>13.33333</v>
      </c>
      <c r="L582" s="9">
        <v>10</v>
      </c>
      <c r="M582" s="9">
        <v>8</v>
      </c>
      <c r="N582" s="9">
        <v>6.6666670000000003</v>
      </c>
      <c r="O582" s="9">
        <v>5.7142860000000004</v>
      </c>
      <c r="P582" s="9">
        <v>5</v>
      </c>
      <c r="Q582" s="9">
        <v>4.4444439999999998</v>
      </c>
      <c r="R582" s="9">
        <v>4</v>
      </c>
    </row>
    <row r="583" spans="1:18">
      <c r="A583" s="6">
        <v>582</v>
      </c>
      <c r="B583" s="6" t="s">
        <v>716</v>
      </c>
      <c r="C583" s="9">
        <v>31.07</v>
      </c>
      <c r="D583" s="9">
        <v>5</v>
      </c>
      <c r="E583" s="9">
        <v>1.1000000000000001</v>
      </c>
      <c r="F583" s="9">
        <v>0.99</v>
      </c>
      <c r="G583" s="9">
        <v>19</v>
      </c>
      <c r="H583" s="9">
        <v>2.8989699999999998</v>
      </c>
      <c r="I583" s="9">
        <v>31.07</v>
      </c>
      <c r="J583" s="9">
        <v>29.365469999999998</v>
      </c>
      <c r="K583" s="9">
        <v>18.79908</v>
      </c>
      <c r="L583" s="9">
        <v>13.699479999999999</v>
      </c>
      <c r="M583" s="9">
        <v>10.71773</v>
      </c>
      <c r="N583" s="9">
        <v>8.7700809999999993</v>
      </c>
      <c r="O583" s="9">
        <v>7.4022230000000002</v>
      </c>
      <c r="P583" s="9">
        <v>6.391032</v>
      </c>
      <c r="Q583" s="9">
        <v>5.6143989999999997</v>
      </c>
      <c r="R583" s="9">
        <v>5</v>
      </c>
    </row>
    <row r="584" spans="1:18">
      <c r="A584" s="6">
        <v>583</v>
      </c>
      <c r="B584" s="6" t="s">
        <v>717</v>
      </c>
      <c r="C584" s="9">
        <v>20.889299999999999</v>
      </c>
      <c r="D584" s="9">
        <v>3.5</v>
      </c>
      <c r="E584" s="9">
        <v>1.1100000000000001</v>
      </c>
      <c r="F584" s="9">
        <v>0.99</v>
      </c>
      <c r="G584" s="9">
        <v>20</v>
      </c>
      <c r="H584" s="9">
        <v>2.764068</v>
      </c>
      <c r="I584" s="9">
        <v>20.889299999999999</v>
      </c>
      <c r="J584" s="9">
        <v>20.889299999999999</v>
      </c>
      <c r="K584" s="9">
        <v>13.31875</v>
      </c>
      <c r="L584" s="9">
        <v>9.6779069999999994</v>
      </c>
      <c r="M584" s="9">
        <v>7.5545980000000004</v>
      </c>
      <c r="N584" s="9">
        <v>6.1704970000000001</v>
      </c>
      <c r="O584" s="9">
        <v>5.2000700000000002</v>
      </c>
      <c r="P584" s="9">
        <v>4.4837170000000004</v>
      </c>
      <c r="Q584" s="9">
        <v>3.9342220000000001</v>
      </c>
      <c r="R584" s="9">
        <v>3.5</v>
      </c>
    </row>
    <row r="585" spans="1:18">
      <c r="A585" s="6">
        <v>584</v>
      </c>
      <c r="B585" s="6" t="s">
        <v>718</v>
      </c>
      <c r="C585" s="9">
        <v>22.441299999999998</v>
      </c>
      <c r="D585" s="9">
        <v>3.7</v>
      </c>
      <c r="E585" s="9">
        <v>1.1200000000000001</v>
      </c>
      <c r="F585" s="9">
        <v>0.97</v>
      </c>
      <c r="G585" s="9">
        <v>20</v>
      </c>
      <c r="H585" s="9">
        <v>2.8082020000000001</v>
      </c>
      <c r="I585" s="9">
        <v>22.441299999999998</v>
      </c>
      <c r="J585" s="9">
        <v>22.441299999999998</v>
      </c>
      <c r="K585" s="9">
        <v>14.250360000000001</v>
      </c>
      <c r="L585" s="9">
        <v>10.32511</v>
      </c>
      <c r="M585" s="9">
        <v>8.0418380000000003</v>
      </c>
      <c r="N585" s="9">
        <v>6.5565040000000003</v>
      </c>
      <c r="O585" s="9">
        <v>5.5168590000000002</v>
      </c>
      <c r="P585" s="9">
        <v>4.7505179999999996</v>
      </c>
      <c r="Q585" s="9">
        <v>4.1634190000000002</v>
      </c>
      <c r="R585" s="9">
        <v>3.7</v>
      </c>
    </row>
    <row r="586" spans="1:18">
      <c r="A586" s="6">
        <v>585</v>
      </c>
      <c r="B586" s="6" t="s">
        <v>719</v>
      </c>
      <c r="C586" s="9">
        <v>23.4924</v>
      </c>
      <c r="D586" s="9">
        <v>4</v>
      </c>
      <c r="E586" s="9">
        <v>1.1000000000000001</v>
      </c>
      <c r="F586" s="9">
        <v>0.98</v>
      </c>
      <c r="G586" s="9">
        <v>20</v>
      </c>
      <c r="H586" s="9">
        <v>2.80206</v>
      </c>
      <c r="I586" s="9">
        <v>23.4924</v>
      </c>
      <c r="J586" s="9">
        <v>23.4924</v>
      </c>
      <c r="K586" s="9">
        <v>15.039260000000001</v>
      </c>
      <c r="L586" s="9">
        <v>10.959580000000001</v>
      </c>
      <c r="M586" s="9">
        <v>8.5741879999999995</v>
      </c>
      <c r="N586" s="9">
        <v>7.0160650000000002</v>
      </c>
      <c r="O586" s="9">
        <v>5.9217779999999998</v>
      </c>
      <c r="P586" s="9">
        <v>5.1128260000000001</v>
      </c>
      <c r="Q586" s="9">
        <v>4.4915190000000003</v>
      </c>
      <c r="R586" s="9">
        <v>4</v>
      </c>
    </row>
    <row r="587" spans="1:18">
      <c r="A587" s="6">
        <v>586</v>
      </c>
      <c r="B587" s="6" t="s">
        <v>720</v>
      </c>
      <c r="C587" s="9">
        <v>20.963000000000001</v>
      </c>
      <c r="D587" s="9">
        <v>4.4000000000000004</v>
      </c>
      <c r="E587" s="9">
        <v>0.97</v>
      </c>
      <c r="F587" s="9">
        <v>0.98</v>
      </c>
      <c r="G587" s="9">
        <v>20</v>
      </c>
      <c r="H587" s="9">
        <v>2.583453</v>
      </c>
      <c r="I587" s="9">
        <v>20.963000000000001</v>
      </c>
      <c r="J587" s="9">
        <v>20.963000000000001</v>
      </c>
      <c r="K587" s="9">
        <v>14.146369999999999</v>
      </c>
      <c r="L587" s="9">
        <v>10.701739999999999</v>
      </c>
      <c r="M587" s="9">
        <v>8.6188990000000008</v>
      </c>
      <c r="N587" s="9">
        <v>7.2218080000000002</v>
      </c>
      <c r="O587" s="9">
        <v>6.2188140000000001</v>
      </c>
      <c r="P587" s="9">
        <v>5.4633039999999999</v>
      </c>
      <c r="Q587" s="9">
        <v>4.8734599999999997</v>
      </c>
      <c r="R587" s="9">
        <v>4.4000000000000004</v>
      </c>
    </row>
    <row r="588" spans="1:18">
      <c r="A588" s="6">
        <v>587</v>
      </c>
      <c r="B588" s="6" t="s">
        <v>721</v>
      </c>
      <c r="C588" s="9">
        <v>25.984100000000002</v>
      </c>
      <c r="D588" s="9">
        <v>3.7</v>
      </c>
      <c r="E588" s="9">
        <v>1.1000000000000001</v>
      </c>
      <c r="F588" s="9">
        <v>0.98</v>
      </c>
      <c r="G588" s="9">
        <v>17</v>
      </c>
      <c r="H588" s="9">
        <v>2.7682020000000001</v>
      </c>
      <c r="I588" s="9">
        <v>25.984100000000002</v>
      </c>
      <c r="J588" s="9">
        <v>21.730450000000001</v>
      </c>
      <c r="K588" s="9">
        <v>13.91132</v>
      </c>
      <c r="L588" s="9">
        <v>10.13761</v>
      </c>
      <c r="M588" s="9">
        <v>7.9311239999999996</v>
      </c>
      <c r="N588" s="9">
        <v>6.4898600000000002</v>
      </c>
      <c r="O588" s="9">
        <v>5.4776449999999999</v>
      </c>
      <c r="P588" s="9">
        <v>4.7293640000000003</v>
      </c>
      <c r="Q588" s="9">
        <v>4.154655</v>
      </c>
      <c r="R588" s="9">
        <v>3.7</v>
      </c>
    </row>
    <row r="589" spans="1:18">
      <c r="A589" s="6">
        <v>588</v>
      </c>
      <c r="B589" s="6" t="s">
        <v>722</v>
      </c>
      <c r="C589" s="9">
        <v>24.329599999999999</v>
      </c>
      <c r="D589" s="9">
        <v>4.5999999999999996</v>
      </c>
      <c r="E589" s="9">
        <v>0.94</v>
      </c>
      <c r="F589" s="9">
        <v>0.99</v>
      </c>
      <c r="G589" s="9">
        <v>17</v>
      </c>
      <c r="H589" s="9">
        <v>2.5427580000000001</v>
      </c>
      <c r="I589" s="9">
        <v>24.329599999999999</v>
      </c>
      <c r="J589" s="9">
        <v>20.882840000000002</v>
      </c>
      <c r="K589" s="9">
        <v>14.26474</v>
      </c>
      <c r="L589" s="9">
        <v>10.884819999999999</v>
      </c>
      <c r="M589" s="9">
        <v>8.8252299999999995</v>
      </c>
      <c r="N589" s="9">
        <v>7.4352510000000001</v>
      </c>
      <c r="O589" s="9">
        <v>6.4322910000000002</v>
      </c>
      <c r="P589" s="9">
        <v>5.6735290000000003</v>
      </c>
      <c r="Q589" s="9">
        <v>5.0789020000000002</v>
      </c>
      <c r="R589" s="9">
        <v>4.5999999999999996</v>
      </c>
    </row>
    <row r="590" spans="1:18">
      <c r="A590" s="6">
        <v>589</v>
      </c>
      <c r="B590" s="6" t="s">
        <v>723</v>
      </c>
      <c r="C590" s="9">
        <v>19.5</v>
      </c>
      <c r="D590" s="9">
        <v>3.9</v>
      </c>
      <c r="E590" s="9">
        <v>1</v>
      </c>
      <c r="F590" s="9">
        <v>0.97</v>
      </c>
      <c r="G590" s="9">
        <v>20</v>
      </c>
      <c r="H590" s="9">
        <v>2.591065</v>
      </c>
      <c r="I590" s="9">
        <v>19.5</v>
      </c>
      <c r="J590" s="9">
        <v>19.5</v>
      </c>
      <c r="K590" s="9">
        <v>13</v>
      </c>
      <c r="L590" s="9">
        <v>9.75</v>
      </c>
      <c r="M590" s="9">
        <v>7.8</v>
      </c>
      <c r="N590" s="9">
        <v>6.5</v>
      </c>
      <c r="O590" s="9">
        <v>5.5714290000000002</v>
      </c>
      <c r="P590" s="9">
        <v>4.875</v>
      </c>
      <c r="Q590" s="9">
        <v>4.3333329999999997</v>
      </c>
      <c r="R590" s="9">
        <v>3.9</v>
      </c>
    </row>
    <row r="591" spans="1:18">
      <c r="A591" s="6">
        <v>590</v>
      </c>
      <c r="B591" s="6" t="s">
        <v>724</v>
      </c>
      <c r="C591" s="9">
        <v>24.897500000000001</v>
      </c>
      <c r="D591" s="9">
        <v>4.9000000000000004</v>
      </c>
      <c r="E591" s="9">
        <v>1.01</v>
      </c>
      <c r="F591" s="9">
        <v>0.95</v>
      </c>
      <c r="G591" s="9">
        <v>20</v>
      </c>
      <c r="H591" s="9">
        <v>2.7101959999999998</v>
      </c>
      <c r="I591" s="9">
        <v>24.897500000000001</v>
      </c>
      <c r="J591" s="9">
        <v>24.897500000000001</v>
      </c>
      <c r="K591" s="9">
        <v>16.531169999999999</v>
      </c>
      <c r="L591" s="9">
        <v>12.36276</v>
      </c>
      <c r="M591" s="9">
        <v>9.8681640000000002</v>
      </c>
      <c r="N591" s="9">
        <v>8.2084910000000004</v>
      </c>
      <c r="O591" s="9">
        <v>7.0250120000000003</v>
      </c>
      <c r="P591" s="9">
        <v>6.1386830000000003</v>
      </c>
      <c r="Q591" s="9">
        <v>5.4501840000000001</v>
      </c>
      <c r="R591" s="9">
        <v>4.9000000000000004</v>
      </c>
    </row>
    <row r="592" spans="1:18">
      <c r="A592" s="6">
        <v>591</v>
      </c>
      <c r="B592" s="6" t="s">
        <v>725</v>
      </c>
      <c r="C592" s="9">
        <v>21.765599999999999</v>
      </c>
      <c r="D592" s="9">
        <v>4.5</v>
      </c>
      <c r="E592" s="9">
        <v>1.01</v>
      </c>
      <c r="F592" s="9">
        <v>0.97</v>
      </c>
      <c r="G592" s="9">
        <v>21</v>
      </c>
      <c r="H592" s="9">
        <v>2.6732130000000001</v>
      </c>
      <c r="I592" s="9">
        <v>21.765599999999999</v>
      </c>
      <c r="J592" s="9">
        <v>21.765599999999999</v>
      </c>
      <c r="K592" s="9">
        <v>15.18169</v>
      </c>
      <c r="L592" s="9">
        <v>11.35356</v>
      </c>
      <c r="M592" s="9">
        <v>9.0625999999999998</v>
      </c>
      <c r="N592" s="9">
        <v>7.5384099999999998</v>
      </c>
      <c r="O592" s="9">
        <v>6.4515409999999997</v>
      </c>
      <c r="P592" s="9">
        <v>5.6375659999999996</v>
      </c>
      <c r="Q592" s="9">
        <v>5.0052709999999996</v>
      </c>
      <c r="R592" s="9">
        <v>4.5</v>
      </c>
    </row>
    <row r="593" spans="1:18">
      <c r="A593" s="6">
        <v>592</v>
      </c>
      <c r="B593" s="6" t="s">
        <v>726</v>
      </c>
      <c r="C593" s="9">
        <v>156.77340000000001</v>
      </c>
      <c r="D593" s="9">
        <v>1.8</v>
      </c>
      <c r="E593" s="9">
        <v>1.94</v>
      </c>
      <c r="F593" s="9">
        <v>0.98</v>
      </c>
      <c r="G593" s="9">
        <v>10</v>
      </c>
      <c r="H593" s="9">
        <v>4.1352729999999998</v>
      </c>
      <c r="I593" s="9">
        <v>156.77340000000001</v>
      </c>
      <c r="J593" s="9">
        <v>40.85774</v>
      </c>
      <c r="K593" s="9">
        <v>18.606179999999998</v>
      </c>
      <c r="L593" s="9">
        <v>10.648199999999999</v>
      </c>
      <c r="M593" s="9">
        <v>6.9067020000000001</v>
      </c>
      <c r="N593" s="9">
        <v>4.8490770000000003</v>
      </c>
      <c r="O593" s="9">
        <v>3.595691</v>
      </c>
      <c r="P593" s="9">
        <v>2.7750949999999999</v>
      </c>
      <c r="Q593" s="9">
        <v>2.208218</v>
      </c>
      <c r="R593" s="9">
        <v>1.8</v>
      </c>
    </row>
    <row r="594" spans="1:18">
      <c r="A594" s="6">
        <v>593</v>
      </c>
      <c r="B594" s="6" t="s">
        <v>727</v>
      </c>
      <c r="C594" s="9">
        <v>37.753599999999999</v>
      </c>
      <c r="D594" s="9">
        <v>2.6</v>
      </c>
      <c r="E594" s="9">
        <v>1.46</v>
      </c>
      <c r="F594" s="9">
        <v>0.97</v>
      </c>
      <c r="G594" s="9">
        <v>16</v>
      </c>
      <c r="H594" s="9">
        <v>3.3349730000000002</v>
      </c>
      <c r="I594" s="9">
        <v>37.753599999999999</v>
      </c>
      <c r="J594" s="9">
        <v>27.25647</v>
      </c>
      <c r="K594" s="9">
        <v>15.079129999999999</v>
      </c>
      <c r="L594" s="9">
        <v>9.9075380000000006</v>
      </c>
      <c r="M594" s="9">
        <v>7.1528169999999998</v>
      </c>
      <c r="N594" s="9">
        <v>5.4811610000000002</v>
      </c>
      <c r="O594" s="9">
        <v>4.3765330000000002</v>
      </c>
      <c r="P594" s="9">
        <v>3.6013220000000001</v>
      </c>
      <c r="Q594" s="9">
        <v>3.0323500000000001</v>
      </c>
      <c r="R594" s="9">
        <v>2.6</v>
      </c>
    </row>
    <row r="595" spans="1:18">
      <c r="A595" s="6">
        <v>594</v>
      </c>
      <c r="B595" s="6" t="s">
        <v>728</v>
      </c>
      <c r="C595" s="9">
        <v>219.411</v>
      </c>
      <c r="D595" s="9">
        <v>7.1</v>
      </c>
      <c r="E595" s="9">
        <v>1.49</v>
      </c>
      <c r="F595" s="9">
        <v>0.96</v>
      </c>
      <c r="G595" s="9">
        <v>10</v>
      </c>
      <c r="H595" s="9">
        <v>3.8312580000000001</v>
      </c>
      <c r="I595" s="9">
        <v>219.411</v>
      </c>
      <c r="J595" s="9">
        <v>78.113060000000004</v>
      </c>
      <c r="K595" s="9">
        <v>42.692120000000003</v>
      </c>
      <c r="L595" s="9">
        <v>27.809229999999999</v>
      </c>
      <c r="M595" s="9">
        <v>19.94312</v>
      </c>
      <c r="N595" s="9">
        <v>15.198930000000001</v>
      </c>
      <c r="O595" s="9">
        <v>12.07987</v>
      </c>
      <c r="P595" s="9">
        <v>9.9004349999999999</v>
      </c>
      <c r="Q595" s="9">
        <v>8.3068620000000006</v>
      </c>
      <c r="R595" s="9">
        <v>7.1</v>
      </c>
    </row>
    <row r="596" spans="1:18">
      <c r="A596" s="6">
        <v>595</v>
      </c>
      <c r="B596" s="6" t="s">
        <v>729</v>
      </c>
      <c r="C596" s="9">
        <v>25.183199999999999</v>
      </c>
      <c r="D596" s="9">
        <v>4.5</v>
      </c>
      <c r="E596" s="9">
        <v>1.07</v>
      </c>
      <c r="F596" s="9">
        <v>0.95</v>
      </c>
      <c r="G596" s="9">
        <v>20</v>
      </c>
      <c r="H596" s="9">
        <v>2.7932130000000002</v>
      </c>
      <c r="I596" s="9">
        <v>25.183199999999999</v>
      </c>
      <c r="J596" s="9">
        <v>25.183199999999999</v>
      </c>
      <c r="K596" s="9">
        <v>16.31897</v>
      </c>
      <c r="L596" s="9">
        <v>11.99522</v>
      </c>
      <c r="M596" s="9">
        <v>9.4474499999999999</v>
      </c>
      <c r="N596" s="9">
        <v>7.7730360000000003</v>
      </c>
      <c r="O596" s="9">
        <v>6.5910960000000003</v>
      </c>
      <c r="P596" s="9">
        <v>5.7135530000000001</v>
      </c>
      <c r="Q596" s="9">
        <v>5.037013</v>
      </c>
      <c r="R596" s="9">
        <v>4.5</v>
      </c>
    </row>
    <row r="597" spans="1:18">
      <c r="A597" s="6">
        <v>596</v>
      </c>
      <c r="B597" s="6" t="s">
        <v>730</v>
      </c>
      <c r="C597" s="9">
        <v>92.378799999999998</v>
      </c>
      <c r="D597" s="9">
        <v>2.6</v>
      </c>
      <c r="E597" s="9">
        <v>1.75</v>
      </c>
      <c r="F597" s="9">
        <v>0.99</v>
      </c>
      <c r="G597" s="9">
        <v>13</v>
      </c>
      <c r="H597" s="9">
        <v>3.9149729999999998</v>
      </c>
      <c r="I597" s="9">
        <v>92.378799999999998</v>
      </c>
      <c r="J597" s="9">
        <v>43.468119999999999</v>
      </c>
      <c r="K597" s="9">
        <v>21.38017</v>
      </c>
      <c r="L597" s="9">
        <v>12.92315</v>
      </c>
      <c r="M597" s="9">
        <v>8.7453230000000008</v>
      </c>
      <c r="N597" s="9">
        <v>6.356363</v>
      </c>
      <c r="O597" s="9">
        <v>4.8534639999999998</v>
      </c>
      <c r="P597" s="9">
        <v>3.8420749999999999</v>
      </c>
      <c r="Q597" s="9">
        <v>3.1264319999999999</v>
      </c>
      <c r="R597" s="9">
        <v>2.6</v>
      </c>
    </row>
    <row r="598" spans="1:18">
      <c r="A598" s="6">
        <v>597</v>
      </c>
      <c r="B598" s="6" t="s">
        <v>731</v>
      </c>
      <c r="C598" s="9">
        <v>30.183199999999999</v>
      </c>
      <c r="D598" s="9">
        <v>3.6</v>
      </c>
      <c r="E598" s="9">
        <v>1.24</v>
      </c>
      <c r="F598" s="9">
        <v>0.99</v>
      </c>
      <c r="G598" s="9">
        <v>18</v>
      </c>
      <c r="H598" s="9">
        <v>3.0363030000000002</v>
      </c>
      <c r="I598" s="9">
        <v>30.183199999999999</v>
      </c>
      <c r="J598" s="9">
        <v>26.486540000000002</v>
      </c>
      <c r="K598" s="9">
        <v>16.02036</v>
      </c>
      <c r="L598" s="9">
        <v>11.21368</v>
      </c>
      <c r="M598" s="9">
        <v>8.5031470000000002</v>
      </c>
      <c r="N598" s="9">
        <v>6.7825800000000003</v>
      </c>
      <c r="O598" s="9">
        <v>5.6024880000000001</v>
      </c>
      <c r="P598" s="9">
        <v>4.7475649999999998</v>
      </c>
      <c r="Q598" s="9">
        <v>4.102436</v>
      </c>
      <c r="R598" s="9">
        <v>3.6</v>
      </c>
    </row>
    <row r="599" spans="1:18">
      <c r="A599" s="6">
        <v>598</v>
      </c>
      <c r="B599" s="6" t="s">
        <v>732</v>
      </c>
      <c r="C599" s="9">
        <v>72.033199999999994</v>
      </c>
      <c r="D599" s="9">
        <v>3.3</v>
      </c>
      <c r="E599" s="9">
        <v>1.74</v>
      </c>
      <c r="F599" s="9">
        <v>0.97</v>
      </c>
      <c r="G599" s="9">
        <v>17</v>
      </c>
      <c r="H599" s="9">
        <v>3.9985140000000001</v>
      </c>
      <c r="I599" s="9">
        <v>72.033199999999994</v>
      </c>
      <c r="J599" s="9">
        <v>54.290239999999997</v>
      </c>
      <c r="K599" s="9">
        <v>26.811610000000002</v>
      </c>
      <c r="L599" s="9">
        <v>16.252849999999999</v>
      </c>
      <c r="M599" s="9">
        <v>11.023160000000001</v>
      </c>
      <c r="N599" s="9">
        <v>8.0265839999999997</v>
      </c>
      <c r="O599" s="9">
        <v>6.1382329999999996</v>
      </c>
      <c r="P599" s="9">
        <v>4.8656110000000004</v>
      </c>
      <c r="Q599" s="9">
        <v>3.9639850000000001</v>
      </c>
      <c r="R599" s="9">
        <v>3.3</v>
      </c>
    </row>
    <row r="600" spans="1:18">
      <c r="A600" s="6">
        <v>599</v>
      </c>
      <c r="B600" s="6" t="s">
        <v>733</v>
      </c>
      <c r="C600" s="9">
        <v>85.640600000000006</v>
      </c>
      <c r="D600" s="9">
        <v>2.1</v>
      </c>
      <c r="E600" s="9">
        <v>1.68</v>
      </c>
      <c r="F600" s="9">
        <v>0.97</v>
      </c>
      <c r="G600" s="9">
        <v>11</v>
      </c>
      <c r="H600" s="9">
        <v>3.6822189999999999</v>
      </c>
      <c r="I600" s="9">
        <v>85.640600000000006</v>
      </c>
      <c r="J600" s="9">
        <v>31.36815</v>
      </c>
      <c r="K600" s="9">
        <v>15.872870000000001</v>
      </c>
      <c r="L600" s="9">
        <v>9.7894550000000002</v>
      </c>
      <c r="M600" s="9">
        <v>6.7289870000000001</v>
      </c>
      <c r="N600" s="9">
        <v>4.9536490000000004</v>
      </c>
      <c r="O600" s="9">
        <v>3.8234430000000001</v>
      </c>
      <c r="P600" s="9">
        <v>3.0551189999999999</v>
      </c>
      <c r="Q600" s="9">
        <v>2.5066389999999998</v>
      </c>
      <c r="R600" s="9">
        <v>2.1</v>
      </c>
    </row>
    <row r="601" spans="1:18">
      <c r="A601" s="6">
        <v>600</v>
      </c>
      <c r="B601" s="6" t="s">
        <v>734</v>
      </c>
      <c r="C601" s="9">
        <v>77.144300000000001</v>
      </c>
      <c r="D601" s="9">
        <v>6.9</v>
      </c>
      <c r="E601" s="9">
        <v>1.5</v>
      </c>
      <c r="F601" s="9">
        <v>0.97</v>
      </c>
      <c r="G601" s="9">
        <v>20</v>
      </c>
      <c r="H601" s="9">
        <v>3.8388490000000002</v>
      </c>
      <c r="I601" s="9">
        <v>77.144300000000001</v>
      </c>
      <c r="J601" s="9">
        <v>77.144300000000001</v>
      </c>
      <c r="K601" s="9">
        <v>41.992060000000002</v>
      </c>
      <c r="L601" s="9">
        <v>27.274640000000002</v>
      </c>
      <c r="M601" s="9">
        <v>19.51615</v>
      </c>
      <c r="N601" s="9">
        <v>14.846439999999999</v>
      </c>
      <c r="O601" s="9">
        <v>11.78154</v>
      </c>
      <c r="P601" s="9">
        <v>9.6430430000000005</v>
      </c>
      <c r="Q601" s="9">
        <v>8.0813760000000006</v>
      </c>
      <c r="R601" s="9">
        <v>6.9</v>
      </c>
    </row>
    <row r="602" spans="1:18">
      <c r="A602" s="6">
        <v>601</v>
      </c>
      <c r="B602" s="6" t="s">
        <v>735</v>
      </c>
      <c r="C602" s="9">
        <v>73.756799999999998</v>
      </c>
      <c r="D602" s="9">
        <v>5.0999999999999996</v>
      </c>
      <c r="E602" s="9">
        <v>1.26</v>
      </c>
      <c r="F602" s="9">
        <v>0.98</v>
      </c>
      <c r="G602" s="9">
        <v>12</v>
      </c>
      <c r="H602" s="9">
        <v>3.2275700000000001</v>
      </c>
      <c r="I602" s="9">
        <v>73.756799999999998</v>
      </c>
      <c r="J602" s="9">
        <v>38.750059999999998</v>
      </c>
      <c r="K602" s="9">
        <v>23.248629999999999</v>
      </c>
      <c r="L602" s="9">
        <v>16.179849999999998</v>
      </c>
      <c r="M602" s="9">
        <v>12.21428</v>
      </c>
      <c r="N602" s="9">
        <v>9.7073260000000001</v>
      </c>
      <c r="O602" s="9">
        <v>7.9936780000000001</v>
      </c>
      <c r="P602" s="9">
        <v>6.7557999999999998</v>
      </c>
      <c r="Q602" s="9">
        <v>5.8240439999999998</v>
      </c>
      <c r="R602" s="9">
        <v>5.0999999999999996</v>
      </c>
    </row>
    <row r="603" spans="1:18">
      <c r="A603" s="6">
        <v>602</v>
      </c>
      <c r="B603" s="6" t="s">
        <v>736</v>
      </c>
      <c r="C603" s="9">
        <v>38.471299999999999</v>
      </c>
      <c r="D603" s="9">
        <v>5.4</v>
      </c>
      <c r="E603" s="9">
        <v>1.22</v>
      </c>
      <c r="F603" s="9">
        <v>0.98</v>
      </c>
      <c r="G603" s="9">
        <v>20</v>
      </c>
      <c r="H603" s="9">
        <v>3.1723940000000002</v>
      </c>
      <c r="I603" s="9">
        <v>38.471299999999999</v>
      </c>
      <c r="J603" s="9">
        <v>38.471299999999999</v>
      </c>
      <c r="K603" s="9">
        <v>23.4588</v>
      </c>
      <c r="L603" s="9">
        <v>16.515080000000001</v>
      </c>
      <c r="M603" s="9">
        <v>12.57912</v>
      </c>
      <c r="N603" s="9">
        <v>10.070460000000001</v>
      </c>
      <c r="O603" s="9">
        <v>8.3439969999999999</v>
      </c>
      <c r="P603" s="9">
        <v>7.0896369999999997</v>
      </c>
      <c r="Q603" s="9">
        <v>6.1406999999999998</v>
      </c>
      <c r="R603" s="9">
        <v>5.4</v>
      </c>
    </row>
    <row r="604" spans="1:18">
      <c r="A604" s="6">
        <v>603</v>
      </c>
      <c r="B604" s="6" t="s">
        <v>737</v>
      </c>
      <c r="C604" s="9">
        <v>30.630400000000002</v>
      </c>
      <c r="D604" s="9">
        <v>5.3</v>
      </c>
      <c r="E604" s="9">
        <v>1.0900000000000001</v>
      </c>
      <c r="F604" s="9">
        <v>0.98</v>
      </c>
      <c r="G604" s="9">
        <v>20</v>
      </c>
      <c r="H604" s="9">
        <v>2.9042759999999999</v>
      </c>
      <c r="I604" s="9">
        <v>30.630400000000002</v>
      </c>
      <c r="J604" s="9">
        <v>30.630400000000002</v>
      </c>
      <c r="K604" s="9">
        <v>19.688549999999999</v>
      </c>
      <c r="L604" s="9">
        <v>14.388999999999999</v>
      </c>
      <c r="M604" s="9">
        <v>11.28232</v>
      </c>
      <c r="N604" s="9">
        <v>9.24892</v>
      </c>
      <c r="O604" s="9">
        <v>7.8184199999999997</v>
      </c>
      <c r="P604" s="9">
        <v>6.7593940000000003</v>
      </c>
      <c r="Q604" s="9">
        <v>5.9449959999999997</v>
      </c>
      <c r="R604" s="9">
        <v>5.3</v>
      </c>
    </row>
    <row r="605" spans="1:18">
      <c r="A605" s="6">
        <v>604</v>
      </c>
      <c r="B605" s="6" t="s">
        <v>738</v>
      </c>
      <c r="C605" s="9">
        <v>350.4074</v>
      </c>
      <c r="D605" s="9">
        <v>11.9</v>
      </c>
      <c r="E605" s="9">
        <v>2.44</v>
      </c>
      <c r="F605" s="9">
        <v>0.97</v>
      </c>
      <c r="G605" s="9">
        <v>25</v>
      </c>
      <c r="H605" s="9">
        <v>5.9555470000000001</v>
      </c>
      <c r="I605" s="9">
        <v>350.4074</v>
      </c>
      <c r="J605" s="9">
        <v>350.4074</v>
      </c>
      <c r="K605" s="9">
        <v>224.58</v>
      </c>
      <c r="L605" s="9">
        <v>111.3065</v>
      </c>
      <c r="M605" s="9">
        <v>64.574370000000002</v>
      </c>
      <c r="N605" s="9">
        <v>41.386420000000001</v>
      </c>
      <c r="O605" s="9">
        <v>28.412389999999998</v>
      </c>
      <c r="P605" s="9">
        <v>20.511970000000002</v>
      </c>
      <c r="Q605" s="9">
        <v>15.38846</v>
      </c>
      <c r="R605" s="9">
        <v>11.9</v>
      </c>
    </row>
    <row r="606" spans="1:18">
      <c r="A606" s="6">
        <v>605</v>
      </c>
      <c r="B606" s="6" t="s">
        <v>740</v>
      </c>
      <c r="C606" s="9">
        <v>753.73929999999996</v>
      </c>
      <c r="D606" s="9">
        <v>16.2</v>
      </c>
      <c r="E606" s="9">
        <v>2.77</v>
      </c>
      <c r="F606" s="9">
        <v>0.97</v>
      </c>
      <c r="G606" s="9">
        <v>25</v>
      </c>
      <c r="H606" s="9">
        <v>6.7495149999999997</v>
      </c>
      <c r="I606" s="9">
        <v>753.73929999999996</v>
      </c>
      <c r="J606" s="9">
        <v>753.73929999999996</v>
      </c>
      <c r="K606" s="9">
        <v>454.87189999999998</v>
      </c>
      <c r="L606" s="9">
        <v>205.02600000000001</v>
      </c>
      <c r="M606" s="9">
        <v>110.50149999999999</v>
      </c>
      <c r="N606" s="9">
        <v>66.686210000000003</v>
      </c>
      <c r="O606" s="9">
        <v>43.510440000000003</v>
      </c>
      <c r="P606" s="9">
        <v>30.057700000000001</v>
      </c>
      <c r="Q606" s="9">
        <v>21.690190000000001</v>
      </c>
      <c r="R606" s="9">
        <v>16.2</v>
      </c>
    </row>
    <row r="607" spans="1:18">
      <c r="A607" s="6">
        <v>606</v>
      </c>
      <c r="B607" s="6" t="s">
        <v>741</v>
      </c>
      <c r="C607" s="9">
        <v>778.97379999999998</v>
      </c>
      <c r="D607" s="9">
        <v>20.9</v>
      </c>
      <c r="E607" s="9">
        <v>2.61</v>
      </c>
      <c r="F607" s="9">
        <v>0.97</v>
      </c>
      <c r="G607" s="9">
        <v>25</v>
      </c>
      <c r="H607" s="9">
        <v>6.540146</v>
      </c>
      <c r="I607" s="9">
        <v>778.97379999999998</v>
      </c>
      <c r="J607" s="9">
        <v>778.97379999999998</v>
      </c>
      <c r="K607" s="9">
        <v>484.01609999999999</v>
      </c>
      <c r="L607" s="9">
        <v>228.43870000000001</v>
      </c>
      <c r="M607" s="9">
        <v>127.59529999999999</v>
      </c>
      <c r="N607" s="9">
        <v>79.281440000000003</v>
      </c>
      <c r="O607" s="9">
        <v>53.02008</v>
      </c>
      <c r="P607" s="9">
        <v>37.41807</v>
      </c>
      <c r="Q607" s="9">
        <v>27.515239999999999</v>
      </c>
      <c r="R607" s="9">
        <v>20.9</v>
      </c>
    </row>
    <row r="608" spans="1:18">
      <c r="A608" s="6">
        <v>607</v>
      </c>
      <c r="B608" s="6" t="s">
        <v>742</v>
      </c>
      <c r="C608" s="9">
        <v>474.57659999999998</v>
      </c>
      <c r="D608" s="9">
        <v>20.399999999999999</v>
      </c>
      <c r="E608" s="9">
        <v>2.27</v>
      </c>
      <c r="F608" s="9">
        <v>0.98</v>
      </c>
      <c r="G608" s="9">
        <v>25</v>
      </c>
      <c r="H608" s="9">
        <v>5.8496300000000003</v>
      </c>
      <c r="I608" s="9">
        <v>474.57659999999998</v>
      </c>
      <c r="J608" s="9">
        <v>474.57659999999998</v>
      </c>
      <c r="K608" s="9">
        <v>313.7364</v>
      </c>
      <c r="L608" s="9">
        <v>163.28790000000001</v>
      </c>
      <c r="M608" s="9">
        <v>98.393919999999994</v>
      </c>
      <c r="N608" s="9">
        <v>65.046930000000003</v>
      </c>
      <c r="O608" s="9">
        <v>45.841369999999998</v>
      </c>
      <c r="P608" s="9">
        <v>33.854460000000003</v>
      </c>
      <c r="Q608" s="9">
        <v>25.911919999999999</v>
      </c>
      <c r="R608" s="9">
        <v>20.399999999999999</v>
      </c>
    </row>
    <row r="609" spans="1:18">
      <c r="A609" s="6">
        <v>608</v>
      </c>
      <c r="B609" s="6" t="s">
        <v>743</v>
      </c>
      <c r="C609" s="9">
        <v>426.89699999999999</v>
      </c>
      <c r="D609" s="9">
        <v>14.7</v>
      </c>
      <c r="E609" s="9">
        <v>2.4300000000000002</v>
      </c>
      <c r="F609" s="9">
        <v>0.98</v>
      </c>
      <c r="G609" s="9">
        <v>25</v>
      </c>
      <c r="H609" s="9">
        <v>6.027317</v>
      </c>
      <c r="I609" s="9">
        <v>426.89699999999999</v>
      </c>
      <c r="J609" s="9">
        <v>426.89699999999999</v>
      </c>
      <c r="K609" s="9">
        <v>274.10230000000001</v>
      </c>
      <c r="L609" s="9">
        <v>136.2422</v>
      </c>
      <c r="M609" s="9">
        <v>79.217330000000004</v>
      </c>
      <c r="N609" s="9">
        <v>50.86392</v>
      </c>
      <c r="O609" s="9">
        <v>34.97269</v>
      </c>
      <c r="P609" s="9">
        <v>25.281839999999999</v>
      </c>
      <c r="Q609" s="9">
        <v>18.989260000000002</v>
      </c>
      <c r="R609" s="9">
        <v>14.7</v>
      </c>
    </row>
    <row r="610" spans="1:18">
      <c r="A610" s="6">
        <v>609</v>
      </c>
      <c r="B610" s="6" t="s">
        <v>744</v>
      </c>
      <c r="C610" s="9">
        <v>414.75170000000003</v>
      </c>
      <c r="D610" s="9">
        <v>13.7</v>
      </c>
      <c r="E610" s="9">
        <v>2.46</v>
      </c>
      <c r="F610" s="9">
        <v>0.98</v>
      </c>
      <c r="G610" s="9">
        <v>25</v>
      </c>
      <c r="H610" s="9">
        <v>6.0567209999999996</v>
      </c>
      <c r="I610" s="9">
        <v>414.75170000000003</v>
      </c>
      <c r="J610" s="9">
        <v>414.75170000000003</v>
      </c>
      <c r="K610" s="9">
        <v>264.85140000000001</v>
      </c>
      <c r="L610" s="9">
        <v>130.5128</v>
      </c>
      <c r="M610" s="9">
        <v>75.379689999999997</v>
      </c>
      <c r="N610" s="9">
        <v>48.135829999999999</v>
      </c>
      <c r="O610" s="9">
        <v>32.944229999999997</v>
      </c>
      <c r="P610" s="9">
        <v>23.72025</v>
      </c>
      <c r="Q610" s="9">
        <v>17.753499999999999</v>
      </c>
      <c r="R610" s="9">
        <v>13.7</v>
      </c>
    </row>
    <row r="611" spans="1:18">
      <c r="A611" s="6">
        <v>610</v>
      </c>
      <c r="B611" s="6" t="s">
        <v>745</v>
      </c>
      <c r="C611" s="9">
        <v>243.1217</v>
      </c>
      <c r="D611" s="9">
        <v>6.8</v>
      </c>
      <c r="E611" s="9">
        <v>2.58</v>
      </c>
      <c r="F611" s="9">
        <v>0.99</v>
      </c>
      <c r="G611" s="9">
        <v>25</v>
      </c>
      <c r="H611" s="9">
        <v>5.9925090000000001</v>
      </c>
      <c r="I611" s="9">
        <v>243.1217</v>
      </c>
      <c r="J611" s="9">
        <v>243.1217</v>
      </c>
      <c r="K611" s="9">
        <v>151.89240000000001</v>
      </c>
      <c r="L611" s="9">
        <v>72.309299999999993</v>
      </c>
      <c r="M611" s="9">
        <v>40.6599</v>
      </c>
      <c r="N611" s="9">
        <v>25.402629999999998</v>
      </c>
      <c r="O611" s="9">
        <v>17.066949999999999</v>
      </c>
      <c r="P611" s="9">
        <v>12.09308</v>
      </c>
      <c r="Q611" s="9">
        <v>8.9240759999999995</v>
      </c>
      <c r="R611" s="9">
        <v>6.8</v>
      </c>
    </row>
    <row r="612" spans="1:18">
      <c r="A612" s="6">
        <v>611</v>
      </c>
      <c r="B612" s="6" t="s">
        <v>746</v>
      </c>
      <c r="C612" s="9">
        <v>435.77159999999998</v>
      </c>
      <c r="D612" s="9">
        <v>9.9</v>
      </c>
      <c r="E612" s="9">
        <v>2.73</v>
      </c>
      <c r="F612" s="9">
        <v>0.99</v>
      </c>
      <c r="G612" s="9">
        <v>25</v>
      </c>
      <c r="H612" s="9">
        <v>6.455635</v>
      </c>
      <c r="I612" s="9">
        <v>435.77159999999998</v>
      </c>
      <c r="J612" s="9">
        <v>435.77159999999998</v>
      </c>
      <c r="K612" s="9">
        <v>264.9074</v>
      </c>
      <c r="L612" s="9">
        <v>120.7846</v>
      </c>
      <c r="M612" s="9">
        <v>65.682109999999994</v>
      </c>
      <c r="N612" s="9">
        <v>39.928429999999999</v>
      </c>
      <c r="O612" s="9">
        <v>26.213049999999999</v>
      </c>
      <c r="P612" s="9">
        <v>18.205369999999998</v>
      </c>
      <c r="Q612" s="9">
        <v>13.19937</v>
      </c>
      <c r="R612" s="9">
        <v>9.9</v>
      </c>
    </row>
    <row r="613" spans="1:18">
      <c r="A613" s="6">
        <v>612</v>
      </c>
      <c r="B613" s="6" t="s">
        <v>747</v>
      </c>
      <c r="C613" s="9">
        <v>459.03680000000003</v>
      </c>
      <c r="D613" s="9">
        <v>13.2</v>
      </c>
      <c r="E613" s="9">
        <v>2.56</v>
      </c>
      <c r="F613" s="9">
        <v>0.99</v>
      </c>
      <c r="G613" s="9">
        <v>25</v>
      </c>
      <c r="H613" s="9">
        <v>6.2405739999999996</v>
      </c>
      <c r="I613" s="9">
        <v>459.03680000000003</v>
      </c>
      <c r="J613" s="9">
        <v>459.03680000000003</v>
      </c>
      <c r="K613" s="9">
        <v>287.8349</v>
      </c>
      <c r="L613" s="9">
        <v>137.81620000000001</v>
      </c>
      <c r="M613" s="9">
        <v>77.841409999999996</v>
      </c>
      <c r="N613" s="9">
        <v>48.80977</v>
      </c>
      <c r="O613" s="9">
        <v>32.894469999999998</v>
      </c>
      <c r="P613" s="9">
        <v>23.370259999999998</v>
      </c>
      <c r="Q613" s="9">
        <v>17.286740000000002</v>
      </c>
      <c r="R613" s="9">
        <v>13.2</v>
      </c>
    </row>
    <row r="614" spans="1:18">
      <c r="A614" s="6">
        <v>613</v>
      </c>
      <c r="B614" s="6" t="s">
        <v>748</v>
      </c>
      <c r="C614" s="9">
        <v>61.207000000000001</v>
      </c>
      <c r="D614" s="9">
        <v>4.0999999999999996</v>
      </c>
      <c r="E614" s="9">
        <v>1.95</v>
      </c>
      <c r="F614" s="9">
        <v>0.97</v>
      </c>
      <c r="G614" s="9">
        <v>25</v>
      </c>
      <c r="H614" s="9">
        <v>4.5127839999999999</v>
      </c>
      <c r="I614" s="9">
        <v>61.207000000000001</v>
      </c>
      <c r="J614" s="9">
        <v>61.207000000000001</v>
      </c>
      <c r="K614" s="9">
        <v>42.894089999999998</v>
      </c>
      <c r="L614" s="9">
        <v>24.47749</v>
      </c>
      <c r="M614" s="9">
        <v>15.84136</v>
      </c>
      <c r="N614" s="9">
        <v>11.10169</v>
      </c>
      <c r="O614" s="9">
        <v>8.2194489999999991</v>
      </c>
      <c r="P614" s="9">
        <v>6.335172</v>
      </c>
      <c r="Q614" s="9">
        <v>5.0351330000000001</v>
      </c>
      <c r="R614" s="9">
        <v>4.0999999999999996</v>
      </c>
    </row>
    <row r="615" spans="1:18">
      <c r="A615" s="6">
        <v>614</v>
      </c>
      <c r="B615" s="6" t="s">
        <v>749</v>
      </c>
      <c r="C615" s="9">
        <v>156.91130000000001</v>
      </c>
      <c r="D615" s="9">
        <v>8.9</v>
      </c>
      <c r="E615" s="9">
        <v>2.0699999999999998</v>
      </c>
      <c r="F615" s="9">
        <v>0.96</v>
      </c>
      <c r="G615" s="9">
        <v>25</v>
      </c>
      <c r="H615" s="9">
        <v>5.0893899999999999</v>
      </c>
      <c r="I615" s="9">
        <v>156.91130000000001</v>
      </c>
      <c r="J615" s="9">
        <v>156.91130000000001</v>
      </c>
      <c r="K615" s="9">
        <v>107.5843</v>
      </c>
      <c r="L615" s="9">
        <v>59.309710000000003</v>
      </c>
      <c r="M615" s="9">
        <v>37.369909999999997</v>
      </c>
      <c r="N615" s="9">
        <v>25.622229999999998</v>
      </c>
      <c r="O615" s="9">
        <v>18.62246</v>
      </c>
      <c r="P615" s="9">
        <v>14.125170000000001</v>
      </c>
      <c r="Q615" s="9">
        <v>11.068989999999999</v>
      </c>
      <c r="R615" s="9">
        <v>8.9</v>
      </c>
    </row>
    <row r="616" spans="1:18">
      <c r="A616" s="6">
        <v>615</v>
      </c>
      <c r="B616" s="6" t="s">
        <v>750</v>
      </c>
      <c r="C616" s="9">
        <v>154.17619999999999</v>
      </c>
      <c r="D616" s="9">
        <v>11.7</v>
      </c>
      <c r="E616" s="9">
        <v>1.86</v>
      </c>
      <c r="F616" s="9">
        <v>0.97</v>
      </c>
      <c r="G616" s="9">
        <v>25</v>
      </c>
      <c r="H616" s="9">
        <v>4.7881859999999996</v>
      </c>
      <c r="I616" s="9">
        <v>154.17619999999999</v>
      </c>
      <c r="J616" s="9">
        <v>154.17619999999999</v>
      </c>
      <c r="K616" s="9">
        <v>109.8349</v>
      </c>
      <c r="L616" s="9">
        <v>64.321219999999997</v>
      </c>
      <c r="M616" s="9">
        <v>42.471899999999998</v>
      </c>
      <c r="N616" s="9">
        <v>30.256910000000001</v>
      </c>
      <c r="O616" s="9">
        <v>22.71452</v>
      </c>
      <c r="P616" s="9">
        <v>17.718969999999999</v>
      </c>
      <c r="Q616" s="9">
        <v>14.232950000000001</v>
      </c>
      <c r="R616" s="9">
        <v>11.7</v>
      </c>
    </row>
    <row r="617" spans="1:18">
      <c r="A617" s="6">
        <v>616</v>
      </c>
      <c r="B617" s="6" t="s">
        <v>751</v>
      </c>
      <c r="C617" s="9">
        <v>44.190600000000003</v>
      </c>
      <c r="D617" s="9">
        <v>6.1</v>
      </c>
      <c r="E617" s="9">
        <v>0.86</v>
      </c>
      <c r="F617" s="9">
        <v>0.98</v>
      </c>
      <c r="G617" s="9">
        <v>10</v>
      </c>
      <c r="H617" s="9">
        <v>2.5053299999999998</v>
      </c>
      <c r="I617" s="9">
        <v>44.190600000000003</v>
      </c>
      <c r="J617" s="9">
        <v>24.346920000000001</v>
      </c>
      <c r="K617" s="9">
        <v>17.179300000000001</v>
      </c>
      <c r="L617" s="9">
        <v>13.414</v>
      </c>
      <c r="M617" s="9">
        <v>11.071730000000001</v>
      </c>
      <c r="N617" s="9">
        <v>9.4649809999999999</v>
      </c>
      <c r="O617" s="8"/>
      <c r="P617" s="8"/>
      <c r="Q617" s="8"/>
      <c r="R617" s="8"/>
    </row>
    <row r="618" spans="1:18">
      <c r="A618" s="6">
        <v>617</v>
      </c>
      <c r="B618" s="6" t="s">
        <v>753</v>
      </c>
      <c r="C618" s="9">
        <v>55.111400000000003</v>
      </c>
      <c r="D618" s="9">
        <v>4.8</v>
      </c>
      <c r="E618" s="9">
        <v>1.06</v>
      </c>
      <c r="F618" s="9">
        <v>0.99</v>
      </c>
      <c r="G618" s="9">
        <v>10</v>
      </c>
      <c r="H618" s="9">
        <v>2.8012410000000001</v>
      </c>
      <c r="I618" s="9">
        <v>55.111400000000003</v>
      </c>
      <c r="J618" s="9">
        <v>26.43318</v>
      </c>
      <c r="K618" s="9">
        <v>17.19858</v>
      </c>
      <c r="L618" s="9">
        <v>12.6782</v>
      </c>
      <c r="M618" s="9">
        <v>10.007669999999999</v>
      </c>
      <c r="N618" s="9">
        <v>8.2489930000000005</v>
      </c>
      <c r="O618" s="8"/>
      <c r="P618" s="8"/>
      <c r="Q618" s="8"/>
      <c r="R618" s="8"/>
    </row>
    <row r="619" spans="1:18">
      <c r="A619" s="6">
        <v>618</v>
      </c>
      <c r="B619" s="6" t="s">
        <v>754</v>
      </c>
      <c r="C619" s="9">
        <v>99.408100000000005</v>
      </c>
      <c r="D619" s="9">
        <v>5.8</v>
      </c>
      <c r="E619" s="9">
        <v>1.18</v>
      </c>
      <c r="F619" s="9">
        <v>0.99</v>
      </c>
      <c r="G619" s="9">
        <v>9</v>
      </c>
      <c r="H619" s="9">
        <v>3.1234280000000001</v>
      </c>
      <c r="I619" s="9">
        <v>87.786550000000005</v>
      </c>
      <c r="J619" s="9">
        <v>38.744729999999997</v>
      </c>
      <c r="K619" s="9">
        <v>24.011810000000001</v>
      </c>
      <c r="L619" s="9">
        <v>17.10004</v>
      </c>
      <c r="M619" s="9">
        <v>13.141450000000001</v>
      </c>
      <c r="N619" s="9">
        <v>10.59765</v>
      </c>
      <c r="O619" s="8"/>
      <c r="P619" s="8"/>
      <c r="Q619" s="8"/>
      <c r="R619" s="8"/>
    </row>
    <row r="620" spans="1:18">
      <c r="A620" s="6">
        <v>619</v>
      </c>
      <c r="B620" s="6" t="s">
        <v>755</v>
      </c>
      <c r="C620" s="9">
        <v>82.647300000000001</v>
      </c>
      <c r="D620" s="9">
        <v>3.7</v>
      </c>
      <c r="E620" s="9">
        <v>1.29</v>
      </c>
      <c r="F620" s="9">
        <v>0.99</v>
      </c>
      <c r="G620" s="9">
        <v>9</v>
      </c>
      <c r="H620" s="9">
        <v>3.1482019999999999</v>
      </c>
      <c r="I620" s="9">
        <v>72.14425</v>
      </c>
      <c r="J620" s="9">
        <v>29.50347</v>
      </c>
      <c r="K620" s="9">
        <v>17.486999999999998</v>
      </c>
      <c r="L620" s="9">
        <v>12.065469999999999</v>
      </c>
      <c r="M620" s="9">
        <v>9.0475379999999994</v>
      </c>
      <c r="N620" s="9">
        <v>7.1513270000000002</v>
      </c>
      <c r="O620" s="8"/>
      <c r="P620" s="8"/>
      <c r="Q620" s="8"/>
      <c r="R620" s="8"/>
    </row>
    <row r="621" spans="1:18">
      <c r="A621" s="6">
        <v>620</v>
      </c>
      <c r="B621" s="6" t="s">
        <v>756</v>
      </c>
      <c r="C621" s="9">
        <v>90.123800000000003</v>
      </c>
      <c r="D621" s="9">
        <v>7.4</v>
      </c>
      <c r="E621" s="9">
        <v>0.94</v>
      </c>
      <c r="F621" s="9">
        <v>0.99</v>
      </c>
      <c r="G621" s="9">
        <v>7</v>
      </c>
      <c r="H621" s="9">
        <v>2.7492320000000001</v>
      </c>
      <c r="I621" s="9">
        <v>64.451310000000007</v>
      </c>
      <c r="J621" s="9">
        <v>33.594140000000003</v>
      </c>
      <c r="K621" s="9">
        <v>22.947620000000001</v>
      </c>
      <c r="L621" s="9">
        <v>17.510370000000002</v>
      </c>
      <c r="M621" s="9">
        <v>14.19711</v>
      </c>
      <c r="N621" s="9">
        <v>11.96106</v>
      </c>
      <c r="O621" s="8"/>
      <c r="P621" s="8"/>
      <c r="Q621" s="8"/>
      <c r="R621" s="8"/>
    </row>
    <row r="622" spans="1:18">
      <c r="A622" s="6">
        <v>621</v>
      </c>
      <c r="B622" s="6" t="s">
        <v>757</v>
      </c>
      <c r="C622" s="9">
        <v>65.500299999999996</v>
      </c>
      <c r="D622" s="9">
        <v>7.5</v>
      </c>
      <c r="E622" s="9">
        <v>0.9</v>
      </c>
      <c r="F622" s="9">
        <v>0.99</v>
      </c>
      <c r="G622" s="9">
        <v>9</v>
      </c>
      <c r="H622" s="9">
        <v>2.6750609999999999</v>
      </c>
      <c r="I622" s="9">
        <v>59.574620000000003</v>
      </c>
      <c r="J622" s="9">
        <v>31.925249999999998</v>
      </c>
      <c r="K622" s="9">
        <v>22.164200000000001</v>
      </c>
      <c r="L622" s="9">
        <v>17.108319999999999</v>
      </c>
      <c r="M622" s="9">
        <v>13.99549</v>
      </c>
      <c r="N622" s="9">
        <v>11.8775</v>
      </c>
      <c r="O622" s="8"/>
      <c r="P622" s="8"/>
      <c r="Q622" s="8"/>
      <c r="R622" s="8"/>
    </row>
    <row r="623" spans="1:18">
      <c r="A623" s="6">
        <v>622</v>
      </c>
      <c r="B623" s="6" t="s">
        <v>758</v>
      </c>
      <c r="C623" s="9">
        <v>31.7257</v>
      </c>
      <c r="D623" s="9">
        <v>4</v>
      </c>
      <c r="E623" s="9">
        <v>0.86</v>
      </c>
      <c r="F623" s="9">
        <v>0.98</v>
      </c>
      <c r="G623" s="9">
        <v>9</v>
      </c>
      <c r="H623" s="9">
        <v>2.32206</v>
      </c>
      <c r="I623" s="9">
        <v>28.977440000000001</v>
      </c>
      <c r="J623" s="9">
        <v>15.96519</v>
      </c>
      <c r="K623" s="9">
        <v>11.26512</v>
      </c>
      <c r="L623" s="9">
        <v>8.7960639999999994</v>
      </c>
      <c r="M623" s="9">
        <v>7.2601529999999999</v>
      </c>
      <c r="N623" s="9">
        <v>6.2065450000000002</v>
      </c>
      <c r="O623" s="8"/>
      <c r="P623" s="8"/>
      <c r="Q623" s="8"/>
      <c r="R623" s="8"/>
    </row>
    <row r="624" spans="1:18">
      <c r="A624" s="6">
        <v>623</v>
      </c>
      <c r="B624" s="6" t="s">
        <v>759</v>
      </c>
      <c r="C624" s="9">
        <v>37.805999999999997</v>
      </c>
      <c r="D624" s="9">
        <v>4.2</v>
      </c>
      <c r="E624" s="9">
        <v>0.87</v>
      </c>
      <c r="F624" s="9">
        <v>0.98</v>
      </c>
      <c r="G624" s="9">
        <v>8</v>
      </c>
      <c r="H624" s="9">
        <v>2.3632490000000002</v>
      </c>
      <c r="I624" s="9">
        <v>31.13503</v>
      </c>
      <c r="J624" s="9">
        <v>17.035430000000002</v>
      </c>
      <c r="K624" s="9">
        <v>11.971640000000001</v>
      </c>
      <c r="L624" s="9">
        <v>9.3208839999999995</v>
      </c>
      <c r="M624" s="9">
        <v>7.6761840000000001</v>
      </c>
      <c r="N624" s="9">
        <v>6.5502469999999997</v>
      </c>
      <c r="O624" s="8"/>
      <c r="P624" s="8"/>
      <c r="Q624" s="8"/>
      <c r="R624" s="8"/>
    </row>
    <row r="625" spans="1:18">
      <c r="A625" s="6">
        <v>624</v>
      </c>
      <c r="B625" s="6" t="s">
        <v>760</v>
      </c>
      <c r="C625" s="9">
        <v>18.585799999999999</v>
      </c>
      <c r="D625" s="9">
        <v>1.2</v>
      </c>
      <c r="E625" s="9">
        <v>1.19</v>
      </c>
      <c r="F625" s="9">
        <v>0.97</v>
      </c>
      <c r="G625" s="9">
        <v>10</v>
      </c>
      <c r="H625" s="9">
        <v>2.4591810000000001</v>
      </c>
      <c r="I625" s="9">
        <v>18.585799999999999</v>
      </c>
      <c r="J625" s="9">
        <v>8.1462090000000007</v>
      </c>
      <c r="K625" s="9">
        <v>5.0281349999999998</v>
      </c>
      <c r="L625" s="9">
        <v>3.5705070000000001</v>
      </c>
      <c r="M625" s="9">
        <v>2.7378330000000002</v>
      </c>
      <c r="N625" s="9">
        <v>2.203846</v>
      </c>
      <c r="O625" s="8"/>
      <c r="P625" s="8"/>
      <c r="Q625" s="8"/>
      <c r="R625" s="8"/>
    </row>
    <row r="626" spans="1:18">
      <c r="A626" s="6">
        <v>625</v>
      </c>
      <c r="B626" s="6" t="s">
        <v>761</v>
      </c>
      <c r="C626" s="8"/>
      <c r="D626" s="9">
        <v>147</v>
      </c>
      <c r="E626" s="9">
        <v>1.03</v>
      </c>
      <c r="F626" s="9">
        <v>0.88</v>
      </c>
      <c r="G626" s="9">
        <v>-9999</v>
      </c>
      <c r="H626" s="9">
        <v>4.2273170000000002</v>
      </c>
      <c r="I626" s="8"/>
      <c r="J626" s="8"/>
      <c r="K626" s="9">
        <v>508.02190000000002</v>
      </c>
      <c r="L626" s="9">
        <v>377.74220000000003</v>
      </c>
      <c r="M626" s="9">
        <v>300.17759999999998</v>
      </c>
      <c r="N626" s="9">
        <v>248.7835</v>
      </c>
      <c r="O626" s="9">
        <v>212.25909999999999</v>
      </c>
      <c r="P626" s="9">
        <v>184.98419999999999</v>
      </c>
      <c r="Q626" s="9">
        <v>163.85040000000001</v>
      </c>
      <c r="R626" s="9">
        <v>147</v>
      </c>
    </row>
    <row r="627" spans="1:18">
      <c r="A627" s="6">
        <v>626</v>
      </c>
      <c r="B627" s="6" t="s">
        <v>763</v>
      </c>
      <c r="C627" s="8"/>
      <c r="D627" s="9">
        <v>182</v>
      </c>
      <c r="E627" s="9">
        <v>1.46</v>
      </c>
      <c r="F627" s="9">
        <v>0.9</v>
      </c>
      <c r="G627" s="9">
        <v>-9999</v>
      </c>
      <c r="H627" s="9">
        <v>5.1800709999999999</v>
      </c>
      <c r="I627" s="8"/>
      <c r="J627" s="8"/>
      <c r="K627" s="9">
        <v>1055.539</v>
      </c>
      <c r="L627" s="9">
        <v>693.52769999999998</v>
      </c>
      <c r="M627" s="9">
        <v>500.69720000000001</v>
      </c>
      <c r="N627" s="9">
        <v>383.68119999999999</v>
      </c>
      <c r="O627" s="9">
        <v>306.35730000000001</v>
      </c>
      <c r="P627" s="9">
        <v>252.0925</v>
      </c>
      <c r="Q627" s="9">
        <v>212.2645</v>
      </c>
      <c r="R627" s="9">
        <v>182</v>
      </c>
    </row>
    <row r="628" spans="1:18">
      <c r="A628" s="6">
        <v>627</v>
      </c>
      <c r="B628" s="6" t="s">
        <v>764</v>
      </c>
      <c r="C628" s="9">
        <v>28.085699999999999</v>
      </c>
      <c r="D628" s="9">
        <v>8.1</v>
      </c>
      <c r="E628" s="9">
        <v>0.27</v>
      </c>
      <c r="F628" s="9">
        <v>1</v>
      </c>
      <c r="G628" s="9">
        <v>-9999</v>
      </c>
      <c r="H628" s="9">
        <v>1.448485</v>
      </c>
      <c r="I628" s="9">
        <v>15.08291</v>
      </c>
      <c r="J628" s="9">
        <v>12.50855</v>
      </c>
      <c r="K628" s="9">
        <v>11.211460000000001</v>
      </c>
      <c r="L628" s="8"/>
      <c r="M628" s="8"/>
      <c r="N628" s="8"/>
      <c r="O628" s="8"/>
      <c r="P628" s="8"/>
      <c r="Q628" s="8"/>
      <c r="R628" s="8"/>
    </row>
    <row r="629" spans="1:18">
      <c r="A629" s="6">
        <v>628</v>
      </c>
      <c r="B629" s="6" t="s">
        <v>767</v>
      </c>
      <c r="C629" s="9">
        <v>24.461600000000001</v>
      </c>
      <c r="D629" s="9">
        <v>8.1</v>
      </c>
      <c r="E629" s="9">
        <v>0.24</v>
      </c>
      <c r="F629" s="9">
        <v>1</v>
      </c>
      <c r="G629" s="9">
        <v>-9999</v>
      </c>
      <c r="H629" s="9">
        <v>1.388485</v>
      </c>
      <c r="I629" s="9">
        <v>14.07619</v>
      </c>
      <c r="J629" s="9">
        <v>11.918950000000001</v>
      </c>
      <c r="K629" s="9">
        <v>10.813739999999999</v>
      </c>
      <c r="L629" s="8"/>
      <c r="M629" s="8"/>
      <c r="N629" s="8"/>
      <c r="O629" s="8"/>
      <c r="P629" s="8"/>
      <c r="Q629" s="8"/>
      <c r="R629" s="8"/>
    </row>
    <row r="630" spans="1:18">
      <c r="A630" s="6">
        <v>629</v>
      </c>
      <c r="B630" s="6" t="s">
        <v>768</v>
      </c>
      <c r="C630" s="9">
        <v>46.905700000000003</v>
      </c>
      <c r="D630" s="9">
        <v>9.8000000000000007</v>
      </c>
      <c r="E630" s="9">
        <v>0.34</v>
      </c>
      <c r="F630" s="9">
        <v>1</v>
      </c>
      <c r="G630" s="9">
        <v>-9999</v>
      </c>
      <c r="H630" s="9">
        <v>1.6712260000000001</v>
      </c>
      <c r="I630" s="9">
        <v>21.440059999999999</v>
      </c>
      <c r="J630" s="9">
        <v>16.93854</v>
      </c>
      <c r="K630" s="9">
        <v>14.75723</v>
      </c>
      <c r="L630" s="8"/>
      <c r="M630" s="8"/>
      <c r="N630" s="8"/>
      <c r="O630" s="8"/>
      <c r="P630" s="8"/>
      <c r="Q630" s="8"/>
      <c r="R630" s="8"/>
    </row>
    <row r="631" spans="1:18">
      <c r="A631" s="6">
        <v>630</v>
      </c>
      <c r="B631" s="6" t="s">
        <v>769</v>
      </c>
      <c r="C631" s="9">
        <v>20.036100000000001</v>
      </c>
      <c r="D631" s="9">
        <v>0.11</v>
      </c>
      <c r="E631" s="9">
        <v>1.85</v>
      </c>
      <c r="F631" s="9">
        <v>1</v>
      </c>
      <c r="G631" s="9">
        <v>6</v>
      </c>
      <c r="H631" s="9">
        <v>2.741393</v>
      </c>
      <c r="I631" s="9">
        <v>7.7874040000000004</v>
      </c>
      <c r="J631" s="9">
        <v>2.1601659999999998</v>
      </c>
      <c r="K631" s="9">
        <v>1.020278</v>
      </c>
      <c r="L631" s="8"/>
      <c r="M631" s="8"/>
      <c r="N631" s="8"/>
      <c r="O631" s="8"/>
      <c r="P631" s="8"/>
      <c r="Q631" s="8"/>
      <c r="R631" s="8"/>
    </row>
    <row r="632" spans="1:18">
      <c r="A632" s="6">
        <v>631</v>
      </c>
      <c r="B632" s="6" t="s">
        <v>770</v>
      </c>
      <c r="C632" s="9">
        <v>9.0939999999999994</v>
      </c>
      <c r="D632" s="9">
        <v>1.9</v>
      </c>
      <c r="E632" s="9">
        <v>0.34</v>
      </c>
      <c r="F632" s="9">
        <v>0.93</v>
      </c>
      <c r="G632" s="9">
        <v>-9999</v>
      </c>
      <c r="H632" s="9">
        <v>0.958754</v>
      </c>
      <c r="I632" s="9">
        <v>4.1567470000000002</v>
      </c>
      <c r="J632" s="9">
        <v>3.2840020000000001</v>
      </c>
      <c r="K632" s="9">
        <v>2.8610959999999999</v>
      </c>
      <c r="L632" s="8"/>
      <c r="M632" s="8"/>
      <c r="N632" s="8"/>
      <c r="O632" s="8"/>
      <c r="P632" s="8"/>
      <c r="Q632" s="8"/>
      <c r="R632" s="8"/>
    </row>
    <row r="633" spans="1:18">
      <c r="A633" s="6">
        <v>632</v>
      </c>
      <c r="B633" s="6" t="s">
        <v>771</v>
      </c>
      <c r="C633" s="9">
        <v>21.784700000000001</v>
      </c>
      <c r="D633" s="9">
        <v>6</v>
      </c>
      <c r="E633" s="9">
        <v>0.28000000000000003</v>
      </c>
      <c r="F633" s="9">
        <v>1</v>
      </c>
      <c r="G633" s="9">
        <v>-9999</v>
      </c>
      <c r="H633" s="9">
        <v>1.3381510000000001</v>
      </c>
      <c r="I633" s="9">
        <v>11.43276</v>
      </c>
      <c r="J633" s="9">
        <v>9.4159220000000001</v>
      </c>
      <c r="K633" s="9">
        <v>8.4053789999999999</v>
      </c>
      <c r="L633" s="8"/>
      <c r="M633" s="8"/>
      <c r="N633" s="8"/>
      <c r="O633" s="8"/>
      <c r="P633" s="8"/>
      <c r="Q633" s="8"/>
      <c r="R633" s="8"/>
    </row>
    <row r="634" spans="1:18">
      <c r="A634" s="6">
        <v>633</v>
      </c>
      <c r="B634" s="6" t="s">
        <v>772</v>
      </c>
      <c r="C634" s="9">
        <v>16.2254</v>
      </c>
      <c r="D634" s="9">
        <v>4.9000000000000004</v>
      </c>
      <c r="E634" s="9">
        <v>0.26</v>
      </c>
      <c r="F634" s="9">
        <v>1</v>
      </c>
      <c r="G634" s="9">
        <v>-9999</v>
      </c>
      <c r="H634" s="9">
        <v>1.210196</v>
      </c>
      <c r="I634" s="9">
        <v>8.9165340000000004</v>
      </c>
      <c r="J634" s="9">
        <v>7.4460899999999999</v>
      </c>
      <c r="K634" s="9">
        <v>6.7010759999999996</v>
      </c>
      <c r="L634" s="8"/>
      <c r="M634" s="8"/>
      <c r="N634" s="8"/>
      <c r="O634" s="8"/>
      <c r="P634" s="8"/>
      <c r="Q634" s="8"/>
      <c r="R634" s="8"/>
    </row>
    <row r="635" spans="1:18">
      <c r="A635" s="6">
        <v>634</v>
      </c>
      <c r="B635" s="6" t="s">
        <v>774</v>
      </c>
      <c r="C635" s="9">
        <v>43.317900000000002</v>
      </c>
      <c r="D635" s="9">
        <v>2.9</v>
      </c>
      <c r="E635" s="9">
        <v>0.84</v>
      </c>
      <c r="F635" s="9">
        <v>1</v>
      </c>
      <c r="G635" s="9">
        <v>4</v>
      </c>
      <c r="H635" s="9">
        <v>2.142398</v>
      </c>
      <c r="I635" s="9">
        <v>20.063099999999999</v>
      </c>
      <c r="J635" s="9">
        <v>11.208119999999999</v>
      </c>
      <c r="K635" s="9">
        <v>7.9728969999999997</v>
      </c>
      <c r="L635" s="8"/>
      <c r="M635" s="8"/>
      <c r="N635" s="8"/>
      <c r="O635" s="8"/>
      <c r="P635" s="8"/>
      <c r="Q635" s="8"/>
      <c r="R635" s="8"/>
    </row>
    <row r="636" spans="1:18">
      <c r="A636" s="6">
        <v>635</v>
      </c>
      <c r="B636" s="6" t="s">
        <v>775</v>
      </c>
      <c r="C636" s="9">
        <v>13.4941</v>
      </c>
      <c r="D636" s="9">
        <v>3.3</v>
      </c>
      <c r="E636" s="9">
        <v>0.36</v>
      </c>
      <c r="F636" s="9">
        <v>1</v>
      </c>
      <c r="G636" s="9">
        <v>2</v>
      </c>
      <c r="H636" s="9">
        <v>1.2385139999999999</v>
      </c>
      <c r="I636" s="9">
        <v>7.559863</v>
      </c>
      <c r="J636" s="9">
        <v>5.8903780000000001</v>
      </c>
      <c r="K636" s="9">
        <v>5.0903809999999998</v>
      </c>
      <c r="L636" s="8"/>
      <c r="M636" s="8"/>
      <c r="N636" s="8"/>
      <c r="O636" s="8"/>
      <c r="P636" s="8"/>
      <c r="Q636" s="8"/>
      <c r="R636" s="8"/>
    </row>
    <row r="637" spans="1:18">
      <c r="A637" s="6">
        <v>636</v>
      </c>
      <c r="B637" s="6" t="s">
        <v>776</v>
      </c>
      <c r="C637" s="9">
        <v>7.7782</v>
      </c>
      <c r="D637" s="9">
        <v>1.1000000000000001</v>
      </c>
      <c r="E637" s="9">
        <v>0.5</v>
      </c>
      <c r="F637" s="9">
        <v>1</v>
      </c>
      <c r="G637" s="9">
        <v>2</v>
      </c>
      <c r="H637" s="9">
        <v>1.041393</v>
      </c>
      <c r="I637" s="9">
        <v>3.4785050000000002</v>
      </c>
      <c r="J637" s="9">
        <v>2.4596749999999998</v>
      </c>
      <c r="K637" s="9">
        <v>2.0083160000000002</v>
      </c>
      <c r="L637" s="8"/>
      <c r="M637" s="8"/>
      <c r="N637" s="8"/>
      <c r="O637" s="8"/>
      <c r="P637" s="8"/>
      <c r="Q637" s="8"/>
      <c r="R637" s="8"/>
    </row>
    <row r="638" spans="1:18">
      <c r="A638" s="6">
        <v>637</v>
      </c>
      <c r="B638" s="6" t="s">
        <v>777</v>
      </c>
      <c r="C638" s="9">
        <v>19.874199999999998</v>
      </c>
      <c r="D638" s="9">
        <v>4.4000000000000004</v>
      </c>
      <c r="E638" s="9">
        <v>0.43</v>
      </c>
      <c r="F638" s="9">
        <v>1</v>
      </c>
      <c r="G638" s="9">
        <v>3</v>
      </c>
      <c r="H638" s="9">
        <v>1.5034529999999999</v>
      </c>
      <c r="I638" s="9">
        <v>11.842750000000001</v>
      </c>
      <c r="J638" s="9">
        <v>8.7904230000000005</v>
      </c>
      <c r="K638" s="9">
        <v>7.3839800000000002</v>
      </c>
      <c r="L638" s="8"/>
      <c r="M638" s="8"/>
      <c r="N638" s="8"/>
      <c r="O638" s="8"/>
      <c r="P638" s="8"/>
      <c r="Q638" s="8"/>
      <c r="R638" s="8"/>
    </row>
    <row r="639" spans="1:18">
      <c r="A639" s="6">
        <v>638</v>
      </c>
      <c r="B639" s="6" t="s">
        <v>778</v>
      </c>
      <c r="C639" s="9">
        <v>22.887699999999999</v>
      </c>
      <c r="D639" s="9">
        <v>1.8</v>
      </c>
      <c r="E639" s="9">
        <v>0.65</v>
      </c>
      <c r="F639" s="9">
        <v>1</v>
      </c>
      <c r="G639" s="9">
        <v>2</v>
      </c>
      <c r="H639" s="9">
        <v>1.5552729999999999</v>
      </c>
      <c r="I639" s="9">
        <v>8.040305</v>
      </c>
      <c r="J639" s="9">
        <v>5.1239280000000003</v>
      </c>
      <c r="K639" s="9">
        <v>3.9368029999999998</v>
      </c>
      <c r="L639" s="8"/>
      <c r="M639" s="8"/>
      <c r="N639" s="8"/>
      <c r="O639" s="8"/>
      <c r="P639" s="8"/>
      <c r="Q639" s="8"/>
      <c r="R639" s="8"/>
    </row>
    <row r="640" spans="1:18">
      <c r="A640" s="6">
        <v>639</v>
      </c>
      <c r="B640" s="6" t="s">
        <v>780</v>
      </c>
      <c r="C640" s="9">
        <v>93.643799999999999</v>
      </c>
      <c r="D640" s="9">
        <v>3.4</v>
      </c>
      <c r="E640" s="9">
        <v>0.72</v>
      </c>
      <c r="F640" s="9">
        <v>1</v>
      </c>
      <c r="G640" s="9">
        <v>-9999</v>
      </c>
      <c r="H640" s="9">
        <v>1.971479</v>
      </c>
      <c r="I640" s="9">
        <v>17.843450000000001</v>
      </c>
      <c r="J640" s="9">
        <v>10.83272</v>
      </c>
      <c r="K640" s="9">
        <v>8.0900580000000009</v>
      </c>
      <c r="L640" s="8"/>
      <c r="M640" s="8"/>
      <c r="N640" s="8"/>
      <c r="O640" s="8"/>
      <c r="P640" s="8"/>
      <c r="Q640" s="8"/>
      <c r="R640" s="8"/>
    </row>
    <row r="641" spans="1:18">
      <c r="A641" s="6">
        <v>640</v>
      </c>
      <c r="B641" s="6" t="s">
        <v>781</v>
      </c>
      <c r="C641" s="9">
        <v>9.1059000000000001</v>
      </c>
      <c r="D641" s="9">
        <v>0.14000000000000001</v>
      </c>
      <c r="E641" s="9">
        <v>1.57</v>
      </c>
      <c r="F641" s="9">
        <v>1</v>
      </c>
      <c r="G641" s="9">
        <v>7</v>
      </c>
      <c r="H641" s="9">
        <v>2.2861280000000002</v>
      </c>
      <c r="I641" s="9">
        <v>5.2014930000000001</v>
      </c>
      <c r="J641" s="9">
        <v>1.7519070000000001</v>
      </c>
      <c r="K641" s="9">
        <v>0.92693199999999998</v>
      </c>
      <c r="L641" s="8"/>
      <c r="M641" s="8"/>
      <c r="N641" s="8"/>
      <c r="O641" s="8"/>
      <c r="P641" s="8"/>
      <c r="Q641" s="8"/>
      <c r="R641" s="8"/>
    </row>
    <row r="642" spans="1:18">
      <c r="A642" s="6">
        <v>641</v>
      </c>
      <c r="B642" s="6" t="s">
        <v>782</v>
      </c>
      <c r="C642" s="9">
        <v>42.179200000000002</v>
      </c>
      <c r="D642" s="9">
        <v>7</v>
      </c>
      <c r="E642" s="9">
        <v>0.39</v>
      </c>
      <c r="F642" s="9">
        <v>0.93</v>
      </c>
      <c r="G642" s="9">
        <v>-9999</v>
      </c>
      <c r="H642" s="9">
        <v>1.6250979999999999</v>
      </c>
      <c r="I642" s="9">
        <v>17.182960000000001</v>
      </c>
      <c r="J642" s="9">
        <v>13.112830000000001</v>
      </c>
      <c r="K642" s="9">
        <v>11.19491</v>
      </c>
      <c r="L642" s="8"/>
      <c r="M642" s="8"/>
      <c r="N642" s="8"/>
      <c r="O642" s="8"/>
      <c r="P642" s="8"/>
      <c r="Q642" s="8"/>
      <c r="R642" s="8"/>
    </row>
    <row r="643" spans="1:18">
      <c r="A643" s="6">
        <v>642</v>
      </c>
      <c r="B643" s="6" t="s">
        <v>783</v>
      </c>
      <c r="C643" s="8"/>
      <c r="D643" s="9">
        <v>8.9</v>
      </c>
      <c r="E643" s="9">
        <v>2.06</v>
      </c>
      <c r="F643" s="9">
        <v>1</v>
      </c>
      <c r="G643" s="9">
        <v>17</v>
      </c>
      <c r="H643" s="9">
        <v>5.0693900000000003</v>
      </c>
      <c r="I643" s="8"/>
      <c r="J643" s="9">
        <v>245.05760000000001</v>
      </c>
      <c r="K643" s="9">
        <v>106.2968</v>
      </c>
      <c r="L643" s="8"/>
      <c r="M643" s="8"/>
      <c r="N643" s="8"/>
      <c r="O643" s="8"/>
      <c r="P643" s="8"/>
      <c r="Q643" s="8"/>
      <c r="R643" s="8"/>
    </row>
    <row r="644" spans="1:18">
      <c r="A644" s="6">
        <v>643</v>
      </c>
      <c r="B644" s="6" t="s">
        <v>785</v>
      </c>
      <c r="C644" s="8"/>
      <c r="D644" s="9">
        <v>16.7</v>
      </c>
      <c r="E644" s="9">
        <v>1.38</v>
      </c>
      <c r="F644" s="9">
        <v>1</v>
      </c>
      <c r="G644" s="9">
        <v>16</v>
      </c>
      <c r="H644" s="9">
        <v>3.9827159999999999</v>
      </c>
      <c r="I644" s="8"/>
      <c r="J644" s="9">
        <v>153.91999999999999</v>
      </c>
      <c r="K644" s="9">
        <v>87.960790000000003</v>
      </c>
      <c r="L644" s="8"/>
      <c r="M644" s="8"/>
      <c r="N644" s="8"/>
      <c r="O644" s="8"/>
      <c r="P644" s="8"/>
      <c r="Q644" s="8"/>
      <c r="R644" s="8"/>
    </row>
    <row r="645" spans="1:18">
      <c r="A645" s="6">
        <v>644</v>
      </c>
      <c r="B645" s="6" t="s">
        <v>786</v>
      </c>
      <c r="C645" s="8"/>
      <c r="D645" s="9">
        <v>7.4</v>
      </c>
      <c r="E645" s="9">
        <v>1.91</v>
      </c>
      <c r="F645" s="9">
        <v>1</v>
      </c>
      <c r="G645" s="9">
        <v>16</v>
      </c>
      <c r="H645" s="9">
        <v>4.6892319999999996</v>
      </c>
      <c r="I645" s="8"/>
      <c r="J645" s="9">
        <v>160.0532</v>
      </c>
      <c r="K645" s="9">
        <v>73.778549999999996</v>
      </c>
      <c r="L645" s="8"/>
      <c r="M645" s="8"/>
      <c r="N645" s="8"/>
      <c r="O645" s="8"/>
      <c r="P645" s="8"/>
      <c r="Q645" s="8"/>
      <c r="R645" s="8"/>
    </row>
    <row r="646" spans="1:18">
      <c r="A646" s="6">
        <v>645</v>
      </c>
      <c r="B646" s="6" t="s">
        <v>787</v>
      </c>
      <c r="C646" s="8"/>
      <c r="D646" s="9">
        <v>2.2000000000000002</v>
      </c>
      <c r="E646" s="9">
        <v>2.02</v>
      </c>
      <c r="F646" s="9">
        <v>1</v>
      </c>
      <c r="G646" s="9">
        <v>18</v>
      </c>
      <c r="H646" s="9">
        <v>4.3824230000000002</v>
      </c>
      <c r="I646" s="8"/>
      <c r="J646" s="9">
        <v>56.79918</v>
      </c>
      <c r="K646" s="9">
        <v>25.040199999999999</v>
      </c>
      <c r="L646" s="8"/>
      <c r="M646" s="8"/>
      <c r="N646" s="8"/>
      <c r="O646" s="8"/>
      <c r="P646" s="8"/>
      <c r="Q646" s="8"/>
      <c r="R646" s="8"/>
    </row>
    <row r="647" spans="1:18">
      <c r="A647" s="6">
        <v>646</v>
      </c>
      <c r="B647" s="6" t="s">
        <v>788</v>
      </c>
      <c r="C647" s="9">
        <v>28.0456</v>
      </c>
      <c r="D647" s="9">
        <v>3.4</v>
      </c>
      <c r="E647" s="9">
        <v>0.75</v>
      </c>
      <c r="F647" s="9">
        <v>1</v>
      </c>
      <c r="G647" s="9">
        <v>6</v>
      </c>
      <c r="H647" s="9">
        <v>2.031479</v>
      </c>
      <c r="I647" s="9">
        <v>19.119610000000002</v>
      </c>
      <c r="J647" s="9">
        <v>11.368589999999999</v>
      </c>
      <c r="K647" s="9">
        <v>8.3876050000000006</v>
      </c>
      <c r="L647" s="9">
        <v>6.7598010000000004</v>
      </c>
      <c r="M647" s="8"/>
      <c r="N647" s="8"/>
      <c r="O647" s="8"/>
      <c r="P647" s="8"/>
      <c r="Q647" s="8"/>
      <c r="R647" s="8"/>
    </row>
    <row r="648" spans="1:18">
      <c r="A648" s="6">
        <v>647</v>
      </c>
      <c r="B648" s="6" t="s">
        <v>790</v>
      </c>
      <c r="C648" s="8"/>
      <c r="D648" s="9">
        <v>20.399999999999999</v>
      </c>
      <c r="E648" s="9">
        <v>0.89</v>
      </c>
      <c r="F648" s="9">
        <v>0.98</v>
      </c>
      <c r="G648" s="9">
        <v>-9999</v>
      </c>
      <c r="H648" s="9">
        <v>3.0896300000000001</v>
      </c>
      <c r="I648" s="8"/>
      <c r="J648" s="8"/>
      <c r="K648" s="9">
        <v>59.565150000000003</v>
      </c>
      <c r="L648" s="9">
        <v>46.11018</v>
      </c>
      <c r="M648" s="9">
        <v>37.804789999999997</v>
      </c>
      <c r="N648" s="9">
        <v>32.142200000000003</v>
      </c>
      <c r="O648" s="9">
        <v>28.021599999999999</v>
      </c>
      <c r="P648" s="9">
        <v>24.881699999999999</v>
      </c>
      <c r="Q648" s="9">
        <v>22.405480000000001</v>
      </c>
      <c r="R648" s="9">
        <v>20.399999999999999</v>
      </c>
    </row>
    <row r="649" spans="1:18">
      <c r="A649" s="6">
        <v>648</v>
      </c>
      <c r="B649" s="6" t="s">
        <v>791</v>
      </c>
      <c r="C649" s="9">
        <v>4.8131000000000004</v>
      </c>
      <c r="D649" s="9">
        <v>2.2000000000000002</v>
      </c>
      <c r="E649" s="9">
        <v>0.34</v>
      </c>
      <c r="F649" s="9">
        <v>0.99</v>
      </c>
      <c r="G649" s="9">
        <v>10</v>
      </c>
      <c r="H649" s="9">
        <v>1.0224230000000001</v>
      </c>
      <c r="I649" s="9">
        <v>4.8131000000000004</v>
      </c>
      <c r="J649" s="9">
        <v>3.8025289999999998</v>
      </c>
      <c r="K649" s="9">
        <v>3.3128479999999998</v>
      </c>
      <c r="L649" s="9">
        <v>3.0041549999999999</v>
      </c>
      <c r="M649" s="9">
        <v>2.7846649999999999</v>
      </c>
      <c r="N649" s="8"/>
      <c r="O649" s="8"/>
      <c r="P649" s="8"/>
      <c r="Q649" s="8"/>
      <c r="R649" s="8"/>
    </row>
    <row r="650" spans="1:18">
      <c r="A650" s="6">
        <v>649</v>
      </c>
      <c r="B650" s="6" t="s">
        <v>792</v>
      </c>
      <c r="C650" s="8"/>
      <c r="D650" s="9">
        <v>2.2000000000000002</v>
      </c>
      <c r="E650" s="9">
        <v>2.06</v>
      </c>
      <c r="F650" s="9">
        <v>0.95</v>
      </c>
      <c r="G650" s="9">
        <v>-9999</v>
      </c>
      <c r="H650" s="9">
        <v>4.4624230000000003</v>
      </c>
      <c r="I650" s="8"/>
      <c r="J650" s="9">
        <v>60.576039999999999</v>
      </c>
      <c r="K650" s="9">
        <v>26.27562</v>
      </c>
      <c r="L650" s="9">
        <v>14.52711</v>
      </c>
      <c r="M650" s="9">
        <v>9.1736989999999992</v>
      </c>
      <c r="N650" s="9">
        <v>6.3013139999999996</v>
      </c>
      <c r="O650" s="9">
        <v>4.5869150000000003</v>
      </c>
      <c r="P650" s="9">
        <v>3.4838330000000002</v>
      </c>
      <c r="Q650" s="9">
        <v>2.7332740000000002</v>
      </c>
      <c r="R650" s="9">
        <v>2.2000000000000002</v>
      </c>
    </row>
    <row r="651" spans="1:18">
      <c r="A651" s="6">
        <v>650</v>
      </c>
      <c r="B651" s="6" t="s">
        <v>794</v>
      </c>
      <c r="C651" s="8"/>
      <c r="D651" s="9">
        <v>0.6</v>
      </c>
      <c r="E651" s="9">
        <v>2.4</v>
      </c>
      <c r="F651" s="9">
        <v>0.93</v>
      </c>
      <c r="G651" s="9">
        <v>-9999</v>
      </c>
      <c r="H651" s="9">
        <v>4.5781510000000001</v>
      </c>
      <c r="I651" s="8"/>
      <c r="J651" s="9">
        <v>28.55481</v>
      </c>
      <c r="K651" s="9">
        <v>10.79096</v>
      </c>
      <c r="L651" s="9">
        <v>5.4101249999999999</v>
      </c>
      <c r="M651" s="9">
        <v>3.1668189999999998</v>
      </c>
      <c r="N651" s="9">
        <v>2.044505</v>
      </c>
      <c r="O651" s="9">
        <v>1.412264</v>
      </c>
      <c r="P651" s="9">
        <v>1.0250269999999999</v>
      </c>
      <c r="Q651" s="9">
        <v>0.77262600000000003</v>
      </c>
      <c r="R651" s="9">
        <v>0.6</v>
      </c>
    </row>
    <row r="652" spans="1:18">
      <c r="A652" s="6">
        <v>651</v>
      </c>
      <c r="B652" s="6" t="s">
        <v>795</v>
      </c>
      <c r="C652" s="8"/>
      <c r="D652" s="9">
        <v>0.7</v>
      </c>
      <c r="E652" s="9">
        <v>2.11</v>
      </c>
      <c r="F652" s="9">
        <v>1</v>
      </c>
      <c r="G652" s="9">
        <v>-9999</v>
      </c>
      <c r="H652" s="9">
        <v>4.0650979999999999</v>
      </c>
      <c r="I652" s="8"/>
      <c r="J652" s="9">
        <v>20.889340000000001</v>
      </c>
      <c r="K652" s="9">
        <v>8.8791659999999997</v>
      </c>
      <c r="L652" s="9">
        <v>4.8389540000000002</v>
      </c>
      <c r="M652" s="9">
        <v>3.0218389999999999</v>
      </c>
      <c r="N652" s="9">
        <v>2.056832</v>
      </c>
      <c r="O652" s="9">
        <v>1.4857340000000001</v>
      </c>
      <c r="P652" s="9">
        <v>1.1209290000000001</v>
      </c>
      <c r="Q652" s="9">
        <v>0.87427200000000005</v>
      </c>
      <c r="R652" s="9">
        <v>0.7</v>
      </c>
    </row>
    <row r="653" spans="1:18">
      <c r="A653" s="6">
        <v>652</v>
      </c>
      <c r="B653" s="6" t="s">
        <v>796</v>
      </c>
      <c r="C653" s="8"/>
      <c r="D653" s="9">
        <v>0.22</v>
      </c>
      <c r="E653" s="9">
        <v>1.85</v>
      </c>
      <c r="F653" s="9">
        <v>0.99</v>
      </c>
      <c r="G653" s="9">
        <v>35</v>
      </c>
      <c r="H653" s="9">
        <v>3.0424229999999999</v>
      </c>
      <c r="I653" s="8"/>
      <c r="J653" s="8"/>
      <c r="K653" s="8"/>
      <c r="L653" s="9">
        <v>1.1984269999999999</v>
      </c>
      <c r="M653" s="9">
        <v>0.79310000000000003</v>
      </c>
      <c r="N653" s="9">
        <v>0.56603400000000004</v>
      </c>
      <c r="O653" s="9">
        <v>0.42559000000000002</v>
      </c>
      <c r="P653" s="9">
        <v>0.33243499999999998</v>
      </c>
      <c r="Q653" s="9">
        <v>0.26734599999999997</v>
      </c>
      <c r="R653" s="9">
        <v>0.22</v>
      </c>
    </row>
    <row r="654" spans="1:18">
      <c r="A654" s="6">
        <v>653</v>
      </c>
      <c r="B654" s="6" t="s">
        <v>798</v>
      </c>
      <c r="C654" s="8"/>
      <c r="D654" s="9">
        <v>0.24</v>
      </c>
      <c r="E654" s="9">
        <v>1.97</v>
      </c>
      <c r="F654" s="9">
        <v>0.99</v>
      </c>
      <c r="G654" s="9">
        <v>43</v>
      </c>
      <c r="H654" s="9">
        <v>3.320211</v>
      </c>
      <c r="I654" s="8"/>
      <c r="J654" s="8"/>
      <c r="K654" s="8"/>
      <c r="L654" s="8"/>
      <c r="M654" s="9">
        <v>0.94024300000000005</v>
      </c>
      <c r="N654" s="9">
        <v>0.656528</v>
      </c>
      <c r="O654" s="9">
        <v>0.48458299999999999</v>
      </c>
      <c r="P654" s="9">
        <v>0.372498</v>
      </c>
      <c r="Q654" s="9">
        <v>0.29536099999999998</v>
      </c>
      <c r="R654" s="9">
        <v>0.24</v>
      </c>
    </row>
    <row r="655" spans="1:18">
      <c r="A655" s="6">
        <v>654</v>
      </c>
      <c r="B655" s="6" t="s">
        <v>799</v>
      </c>
      <c r="C655" s="8"/>
      <c r="D655" s="9">
        <v>0.21</v>
      </c>
      <c r="E655" s="9">
        <v>2</v>
      </c>
      <c r="F655" s="9">
        <v>0.99</v>
      </c>
      <c r="G655" s="9">
        <v>43</v>
      </c>
      <c r="H655" s="9">
        <v>3.322219</v>
      </c>
      <c r="I655" s="8"/>
      <c r="J655" s="8"/>
      <c r="K655" s="8"/>
      <c r="L655" s="8"/>
      <c r="M655" s="9">
        <v>0.84</v>
      </c>
      <c r="N655" s="9">
        <v>0.58333299999999999</v>
      </c>
      <c r="O655" s="9">
        <v>0.42857099999999998</v>
      </c>
      <c r="P655" s="9">
        <v>0.328125</v>
      </c>
      <c r="Q655" s="9">
        <v>0.25925900000000002</v>
      </c>
      <c r="R655" s="9">
        <v>0.21</v>
      </c>
    </row>
    <row r="656" spans="1:18">
      <c r="A656" s="6">
        <v>655</v>
      </c>
      <c r="B656" s="6" t="s">
        <v>800</v>
      </c>
      <c r="C656" s="8"/>
      <c r="D656" s="9">
        <v>1</v>
      </c>
      <c r="E656" s="9">
        <v>2.0099999999999998</v>
      </c>
      <c r="F656" s="9">
        <v>0.99</v>
      </c>
      <c r="G656" s="9">
        <v>45</v>
      </c>
      <c r="H656" s="9">
        <v>4.0199999999999996</v>
      </c>
      <c r="I656" s="8"/>
      <c r="J656" s="8"/>
      <c r="K656" s="8"/>
      <c r="L656" s="8"/>
      <c r="M656" s="9">
        <v>4.0278219999999996</v>
      </c>
      <c r="N656" s="9">
        <v>2.7920039999999999</v>
      </c>
      <c r="O656" s="9">
        <v>2.048108</v>
      </c>
      <c r="P656" s="9">
        <v>1.5659909999999999</v>
      </c>
      <c r="Q656" s="9">
        <v>1.2358690000000001</v>
      </c>
      <c r="R656" s="9">
        <v>1</v>
      </c>
    </row>
    <row r="657" spans="1:18">
      <c r="A657" s="6">
        <v>656</v>
      </c>
      <c r="B657" s="6" t="s">
        <v>801</v>
      </c>
      <c r="C657" s="8"/>
      <c r="D657" s="9">
        <v>0.31</v>
      </c>
      <c r="E657" s="9">
        <v>3.08</v>
      </c>
      <c r="F657" s="9">
        <v>0.99</v>
      </c>
      <c r="G657" s="9">
        <v>45</v>
      </c>
      <c r="H657" s="9">
        <v>5.6513619999999998</v>
      </c>
      <c r="I657" s="8"/>
      <c r="J657" s="8"/>
      <c r="K657" s="8"/>
      <c r="L657" s="8"/>
      <c r="M657" s="9">
        <v>2.6214050000000002</v>
      </c>
      <c r="N657" s="9">
        <v>1.49505</v>
      </c>
      <c r="O657" s="9">
        <v>0.92995000000000005</v>
      </c>
      <c r="P657" s="9">
        <v>0.61637399999999998</v>
      </c>
      <c r="Q657" s="9">
        <v>0.42883900000000003</v>
      </c>
      <c r="R657" s="9">
        <v>0.31</v>
      </c>
    </row>
    <row r="658" spans="1:18">
      <c r="A658" s="6">
        <v>657</v>
      </c>
      <c r="B658" s="6" t="s">
        <v>802</v>
      </c>
      <c r="C658" s="8"/>
      <c r="D658" s="9">
        <v>0.27</v>
      </c>
      <c r="E658" s="9">
        <v>3.81</v>
      </c>
      <c r="F658" s="9">
        <v>0.99</v>
      </c>
      <c r="G658" s="9">
        <v>45</v>
      </c>
      <c r="H658" s="9">
        <v>7.0513640000000004</v>
      </c>
      <c r="I658" s="8"/>
      <c r="J658" s="8"/>
      <c r="K658" s="8"/>
      <c r="L658" s="8"/>
      <c r="M658" s="9">
        <v>3.786937</v>
      </c>
      <c r="N658" s="9">
        <v>1.8906339999999999</v>
      </c>
      <c r="O658" s="9">
        <v>1.0508489999999999</v>
      </c>
      <c r="P658" s="9">
        <v>0.63181600000000004</v>
      </c>
      <c r="Q658" s="9">
        <v>0.403366</v>
      </c>
      <c r="R658" s="9">
        <v>0.27</v>
      </c>
    </row>
    <row r="659" spans="1:18">
      <c r="A659" s="6">
        <v>658</v>
      </c>
      <c r="B659" s="6" t="s">
        <v>803</v>
      </c>
      <c r="C659" s="8"/>
      <c r="D659" s="9">
        <v>4.2</v>
      </c>
      <c r="E659" s="9">
        <v>1.03</v>
      </c>
      <c r="F659" s="9">
        <v>0.99</v>
      </c>
      <c r="G659" s="9">
        <v>62</v>
      </c>
      <c r="H659" s="9">
        <v>2.683249</v>
      </c>
      <c r="I659" s="8"/>
      <c r="J659" s="8"/>
      <c r="K659" s="8"/>
      <c r="L659" s="8"/>
      <c r="M659" s="8"/>
      <c r="N659" s="8"/>
      <c r="O659" s="9">
        <v>6.064546</v>
      </c>
      <c r="P659" s="9">
        <v>5.2852629999999996</v>
      </c>
      <c r="Q659" s="9">
        <v>4.6814400000000003</v>
      </c>
      <c r="R659" s="9">
        <v>4.2</v>
      </c>
    </row>
    <row r="660" spans="1:18">
      <c r="A660" s="6">
        <v>659</v>
      </c>
      <c r="B660" s="6" t="s">
        <v>806</v>
      </c>
      <c r="C660" s="8"/>
      <c r="D660" s="9">
        <v>2</v>
      </c>
      <c r="E660" s="9">
        <v>1.17</v>
      </c>
      <c r="F660" s="9">
        <v>0.97</v>
      </c>
      <c r="G660" s="9">
        <v>62</v>
      </c>
      <c r="H660" s="9">
        <v>2.6410300000000002</v>
      </c>
      <c r="I660" s="8"/>
      <c r="J660" s="8"/>
      <c r="K660" s="8"/>
      <c r="L660" s="8"/>
      <c r="M660" s="8"/>
      <c r="N660" s="8"/>
      <c r="O660" s="9">
        <v>3.0357449999999999</v>
      </c>
      <c r="P660" s="9">
        <v>2.5966580000000001</v>
      </c>
      <c r="Q660" s="9">
        <v>2.262384</v>
      </c>
      <c r="R660" s="9">
        <v>2</v>
      </c>
    </row>
    <row r="661" spans="1:18">
      <c r="A661" s="6">
        <v>660</v>
      </c>
      <c r="B661" s="6" t="s">
        <v>807</v>
      </c>
      <c r="C661" s="8"/>
      <c r="D661" s="9">
        <v>1.44</v>
      </c>
      <c r="E661" s="9">
        <v>0.21</v>
      </c>
      <c r="F661" s="9">
        <v>0.94</v>
      </c>
      <c r="G661" s="9">
        <v>62</v>
      </c>
      <c r="H661" s="9">
        <v>0.57836200000000004</v>
      </c>
      <c r="I661" s="8"/>
      <c r="J661" s="8"/>
      <c r="K661" s="8"/>
      <c r="L661" s="8"/>
      <c r="M661" s="8"/>
      <c r="N661" s="8"/>
      <c r="O661" s="9">
        <v>1.552001</v>
      </c>
      <c r="P661" s="9">
        <v>1.509085</v>
      </c>
      <c r="Q661" s="9">
        <v>1.472216</v>
      </c>
      <c r="R661" s="9">
        <v>1.44</v>
      </c>
    </row>
    <row r="662" spans="1:18">
      <c r="A662" s="6">
        <v>661</v>
      </c>
      <c r="B662" s="6" t="s">
        <v>809</v>
      </c>
      <c r="C662" s="8"/>
      <c r="D662" s="9">
        <v>1.71</v>
      </c>
      <c r="E662" s="9">
        <v>0.97</v>
      </c>
      <c r="F662" s="9">
        <v>0.99</v>
      </c>
      <c r="G662" s="9">
        <v>60</v>
      </c>
      <c r="H662" s="9">
        <v>2.1729959999999999</v>
      </c>
      <c r="I662" s="8"/>
      <c r="J662" s="8"/>
      <c r="K662" s="8"/>
      <c r="L662" s="8"/>
      <c r="M662" s="8"/>
      <c r="N662" s="8"/>
      <c r="O662" s="9">
        <v>2.4168569999999998</v>
      </c>
      <c r="P662" s="9">
        <v>2.1232389999999999</v>
      </c>
      <c r="Q662" s="9">
        <v>1.894004</v>
      </c>
      <c r="R662" s="9">
        <v>1.71</v>
      </c>
    </row>
    <row r="663" spans="1:18">
      <c r="A663" s="6">
        <v>662</v>
      </c>
      <c r="B663" s="6" t="s">
        <v>810</v>
      </c>
      <c r="C663" s="8"/>
      <c r="D663" s="9">
        <v>2.2000000000000002</v>
      </c>
      <c r="E663" s="9">
        <v>0.28000000000000003</v>
      </c>
      <c r="F663" s="9">
        <v>0.8</v>
      </c>
      <c r="G663" s="9">
        <v>60</v>
      </c>
      <c r="H663" s="9">
        <v>0.90242299999999998</v>
      </c>
      <c r="I663" s="8"/>
      <c r="J663" s="8"/>
      <c r="K663" s="8"/>
      <c r="L663" s="8"/>
      <c r="M663" s="8"/>
      <c r="N663" s="8"/>
      <c r="O663" s="9">
        <v>2.431057</v>
      </c>
      <c r="P663" s="9">
        <v>2.3418410000000001</v>
      </c>
      <c r="Q663" s="9">
        <v>2.2658689999999999</v>
      </c>
      <c r="R663" s="9">
        <v>2.2000000000000002</v>
      </c>
    </row>
    <row r="664" spans="1:18">
      <c r="A664" s="6">
        <v>663</v>
      </c>
      <c r="B664" s="6" t="s">
        <v>811</v>
      </c>
      <c r="C664" s="8"/>
      <c r="D664" s="9">
        <v>1.57</v>
      </c>
      <c r="E664" s="9">
        <v>0.48</v>
      </c>
      <c r="F664" s="9">
        <v>1</v>
      </c>
      <c r="G664" s="9">
        <v>60</v>
      </c>
      <c r="H664" s="9">
        <v>1.1558999999999999</v>
      </c>
      <c r="I664" s="8"/>
      <c r="J664" s="8"/>
      <c r="K664" s="8"/>
      <c r="L664" s="8"/>
      <c r="M664" s="8"/>
      <c r="N664" s="8"/>
      <c r="O664" s="9">
        <v>1.86317</v>
      </c>
      <c r="P664" s="9">
        <v>1.7474970000000001</v>
      </c>
      <c r="Q664" s="9">
        <v>1.6514420000000001</v>
      </c>
      <c r="R664" s="9">
        <v>1.57</v>
      </c>
    </row>
    <row r="665" spans="1:18">
      <c r="A665" s="6">
        <v>664</v>
      </c>
      <c r="B665" s="6" t="s">
        <v>812</v>
      </c>
      <c r="C665" s="8"/>
      <c r="D665" s="9">
        <v>0.4</v>
      </c>
      <c r="E665" s="9">
        <v>1.48</v>
      </c>
      <c r="F665" s="9">
        <v>0.97</v>
      </c>
      <c r="G665" s="9">
        <v>-9999</v>
      </c>
      <c r="H665" s="9">
        <v>2.5620599999999998</v>
      </c>
      <c r="I665" s="8"/>
      <c r="J665" s="8"/>
      <c r="K665" s="8"/>
      <c r="L665" s="8"/>
      <c r="M665" s="9">
        <v>1.1157950000000001</v>
      </c>
      <c r="N665" s="9">
        <v>0.85191499999999998</v>
      </c>
      <c r="O665" s="9">
        <v>0.67813299999999999</v>
      </c>
      <c r="P665" s="9">
        <v>0.55652800000000002</v>
      </c>
      <c r="Q665" s="9">
        <v>0.467499</v>
      </c>
      <c r="R665" s="9">
        <v>0.4</v>
      </c>
    </row>
    <row r="666" spans="1:18">
      <c r="A666" s="6">
        <v>665</v>
      </c>
      <c r="B666" s="6" t="s">
        <v>814</v>
      </c>
      <c r="C666" s="8"/>
      <c r="D666" s="9">
        <v>1.41</v>
      </c>
      <c r="E666" s="9">
        <v>3.09</v>
      </c>
      <c r="F666" s="9">
        <v>1</v>
      </c>
      <c r="G666" s="9">
        <v>80</v>
      </c>
      <c r="H666" s="9">
        <v>6.3292190000000002</v>
      </c>
      <c r="I666" s="8"/>
      <c r="J666" s="8"/>
      <c r="K666" s="8"/>
      <c r="L666" s="8"/>
      <c r="M666" s="8"/>
      <c r="N666" s="8"/>
      <c r="O666" s="8"/>
      <c r="P666" s="8"/>
      <c r="Q666" s="9">
        <v>1.9525840000000001</v>
      </c>
      <c r="R666" s="9">
        <v>1.41</v>
      </c>
    </row>
    <row r="667" spans="1:18">
      <c r="A667" s="6">
        <v>666</v>
      </c>
      <c r="B667" s="6" t="s">
        <v>815</v>
      </c>
      <c r="C667" s="8"/>
      <c r="D667" s="9">
        <v>0.22</v>
      </c>
      <c r="E667" s="9">
        <v>1.48</v>
      </c>
      <c r="F667" s="9">
        <v>1</v>
      </c>
      <c r="G667" s="9">
        <v>70</v>
      </c>
      <c r="H667" s="9">
        <v>2.3024230000000001</v>
      </c>
      <c r="I667" s="8"/>
      <c r="J667" s="8"/>
      <c r="K667" s="8"/>
      <c r="L667" s="8"/>
      <c r="M667" s="8"/>
      <c r="N667" s="8"/>
      <c r="O667" s="8"/>
      <c r="P667" s="9">
        <v>0.30608999999999997</v>
      </c>
      <c r="Q667" s="9">
        <v>0.25712499999999999</v>
      </c>
      <c r="R667" s="9">
        <v>0.22</v>
      </c>
    </row>
    <row r="668" spans="1:18">
      <c r="A668" s="6">
        <v>667</v>
      </c>
      <c r="B668" s="6" t="s">
        <v>816</v>
      </c>
      <c r="C668" s="8"/>
      <c r="D668" s="9">
        <v>0.14000000000000001</v>
      </c>
      <c r="E668" s="9">
        <v>1.97</v>
      </c>
      <c r="F668" s="9">
        <v>1</v>
      </c>
      <c r="G668" s="9">
        <v>79</v>
      </c>
      <c r="H668" s="9">
        <v>3.086128</v>
      </c>
      <c r="I668" s="8"/>
      <c r="J668" s="8"/>
      <c r="K668" s="8"/>
      <c r="L668" s="8"/>
      <c r="M668" s="8"/>
      <c r="N668" s="8"/>
      <c r="O668" s="8"/>
      <c r="P668" s="9">
        <v>0.21729100000000001</v>
      </c>
      <c r="Q668" s="9">
        <v>0.172294</v>
      </c>
      <c r="R668" s="9">
        <v>0.14000000000000001</v>
      </c>
    </row>
    <row r="669" spans="1:18">
      <c r="A669" s="6">
        <v>668</v>
      </c>
      <c r="B669" s="6" t="s">
        <v>817</v>
      </c>
      <c r="C669" s="8"/>
      <c r="D669" s="9">
        <v>60.3</v>
      </c>
      <c r="E669" s="9">
        <v>1.03</v>
      </c>
      <c r="F669" s="9">
        <v>0.66</v>
      </c>
      <c r="G669" s="9">
        <v>-9999</v>
      </c>
      <c r="H669" s="9">
        <v>3.8403170000000002</v>
      </c>
      <c r="I669" s="8"/>
      <c r="J669" s="9">
        <v>316.41449999999998</v>
      </c>
      <c r="K669" s="9">
        <v>208.39269999999999</v>
      </c>
      <c r="L669" s="9">
        <v>154.95140000000001</v>
      </c>
      <c r="M669" s="9">
        <v>123.1341</v>
      </c>
      <c r="N669" s="9">
        <v>102.05200000000001</v>
      </c>
      <c r="O669" s="9">
        <v>87.069559999999996</v>
      </c>
      <c r="P669" s="9">
        <v>75.881280000000004</v>
      </c>
      <c r="Q669" s="9">
        <v>67.212109999999996</v>
      </c>
      <c r="R669" s="9">
        <v>60.3</v>
      </c>
    </row>
    <row r="670" spans="1:18">
      <c r="A670" s="6">
        <v>669</v>
      </c>
      <c r="B670" s="6" t="s">
        <v>819</v>
      </c>
      <c r="C670" s="9">
        <v>372.96159999999998</v>
      </c>
      <c r="D670" s="9">
        <v>5.5</v>
      </c>
      <c r="E670" s="9">
        <v>1.31</v>
      </c>
      <c r="F670" s="9">
        <v>1</v>
      </c>
      <c r="G670" s="9">
        <v>4</v>
      </c>
      <c r="H670" s="9">
        <v>3.360363</v>
      </c>
      <c r="I670" s="9">
        <v>112.29559999999999</v>
      </c>
      <c r="J670" s="9">
        <v>45.291150000000002</v>
      </c>
      <c r="K670" s="9">
        <v>26.62771</v>
      </c>
      <c r="L670" s="9">
        <v>18.266870000000001</v>
      </c>
      <c r="M670" s="9">
        <v>13.63678</v>
      </c>
      <c r="N670" s="9">
        <v>10.739509999999999</v>
      </c>
      <c r="O670" s="9">
        <v>8.7757500000000004</v>
      </c>
      <c r="P670" s="9">
        <v>7.3674090000000003</v>
      </c>
      <c r="Q670" s="9">
        <v>6.314006</v>
      </c>
      <c r="R670" s="9">
        <v>5.5</v>
      </c>
    </row>
    <row r="671" spans="1:18">
      <c r="A671" s="6">
        <v>670</v>
      </c>
      <c r="B671" s="6" t="s">
        <v>821</v>
      </c>
      <c r="C671" s="9">
        <v>219.37540000000001</v>
      </c>
      <c r="D671" s="9">
        <v>3.8</v>
      </c>
      <c r="E671" s="9">
        <v>1.26</v>
      </c>
      <c r="F671" s="9">
        <v>1</v>
      </c>
      <c r="G671" s="9">
        <v>4</v>
      </c>
      <c r="H671" s="9">
        <v>3.0997840000000001</v>
      </c>
      <c r="I671" s="9">
        <v>69.148629999999997</v>
      </c>
      <c r="J671" s="9">
        <v>28.872589999999999</v>
      </c>
      <c r="K671" s="9">
        <v>17.322510000000001</v>
      </c>
      <c r="L671" s="9">
        <v>12.055580000000001</v>
      </c>
      <c r="M671" s="9">
        <v>9.1008379999999995</v>
      </c>
      <c r="N671" s="9">
        <v>7.2329090000000003</v>
      </c>
      <c r="O671" s="9">
        <v>5.9560740000000001</v>
      </c>
      <c r="P671" s="9">
        <v>5.0337329999999998</v>
      </c>
      <c r="Q671" s="9">
        <v>4.3394830000000004</v>
      </c>
      <c r="R671" s="9">
        <v>3.8</v>
      </c>
    </row>
    <row r="672" spans="1:18">
      <c r="A672" s="6">
        <v>671</v>
      </c>
      <c r="B672" s="6" t="s">
        <v>822</v>
      </c>
      <c r="C672" s="9">
        <v>98.709500000000006</v>
      </c>
      <c r="D672" s="9">
        <v>1.2</v>
      </c>
      <c r="E672" s="9">
        <v>1.37</v>
      </c>
      <c r="F672" s="9">
        <v>1</v>
      </c>
      <c r="G672" s="9">
        <v>4</v>
      </c>
      <c r="H672" s="9">
        <v>2.8191809999999999</v>
      </c>
      <c r="I672" s="9">
        <v>28.130749999999999</v>
      </c>
      <c r="J672" s="9">
        <v>10.88354</v>
      </c>
      <c r="K672" s="9">
        <v>6.2448949999999996</v>
      </c>
      <c r="L672" s="9">
        <v>4.2107460000000003</v>
      </c>
      <c r="M672" s="9">
        <v>3.1016469999999998</v>
      </c>
      <c r="N672" s="9">
        <v>2.4160949999999999</v>
      </c>
      <c r="O672" s="9">
        <v>1.956126</v>
      </c>
      <c r="P672" s="9">
        <v>1.6291009999999999</v>
      </c>
      <c r="Q672" s="9">
        <v>1.3863380000000001</v>
      </c>
      <c r="R672" s="9">
        <v>1.2</v>
      </c>
    </row>
    <row r="673" spans="1:18">
      <c r="A673" s="6">
        <v>672</v>
      </c>
      <c r="B673" s="6" t="s">
        <v>823</v>
      </c>
      <c r="C673" s="8"/>
      <c r="D673" s="9">
        <v>0.81</v>
      </c>
      <c r="E673" s="9">
        <v>2.5099999999999998</v>
      </c>
      <c r="F673" s="9">
        <v>0.98</v>
      </c>
      <c r="G673" s="9">
        <v>-9999</v>
      </c>
      <c r="H673" s="9">
        <v>4.9284850000000002</v>
      </c>
      <c r="I673" s="9">
        <v>262.11090000000002</v>
      </c>
      <c r="J673" s="9">
        <v>46.015030000000003</v>
      </c>
      <c r="K673" s="9">
        <v>16.630710000000001</v>
      </c>
      <c r="L673" s="8"/>
      <c r="M673" s="8"/>
      <c r="N673" s="8"/>
      <c r="O673" s="8"/>
      <c r="P673" s="8"/>
      <c r="Q673" s="8"/>
      <c r="R673" s="8"/>
    </row>
    <row r="674" spans="1:18">
      <c r="A674" s="6">
        <v>673</v>
      </c>
      <c r="B674" s="6" t="s">
        <v>825</v>
      </c>
      <c r="C674" s="8"/>
      <c r="D674" s="9">
        <v>0.08</v>
      </c>
      <c r="E674" s="9">
        <v>3.36</v>
      </c>
      <c r="F674" s="9">
        <v>0.89</v>
      </c>
      <c r="G674" s="9">
        <v>-9999</v>
      </c>
      <c r="H674" s="9">
        <v>5.6230900000000004</v>
      </c>
      <c r="I674" s="9">
        <v>183.26939999999999</v>
      </c>
      <c r="J674" s="9">
        <v>17.849630000000001</v>
      </c>
      <c r="K674" s="9">
        <v>4.5704880000000001</v>
      </c>
      <c r="L674" s="8"/>
      <c r="M674" s="8"/>
      <c r="N674" s="8"/>
      <c r="O674" s="8"/>
      <c r="P674" s="8"/>
      <c r="Q674" s="8"/>
      <c r="R674" s="8"/>
    </row>
    <row r="675" spans="1:18">
      <c r="A675" s="6">
        <v>674</v>
      </c>
      <c r="B675" s="6" t="s">
        <v>826</v>
      </c>
      <c r="C675" s="8"/>
      <c r="D675" s="9">
        <v>135</v>
      </c>
      <c r="E675" s="9">
        <v>0.05</v>
      </c>
      <c r="F675" s="9">
        <v>7.0000000000000007E-2</v>
      </c>
      <c r="G675" s="9">
        <v>-9999</v>
      </c>
      <c r="H675" s="9">
        <v>2.230334</v>
      </c>
      <c r="I675" s="9">
        <v>151.4725</v>
      </c>
      <c r="J675" s="9">
        <v>146.31280000000001</v>
      </c>
      <c r="K675" s="9">
        <v>143.37639999999999</v>
      </c>
      <c r="L675" s="8"/>
      <c r="M675" s="8"/>
      <c r="N675" s="8"/>
      <c r="O675" s="8"/>
      <c r="P675" s="8"/>
      <c r="Q675" s="8"/>
      <c r="R675" s="8"/>
    </row>
    <row r="676" spans="1:18">
      <c r="A676" s="6">
        <v>675</v>
      </c>
      <c r="B676" s="6" t="s">
        <v>827</v>
      </c>
      <c r="C676" s="8"/>
      <c r="D676" s="9">
        <v>1.3</v>
      </c>
      <c r="E676" s="9">
        <v>1.06</v>
      </c>
      <c r="F676" s="9">
        <v>0.99</v>
      </c>
      <c r="G676" s="9">
        <v>13</v>
      </c>
      <c r="H676" s="9">
        <v>2.233943</v>
      </c>
      <c r="I676" s="8"/>
      <c r="J676" s="9">
        <v>7.1589869999999998</v>
      </c>
      <c r="K676" s="9">
        <v>4.6579499999999996</v>
      </c>
      <c r="L676" s="9">
        <v>3.4336799999999998</v>
      </c>
      <c r="M676" s="9">
        <v>2.7104110000000001</v>
      </c>
      <c r="N676" s="9">
        <v>2.234102</v>
      </c>
      <c r="O676" s="9">
        <v>1.8973150000000001</v>
      </c>
      <c r="P676" s="9">
        <v>1.646903</v>
      </c>
      <c r="Q676" s="9">
        <v>1.453605</v>
      </c>
      <c r="R676" s="9">
        <v>1.3</v>
      </c>
    </row>
    <row r="677" spans="1:18">
      <c r="A677" s="6">
        <v>676</v>
      </c>
      <c r="B677" s="6" t="s">
        <v>829</v>
      </c>
      <c r="C677" s="9">
        <v>112.2525</v>
      </c>
      <c r="D677" s="9">
        <v>4.9000000000000004</v>
      </c>
      <c r="E677" s="9">
        <v>0.68</v>
      </c>
      <c r="F677" s="9">
        <v>0.99</v>
      </c>
      <c r="G677" s="9">
        <v>-9999</v>
      </c>
      <c r="H677" s="9">
        <v>2.0501960000000001</v>
      </c>
      <c r="I677" s="9">
        <v>23.452870000000001</v>
      </c>
      <c r="J677" s="9">
        <v>14.63847</v>
      </c>
      <c r="K677" s="9">
        <v>11.11101</v>
      </c>
      <c r="L677" s="9">
        <v>9.136825</v>
      </c>
      <c r="M677" s="9">
        <v>7.8504849999999999</v>
      </c>
      <c r="N677" s="9">
        <v>6.9351079999999996</v>
      </c>
      <c r="O677" s="8"/>
      <c r="P677" s="8"/>
      <c r="Q677" s="8"/>
      <c r="R677" s="8"/>
    </row>
    <row r="678" spans="1:18">
      <c r="A678" s="6">
        <v>677</v>
      </c>
      <c r="B678" s="6" t="s">
        <v>831</v>
      </c>
      <c r="C678" s="9">
        <v>461.61070000000001</v>
      </c>
      <c r="D678" s="9">
        <v>5.3</v>
      </c>
      <c r="E678" s="9">
        <v>0.97</v>
      </c>
      <c r="F678" s="9">
        <v>0.99</v>
      </c>
      <c r="G678" s="9">
        <v>-9999</v>
      </c>
      <c r="H678" s="9">
        <v>2.6642760000000001</v>
      </c>
      <c r="I678" s="9">
        <v>49.462479999999999</v>
      </c>
      <c r="J678" s="9">
        <v>25.250889999999998</v>
      </c>
      <c r="K678" s="9">
        <v>17.039950000000001</v>
      </c>
      <c r="L678" s="9">
        <v>12.89073</v>
      </c>
      <c r="M678" s="9">
        <v>10.38186</v>
      </c>
      <c r="N678" s="9">
        <v>8.6989970000000003</v>
      </c>
      <c r="O678" s="8"/>
      <c r="P678" s="8"/>
      <c r="Q678" s="8"/>
      <c r="R678" s="8"/>
    </row>
    <row r="679" spans="1:18">
      <c r="A679" s="6">
        <v>678</v>
      </c>
      <c r="B679" s="6" t="s">
        <v>832</v>
      </c>
      <c r="C679" s="9">
        <v>35.684199999999997</v>
      </c>
      <c r="D679" s="9">
        <v>11.2</v>
      </c>
      <c r="E679" s="9">
        <v>0.72</v>
      </c>
      <c r="F679" s="9">
        <v>0.97</v>
      </c>
      <c r="G679" s="9">
        <v>20</v>
      </c>
      <c r="H679" s="9">
        <v>2.4892180000000002</v>
      </c>
      <c r="I679" s="9">
        <v>35.684199999999997</v>
      </c>
      <c r="J679" s="9">
        <v>35.684199999999997</v>
      </c>
      <c r="K679" s="9">
        <v>26.6496</v>
      </c>
      <c r="L679" s="9">
        <v>21.663810000000002</v>
      </c>
      <c r="M679" s="9">
        <v>18.448440000000002</v>
      </c>
      <c r="N679" s="9">
        <v>16.178899999999999</v>
      </c>
      <c r="O679" s="9">
        <v>14.4793</v>
      </c>
      <c r="P679" s="9">
        <v>13.15204</v>
      </c>
      <c r="Q679" s="9">
        <v>12.08268</v>
      </c>
      <c r="R679" s="9">
        <v>11.2</v>
      </c>
    </row>
    <row r="680" spans="1:18">
      <c r="A680" s="6">
        <v>679</v>
      </c>
      <c r="B680" s="6" t="s">
        <v>834</v>
      </c>
      <c r="C680" s="9">
        <v>29.014199999999999</v>
      </c>
      <c r="D680" s="9">
        <v>13.4</v>
      </c>
      <c r="E680" s="9">
        <v>0.48</v>
      </c>
      <c r="F680" s="9">
        <v>0.96</v>
      </c>
      <c r="G680" s="9">
        <v>20</v>
      </c>
      <c r="H680" s="9">
        <v>2.0871050000000002</v>
      </c>
      <c r="I680" s="9">
        <v>29.014199999999999</v>
      </c>
      <c r="J680" s="9">
        <v>29.014199999999999</v>
      </c>
      <c r="K680" s="9">
        <v>23.88287</v>
      </c>
      <c r="L680" s="9">
        <v>20.802520000000001</v>
      </c>
      <c r="M680" s="9">
        <v>18.68957</v>
      </c>
      <c r="N680" s="9">
        <v>17.12349</v>
      </c>
      <c r="O680" s="9">
        <v>15.90222</v>
      </c>
      <c r="P680" s="9">
        <v>14.91494</v>
      </c>
      <c r="Q680" s="9">
        <v>14.09511</v>
      </c>
      <c r="R680" s="9">
        <v>13.4</v>
      </c>
    </row>
    <row r="681" spans="1:18">
      <c r="A681" s="6">
        <v>680</v>
      </c>
      <c r="B681" s="6" t="s">
        <v>835</v>
      </c>
      <c r="C681" s="9">
        <v>5.8745000000000003</v>
      </c>
      <c r="D681" s="9">
        <v>0.5</v>
      </c>
      <c r="E681" s="9">
        <v>1.07</v>
      </c>
      <c r="F681" s="9">
        <v>0.97</v>
      </c>
      <c r="G681" s="9">
        <v>10</v>
      </c>
      <c r="H681" s="9">
        <v>1.83897</v>
      </c>
      <c r="I681" s="9">
        <v>5.8745000000000003</v>
      </c>
      <c r="J681" s="9">
        <v>2.79813</v>
      </c>
      <c r="K681" s="9">
        <v>1.8132189999999999</v>
      </c>
      <c r="L681" s="9">
        <v>1.332803</v>
      </c>
      <c r="M681" s="9">
        <v>1.049717</v>
      </c>
      <c r="N681" s="9">
        <v>0.86367099999999997</v>
      </c>
      <c r="O681" s="9">
        <v>0.73234399999999999</v>
      </c>
      <c r="P681" s="9">
        <v>0.63483900000000004</v>
      </c>
      <c r="Q681" s="9">
        <v>0.55966800000000005</v>
      </c>
      <c r="R681" s="9">
        <v>0.5</v>
      </c>
    </row>
    <row r="682" spans="1:18">
      <c r="A682" s="6">
        <v>681</v>
      </c>
      <c r="B682" s="6" t="s">
        <v>837</v>
      </c>
      <c r="C682" s="9">
        <v>8.1129999999999995</v>
      </c>
      <c r="D682" s="9">
        <v>1.2</v>
      </c>
      <c r="E682" s="9">
        <v>0.83</v>
      </c>
      <c r="F682" s="9">
        <v>0.99</v>
      </c>
      <c r="G682" s="9">
        <v>10</v>
      </c>
      <c r="H682" s="9">
        <v>1.7391810000000001</v>
      </c>
      <c r="I682" s="9">
        <v>8.1129999999999995</v>
      </c>
      <c r="J682" s="9">
        <v>4.5637970000000001</v>
      </c>
      <c r="K682" s="9">
        <v>3.2596470000000002</v>
      </c>
      <c r="L682" s="9">
        <v>2.567269</v>
      </c>
      <c r="M682" s="9">
        <v>2.133222</v>
      </c>
      <c r="N682" s="9">
        <v>1.833647</v>
      </c>
      <c r="O682" s="9">
        <v>1.613429</v>
      </c>
      <c r="P682" s="9">
        <v>1.444164</v>
      </c>
      <c r="Q682" s="9">
        <v>1.3096639999999999</v>
      </c>
      <c r="R682" s="9">
        <v>1.2</v>
      </c>
    </row>
    <row r="683" spans="1:18">
      <c r="A683" s="6">
        <v>682</v>
      </c>
      <c r="B683" s="6" t="s">
        <v>838</v>
      </c>
      <c r="C683" s="9">
        <v>9.7449999999999992</v>
      </c>
      <c r="D683" s="9">
        <v>1</v>
      </c>
      <c r="E683" s="9">
        <v>0.76</v>
      </c>
      <c r="F683" s="9">
        <v>0.99</v>
      </c>
      <c r="G683" s="9">
        <v>5</v>
      </c>
      <c r="H683" s="9">
        <v>1.52</v>
      </c>
      <c r="I683" s="9">
        <v>5.7543990000000003</v>
      </c>
      <c r="J683" s="9">
        <v>3.3979520000000001</v>
      </c>
      <c r="K683" s="9">
        <v>2.4968240000000002</v>
      </c>
      <c r="L683" s="9">
        <v>2.006478</v>
      </c>
      <c r="M683" s="9">
        <v>1.6934910000000001</v>
      </c>
      <c r="N683" s="9">
        <v>1.4743649999999999</v>
      </c>
      <c r="O683" s="9">
        <v>1.3113710000000001</v>
      </c>
      <c r="P683" s="9">
        <v>1.1848179999999999</v>
      </c>
      <c r="Q683" s="9">
        <v>1.083367</v>
      </c>
      <c r="R683" s="9">
        <v>1</v>
      </c>
    </row>
    <row r="684" spans="1:18">
      <c r="A684" s="6">
        <v>683</v>
      </c>
      <c r="B684" s="6" t="s">
        <v>839</v>
      </c>
      <c r="C684" s="9">
        <v>8.9625000000000004</v>
      </c>
      <c r="D684" s="9">
        <v>0.9</v>
      </c>
      <c r="E684" s="9">
        <v>0.91</v>
      </c>
      <c r="F684" s="9">
        <v>0.98</v>
      </c>
      <c r="G684" s="9">
        <v>8</v>
      </c>
      <c r="H684" s="9">
        <v>1.774243</v>
      </c>
      <c r="I684" s="9">
        <v>7.3154750000000002</v>
      </c>
      <c r="J684" s="9">
        <v>3.8931870000000002</v>
      </c>
      <c r="K684" s="9">
        <v>2.6919200000000001</v>
      </c>
      <c r="L684" s="9">
        <v>2.0718960000000002</v>
      </c>
      <c r="M684" s="9">
        <v>1.691141</v>
      </c>
      <c r="N684" s="9">
        <v>1.4326000000000001</v>
      </c>
      <c r="O684" s="9">
        <v>1.2450969999999999</v>
      </c>
      <c r="P684" s="9">
        <v>1.1026320000000001</v>
      </c>
      <c r="Q684" s="9">
        <v>0.99056200000000005</v>
      </c>
      <c r="R684" s="9">
        <v>0.9</v>
      </c>
    </row>
    <row r="685" spans="1:18">
      <c r="A685" s="6">
        <v>684</v>
      </c>
      <c r="B685" s="6" t="s">
        <v>840</v>
      </c>
      <c r="C685" s="9">
        <v>14.8529</v>
      </c>
      <c r="D685" s="9">
        <v>0.9</v>
      </c>
      <c r="E685" s="9">
        <v>1.1100000000000001</v>
      </c>
      <c r="F685" s="9">
        <v>1</v>
      </c>
      <c r="G685" s="9">
        <v>8</v>
      </c>
      <c r="H685" s="9">
        <v>2.1742430000000001</v>
      </c>
      <c r="I685" s="9">
        <v>11.594250000000001</v>
      </c>
      <c r="J685" s="9">
        <v>5.3715450000000002</v>
      </c>
      <c r="K685" s="9">
        <v>3.4248210000000001</v>
      </c>
      <c r="L685" s="9">
        <v>2.4886050000000002</v>
      </c>
      <c r="M685" s="9">
        <v>1.9426110000000001</v>
      </c>
      <c r="N685" s="9">
        <v>1.5866990000000001</v>
      </c>
      <c r="O685" s="9">
        <v>1.337161</v>
      </c>
      <c r="P685" s="9">
        <v>1.1529560000000001</v>
      </c>
      <c r="Q685" s="9">
        <v>1.011657</v>
      </c>
      <c r="R685" s="9">
        <v>0.9</v>
      </c>
    </row>
    <row r="686" spans="1:18">
      <c r="A686" s="6">
        <v>685</v>
      </c>
      <c r="B686" s="6" t="s">
        <v>841</v>
      </c>
      <c r="C686" s="9">
        <v>82.314300000000003</v>
      </c>
      <c r="D686" s="9">
        <v>1.2</v>
      </c>
      <c r="E686" s="9">
        <v>1.59</v>
      </c>
      <c r="F686" s="9">
        <v>1</v>
      </c>
      <c r="G686" s="9">
        <v>7</v>
      </c>
      <c r="H686" s="9">
        <v>3.2591809999999999</v>
      </c>
      <c r="I686" s="9">
        <v>46.685420000000001</v>
      </c>
      <c r="J686" s="9">
        <v>15.50756</v>
      </c>
      <c r="K686" s="9">
        <v>8.1387640000000001</v>
      </c>
      <c r="L686" s="8"/>
      <c r="M686" s="8"/>
      <c r="N686" s="8"/>
      <c r="O686" s="8"/>
      <c r="P686" s="8"/>
      <c r="Q686" s="8"/>
      <c r="R686" s="8"/>
    </row>
    <row r="687" spans="1:18">
      <c r="A687" s="6">
        <v>686</v>
      </c>
      <c r="B687" s="6" t="s">
        <v>843</v>
      </c>
      <c r="C687" s="9">
        <v>54.923999999999999</v>
      </c>
      <c r="D687" s="9">
        <v>1.1000000000000001</v>
      </c>
      <c r="E687" s="9">
        <v>1.39</v>
      </c>
      <c r="F687" s="9">
        <v>1</v>
      </c>
      <c r="G687" s="9">
        <v>6</v>
      </c>
      <c r="H687" s="9">
        <v>2.821393</v>
      </c>
      <c r="I687" s="9">
        <v>27.001799999999999</v>
      </c>
      <c r="J687" s="9">
        <v>10.30294</v>
      </c>
      <c r="K687" s="9">
        <v>5.8640020000000002</v>
      </c>
      <c r="L687" s="8"/>
      <c r="M687" s="8"/>
      <c r="N687" s="8"/>
      <c r="O687" s="8"/>
      <c r="P687" s="8"/>
      <c r="Q687" s="8"/>
      <c r="R687" s="8"/>
    </row>
    <row r="688" spans="1:18">
      <c r="A688" s="6">
        <v>687</v>
      </c>
      <c r="B688" s="6" t="s">
        <v>844</v>
      </c>
      <c r="C688" s="9">
        <v>120.5261</v>
      </c>
      <c r="D688" s="9">
        <v>0.7</v>
      </c>
      <c r="E688" s="9">
        <v>1.83</v>
      </c>
      <c r="F688" s="9">
        <v>0.99</v>
      </c>
      <c r="G688" s="9">
        <v>6</v>
      </c>
      <c r="H688" s="9">
        <v>3.5050979999999998</v>
      </c>
      <c r="I688" s="9">
        <v>47.325809999999997</v>
      </c>
      <c r="J688" s="9">
        <v>13.31108</v>
      </c>
      <c r="K688" s="9">
        <v>6.338203</v>
      </c>
      <c r="L688" s="8"/>
      <c r="M688" s="8"/>
      <c r="N688" s="8"/>
      <c r="O688" s="8"/>
      <c r="P688" s="8"/>
      <c r="Q688" s="8"/>
      <c r="R688" s="8"/>
    </row>
    <row r="689" spans="1:18">
      <c r="A689" s="6">
        <v>688</v>
      </c>
      <c r="B689" s="6" t="s">
        <v>845</v>
      </c>
      <c r="C689" s="9">
        <v>72.818600000000004</v>
      </c>
      <c r="D689" s="9">
        <v>1.5</v>
      </c>
      <c r="E689" s="9">
        <v>1.38</v>
      </c>
      <c r="F689" s="9">
        <v>1</v>
      </c>
      <c r="G689" s="9">
        <v>6</v>
      </c>
      <c r="H689" s="9">
        <v>2.9360909999999998</v>
      </c>
      <c r="I689" s="9">
        <v>35.982489999999999</v>
      </c>
      <c r="J689" s="9">
        <v>13.825150000000001</v>
      </c>
      <c r="K689" s="9">
        <v>7.9006699999999999</v>
      </c>
      <c r="L689" s="8"/>
      <c r="M689" s="8"/>
      <c r="N689" s="8"/>
      <c r="O689" s="8"/>
      <c r="P689" s="8"/>
      <c r="Q689" s="8"/>
      <c r="R689" s="8"/>
    </row>
    <row r="690" spans="1:18">
      <c r="A690" s="6">
        <v>689</v>
      </c>
      <c r="B690" s="6" t="s">
        <v>846</v>
      </c>
      <c r="C690" s="9">
        <v>53</v>
      </c>
      <c r="D690" s="9">
        <v>0.5</v>
      </c>
      <c r="E690" s="9">
        <v>1.66</v>
      </c>
      <c r="F690" s="9">
        <v>1</v>
      </c>
      <c r="G690" s="9">
        <v>6</v>
      </c>
      <c r="H690" s="9">
        <v>3.0189699999999999</v>
      </c>
      <c r="I690" s="9">
        <v>22.854410000000001</v>
      </c>
      <c r="J690" s="9">
        <v>7.23203</v>
      </c>
      <c r="K690" s="9">
        <v>3.6893400000000001</v>
      </c>
      <c r="L690" s="8"/>
      <c r="M690" s="8"/>
      <c r="N690" s="8"/>
      <c r="O690" s="8"/>
      <c r="P690" s="8"/>
      <c r="Q690" s="8"/>
      <c r="R690" s="8"/>
    </row>
    <row r="691" spans="1:18">
      <c r="A691" s="6">
        <v>690</v>
      </c>
      <c r="B691" s="6" t="s">
        <v>847</v>
      </c>
      <c r="C691" s="9">
        <v>274.35660000000001</v>
      </c>
      <c r="D691" s="9">
        <v>0.44</v>
      </c>
      <c r="E691" s="9">
        <v>2.42</v>
      </c>
      <c r="F691" s="9">
        <v>0.99</v>
      </c>
      <c r="G691" s="9">
        <v>7</v>
      </c>
      <c r="H691" s="9">
        <v>4.4834529999999999</v>
      </c>
      <c r="I691" s="9">
        <v>115.73180000000001</v>
      </c>
      <c r="J691" s="9">
        <v>21.6252</v>
      </c>
      <c r="K691" s="9">
        <v>8.1062360000000009</v>
      </c>
      <c r="L691" s="8"/>
      <c r="M691" s="8"/>
      <c r="N691" s="8"/>
      <c r="O691" s="8"/>
      <c r="P691" s="8"/>
      <c r="Q691" s="8"/>
      <c r="R691" s="8"/>
    </row>
    <row r="692" spans="1:18">
      <c r="A692" s="6">
        <v>691</v>
      </c>
      <c r="B692" s="6" t="s">
        <v>848</v>
      </c>
      <c r="C692" s="9">
        <v>251.1</v>
      </c>
      <c r="D692" s="9">
        <v>0.5</v>
      </c>
      <c r="E692" s="9">
        <v>2.23</v>
      </c>
      <c r="F692" s="9">
        <v>1</v>
      </c>
      <c r="G692" s="9">
        <v>6</v>
      </c>
      <c r="H692" s="9">
        <v>4.1589700000000001</v>
      </c>
      <c r="I692" s="9">
        <v>84.912180000000006</v>
      </c>
      <c r="J692" s="9">
        <v>18.099769999999999</v>
      </c>
      <c r="K692" s="9">
        <v>7.3280700000000003</v>
      </c>
      <c r="L692" s="8"/>
      <c r="M692" s="8"/>
      <c r="N692" s="8"/>
      <c r="O692" s="8"/>
      <c r="P692" s="8"/>
      <c r="Q692" s="8"/>
      <c r="R692" s="8"/>
    </row>
    <row r="693" spans="1:18">
      <c r="A693" s="6">
        <v>692</v>
      </c>
      <c r="B693" s="6" t="s">
        <v>849</v>
      </c>
      <c r="C693" s="9">
        <v>350.84399999999999</v>
      </c>
      <c r="D693" s="9">
        <v>0.49</v>
      </c>
      <c r="E693" s="9">
        <v>2.73</v>
      </c>
      <c r="F693" s="9">
        <v>1</v>
      </c>
      <c r="G693" s="9">
        <v>9</v>
      </c>
      <c r="H693" s="9">
        <v>5.1501960000000002</v>
      </c>
      <c r="I693" s="9">
        <v>263.1456</v>
      </c>
      <c r="J693" s="9">
        <v>39.662880000000001</v>
      </c>
      <c r="K693" s="9">
        <v>13.11158</v>
      </c>
      <c r="L693" s="8"/>
      <c r="M693" s="8"/>
      <c r="N693" s="8"/>
      <c r="O693" s="8"/>
      <c r="P693" s="8"/>
      <c r="Q693" s="8"/>
      <c r="R693" s="8"/>
    </row>
    <row r="694" spans="1:18">
      <c r="A694" s="6">
        <v>693</v>
      </c>
      <c r="B694" s="6" t="s">
        <v>850</v>
      </c>
      <c r="C694" s="9">
        <v>249.86850000000001</v>
      </c>
      <c r="D694" s="9">
        <v>0.37</v>
      </c>
      <c r="E694" s="9">
        <v>2.4500000000000002</v>
      </c>
      <c r="F694" s="9">
        <v>0.99</v>
      </c>
      <c r="G694" s="9">
        <v>7</v>
      </c>
      <c r="H694" s="9">
        <v>4.4682019999999998</v>
      </c>
      <c r="I694" s="9">
        <v>104.28019999999999</v>
      </c>
      <c r="J694" s="9">
        <v>19.084389999999999</v>
      </c>
      <c r="K694" s="9">
        <v>7.0673180000000002</v>
      </c>
      <c r="L694" s="8"/>
      <c r="M694" s="8"/>
      <c r="N694" s="8"/>
      <c r="O694" s="8"/>
      <c r="P694" s="8"/>
      <c r="Q694" s="8"/>
      <c r="R694" s="8"/>
    </row>
    <row r="695" spans="1:18">
      <c r="A695" s="6">
        <v>694</v>
      </c>
      <c r="B695" s="6" t="s">
        <v>851</v>
      </c>
      <c r="C695" s="9">
        <v>196.65870000000001</v>
      </c>
      <c r="D695" s="9">
        <v>0.18</v>
      </c>
      <c r="E695" s="9">
        <v>2.77</v>
      </c>
      <c r="F695" s="9">
        <v>0.99</v>
      </c>
      <c r="G695" s="9">
        <v>8</v>
      </c>
      <c r="H695" s="9">
        <v>4.7952729999999999</v>
      </c>
      <c r="I695" s="9">
        <v>105.9919</v>
      </c>
      <c r="J695" s="9">
        <v>15.538869999999999</v>
      </c>
      <c r="K695" s="9">
        <v>5.0541330000000002</v>
      </c>
      <c r="L695" s="8"/>
      <c r="M695" s="8"/>
      <c r="N695" s="8"/>
      <c r="O695" s="8"/>
      <c r="P695" s="8"/>
      <c r="Q695" s="8"/>
      <c r="R695" s="8"/>
    </row>
    <row r="696" spans="1:18">
      <c r="A696" s="6">
        <v>695</v>
      </c>
      <c r="B696" s="6" t="s">
        <v>852</v>
      </c>
      <c r="C696" s="9">
        <v>328.58499999999998</v>
      </c>
      <c r="D696" s="9">
        <v>12.6</v>
      </c>
      <c r="E696" s="9">
        <v>0.93</v>
      </c>
      <c r="F696" s="9">
        <v>0.99</v>
      </c>
      <c r="G696" s="9">
        <v>3</v>
      </c>
      <c r="H696" s="9">
        <v>2.9603709999999999</v>
      </c>
      <c r="I696" s="9">
        <v>107.24339999999999</v>
      </c>
      <c r="J696" s="9">
        <v>56.287590000000002</v>
      </c>
      <c r="K696" s="8"/>
      <c r="L696" s="8"/>
      <c r="M696" s="8"/>
      <c r="N696" s="8"/>
      <c r="O696" s="8"/>
      <c r="P696" s="8"/>
      <c r="Q696" s="8"/>
      <c r="R696" s="8"/>
    </row>
    <row r="697" spans="1:18">
      <c r="A697" s="6">
        <v>696</v>
      </c>
      <c r="B697" s="6" t="s">
        <v>854</v>
      </c>
      <c r="C697" s="9">
        <v>286.8809</v>
      </c>
      <c r="D697" s="9">
        <v>11.8</v>
      </c>
      <c r="E697" s="9">
        <v>0.91</v>
      </c>
      <c r="F697" s="9">
        <v>0.99</v>
      </c>
      <c r="G697" s="9">
        <v>3</v>
      </c>
      <c r="H697" s="9">
        <v>2.8918819999999998</v>
      </c>
      <c r="I697" s="9">
        <v>95.914000000000001</v>
      </c>
      <c r="J697" s="9">
        <v>51.043999999999997</v>
      </c>
      <c r="K697" s="8"/>
      <c r="L697" s="8"/>
      <c r="M697" s="8"/>
      <c r="N697" s="8"/>
      <c r="O697" s="8"/>
      <c r="P697" s="8"/>
      <c r="Q697" s="8"/>
      <c r="R697" s="8"/>
    </row>
    <row r="698" spans="1:18">
      <c r="A698" s="6">
        <v>697</v>
      </c>
      <c r="B698" s="6" t="s">
        <v>855</v>
      </c>
      <c r="C698" s="9">
        <v>291.69549999999998</v>
      </c>
      <c r="D698" s="9">
        <v>10.8</v>
      </c>
      <c r="E698" s="9">
        <v>0.94</v>
      </c>
      <c r="F698" s="9">
        <v>0.99</v>
      </c>
      <c r="G698" s="9">
        <v>3</v>
      </c>
      <c r="H698" s="9">
        <v>2.913424</v>
      </c>
      <c r="I698" s="9">
        <v>94.064070000000001</v>
      </c>
      <c r="J698" s="9">
        <v>49.02928</v>
      </c>
      <c r="K698" s="8"/>
      <c r="L698" s="8"/>
      <c r="M698" s="8"/>
      <c r="N698" s="8"/>
      <c r="O698" s="8"/>
      <c r="P698" s="8"/>
      <c r="Q698" s="8"/>
      <c r="R698" s="8"/>
    </row>
    <row r="699" spans="1:18">
      <c r="A699" s="6">
        <v>698</v>
      </c>
      <c r="B699" s="6" t="s">
        <v>856</v>
      </c>
      <c r="C699" s="9">
        <v>934.27359999999999</v>
      </c>
      <c r="D699" s="9">
        <v>10.5</v>
      </c>
      <c r="E699" s="9">
        <v>1.28</v>
      </c>
      <c r="F699" s="9">
        <v>0.99</v>
      </c>
      <c r="G699" s="9">
        <v>3</v>
      </c>
      <c r="H699" s="9">
        <v>3.5811890000000002</v>
      </c>
      <c r="I699" s="9">
        <v>200.07339999999999</v>
      </c>
      <c r="J699" s="9">
        <v>82.389319999999998</v>
      </c>
      <c r="K699" s="8"/>
      <c r="L699" s="8"/>
      <c r="M699" s="8"/>
      <c r="N699" s="8"/>
      <c r="O699" s="8"/>
      <c r="P699" s="8"/>
      <c r="Q699" s="8"/>
      <c r="R699" s="8"/>
    </row>
    <row r="700" spans="1:18">
      <c r="A700" s="6">
        <v>699</v>
      </c>
      <c r="B700" s="6" t="s">
        <v>858</v>
      </c>
      <c r="C700" s="9">
        <v>31.803000000000001</v>
      </c>
      <c r="D700" s="9">
        <v>0.9</v>
      </c>
      <c r="E700" s="9">
        <v>1.19</v>
      </c>
      <c r="F700" s="9">
        <v>0.99</v>
      </c>
      <c r="G700" s="9">
        <v>5</v>
      </c>
      <c r="H700" s="9">
        <v>2.3342429999999998</v>
      </c>
      <c r="I700" s="9">
        <v>13.939349999999999</v>
      </c>
      <c r="J700" s="9">
        <v>6.1096570000000003</v>
      </c>
      <c r="K700" s="9">
        <v>3.7711009999999998</v>
      </c>
      <c r="L700" s="9">
        <v>2.67788</v>
      </c>
      <c r="M700" s="9">
        <v>2.053375</v>
      </c>
      <c r="N700" s="9">
        <v>1.6528849999999999</v>
      </c>
      <c r="O700" s="9">
        <v>1.3758649999999999</v>
      </c>
      <c r="P700" s="9">
        <v>1.1737219999999999</v>
      </c>
      <c r="Q700" s="9">
        <v>1.0202199999999999</v>
      </c>
      <c r="R700" s="9">
        <v>0.9</v>
      </c>
    </row>
    <row r="701" spans="1:18">
      <c r="A701" s="6">
        <v>700</v>
      </c>
      <c r="B701" s="6" t="s">
        <v>859</v>
      </c>
      <c r="C701" s="9">
        <v>123.5823</v>
      </c>
      <c r="D701" s="9">
        <v>3.7</v>
      </c>
      <c r="E701" s="9">
        <v>1.0900000000000001</v>
      </c>
      <c r="F701" s="9">
        <v>0.95</v>
      </c>
      <c r="G701" s="9">
        <v>4</v>
      </c>
      <c r="H701" s="9">
        <v>2.748202</v>
      </c>
      <c r="I701" s="9">
        <v>45.519939999999998</v>
      </c>
      <c r="J701" s="9">
        <v>21.383510000000001</v>
      </c>
      <c r="K701" s="9">
        <v>13.74484</v>
      </c>
      <c r="L701" s="9">
        <v>10.04515</v>
      </c>
      <c r="M701" s="9">
        <v>7.8763389999999998</v>
      </c>
      <c r="N701" s="9">
        <v>6.4567930000000002</v>
      </c>
      <c r="O701" s="9">
        <v>5.4581419999999996</v>
      </c>
      <c r="P701" s="9">
        <v>4.7188220000000003</v>
      </c>
      <c r="Q701" s="9">
        <v>4.1502800000000004</v>
      </c>
      <c r="R701" s="9">
        <v>3.7</v>
      </c>
    </row>
    <row r="702" spans="1:18">
      <c r="A702" s="6">
        <v>701</v>
      </c>
      <c r="B702" s="6" t="s">
        <v>861</v>
      </c>
      <c r="C702" s="9">
        <v>53.2224</v>
      </c>
      <c r="D702" s="9">
        <v>3.8</v>
      </c>
      <c r="E702" s="9">
        <v>0.82</v>
      </c>
      <c r="F702" s="9">
        <v>0.92</v>
      </c>
      <c r="G702" s="9">
        <v>4</v>
      </c>
      <c r="H702" s="9">
        <v>2.2197840000000002</v>
      </c>
      <c r="I702" s="9">
        <v>25.106349999999999</v>
      </c>
      <c r="J702" s="9">
        <v>14.22129</v>
      </c>
      <c r="K702" s="9">
        <v>10.19868</v>
      </c>
      <c r="L702" s="9">
        <v>8.0555350000000008</v>
      </c>
      <c r="M702" s="9">
        <v>6.7085429999999997</v>
      </c>
      <c r="N702" s="9">
        <v>5.7769630000000003</v>
      </c>
      <c r="O702" s="9">
        <v>5.0910010000000003</v>
      </c>
      <c r="P702" s="9">
        <v>4.5629929999999996</v>
      </c>
      <c r="Q702" s="9">
        <v>4.1429029999999996</v>
      </c>
      <c r="R702" s="9">
        <v>3.8</v>
      </c>
    </row>
    <row r="703" spans="1:18">
      <c r="A703" s="6">
        <v>702</v>
      </c>
      <c r="B703" s="6" t="s">
        <v>862</v>
      </c>
      <c r="C703" s="9">
        <v>75.809600000000003</v>
      </c>
      <c r="D703" s="9">
        <v>0.6</v>
      </c>
      <c r="E703" s="9">
        <v>1.38</v>
      </c>
      <c r="F703" s="9">
        <v>0.97</v>
      </c>
      <c r="G703" s="9">
        <v>3</v>
      </c>
      <c r="H703" s="9">
        <v>2.538151</v>
      </c>
      <c r="I703" s="9">
        <v>14.393000000000001</v>
      </c>
      <c r="J703" s="9">
        <v>5.5300599999999998</v>
      </c>
      <c r="K703" s="9">
        <v>3.1602679999999999</v>
      </c>
      <c r="L703" s="9">
        <v>2.1247530000000001</v>
      </c>
      <c r="M703" s="9">
        <v>1.5616099999999999</v>
      </c>
      <c r="N703" s="9">
        <v>1.214234</v>
      </c>
      <c r="O703" s="9">
        <v>0.98155800000000004</v>
      </c>
      <c r="P703" s="9">
        <v>0.81637000000000004</v>
      </c>
      <c r="Q703" s="9">
        <v>0.69389999999999996</v>
      </c>
      <c r="R703" s="9">
        <v>0.6</v>
      </c>
    </row>
    <row r="704" spans="1:18">
      <c r="A704" s="6">
        <v>703</v>
      </c>
      <c r="B704" s="6" t="s">
        <v>863</v>
      </c>
      <c r="C704" s="9">
        <v>156.5248</v>
      </c>
      <c r="D704" s="9">
        <v>2.8</v>
      </c>
      <c r="E704" s="9">
        <v>1.25</v>
      </c>
      <c r="F704" s="9">
        <v>0.91</v>
      </c>
      <c r="G704" s="9">
        <v>4</v>
      </c>
      <c r="H704" s="9">
        <v>2.9471579999999999</v>
      </c>
      <c r="I704" s="9">
        <v>49.791820000000001</v>
      </c>
      <c r="J704" s="9">
        <v>20.93488</v>
      </c>
      <c r="K704" s="9">
        <v>12.6112</v>
      </c>
      <c r="L704" s="9">
        <v>8.8020340000000008</v>
      </c>
      <c r="M704" s="9">
        <v>6.6595599999999999</v>
      </c>
      <c r="N704" s="9">
        <v>5.3023569999999998</v>
      </c>
      <c r="O704" s="9">
        <v>4.3730599999999997</v>
      </c>
      <c r="P704" s="9">
        <v>3.7007989999999999</v>
      </c>
      <c r="Q704" s="9">
        <v>3.1941470000000001</v>
      </c>
      <c r="R704" s="9">
        <v>2.8</v>
      </c>
    </row>
    <row r="705" spans="1:18">
      <c r="A705" s="6">
        <v>704</v>
      </c>
      <c r="B705" s="6" t="s">
        <v>864</v>
      </c>
      <c r="C705" s="9">
        <v>136.6825</v>
      </c>
      <c r="D705" s="9">
        <v>2.7</v>
      </c>
      <c r="E705" s="9">
        <v>1.31</v>
      </c>
      <c r="F705" s="9">
        <v>0.91</v>
      </c>
      <c r="G705" s="9">
        <v>5</v>
      </c>
      <c r="H705" s="9">
        <v>3.051364</v>
      </c>
      <c r="I705" s="9">
        <v>55.126919999999998</v>
      </c>
      <c r="J705" s="9">
        <v>22.233840000000001</v>
      </c>
      <c r="K705" s="9">
        <v>13.07179</v>
      </c>
      <c r="L705" s="9">
        <v>8.9673719999999992</v>
      </c>
      <c r="M705" s="9">
        <v>6.6944220000000003</v>
      </c>
      <c r="N705" s="9">
        <v>5.2721239999999998</v>
      </c>
      <c r="O705" s="9">
        <v>4.3080959999999999</v>
      </c>
      <c r="P705" s="9">
        <v>3.6167280000000002</v>
      </c>
      <c r="Q705" s="9">
        <v>3.0996030000000001</v>
      </c>
      <c r="R705" s="9">
        <v>2.7</v>
      </c>
    </row>
    <row r="706" spans="1:18">
      <c r="A706" s="6">
        <v>705</v>
      </c>
      <c r="B706" s="6" t="s">
        <v>865</v>
      </c>
      <c r="C706" s="9">
        <v>26.735499999999998</v>
      </c>
      <c r="D706" s="9">
        <v>0.08</v>
      </c>
      <c r="E706" s="9">
        <v>1.94</v>
      </c>
      <c r="F706" s="9">
        <v>0.96</v>
      </c>
      <c r="G706" s="9">
        <v>5</v>
      </c>
      <c r="H706" s="9">
        <v>2.7830900000000001</v>
      </c>
      <c r="I706" s="9">
        <v>6.9677090000000002</v>
      </c>
      <c r="J706" s="9">
        <v>1.8158989999999999</v>
      </c>
      <c r="K706" s="9">
        <v>0.82694100000000004</v>
      </c>
      <c r="L706" s="9">
        <v>0.47325299999999998</v>
      </c>
      <c r="M706" s="9">
        <v>0.30696499999999999</v>
      </c>
      <c r="N706" s="9">
        <v>0.21551500000000001</v>
      </c>
      <c r="O706" s="9">
        <v>0.15980800000000001</v>
      </c>
      <c r="P706" s="9">
        <v>0.123338</v>
      </c>
      <c r="Q706" s="9">
        <v>9.8142999999999994E-2</v>
      </c>
      <c r="R706" s="9">
        <v>0.08</v>
      </c>
    </row>
    <row r="707" spans="1:18">
      <c r="A707" s="6">
        <v>706</v>
      </c>
      <c r="B707" s="6" t="s">
        <v>866</v>
      </c>
      <c r="C707" s="9">
        <v>93.771100000000004</v>
      </c>
      <c r="D707" s="9">
        <v>0.93</v>
      </c>
      <c r="E707" s="9">
        <v>1.54</v>
      </c>
      <c r="F707" s="9">
        <v>0.92</v>
      </c>
      <c r="G707" s="9">
        <v>5</v>
      </c>
      <c r="H707" s="9">
        <v>3.0484830000000001</v>
      </c>
      <c r="I707" s="9">
        <v>32.24653</v>
      </c>
      <c r="J707" s="9">
        <v>11.08911</v>
      </c>
      <c r="K707" s="9">
        <v>5.9390400000000003</v>
      </c>
      <c r="L707" s="9">
        <v>3.8133840000000001</v>
      </c>
      <c r="M707" s="9">
        <v>2.7043889999999999</v>
      </c>
      <c r="N707" s="9">
        <v>2.0423490000000002</v>
      </c>
      <c r="O707" s="9">
        <v>1.6107640000000001</v>
      </c>
      <c r="P707" s="9">
        <v>1.3113669999999999</v>
      </c>
      <c r="Q707" s="9">
        <v>1.0938289999999999</v>
      </c>
      <c r="R707" s="9">
        <v>0.93</v>
      </c>
    </row>
    <row r="708" spans="1:18">
      <c r="A708" s="6">
        <v>707</v>
      </c>
      <c r="B708" s="6" t="s">
        <v>867</v>
      </c>
      <c r="C708" s="9">
        <v>23.380400000000002</v>
      </c>
      <c r="D708" s="9">
        <v>0.7</v>
      </c>
      <c r="E708" s="9">
        <v>1.0900000000000001</v>
      </c>
      <c r="F708" s="9">
        <v>0.95</v>
      </c>
      <c r="G708" s="9">
        <v>4</v>
      </c>
      <c r="H708" s="9">
        <v>2.0250979999999998</v>
      </c>
      <c r="I708" s="9">
        <v>8.6118810000000003</v>
      </c>
      <c r="J708" s="9">
        <v>4.0455290000000002</v>
      </c>
      <c r="K708" s="9">
        <v>2.600374</v>
      </c>
      <c r="L708" s="9">
        <v>1.900433</v>
      </c>
      <c r="M708" s="9">
        <v>1.4901180000000001</v>
      </c>
      <c r="N708" s="9">
        <v>1.2215549999999999</v>
      </c>
      <c r="O708" s="9">
        <v>1.0326219999999999</v>
      </c>
      <c r="P708" s="9">
        <v>0.89275000000000004</v>
      </c>
      <c r="Q708" s="9">
        <v>0.785188</v>
      </c>
      <c r="R708" s="9">
        <v>0.7</v>
      </c>
    </row>
    <row r="709" spans="1:18">
      <c r="A709" s="6">
        <v>708</v>
      </c>
      <c r="B709" s="6" t="s">
        <v>868</v>
      </c>
      <c r="C709" s="9">
        <v>43.110199999999999</v>
      </c>
      <c r="D709" s="9">
        <v>0.1</v>
      </c>
      <c r="E709" s="9">
        <v>1.73</v>
      </c>
      <c r="F709" s="9">
        <v>0.98</v>
      </c>
      <c r="G709" s="9">
        <v>3</v>
      </c>
      <c r="H709" s="9">
        <v>2.46</v>
      </c>
      <c r="I709" s="9">
        <v>5.3703180000000001</v>
      </c>
      <c r="J709" s="9">
        <v>1.6188929999999999</v>
      </c>
      <c r="K709" s="9">
        <v>0.80274999999999996</v>
      </c>
      <c r="L709" s="9">
        <v>0.48801800000000001</v>
      </c>
      <c r="M709" s="9">
        <v>0.33172800000000002</v>
      </c>
      <c r="N709" s="9">
        <v>0.24199100000000001</v>
      </c>
      <c r="O709" s="9">
        <v>0.18534500000000001</v>
      </c>
      <c r="P709" s="9">
        <v>0.14711399999999999</v>
      </c>
      <c r="Q709" s="9">
        <v>0.119994</v>
      </c>
      <c r="R709" s="9">
        <v>0.1</v>
      </c>
    </row>
    <row r="710" spans="1:18">
      <c r="A710" s="6">
        <v>709</v>
      </c>
      <c r="B710" s="6" t="s">
        <v>869</v>
      </c>
      <c r="C710" s="9">
        <v>53.2408</v>
      </c>
      <c r="D710" s="9">
        <v>1.7</v>
      </c>
      <c r="E710" s="9">
        <v>1.07</v>
      </c>
      <c r="F710" s="9">
        <v>0.95</v>
      </c>
      <c r="G710" s="9">
        <v>4</v>
      </c>
      <c r="H710" s="9">
        <v>2.3704489999999998</v>
      </c>
      <c r="I710" s="9">
        <v>19.97326</v>
      </c>
      <c r="J710" s="9">
        <v>9.5136420000000008</v>
      </c>
      <c r="K710" s="9">
        <v>6.1649450000000003</v>
      </c>
      <c r="L710" s="9">
        <v>4.5315289999999999</v>
      </c>
      <c r="M710" s="9">
        <v>3.5690369999999998</v>
      </c>
      <c r="N710" s="9">
        <v>2.93648</v>
      </c>
      <c r="O710" s="9">
        <v>2.4899689999999999</v>
      </c>
      <c r="P710" s="9">
        <v>2.1584530000000002</v>
      </c>
      <c r="Q710" s="9">
        <v>1.902871</v>
      </c>
      <c r="R710" s="9">
        <v>1.7</v>
      </c>
    </row>
    <row r="711" spans="1:18">
      <c r="A711" s="6">
        <v>710</v>
      </c>
      <c r="B711" s="6" t="s">
        <v>870</v>
      </c>
      <c r="C711" s="9">
        <v>29.8094</v>
      </c>
      <c r="D711" s="9">
        <v>0.5</v>
      </c>
      <c r="E711" s="9">
        <v>1.27</v>
      </c>
      <c r="F711" s="9">
        <v>0.96</v>
      </c>
      <c r="G711" s="9">
        <v>4</v>
      </c>
      <c r="H711" s="9">
        <v>2.2389700000000001</v>
      </c>
      <c r="I711" s="9">
        <v>9.3104359999999993</v>
      </c>
      <c r="J711" s="9">
        <v>3.8606630000000002</v>
      </c>
      <c r="K711" s="9">
        <v>2.3068849999999999</v>
      </c>
      <c r="L711" s="9">
        <v>1.600862</v>
      </c>
      <c r="M711" s="9">
        <v>1.205808</v>
      </c>
      <c r="N711" s="9">
        <v>0.95657300000000001</v>
      </c>
      <c r="O711" s="9">
        <v>0.78649400000000003</v>
      </c>
      <c r="P711" s="9">
        <v>0.66381299999999999</v>
      </c>
      <c r="Q711" s="9">
        <v>0.57158699999999996</v>
      </c>
      <c r="R711" s="9">
        <v>0.5</v>
      </c>
    </row>
    <row r="712" spans="1:18">
      <c r="A712" s="6">
        <v>711</v>
      </c>
      <c r="B712" s="6" t="s">
        <v>871</v>
      </c>
      <c r="C712" s="9">
        <v>26.662400000000002</v>
      </c>
      <c r="D712" s="9">
        <v>0.2</v>
      </c>
      <c r="E712" s="9">
        <v>1.52</v>
      </c>
      <c r="F712" s="9">
        <v>0.96</v>
      </c>
      <c r="G712" s="9">
        <v>4</v>
      </c>
      <c r="H712" s="9">
        <v>2.3410299999999999</v>
      </c>
      <c r="I712" s="9">
        <v>6.6226219999999998</v>
      </c>
      <c r="J712" s="9">
        <v>2.309215</v>
      </c>
      <c r="K712" s="9">
        <v>1.246826</v>
      </c>
      <c r="L712" s="9">
        <v>0.80519099999999999</v>
      </c>
      <c r="M712" s="9">
        <v>0.57358200000000004</v>
      </c>
      <c r="N712" s="9">
        <v>0.434751</v>
      </c>
      <c r="O712" s="9">
        <v>0.34393899999999999</v>
      </c>
      <c r="P712" s="9">
        <v>0.28075899999999998</v>
      </c>
      <c r="Q712" s="9">
        <v>0.234737</v>
      </c>
      <c r="R712" s="9">
        <v>0.2</v>
      </c>
    </row>
    <row r="713" spans="1:18">
      <c r="A713" s="6">
        <v>712</v>
      </c>
      <c r="B713" s="6" t="s">
        <v>872</v>
      </c>
      <c r="C713" s="9">
        <v>27.195599999999999</v>
      </c>
      <c r="D713" s="9">
        <v>5.0999999999999996</v>
      </c>
      <c r="E713" s="9">
        <v>0.52</v>
      </c>
      <c r="F713" s="9">
        <v>0.87</v>
      </c>
      <c r="G713" s="9">
        <v>4</v>
      </c>
      <c r="H713" s="9">
        <v>1.7475700000000001</v>
      </c>
      <c r="I713" s="9">
        <v>16.887689999999999</v>
      </c>
      <c r="J713" s="9">
        <v>11.776999999999999</v>
      </c>
      <c r="K713" s="9">
        <v>9.5382149999999992</v>
      </c>
      <c r="L713" s="9">
        <v>8.2129460000000005</v>
      </c>
      <c r="M713" s="9">
        <v>7.3131719999999998</v>
      </c>
      <c r="N713" s="9">
        <v>6.6516830000000002</v>
      </c>
      <c r="O713" s="9">
        <v>6.1393050000000002</v>
      </c>
      <c r="P713" s="9">
        <v>5.7274770000000004</v>
      </c>
      <c r="Q713" s="9">
        <v>5.3872119999999999</v>
      </c>
      <c r="R713" s="9">
        <v>5.0999999999999996</v>
      </c>
    </row>
    <row r="714" spans="1:18">
      <c r="A714" s="6">
        <v>713</v>
      </c>
      <c r="B714" s="6" t="s">
        <v>873</v>
      </c>
      <c r="C714" s="9">
        <v>23.6388</v>
      </c>
      <c r="D714" s="9">
        <v>1.8</v>
      </c>
      <c r="E714" s="9">
        <v>0.8</v>
      </c>
      <c r="F714" s="9">
        <v>0.92</v>
      </c>
      <c r="G714" s="9">
        <v>4</v>
      </c>
      <c r="H714" s="9">
        <v>1.8552729999999999</v>
      </c>
      <c r="I714" s="9">
        <v>11.357229999999999</v>
      </c>
      <c r="J714" s="9">
        <v>6.5230170000000003</v>
      </c>
      <c r="K714" s="9">
        <v>4.7160190000000002</v>
      </c>
      <c r="L714" s="9">
        <v>3.746489</v>
      </c>
      <c r="M714" s="9">
        <v>3.133982</v>
      </c>
      <c r="N714" s="9">
        <v>2.7086410000000001</v>
      </c>
      <c r="O714" s="9">
        <v>2.3943850000000002</v>
      </c>
      <c r="P714" s="9">
        <v>2.1517930000000001</v>
      </c>
      <c r="Q714" s="9">
        <v>1.958297</v>
      </c>
      <c r="R714" s="9">
        <v>1.8</v>
      </c>
    </row>
    <row r="715" spans="1:18">
      <c r="A715" s="6">
        <v>714</v>
      </c>
      <c r="B715" s="6" t="s">
        <v>874</v>
      </c>
      <c r="C715" s="9">
        <v>25.054500000000001</v>
      </c>
      <c r="D715" s="9">
        <v>0.8</v>
      </c>
      <c r="E715" s="9">
        <v>1.07</v>
      </c>
      <c r="F715" s="9">
        <v>0.95</v>
      </c>
      <c r="G715" s="9">
        <v>4</v>
      </c>
      <c r="H715" s="9">
        <v>2.0430899999999999</v>
      </c>
      <c r="I715" s="9">
        <v>9.3991799999999994</v>
      </c>
      <c r="J715" s="9">
        <v>4.4770079999999997</v>
      </c>
      <c r="K715" s="9">
        <v>2.9011499999999999</v>
      </c>
      <c r="L715" s="9">
        <v>2.1324839999999998</v>
      </c>
      <c r="M715" s="9">
        <v>1.6795469999999999</v>
      </c>
      <c r="N715" s="9">
        <v>1.3818729999999999</v>
      </c>
      <c r="O715" s="9">
        <v>1.1717500000000001</v>
      </c>
      <c r="P715" s="9">
        <v>1.0157430000000001</v>
      </c>
      <c r="Q715" s="9">
        <v>0.89546899999999996</v>
      </c>
      <c r="R715" s="9">
        <v>0.8</v>
      </c>
    </row>
    <row r="716" spans="1:18">
      <c r="A716" s="6">
        <v>715</v>
      </c>
      <c r="B716" s="6" t="s">
        <v>875</v>
      </c>
      <c r="C716" s="9">
        <v>117.1571</v>
      </c>
      <c r="D716" s="9">
        <v>2.8</v>
      </c>
      <c r="E716" s="9">
        <v>1.1599999999999999</v>
      </c>
      <c r="F716" s="9">
        <v>0.96</v>
      </c>
      <c r="G716" s="9">
        <v>4</v>
      </c>
      <c r="H716" s="9">
        <v>2.7671579999999998</v>
      </c>
      <c r="I716" s="9">
        <v>40.47231</v>
      </c>
      <c r="J716" s="9">
        <v>18.11187</v>
      </c>
      <c r="K716" s="9">
        <v>11.31612</v>
      </c>
      <c r="L716" s="9">
        <v>8.1052879999999998</v>
      </c>
      <c r="M716" s="9">
        <v>6.2568080000000004</v>
      </c>
      <c r="N716" s="9">
        <v>5.0641040000000004</v>
      </c>
      <c r="O716" s="9">
        <v>4.2349110000000003</v>
      </c>
      <c r="P716" s="9">
        <v>3.6272180000000001</v>
      </c>
      <c r="Q716" s="9">
        <v>3.164002</v>
      </c>
      <c r="R716" s="9">
        <v>2.8</v>
      </c>
    </row>
    <row r="717" spans="1:18">
      <c r="A717" s="6">
        <v>716</v>
      </c>
      <c r="B717" s="6" t="s">
        <v>876</v>
      </c>
      <c r="C717" s="9">
        <v>108.93640000000001</v>
      </c>
      <c r="D717" s="9">
        <v>0.9</v>
      </c>
      <c r="E717" s="9">
        <v>1.49</v>
      </c>
      <c r="F717" s="9">
        <v>0.96</v>
      </c>
      <c r="G717" s="9">
        <v>4</v>
      </c>
      <c r="H717" s="9">
        <v>2.9342429999999999</v>
      </c>
      <c r="I717" s="9">
        <v>27.812660000000001</v>
      </c>
      <c r="J717" s="9">
        <v>9.9016559999999991</v>
      </c>
      <c r="K717" s="9">
        <v>5.4116770000000001</v>
      </c>
      <c r="L717" s="9">
        <v>3.5251139999999999</v>
      </c>
      <c r="M717" s="9">
        <v>2.5280010000000002</v>
      </c>
      <c r="N717" s="9">
        <v>1.926625</v>
      </c>
      <c r="O717" s="9">
        <v>1.5312509999999999</v>
      </c>
      <c r="P717" s="9">
        <v>1.254985</v>
      </c>
      <c r="Q717" s="9">
        <v>1.052983</v>
      </c>
      <c r="R717" s="9">
        <v>0.9</v>
      </c>
    </row>
    <row r="718" spans="1:18">
      <c r="A718" s="6">
        <v>717</v>
      </c>
      <c r="B718" s="6" t="s">
        <v>877</v>
      </c>
      <c r="C718" s="9">
        <v>106.18600000000001</v>
      </c>
      <c r="D718" s="9">
        <v>0.25</v>
      </c>
      <c r="E718" s="9">
        <v>1.88</v>
      </c>
      <c r="F718" s="9">
        <v>0.96</v>
      </c>
      <c r="G718" s="9">
        <v>4</v>
      </c>
      <c r="H718" s="9">
        <v>3.15794</v>
      </c>
      <c r="I718" s="9">
        <v>18.96444</v>
      </c>
      <c r="J718" s="9">
        <v>5.1523289999999999</v>
      </c>
      <c r="K718" s="9">
        <v>2.4040970000000002</v>
      </c>
      <c r="L718" s="9">
        <v>1.399804</v>
      </c>
      <c r="M718" s="9">
        <v>0.92018800000000001</v>
      </c>
      <c r="N718" s="9">
        <v>0.65315400000000001</v>
      </c>
      <c r="O718" s="9">
        <v>0.48882799999999998</v>
      </c>
      <c r="P718" s="9">
        <v>0.38030399999999998</v>
      </c>
      <c r="Q718" s="9">
        <v>0.30476399999999998</v>
      </c>
      <c r="R718" s="9">
        <v>0.25</v>
      </c>
    </row>
    <row r="719" spans="1:18">
      <c r="A719" s="6">
        <v>718</v>
      </c>
      <c r="B719" s="6" t="s">
        <v>878</v>
      </c>
      <c r="C719" s="9">
        <v>164.9247</v>
      </c>
      <c r="D719" s="9">
        <v>5.8</v>
      </c>
      <c r="E719" s="9">
        <v>1.04</v>
      </c>
      <c r="F719" s="9">
        <v>0.94</v>
      </c>
      <c r="G719" s="9">
        <v>4</v>
      </c>
      <c r="H719" s="9">
        <v>2.8434279999999998</v>
      </c>
      <c r="I719" s="9">
        <v>63.595739999999999</v>
      </c>
      <c r="J719" s="9">
        <v>30.928349999999998</v>
      </c>
      <c r="K719" s="9">
        <v>20.287189999999999</v>
      </c>
      <c r="L719" s="9">
        <v>15.041309999999999</v>
      </c>
      <c r="M719" s="9">
        <v>11.926119999999999</v>
      </c>
      <c r="N719" s="9">
        <v>9.8662179999999999</v>
      </c>
      <c r="O719" s="9">
        <v>8.4047739999999997</v>
      </c>
      <c r="P719" s="9">
        <v>7.3150009999999996</v>
      </c>
      <c r="Q719" s="9">
        <v>6.4716610000000001</v>
      </c>
      <c r="R719" s="9">
        <v>5.8</v>
      </c>
    </row>
    <row r="720" spans="1:18">
      <c r="A720" s="6">
        <v>719</v>
      </c>
      <c r="B720" s="6" t="s">
        <v>879</v>
      </c>
      <c r="C720" s="9">
        <v>548.06719999999996</v>
      </c>
      <c r="D720" s="9">
        <v>0.7</v>
      </c>
      <c r="E720" s="9">
        <v>2.0699999999999998</v>
      </c>
      <c r="F720" s="9">
        <v>0.96</v>
      </c>
      <c r="G720" s="9">
        <v>4</v>
      </c>
      <c r="H720" s="9">
        <v>3.9850979999999998</v>
      </c>
      <c r="I720" s="9">
        <v>82.242829999999998</v>
      </c>
      <c r="J720" s="9">
        <v>19.58691</v>
      </c>
      <c r="K720" s="9">
        <v>8.4616889999999998</v>
      </c>
      <c r="L720" s="9">
        <v>4.664809</v>
      </c>
      <c r="M720" s="9">
        <v>2.9392070000000001</v>
      </c>
      <c r="N720" s="9">
        <v>2.0152320000000001</v>
      </c>
      <c r="O720" s="9">
        <v>1.464688</v>
      </c>
      <c r="P720" s="9">
        <v>1.1109690000000001</v>
      </c>
      <c r="Q720" s="9">
        <v>0.87059500000000001</v>
      </c>
      <c r="R720" s="9">
        <v>0.7</v>
      </c>
    </row>
    <row r="721" spans="1:18">
      <c r="A721" s="6">
        <v>720</v>
      </c>
      <c r="B721" s="6" t="s">
        <v>880</v>
      </c>
      <c r="C721" s="9">
        <v>151.63040000000001</v>
      </c>
      <c r="D721" s="9">
        <v>0.2</v>
      </c>
      <c r="E721" s="9">
        <v>2.06</v>
      </c>
      <c r="F721" s="9">
        <v>0.97</v>
      </c>
      <c r="G721" s="9">
        <v>4</v>
      </c>
      <c r="H721" s="9">
        <v>3.42103</v>
      </c>
      <c r="I721" s="9">
        <v>22.963069999999998</v>
      </c>
      <c r="J721" s="9">
        <v>5.5069129999999999</v>
      </c>
      <c r="K721" s="9">
        <v>2.3886919999999998</v>
      </c>
      <c r="L721" s="9">
        <v>1.320646</v>
      </c>
      <c r="M721" s="9">
        <v>0.83397299999999996</v>
      </c>
      <c r="N721" s="9">
        <v>0.572847</v>
      </c>
      <c r="O721" s="9">
        <v>0.41699199999999997</v>
      </c>
      <c r="P721" s="9">
        <v>0.31671199999999999</v>
      </c>
      <c r="Q721" s="9">
        <v>0.24847900000000001</v>
      </c>
      <c r="R721" s="9">
        <v>0.2</v>
      </c>
    </row>
    <row r="722" spans="1:18">
      <c r="A722" s="6">
        <v>721</v>
      </c>
      <c r="B722" s="6" t="s">
        <v>881</v>
      </c>
      <c r="C722" s="9">
        <v>59.618899999999996</v>
      </c>
      <c r="D722" s="9">
        <v>0.2</v>
      </c>
      <c r="E722" s="9">
        <v>1.77</v>
      </c>
      <c r="F722" s="9">
        <v>0.96</v>
      </c>
      <c r="G722" s="9">
        <v>4</v>
      </c>
      <c r="H722" s="9">
        <v>2.8410299999999999</v>
      </c>
      <c r="I722" s="9">
        <v>11.776870000000001</v>
      </c>
      <c r="J722" s="9">
        <v>3.4530820000000002</v>
      </c>
      <c r="K722" s="9">
        <v>1.6847110000000001</v>
      </c>
      <c r="L722" s="9">
        <v>1.0124740000000001</v>
      </c>
      <c r="M722" s="9">
        <v>0.68210800000000005</v>
      </c>
      <c r="N722" s="9">
        <v>0.49397200000000002</v>
      </c>
      <c r="O722" s="9">
        <v>0.37601600000000002</v>
      </c>
      <c r="P722" s="9">
        <v>0.29686600000000002</v>
      </c>
      <c r="Q722" s="9">
        <v>0.24100199999999999</v>
      </c>
      <c r="R722" s="9">
        <v>0.2</v>
      </c>
    </row>
    <row r="723" spans="1:18">
      <c r="A723" s="6">
        <v>722</v>
      </c>
      <c r="B723" s="6" t="s">
        <v>882</v>
      </c>
      <c r="C723" s="9">
        <v>115.9</v>
      </c>
      <c r="D723" s="9">
        <v>0.3</v>
      </c>
      <c r="E723" s="9">
        <v>1.51</v>
      </c>
      <c r="F723" s="9">
        <v>0.98</v>
      </c>
      <c r="G723" s="9">
        <v>2</v>
      </c>
      <c r="H723" s="9">
        <v>2.4971209999999999</v>
      </c>
      <c r="I723" s="9">
        <v>9.7078100000000003</v>
      </c>
      <c r="J723" s="9">
        <v>3.4085209999999999</v>
      </c>
      <c r="K723" s="9">
        <v>1.8478559999999999</v>
      </c>
      <c r="L723" s="9">
        <v>1.1967699999999999</v>
      </c>
      <c r="M723" s="9">
        <v>0.85443000000000002</v>
      </c>
      <c r="N723" s="9">
        <v>0.64880300000000002</v>
      </c>
      <c r="O723" s="9">
        <v>0.51407099999999994</v>
      </c>
      <c r="P723" s="9">
        <v>0.42019899999999999</v>
      </c>
      <c r="Q723" s="9">
        <v>0.35173500000000002</v>
      </c>
      <c r="R723" s="9">
        <v>0.3</v>
      </c>
    </row>
    <row r="724" spans="1:18">
      <c r="A724" s="6">
        <v>723</v>
      </c>
      <c r="B724" s="6" t="s">
        <v>883</v>
      </c>
      <c r="C724" s="9">
        <v>29.0749</v>
      </c>
      <c r="D724" s="9">
        <v>0.2</v>
      </c>
      <c r="E724" s="9">
        <v>1.42</v>
      </c>
      <c r="F724" s="9">
        <v>0.97</v>
      </c>
      <c r="G724" s="9">
        <v>3</v>
      </c>
      <c r="H724" s="9">
        <v>2.1410300000000002</v>
      </c>
      <c r="I724" s="9">
        <v>5.2605360000000001</v>
      </c>
      <c r="J724" s="9">
        <v>1.965927</v>
      </c>
      <c r="K724" s="9">
        <v>1.105396</v>
      </c>
      <c r="L724" s="9">
        <v>0.73469099999999998</v>
      </c>
      <c r="M724" s="9">
        <v>0.53517099999999995</v>
      </c>
      <c r="N724" s="9">
        <v>0.41310000000000002</v>
      </c>
      <c r="O724" s="9">
        <v>0.33188699999999999</v>
      </c>
      <c r="P724" s="9">
        <v>0.274563</v>
      </c>
      <c r="Q724" s="9">
        <v>0.23227700000000001</v>
      </c>
      <c r="R724" s="9">
        <v>0.2</v>
      </c>
    </row>
    <row r="725" spans="1:18">
      <c r="A725" s="6">
        <v>724</v>
      </c>
      <c r="B725" s="6" t="s">
        <v>884</v>
      </c>
      <c r="C725" s="9">
        <v>98.650800000000004</v>
      </c>
      <c r="D725" s="9">
        <v>3.7</v>
      </c>
      <c r="E725" s="9">
        <v>1.02</v>
      </c>
      <c r="F725" s="9">
        <v>0.95</v>
      </c>
      <c r="G725" s="9">
        <v>4</v>
      </c>
      <c r="H725" s="9">
        <v>2.6082019999999999</v>
      </c>
      <c r="I725" s="9">
        <v>38.743760000000002</v>
      </c>
      <c r="J725" s="9">
        <v>19.105180000000001</v>
      </c>
      <c r="K725" s="9">
        <v>12.63392</v>
      </c>
      <c r="L725" s="9">
        <v>9.4210770000000004</v>
      </c>
      <c r="M725" s="9">
        <v>7.5033000000000003</v>
      </c>
      <c r="N725" s="9">
        <v>6.2299910000000001</v>
      </c>
      <c r="O725" s="9">
        <v>5.3235549999999998</v>
      </c>
      <c r="P725" s="9">
        <v>4.6456869999999997</v>
      </c>
      <c r="Q725" s="9">
        <v>4.119783</v>
      </c>
      <c r="R725" s="9">
        <v>3.7</v>
      </c>
    </row>
    <row r="726" spans="1:18">
      <c r="A726" s="6">
        <v>725</v>
      </c>
      <c r="B726" s="6" t="s">
        <v>885</v>
      </c>
      <c r="C726" s="9">
        <v>235.8733</v>
      </c>
      <c r="D726" s="9">
        <v>0.9</v>
      </c>
      <c r="E726" s="9">
        <v>1.73</v>
      </c>
      <c r="F726" s="9">
        <v>0.96</v>
      </c>
      <c r="G726" s="9">
        <v>4</v>
      </c>
      <c r="H726" s="9">
        <v>3.4142429999999999</v>
      </c>
      <c r="I726" s="9">
        <v>48.332859999999997</v>
      </c>
      <c r="J726" s="9">
        <v>14.570040000000001</v>
      </c>
      <c r="K726" s="9">
        <v>7.2247490000000001</v>
      </c>
      <c r="L726" s="9">
        <v>4.3921659999999996</v>
      </c>
      <c r="M726" s="9">
        <v>2.9855499999999999</v>
      </c>
      <c r="N726" s="9">
        <v>2.177915</v>
      </c>
      <c r="O726" s="9">
        <v>1.6681029999999999</v>
      </c>
      <c r="P726" s="9">
        <v>1.3240270000000001</v>
      </c>
      <c r="Q726" s="9">
        <v>1.0799479999999999</v>
      </c>
      <c r="R726" s="9">
        <v>0.9</v>
      </c>
    </row>
    <row r="727" spans="1:18">
      <c r="A727" s="6">
        <v>726</v>
      </c>
      <c r="B727" s="6" t="s">
        <v>886</v>
      </c>
      <c r="C727" s="9">
        <v>45.964199999999998</v>
      </c>
      <c r="D727" s="9">
        <v>0.7</v>
      </c>
      <c r="E727" s="9">
        <v>1.3</v>
      </c>
      <c r="F727" s="9">
        <v>0.96</v>
      </c>
      <c r="G727" s="9">
        <v>4</v>
      </c>
      <c r="H727" s="9">
        <v>2.4450980000000002</v>
      </c>
      <c r="I727" s="9">
        <v>13.966839999999999</v>
      </c>
      <c r="J727" s="9">
        <v>5.6722979999999996</v>
      </c>
      <c r="K727" s="9">
        <v>3.3484240000000001</v>
      </c>
      <c r="L727" s="9">
        <v>2.3036690000000002</v>
      </c>
      <c r="M727" s="9">
        <v>1.7236020000000001</v>
      </c>
      <c r="N727" s="9">
        <v>1.359883</v>
      </c>
      <c r="O727" s="9">
        <v>1.1129370000000001</v>
      </c>
      <c r="P727" s="9">
        <v>0.93557999999999997</v>
      </c>
      <c r="Q727" s="9">
        <v>0.802755</v>
      </c>
      <c r="R727" s="9">
        <v>0.7</v>
      </c>
    </row>
    <row r="728" spans="1:18">
      <c r="A728" s="6">
        <v>727</v>
      </c>
      <c r="B728" s="6" t="s">
        <v>887</v>
      </c>
      <c r="C728" s="9">
        <v>322.91719999999998</v>
      </c>
      <c r="D728" s="9">
        <v>1.7</v>
      </c>
      <c r="E728" s="9">
        <v>1.63</v>
      </c>
      <c r="F728" s="9">
        <v>0.95</v>
      </c>
      <c r="G728" s="9">
        <v>4</v>
      </c>
      <c r="H728" s="9">
        <v>3.4904489999999999</v>
      </c>
      <c r="I728" s="9">
        <v>72.518519999999995</v>
      </c>
      <c r="J728" s="9">
        <v>23.429880000000001</v>
      </c>
      <c r="K728" s="9">
        <v>12.09877</v>
      </c>
      <c r="L728" s="9">
        <v>7.5699170000000002</v>
      </c>
      <c r="M728" s="9">
        <v>5.2617209999999996</v>
      </c>
      <c r="N728" s="9">
        <v>3.9089700000000001</v>
      </c>
      <c r="O728" s="9">
        <v>3.0404589999999998</v>
      </c>
      <c r="P728" s="9">
        <v>2.445751</v>
      </c>
      <c r="Q728" s="9">
        <v>2.0185230000000001</v>
      </c>
      <c r="R728" s="9">
        <v>1.7</v>
      </c>
    </row>
    <row r="729" spans="1:18">
      <c r="A729" s="6">
        <v>728</v>
      </c>
      <c r="B729" s="6" t="s">
        <v>888</v>
      </c>
      <c r="C729" s="9">
        <v>160.9</v>
      </c>
      <c r="D729" s="9">
        <v>1.1000000000000001</v>
      </c>
      <c r="E729" s="9">
        <v>2.35</v>
      </c>
      <c r="F729" s="9">
        <v>1</v>
      </c>
      <c r="G729" s="9">
        <v>12</v>
      </c>
      <c r="H729" s="9">
        <v>4.7413930000000004</v>
      </c>
      <c r="I729" s="9">
        <v>160.9</v>
      </c>
      <c r="J729" s="9">
        <v>48.302790000000002</v>
      </c>
      <c r="K729" s="9">
        <v>18.62764</v>
      </c>
      <c r="L729" s="9">
        <v>9.4743999999999993</v>
      </c>
      <c r="M729" s="9">
        <v>5.6080670000000001</v>
      </c>
      <c r="N729" s="9">
        <v>3.653737</v>
      </c>
      <c r="O729" s="9">
        <v>2.5433859999999999</v>
      </c>
      <c r="P729" s="9">
        <v>1.858366</v>
      </c>
      <c r="Q729" s="9">
        <v>1.409038</v>
      </c>
      <c r="R729" s="9">
        <v>1.1000000000000001</v>
      </c>
    </row>
    <row r="730" spans="1:18">
      <c r="A730" s="6">
        <v>729</v>
      </c>
      <c r="B730" s="6" t="s">
        <v>889</v>
      </c>
      <c r="C730" s="9">
        <v>256.2</v>
      </c>
      <c r="D730" s="9">
        <v>0.5</v>
      </c>
      <c r="E730" s="9">
        <v>3.31</v>
      </c>
      <c r="F730" s="9">
        <v>1</v>
      </c>
      <c r="G730" s="9">
        <v>15</v>
      </c>
      <c r="H730" s="9">
        <v>6.3189700000000002</v>
      </c>
      <c r="I730" s="9">
        <v>256.2</v>
      </c>
      <c r="J730" s="9">
        <v>102.9344</v>
      </c>
      <c r="K730" s="9">
        <v>26.89668</v>
      </c>
      <c r="L730" s="9">
        <v>10.3789</v>
      </c>
      <c r="M730" s="9">
        <v>4.958831</v>
      </c>
      <c r="N730" s="9">
        <v>2.7119979999999999</v>
      </c>
      <c r="O730" s="9">
        <v>1.6281540000000001</v>
      </c>
      <c r="P730" s="9">
        <v>1.0465070000000001</v>
      </c>
      <c r="Q730" s="9">
        <v>0.70864300000000002</v>
      </c>
      <c r="R730" s="9">
        <v>0.5</v>
      </c>
    </row>
    <row r="731" spans="1:18">
      <c r="A731" s="6">
        <v>730</v>
      </c>
      <c r="B731" s="6" t="s">
        <v>890</v>
      </c>
      <c r="C731" s="8"/>
      <c r="D731" s="9">
        <v>3</v>
      </c>
      <c r="E731" s="9">
        <v>2.27</v>
      </c>
      <c r="F731" s="9">
        <v>1</v>
      </c>
      <c r="G731" s="9">
        <v>15</v>
      </c>
      <c r="H731" s="9">
        <v>5.0171210000000004</v>
      </c>
      <c r="I731" s="8"/>
      <c r="J731" s="9">
        <v>115.8199</v>
      </c>
      <c r="K731" s="9">
        <v>46.137709999999998</v>
      </c>
      <c r="L731" s="9">
        <v>24.012930000000001</v>
      </c>
      <c r="M731" s="9">
        <v>14.46969</v>
      </c>
      <c r="N731" s="9">
        <v>9.5657259999999997</v>
      </c>
      <c r="O731" s="9">
        <v>6.7413780000000001</v>
      </c>
      <c r="P731" s="9">
        <v>4.9785969999999997</v>
      </c>
      <c r="Q731" s="9">
        <v>3.8105769999999999</v>
      </c>
      <c r="R731" s="9">
        <v>3</v>
      </c>
    </row>
    <row r="732" spans="1:18">
      <c r="A732" s="6">
        <v>731</v>
      </c>
      <c r="B732" s="6" t="s">
        <v>892</v>
      </c>
      <c r="C732" s="8"/>
      <c r="D732" s="9">
        <v>2.6</v>
      </c>
      <c r="E732" s="9">
        <v>2.79</v>
      </c>
      <c r="F732" s="9">
        <v>0.99</v>
      </c>
      <c r="G732" s="9">
        <v>-9999</v>
      </c>
      <c r="H732" s="9">
        <v>5.9949729999999999</v>
      </c>
      <c r="I732" s="8"/>
      <c r="J732" s="8"/>
      <c r="K732" s="9">
        <v>74.783370000000005</v>
      </c>
      <c r="L732" s="9">
        <v>33.513979999999997</v>
      </c>
      <c r="M732" s="9">
        <v>17.98237</v>
      </c>
      <c r="N732" s="9">
        <v>10.81263</v>
      </c>
      <c r="O732" s="9">
        <v>7.0331489999999999</v>
      </c>
      <c r="P732" s="9">
        <v>4.8456530000000004</v>
      </c>
      <c r="Q732" s="9">
        <v>3.4884840000000001</v>
      </c>
      <c r="R732" s="9">
        <v>2.6</v>
      </c>
    </row>
    <row r="733" spans="1:18">
      <c r="A733" s="6">
        <v>732</v>
      </c>
      <c r="B733" s="6" t="s">
        <v>893</v>
      </c>
      <c r="C733" s="8"/>
      <c r="D733" s="9">
        <v>2</v>
      </c>
      <c r="E733" s="9">
        <v>2.38</v>
      </c>
      <c r="F733" s="9">
        <v>0.99</v>
      </c>
      <c r="G733" s="9">
        <v>-9999</v>
      </c>
      <c r="H733" s="9">
        <v>5.0610299999999997</v>
      </c>
      <c r="I733" s="8"/>
      <c r="J733" s="8"/>
      <c r="K733" s="9">
        <v>35.114089999999997</v>
      </c>
      <c r="L733" s="9">
        <v>17.70628</v>
      </c>
      <c r="M733" s="9">
        <v>10.410729999999999</v>
      </c>
      <c r="N733" s="9">
        <v>6.7457469999999997</v>
      </c>
      <c r="O733" s="9">
        <v>4.674086</v>
      </c>
      <c r="P733" s="9">
        <v>3.4015420000000001</v>
      </c>
      <c r="Q733" s="9">
        <v>2.569998</v>
      </c>
      <c r="R733" s="9">
        <v>2</v>
      </c>
    </row>
    <row r="734" spans="1:18">
      <c r="A734" s="6">
        <v>733</v>
      </c>
      <c r="B734" s="6" t="s">
        <v>894</v>
      </c>
      <c r="C734" s="8"/>
      <c r="D734" s="9">
        <v>1.9</v>
      </c>
      <c r="E734" s="9">
        <v>2.44</v>
      </c>
      <c r="F734" s="9">
        <v>0.99</v>
      </c>
      <c r="G734" s="9">
        <v>-9999</v>
      </c>
      <c r="H734" s="9">
        <v>5.1587540000000001</v>
      </c>
      <c r="I734" s="8"/>
      <c r="J734" s="8"/>
      <c r="K734" s="9">
        <v>35.857309999999998</v>
      </c>
      <c r="L734" s="9">
        <v>17.771629999999998</v>
      </c>
      <c r="M734" s="9">
        <v>10.31019</v>
      </c>
      <c r="N734" s="9">
        <v>6.6079169999999996</v>
      </c>
      <c r="O734" s="9">
        <v>4.5364319999999996</v>
      </c>
      <c r="P734" s="9">
        <v>3.2750210000000002</v>
      </c>
      <c r="Q734" s="9">
        <v>2.4569809999999999</v>
      </c>
      <c r="R734" s="9">
        <v>1.9</v>
      </c>
    </row>
    <row r="735" spans="1:18">
      <c r="A735" s="6">
        <v>734</v>
      </c>
      <c r="B735" s="6" t="s">
        <v>895</v>
      </c>
      <c r="C735" s="8"/>
      <c r="D735" s="9">
        <v>42.7</v>
      </c>
      <c r="E735" s="9">
        <v>0.76</v>
      </c>
      <c r="F735" s="9">
        <v>1</v>
      </c>
      <c r="G735" s="9">
        <v>30</v>
      </c>
      <c r="H735" s="9">
        <v>3.1504279999999998</v>
      </c>
      <c r="I735" s="8"/>
      <c r="J735" s="8"/>
      <c r="K735" s="8"/>
      <c r="L735" s="9">
        <v>85.676609999999997</v>
      </c>
      <c r="M735" s="9">
        <v>72.312049999999999</v>
      </c>
      <c r="N735" s="9">
        <v>62.955390000000001</v>
      </c>
      <c r="O735" s="9">
        <v>55.995530000000002</v>
      </c>
      <c r="P735" s="9">
        <v>50.591720000000002</v>
      </c>
      <c r="Q735" s="9">
        <v>46.259779999999999</v>
      </c>
      <c r="R735" s="9">
        <v>42.7</v>
      </c>
    </row>
    <row r="736" spans="1:18">
      <c r="A736" s="6">
        <v>735</v>
      </c>
      <c r="B736" s="6" t="s">
        <v>897</v>
      </c>
      <c r="C736" s="8"/>
      <c r="D736" s="9">
        <v>26.9</v>
      </c>
      <c r="E736" s="9">
        <v>0.48</v>
      </c>
      <c r="F736" s="9">
        <v>1</v>
      </c>
      <c r="G736" s="9">
        <v>27</v>
      </c>
      <c r="H736" s="9">
        <v>2.3897520000000001</v>
      </c>
      <c r="I736" s="8"/>
      <c r="J736" s="8"/>
      <c r="K736" s="9">
        <v>47.943980000000003</v>
      </c>
      <c r="L736" s="9">
        <v>41.760289999999998</v>
      </c>
      <c r="M736" s="9">
        <v>37.518599999999999</v>
      </c>
      <c r="N736" s="9">
        <v>34.374760000000002</v>
      </c>
      <c r="O736" s="9">
        <v>31.923110000000001</v>
      </c>
      <c r="P736" s="9">
        <v>29.941189999999999</v>
      </c>
      <c r="Q736" s="9">
        <v>28.295400000000001</v>
      </c>
      <c r="R736" s="9">
        <v>26.9</v>
      </c>
    </row>
    <row r="737" spans="1:18">
      <c r="A737" s="6">
        <v>736</v>
      </c>
      <c r="B737" s="6" t="s">
        <v>898</v>
      </c>
      <c r="C737" s="8"/>
      <c r="D737" s="9">
        <v>15.2</v>
      </c>
      <c r="E737" s="9">
        <v>1.22</v>
      </c>
      <c r="F737" s="9">
        <v>1</v>
      </c>
      <c r="G737" s="9">
        <v>28</v>
      </c>
      <c r="H737" s="9">
        <v>3.6218439999999998</v>
      </c>
      <c r="I737" s="8"/>
      <c r="J737" s="8"/>
      <c r="K737" s="9">
        <v>66.032179999999997</v>
      </c>
      <c r="L737" s="9">
        <v>46.486879999999999</v>
      </c>
      <c r="M737" s="9">
        <v>35.407899999999998</v>
      </c>
      <c r="N737" s="9">
        <v>28.34648</v>
      </c>
      <c r="O737" s="9">
        <v>23.486809999999998</v>
      </c>
      <c r="P737" s="9">
        <v>19.956009999999999</v>
      </c>
      <c r="Q737" s="9">
        <v>17.284929999999999</v>
      </c>
      <c r="R737" s="9">
        <v>15.2</v>
      </c>
    </row>
    <row r="738" spans="1:18">
      <c r="A738" s="6">
        <v>737</v>
      </c>
      <c r="B738" s="6" t="s">
        <v>899</v>
      </c>
      <c r="C738" s="8"/>
      <c r="D738" s="9">
        <v>15.4</v>
      </c>
      <c r="E738" s="9">
        <v>1.29</v>
      </c>
      <c r="F738" s="9">
        <v>1</v>
      </c>
      <c r="G738" s="9">
        <v>30</v>
      </c>
      <c r="H738" s="9">
        <v>3.7675209999999999</v>
      </c>
      <c r="I738" s="8"/>
      <c r="J738" s="8"/>
      <c r="K738" s="8"/>
      <c r="L738" s="9">
        <v>50.218449999999997</v>
      </c>
      <c r="M738" s="9">
        <v>37.657319999999999</v>
      </c>
      <c r="N738" s="9">
        <v>29.764980000000001</v>
      </c>
      <c r="O738" s="9">
        <v>24.39744</v>
      </c>
      <c r="P738" s="9">
        <v>20.53689</v>
      </c>
      <c r="Q738" s="9">
        <v>17.641999999999999</v>
      </c>
      <c r="R738" s="9">
        <v>15.4</v>
      </c>
    </row>
    <row r="739" spans="1:18">
      <c r="A739" s="6">
        <v>738</v>
      </c>
      <c r="B739" s="6" t="s">
        <v>900</v>
      </c>
      <c r="C739" s="9">
        <v>21.9816</v>
      </c>
      <c r="D739" s="9">
        <v>0.4</v>
      </c>
      <c r="E739" s="9">
        <v>0.87</v>
      </c>
      <c r="F739" s="9">
        <v>0.99</v>
      </c>
      <c r="G739" s="9">
        <v>-9999</v>
      </c>
      <c r="H739" s="9">
        <v>1.34206</v>
      </c>
      <c r="I739" s="9">
        <v>2.9652409999999998</v>
      </c>
      <c r="J739" s="9">
        <v>1.622422</v>
      </c>
      <c r="K739" s="9">
        <v>1.1401570000000001</v>
      </c>
      <c r="L739" s="9">
        <v>0.88770300000000002</v>
      </c>
      <c r="M739" s="9">
        <v>0.73106499999999996</v>
      </c>
      <c r="N739" s="9">
        <v>0.62383299999999997</v>
      </c>
      <c r="O739" s="9">
        <v>0.54553799999999997</v>
      </c>
      <c r="P739" s="9">
        <v>0.48570400000000002</v>
      </c>
      <c r="Q739" s="9">
        <v>0.43839800000000001</v>
      </c>
      <c r="R739" s="9">
        <v>0.4</v>
      </c>
    </row>
    <row r="740" spans="1:18">
      <c r="A740" s="6">
        <v>739</v>
      </c>
      <c r="B740" s="6" t="s">
        <v>902</v>
      </c>
      <c r="C740" s="9">
        <v>144.54400000000001</v>
      </c>
      <c r="D740" s="9">
        <v>0.01</v>
      </c>
      <c r="E740" s="9">
        <v>2.08</v>
      </c>
      <c r="F740" s="9">
        <v>0.97</v>
      </c>
      <c r="G740" s="9">
        <v>-9999</v>
      </c>
      <c r="H740" s="9">
        <v>2.16</v>
      </c>
      <c r="I740" s="9">
        <v>1.202264</v>
      </c>
      <c r="J740" s="9">
        <v>0.28435300000000002</v>
      </c>
      <c r="K740" s="9">
        <v>0.122345</v>
      </c>
      <c r="L740" s="9">
        <v>6.7253999999999994E-2</v>
      </c>
      <c r="M740" s="9">
        <v>4.2280999999999999E-2</v>
      </c>
      <c r="N740" s="9">
        <v>2.8936E-2</v>
      </c>
      <c r="O740" s="9">
        <v>2.0999E-2</v>
      </c>
      <c r="P740" s="9">
        <v>1.5906E-2</v>
      </c>
      <c r="Q740" s="9">
        <v>1.2449999999999999E-2</v>
      </c>
      <c r="R740" s="9">
        <v>0.01</v>
      </c>
    </row>
    <row r="741" spans="1:18">
      <c r="A741" s="6">
        <v>740</v>
      </c>
      <c r="B741" s="6" t="s">
        <v>903</v>
      </c>
      <c r="C741" s="9">
        <v>1041.098</v>
      </c>
      <c r="D741" s="9">
        <v>37.799999999999997</v>
      </c>
      <c r="E741" s="9">
        <v>0.72</v>
      </c>
      <c r="F741" s="9">
        <v>0.99</v>
      </c>
      <c r="G741" s="9">
        <v>-9999</v>
      </c>
      <c r="H741" s="9">
        <v>3.0174919999999998</v>
      </c>
      <c r="I741" s="9">
        <v>198.37719999999999</v>
      </c>
      <c r="J741" s="9">
        <v>120.43429999999999</v>
      </c>
      <c r="K741" s="9">
        <v>89.942409999999995</v>
      </c>
      <c r="L741" s="9">
        <v>73.115359999999995</v>
      </c>
      <c r="M741" s="9">
        <v>62.263480000000001</v>
      </c>
      <c r="N741" s="9">
        <v>54.6038</v>
      </c>
      <c r="O741" s="9">
        <v>48.867620000000002</v>
      </c>
      <c r="P741" s="8"/>
      <c r="Q741" s="8"/>
      <c r="R741" s="8"/>
    </row>
    <row r="742" spans="1:18">
      <c r="A742" s="6">
        <v>741</v>
      </c>
      <c r="B742" s="6" t="s">
        <v>904</v>
      </c>
      <c r="C742" s="9">
        <v>281.4615</v>
      </c>
      <c r="D742" s="9">
        <v>8.5</v>
      </c>
      <c r="E742" s="9">
        <v>0.76</v>
      </c>
      <c r="F742" s="9">
        <v>0.96</v>
      </c>
      <c r="G742" s="9">
        <v>-9999</v>
      </c>
      <c r="H742" s="9">
        <v>2.4494189999999998</v>
      </c>
      <c r="I742" s="9">
        <v>48.912390000000002</v>
      </c>
      <c r="J742" s="9">
        <v>28.88259</v>
      </c>
      <c r="K742" s="9">
        <v>21.222999999999999</v>
      </c>
      <c r="L742" s="9">
        <v>17.055060000000001</v>
      </c>
      <c r="M742" s="9">
        <v>14.39467</v>
      </c>
      <c r="N742" s="9">
        <v>12.5321</v>
      </c>
      <c r="O742" s="9">
        <v>11.146649999999999</v>
      </c>
      <c r="P742" s="9">
        <v>10.07095</v>
      </c>
      <c r="Q742" s="9">
        <v>9.2086210000000008</v>
      </c>
      <c r="R742" s="9">
        <v>8.5</v>
      </c>
    </row>
    <row r="743" spans="1:18">
      <c r="A743" s="6">
        <v>742</v>
      </c>
      <c r="B743" s="6" t="s">
        <v>905</v>
      </c>
      <c r="C743" s="8"/>
      <c r="D743" s="9">
        <v>5.9</v>
      </c>
      <c r="E743" s="9">
        <v>1.26</v>
      </c>
      <c r="F743" s="9">
        <v>0.99</v>
      </c>
      <c r="G743" s="9">
        <v>16</v>
      </c>
      <c r="H743" s="9">
        <v>3.2908520000000001</v>
      </c>
      <c r="I743" s="8"/>
      <c r="J743" s="9">
        <v>44.828499999999998</v>
      </c>
      <c r="K743" s="9">
        <v>26.895479999999999</v>
      </c>
      <c r="L743" s="9">
        <v>18.717870000000001</v>
      </c>
      <c r="M743" s="9">
        <v>14.13025</v>
      </c>
      <c r="N743" s="9">
        <v>11.230040000000001</v>
      </c>
      <c r="O743" s="9">
        <v>9.2475880000000004</v>
      </c>
      <c r="P743" s="9">
        <v>7.8155330000000003</v>
      </c>
      <c r="Q743" s="9">
        <v>6.7376189999999996</v>
      </c>
      <c r="R743" s="9">
        <v>5.9</v>
      </c>
    </row>
    <row r="744" spans="1:18">
      <c r="A744" s="6">
        <v>743</v>
      </c>
      <c r="B744" s="6" t="s">
        <v>907</v>
      </c>
      <c r="C744" s="8"/>
      <c r="D744" s="9">
        <v>2.2000000000000002</v>
      </c>
      <c r="E744" s="9">
        <v>1.29</v>
      </c>
      <c r="F744" s="9">
        <v>0.99</v>
      </c>
      <c r="G744" s="9">
        <v>12</v>
      </c>
      <c r="H744" s="9">
        <v>2.9224230000000002</v>
      </c>
      <c r="I744" s="8"/>
      <c r="J744" s="9">
        <v>17.5426</v>
      </c>
      <c r="K744" s="9">
        <v>10.397679999999999</v>
      </c>
      <c r="L744" s="9">
        <v>7.1740649999999997</v>
      </c>
      <c r="M744" s="9">
        <v>5.3796169999999996</v>
      </c>
      <c r="N744" s="9">
        <v>4.2521399999999998</v>
      </c>
      <c r="O744" s="9">
        <v>3.4853480000000001</v>
      </c>
      <c r="P744" s="9">
        <v>2.9338410000000001</v>
      </c>
      <c r="Q744" s="9">
        <v>2.520286</v>
      </c>
      <c r="R744" s="9">
        <v>2.2000000000000002</v>
      </c>
    </row>
    <row r="745" spans="1:18">
      <c r="A745" s="6">
        <v>744</v>
      </c>
      <c r="B745" s="6" t="s">
        <v>908</v>
      </c>
      <c r="C745" s="8"/>
      <c r="D745" s="9">
        <v>5.2</v>
      </c>
      <c r="E745" s="9">
        <v>1.1399999999999999</v>
      </c>
      <c r="F745" s="9">
        <v>1</v>
      </c>
      <c r="G745" s="9">
        <v>12</v>
      </c>
      <c r="H745" s="9">
        <v>2.996003</v>
      </c>
      <c r="I745" s="8"/>
      <c r="J745" s="9">
        <v>32.57085</v>
      </c>
      <c r="K745" s="9">
        <v>20.515640000000001</v>
      </c>
      <c r="L745" s="9">
        <v>14.779339999999999</v>
      </c>
      <c r="M745" s="9">
        <v>11.459809999999999</v>
      </c>
      <c r="N745" s="9">
        <v>9.3091690000000007</v>
      </c>
      <c r="O745" s="9">
        <v>7.8089310000000003</v>
      </c>
      <c r="P745" s="9">
        <v>6.7062660000000003</v>
      </c>
      <c r="Q745" s="9">
        <v>5.8636340000000002</v>
      </c>
      <c r="R745" s="9">
        <v>5.2</v>
      </c>
    </row>
    <row r="746" spans="1:18">
      <c r="A746" s="6">
        <v>745</v>
      </c>
      <c r="B746" s="6" t="s">
        <v>909</v>
      </c>
      <c r="C746" s="8"/>
      <c r="D746" s="9">
        <v>4.3</v>
      </c>
      <c r="E746" s="9">
        <v>1.32</v>
      </c>
      <c r="F746" s="9">
        <v>1</v>
      </c>
      <c r="G746" s="9">
        <v>17</v>
      </c>
      <c r="H746" s="9">
        <v>3.2734679999999998</v>
      </c>
      <c r="I746" s="8"/>
      <c r="J746" s="9">
        <v>35.98395</v>
      </c>
      <c r="K746" s="9">
        <v>21.07019</v>
      </c>
      <c r="L746" s="9">
        <v>14.41283</v>
      </c>
      <c r="M746" s="9">
        <v>10.73564</v>
      </c>
      <c r="N746" s="9">
        <v>8.4393460000000005</v>
      </c>
      <c r="O746" s="9">
        <v>6.8855560000000002</v>
      </c>
      <c r="P746" s="9">
        <v>5.7728419999999998</v>
      </c>
      <c r="Q746" s="9">
        <v>4.9416089999999997</v>
      </c>
      <c r="R746" s="9">
        <v>4.3</v>
      </c>
    </row>
    <row r="747" spans="1:18">
      <c r="A747" s="6">
        <v>746</v>
      </c>
      <c r="B747" s="6" t="s">
        <v>910</v>
      </c>
      <c r="C747" s="8"/>
      <c r="D747" s="9">
        <v>6.3</v>
      </c>
      <c r="E747" s="9">
        <v>1.32</v>
      </c>
      <c r="F747" s="9">
        <v>1</v>
      </c>
      <c r="G747" s="9">
        <v>16</v>
      </c>
      <c r="H747" s="9">
        <v>3.4393410000000002</v>
      </c>
      <c r="I747" s="8"/>
      <c r="J747" s="9">
        <v>52.720669999999998</v>
      </c>
      <c r="K747" s="9">
        <v>30.870270000000001</v>
      </c>
      <c r="L747" s="9">
        <v>21.11647</v>
      </c>
      <c r="M747" s="9">
        <v>15.728960000000001</v>
      </c>
      <c r="N747" s="9">
        <v>12.36462</v>
      </c>
      <c r="O747" s="9">
        <v>10.088139999999999</v>
      </c>
      <c r="P747" s="9">
        <v>8.4578849999999992</v>
      </c>
      <c r="Q747" s="9">
        <v>7.2400310000000001</v>
      </c>
      <c r="R747" s="9">
        <v>6.3</v>
      </c>
    </row>
    <row r="748" spans="1:18">
      <c r="A748" s="6">
        <v>747</v>
      </c>
      <c r="B748" s="6" t="s">
        <v>912</v>
      </c>
      <c r="C748" s="8"/>
      <c r="D748" s="9">
        <v>4.2</v>
      </c>
      <c r="E748" s="9">
        <v>1.28</v>
      </c>
      <c r="F748" s="9">
        <v>1</v>
      </c>
      <c r="G748" s="9">
        <v>16</v>
      </c>
      <c r="H748" s="9">
        <v>3.183249</v>
      </c>
      <c r="I748" s="8"/>
      <c r="J748" s="9">
        <v>32.955730000000003</v>
      </c>
      <c r="K748" s="9">
        <v>19.612549999999999</v>
      </c>
      <c r="L748" s="9">
        <v>13.571020000000001</v>
      </c>
      <c r="M748" s="9">
        <v>10.19924</v>
      </c>
      <c r="N748" s="9">
        <v>8.0763599999999993</v>
      </c>
      <c r="O748" s="9">
        <v>6.6301569999999996</v>
      </c>
      <c r="P748" s="9">
        <v>5.5884850000000004</v>
      </c>
      <c r="Q748" s="9">
        <v>4.8063890000000002</v>
      </c>
      <c r="R748" s="9">
        <v>4.2</v>
      </c>
    </row>
    <row r="749" spans="1:18">
      <c r="A749" s="6">
        <v>748</v>
      </c>
      <c r="B749" s="6" t="s">
        <v>913</v>
      </c>
      <c r="C749" s="8"/>
      <c r="D749" s="9">
        <v>5.3</v>
      </c>
      <c r="E749" s="9">
        <v>1.32</v>
      </c>
      <c r="F749" s="9">
        <v>0.96</v>
      </c>
      <c r="G749" s="9">
        <v>17</v>
      </c>
      <c r="H749" s="9">
        <v>3.3642759999999998</v>
      </c>
      <c r="I749" s="8"/>
      <c r="J749" s="9">
        <v>44.352310000000003</v>
      </c>
      <c r="K749" s="9">
        <v>25.970230000000001</v>
      </c>
      <c r="L749" s="9">
        <v>17.76465</v>
      </c>
      <c r="M749" s="9">
        <v>13.2323</v>
      </c>
      <c r="N749" s="9">
        <v>10.40198</v>
      </c>
      <c r="O749" s="9">
        <v>8.4868489999999994</v>
      </c>
      <c r="P749" s="9">
        <v>7.1153630000000003</v>
      </c>
      <c r="Q749" s="9">
        <v>6.0908199999999999</v>
      </c>
      <c r="R749" s="9">
        <v>5.3</v>
      </c>
    </row>
    <row r="750" spans="1:18">
      <c r="A750" s="6">
        <v>749</v>
      </c>
      <c r="B750" s="6" t="s">
        <v>914</v>
      </c>
      <c r="C750" s="8"/>
      <c r="D750" s="9">
        <v>6.3</v>
      </c>
      <c r="E750" s="9">
        <v>1.1100000000000001</v>
      </c>
      <c r="F750" s="9">
        <v>0.98</v>
      </c>
      <c r="G750" s="9">
        <v>13</v>
      </c>
      <c r="H750" s="9">
        <v>3.0193409999999998</v>
      </c>
      <c r="I750" s="8"/>
      <c r="J750" s="9">
        <v>37.600810000000003</v>
      </c>
      <c r="K750" s="9">
        <v>23.973749999999999</v>
      </c>
      <c r="L750" s="9">
        <v>17.42023</v>
      </c>
      <c r="M750" s="9">
        <v>13.598280000000001</v>
      </c>
      <c r="N750" s="9">
        <v>11.10689</v>
      </c>
      <c r="O750" s="9">
        <v>9.3601270000000003</v>
      </c>
      <c r="P750" s="9">
        <v>8.0706900000000008</v>
      </c>
      <c r="Q750" s="9">
        <v>7.0815999999999999</v>
      </c>
      <c r="R750" s="9">
        <v>6.3</v>
      </c>
    </row>
    <row r="751" spans="1:18">
      <c r="A751" s="6">
        <v>750</v>
      </c>
      <c r="B751" s="6" t="s">
        <v>915</v>
      </c>
      <c r="C751" s="8"/>
      <c r="D751" s="9">
        <v>4.5999999999999996</v>
      </c>
      <c r="E751" s="9">
        <v>1.3</v>
      </c>
      <c r="F751" s="9">
        <v>0.99</v>
      </c>
      <c r="G751" s="9">
        <v>18</v>
      </c>
      <c r="H751" s="9">
        <v>3.2627579999999998</v>
      </c>
      <c r="I751" s="8"/>
      <c r="J751" s="9">
        <v>37.275100000000002</v>
      </c>
      <c r="K751" s="9">
        <v>22.00393</v>
      </c>
      <c r="L751" s="9">
        <v>15.138400000000001</v>
      </c>
      <c r="M751" s="9">
        <v>11.32653</v>
      </c>
      <c r="N751" s="9">
        <v>8.9363709999999994</v>
      </c>
      <c r="O751" s="9">
        <v>7.3135859999999999</v>
      </c>
      <c r="P751" s="9">
        <v>6.1480990000000002</v>
      </c>
      <c r="Q751" s="9">
        <v>5.2752439999999998</v>
      </c>
      <c r="R751" s="9">
        <v>4.5999999999999996</v>
      </c>
    </row>
    <row r="752" spans="1:18">
      <c r="A752" s="6">
        <v>751</v>
      </c>
      <c r="B752" s="6" t="s">
        <v>916</v>
      </c>
      <c r="C752" s="8"/>
      <c r="D752" s="9">
        <v>6.5</v>
      </c>
      <c r="E752" s="9">
        <v>1.18</v>
      </c>
      <c r="F752" s="9">
        <v>0.97</v>
      </c>
      <c r="G752" s="9">
        <v>19</v>
      </c>
      <c r="H752" s="9">
        <v>3.1729129999999999</v>
      </c>
      <c r="I752" s="8"/>
      <c r="J752" s="9">
        <v>43.420810000000003</v>
      </c>
      <c r="K752" s="9">
        <v>26.909790000000001</v>
      </c>
      <c r="L752" s="9">
        <v>19.16384</v>
      </c>
      <c r="M752" s="9">
        <v>14.72749</v>
      </c>
      <c r="N752" s="9">
        <v>11.87668</v>
      </c>
      <c r="O752" s="9">
        <v>9.9014240000000004</v>
      </c>
      <c r="P752" s="9">
        <v>8.4579900000000006</v>
      </c>
      <c r="Q752" s="9">
        <v>7.3604979999999998</v>
      </c>
      <c r="R752" s="9">
        <v>6.5</v>
      </c>
    </row>
    <row r="753" spans="1:18">
      <c r="A753" s="6">
        <v>752</v>
      </c>
      <c r="B753" s="6" t="s">
        <v>917</v>
      </c>
      <c r="C753" s="9">
        <v>18.678599999999999</v>
      </c>
      <c r="D753" s="9">
        <v>7.4</v>
      </c>
      <c r="E753" s="9">
        <v>0.63</v>
      </c>
      <c r="F753" s="9">
        <v>0.99</v>
      </c>
      <c r="G753" s="9">
        <v>23</v>
      </c>
      <c r="H753" s="9">
        <v>2.129232</v>
      </c>
      <c r="I753" s="9">
        <v>18.678599999999999</v>
      </c>
      <c r="J753" s="9">
        <v>18.678599999999999</v>
      </c>
      <c r="K753" s="9">
        <v>15.799569999999999</v>
      </c>
      <c r="L753" s="9">
        <v>13.18056</v>
      </c>
      <c r="M753" s="9">
        <v>11.451980000000001</v>
      </c>
      <c r="N753" s="9">
        <v>10.20931</v>
      </c>
      <c r="O753" s="9">
        <v>9.2644570000000002</v>
      </c>
      <c r="P753" s="9">
        <v>8.5169680000000003</v>
      </c>
      <c r="Q753" s="9">
        <v>7.9078590000000002</v>
      </c>
      <c r="R753" s="9">
        <v>7.4</v>
      </c>
    </row>
    <row r="754" spans="1:18">
      <c r="A754" s="6">
        <v>753</v>
      </c>
      <c r="B754" s="6" t="s">
        <v>919</v>
      </c>
      <c r="C754" s="9">
        <v>16.126899999999999</v>
      </c>
      <c r="D754" s="9">
        <v>7.1</v>
      </c>
      <c r="E754" s="9">
        <v>0.72</v>
      </c>
      <c r="F754" s="9">
        <v>0.99</v>
      </c>
      <c r="G754" s="9">
        <v>32</v>
      </c>
      <c r="H754" s="9">
        <v>2.291258</v>
      </c>
      <c r="I754" s="9">
        <v>16.126899999999999</v>
      </c>
      <c r="J754" s="9">
        <v>16.126899999999999</v>
      </c>
      <c r="K754" s="9">
        <v>16.126899999999999</v>
      </c>
      <c r="L754" s="9">
        <v>13.733309999999999</v>
      </c>
      <c r="M754" s="9">
        <v>11.694990000000001</v>
      </c>
      <c r="N754" s="9">
        <v>10.256270000000001</v>
      </c>
      <c r="O754" s="9">
        <v>9.178839</v>
      </c>
      <c r="P754" s="9">
        <v>8.3374559999999995</v>
      </c>
      <c r="Q754" s="9">
        <v>7.6595589999999998</v>
      </c>
      <c r="R754" s="9">
        <v>7.1</v>
      </c>
    </row>
    <row r="755" spans="1:18">
      <c r="A755" s="6">
        <v>754</v>
      </c>
      <c r="B755" s="6" t="s">
        <v>920</v>
      </c>
      <c r="C755" s="9">
        <v>15.3857</v>
      </c>
      <c r="D755" s="9">
        <v>7</v>
      </c>
      <c r="E755" s="9">
        <v>0.73</v>
      </c>
      <c r="F755" s="9">
        <v>0.99</v>
      </c>
      <c r="G755" s="9">
        <v>34</v>
      </c>
      <c r="H755" s="9">
        <v>2.3050980000000001</v>
      </c>
      <c r="I755" s="9">
        <v>15.3857</v>
      </c>
      <c r="J755" s="9">
        <v>15.3857</v>
      </c>
      <c r="K755" s="9">
        <v>15.3857</v>
      </c>
      <c r="L755" s="9">
        <v>13.66452</v>
      </c>
      <c r="M755" s="9">
        <v>11.610469999999999</v>
      </c>
      <c r="N755" s="9">
        <v>10.163600000000001</v>
      </c>
      <c r="O755" s="9">
        <v>9.0818949999999994</v>
      </c>
      <c r="P755" s="9">
        <v>8.2383900000000008</v>
      </c>
      <c r="Q755" s="9">
        <v>7.5596379999999996</v>
      </c>
      <c r="R755" s="9">
        <v>7</v>
      </c>
    </row>
    <row r="756" spans="1:18">
      <c r="A756" s="6">
        <v>755</v>
      </c>
      <c r="B756" s="6" t="s">
        <v>921</v>
      </c>
      <c r="C756" s="9">
        <v>14.568300000000001</v>
      </c>
      <c r="D756" s="9">
        <v>6.7</v>
      </c>
      <c r="E756" s="9">
        <v>0.72</v>
      </c>
      <c r="F756" s="9">
        <v>0.98</v>
      </c>
      <c r="G756" s="9">
        <v>34</v>
      </c>
      <c r="H756" s="9">
        <v>2.2660749999999998</v>
      </c>
      <c r="I756" s="9">
        <v>14.568300000000001</v>
      </c>
      <c r="J756" s="9">
        <v>14.568300000000001</v>
      </c>
      <c r="K756" s="9">
        <v>14.568300000000001</v>
      </c>
      <c r="L756" s="9">
        <v>12.9596</v>
      </c>
      <c r="M756" s="9">
        <v>11.03612</v>
      </c>
      <c r="N756" s="9">
        <v>9.6784520000000001</v>
      </c>
      <c r="O756" s="9">
        <v>8.661721</v>
      </c>
      <c r="P756" s="9">
        <v>7.8677400000000004</v>
      </c>
      <c r="Q756" s="9">
        <v>7.2280340000000001</v>
      </c>
      <c r="R756" s="9">
        <v>6.7</v>
      </c>
    </row>
    <row r="757" spans="1:18">
      <c r="A757" s="6">
        <v>756</v>
      </c>
      <c r="B757" s="6" t="s">
        <v>922</v>
      </c>
      <c r="C757" s="9">
        <v>13.870900000000001</v>
      </c>
      <c r="D757" s="9">
        <v>6</v>
      </c>
      <c r="E757" s="9">
        <v>0.89</v>
      </c>
      <c r="F757" s="9">
        <v>0.99</v>
      </c>
      <c r="G757" s="9">
        <v>39</v>
      </c>
      <c r="H757" s="9">
        <v>2.5581510000000001</v>
      </c>
      <c r="I757" s="9">
        <v>13.870900000000001</v>
      </c>
      <c r="J757" s="9">
        <v>13.870900000000001</v>
      </c>
      <c r="K757" s="9">
        <v>13.870900000000001</v>
      </c>
      <c r="L757" s="9">
        <v>13.561820000000001</v>
      </c>
      <c r="M757" s="9">
        <v>11.119059999999999</v>
      </c>
      <c r="N757" s="9">
        <v>9.4535870000000006</v>
      </c>
      <c r="O757" s="9">
        <v>8.2416470000000004</v>
      </c>
      <c r="P757" s="9">
        <v>7.3181479999999999</v>
      </c>
      <c r="Q757" s="9">
        <v>6.5898479999999999</v>
      </c>
      <c r="R757" s="9">
        <v>6</v>
      </c>
    </row>
    <row r="758" spans="1:18">
      <c r="A758" s="6">
        <v>757</v>
      </c>
      <c r="B758" s="6" t="s">
        <v>923</v>
      </c>
      <c r="C758" s="8"/>
      <c r="D758" s="9">
        <v>0.2</v>
      </c>
      <c r="E758" s="9">
        <v>2.5099999999999998</v>
      </c>
      <c r="F758" s="9">
        <v>0.99</v>
      </c>
      <c r="G758" s="9">
        <v>12</v>
      </c>
      <c r="H758" s="9">
        <v>4.3210300000000004</v>
      </c>
      <c r="I758" s="8"/>
      <c r="J758" s="9">
        <v>11.361739999999999</v>
      </c>
      <c r="K758" s="9">
        <v>4.1063470000000004</v>
      </c>
      <c r="L758" s="9">
        <v>1.9946170000000001</v>
      </c>
      <c r="M758" s="8"/>
      <c r="N758" s="8"/>
      <c r="O758" s="8"/>
      <c r="P758" s="8"/>
      <c r="Q758" s="8"/>
      <c r="R758" s="8"/>
    </row>
    <row r="759" spans="1:18">
      <c r="A759" s="6">
        <v>758</v>
      </c>
      <c r="B759" s="6" t="s">
        <v>926</v>
      </c>
      <c r="C759" s="9">
        <v>46.7</v>
      </c>
      <c r="D759" s="9">
        <v>4.9000000000000004</v>
      </c>
      <c r="E759" s="9">
        <v>2.33</v>
      </c>
      <c r="F759" s="9">
        <v>0.92</v>
      </c>
      <c r="G759" s="9">
        <v>38</v>
      </c>
      <c r="H759" s="9">
        <v>5.3501960000000004</v>
      </c>
      <c r="I759" s="9">
        <v>46.7</v>
      </c>
      <c r="J759" s="9">
        <v>46.7</v>
      </c>
      <c r="K759" s="9">
        <v>46.7</v>
      </c>
      <c r="L759" s="9">
        <v>41.437759999999997</v>
      </c>
      <c r="M759" s="9">
        <v>24.637460000000001</v>
      </c>
      <c r="N759" s="9">
        <v>16.110299999999999</v>
      </c>
      <c r="O759" s="9">
        <v>11.2491</v>
      </c>
      <c r="P759" s="9">
        <v>8.2413129999999999</v>
      </c>
      <c r="Q759" s="9">
        <v>6.2634129999999999</v>
      </c>
      <c r="R759" s="9">
        <v>4.9000000000000004</v>
      </c>
    </row>
    <row r="760" spans="1:18">
      <c r="A760" s="6">
        <v>759</v>
      </c>
      <c r="B760" s="6" t="s">
        <v>929</v>
      </c>
      <c r="C760" s="9">
        <v>42.6</v>
      </c>
      <c r="D760" s="9">
        <v>4.88</v>
      </c>
      <c r="E760" s="9">
        <v>2.2400000000000002</v>
      </c>
      <c r="F760" s="9">
        <v>0.92</v>
      </c>
      <c r="G760" s="9">
        <v>38</v>
      </c>
      <c r="H760" s="9">
        <v>5.1684200000000002</v>
      </c>
      <c r="I760" s="9">
        <v>42.6</v>
      </c>
      <c r="J760" s="9">
        <v>42.6</v>
      </c>
      <c r="K760" s="9">
        <v>42.6</v>
      </c>
      <c r="L760" s="9">
        <v>38.001910000000002</v>
      </c>
      <c r="M760" s="9">
        <v>23.052980000000002</v>
      </c>
      <c r="N760" s="9">
        <v>15.32361</v>
      </c>
      <c r="O760" s="9">
        <v>10.849259999999999</v>
      </c>
      <c r="P760" s="9">
        <v>8.0444849999999999</v>
      </c>
      <c r="Q760" s="9">
        <v>6.1789769999999997</v>
      </c>
      <c r="R760" s="9">
        <v>4.88</v>
      </c>
    </row>
    <row r="761" spans="1:18">
      <c r="A761" s="6">
        <v>760</v>
      </c>
      <c r="B761" s="6" t="s">
        <v>930</v>
      </c>
      <c r="C761" s="9">
        <v>1.98</v>
      </c>
      <c r="D761" s="8"/>
      <c r="E761" s="9">
        <v>1.3419319999999999</v>
      </c>
      <c r="F761" s="9">
        <v>1</v>
      </c>
      <c r="G761" s="9">
        <v>7.5916709999999998</v>
      </c>
      <c r="H761" s="9">
        <v>1.4780180000000001</v>
      </c>
      <c r="I761" s="9">
        <v>1.3680000000000001</v>
      </c>
      <c r="J761" s="9">
        <v>0.53966499999999995</v>
      </c>
      <c r="K761" s="9">
        <v>0.31319999999999998</v>
      </c>
      <c r="L761" s="8"/>
      <c r="M761" s="8"/>
      <c r="N761" s="8"/>
      <c r="O761" s="8"/>
      <c r="P761" s="8"/>
      <c r="Q761" s="8"/>
      <c r="R761" s="8"/>
    </row>
    <row r="762" spans="1:18">
      <c r="A762" s="6">
        <v>761</v>
      </c>
      <c r="B762" s="6" t="s">
        <v>934</v>
      </c>
      <c r="C762" s="9">
        <v>1.296</v>
      </c>
      <c r="D762" s="8"/>
      <c r="E762" s="9">
        <v>1.165956</v>
      </c>
      <c r="F762" s="9">
        <v>1</v>
      </c>
      <c r="G762" s="9">
        <v>5.5184490000000004</v>
      </c>
      <c r="H762" s="9">
        <v>0.97753100000000004</v>
      </c>
      <c r="I762" s="9">
        <v>0.64800000000000002</v>
      </c>
      <c r="J762" s="9">
        <v>0.28879300000000002</v>
      </c>
      <c r="K762" s="9">
        <v>0.18</v>
      </c>
      <c r="L762" s="8"/>
      <c r="M762" s="8"/>
      <c r="N762" s="8"/>
      <c r="O762" s="8"/>
      <c r="P762" s="8"/>
      <c r="Q762" s="8"/>
      <c r="R762" s="8"/>
    </row>
    <row r="763" spans="1:18">
      <c r="A763" s="6">
        <v>762</v>
      </c>
      <c r="B763" s="6" t="s">
        <v>935</v>
      </c>
      <c r="C763" s="9">
        <v>2.3039999999999998</v>
      </c>
      <c r="D763" s="8"/>
      <c r="E763" s="9">
        <v>2.424512</v>
      </c>
      <c r="F763" s="9">
        <v>1</v>
      </c>
      <c r="G763" s="9">
        <v>7.6094090000000003</v>
      </c>
      <c r="H763" s="9">
        <v>2.4993280000000002</v>
      </c>
      <c r="I763" s="9">
        <v>1.1879999999999999</v>
      </c>
      <c r="J763" s="9">
        <v>0.22129199999999999</v>
      </c>
      <c r="K763" s="9">
        <v>8.2799999999999999E-2</v>
      </c>
      <c r="L763" s="8"/>
      <c r="M763" s="8"/>
      <c r="N763" s="8"/>
      <c r="O763" s="8"/>
      <c r="P763" s="8"/>
      <c r="Q763" s="8"/>
      <c r="R763" s="8"/>
    </row>
    <row r="764" spans="1:18">
      <c r="A764" s="6">
        <v>763</v>
      </c>
      <c r="B764" s="6" t="s">
        <v>936</v>
      </c>
      <c r="C764" s="9">
        <v>12.091799999999999</v>
      </c>
      <c r="D764" s="9">
        <v>0.67657999999999996</v>
      </c>
      <c r="E764" s="9">
        <v>1.2682</v>
      </c>
      <c r="F764" s="9">
        <v>0.97208000000000006</v>
      </c>
      <c r="G764" s="8"/>
      <c r="H764" s="9">
        <v>2.3667189999999998</v>
      </c>
      <c r="I764" s="9">
        <v>12.5464</v>
      </c>
      <c r="J764" s="9">
        <v>5.2089829999999999</v>
      </c>
      <c r="K764" s="9">
        <v>3.114827</v>
      </c>
      <c r="L764" s="9">
        <v>2.162652</v>
      </c>
      <c r="M764" s="9">
        <v>1.629616</v>
      </c>
      <c r="N764" s="9">
        <v>1.2932060000000001</v>
      </c>
      <c r="O764" s="9">
        <v>1.063569</v>
      </c>
      <c r="P764" s="9">
        <v>0.89788400000000002</v>
      </c>
      <c r="Q764" s="9">
        <v>0.77330100000000002</v>
      </c>
      <c r="R764" s="9">
        <v>0.67657999999999996</v>
      </c>
    </row>
    <row r="765" spans="1:18">
      <c r="A765" s="6">
        <v>764</v>
      </c>
      <c r="B765" s="6" t="s">
        <v>939</v>
      </c>
      <c r="C765" s="9">
        <v>129.3031</v>
      </c>
      <c r="D765" s="9">
        <v>0.82772999999999997</v>
      </c>
      <c r="E765" s="9">
        <v>1.0969</v>
      </c>
      <c r="F765" s="9">
        <v>0.98758999999999997</v>
      </c>
      <c r="G765" s="8"/>
      <c r="H765" s="9">
        <v>2.1116890000000001</v>
      </c>
      <c r="I765" s="9">
        <v>10.34639</v>
      </c>
      <c r="J765" s="9">
        <v>4.8371430000000002</v>
      </c>
      <c r="K765" s="9">
        <v>3.1005189999999998</v>
      </c>
      <c r="L765" s="9">
        <v>2.2614610000000002</v>
      </c>
      <c r="M765" s="9">
        <v>1.77047</v>
      </c>
      <c r="N765" s="9">
        <v>1.4495549999999999</v>
      </c>
      <c r="O765" s="9">
        <v>1.224054</v>
      </c>
      <c r="P765" s="9">
        <v>1.0572779999999999</v>
      </c>
      <c r="Q765" s="9">
        <v>0.92913800000000002</v>
      </c>
      <c r="R765" s="9">
        <v>0.82772999999999997</v>
      </c>
    </row>
    <row r="766" spans="1:18">
      <c r="A766" s="6">
        <v>765</v>
      </c>
      <c r="B766" s="6" t="s">
        <v>940</v>
      </c>
      <c r="C766" s="9">
        <v>71.188800000000001</v>
      </c>
      <c r="D766" s="9">
        <v>8.0291999999999994</v>
      </c>
      <c r="E766" s="9">
        <v>0.47387000000000001</v>
      </c>
      <c r="F766" s="9">
        <v>0.95701999999999998</v>
      </c>
      <c r="G766" s="8"/>
      <c r="H766" s="9">
        <v>1.8524119999999999</v>
      </c>
      <c r="I766" s="9">
        <v>23.90795</v>
      </c>
      <c r="J766" s="9">
        <v>17.214449999999999</v>
      </c>
      <c r="K766" s="9">
        <v>14.205249999999999</v>
      </c>
      <c r="L766" s="9">
        <v>12.39493</v>
      </c>
      <c r="M766" s="9">
        <v>11.15119</v>
      </c>
      <c r="N766" s="9">
        <v>10.228210000000001</v>
      </c>
      <c r="O766" s="9">
        <v>9.5077040000000004</v>
      </c>
      <c r="P766" s="9">
        <v>8.9247289999999992</v>
      </c>
      <c r="Q766" s="9">
        <v>8.4402509999999999</v>
      </c>
      <c r="R766" s="9">
        <v>8.0291999999999994</v>
      </c>
    </row>
    <row r="767" spans="1:18">
      <c r="A767" s="6">
        <v>766</v>
      </c>
      <c r="B767" s="6" t="s">
        <v>941</v>
      </c>
      <c r="C767" s="9">
        <v>39.489800000000002</v>
      </c>
      <c r="D767" s="9">
        <v>10.895799999999999</v>
      </c>
      <c r="E767" s="9">
        <v>0.80825000000000002</v>
      </c>
      <c r="F767" s="9">
        <v>0.95269999999999999</v>
      </c>
      <c r="G767" s="8"/>
      <c r="H767" s="9">
        <v>2.653759</v>
      </c>
      <c r="I767" s="9">
        <v>70.066289999999995</v>
      </c>
      <c r="J767" s="9">
        <v>40.01305</v>
      </c>
      <c r="K767" s="9">
        <v>28.832070000000002</v>
      </c>
      <c r="L767" s="9">
        <v>22.85042</v>
      </c>
      <c r="M767" s="9">
        <v>19.07948</v>
      </c>
      <c r="N767" s="9">
        <v>16.465250000000001</v>
      </c>
      <c r="O767" s="9">
        <v>14.53646</v>
      </c>
      <c r="P767" s="9">
        <v>13.04928</v>
      </c>
      <c r="Q767" s="9">
        <v>11.86431</v>
      </c>
      <c r="R767" s="9">
        <v>10.895799999999999</v>
      </c>
    </row>
    <row r="768" spans="1:18">
      <c r="A768" s="6">
        <v>767</v>
      </c>
      <c r="B768" s="6" t="s">
        <v>942</v>
      </c>
      <c r="C768" s="8"/>
      <c r="D768" s="8"/>
      <c r="E768" s="8"/>
      <c r="F768" s="8"/>
      <c r="G768" s="8"/>
      <c r="H768" s="8"/>
      <c r="I768" s="9">
        <v>70.066289999999995</v>
      </c>
      <c r="J768" s="8"/>
      <c r="K768" s="8"/>
      <c r="L768" s="8"/>
      <c r="M768" s="8"/>
      <c r="N768" s="8"/>
      <c r="O768" s="8"/>
      <c r="P768" s="8"/>
      <c r="Q768" s="8"/>
      <c r="R768" s="8"/>
    </row>
    <row r="769" spans="1:18">
      <c r="A769" s="6">
        <v>768</v>
      </c>
      <c r="B769" s="6" t="s">
        <v>944</v>
      </c>
      <c r="C769" s="8"/>
      <c r="D769" s="8"/>
      <c r="E769" s="8"/>
      <c r="F769" s="8"/>
      <c r="G769" s="8"/>
      <c r="H769" s="8"/>
      <c r="I769" s="9">
        <v>70.066289999999995</v>
      </c>
      <c r="J769" s="8"/>
      <c r="K769" s="8"/>
      <c r="L769" s="8"/>
      <c r="M769" s="8"/>
      <c r="N769" s="8"/>
      <c r="O769" s="8"/>
      <c r="P769" s="8"/>
      <c r="Q769" s="8"/>
      <c r="R769" s="8"/>
    </row>
    <row r="770" spans="1:18">
      <c r="A770" s="6">
        <v>769</v>
      </c>
      <c r="B770" s="6" t="s">
        <v>945</v>
      </c>
      <c r="C770" s="8"/>
      <c r="D770" s="8"/>
      <c r="E770" s="8"/>
      <c r="F770" s="8"/>
      <c r="G770" s="8"/>
      <c r="H770" s="8"/>
      <c r="I770" s="9">
        <v>70.066289999999995</v>
      </c>
      <c r="J770" s="8"/>
      <c r="K770" s="8"/>
      <c r="L770" s="8"/>
      <c r="M770" s="8"/>
      <c r="N770" s="8"/>
      <c r="O770" s="8"/>
      <c r="P770" s="8"/>
      <c r="Q770" s="8"/>
      <c r="R770" s="8"/>
    </row>
    <row r="771" spans="1:18">
      <c r="A771" s="6">
        <v>770</v>
      </c>
      <c r="B771" s="6" t="s">
        <v>946</v>
      </c>
      <c r="C771" s="8"/>
      <c r="D771" s="8"/>
      <c r="E771" s="8"/>
      <c r="F771" s="8"/>
      <c r="G771" s="8"/>
      <c r="H771" s="8"/>
      <c r="I771" s="8"/>
      <c r="J771" s="8"/>
      <c r="K771" s="8"/>
      <c r="L771" s="8"/>
      <c r="M771" s="8"/>
      <c r="N771" s="8"/>
      <c r="O771" s="8"/>
      <c r="P771" s="8"/>
      <c r="Q771" s="8"/>
      <c r="R771" s="8"/>
    </row>
    <row r="772" spans="1:18">
      <c r="A772" s="6">
        <v>771</v>
      </c>
      <c r="B772" s="6" t="s">
        <v>947</v>
      </c>
      <c r="C772" s="8"/>
      <c r="D772" s="8"/>
      <c r="E772" s="8"/>
      <c r="F772" s="8"/>
      <c r="G772" s="8"/>
      <c r="H772" s="8"/>
      <c r="I772" s="8"/>
      <c r="J772" s="8"/>
      <c r="K772" s="8"/>
      <c r="L772" s="8"/>
      <c r="M772" s="8"/>
      <c r="N772" s="8"/>
      <c r="O772" s="8"/>
      <c r="P772" s="8"/>
      <c r="Q772" s="8"/>
      <c r="R772" s="8"/>
    </row>
    <row r="773" spans="1:18">
      <c r="A773" s="6">
        <v>772</v>
      </c>
      <c r="B773" s="6" t="s">
        <v>948</v>
      </c>
      <c r="C773" s="8"/>
      <c r="D773" s="8"/>
      <c r="E773" s="8"/>
      <c r="F773" s="8"/>
      <c r="G773" s="8"/>
      <c r="H773" s="8"/>
      <c r="I773" s="8"/>
      <c r="J773" s="8"/>
      <c r="K773" s="8"/>
      <c r="L773" s="8"/>
      <c r="M773" s="8"/>
      <c r="N773" s="8"/>
      <c r="O773" s="8"/>
      <c r="P773" s="8"/>
      <c r="Q773" s="8"/>
      <c r="R773" s="8"/>
    </row>
    <row r="774" spans="1:18">
      <c r="A774" s="6">
        <v>773</v>
      </c>
      <c r="B774" s="6" t="s">
        <v>949</v>
      </c>
      <c r="C774" s="8"/>
      <c r="D774" s="8"/>
      <c r="E774" s="8"/>
      <c r="F774" s="8"/>
      <c r="G774" s="8"/>
      <c r="H774" s="8"/>
      <c r="I774" s="9">
        <v>70.066289999999995</v>
      </c>
      <c r="J774" s="8"/>
      <c r="K774" s="8"/>
      <c r="L774" s="8"/>
      <c r="M774" s="8"/>
      <c r="N774" s="8"/>
      <c r="O774" s="8"/>
      <c r="P774" s="8"/>
      <c r="Q774" s="8"/>
      <c r="R774" s="8"/>
    </row>
    <row r="775" spans="1:18">
      <c r="A775" s="6">
        <v>774</v>
      </c>
      <c r="B775" s="6" t="s">
        <v>950</v>
      </c>
      <c r="C775" s="8"/>
      <c r="D775" s="8"/>
      <c r="E775" s="8"/>
      <c r="F775" s="8"/>
      <c r="G775" s="8"/>
      <c r="H775" s="8"/>
      <c r="I775" s="9">
        <v>70.066289999999995</v>
      </c>
      <c r="J775" s="8"/>
      <c r="K775" s="8"/>
      <c r="L775" s="8"/>
      <c r="M775" s="8"/>
      <c r="N775" s="8"/>
      <c r="O775" s="8"/>
      <c r="P775" s="8"/>
      <c r="Q775" s="8"/>
      <c r="R775" s="8"/>
    </row>
    <row r="776" spans="1:18">
      <c r="A776" s="6">
        <v>775</v>
      </c>
      <c r="B776" s="6" t="s">
        <v>951</v>
      </c>
      <c r="C776" s="8"/>
      <c r="D776" s="8"/>
      <c r="E776" s="8"/>
      <c r="F776" s="8"/>
      <c r="G776" s="8"/>
      <c r="H776" s="8"/>
      <c r="I776" s="9">
        <v>70.066289999999995</v>
      </c>
      <c r="J776" s="8"/>
      <c r="K776" s="8"/>
      <c r="L776" s="8"/>
      <c r="M776" s="8"/>
      <c r="N776" s="8"/>
      <c r="O776" s="8"/>
      <c r="P776" s="8"/>
      <c r="Q776" s="8"/>
      <c r="R776" s="8"/>
    </row>
    <row r="777" spans="1:18">
      <c r="A777" s="6">
        <v>776</v>
      </c>
      <c r="B777" s="6" t="s">
        <v>952</v>
      </c>
      <c r="C777" s="8"/>
      <c r="D777" s="8"/>
      <c r="E777" s="8"/>
      <c r="F777" s="8"/>
      <c r="G777" s="8"/>
      <c r="H777" s="8"/>
      <c r="I777" s="8"/>
      <c r="J777" s="8"/>
      <c r="K777" s="8"/>
      <c r="L777" s="8"/>
      <c r="M777" s="8"/>
      <c r="N777" s="8"/>
      <c r="O777" s="8"/>
      <c r="P777" s="8"/>
      <c r="Q777" s="8"/>
      <c r="R777" s="8"/>
    </row>
    <row r="778" spans="1:18">
      <c r="A778" s="6">
        <v>777</v>
      </c>
      <c r="B778" s="6" t="s">
        <v>953</v>
      </c>
      <c r="C778" s="8"/>
      <c r="D778" s="8"/>
      <c r="E778" s="8"/>
      <c r="F778" s="8"/>
      <c r="G778" s="8"/>
      <c r="H778" s="8"/>
      <c r="I778" s="8"/>
      <c r="J778" s="8"/>
      <c r="K778" s="8"/>
      <c r="L778" s="8"/>
      <c r="M778" s="8"/>
      <c r="N778" s="8"/>
      <c r="O778" s="8"/>
      <c r="P778" s="8"/>
      <c r="Q778" s="8"/>
      <c r="R778" s="8"/>
    </row>
    <row r="779" spans="1:18">
      <c r="A779" s="6">
        <v>778</v>
      </c>
      <c r="B779" s="6" t="s">
        <v>954</v>
      </c>
      <c r="C779" s="8"/>
      <c r="D779" s="8"/>
      <c r="E779" s="8"/>
      <c r="F779" s="8"/>
      <c r="G779" s="8"/>
      <c r="H779" s="8"/>
      <c r="I779" s="8"/>
      <c r="J779" s="8"/>
      <c r="K779" s="8"/>
      <c r="L779" s="8"/>
      <c r="M779" s="8"/>
      <c r="N779" s="8"/>
      <c r="O779" s="8"/>
      <c r="P779" s="8"/>
      <c r="Q779" s="8"/>
      <c r="R779" s="8"/>
    </row>
    <row r="780" spans="1:18">
      <c r="A780" s="6">
        <v>779</v>
      </c>
      <c r="B780" s="6" t="s">
        <v>955</v>
      </c>
      <c r="C780" s="8"/>
      <c r="D780" s="8"/>
      <c r="E780" s="9">
        <v>1.8550979999999999</v>
      </c>
      <c r="F780" s="9">
        <v>0.99998100000000001</v>
      </c>
      <c r="G780" s="8"/>
      <c r="H780" s="9">
        <v>3.0533929999999998</v>
      </c>
      <c r="I780" s="9">
        <v>15.786809999999999</v>
      </c>
      <c r="J780" s="9">
        <v>4.3636920000000003</v>
      </c>
      <c r="K780" s="9">
        <v>2.0567790000000001</v>
      </c>
      <c r="L780" s="9">
        <v>1.2061850000000001</v>
      </c>
      <c r="M780" s="9">
        <v>0.79732700000000001</v>
      </c>
      <c r="N780" s="9">
        <v>0.56852199999999997</v>
      </c>
      <c r="O780" s="8"/>
      <c r="P780" s="8"/>
      <c r="Q780" s="8"/>
      <c r="R780" s="8"/>
    </row>
    <row r="781" spans="1:18">
      <c r="A781" s="6">
        <v>780</v>
      </c>
      <c r="B781" s="6" t="s">
        <v>957</v>
      </c>
      <c r="C781" s="8"/>
      <c r="D781" s="8"/>
      <c r="E781" s="9">
        <v>2.2324489999999999</v>
      </c>
      <c r="F781" s="9">
        <v>0.99935799999999997</v>
      </c>
      <c r="G781" s="8"/>
      <c r="H781" s="9">
        <v>3.7849179999999998</v>
      </c>
      <c r="I781" s="9">
        <v>35.683669999999999</v>
      </c>
      <c r="J781" s="9">
        <v>7.593388</v>
      </c>
      <c r="K781" s="9">
        <v>3.071291</v>
      </c>
      <c r="L781" s="9">
        <v>1.6158520000000001</v>
      </c>
      <c r="M781" s="9">
        <v>0.98187199999999997</v>
      </c>
      <c r="N781" s="9">
        <v>0.65356199999999998</v>
      </c>
      <c r="O781" s="8"/>
      <c r="P781" s="8"/>
      <c r="Q781" s="8"/>
      <c r="R781" s="8"/>
    </row>
    <row r="782" spans="1:18">
      <c r="A782" s="6">
        <v>781</v>
      </c>
      <c r="B782" s="6" t="s">
        <v>958</v>
      </c>
      <c r="C782" s="8"/>
      <c r="D782" s="8"/>
      <c r="E782" s="9">
        <v>2.4424999999999999</v>
      </c>
      <c r="F782" s="9">
        <v>0.98787999999999998</v>
      </c>
      <c r="G782" s="8"/>
      <c r="H782" s="9">
        <v>4.0958500000000004</v>
      </c>
      <c r="I782" s="9">
        <v>45.014229999999998</v>
      </c>
      <c r="J782" s="9">
        <v>8.2810229999999994</v>
      </c>
      <c r="K782" s="9">
        <v>3.0759620000000001</v>
      </c>
      <c r="L782" s="9">
        <v>1.523415</v>
      </c>
      <c r="M782" s="9">
        <v>0.88331400000000004</v>
      </c>
      <c r="N782" s="9">
        <v>0.56586800000000004</v>
      </c>
      <c r="O782" s="8"/>
      <c r="P782" s="8"/>
      <c r="Q782" s="8"/>
      <c r="R782" s="8"/>
    </row>
    <row r="783" spans="1:18">
      <c r="A783" s="6">
        <v>782</v>
      </c>
      <c r="B783" s="6" t="s">
        <v>959</v>
      </c>
      <c r="C783" s="8"/>
      <c r="D783" s="8"/>
      <c r="E783" s="9">
        <v>1.964909</v>
      </c>
      <c r="F783" s="9">
        <v>0.99905200000000005</v>
      </c>
      <c r="G783" s="8"/>
      <c r="H783" s="9">
        <v>2.8514010000000001</v>
      </c>
      <c r="I783" s="9">
        <v>7.700024</v>
      </c>
      <c r="J783" s="9">
        <v>1.9724029999999999</v>
      </c>
      <c r="K783" s="9">
        <v>0.88918600000000003</v>
      </c>
      <c r="L783" s="9">
        <v>0.50524199999999997</v>
      </c>
      <c r="M783" s="9">
        <v>0.32589699999999999</v>
      </c>
      <c r="N783" s="9">
        <v>0.22777</v>
      </c>
      <c r="O783" s="8"/>
      <c r="P783" s="8"/>
      <c r="Q783" s="8"/>
      <c r="R783" s="8"/>
    </row>
    <row r="784" spans="1:18">
      <c r="A784" s="6">
        <v>783</v>
      </c>
      <c r="B784" s="6" t="s">
        <v>960</v>
      </c>
      <c r="C784" s="8"/>
      <c r="D784" s="8"/>
      <c r="E784" s="9">
        <v>1.879707</v>
      </c>
      <c r="F784" s="9">
        <v>0.92678300000000002</v>
      </c>
      <c r="G784" s="8"/>
      <c r="H784" s="9">
        <v>4.1600729999999997</v>
      </c>
      <c r="I784" s="9">
        <v>190.70650000000001</v>
      </c>
      <c r="J784" s="9">
        <v>51.822360000000003</v>
      </c>
      <c r="K784" s="9">
        <v>24.183389999999999</v>
      </c>
      <c r="L784" s="9">
        <v>14.08215</v>
      </c>
      <c r="M784" s="9">
        <v>9.2577730000000003</v>
      </c>
      <c r="N784" s="9">
        <v>6.5715669999999999</v>
      </c>
      <c r="O784" s="8"/>
      <c r="P784" s="8"/>
      <c r="Q784" s="8"/>
      <c r="R784" s="8"/>
    </row>
    <row r="785" spans="1:18">
      <c r="A785" s="6">
        <v>784</v>
      </c>
      <c r="B785" s="6" t="s">
        <v>961</v>
      </c>
      <c r="C785" s="8"/>
      <c r="D785" s="8"/>
      <c r="E785" s="9">
        <v>2.340935</v>
      </c>
      <c r="F785" s="9">
        <v>0.994722</v>
      </c>
      <c r="G785" s="8"/>
      <c r="H785" s="9">
        <v>4.2054119999999999</v>
      </c>
      <c r="I785" s="9">
        <v>73.194140000000004</v>
      </c>
      <c r="J785" s="9">
        <v>14.447229999999999</v>
      </c>
      <c r="K785" s="9">
        <v>5.5919889999999999</v>
      </c>
      <c r="L785" s="9">
        <v>2.8516279999999998</v>
      </c>
      <c r="M785" s="9">
        <v>1.6913469999999999</v>
      </c>
      <c r="N785" s="9">
        <v>1.1037600000000001</v>
      </c>
      <c r="O785" s="8"/>
      <c r="P785" s="8"/>
      <c r="Q785" s="8"/>
      <c r="R785" s="8"/>
    </row>
    <row r="786" spans="1:18">
      <c r="A786" s="6">
        <v>785</v>
      </c>
      <c r="B786" s="6" t="s">
        <v>962</v>
      </c>
      <c r="C786" s="8"/>
      <c r="D786" s="8"/>
      <c r="E786" s="9">
        <v>2.3145910000000001</v>
      </c>
      <c r="F786" s="9">
        <v>0.99840899999999999</v>
      </c>
      <c r="G786" s="8"/>
      <c r="H786" s="9">
        <v>4.0120430000000002</v>
      </c>
      <c r="I786" s="9">
        <v>49.825499999999998</v>
      </c>
      <c r="J786" s="9">
        <v>10.01591</v>
      </c>
      <c r="K786" s="9">
        <v>3.9184209999999999</v>
      </c>
      <c r="L786" s="9">
        <v>2.013395</v>
      </c>
      <c r="M786" s="9">
        <v>1.201219</v>
      </c>
      <c r="N786" s="9">
        <v>0.78768000000000005</v>
      </c>
      <c r="O786" s="8"/>
      <c r="P786" s="8"/>
      <c r="Q786" s="8"/>
      <c r="R786" s="8"/>
    </row>
    <row r="787" spans="1:18">
      <c r="A787" s="6">
        <v>786</v>
      </c>
      <c r="B787" s="6" t="s">
        <v>963</v>
      </c>
      <c r="C787" s="8"/>
      <c r="D787" s="8"/>
      <c r="E787" s="9">
        <v>2.8563130000000001</v>
      </c>
      <c r="F787" s="9">
        <v>0.99998600000000004</v>
      </c>
      <c r="G787" s="8"/>
      <c r="H787" s="9">
        <v>4.1208650000000002</v>
      </c>
      <c r="I787" s="9">
        <v>18.388719999999999</v>
      </c>
      <c r="J787" s="9">
        <v>2.5393089999999998</v>
      </c>
      <c r="K787" s="9">
        <v>0.79752400000000001</v>
      </c>
      <c r="L787" s="9">
        <v>0.35065499999999999</v>
      </c>
      <c r="M787" s="9">
        <v>0.18538499999999999</v>
      </c>
      <c r="N787" s="9">
        <v>0.11013100000000001</v>
      </c>
      <c r="O787" s="8"/>
      <c r="P787" s="8"/>
      <c r="Q787" s="8"/>
      <c r="R787" s="8"/>
    </row>
    <row r="788" spans="1:18">
      <c r="A788" s="6">
        <v>787</v>
      </c>
      <c r="B788" s="6" t="s">
        <v>964</v>
      </c>
      <c r="C788" s="8"/>
      <c r="D788" s="8"/>
      <c r="E788" s="9">
        <v>2.2196400000000001</v>
      </c>
      <c r="F788" s="9">
        <v>0.99924900000000005</v>
      </c>
      <c r="G788" s="8"/>
      <c r="H788" s="9">
        <v>3.960429</v>
      </c>
      <c r="I788" s="9">
        <v>55.054029999999997</v>
      </c>
      <c r="J788" s="9">
        <v>11.81982</v>
      </c>
      <c r="K788" s="9">
        <v>4.8056469999999996</v>
      </c>
      <c r="L788" s="9">
        <v>2.5376569999999998</v>
      </c>
      <c r="M788" s="9">
        <v>1.5464199999999999</v>
      </c>
      <c r="N788" s="9">
        <v>1.0317480000000001</v>
      </c>
      <c r="O788" s="8"/>
      <c r="P788" s="8"/>
      <c r="Q788" s="8"/>
      <c r="R788" s="8"/>
    </row>
    <row r="789" spans="1:18">
      <c r="A789" s="6">
        <v>788</v>
      </c>
      <c r="B789" s="6" t="s">
        <v>965</v>
      </c>
      <c r="C789" s="8"/>
      <c r="D789" s="8"/>
      <c r="E789" s="9">
        <v>2.5328949999999999</v>
      </c>
      <c r="F789" s="9">
        <v>0.99893500000000002</v>
      </c>
      <c r="G789" s="8"/>
      <c r="H789" s="9">
        <v>4.3944650000000003</v>
      </c>
      <c r="I789" s="9">
        <v>72.70599</v>
      </c>
      <c r="J789" s="9">
        <v>12.56298</v>
      </c>
      <c r="K789" s="9">
        <v>4.4985460000000002</v>
      </c>
      <c r="L789" s="9">
        <v>2.1707779999999999</v>
      </c>
      <c r="M789" s="9">
        <v>1.233538</v>
      </c>
      <c r="N789" s="9">
        <v>0.77731099999999997</v>
      </c>
      <c r="O789" s="8"/>
      <c r="P789" s="8"/>
      <c r="Q789" s="8"/>
      <c r="R789" s="8"/>
    </row>
    <row r="790" spans="1:18">
      <c r="A790" s="6">
        <v>789</v>
      </c>
      <c r="B790" s="6" t="s">
        <v>966</v>
      </c>
      <c r="C790" s="8"/>
      <c r="D790" s="8"/>
      <c r="E790" s="9">
        <v>2.6245419999999999</v>
      </c>
      <c r="F790" s="9">
        <v>0.99977800000000006</v>
      </c>
      <c r="G790" s="8"/>
      <c r="H790" s="9">
        <v>4.3613460000000002</v>
      </c>
      <c r="I790" s="9">
        <v>54.55115</v>
      </c>
      <c r="J790" s="9">
        <v>8.8458179999999995</v>
      </c>
      <c r="K790" s="9">
        <v>3.0519609999999999</v>
      </c>
      <c r="L790" s="9">
        <v>1.4344060000000001</v>
      </c>
      <c r="M790" s="9">
        <v>0.798597</v>
      </c>
      <c r="N790" s="9">
        <v>0.49489499999999997</v>
      </c>
      <c r="O790" s="8"/>
      <c r="P790" s="8"/>
      <c r="Q790" s="8"/>
      <c r="R790" s="8"/>
    </row>
    <row r="791" spans="1:18">
      <c r="A791" s="6">
        <v>790</v>
      </c>
      <c r="B791" s="6" t="s">
        <v>967</v>
      </c>
      <c r="C791" s="8"/>
      <c r="D791" s="8"/>
      <c r="E791" s="9">
        <v>2.130382</v>
      </c>
      <c r="F791" s="9">
        <v>0.99621999999999999</v>
      </c>
      <c r="G791" s="8"/>
      <c r="H791" s="9">
        <v>3.33995</v>
      </c>
      <c r="I791" s="9">
        <v>16.202000000000002</v>
      </c>
      <c r="J791" s="9">
        <v>3.7004950000000001</v>
      </c>
      <c r="K791" s="9">
        <v>1.5599769999999999</v>
      </c>
      <c r="L791" s="9">
        <v>0.84518400000000005</v>
      </c>
      <c r="M791" s="9">
        <v>0.52540699999999996</v>
      </c>
      <c r="N791" s="9">
        <v>0.35629499999999997</v>
      </c>
      <c r="O791" s="8"/>
      <c r="P791" s="8"/>
      <c r="Q791" s="8"/>
      <c r="R791" s="8"/>
    </row>
    <row r="792" spans="1:18">
      <c r="A792" s="6">
        <v>791</v>
      </c>
      <c r="B792" s="6" t="s">
        <v>968</v>
      </c>
      <c r="C792" s="8"/>
      <c r="D792" s="8"/>
      <c r="E792" s="9">
        <v>2.3420740000000002</v>
      </c>
      <c r="F792" s="9">
        <v>0.985429</v>
      </c>
      <c r="G792" s="8"/>
      <c r="H792" s="9">
        <v>4.7491620000000001</v>
      </c>
      <c r="I792" s="9">
        <v>255.32140000000001</v>
      </c>
      <c r="J792" s="9">
        <v>50.35615</v>
      </c>
      <c r="K792" s="9">
        <v>19.481999999999999</v>
      </c>
      <c r="L792" s="9">
        <v>9.9315680000000004</v>
      </c>
      <c r="M792" s="9">
        <v>5.8890789999999997</v>
      </c>
      <c r="N792" s="9">
        <v>3.842368</v>
      </c>
      <c r="O792" s="8"/>
      <c r="P792" s="8"/>
      <c r="Q792" s="8"/>
      <c r="R792" s="8"/>
    </row>
    <row r="793" spans="1:18">
      <c r="A793" s="6">
        <v>792</v>
      </c>
      <c r="B793" s="6" t="s">
        <v>969</v>
      </c>
      <c r="C793" s="8"/>
      <c r="D793" s="8"/>
      <c r="E793" s="9">
        <v>2.7856640000000001</v>
      </c>
      <c r="F793" s="9">
        <v>0.976302</v>
      </c>
      <c r="G793" s="8"/>
      <c r="H793" s="9">
        <v>5.0626379999999997</v>
      </c>
      <c r="I793" s="9">
        <v>189.22319999999999</v>
      </c>
      <c r="J793" s="9">
        <v>27.441389999999998</v>
      </c>
      <c r="K793" s="9">
        <v>8.8690090000000001</v>
      </c>
      <c r="L793" s="9">
        <v>3.9795850000000002</v>
      </c>
      <c r="M793" s="9">
        <v>2.1373669999999998</v>
      </c>
      <c r="N793" s="9">
        <v>1.286195</v>
      </c>
      <c r="O793" s="8"/>
      <c r="P793" s="8"/>
      <c r="Q793" s="8"/>
      <c r="R793" s="8"/>
    </row>
    <row r="794" spans="1:18">
      <c r="A794" s="6">
        <v>793</v>
      </c>
      <c r="B794" s="6" t="s">
        <v>970</v>
      </c>
      <c r="C794" s="8"/>
      <c r="D794" s="8"/>
      <c r="E794" s="9">
        <v>2.7578610000000001</v>
      </c>
      <c r="F794" s="9">
        <v>0.99826099999999995</v>
      </c>
      <c r="G794" s="8"/>
      <c r="H794" s="9">
        <v>4.6611209999999996</v>
      </c>
      <c r="I794" s="9">
        <v>80.031360000000006</v>
      </c>
      <c r="J794" s="9">
        <v>11.832090000000001</v>
      </c>
      <c r="K794" s="9">
        <v>3.8674629999999999</v>
      </c>
      <c r="L794" s="9">
        <v>1.749293</v>
      </c>
      <c r="M794" s="9">
        <v>0.94536200000000004</v>
      </c>
      <c r="N794" s="9">
        <v>0.57177800000000001</v>
      </c>
      <c r="O794" s="8"/>
      <c r="P794" s="8"/>
      <c r="Q794" s="8"/>
      <c r="R794" s="8"/>
    </row>
    <row r="795" spans="1:18">
      <c r="A795" s="6">
        <v>794</v>
      </c>
      <c r="B795" s="6" t="s">
        <v>971</v>
      </c>
      <c r="C795" s="8"/>
      <c r="D795" s="9">
        <v>2.2119789999999999</v>
      </c>
      <c r="E795" s="9">
        <v>0.80181500000000006</v>
      </c>
      <c r="F795" s="9">
        <v>0.97496000000000005</v>
      </c>
      <c r="G795" s="8"/>
      <c r="H795" s="9">
        <v>1.9484109999999999</v>
      </c>
      <c r="I795" s="9">
        <v>14.015090000000001</v>
      </c>
      <c r="J795" s="9">
        <v>8.0394369999999995</v>
      </c>
      <c r="K795" s="9">
        <v>5.8080860000000003</v>
      </c>
      <c r="L795" s="9">
        <v>4.6116390000000003</v>
      </c>
      <c r="M795" s="9">
        <v>3.8561269999999999</v>
      </c>
      <c r="N795" s="9">
        <v>3.3316750000000002</v>
      </c>
      <c r="O795" s="9">
        <v>2.9443109999999999</v>
      </c>
      <c r="P795" s="9">
        <v>2.6453609999999999</v>
      </c>
      <c r="Q795" s="9">
        <v>2.4069660000000002</v>
      </c>
      <c r="R795" s="9">
        <v>2.2119789999999999</v>
      </c>
    </row>
    <row r="796" spans="1:18">
      <c r="A796" s="6">
        <v>795</v>
      </c>
      <c r="B796" s="6" t="s">
        <v>973</v>
      </c>
      <c r="C796" s="8"/>
      <c r="D796" s="9">
        <v>1.606846</v>
      </c>
      <c r="E796" s="9">
        <v>1.3360529999999999</v>
      </c>
      <c r="F796" s="9">
        <v>0.942519</v>
      </c>
      <c r="G796" s="8"/>
      <c r="H796" s="9">
        <v>2.8780800000000002</v>
      </c>
      <c r="I796" s="9">
        <v>34.835920000000002</v>
      </c>
      <c r="J796" s="9">
        <v>13.79861</v>
      </c>
      <c r="K796" s="9">
        <v>8.027272</v>
      </c>
      <c r="L796" s="9">
        <v>5.4656669999999998</v>
      </c>
      <c r="M796" s="9">
        <v>4.0566380000000004</v>
      </c>
      <c r="N796" s="9">
        <v>3.1796250000000001</v>
      </c>
      <c r="O796" s="9">
        <v>2.5878049999999999</v>
      </c>
      <c r="P796" s="9">
        <v>2.1649660000000002</v>
      </c>
      <c r="Q796" s="9">
        <v>1.849731</v>
      </c>
      <c r="R796" s="9">
        <v>1.606846</v>
      </c>
    </row>
    <row r="797" spans="1:18">
      <c r="A797" s="6">
        <v>796</v>
      </c>
      <c r="B797" s="6" t="s">
        <v>974</v>
      </c>
      <c r="C797" s="8"/>
      <c r="D797" s="9">
        <v>1.184107</v>
      </c>
      <c r="E797" s="9">
        <v>1.398271</v>
      </c>
      <c r="F797" s="9">
        <v>0.97891899999999998</v>
      </c>
      <c r="G797" s="8"/>
      <c r="H797" s="9">
        <v>2.8699330000000001</v>
      </c>
      <c r="I797" s="9">
        <v>29.625240000000002</v>
      </c>
      <c r="J797" s="9">
        <v>11.239330000000001</v>
      </c>
      <c r="K797" s="9">
        <v>6.3755420000000003</v>
      </c>
      <c r="L797" s="9">
        <v>4.2640169999999999</v>
      </c>
      <c r="M797" s="9">
        <v>3.1211340000000001</v>
      </c>
      <c r="N797" s="9">
        <v>2.4187759999999998</v>
      </c>
      <c r="O797" s="9">
        <v>1.949781</v>
      </c>
      <c r="P797" s="9">
        <v>1.6176980000000001</v>
      </c>
      <c r="Q797" s="9">
        <v>1.372058</v>
      </c>
      <c r="R797" s="9">
        <v>1.184107</v>
      </c>
    </row>
    <row r="798" spans="1:18">
      <c r="A798" s="6">
        <v>797</v>
      </c>
      <c r="B798" s="6" t="s">
        <v>975</v>
      </c>
      <c r="C798" s="8"/>
      <c r="D798" s="8"/>
      <c r="E798" s="9">
        <v>1.545933</v>
      </c>
      <c r="F798" s="9">
        <v>0.95833999999999997</v>
      </c>
      <c r="G798" s="8"/>
      <c r="H798" s="9">
        <v>4.0382069999999999</v>
      </c>
      <c r="I798" s="9">
        <v>310.65210000000002</v>
      </c>
      <c r="J798" s="9">
        <v>106.3904</v>
      </c>
      <c r="K798" s="9">
        <v>56.84301</v>
      </c>
      <c r="L798" s="9">
        <v>36.435960000000001</v>
      </c>
      <c r="M798" s="9">
        <v>25.805589999999999</v>
      </c>
      <c r="N798" s="9">
        <v>19.467269999999999</v>
      </c>
      <c r="O798" s="8"/>
      <c r="P798" s="8"/>
      <c r="Q798" s="8"/>
      <c r="R798" s="8"/>
    </row>
    <row r="799" spans="1:18">
      <c r="A799" s="6">
        <v>798</v>
      </c>
      <c r="B799" s="6" t="s">
        <v>977</v>
      </c>
      <c r="C799" s="8"/>
      <c r="D799" s="8"/>
      <c r="E799" s="9">
        <v>1.0950549999999999</v>
      </c>
      <c r="F799" s="9">
        <v>0.98311400000000004</v>
      </c>
      <c r="G799" s="8"/>
      <c r="H799" s="9">
        <v>3.2541699999999998</v>
      </c>
      <c r="I799" s="9">
        <v>144.24969999999999</v>
      </c>
      <c r="J799" s="9">
        <v>67.525940000000006</v>
      </c>
      <c r="K799" s="9">
        <v>43.315269999999998</v>
      </c>
      <c r="L799" s="9">
        <v>31.610130000000002</v>
      </c>
      <c r="M799" s="9">
        <v>24.757370000000002</v>
      </c>
      <c r="N799" s="9">
        <v>20.276669999999999</v>
      </c>
      <c r="O799" s="8"/>
      <c r="P799" s="8"/>
      <c r="Q799" s="8"/>
      <c r="R799" s="8"/>
    </row>
    <row r="800" spans="1:18">
      <c r="A800" s="6">
        <v>799</v>
      </c>
      <c r="B800" s="6" t="s">
        <v>978</v>
      </c>
      <c r="C800" s="8"/>
      <c r="D800" s="8"/>
      <c r="E800" s="9">
        <v>0.960893</v>
      </c>
      <c r="F800" s="9">
        <v>0.98244900000000002</v>
      </c>
      <c r="G800" s="8"/>
      <c r="H800" s="9">
        <v>2.7947449999999998</v>
      </c>
      <c r="I800" s="9">
        <v>68.210589999999996</v>
      </c>
      <c r="J800" s="9">
        <v>35.04242</v>
      </c>
      <c r="K800" s="9">
        <v>23.734999999999999</v>
      </c>
      <c r="L800" s="9">
        <v>18.002649999999999</v>
      </c>
      <c r="M800" s="9">
        <v>14.52835</v>
      </c>
      <c r="N800" s="9">
        <v>12.19359</v>
      </c>
      <c r="O800" s="8"/>
      <c r="P800" s="8"/>
      <c r="Q800" s="8"/>
      <c r="R800" s="8"/>
    </row>
    <row r="801" spans="1:18">
      <c r="A801" s="6">
        <v>800</v>
      </c>
      <c r="B801" s="6" t="s">
        <v>979</v>
      </c>
      <c r="C801" s="8"/>
      <c r="D801" s="8"/>
      <c r="E801" s="9">
        <v>0.52014000000000005</v>
      </c>
      <c r="F801" s="9">
        <v>0.99732799999999999</v>
      </c>
      <c r="G801" s="8"/>
      <c r="H801" s="9">
        <v>2.0078819999999999</v>
      </c>
      <c r="I801" s="9">
        <v>30.742699999999999</v>
      </c>
      <c r="J801" s="9">
        <v>21.437010000000001</v>
      </c>
      <c r="K801" s="9">
        <v>17.360890000000001</v>
      </c>
      <c r="L801" s="9">
        <v>14.94811</v>
      </c>
      <c r="M801" s="9">
        <v>13.310040000000001</v>
      </c>
      <c r="N801" s="9">
        <v>12.10582</v>
      </c>
      <c r="O801" s="8"/>
      <c r="P801" s="8"/>
      <c r="Q801" s="8"/>
      <c r="R801" s="8"/>
    </row>
    <row r="802" spans="1:18">
      <c r="A802" s="6">
        <v>801</v>
      </c>
      <c r="B802" s="6" t="s">
        <v>980</v>
      </c>
      <c r="C802" s="8"/>
      <c r="D802" s="8"/>
      <c r="E802" s="9">
        <v>1.1815739999999999</v>
      </c>
      <c r="F802" s="9">
        <v>0.95681499999999997</v>
      </c>
      <c r="G802" s="8"/>
      <c r="H802" s="9">
        <v>2.6850589999999999</v>
      </c>
      <c r="I802" s="9">
        <v>31.877579999999998</v>
      </c>
      <c r="J802" s="9">
        <v>14.053879999999999</v>
      </c>
      <c r="K802" s="9">
        <v>8.70425</v>
      </c>
      <c r="L802" s="9">
        <v>6.1959379999999999</v>
      </c>
      <c r="M802" s="9">
        <v>4.7599320000000001</v>
      </c>
      <c r="N802" s="9">
        <v>3.8374459999999999</v>
      </c>
      <c r="O802" s="9">
        <v>3.1984509999999999</v>
      </c>
      <c r="P802" s="9">
        <v>2.7316050000000001</v>
      </c>
      <c r="Q802" s="9">
        <v>2.3767170000000002</v>
      </c>
      <c r="R802" s="9">
        <v>2.0985119999999999</v>
      </c>
    </row>
    <row r="803" spans="1:18">
      <c r="A803" s="6">
        <v>802</v>
      </c>
      <c r="B803" s="6" t="s">
        <v>982</v>
      </c>
      <c r="C803" s="8"/>
      <c r="D803" s="8"/>
      <c r="E803" s="9">
        <v>1.328384</v>
      </c>
      <c r="F803" s="9">
        <v>0.957399</v>
      </c>
      <c r="G803" s="8"/>
      <c r="H803" s="9">
        <v>3.0219399999999998</v>
      </c>
      <c r="I803" s="9">
        <v>49.380600000000001</v>
      </c>
      <c r="J803" s="9">
        <v>19.66405</v>
      </c>
      <c r="K803" s="9">
        <v>11.47509</v>
      </c>
      <c r="L803" s="9">
        <v>7.8305040000000004</v>
      </c>
      <c r="M803" s="9">
        <v>5.8217829999999999</v>
      </c>
      <c r="N803" s="9">
        <v>4.5695449999999997</v>
      </c>
      <c r="O803" s="9">
        <v>3.7234189999999998</v>
      </c>
      <c r="P803" s="9">
        <v>3.118217</v>
      </c>
      <c r="Q803" s="9">
        <v>2.6665899999999998</v>
      </c>
      <c r="R803" s="9">
        <v>2.3183159999999998</v>
      </c>
    </row>
    <row r="804" spans="1:18">
      <c r="A804" s="6">
        <v>803</v>
      </c>
      <c r="B804" s="6" t="s">
        <v>983</v>
      </c>
      <c r="C804" s="8"/>
      <c r="D804" s="8"/>
      <c r="E804" s="9">
        <v>1.4922439999999999</v>
      </c>
      <c r="F804" s="9">
        <v>0.96562099999999995</v>
      </c>
      <c r="G804" s="8"/>
      <c r="H804" s="9">
        <v>3.2290359999999998</v>
      </c>
      <c r="I804" s="9">
        <v>54.549579999999999</v>
      </c>
      <c r="J804" s="9">
        <v>19.390149999999998</v>
      </c>
      <c r="K804" s="9">
        <v>10.587899999999999</v>
      </c>
      <c r="L804" s="9">
        <v>6.8924070000000004</v>
      </c>
      <c r="M804" s="9">
        <v>4.9403480000000002</v>
      </c>
      <c r="N804" s="9">
        <v>3.7635679999999998</v>
      </c>
      <c r="O804" s="9">
        <v>2.9901900000000001</v>
      </c>
      <c r="P804" s="9">
        <v>2.4499689999999998</v>
      </c>
      <c r="Q804" s="9">
        <v>2.0550790000000001</v>
      </c>
      <c r="R804" s="9">
        <v>1.756092</v>
      </c>
    </row>
    <row r="805" spans="1:18">
      <c r="A805" s="6">
        <v>804</v>
      </c>
      <c r="B805" s="6" t="s">
        <v>984</v>
      </c>
      <c r="C805" s="8"/>
      <c r="D805" s="8"/>
      <c r="E805" s="9">
        <v>1.362922</v>
      </c>
      <c r="F805" s="9">
        <v>0.99024100000000004</v>
      </c>
      <c r="G805" s="8"/>
      <c r="H805" s="9">
        <v>3.1124710000000002</v>
      </c>
      <c r="I805" s="9">
        <v>56.175669999999997</v>
      </c>
      <c r="J805" s="9">
        <v>21.84076</v>
      </c>
      <c r="K805" s="9">
        <v>12.56808</v>
      </c>
      <c r="L805" s="9">
        <v>8.491555</v>
      </c>
      <c r="M805" s="9">
        <v>6.2647890000000004</v>
      </c>
      <c r="N805" s="9">
        <v>4.8863950000000003</v>
      </c>
      <c r="O805" s="9">
        <v>3.9604569999999999</v>
      </c>
      <c r="P805" s="9">
        <v>3.3014649999999999</v>
      </c>
      <c r="Q805" s="9">
        <v>2.8118349999999999</v>
      </c>
      <c r="R805" s="9">
        <v>2.4357120000000001</v>
      </c>
    </row>
    <row r="806" spans="1:18">
      <c r="A806" s="6">
        <v>805</v>
      </c>
      <c r="B806" s="6" t="s">
        <v>985</v>
      </c>
      <c r="C806" s="8"/>
      <c r="D806" s="8"/>
      <c r="E806" s="9">
        <v>1.353996</v>
      </c>
      <c r="F806" s="9">
        <v>0.98949500000000001</v>
      </c>
      <c r="G806" s="8"/>
      <c r="H806" s="9">
        <v>2.7629959999999998</v>
      </c>
      <c r="I806" s="9">
        <v>25.64481</v>
      </c>
      <c r="J806" s="9">
        <v>10.03243</v>
      </c>
      <c r="K806" s="9">
        <v>5.7940110000000002</v>
      </c>
      <c r="L806" s="9">
        <v>3.9247570000000001</v>
      </c>
      <c r="M806" s="9">
        <v>2.901329</v>
      </c>
      <c r="N806" s="9">
        <v>2.2666569999999999</v>
      </c>
      <c r="O806" s="9">
        <v>1.8396710000000001</v>
      </c>
      <c r="P806" s="9">
        <v>1.5353920000000001</v>
      </c>
      <c r="Q806" s="9">
        <v>1.3090580000000001</v>
      </c>
      <c r="R806" s="9">
        <v>1.1350199999999999</v>
      </c>
    </row>
    <row r="807" spans="1:18">
      <c r="A807" s="6">
        <v>806</v>
      </c>
      <c r="B807" s="6" t="s">
        <v>986</v>
      </c>
      <c r="C807" s="8"/>
      <c r="D807" s="8"/>
      <c r="E807" s="9">
        <v>1.238259</v>
      </c>
      <c r="F807" s="9">
        <v>0.89806900000000001</v>
      </c>
      <c r="G807" s="8"/>
      <c r="H807" s="9">
        <v>2.7599879999999999</v>
      </c>
      <c r="I807" s="9">
        <v>33.245260000000002</v>
      </c>
      <c r="J807" s="9">
        <v>14.092129999999999</v>
      </c>
      <c r="K807" s="9">
        <v>8.5296289999999999</v>
      </c>
      <c r="L807" s="9">
        <v>5.9734280000000002</v>
      </c>
      <c r="M807" s="9">
        <v>4.5313119999999998</v>
      </c>
      <c r="N807" s="9">
        <v>3.6155729999999999</v>
      </c>
      <c r="O807" s="9">
        <v>2.9873059999999998</v>
      </c>
      <c r="P807" s="9">
        <v>2.5320399999999998</v>
      </c>
      <c r="Q807" s="9">
        <v>2.1884190000000001</v>
      </c>
      <c r="R807" s="9">
        <v>1.92075</v>
      </c>
    </row>
    <row r="808" spans="1:18">
      <c r="A808" s="6">
        <v>807</v>
      </c>
      <c r="B808" s="6" t="s">
        <v>987</v>
      </c>
      <c r="C808" s="8"/>
      <c r="D808" s="8"/>
      <c r="E808" s="9">
        <v>1.1360349999999999</v>
      </c>
      <c r="F808" s="9">
        <v>0.96840800000000005</v>
      </c>
      <c r="G808" s="8"/>
      <c r="H808" s="9">
        <v>2.520553</v>
      </c>
      <c r="I808" s="9">
        <v>24.23921</v>
      </c>
      <c r="J808" s="9">
        <v>11.02905</v>
      </c>
      <c r="K808" s="9">
        <v>6.958126</v>
      </c>
      <c r="L808" s="9">
        <v>5.0183109999999997</v>
      </c>
      <c r="M808" s="9">
        <v>3.8946139999999998</v>
      </c>
      <c r="N808" s="9">
        <v>3.1660059999999999</v>
      </c>
      <c r="O808" s="9">
        <v>2.6574059999999999</v>
      </c>
      <c r="P808" s="9">
        <v>2.2833739999999998</v>
      </c>
      <c r="Q808" s="9">
        <v>1.997404</v>
      </c>
      <c r="R808" s="9">
        <v>1.7720819999999999</v>
      </c>
    </row>
    <row r="809" spans="1:18">
      <c r="A809" s="6">
        <v>808</v>
      </c>
      <c r="B809" s="6" t="s">
        <v>988</v>
      </c>
      <c r="C809" s="8"/>
      <c r="D809" s="8"/>
      <c r="E809" s="9">
        <v>0.83437700000000004</v>
      </c>
      <c r="F809" s="9">
        <v>0.98929599999999995</v>
      </c>
      <c r="G809" s="8"/>
      <c r="H809" s="9">
        <v>2.0962839999999998</v>
      </c>
      <c r="I809" s="9">
        <v>18.277100000000001</v>
      </c>
      <c r="J809" s="9">
        <v>10.250260000000001</v>
      </c>
      <c r="K809" s="9">
        <v>7.3081680000000002</v>
      </c>
      <c r="L809" s="9">
        <v>5.7486069999999998</v>
      </c>
      <c r="M809" s="9">
        <v>4.77203</v>
      </c>
      <c r="N809" s="9">
        <v>4.0986060000000002</v>
      </c>
      <c r="O809" s="9">
        <v>3.6039379999999999</v>
      </c>
      <c r="P809" s="9">
        <v>3.2239640000000001</v>
      </c>
      <c r="Q809" s="9">
        <v>2.922199</v>
      </c>
      <c r="R809" s="9">
        <v>2.676275</v>
      </c>
    </row>
    <row r="810" spans="1:18">
      <c r="A810" s="6">
        <v>809</v>
      </c>
      <c r="B810" s="6" t="s">
        <v>989</v>
      </c>
      <c r="C810" s="8"/>
      <c r="D810" s="8"/>
      <c r="E810" s="9">
        <v>0.65039400000000003</v>
      </c>
      <c r="F810" s="9">
        <v>0.951928</v>
      </c>
      <c r="G810" s="8"/>
      <c r="H810" s="9">
        <v>1.8422270000000001</v>
      </c>
      <c r="I810" s="9">
        <v>15.553660000000001</v>
      </c>
      <c r="J810" s="9">
        <v>9.9093359999999997</v>
      </c>
      <c r="K810" s="9">
        <v>7.6123000000000003</v>
      </c>
      <c r="L810" s="9">
        <v>6.3132999999999999</v>
      </c>
      <c r="M810" s="9">
        <v>5.4604290000000004</v>
      </c>
      <c r="N810" s="9">
        <v>4.849844</v>
      </c>
      <c r="O810" s="9">
        <v>4.3871849999999997</v>
      </c>
      <c r="P810" s="9">
        <v>4.0222429999999996</v>
      </c>
      <c r="Q810" s="9">
        <v>3.7256239999999998</v>
      </c>
      <c r="R810" s="9">
        <v>3.4788739999999998</v>
      </c>
    </row>
    <row r="811" spans="1:18">
      <c r="A811" s="6">
        <v>810</v>
      </c>
      <c r="B811" s="6" t="s">
        <v>990</v>
      </c>
      <c r="C811" s="8"/>
      <c r="D811" s="8"/>
      <c r="E811" s="9">
        <v>1.4570989999999999</v>
      </c>
      <c r="F811" s="9">
        <v>0.99626000000000003</v>
      </c>
      <c r="G811" s="8"/>
      <c r="H811" s="9">
        <v>3.2846120000000001</v>
      </c>
      <c r="I811" s="9">
        <v>67.222300000000004</v>
      </c>
      <c r="J811" s="9">
        <v>24.484030000000001</v>
      </c>
      <c r="K811" s="9">
        <v>13.56128</v>
      </c>
      <c r="L811" s="9">
        <v>8.9176939999999991</v>
      </c>
      <c r="M811" s="9">
        <v>6.4423620000000001</v>
      </c>
      <c r="N811" s="9">
        <v>4.9393549999999999</v>
      </c>
      <c r="O811" s="9">
        <v>3.9456829999999998</v>
      </c>
      <c r="P811" s="9">
        <v>3.248046</v>
      </c>
      <c r="Q811" s="9">
        <v>2.7358220000000002</v>
      </c>
      <c r="R811" s="9">
        <v>2.3464680000000002</v>
      </c>
    </row>
    <row r="812" spans="1:18">
      <c r="A812" s="6">
        <v>811</v>
      </c>
      <c r="B812" s="6" t="s">
        <v>991</v>
      </c>
      <c r="C812" s="9">
        <v>122.1232</v>
      </c>
      <c r="D812" s="8"/>
      <c r="E812" s="9">
        <v>2.1094249999999999</v>
      </c>
      <c r="F812" s="9">
        <v>1</v>
      </c>
      <c r="G812" s="9">
        <v>10.837859999999999</v>
      </c>
      <c r="H812" s="9">
        <v>4.269933</v>
      </c>
      <c r="I812" s="9">
        <v>122.1232</v>
      </c>
      <c r="J812" s="9">
        <v>33.535760000000003</v>
      </c>
      <c r="K812" s="9">
        <v>14.25794</v>
      </c>
      <c r="L812" s="9">
        <v>7.7715560000000004</v>
      </c>
      <c r="M812" s="9">
        <v>4.8538189999999997</v>
      </c>
      <c r="N812" s="9">
        <v>3.3041269999999998</v>
      </c>
      <c r="O812" s="8"/>
      <c r="P812" s="8"/>
      <c r="Q812" s="8"/>
      <c r="R812" s="8"/>
    </row>
    <row r="813" spans="1:18">
      <c r="A813" s="6">
        <v>812</v>
      </c>
      <c r="B813" s="6" t="s">
        <v>993</v>
      </c>
      <c r="C813" s="9">
        <v>349.92720000000003</v>
      </c>
      <c r="D813" s="8"/>
      <c r="E813" s="9">
        <v>2.1369959999999999</v>
      </c>
      <c r="F813" s="9">
        <v>1</v>
      </c>
      <c r="G813" s="9">
        <v>7.2545409999999997</v>
      </c>
      <c r="H813" s="9">
        <v>4.3830980000000004</v>
      </c>
      <c r="I813" s="9">
        <v>176.2388</v>
      </c>
      <c r="J813" s="9">
        <v>40.068359999999998</v>
      </c>
      <c r="K813" s="9">
        <v>16.845939999999999</v>
      </c>
      <c r="L813" s="9">
        <v>9.1096470000000007</v>
      </c>
      <c r="M813" s="9">
        <v>5.6546430000000001</v>
      </c>
      <c r="N813" s="9">
        <v>3.829968</v>
      </c>
      <c r="O813" s="8"/>
      <c r="P813" s="8"/>
      <c r="Q813" s="8"/>
      <c r="R813" s="8"/>
    </row>
    <row r="814" spans="1:18">
      <c r="A814" s="6">
        <v>813</v>
      </c>
      <c r="B814" s="6" t="s">
        <v>994</v>
      </c>
      <c r="C814" s="9">
        <v>152.60650000000001</v>
      </c>
      <c r="D814" s="8"/>
      <c r="E814" s="9">
        <v>1.7848980000000001</v>
      </c>
      <c r="F814" s="9">
        <v>1</v>
      </c>
      <c r="G814" s="9">
        <v>6.583952</v>
      </c>
      <c r="H814" s="9">
        <v>3.6444879999999999</v>
      </c>
      <c r="I814" s="9">
        <v>72.37527</v>
      </c>
      <c r="J814" s="9">
        <v>21.003050000000002</v>
      </c>
      <c r="K814" s="9">
        <v>10.18538</v>
      </c>
      <c r="L814" s="9">
        <v>6.0950100000000003</v>
      </c>
      <c r="M814" s="9">
        <v>4.092606</v>
      </c>
      <c r="N814" s="9">
        <v>2.955762</v>
      </c>
      <c r="O814" s="8"/>
      <c r="P814" s="8"/>
      <c r="Q814" s="8"/>
      <c r="R814" s="8"/>
    </row>
    <row r="815" spans="1:18">
      <c r="A815" s="6">
        <v>814</v>
      </c>
      <c r="B815" s="6" t="s">
        <v>995</v>
      </c>
      <c r="C815" s="9">
        <v>374.4468</v>
      </c>
      <c r="D815" s="8"/>
      <c r="E815" s="9">
        <v>2.0137109999999998</v>
      </c>
      <c r="F815" s="9">
        <v>1</v>
      </c>
      <c r="G815" s="9">
        <v>5.3877230000000003</v>
      </c>
      <c r="H815" s="9">
        <v>4.0462290000000003</v>
      </c>
      <c r="I815" s="9">
        <v>107.77500000000001</v>
      </c>
      <c r="J815" s="9">
        <v>26.688890000000001</v>
      </c>
      <c r="K815" s="9">
        <v>11.795970000000001</v>
      </c>
      <c r="L815" s="9">
        <v>6.6091100000000003</v>
      </c>
      <c r="M815" s="9">
        <v>4.2169090000000002</v>
      </c>
      <c r="N815" s="9">
        <v>2.9210980000000002</v>
      </c>
      <c r="O815" s="8"/>
      <c r="P815" s="8"/>
      <c r="Q815" s="8"/>
      <c r="R815" s="8"/>
    </row>
    <row r="816" spans="1:18">
      <c r="A816" s="6">
        <v>815</v>
      </c>
      <c r="B816" s="6" t="s">
        <v>996</v>
      </c>
      <c r="C816" s="9">
        <v>463.44959999999998</v>
      </c>
      <c r="D816" s="8"/>
      <c r="E816" s="9">
        <v>2.1162519999999998</v>
      </c>
      <c r="F816" s="9">
        <v>1</v>
      </c>
      <c r="G816" s="9">
        <v>5.9353239999999996</v>
      </c>
      <c r="H816" s="9">
        <v>4.3028060000000004</v>
      </c>
      <c r="I816" s="9">
        <v>153.6575</v>
      </c>
      <c r="J816" s="9">
        <v>35.440379999999998</v>
      </c>
      <c r="K816" s="9">
        <v>15.02605</v>
      </c>
      <c r="L816" s="9">
        <v>8.174156</v>
      </c>
      <c r="M816" s="9">
        <v>5.0974959999999996</v>
      </c>
      <c r="N816" s="9">
        <v>3.4656880000000001</v>
      </c>
      <c r="O816" s="8"/>
      <c r="P816" s="8"/>
      <c r="Q816" s="8"/>
      <c r="R816" s="8"/>
    </row>
    <row r="817" spans="1:18">
      <c r="A817" s="6">
        <v>816</v>
      </c>
      <c r="B817" s="6" t="s">
        <v>997</v>
      </c>
      <c r="C817" s="9">
        <v>433.38959999999997</v>
      </c>
      <c r="D817" s="8"/>
      <c r="E817" s="9">
        <v>2.1772930000000001</v>
      </c>
      <c r="F817" s="9">
        <v>1</v>
      </c>
      <c r="G817" s="9">
        <v>7.0902459999999996</v>
      </c>
      <c r="H817" s="9">
        <v>4.4890179999999997</v>
      </c>
      <c r="I817" s="9">
        <v>204.98609999999999</v>
      </c>
      <c r="J817" s="9">
        <v>45.320399999999999</v>
      </c>
      <c r="K817" s="9">
        <v>18.745259999999998</v>
      </c>
      <c r="L817" s="9">
        <v>10.01989</v>
      </c>
      <c r="M817" s="9">
        <v>6.1639860000000004</v>
      </c>
      <c r="N817" s="9">
        <v>4.1443919999999999</v>
      </c>
      <c r="O817" s="8"/>
      <c r="P817" s="8"/>
      <c r="Q817" s="8"/>
      <c r="R817" s="8"/>
    </row>
    <row r="818" spans="1:18">
      <c r="A818" s="6">
        <v>817</v>
      </c>
      <c r="B818" s="6" t="s">
        <v>998</v>
      </c>
      <c r="C818" s="9">
        <v>154.9796</v>
      </c>
      <c r="D818" s="8"/>
      <c r="E818" s="9">
        <v>1.912766</v>
      </c>
      <c r="F818" s="9">
        <v>1</v>
      </c>
      <c r="G818" s="9">
        <v>7.1509479999999996</v>
      </c>
      <c r="H818" s="9">
        <v>3.8244729999999998</v>
      </c>
      <c r="I818" s="9">
        <v>81.603020000000001</v>
      </c>
      <c r="J818" s="9">
        <v>21.672360000000001</v>
      </c>
      <c r="K818" s="9">
        <v>9.9789480000000008</v>
      </c>
      <c r="L818" s="9">
        <v>5.7558059999999998</v>
      </c>
      <c r="M818" s="9">
        <v>3.7561239999999998</v>
      </c>
      <c r="N818" s="9">
        <v>2.6502370000000002</v>
      </c>
      <c r="O818" s="8"/>
      <c r="P818" s="8"/>
      <c r="Q818" s="8"/>
      <c r="R818" s="8"/>
    </row>
    <row r="819" spans="1:18">
      <c r="A819" s="6">
        <v>818</v>
      </c>
      <c r="B819" s="6" t="s">
        <v>999</v>
      </c>
      <c r="C819" s="9">
        <v>180.07849999999999</v>
      </c>
      <c r="D819" s="8"/>
      <c r="E819" s="9">
        <v>2.0210469999999998</v>
      </c>
      <c r="F819" s="9">
        <v>1</v>
      </c>
      <c r="G819" s="9">
        <v>8.7981960000000008</v>
      </c>
      <c r="H819" s="9">
        <v>4.1641250000000003</v>
      </c>
      <c r="I819" s="9">
        <v>139.0205</v>
      </c>
      <c r="J819" s="9">
        <v>34.25177</v>
      </c>
      <c r="K819" s="9">
        <v>15.09365</v>
      </c>
      <c r="L819" s="9">
        <v>8.4389280000000007</v>
      </c>
      <c r="M819" s="9">
        <v>5.3756079999999997</v>
      </c>
      <c r="N819" s="9">
        <v>3.7187640000000002</v>
      </c>
      <c r="O819" s="8"/>
      <c r="P819" s="8"/>
      <c r="Q819" s="8"/>
      <c r="R819" s="8"/>
    </row>
    <row r="820" spans="1:18">
      <c r="A820" s="6">
        <v>819</v>
      </c>
      <c r="B820" s="6" t="s">
        <v>1000</v>
      </c>
      <c r="C820" s="9">
        <v>125.7818</v>
      </c>
      <c r="D820" s="8"/>
      <c r="E820" s="9">
        <v>1.9393899999999999</v>
      </c>
      <c r="F820" s="9">
        <v>1</v>
      </c>
      <c r="G820" s="9">
        <v>8.3048669999999998</v>
      </c>
      <c r="H820" s="9">
        <v>3.8825630000000002</v>
      </c>
      <c r="I820" s="9">
        <v>87.734920000000002</v>
      </c>
      <c r="J820" s="9">
        <v>22.874829999999999</v>
      </c>
      <c r="K820" s="9">
        <v>10.41953</v>
      </c>
      <c r="L820" s="9">
        <v>5.9640779999999998</v>
      </c>
      <c r="M820" s="9">
        <v>3.8689849999999999</v>
      </c>
      <c r="N820" s="9">
        <v>2.71665</v>
      </c>
      <c r="O820" s="8"/>
      <c r="P820" s="8"/>
      <c r="Q820" s="8"/>
      <c r="R820" s="8"/>
    </row>
    <row r="821" spans="1:18">
      <c r="A821" s="6">
        <v>820</v>
      </c>
      <c r="B821" s="6" t="s">
        <v>1001</v>
      </c>
      <c r="C821" s="9">
        <v>100.51130000000001</v>
      </c>
      <c r="D821" s="8"/>
      <c r="E821" s="9">
        <v>1.8169029999999999</v>
      </c>
      <c r="F821" s="9">
        <v>1</v>
      </c>
      <c r="G821" s="9">
        <v>8.3254049999999999</v>
      </c>
      <c r="H821" s="9">
        <v>3.6745019999999999</v>
      </c>
      <c r="I821" s="9">
        <v>72.044219999999996</v>
      </c>
      <c r="J821" s="9">
        <v>20.44829</v>
      </c>
      <c r="K821" s="9">
        <v>9.7885030000000004</v>
      </c>
      <c r="L821" s="9">
        <v>5.8038309999999997</v>
      </c>
      <c r="M821" s="9">
        <v>3.8693559999999998</v>
      </c>
      <c r="N821" s="9">
        <v>2.7782680000000002</v>
      </c>
      <c r="O821" s="8"/>
      <c r="P821" s="8"/>
      <c r="Q821" s="8"/>
      <c r="R821" s="8"/>
    </row>
    <row r="822" spans="1:18">
      <c r="A822" s="6">
        <v>821</v>
      </c>
      <c r="B822" s="6" t="s">
        <v>1002</v>
      </c>
      <c r="C822" s="9">
        <v>42.504260000000002</v>
      </c>
      <c r="D822" s="8"/>
      <c r="E822" s="9">
        <v>1.030732</v>
      </c>
      <c r="F822" s="9">
        <v>0.95708599999999999</v>
      </c>
      <c r="G822" s="8"/>
      <c r="H822" s="9">
        <v>1.9314020000000001</v>
      </c>
      <c r="I822" s="9">
        <v>7.955546</v>
      </c>
      <c r="J822" s="9">
        <v>3.8939360000000001</v>
      </c>
      <c r="K822" s="9">
        <v>2.5638109999999998</v>
      </c>
      <c r="L822" s="9">
        <v>1.9059330000000001</v>
      </c>
      <c r="M822" s="9">
        <v>1.5143260000000001</v>
      </c>
      <c r="N822" s="9">
        <v>1.254888</v>
      </c>
      <c r="O822" s="9">
        <v>1.0705340000000001</v>
      </c>
      <c r="P822" s="9">
        <v>0.93288099999999996</v>
      </c>
      <c r="Q822" s="9">
        <v>0.82623199999999997</v>
      </c>
      <c r="R822" s="9">
        <v>0.741205</v>
      </c>
    </row>
    <row r="823" spans="1:18">
      <c r="A823" s="6">
        <v>822</v>
      </c>
      <c r="B823" s="6" t="s">
        <v>1004</v>
      </c>
      <c r="C823" s="9">
        <v>44.225549999999998</v>
      </c>
      <c r="D823" s="8"/>
      <c r="E823" s="9">
        <v>1.5420320000000001</v>
      </c>
      <c r="F823" s="9">
        <v>0.994861</v>
      </c>
      <c r="G823" s="9">
        <v>6.1065430000000003</v>
      </c>
      <c r="H823" s="9">
        <v>2.8573949999999999</v>
      </c>
      <c r="I823" s="9">
        <v>20.67107</v>
      </c>
      <c r="J823" s="9">
        <v>7.0984769999999999</v>
      </c>
      <c r="K823" s="9">
        <v>3.798629</v>
      </c>
      <c r="L823" s="9">
        <v>2.4376280000000001</v>
      </c>
      <c r="M823" s="9">
        <v>1.7279420000000001</v>
      </c>
      <c r="N823" s="9">
        <v>1.3044549999999999</v>
      </c>
      <c r="O823" s="9">
        <v>1.028478</v>
      </c>
      <c r="P823" s="9">
        <v>0.83708499999999997</v>
      </c>
      <c r="Q823" s="9">
        <v>0.69805700000000004</v>
      </c>
      <c r="R823" s="9">
        <v>0.59337799999999996</v>
      </c>
    </row>
    <row r="824" spans="1:18">
      <c r="A824" s="6">
        <v>823</v>
      </c>
      <c r="B824" s="6" t="s">
        <v>1005</v>
      </c>
      <c r="C824" s="9">
        <v>77.612290000000002</v>
      </c>
      <c r="D824" s="8"/>
      <c r="E824" s="9">
        <v>1.3774949999999999</v>
      </c>
      <c r="F824" s="9">
        <v>0.97516000000000003</v>
      </c>
      <c r="G824" s="8"/>
      <c r="H824" s="9">
        <v>2.265644</v>
      </c>
      <c r="I824" s="9">
        <v>7.7294520000000002</v>
      </c>
      <c r="J824" s="9">
        <v>2.974961</v>
      </c>
      <c r="K824" s="9">
        <v>1.7018310000000001</v>
      </c>
      <c r="L824" s="9">
        <v>1.145022</v>
      </c>
      <c r="M824" s="9">
        <v>0.84201700000000002</v>
      </c>
      <c r="N824" s="9">
        <v>0.65501200000000004</v>
      </c>
      <c r="O824" s="9">
        <v>0.52969999999999995</v>
      </c>
      <c r="P824" s="9">
        <v>0.44070399999999998</v>
      </c>
      <c r="Q824" s="9">
        <v>0.37469999999999998</v>
      </c>
      <c r="R824" s="9">
        <v>0.32408100000000001</v>
      </c>
    </row>
    <row r="825" spans="1:18">
      <c r="A825" s="6">
        <v>824</v>
      </c>
      <c r="B825" s="6" t="s">
        <v>1006</v>
      </c>
      <c r="C825" s="9">
        <v>97.599829999999997</v>
      </c>
      <c r="D825" s="8"/>
      <c r="E825" s="9">
        <v>0.94708899999999996</v>
      </c>
      <c r="F825" s="9">
        <v>0.97154399999999996</v>
      </c>
      <c r="G825" s="8"/>
      <c r="H825" s="9">
        <v>2.2692489999999998</v>
      </c>
      <c r="I825" s="9">
        <v>20.997150000000001</v>
      </c>
      <c r="J825" s="9">
        <v>10.89076</v>
      </c>
      <c r="K825" s="9">
        <v>7.4179570000000004</v>
      </c>
      <c r="L825" s="9">
        <v>5.6488009999999997</v>
      </c>
      <c r="M825" s="9">
        <v>4.5727130000000002</v>
      </c>
      <c r="N825" s="9">
        <v>3.8475320000000002</v>
      </c>
      <c r="O825" s="9">
        <v>3.324894</v>
      </c>
      <c r="P825" s="9">
        <v>2.92991</v>
      </c>
      <c r="Q825" s="9">
        <v>2.6206459999999998</v>
      </c>
      <c r="R825" s="9">
        <v>2.371766</v>
      </c>
    </row>
    <row r="826" spans="1:18">
      <c r="A826" s="6">
        <v>825</v>
      </c>
      <c r="B826" s="6" t="s">
        <v>1007</v>
      </c>
      <c r="C826" s="9">
        <v>371.13380000000001</v>
      </c>
      <c r="D826" s="8"/>
      <c r="E826" s="9">
        <v>2.3651369999999998</v>
      </c>
      <c r="F826" s="9">
        <v>0.99815399999999999</v>
      </c>
      <c r="G826" s="9">
        <v>10.56902</v>
      </c>
      <c r="H826" s="9">
        <v>4.9915120000000002</v>
      </c>
      <c r="I826" s="9">
        <v>371.13380000000001</v>
      </c>
      <c r="J826" s="9">
        <v>82.110439999999997</v>
      </c>
      <c r="K826" s="9">
        <v>31.47157</v>
      </c>
      <c r="L826" s="9">
        <v>15.93754</v>
      </c>
      <c r="M826" s="9">
        <v>9.401904</v>
      </c>
      <c r="N826" s="9">
        <v>6.1085950000000002</v>
      </c>
      <c r="O826" s="9">
        <v>4.2423159999999998</v>
      </c>
      <c r="P826" s="9">
        <v>3.0934569999999999</v>
      </c>
      <c r="Q826" s="9">
        <v>2.341323</v>
      </c>
      <c r="R826" s="9">
        <v>1.8248979999999999</v>
      </c>
    </row>
    <row r="827" spans="1:18">
      <c r="A827" s="6">
        <v>826</v>
      </c>
      <c r="B827" s="6" t="s">
        <v>1008</v>
      </c>
      <c r="C827" s="9">
        <v>432.47640000000001</v>
      </c>
      <c r="D827" s="8"/>
      <c r="E827" s="9">
        <v>1.7392000000000001</v>
      </c>
      <c r="F827" s="9">
        <v>0.99034299999999997</v>
      </c>
      <c r="G827" s="9">
        <v>9.6968200000000007</v>
      </c>
      <c r="H827" s="9">
        <v>4.3519079999999999</v>
      </c>
      <c r="I827" s="9">
        <v>409.92849999999999</v>
      </c>
      <c r="J827" s="9">
        <v>122.7882</v>
      </c>
      <c r="K827" s="9">
        <v>60.659509999999997</v>
      </c>
      <c r="L827" s="9">
        <v>36.779470000000003</v>
      </c>
      <c r="M827" s="9">
        <v>24.949369999999998</v>
      </c>
      <c r="N827" s="9">
        <v>18.169689999999999</v>
      </c>
      <c r="O827" s="9">
        <v>13.89677</v>
      </c>
      <c r="P827" s="9">
        <v>11.016769999999999</v>
      </c>
      <c r="Q827" s="9">
        <v>8.9761419999999994</v>
      </c>
      <c r="R827" s="9">
        <v>7.4732289999999999</v>
      </c>
    </row>
    <row r="828" spans="1:18">
      <c r="A828" s="6">
        <v>827</v>
      </c>
      <c r="B828" s="6" t="s">
        <v>1009</v>
      </c>
      <c r="C828" s="9">
        <v>332.96899999999999</v>
      </c>
      <c r="D828" s="8"/>
      <c r="E828" s="9">
        <v>1.835099</v>
      </c>
      <c r="F828" s="9">
        <v>0.99465099999999995</v>
      </c>
      <c r="G828" s="9">
        <v>7.5282859999999996</v>
      </c>
      <c r="H828" s="9">
        <v>4.1312280000000001</v>
      </c>
      <c r="I828" s="9">
        <v>197.75569999999999</v>
      </c>
      <c r="J828" s="9">
        <v>55.425420000000003</v>
      </c>
      <c r="K828" s="9">
        <v>26.336860000000001</v>
      </c>
      <c r="L828" s="9">
        <v>15.5342</v>
      </c>
      <c r="M828" s="9">
        <v>10.31453</v>
      </c>
      <c r="N828" s="9">
        <v>7.3814900000000003</v>
      </c>
      <c r="O828" s="9">
        <v>5.5627560000000003</v>
      </c>
      <c r="P828" s="9">
        <v>4.3538059999999996</v>
      </c>
      <c r="Q828" s="9">
        <v>3.507511</v>
      </c>
      <c r="R828" s="9">
        <v>2.890876</v>
      </c>
    </row>
    <row r="829" spans="1:18">
      <c r="A829" s="6">
        <v>828</v>
      </c>
      <c r="B829" s="6" t="s">
        <v>1010</v>
      </c>
      <c r="C829" s="9">
        <v>393.43610000000001</v>
      </c>
      <c r="D829" s="8"/>
      <c r="E829" s="9">
        <v>2.2207110000000001</v>
      </c>
      <c r="F829" s="9">
        <v>0.99885800000000002</v>
      </c>
      <c r="G829" s="9">
        <v>10.99818</v>
      </c>
      <c r="H829" s="9">
        <v>4.9073469999999997</v>
      </c>
      <c r="I829" s="9">
        <v>393.43610000000001</v>
      </c>
      <c r="J829" s="9">
        <v>104.2641</v>
      </c>
      <c r="K829" s="9">
        <v>42.372799999999998</v>
      </c>
      <c r="L829" s="9">
        <v>22.368369999999999</v>
      </c>
      <c r="M829" s="9">
        <v>13.62778</v>
      </c>
      <c r="N829" s="9">
        <v>9.0904740000000004</v>
      </c>
      <c r="O829" s="9">
        <v>6.4553089999999997</v>
      </c>
      <c r="P829" s="9">
        <v>4.7988109999999997</v>
      </c>
      <c r="Q829" s="9">
        <v>3.694356</v>
      </c>
      <c r="R829" s="9">
        <v>2.9236439999999999</v>
      </c>
    </row>
    <row r="830" spans="1:18">
      <c r="A830" s="6">
        <v>829</v>
      </c>
      <c r="B830" s="6" t="s">
        <v>1011</v>
      </c>
      <c r="C830" s="9">
        <v>231.53270000000001</v>
      </c>
      <c r="D830" s="8"/>
      <c r="E830" s="9">
        <v>1.186663</v>
      </c>
      <c r="F830" s="9">
        <v>0.99945499999999998</v>
      </c>
      <c r="G830" s="9">
        <v>6.6468889999999998</v>
      </c>
      <c r="H830" s="9">
        <v>3.3407830000000001</v>
      </c>
      <c r="I830" s="9">
        <v>142.6002</v>
      </c>
      <c r="J830" s="9">
        <v>62.64678</v>
      </c>
      <c r="K830" s="9">
        <v>38.720210000000002</v>
      </c>
      <c r="L830" s="9">
        <v>27.521840000000001</v>
      </c>
      <c r="M830" s="9">
        <v>21.119219999999999</v>
      </c>
      <c r="N830" s="9">
        <v>17.010480000000001</v>
      </c>
      <c r="O830" s="9">
        <v>14.16685</v>
      </c>
      <c r="P830" s="9">
        <v>12.09083</v>
      </c>
      <c r="Q830" s="9">
        <v>10.5137</v>
      </c>
      <c r="R830" s="9">
        <v>9.2780500000000004</v>
      </c>
    </row>
    <row r="831" spans="1:18">
      <c r="A831" s="6">
        <v>830</v>
      </c>
      <c r="B831" s="6" t="s">
        <v>1012</v>
      </c>
      <c r="C831" s="9">
        <v>144.6232</v>
      </c>
      <c r="D831" s="8"/>
      <c r="E831" s="9">
        <v>1.456985</v>
      </c>
      <c r="F831" s="9">
        <v>0.97568299999999997</v>
      </c>
      <c r="G831" s="9">
        <v>5.0867380000000004</v>
      </c>
      <c r="H831" s="9">
        <v>3.1895099999999998</v>
      </c>
      <c r="I831" s="9">
        <v>54.016280000000002</v>
      </c>
      <c r="J831" s="9">
        <v>19.675619999999999</v>
      </c>
      <c r="K831" s="9">
        <v>10.898479999999999</v>
      </c>
      <c r="L831" s="9">
        <v>7.1669140000000002</v>
      </c>
      <c r="M831" s="9">
        <v>5.1776859999999996</v>
      </c>
      <c r="N831" s="9">
        <v>3.969811</v>
      </c>
      <c r="O831" s="9">
        <v>3.1712419999999999</v>
      </c>
      <c r="P831" s="9">
        <v>2.6105740000000002</v>
      </c>
      <c r="Q831" s="9">
        <v>2.1989100000000001</v>
      </c>
      <c r="R831" s="9">
        <v>1.8859900000000001</v>
      </c>
    </row>
    <row r="832" spans="1:18">
      <c r="A832" s="6">
        <v>831</v>
      </c>
      <c r="B832" s="6" t="s">
        <v>1013</v>
      </c>
      <c r="C832" s="9">
        <v>312.44729999999998</v>
      </c>
      <c r="D832" s="8"/>
      <c r="E832" s="9">
        <v>1.725657</v>
      </c>
      <c r="F832" s="9">
        <v>0.99502199999999996</v>
      </c>
      <c r="G832" s="9">
        <v>8.6514559999999996</v>
      </c>
      <c r="H832" s="9">
        <v>4.111872</v>
      </c>
      <c r="I832" s="9">
        <v>243.34049999999999</v>
      </c>
      <c r="J832" s="9">
        <v>73.576589999999996</v>
      </c>
      <c r="K832" s="9">
        <v>36.54824</v>
      </c>
      <c r="L832" s="9">
        <v>22.246670000000002</v>
      </c>
      <c r="M832" s="9">
        <v>15.136710000000001</v>
      </c>
      <c r="N832" s="9">
        <v>11.050750000000001</v>
      </c>
      <c r="O832" s="9">
        <v>8.4696339999999992</v>
      </c>
      <c r="P832" s="9">
        <v>6.7265199999999998</v>
      </c>
      <c r="Q832" s="9">
        <v>5.4893219999999996</v>
      </c>
      <c r="R832" s="9">
        <v>4.5767470000000001</v>
      </c>
    </row>
    <row r="833" spans="1:18">
      <c r="A833" s="6">
        <v>832</v>
      </c>
      <c r="B833" s="6" t="s">
        <v>1014</v>
      </c>
      <c r="C833" s="9">
        <v>61.809249999999999</v>
      </c>
      <c r="D833" s="8"/>
      <c r="E833" s="9">
        <v>0.64109899999999997</v>
      </c>
      <c r="F833" s="9">
        <v>0.96899100000000005</v>
      </c>
      <c r="G833" s="8"/>
      <c r="H833" s="9">
        <v>1.979174</v>
      </c>
      <c r="I833" s="9">
        <v>21.78087</v>
      </c>
      <c r="J833" s="9">
        <v>13.966419999999999</v>
      </c>
      <c r="K833" s="9">
        <v>10.769439999999999</v>
      </c>
      <c r="L833" s="9">
        <v>8.9556109999999993</v>
      </c>
      <c r="M833" s="9">
        <v>7.7618689999999999</v>
      </c>
      <c r="N833" s="9">
        <v>6.9056300000000004</v>
      </c>
      <c r="O833" s="9">
        <v>6.255814</v>
      </c>
      <c r="P833" s="9">
        <v>5.7425560000000004</v>
      </c>
      <c r="Q833" s="9">
        <v>5.3249000000000004</v>
      </c>
      <c r="R833" s="9">
        <v>4.9771000000000001</v>
      </c>
    </row>
    <row r="834" spans="1:18">
      <c r="A834" s="6">
        <v>833</v>
      </c>
      <c r="B834" s="6" t="s">
        <v>1015</v>
      </c>
      <c r="C834" s="8"/>
      <c r="D834" s="8"/>
      <c r="E834" s="9">
        <v>1.1243399999999999</v>
      </c>
      <c r="F834" s="9">
        <v>0.99545300000000003</v>
      </c>
      <c r="G834" s="8"/>
      <c r="H834" s="9">
        <v>1.823914</v>
      </c>
      <c r="I834" s="9">
        <v>5.0069610000000004</v>
      </c>
      <c r="J834" s="9">
        <v>2.2967520000000001</v>
      </c>
      <c r="K834" s="9">
        <v>1.4558869999999999</v>
      </c>
      <c r="L834" s="9">
        <v>1.053547</v>
      </c>
      <c r="M834" s="9">
        <v>0.819774</v>
      </c>
      <c r="N834" s="8"/>
      <c r="O834" s="8"/>
      <c r="P834" s="8"/>
      <c r="Q834" s="8"/>
      <c r="R834" s="8"/>
    </row>
    <row r="835" spans="1:18">
      <c r="A835" s="6">
        <v>834</v>
      </c>
      <c r="B835" s="6" t="s">
        <v>1017</v>
      </c>
      <c r="C835" s="8"/>
      <c r="D835" s="8"/>
      <c r="E835" s="9">
        <v>1.3328409999999999</v>
      </c>
      <c r="F835" s="9">
        <v>0.96271499999999999</v>
      </c>
      <c r="G835" s="8"/>
      <c r="H835" s="9">
        <v>2.487406</v>
      </c>
      <c r="I835" s="9">
        <v>14.27463</v>
      </c>
      <c r="J835" s="9">
        <v>5.6668240000000001</v>
      </c>
      <c r="K835" s="9">
        <v>3.3009439999999999</v>
      </c>
      <c r="L835" s="9">
        <v>2.2496489999999998</v>
      </c>
      <c r="M835" s="9">
        <v>1.670895</v>
      </c>
      <c r="N835" s="8"/>
      <c r="O835" s="8"/>
      <c r="P835" s="8"/>
      <c r="Q835" s="8"/>
      <c r="R835" s="8"/>
    </row>
    <row r="836" spans="1:18">
      <c r="A836" s="6">
        <v>835</v>
      </c>
      <c r="B836" s="6" t="s">
        <v>1018</v>
      </c>
      <c r="C836" s="8"/>
      <c r="D836" s="8"/>
      <c r="E836" s="9">
        <v>1.449182</v>
      </c>
      <c r="F836" s="9">
        <v>0.96193099999999998</v>
      </c>
      <c r="G836" s="8"/>
      <c r="H836" s="9">
        <v>2.067717</v>
      </c>
      <c r="I836" s="9">
        <v>4.1546510000000003</v>
      </c>
      <c r="J836" s="9">
        <v>1.5215540000000001</v>
      </c>
      <c r="K836" s="9">
        <v>0.845472</v>
      </c>
      <c r="L836" s="9">
        <v>0.55723699999999998</v>
      </c>
      <c r="M836" s="9">
        <v>0.40327400000000002</v>
      </c>
      <c r="N836" s="8"/>
      <c r="O836" s="8"/>
      <c r="P836" s="8"/>
      <c r="Q836" s="8"/>
      <c r="R836" s="8"/>
    </row>
    <row r="837" spans="1:18">
      <c r="A837" s="6">
        <v>836</v>
      </c>
      <c r="B837" s="6" t="s">
        <v>1019</v>
      </c>
      <c r="C837" s="8"/>
      <c r="D837" s="8"/>
      <c r="E837" s="9">
        <v>2.0590959999999998</v>
      </c>
      <c r="F837" s="9">
        <v>0.97565999999999997</v>
      </c>
      <c r="G837" s="8"/>
      <c r="H837" s="9">
        <v>2.6397789999999999</v>
      </c>
      <c r="I837" s="9">
        <v>3.8078720000000001</v>
      </c>
      <c r="J837" s="9">
        <v>0.91376100000000005</v>
      </c>
      <c r="K837" s="9">
        <v>0.39650000000000002</v>
      </c>
      <c r="L837" s="9">
        <v>0.21927199999999999</v>
      </c>
      <c r="M837" s="9">
        <v>0.13849500000000001</v>
      </c>
      <c r="N837" s="8"/>
      <c r="O837" s="8"/>
      <c r="P837" s="8"/>
      <c r="Q837" s="8"/>
      <c r="R837" s="8"/>
    </row>
    <row r="838" spans="1:18">
      <c r="A838" s="6">
        <v>837</v>
      </c>
      <c r="B838" s="6" t="s">
        <v>1020</v>
      </c>
      <c r="C838" s="8"/>
      <c r="D838" s="8"/>
      <c r="E838" s="9">
        <v>1.0000389999999999</v>
      </c>
      <c r="F838" s="9">
        <v>0.99285199999999996</v>
      </c>
      <c r="G838" s="8"/>
      <c r="H838" s="9">
        <v>1.2271259999999999</v>
      </c>
      <c r="I838" s="9">
        <v>1.6868909999999999</v>
      </c>
      <c r="J838" s="9">
        <v>0.84342200000000001</v>
      </c>
      <c r="K838" s="9">
        <v>0.56227300000000002</v>
      </c>
      <c r="L838" s="9">
        <v>0.42170000000000002</v>
      </c>
      <c r="M838" s="9">
        <v>0.33735700000000002</v>
      </c>
      <c r="N838" s="8"/>
      <c r="O838" s="8"/>
      <c r="P838" s="8"/>
      <c r="Q838" s="8"/>
      <c r="R838" s="8"/>
    </row>
    <row r="839" spans="1:18">
      <c r="A839" s="6">
        <v>838</v>
      </c>
      <c r="B839" s="6" t="s">
        <v>1021</v>
      </c>
      <c r="C839" s="8"/>
      <c r="D839" s="8"/>
      <c r="E839" s="9">
        <v>1.615191</v>
      </c>
      <c r="F839" s="9">
        <v>0.97931999999999997</v>
      </c>
      <c r="G839" s="8"/>
      <c r="H839" s="9">
        <v>1.990432</v>
      </c>
      <c r="I839" s="9">
        <v>2.3726889999999998</v>
      </c>
      <c r="J839" s="9">
        <v>0.77449699999999999</v>
      </c>
      <c r="K839" s="9">
        <v>0.40234500000000001</v>
      </c>
      <c r="L839" s="9">
        <v>0.25281300000000001</v>
      </c>
      <c r="M839" s="9">
        <v>0.17630699999999999</v>
      </c>
      <c r="N839" s="8"/>
      <c r="O839" s="8"/>
      <c r="P839" s="8"/>
      <c r="Q839" s="8"/>
      <c r="R839" s="8"/>
    </row>
    <row r="840" spans="1:18">
      <c r="A840" s="6">
        <v>839</v>
      </c>
      <c r="B840" s="6" t="s">
        <v>1022</v>
      </c>
      <c r="C840" s="8"/>
      <c r="D840" s="8"/>
      <c r="E840" s="9">
        <v>2.0798420000000002</v>
      </c>
      <c r="F840" s="9">
        <v>0.99843700000000002</v>
      </c>
      <c r="G840" s="8"/>
      <c r="H840" s="9">
        <v>2.608107</v>
      </c>
      <c r="I840" s="9">
        <v>3.37493</v>
      </c>
      <c r="J840" s="9">
        <v>0.79830699999999999</v>
      </c>
      <c r="K840" s="9">
        <v>0.343501</v>
      </c>
      <c r="L840" s="9">
        <v>0.188832</v>
      </c>
      <c r="M840" s="9">
        <v>0.118718</v>
      </c>
      <c r="N840" s="8"/>
      <c r="O840" s="8"/>
      <c r="P840" s="8"/>
      <c r="Q840" s="8"/>
      <c r="R840" s="8"/>
    </row>
    <row r="841" spans="1:18">
      <c r="A841" s="6">
        <v>840</v>
      </c>
      <c r="B841" s="6" t="s">
        <v>1023</v>
      </c>
      <c r="C841" s="8"/>
      <c r="D841" s="8"/>
      <c r="E841" s="9">
        <v>2.107774</v>
      </c>
      <c r="F841" s="9">
        <v>0.96651799999999999</v>
      </c>
      <c r="G841" s="8"/>
      <c r="H841" s="9">
        <v>2.3626839999999998</v>
      </c>
      <c r="I841" s="9">
        <v>1.7985</v>
      </c>
      <c r="J841" s="9">
        <v>0.41726099999999999</v>
      </c>
      <c r="K841" s="9">
        <v>0.17752000000000001</v>
      </c>
      <c r="L841" s="9">
        <v>9.6806000000000003E-2</v>
      </c>
      <c r="M841" s="9">
        <v>6.0484000000000003E-2</v>
      </c>
      <c r="N841" s="8"/>
      <c r="O841" s="8"/>
      <c r="P841" s="8"/>
      <c r="Q841" s="8"/>
      <c r="R841" s="8"/>
    </row>
    <row r="842" spans="1:18">
      <c r="A842" s="6">
        <v>841</v>
      </c>
      <c r="B842" s="6" t="s">
        <v>1024</v>
      </c>
      <c r="C842" s="8"/>
      <c r="D842" s="8"/>
      <c r="E842" s="9">
        <v>0.78858399999999995</v>
      </c>
      <c r="F842" s="9">
        <v>0.99426899999999996</v>
      </c>
      <c r="G842" s="8"/>
      <c r="H842" s="9">
        <v>1.6150059999999999</v>
      </c>
      <c r="I842" s="9">
        <v>6.7053599999999998</v>
      </c>
      <c r="J842" s="9">
        <v>3.8818130000000002</v>
      </c>
      <c r="K842" s="9">
        <v>2.819499</v>
      </c>
      <c r="L842" s="9">
        <v>2.2472279999999998</v>
      </c>
      <c r="M842" s="9">
        <v>1.8846270000000001</v>
      </c>
      <c r="N842" s="8"/>
      <c r="O842" s="8"/>
      <c r="P842" s="8"/>
      <c r="Q842" s="8"/>
      <c r="R842" s="8"/>
    </row>
    <row r="843" spans="1:18">
      <c r="A843" s="6">
        <v>842</v>
      </c>
      <c r="B843" s="6" t="s">
        <v>1025</v>
      </c>
      <c r="C843" s="8"/>
      <c r="D843" s="8"/>
      <c r="E843" s="9">
        <v>1.2130939999999999</v>
      </c>
      <c r="F843" s="9">
        <v>0.96271799999999996</v>
      </c>
      <c r="G843" s="8"/>
      <c r="H843" s="9">
        <v>2.213273</v>
      </c>
      <c r="I843" s="9">
        <v>10.00413</v>
      </c>
      <c r="J843" s="9">
        <v>4.3152049999999997</v>
      </c>
      <c r="K843" s="9">
        <v>2.6386769999999999</v>
      </c>
      <c r="L843" s="9">
        <v>1.8613310000000001</v>
      </c>
      <c r="M843" s="9">
        <v>1.419916</v>
      </c>
      <c r="N843" s="8"/>
      <c r="O843" s="8"/>
      <c r="P843" s="8"/>
      <c r="Q843" s="8"/>
      <c r="R843" s="8"/>
    </row>
    <row r="844" spans="1:18">
      <c r="A844" s="6">
        <v>843</v>
      </c>
      <c r="B844" s="6" t="s">
        <v>1026</v>
      </c>
      <c r="C844" s="8"/>
      <c r="D844" s="8"/>
      <c r="E844" s="9">
        <v>0.87347399999999997</v>
      </c>
      <c r="F844" s="9">
        <v>0.98813099999999998</v>
      </c>
      <c r="G844" s="8"/>
      <c r="H844" s="9">
        <v>1.6181300000000001</v>
      </c>
      <c r="I844" s="9">
        <v>5.5546350000000002</v>
      </c>
      <c r="J844" s="9">
        <v>3.0318909999999999</v>
      </c>
      <c r="K844" s="9">
        <v>2.1276609999999998</v>
      </c>
      <c r="L844" s="9">
        <v>1.6549</v>
      </c>
      <c r="M844" s="9">
        <v>1.361831</v>
      </c>
      <c r="N844" s="8"/>
      <c r="O844" s="8"/>
      <c r="P844" s="8"/>
      <c r="Q844" s="8"/>
      <c r="R844" s="8"/>
    </row>
    <row r="845" spans="1:18">
      <c r="A845" s="6">
        <v>844</v>
      </c>
      <c r="B845" s="6" t="s">
        <v>1027</v>
      </c>
      <c r="C845" s="8"/>
      <c r="D845" s="8"/>
      <c r="E845" s="9">
        <v>1.2397050000000001</v>
      </c>
      <c r="F845" s="9">
        <v>0.99964600000000003</v>
      </c>
      <c r="G845" s="8"/>
      <c r="H845" s="9">
        <v>1.9483569999999999</v>
      </c>
      <c r="I845" s="9">
        <v>5.1127190000000002</v>
      </c>
      <c r="J845" s="9">
        <v>2.165028</v>
      </c>
      <c r="K845" s="9">
        <v>1.309671</v>
      </c>
      <c r="L845" s="9">
        <v>0.91680099999999998</v>
      </c>
      <c r="M845" s="9">
        <v>0.695241</v>
      </c>
      <c r="N845" s="8"/>
      <c r="O845" s="8"/>
      <c r="P845" s="8"/>
      <c r="Q845" s="8"/>
      <c r="R845" s="8"/>
    </row>
    <row r="846" spans="1:18">
      <c r="A846" s="6">
        <v>845</v>
      </c>
      <c r="B846" s="6" t="s">
        <v>1028</v>
      </c>
      <c r="C846" s="8"/>
      <c r="D846" s="8"/>
      <c r="E846" s="9">
        <v>1.65622</v>
      </c>
      <c r="F846" s="9">
        <v>0.98062099999999996</v>
      </c>
      <c r="G846" s="8"/>
      <c r="H846" s="9">
        <v>3.1857259999999998</v>
      </c>
      <c r="I846" s="9">
        <v>33.845910000000003</v>
      </c>
      <c r="J846" s="9">
        <v>10.73827</v>
      </c>
      <c r="K846" s="9">
        <v>5.4864119999999996</v>
      </c>
      <c r="L846" s="9">
        <v>3.4069229999999999</v>
      </c>
      <c r="M846" s="9">
        <v>2.3542800000000002</v>
      </c>
      <c r="N846" s="9">
        <v>1.7406699999999999</v>
      </c>
      <c r="O846" s="9">
        <v>1.3484590000000001</v>
      </c>
      <c r="P846" s="9">
        <v>1.0809120000000001</v>
      </c>
      <c r="Q846" s="9">
        <v>0.88934599999999997</v>
      </c>
      <c r="R846" s="9">
        <v>0.74694099999999997</v>
      </c>
    </row>
    <row r="847" spans="1:18">
      <c r="A847" s="6">
        <v>846</v>
      </c>
      <c r="B847" s="6" t="s">
        <v>1029</v>
      </c>
      <c r="C847" s="9">
        <v>207.3373</v>
      </c>
      <c r="D847" s="8"/>
      <c r="E847" s="9">
        <v>0.31328099999999998</v>
      </c>
      <c r="F847" s="9">
        <v>1</v>
      </c>
      <c r="G847" s="9">
        <v>1</v>
      </c>
      <c r="H847" s="9">
        <v>2.3166769999999999</v>
      </c>
      <c r="I847" s="9">
        <v>100.7851</v>
      </c>
      <c r="J847" s="9">
        <v>81.112830000000002</v>
      </c>
      <c r="K847" s="9">
        <v>71.437049999999999</v>
      </c>
      <c r="L847" s="9">
        <v>65.280360000000002</v>
      </c>
      <c r="M847" s="8"/>
      <c r="N847" s="8"/>
      <c r="O847" s="8"/>
      <c r="P847" s="8"/>
      <c r="Q847" s="8"/>
      <c r="R847" s="8"/>
    </row>
    <row r="848" spans="1:18">
      <c r="A848" s="6">
        <v>847</v>
      </c>
      <c r="B848" s="6" t="s">
        <v>1031</v>
      </c>
      <c r="C848" s="9">
        <v>251.1155</v>
      </c>
      <c r="D848" s="8"/>
      <c r="E848" s="9">
        <v>0.15307599999999999</v>
      </c>
      <c r="F848" s="9">
        <v>1</v>
      </c>
      <c r="G848" s="9">
        <v>1</v>
      </c>
      <c r="H848" s="9">
        <v>2.3998729999999999</v>
      </c>
      <c r="I848" s="9">
        <v>176.5215</v>
      </c>
      <c r="J848" s="9">
        <v>158.75129999999999</v>
      </c>
      <c r="K848" s="9">
        <v>149.19759999999999</v>
      </c>
      <c r="L848" s="9">
        <v>142.76990000000001</v>
      </c>
      <c r="M848" s="8"/>
      <c r="N848" s="8"/>
      <c r="O848" s="8"/>
      <c r="P848" s="8"/>
      <c r="Q848" s="8"/>
      <c r="R848" s="8"/>
    </row>
    <row r="849" spans="1:18">
      <c r="A849" s="6">
        <v>848</v>
      </c>
      <c r="B849" s="6" t="s">
        <v>1032</v>
      </c>
      <c r="C849" s="9">
        <v>327.447</v>
      </c>
      <c r="D849" s="8"/>
      <c r="E849" s="9">
        <v>0.33617900000000001</v>
      </c>
      <c r="F849" s="9">
        <v>1</v>
      </c>
      <c r="G849" s="9">
        <v>1</v>
      </c>
      <c r="H849" s="9">
        <v>2.5151409999999998</v>
      </c>
      <c r="I849" s="9">
        <v>150.99469999999999</v>
      </c>
      <c r="J849" s="9">
        <v>119.6084</v>
      </c>
      <c r="K849" s="9">
        <v>104.367</v>
      </c>
      <c r="L849" s="9">
        <v>94.746129999999994</v>
      </c>
      <c r="M849" s="8"/>
      <c r="N849" s="8"/>
      <c r="O849" s="8"/>
      <c r="P849" s="8"/>
      <c r="Q849" s="8"/>
      <c r="R849" s="8"/>
    </row>
    <row r="850" spans="1:18">
      <c r="A850" s="6">
        <v>849</v>
      </c>
      <c r="B850" s="6" t="s">
        <v>1033</v>
      </c>
      <c r="C850" s="9">
        <v>344.28460000000001</v>
      </c>
      <c r="D850" s="8"/>
      <c r="E850" s="9">
        <v>0.32510299999999998</v>
      </c>
      <c r="F850" s="9">
        <v>1</v>
      </c>
      <c r="G850" s="8"/>
      <c r="H850" s="9">
        <v>2.536918</v>
      </c>
      <c r="I850" s="9">
        <v>162.86019999999999</v>
      </c>
      <c r="J850" s="9">
        <v>130.0017</v>
      </c>
      <c r="K850" s="9">
        <v>113.9466</v>
      </c>
      <c r="L850" s="9">
        <v>103.7728</v>
      </c>
      <c r="M850" s="8"/>
      <c r="N850" s="8"/>
      <c r="O850" s="8"/>
      <c r="P850" s="8"/>
      <c r="Q850" s="8"/>
      <c r="R850" s="8"/>
    </row>
    <row r="851" spans="1:18">
      <c r="A851" s="6">
        <v>850</v>
      </c>
      <c r="B851" s="6" t="s">
        <v>1034</v>
      </c>
      <c r="C851" s="9">
        <v>217.44</v>
      </c>
      <c r="D851" s="8"/>
      <c r="E851" s="9">
        <v>0.42676399999999998</v>
      </c>
      <c r="F851" s="9">
        <v>1</v>
      </c>
      <c r="G851" s="9">
        <v>1</v>
      </c>
      <c r="H851" s="9">
        <v>2.3373390000000001</v>
      </c>
      <c r="I851" s="9">
        <v>81.390870000000007</v>
      </c>
      <c r="J851" s="9">
        <v>60.548999999999999</v>
      </c>
      <c r="K851" s="9">
        <v>50.92812</v>
      </c>
      <c r="L851" s="9">
        <v>45.044139999999999</v>
      </c>
      <c r="M851" s="8"/>
      <c r="N851" s="8"/>
      <c r="O851" s="8"/>
      <c r="P851" s="8"/>
      <c r="Q851" s="8"/>
      <c r="R851" s="8"/>
    </row>
    <row r="852" spans="1:18">
      <c r="A852" s="6">
        <v>851</v>
      </c>
      <c r="B852" s="6" t="s">
        <v>1035</v>
      </c>
      <c r="C852" s="8"/>
      <c r="D852" s="8"/>
      <c r="E852" s="9">
        <v>0.497365</v>
      </c>
      <c r="F852" s="9">
        <v>0.96403499999999998</v>
      </c>
      <c r="G852" s="8"/>
      <c r="H852" s="9">
        <v>1.8436380000000001</v>
      </c>
      <c r="I852" s="8"/>
      <c r="J852" s="8"/>
      <c r="K852" s="9">
        <v>12.85196</v>
      </c>
      <c r="L852" s="9">
        <v>11.13857</v>
      </c>
      <c r="M852" s="9">
        <v>9.968496</v>
      </c>
      <c r="N852" s="9">
        <v>9.1043240000000001</v>
      </c>
      <c r="O852" s="9">
        <v>8.4323899999999998</v>
      </c>
      <c r="P852" s="9">
        <v>7.890555</v>
      </c>
      <c r="Q852" s="9">
        <v>7.4415959999999997</v>
      </c>
      <c r="R852" s="9">
        <v>7.0616779999999997</v>
      </c>
    </row>
    <row r="853" spans="1:18">
      <c r="A853" s="6">
        <v>852</v>
      </c>
      <c r="B853" s="6" t="s">
        <v>1037</v>
      </c>
      <c r="C853" s="8"/>
      <c r="D853" s="8"/>
      <c r="E853" s="9">
        <v>0.40993600000000002</v>
      </c>
      <c r="F853" s="9">
        <v>0.96319399999999999</v>
      </c>
      <c r="G853" s="8"/>
      <c r="H853" s="9">
        <v>1.658917</v>
      </c>
      <c r="I853" s="8"/>
      <c r="J853" s="8"/>
      <c r="K853" s="9">
        <v>11.308149999999999</v>
      </c>
      <c r="L853" s="9">
        <v>10.0502</v>
      </c>
      <c r="M853" s="9">
        <v>9.1716580000000008</v>
      </c>
      <c r="N853" s="9">
        <v>8.5111570000000007</v>
      </c>
      <c r="O853" s="9">
        <v>7.9899620000000002</v>
      </c>
      <c r="P853" s="9">
        <v>7.5643520000000004</v>
      </c>
      <c r="Q853" s="9">
        <v>7.207795</v>
      </c>
      <c r="R853" s="9">
        <v>6.9031099999999999</v>
      </c>
    </row>
    <row r="854" spans="1:18">
      <c r="A854" s="6">
        <v>853</v>
      </c>
      <c r="B854" s="6" t="s">
        <v>1038</v>
      </c>
      <c r="C854" s="8"/>
      <c r="D854" s="8"/>
      <c r="E854" s="9">
        <v>0.54476100000000005</v>
      </c>
      <c r="F854" s="9">
        <v>0.963808</v>
      </c>
      <c r="G854" s="8"/>
      <c r="H854" s="9">
        <v>2.1445639999999999</v>
      </c>
      <c r="I854" s="8"/>
      <c r="J854" s="8"/>
      <c r="K854" s="9">
        <v>21.87189</v>
      </c>
      <c r="L854" s="9">
        <v>18.699259999999999</v>
      </c>
      <c r="M854" s="9">
        <v>16.558910000000001</v>
      </c>
      <c r="N854" s="9">
        <v>14.99329</v>
      </c>
      <c r="O854" s="9">
        <v>13.785640000000001</v>
      </c>
      <c r="P854" s="9">
        <v>12.818440000000001</v>
      </c>
      <c r="Q854" s="9">
        <v>12.021789999999999</v>
      </c>
      <c r="R854" s="9">
        <v>11.35122</v>
      </c>
    </row>
    <row r="855" spans="1:18">
      <c r="A855" s="6">
        <v>854</v>
      </c>
      <c r="B855" s="6" t="s">
        <v>1039</v>
      </c>
      <c r="C855" s="8"/>
      <c r="D855" s="8"/>
      <c r="E855" s="9">
        <v>0.38114999999999999</v>
      </c>
      <c r="F855" s="9">
        <v>0.96275999999999995</v>
      </c>
      <c r="G855" s="8"/>
      <c r="H855" s="9">
        <v>1.6614340000000001</v>
      </c>
      <c r="I855" s="8"/>
      <c r="J855" s="8"/>
      <c r="K855" s="9">
        <v>12.54382</v>
      </c>
      <c r="L855" s="9">
        <v>11.24112</v>
      </c>
      <c r="M855" s="9">
        <v>10.324579999999999</v>
      </c>
      <c r="N855" s="9">
        <v>9.6314689999999992</v>
      </c>
      <c r="O855" s="9">
        <v>9.08188</v>
      </c>
      <c r="P855" s="9">
        <v>8.6312200000000008</v>
      </c>
      <c r="Q855" s="9">
        <v>8.2523079999999993</v>
      </c>
      <c r="R855" s="9">
        <v>7.9274769999999997</v>
      </c>
    </row>
    <row r="856" spans="1:18">
      <c r="A856" s="6">
        <v>855</v>
      </c>
      <c r="B856" s="6" t="s">
        <v>1040</v>
      </c>
      <c r="C856" s="8"/>
      <c r="D856" s="8"/>
      <c r="E856" s="9">
        <v>0.53684500000000002</v>
      </c>
      <c r="F856" s="9">
        <v>0.96392</v>
      </c>
      <c r="G856" s="8"/>
      <c r="H856" s="9">
        <v>2.1213829999999998</v>
      </c>
      <c r="I856" s="8"/>
      <c r="J856" s="8"/>
      <c r="K856" s="9">
        <v>21.300899999999999</v>
      </c>
      <c r="L856" s="9">
        <v>18.25262</v>
      </c>
      <c r="M856" s="9">
        <v>16.191970000000001</v>
      </c>
      <c r="N856" s="9">
        <v>14.68221</v>
      </c>
      <c r="O856" s="9">
        <v>13.5161</v>
      </c>
      <c r="P856" s="9">
        <v>12.581099999999999</v>
      </c>
      <c r="Q856" s="9">
        <v>11.81021</v>
      </c>
      <c r="R856" s="9">
        <v>11.160740000000001</v>
      </c>
    </row>
    <row r="857" spans="1:18">
      <c r="A857" s="6">
        <v>856</v>
      </c>
      <c r="B857" s="6" t="s">
        <v>1041</v>
      </c>
      <c r="C857" s="8"/>
      <c r="D857" s="8"/>
      <c r="E857" s="9">
        <v>0.409194</v>
      </c>
      <c r="F857" s="9">
        <v>0.96257499999999996</v>
      </c>
      <c r="G857" s="8"/>
      <c r="H857" s="9">
        <v>1.7272940000000001</v>
      </c>
      <c r="I857" s="8"/>
      <c r="J857" s="8"/>
      <c r="K857" s="9">
        <v>13.269819999999999</v>
      </c>
      <c r="L857" s="9">
        <v>11.79616</v>
      </c>
      <c r="M857" s="9">
        <v>10.766780000000001</v>
      </c>
      <c r="N857" s="9">
        <v>9.992756</v>
      </c>
      <c r="O857" s="9">
        <v>9.3819049999999997</v>
      </c>
      <c r="P857" s="9">
        <v>8.8830290000000005</v>
      </c>
      <c r="Q857" s="9">
        <v>8.4650549999999996</v>
      </c>
      <c r="R857" s="9">
        <v>8.1078569999999992</v>
      </c>
    </row>
    <row r="858" spans="1:18">
      <c r="A858" s="6">
        <v>857</v>
      </c>
      <c r="B858" s="6" t="s">
        <v>1042</v>
      </c>
      <c r="C858" s="8"/>
      <c r="D858" s="8"/>
      <c r="E858" s="9">
        <v>3.0075090000000002</v>
      </c>
      <c r="F858" s="9">
        <v>0.92683800000000005</v>
      </c>
      <c r="G858" s="8"/>
      <c r="H858" s="9">
        <v>4.4112739999999997</v>
      </c>
      <c r="I858" s="8"/>
      <c r="J858" s="9">
        <v>3.15076</v>
      </c>
      <c r="K858" s="9">
        <v>0.93072100000000002</v>
      </c>
      <c r="L858" s="9">
        <v>0.39180100000000001</v>
      </c>
      <c r="M858" s="9">
        <v>0.200266</v>
      </c>
      <c r="N858" s="9">
        <v>0.11573600000000001</v>
      </c>
      <c r="O858" s="9">
        <v>7.2799000000000003E-2</v>
      </c>
      <c r="P858" s="9">
        <v>4.8721E-2</v>
      </c>
      <c r="Q858" s="9">
        <v>3.4188000000000003E-2</v>
      </c>
      <c r="R858" s="9">
        <v>2.4903000000000002E-2</v>
      </c>
    </row>
    <row r="859" spans="1:18">
      <c r="A859" s="6">
        <v>858</v>
      </c>
      <c r="B859" s="6" t="s">
        <v>1044</v>
      </c>
      <c r="C859" s="8"/>
      <c r="D859" s="8"/>
      <c r="E859" s="9">
        <v>2.445214</v>
      </c>
      <c r="F859" s="9">
        <v>0.92452900000000005</v>
      </c>
      <c r="G859" s="8"/>
      <c r="H859" s="9">
        <v>3.5497350000000001</v>
      </c>
      <c r="I859" s="8"/>
      <c r="J859" s="9">
        <v>2.3358140000000001</v>
      </c>
      <c r="K859" s="9">
        <v>0.86667700000000003</v>
      </c>
      <c r="L859" s="9">
        <v>0.42889899999999997</v>
      </c>
      <c r="M859" s="9">
        <v>0.24853600000000001</v>
      </c>
      <c r="N859" s="9">
        <v>0.159138</v>
      </c>
      <c r="O859" s="9">
        <v>0.109163</v>
      </c>
      <c r="P859" s="9">
        <v>7.8754000000000005E-2</v>
      </c>
      <c r="Q859" s="9">
        <v>5.9046000000000001E-2</v>
      </c>
      <c r="R859" s="9">
        <v>4.5636000000000003E-2</v>
      </c>
    </row>
    <row r="860" spans="1:18">
      <c r="A860" s="6">
        <v>859</v>
      </c>
      <c r="B860" s="6" t="s">
        <v>1045</v>
      </c>
      <c r="C860" s="8"/>
      <c r="D860" s="8"/>
      <c r="E860" s="9">
        <v>3.3159019999999999</v>
      </c>
      <c r="F860" s="9">
        <v>0.92955699999999997</v>
      </c>
      <c r="G860" s="8"/>
      <c r="H860" s="9">
        <v>4.6399939999999997</v>
      </c>
      <c r="I860" s="8"/>
      <c r="J860" s="9">
        <v>2.1179030000000001</v>
      </c>
      <c r="K860" s="9">
        <v>0.55208299999999999</v>
      </c>
      <c r="L860" s="9">
        <v>0.212677</v>
      </c>
      <c r="M860" s="9">
        <v>0.101479</v>
      </c>
      <c r="N860" s="9">
        <v>5.5439000000000002E-2</v>
      </c>
      <c r="O860" s="9">
        <v>3.3252999999999998E-2</v>
      </c>
      <c r="P860" s="9">
        <v>2.1357000000000001E-2</v>
      </c>
      <c r="Q860" s="9">
        <v>1.4452E-2</v>
      </c>
      <c r="R860" s="9">
        <v>1.0189999999999999E-2</v>
      </c>
    </row>
    <row r="861" spans="1:18">
      <c r="A861" s="6">
        <v>860</v>
      </c>
      <c r="B861" s="6" t="s">
        <v>1046</v>
      </c>
      <c r="C861" s="9">
        <v>780</v>
      </c>
      <c r="D861" s="8"/>
      <c r="E861" s="9">
        <v>1.7240930000000001</v>
      </c>
      <c r="F861" s="9">
        <v>0.99875100000000006</v>
      </c>
      <c r="G861" s="9">
        <v>27.944009999999999</v>
      </c>
      <c r="H861" s="9">
        <v>5.3856299999999999</v>
      </c>
      <c r="I861" s="9">
        <v>780</v>
      </c>
      <c r="J861" s="9">
        <v>780</v>
      </c>
      <c r="K861" s="9">
        <v>690.13869999999997</v>
      </c>
      <c r="L861" s="9">
        <v>420.27199999999999</v>
      </c>
      <c r="M861" s="9">
        <v>286.05439999999999</v>
      </c>
      <c r="N861" s="9">
        <v>208.8973</v>
      </c>
      <c r="O861" s="9">
        <v>160.1439</v>
      </c>
      <c r="P861" s="9">
        <v>127.2116</v>
      </c>
      <c r="Q861" s="9">
        <v>103.8329</v>
      </c>
      <c r="R861" s="9">
        <v>86.585459999999998</v>
      </c>
    </row>
    <row r="862" spans="1:18">
      <c r="A862" s="6">
        <v>861</v>
      </c>
      <c r="B862" s="6" t="s">
        <v>1048</v>
      </c>
      <c r="C862" s="9">
        <v>504</v>
      </c>
      <c r="D862" s="8"/>
      <c r="E862" s="9">
        <v>0.99434999999999996</v>
      </c>
      <c r="F862" s="9">
        <v>0.99858999999999998</v>
      </c>
      <c r="G862" s="9">
        <v>16.10923</v>
      </c>
      <c r="H862" s="9">
        <v>3.902685</v>
      </c>
      <c r="I862" s="9">
        <v>504</v>
      </c>
      <c r="J862" s="9">
        <v>406.44900000000001</v>
      </c>
      <c r="K862" s="9">
        <v>271.5874</v>
      </c>
      <c r="L862" s="9">
        <v>204.02189999999999</v>
      </c>
      <c r="M862" s="9">
        <v>163.42339999999999</v>
      </c>
      <c r="N862" s="9">
        <v>136.32650000000001</v>
      </c>
      <c r="O862" s="9">
        <v>116.95310000000001</v>
      </c>
      <c r="P862" s="9">
        <v>102.41119999999999</v>
      </c>
      <c r="Q862" s="9">
        <v>91.092799999999997</v>
      </c>
      <c r="R862" s="9">
        <v>82.032330000000002</v>
      </c>
    </row>
    <row r="863" spans="1:18">
      <c r="A863" s="6">
        <v>862</v>
      </c>
      <c r="B863" s="6" t="s">
        <v>1049</v>
      </c>
      <c r="C863" s="9">
        <v>534</v>
      </c>
      <c r="D863" s="8"/>
      <c r="E863" s="9">
        <v>1.5913139999999999</v>
      </c>
      <c r="F863" s="9">
        <v>0.97360100000000005</v>
      </c>
      <c r="G863" s="9">
        <v>35.253579999999999</v>
      </c>
      <c r="H863" s="9">
        <v>5.1896269999999998</v>
      </c>
      <c r="I863" s="9">
        <v>534</v>
      </c>
      <c r="J863" s="9">
        <v>534</v>
      </c>
      <c r="K863" s="9">
        <v>534</v>
      </c>
      <c r="L863" s="9">
        <v>436.76409999999998</v>
      </c>
      <c r="M863" s="9">
        <v>306.21940000000001</v>
      </c>
      <c r="N863" s="9">
        <v>229.1028</v>
      </c>
      <c r="O863" s="9">
        <v>179.26560000000001</v>
      </c>
      <c r="P863" s="9">
        <v>144.9485</v>
      </c>
      <c r="Q863" s="9">
        <v>120.17489999999999</v>
      </c>
      <c r="R863" s="9">
        <v>101.6247</v>
      </c>
    </row>
    <row r="864" spans="1:18">
      <c r="A864" s="6">
        <v>863</v>
      </c>
      <c r="B864" s="6" t="s">
        <v>1050</v>
      </c>
      <c r="C864" s="9">
        <v>588</v>
      </c>
      <c r="D864" s="8"/>
      <c r="E864" s="9">
        <v>1.33385</v>
      </c>
      <c r="F864" s="9">
        <v>0.994668</v>
      </c>
      <c r="G864" s="9">
        <v>27.905159999999999</v>
      </c>
      <c r="H864" s="9">
        <v>4.6977039999999999</v>
      </c>
      <c r="I864" s="9">
        <v>588</v>
      </c>
      <c r="J864" s="9">
        <v>588</v>
      </c>
      <c r="K864" s="9">
        <v>533.88220000000001</v>
      </c>
      <c r="L864" s="9">
        <v>363.74400000000003</v>
      </c>
      <c r="M864" s="9">
        <v>270.10489999999999</v>
      </c>
      <c r="N864" s="9">
        <v>211.7954</v>
      </c>
      <c r="O864" s="9">
        <v>172.43270000000001</v>
      </c>
      <c r="P864" s="9">
        <v>144.30019999999999</v>
      </c>
      <c r="Q864" s="9">
        <v>123.321</v>
      </c>
      <c r="R864" s="9">
        <v>107.1528</v>
      </c>
    </row>
    <row r="865" spans="1:18">
      <c r="A865" s="6">
        <v>864</v>
      </c>
      <c r="B865" s="6" t="s">
        <v>1051</v>
      </c>
      <c r="C865" s="9">
        <v>762</v>
      </c>
      <c r="D865" s="8"/>
      <c r="E865" s="9">
        <v>1.457843</v>
      </c>
      <c r="F865" s="9">
        <v>0.99179899999999999</v>
      </c>
      <c r="G865" s="9">
        <v>34.275399999999998</v>
      </c>
      <c r="H865" s="9">
        <v>5.1197189999999999</v>
      </c>
      <c r="I865" s="9">
        <v>762</v>
      </c>
      <c r="J865" s="9">
        <v>762</v>
      </c>
      <c r="K865" s="9">
        <v>762</v>
      </c>
      <c r="L865" s="9">
        <v>608.3682</v>
      </c>
      <c r="M865" s="9">
        <v>439.42720000000003</v>
      </c>
      <c r="N865" s="9">
        <v>336.86279999999999</v>
      </c>
      <c r="O865" s="9">
        <v>269.06369999999998</v>
      </c>
      <c r="P865" s="9">
        <v>221.46850000000001</v>
      </c>
      <c r="Q865" s="9">
        <v>186.52610000000001</v>
      </c>
      <c r="R865" s="9">
        <v>159.96770000000001</v>
      </c>
    </row>
    <row r="866" spans="1:18">
      <c r="A866" s="6">
        <v>865</v>
      </c>
      <c r="B866" s="6" t="s">
        <v>1052</v>
      </c>
      <c r="C866" s="9">
        <v>1026</v>
      </c>
      <c r="D866" s="8"/>
      <c r="E866" s="9">
        <v>1.5674509999999999</v>
      </c>
      <c r="F866" s="9">
        <v>0.99210900000000002</v>
      </c>
      <c r="G866" s="9">
        <v>27.00065</v>
      </c>
      <c r="H866" s="9">
        <v>5.2547560000000004</v>
      </c>
      <c r="I866" s="9">
        <v>1026</v>
      </c>
      <c r="J866" s="9">
        <v>1026</v>
      </c>
      <c r="K866" s="9">
        <v>869.8433</v>
      </c>
      <c r="L866" s="9">
        <v>554.12239999999997</v>
      </c>
      <c r="M866" s="9">
        <v>390.57459999999998</v>
      </c>
      <c r="N866" s="9">
        <v>293.48869999999999</v>
      </c>
      <c r="O866" s="9">
        <v>230.49180000000001</v>
      </c>
      <c r="P866" s="9">
        <v>186.9631</v>
      </c>
      <c r="Q866" s="9">
        <v>155.4451</v>
      </c>
      <c r="R866" s="9">
        <v>131.78149999999999</v>
      </c>
    </row>
    <row r="867" spans="1:18">
      <c r="A867" s="6">
        <v>866</v>
      </c>
      <c r="B867" s="6" t="s">
        <v>1053</v>
      </c>
      <c r="C867" s="9">
        <v>954</v>
      </c>
      <c r="D867" s="8"/>
      <c r="E867" s="9">
        <v>1.4162840000000001</v>
      </c>
      <c r="F867" s="9">
        <v>0.99929699999999999</v>
      </c>
      <c r="G867" s="9">
        <v>25.874870000000001</v>
      </c>
      <c r="H867" s="9">
        <v>4.9805849999999996</v>
      </c>
      <c r="I867" s="9">
        <v>954</v>
      </c>
      <c r="J867" s="9">
        <v>954</v>
      </c>
      <c r="K867" s="9">
        <v>773.68110000000001</v>
      </c>
      <c r="L867" s="9">
        <v>514.77</v>
      </c>
      <c r="M867" s="9">
        <v>375.28489999999999</v>
      </c>
      <c r="N867" s="9">
        <v>289.87979999999999</v>
      </c>
      <c r="O867" s="9">
        <v>233.0249</v>
      </c>
      <c r="P867" s="9">
        <v>192.87200000000001</v>
      </c>
      <c r="Q867" s="9">
        <v>163.23849999999999</v>
      </c>
      <c r="R867" s="9">
        <v>140.6103</v>
      </c>
    </row>
    <row r="868" spans="1:18">
      <c r="A868" s="6">
        <v>867</v>
      </c>
      <c r="B868" s="6" t="s">
        <v>1054</v>
      </c>
      <c r="C868" s="9">
        <v>402</v>
      </c>
      <c r="D868" s="8"/>
      <c r="E868" s="9">
        <v>1.1219749999999999</v>
      </c>
      <c r="F868" s="9">
        <v>0.99999400000000005</v>
      </c>
      <c r="G868" s="9">
        <v>20.013400000000001</v>
      </c>
      <c r="H868" s="9">
        <v>4.0642750000000003</v>
      </c>
      <c r="I868" s="9">
        <v>402</v>
      </c>
      <c r="J868" s="9">
        <v>402</v>
      </c>
      <c r="K868" s="9">
        <v>255.25989999999999</v>
      </c>
      <c r="L868" s="9">
        <v>184.84360000000001</v>
      </c>
      <c r="M868" s="9">
        <v>143.90430000000001</v>
      </c>
      <c r="N868" s="9">
        <v>117.2829</v>
      </c>
      <c r="O868" s="9">
        <v>98.655649999999994</v>
      </c>
      <c r="P868" s="9">
        <v>84.929090000000002</v>
      </c>
      <c r="Q868" s="9">
        <v>74.415710000000004</v>
      </c>
      <c r="R868" s="9">
        <v>66.118939999999995</v>
      </c>
    </row>
    <row r="869" spans="1:18">
      <c r="A869" s="6">
        <v>868</v>
      </c>
      <c r="B869" s="6" t="s">
        <v>1055</v>
      </c>
      <c r="C869" s="9">
        <v>33.598179999999999</v>
      </c>
      <c r="D869" s="8"/>
      <c r="E869" s="9">
        <v>2.3133759999999999</v>
      </c>
      <c r="F869" s="9">
        <v>0.99988600000000005</v>
      </c>
      <c r="G869" s="9">
        <v>14.53364</v>
      </c>
      <c r="H869" s="9">
        <v>4.215325</v>
      </c>
      <c r="I869" s="9">
        <v>33.598179999999999</v>
      </c>
      <c r="J869" s="9">
        <v>16.052879999999998</v>
      </c>
      <c r="K869" s="9">
        <v>6.2832980000000003</v>
      </c>
      <c r="L869" s="9">
        <v>3.2296640000000001</v>
      </c>
      <c r="M869" s="9">
        <v>1.9273830000000001</v>
      </c>
      <c r="N869" s="9">
        <v>1.2641309999999999</v>
      </c>
      <c r="O869" s="9">
        <v>0.88495000000000001</v>
      </c>
      <c r="P869" s="8"/>
      <c r="Q869" s="8"/>
      <c r="R869" s="8"/>
    </row>
    <row r="870" spans="1:18">
      <c r="A870" s="6">
        <v>869</v>
      </c>
      <c r="B870" s="6" t="s">
        <v>1057</v>
      </c>
      <c r="C870" s="9">
        <v>20.691379999999999</v>
      </c>
      <c r="D870" s="8"/>
      <c r="E870" s="9">
        <v>1.914812</v>
      </c>
      <c r="F870" s="9">
        <v>0.99745600000000001</v>
      </c>
      <c r="G870" s="9">
        <v>13.857799999999999</v>
      </c>
      <c r="H870" s="9">
        <v>3.5019200000000001</v>
      </c>
      <c r="I870" s="9">
        <v>20.691379999999999</v>
      </c>
      <c r="J870" s="9">
        <v>10.24924</v>
      </c>
      <c r="K870" s="9">
        <v>4.7153070000000001</v>
      </c>
      <c r="L870" s="9">
        <v>2.7181649999999999</v>
      </c>
      <c r="M870" s="9">
        <v>1.77301</v>
      </c>
      <c r="N870" s="9">
        <v>1.2505299999999999</v>
      </c>
      <c r="O870" s="9">
        <v>0.93090099999999998</v>
      </c>
      <c r="P870" s="8"/>
      <c r="Q870" s="8"/>
      <c r="R870" s="8"/>
    </row>
    <row r="871" spans="1:18">
      <c r="A871" s="6">
        <v>870</v>
      </c>
      <c r="B871" s="6" t="s">
        <v>1058</v>
      </c>
      <c r="C871" s="9">
        <v>65.409840000000003</v>
      </c>
      <c r="D871" s="8"/>
      <c r="E871" s="9">
        <v>1.72512</v>
      </c>
      <c r="F871" s="9">
        <v>0.94547300000000001</v>
      </c>
      <c r="G871" s="9">
        <v>13.727449999999999</v>
      </c>
      <c r="H871" s="9">
        <v>3.7781220000000002</v>
      </c>
      <c r="I871" s="9">
        <v>65.409840000000003</v>
      </c>
      <c r="J871" s="9">
        <v>34.173479999999998</v>
      </c>
      <c r="K871" s="9">
        <v>16.978940000000001</v>
      </c>
      <c r="L871" s="9">
        <v>10.33657</v>
      </c>
      <c r="M871" s="9">
        <v>7.0338789999999998</v>
      </c>
      <c r="N871" s="9">
        <v>5.1356770000000003</v>
      </c>
      <c r="O871" s="9">
        <v>3.9364659999999998</v>
      </c>
      <c r="P871" s="9">
        <v>3.1265360000000002</v>
      </c>
      <c r="Q871" s="9">
        <v>2.5516390000000002</v>
      </c>
      <c r="R871" s="9">
        <v>2.127561</v>
      </c>
    </row>
    <row r="872" spans="1:18">
      <c r="A872" s="6">
        <v>871</v>
      </c>
      <c r="B872" s="6" t="s">
        <v>1060</v>
      </c>
      <c r="C872" s="9">
        <v>39.877049999999997</v>
      </c>
      <c r="D872" s="8"/>
      <c r="E872" s="9">
        <v>1.6343589999999999</v>
      </c>
      <c r="F872" s="9">
        <v>0.97696000000000005</v>
      </c>
      <c r="G872" s="9">
        <v>14.47611</v>
      </c>
      <c r="H872" s="9">
        <v>3.4976449999999999</v>
      </c>
      <c r="I872" s="9">
        <v>39.877049999999997</v>
      </c>
      <c r="J872" s="9">
        <v>23.51229</v>
      </c>
      <c r="K872" s="9">
        <v>12.11989</v>
      </c>
      <c r="L872" s="9">
        <v>7.5736239999999997</v>
      </c>
      <c r="M872" s="9">
        <v>5.2591789999999996</v>
      </c>
      <c r="N872" s="9">
        <v>3.9039779999999999</v>
      </c>
      <c r="O872" s="9">
        <v>3.0345360000000001</v>
      </c>
      <c r="P872" s="9">
        <v>2.4395660000000001</v>
      </c>
      <c r="Q872" s="9">
        <v>2.0123850000000001</v>
      </c>
      <c r="R872" s="9">
        <v>1.6940519999999999</v>
      </c>
    </row>
    <row r="873" spans="1:18">
      <c r="A873" s="6">
        <v>872</v>
      </c>
      <c r="B873" s="6" t="s">
        <v>1061</v>
      </c>
      <c r="C873" s="9">
        <v>14.05738</v>
      </c>
      <c r="D873" s="8"/>
      <c r="E873" s="9">
        <v>3.025083</v>
      </c>
      <c r="F873" s="9">
        <v>0.79583499999999996</v>
      </c>
      <c r="G873" s="9">
        <v>21.956700000000001</v>
      </c>
      <c r="H873" s="9">
        <v>5.2062559999999998</v>
      </c>
      <c r="I873" s="9">
        <v>14.05738</v>
      </c>
      <c r="J873" s="9">
        <v>14.05738</v>
      </c>
      <c r="K873" s="9">
        <v>5.4681620000000004</v>
      </c>
      <c r="L873" s="9">
        <v>2.2902939999999998</v>
      </c>
      <c r="M873" s="9">
        <v>1.166085</v>
      </c>
      <c r="N873" s="9">
        <v>0.67173899999999998</v>
      </c>
      <c r="O873" s="9">
        <v>0.42138700000000001</v>
      </c>
      <c r="P873" s="9">
        <v>0.28135199999999999</v>
      </c>
      <c r="Q873" s="9">
        <v>0.19702</v>
      </c>
      <c r="R873" s="9">
        <v>0.14324799999999999</v>
      </c>
    </row>
    <row r="874" spans="1:18">
      <c r="A874" s="6">
        <v>873</v>
      </c>
      <c r="B874" s="6" t="s">
        <v>1062</v>
      </c>
      <c r="C874" s="9">
        <v>6.741803</v>
      </c>
      <c r="D874" s="8"/>
      <c r="E874" s="9">
        <v>1.4052629999999999</v>
      </c>
      <c r="F874" s="9">
        <v>0.84216800000000003</v>
      </c>
      <c r="G874" s="9">
        <v>17.2056</v>
      </c>
      <c r="H874" s="9">
        <v>2.5652170000000001</v>
      </c>
      <c r="I874" s="9">
        <v>6.741803</v>
      </c>
      <c r="J874" s="9">
        <v>5.4566720000000002</v>
      </c>
      <c r="K874" s="9">
        <v>3.0865499999999999</v>
      </c>
      <c r="L874" s="9">
        <v>2.0601630000000002</v>
      </c>
      <c r="M874" s="9">
        <v>1.505627</v>
      </c>
      <c r="N874" s="9">
        <v>1.1653249999999999</v>
      </c>
      <c r="O874" s="9">
        <v>0.93835900000000005</v>
      </c>
      <c r="P874" s="9">
        <v>0.77781299999999998</v>
      </c>
      <c r="Q874" s="9">
        <v>0.65916200000000003</v>
      </c>
      <c r="R874" s="9">
        <v>0.56844899999999998</v>
      </c>
    </row>
    <row r="875" spans="1:18">
      <c r="A875" s="6">
        <v>874</v>
      </c>
      <c r="B875" s="6" t="s">
        <v>1063</v>
      </c>
      <c r="C875" s="9">
        <v>11.3994</v>
      </c>
      <c r="D875" s="8"/>
      <c r="E875" s="9">
        <v>1.366468</v>
      </c>
      <c r="F875" s="9">
        <v>0.97182100000000005</v>
      </c>
      <c r="G875" s="8"/>
      <c r="H875" s="9">
        <v>2.0102370000000001</v>
      </c>
      <c r="I875" s="9">
        <v>4.4032090000000004</v>
      </c>
      <c r="J875" s="9">
        <v>1.707738</v>
      </c>
      <c r="K875" s="9">
        <v>0.98129200000000005</v>
      </c>
      <c r="L875" s="9">
        <v>0.66232800000000003</v>
      </c>
      <c r="M875" s="9">
        <v>0.48825800000000003</v>
      </c>
      <c r="N875" s="9">
        <v>0.38058399999999998</v>
      </c>
      <c r="O875" s="8"/>
      <c r="P875" s="8"/>
      <c r="Q875" s="8"/>
      <c r="R875" s="8"/>
    </row>
    <row r="876" spans="1:18">
      <c r="A876" s="6">
        <v>875</v>
      </c>
      <c r="B876" s="6" t="s">
        <v>1065</v>
      </c>
      <c r="C876" s="9">
        <v>24.05855</v>
      </c>
      <c r="D876" s="8"/>
      <c r="E876" s="9">
        <v>1.4606319999999999</v>
      </c>
      <c r="F876" s="9">
        <v>0.98382000000000003</v>
      </c>
      <c r="G876" s="9">
        <v>6.0087020000000004</v>
      </c>
      <c r="H876" s="9">
        <v>2.5187810000000002</v>
      </c>
      <c r="I876" s="9">
        <v>11.43272</v>
      </c>
      <c r="J876" s="9">
        <v>4.1538940000000002</v>
      </c>
      <c r="K876" s="9">
        <v>2.2974760000000001</v>
      </c>
      <c r="L876" s="9">
        <v>1.5092509999999999</v>
      </c>
      <c r="M876" s="9">
        <v>1.089461</v>
      </c>
      <c r="N876" s="9">
        <v>0.83475100000000002</v>
      </c>
      <c r="O876" s="8"/>
      <c r="P876" s="8"/>
      <c r="Q876" s="8"/>
      <c r="R876" s="8"/>
    </row>
    <row r="877" spans="1:18">
      <c r="A877" s="6">
        <v>876</v>
      </c>
      <c r="B877" s="6" t="s">
        <v>1066</v>
      </c>
      <c r="C877" s="9">
        <v>50.611870000000003</v>
      </c>
      <c r="D877" s="8"/>
      <c r="E877" s="9">
        <v>2.0139070000000001</v>
      </c>
      <c r="F877" s="9">
        <v>0.98376699999999995</v>
      </c>
      <c r="G877" s="9">
        <v>7.6552290000000003</v>
      </c>
      <c r="H877" s="9">
        <v>3.4844620000000002</v>
      </c>
      <c r="I877" s="9">
        <v>29.54984</v>
      </c>
      <c r="J877" s="9">
        <v>7.3165909999999998</v>
      </c>
      <c r="K877" s="9">
        <v>3.2335340000000001</v>
      </c>
      <c r="L877" s="9">
        <v>1.811601</v>
      </c>
      <c r="M877" s="9">
        <v>1.155832</v>
      </c>
      <c r="N877" s="9">
        <v>0.80062900000000004</v>
      </c>
      <c r="O877" s="8"/>
      <c r="P877" s="8"/>
      <c r="Q877" s="8"/>
      <c r="R877" s="8"/>
    </row>
    <row r="878" spans="1:18">
      <c r="A878" s="6">
        <v>877</v>
      </c>
      <c r="B878" s="6" t="s">
        <v>1067</v>
      </c>
      <c r="C878" s="9">
        <v>34.865130000000001</v>
      </c>
      <c r="D878" s="8"/>
      <c r="E878" s="9">
        <v>2.807388</v>
      </c>
      <c r="F878" s="9">
        <v>0.99452499999999999</v>
      </c>
      <c r="G878" s="9">
        <v>6.3244740000000004</v>
      </c>
      <c r="H878" s="9">
        <v>3.7911769999999998</v>
      </c>
      <c r="I878" s="9">
        <v>9.6336239999999993</v>
      </c>
      <c r="J878" s="9">
        <v>1.376201</v>
      </c>
      <c r="K878" s="9">
        <v>0.44088500000000003</v>
      </c>
      <c r="L878" s="9">
        <v>0.19659599999999999</v>
      </c>
      <c r="M878" s="9">
        <v>0.105078</v>
      </c>
      <c r="N878" s="9">
        <v>6.2981999999999996E-2</v>
      </c>
      <c r="O878" s="8"/>
      <c r="P878" s="8"/>
      <c r="Q878" s="8"/>
      <c r="R878" s="8"/>
    </row>
    <row r="879" spans="1:18">
      <c r="A879" s="6">
        <v>878</v>
      </c>
      <c r="B879" s="6" t="s">
        <v>1068</v>
      </c>
      <c r="C879" s="9">
        <v>98.160849999999996</v>
      </c>
      <c r="D879" s="8"/>
      <c r="E879" s="9">
        <v>2.9758040000000001</v>
      </c>
      <c r="F879" s="9">
        <v>0.99879700000000005</v>
      </c>
      <c r="G879" s="9">
        <v>5.1833369999999999</v>
      </c>
      <c r="H879" s="9">
        <v>4.1184760000000002</v>
      </c>
      <c r="I879" s="9">
        <v>13.88903</v>
      </c>
      <c r="J879" s="9">
        <v>1.7654920000000001</v>
      </c>
      <c r="K879" s="9">
        <v>0.52826600000000001</v>
      </c>
      <c r="L879" s="9">
        <v>0.22441900000000001</v>
      </c>
      <c r="M879" s="9">
        <v>0.115525</v>
      </c>
      <c r="N879" s="9">
        <v>6.7150000000000001E-2</v>
      </c>
      <c r="O879" s="8"/>
      <c r="P879" s="8"/>
      <c r="Q879" s="8"/>
      <c r="R879" s="8"/>
    </row>
    <row r="880" spans="1:18">
      <c r="A880" s="6">
        <v>879</v>
      </c>
      <c r="B880" s="6" t="s">
        <v>1069</v>
      </c>
      <c r="C880" s="9">
        <v>39.49653</v>
      </c>
      <c r="D880" s="8"/>
      <c r="E880" s="9">
        <v>2.404919</v>
      </c>
      <c r="F880" s="9">
        <v>1</v>
      </c>
      <c r="G880" s="9">
        <v>9.0087539999999997</v>
      </c>
      <c r="H880" s="9">
        <v>3.8924509999999999</v>
      </c>
      <c r="I880" s="9">
        <v>30.727789999999999</v>
      </c>
      <c r="J880" s="9">
        <v>5.8020100000000001</v>
      </c>
      <c r="K880" s="9">
        <v>2.188231</v>
      </c>
      <c r="L880" s="9">
        <v>1.0955330000000001</v>
      </c>
      <c r="M880" s="9">
        <v>0.640567</v>
      </c>
      <c r="N880" s="9">
        <v>0.41318100000000002</v>
      </c>
      <c r="O880" s="8"/>
      <c r="P880" s="8"/>
      <c r="Q880" s="8"/>
      <c r="R880" s="8"/>
    </row>
    <row r="881" spans="1:18">
      <c r="A881" s="6">
        <v>880</v>
      </c>
      <c r="B881" s="6" t="s">
        <v>1070</v>
      </c>
      <c r="C881" s="9">
        <v>47.369900000000001</v>
      </c>
      <c r="D881" s="8"/>
      <c r="E881" s="9">
        <v>2.0905200000000002</v>
      </c>
      <c r="F881" s="9">
        <v>0.98500900000000002</v>
      </c>
      <c r="G881" s="9">
        <v>7.1541069999999998</v>
      </c>
      <c r="H881" s="9">
        <v>3.4619680000000002</v>
      </c>
      <c r="I881" s="9">
        <v>23.52056</v>
      </c>
      <c r="J881" s="9">
        <v>5.5225350000000004</v>
      </c>
      <c r="K881" s="9">
        <v>2.3660079999999999</v>
      </c>
      <c r="L881" s="9">
        <v>1.29667</v>
      </c>
      <c r="M881" s="9">
        <v>0.81327400000000005</v>
      </c>
      <c r="N881" s="9">
        <v>0.55552900000000005</v>
      </c>
      <c r="O881" s="8"/>
      <c r="P881" s="8"/>
      <c r="Q881" s="8"/>
      <c r="R881" s="8"/>
    </row>
    <row r="882" spans="1:18">
      <c r="A882" s="6">
        <v>881</v>
      </c>
      <c r="B882" s="6" t="s">
        <v>1071</v>
      </c>
      <c r="C882" s="9">
        <v>70.063730000000007</v>
      </c>
      <c r="D882" s="8"/>
      <c r="E882" s="9">
        <v>3.1104799999999999</v>
      </c>
      <c r="F882" s="9">
        <v>0.98823899999999998</v>
      </c>
      <c r="G882" s="9">
        <v>6.413913</v>
      </c>
      <c r="H882" s="9">
        <v>4.3560340000000002</v>
      </c>
      <c r="I882" s="9">
        <v>17.601649999999999</v>
      </c>
      <c r="J882" s="9">
        <v>2.0380060000000002</v>
      </c>
      <c r="K882" s="9">
        <v>0.57740000000000002</v>
      </c>
      <c r="L882" s="9">
        <v>0.23597000000000001</v>
      </c>
      <c r="M882" s="9">
        <v>0.11787499999999999</v>
      </c>
      <c r="N882" s="9">
        <v>6.6853999999999997E-2</v>
      </c>
      <c r="O882" s="8"/>
      <c r="P882" s="8"/>
      <c r="Q882" s="8"/>
      <c r="R882" s="8"/>
    </row>
    <row r="883" spans="1:18">
      <c r="A883" s="6">
        <v>882</v>
      </c>
      <c r="B883" s="6" t="s">
        <v>1072</v>
      </c>
      <c r="C883" s="9">
        <v>29.616219999999998</v>
      </c>
      <c r="D883" s="8"/>
      <c r="E883" s="9">
        <v>2.7835049999999999</v>
      </c>
      <c r="F883" s="9">
        <v>0.998664</v>
      </c>
      <c r="G883" s="9">
        <v>5.8907910000000001</v>
      </c>
      <c r="H883" s="9">
        <v>3.6153110000000002</v>
      </c>
      <c r="I883" s="9">
        <v>6.7890170000000003</v>
      </c>
      <c r="J883" s="9">
        <v>0.98602599999999996</v>
      </c>
      <c r="K883" s="9">
        <v>0.31896099999999999</v>
      </c>
      <c r="L883" s="9">
        <v>0.143209</v>
      </c>
      <c r="M883" s="9">
        <v>7.6952000000000007E-2</v>
      </c>
      <c r="N883" s="9">
        <v>4.6324999999999998E-2</v>
      </c>
      <c r="O883" s="8"/>
      <c r="P883" s="8"/>
      <c r="Q883" s="8"/>
      <c r="R883" s="8"/>
    </row>
    <row r="884" spans="1:18">
      <c r="A884" s="6">
        <v>883</v>
      </c>
      <c r="B884" s="6" t="s">
        <v>1073</v>
      </c>
      <c r="C884" s="9">
        <v>49.376829999999998</v>
      </c>
      <c r="D884" s="8"/>
      <c r="E884" s="9">
        <v>2.5286979999999999</v>
      </c>
      <c r="F884" s="9">
        <v>0.99984700000000004</v>
      </c>
      <c r="G884" s="9">
        <v>6.7678890000000003</v>
      </c>
      <c r="H884" s="9">
        <v>3.7934890000000001</v>
      </c>
      <c r="I884" s="9">
        <v>18.398849999999999</v>
      </c>
      <c r="J884" s="9">
        <v>3.188428</v>
      </c>
      <c r="K884" s="9">
        <v>1.1436550000000001</v>
      </c>
      <c r="L884" s="9">
        <v>0.552539</v>
      </c>
      <c r="M884" s="9">
        <v>0.31427300000000002</v>
      </c>
      <c r="N884" s="9">
        <v>0.19819000000000001</v>
      </c>
      <c r="O884" s="8"/>
      <c r="P884" s="8"/>
      <c r="Q884" s="8"/>
      <c r="R884" s="8"/>
    </row>
    <row r="885" spans="1:18">
      <c r="A885" s="6">
        <v>884</v>
      </c>
      <c r="B885" s="6" t="s">
        <v>1074</v>
      </c>
      <c r="C885" s="9">
        <v>30.5425</v>
      </c>
      <c r="D885" s="8"/>
      <c r="E885" s="9">
        <v>2.0773030000000001</v>
      </c>
      <c r="F885" s="9">
        <v>0.98548400000000003</v>
      </c>
      <c r="G885" s="9">
        <v>8.4185999999999996</v>
      </c>
      <c r="H885" s="9">
        <v>3.4069090000000002</v>
      </c>
      <c r="I885" s="9">
        <v>21.360189999999999</v>
      </c>
      <c r="J885" s="9">
        <v>5.0614439999999998</v>
      </c>
      <c r="K885" s="9">
        <v>2.1801149999999998</v>
      </c>
      <c r="L885" s="9">
        <v>1.199344</v>
      </c>
      <c r="M885" s="9">
        <v>0.75445300000000004</v>
      </c>
      <c r="N885" s="9">
        <v>0.51659299999999997</v>
      </c>
      <c r="O885" s="8"/>
      <c r="P885" s="8"/>
      <c r="Q885" s="8"/>
      <c r="R885" s="8"/>
    </row>
    <row r="886" spans="1:18">
      <c r="A886" s="6">
        <v>885</v>
      </c>
      <c r="B886" s="6" t="s">
        <v>1075</v>
      </c>
      <c r="C886" s="9">
        <v>61.727220000000003</v>
      </c>
      <c r="D886" s="8"/>
      <c r="E886" s="9">
        <v>2.3540909999999999</v>
      </c>
      <c r="F886" s="9">
        <v>0.98385599999999995</v>
      </c>
      <c r="G886" s="9">
        <v>7.5406110000000002</v>
      </c>
      <c r="H886" s="9">
        <v>3.855972</v>
      </c>
      <c r="I886" s="9">
        <v>31.76</v>
      </c>
      <c r="J886" s="9">
        <v>6.2119559999999998</v>
      </c>
      <c r="K886" s="9">
        <v>2.3916270000000002</v>
      </c>
      <c r="L886" s="9">
        <v>1.2150000000000001</v>
      </c>
      <c r="M886" s="9">
        <v>0.71852400000000005</v>
      </c>
      <c r="N886" s="9">
        <v>0.46777999999999997</v>
      </c>
      <c r="O886" s="8"/>
      <c r="P886" s="8"/>
      <c r="Q886" s="8"/>
      <c r="R886" s="8"/>
    </row>
    <row r="887" spans="1:18">
      <c r="A887" s="6">
        <v>886</v>
      </c>
      <c r="B887" s="6" t="s">
        <v>1076</v>
      </c>
      <c r="C887" s="9">
        <v>56.941450000000003</v>
      </c>
      <c r="D887" s="8"/>
      <c r="E887" s="9">
        <v>2.8628710000000002</v>
      </c>
      <c r="F887" s="9">
        <v>0.94108800000000004</v>
      </c>
      <c r="G887" s="9">
        <v>5.7971139999999997</v>
      </c>
      <c r="H887" s="9">
        <v>3.9404059999999999</v>
      </c>
      <c r="I887" s="9">
        <v>11.95458</v>
      </c>
      <c r="J887" s="9">
        <v>1.6433279999999999</v>
      </c>
      <c r="K887" s="9">
        <v>0.51475199999999999</v>
      </c>
      <c r="L887" s="9">
        <v>0.22589899999999999</v>
      </c>
      <c r="M887" s="9">
        <v>0.119254</v>
      </c>
      <c r="N887" s="9">
        <v>7.0760000000000003E-2</v>
      </c>
      <c r="O887" s="8"/>
      <c r="P887" s="8"/>
      <c r="Q887" s="8"/>
      <c r="R887" s="8"/>
    </row>
    <row r="888" spans="1:18">
      <c r="A888" s="6">
        <v>887</v>
      </c>
      <c r="B888" s="6" t="s">
        <v>1077</v>
      </c>
      <c r="C888" s="9">
        <v>37.48959</v>
      </c>
      <c r="D888" s="8"/>
      <c r="E888" s="9">
        <v>3.2457950000000002</v>
      </c>
      <c r="F888" s="9">
        <v>0.998838</v>
      </c>
      <c r="G888" s="9">
        <v>7.2048269999999999</v>
      </c>
      <c r="H888" s="9">
        <v>4.3575809999999997</v>
      </c>
      <c r="I888" s="9">
        <v>12.93558</v>
      </c>
      <c r="J888" s="9">
        <v>1.3636550000000001</v>
      </c>
      <c r="K888" s="9">
        <v>0.36571999999999999</v>
      </c>
      <c r="L888" s="9">
        <v>0.14375499999999999</v>
      </c>
      <c r="M888" s="9">
        <v>6.9674E-2</v>
      </c>
      <c r="N888" s="9">
        <v>3.8553999999999998E-2</v>
      </c>
      <c r="O888" s="8"/>
      <c r="P888" s="8"/>
      <c r="Q888" s="8"/>
      <c r="R888" s="8"/>
    </row>
    <row r="889" spans="1:18">
      <c r="A889" s="6">
        <v>888</v>
      </c>
      <c r="B889" s="6" t="s">
        <v>1078</v>
      </c>
      <c r="C889" s="9">
        <v>75.621399999999994</v>
      </c>
      <c r="D889" s="8"/>
      <c r="E889" s="9">
        <v>3.3872239999999998</v>
      </c>
      <c r="F889" s="9">
        <v>0.99772499999999997</v>
      </c>
      <c r="G889" s="9">
        <v>8.4099389999999996</v>
      </c>
      <c r="H889" s="9">
        <v>5.0111249999999998</v>
      </c>
      <c r="I889" s="9">
        <v>42.063099999999999</v>
      </c>
      <c r="J889" s="9">
        <v>4.0201770000000003</v>
      </c>
      <c r="K889" s="9">
        <v>1.018086</v>
      </c>
      <c r="L889" s="9">
        <v>0.38422800000000001</v>
      </c>
      <c r="M889" s="9">
        <v>0.18043999999999999</v>
      </c>
      <c r="N889" s="9">
        <v>9.7304000000000002E-2</v>
      </c>
      <c r="O889" s="8"/>
      <c r="P889" s="8"/>
      <c r="Q889" s="8"/>
      <c r="R889" s="8"/>
    </row>
    <row r="890" spans="1:18">
      <c r="A890" s="6">
        <v>889</v>
      </c>
      <c r="B890" s="6" t="s">
        <v>1079</v>
      </c>
      <c r="C890" s="9">
        <v>16.030799999999999</v>
      </c>
      <c r="D890" s="8"/>
      <c r="E890" s="9">
        <v>0.95582400000000001</v>
      </c>
      <c r="F890" s="9">
        <v>0.99921000000000004</v>
      </c>
      <c r="G890" s="9">
        <v>5.687176</v>
      </c>
      <c r="H890" s="9">
        <v>1.9265030000000001</v>
      </c>
      <c r="I890" s="9">
        <v>9.347156</v>
      </c>
      <c r="J890" s="9">
        <v>4.818899</v>
      </c>
      <c r="K890" s="9">
        <v>3.270661</v>
      </c>
      <c r="L890" s="9">
        <v>2.484369</v>
      </c>
      <c r="M890" s="9">
        <v>2.0071840000000001</v>
      </c>
      <c r="N890" s="9">
        <v>1.68618</v>
      </c>
      <c r="O890" s="8"/>
      <c r="P890" s="8"/>
      <c r="Q890" s="8"/>
      <c r="R890" s="8"/>
    </row>
    <row r="891" spans="1:18">
      <c r="A891" s="6">
        <v>890</v>
      </c>
      <c r="B891" s="6" t="s">
        <v>1080</v>
      </c>
      <c r="C891" s="9">
        <v>24.830449999999999</v>
      </c>
      <c r="D891" s="8"/>
      <c r="E891" s="9">
        <v>1.0131159999999999</v>
      </c>
      <c r="F891" s="9">
        <v>0.97752399999999995</v>
      </c>
      <c r="G891" s="8"/>
      <c r="H891" s="9">
        <v>2.0365700000000002</v>
      </c>
      <c r="I891" s="9">
        <v>10.55489</v>
      </c>
      <c r="J891" s="9">
        <v>5.2296860000000001</v>
      </c>
      <c r="K891" s="9">
        <v>3.4679660000000001</v>
      </c>
      <c r="L891" s="9">
        <v>2.5911789999999999</v>
      </c>
      <c r="M891" s="9">
        <v>2.0668850000000001</v>
      </c>
      <c r="N891" s="9">
        <v>1.7182900000000001</v>
      </c>
      <c r="O891" s="8"/>
      <c r="P891" s="8"/>
      <c r="Q891" s="8"/>
      <c r="R891" s="8"/>
    </row>
    <row r="892" spans="1:18">
      <c r="A892" s="6">
        <v>891</v>
      </c>
      <c r="B892" s="6" t="s">
        <v>1081</v>
      </c>
      <c r="C892" s="9">
        <v>31.00564</v>
      </c>
      <c r="D892" s="8"/>
      <c r="E892" s="9">
        <v>1.7516499999999999</v>
      </c>
      <c r="F892" s="9">
        <v>0.99847399999999997</v>
      </c>
      <c r="G892" s="9">
        <v>6.4532530000000001</v>
      </c>
      <c r="H892" s="9">
        <v>2.9098890000000002</v>
      </c>
      <c r="I892" s="9">
        <v>14.39593</v>
      </c>
      <c r="J892" s="9">
        <v>4.2750440000000003</v>
      </c>
      <c r="K892" s="9">
        <v>2.1013109999999999</v>
      </c>
      <c r="L892" s="9">
        <v>1.2695259999999999</v>
      </c>
      <c r="M892" s="9">
        <v>0.85879399999999995</v>
      </c>
      <c r="N892" s="9">
        <v>0.62400999999999995</v>
      </c>
      <c r="O892" s="8"/>
      <c r="P892" s="8"/>
      <c r="Q892" s="8"/>
      <c r="R892" s="8"/>
    </row>
    <row r="893" spans="1:18">
      <c r="A893" s="6">
        <v>892</v>
      </c>
      <c r="B893" s="6" t="s">
        <v>1082</v>
      </c>
      <c r="C893" s="9">
        <v>15.258900000000001</v>
      </c>
      <c r="D893" s="8"/>
      <c r="E893" s="9">
        <v>1.5539890000000001</v>
      </c>
      <c r="F893" s="9">
        <v>0.99168699999999999</v>
      </c>
      <c r="G893" s="9">
        <v>5.9253780000000003</v>
      </c>
      <c r="H893" s="9">
        <v>2.3843160000000001</v>
      </c>
      <c r="I893" s="9">
        <v>6.7659120000000001</v>
      </c>
      <c r="J893" s="9">
        <v>2.304246</v>
      </c>
      <c r="K893" s="9">
        <v>1.227114</v>
      </c>
      <c r="L893" s="9">
        <v>0.78474999999999995</v>
      </c>
      <c r="M893" s="9">
        <v>0.55479699999999998</v>
      </c>
      <c r="N893" s="9">
        <v>0.41791499999999998</v>
      </c>
      <c r="O893" s="8"/>
      <c r="P893" s="8"/>
      <c r="Q893" s="8"/>
      <c r="R893" s="8"/>
    </row>
    <row r="894" spans="1:18">
      <c r="A894" s="6">
        <v>893</v>
      </c>
      <c r="B894" s="6" t="s">
        <v>1083</v>
      </c>
      <c r="C894" s="9">
        <v>54.625749999999996</v>
      </c>
      <c r="D894" s="8"/>
      <c r="E894" s="9">
        <v>1.7787599999999999</v>
      </c>
      <c r="F894" s="9">
        <v>0.99958499999999995</v>
      </c>
      <c r="G894" s="9">
        <v>5.528022</v>
      </c>
      <c r="H894" s="9">
        <v>3.0582509999999998</v>
      </c>
      <c r="I894" s="9">
        <v>19.03228</v>
      </c>
      <c r="J894" s="9">
        <v>5.5466480000000002</v>
      </c>
      <c r="K894" s="9">
        <v>2.6965379999999999</v>
      </c>
      <c r="L894" s="9">
        <v>1.6164810000000001</v>
      </c>
      <c r="M894" s="9">
        <v>1.086903</v>
      </c>
      <c r="N894" s="9">
        <v>0.78586199999999995</v>
      </c>
      <c r="O894" s="8"/>
      <c r="P894" s="8"/>
      <c r="Q894" s="8"/>
      <c r="R894" s="8"/>
    </row>
    <row r="895" spans="1:18">
      <c r="A895" s="6">
        <v>894</v>
      </c>
      <c r="B895" s="6" t="s">
        <v>1084</v>
      </c>
      <c r="C895" s="9">
        <v>13.7151</v>
      </c>
      <c r="D895" s="8"/>
      <c r="E895" s="9">
        <v>0.832951</v>
      </c>
      <c r="F895" s="9">
        <v>0.97369700000000003</v>
      </c>
      <c r="G895" s="9">
        <v>6.4191500000000001</v>
      </c>
      <c r="H895" s="9">
        <v>1.809788</v>
      </c>
      <c r="I895" s="9">
        <v>9.4806319999999999</v>
      </c>
      <c r="J895" s="9">
        <v>5.3222360000000002</v>
      </c>
      <c r="K895" s="9">
        <v>3.7968099999999998</v>
      </c>
      <c r="L895" s="9">
        <v>2.987797</v>
      </c>
      <c r="M895" s="9">
        <v>2.481017</v>
      </c>
      <c r="N895" s="9">
        <v>2.131453</v>
      </c>
      <c r="O895" s="8"/>
      <c r="P895" s="8"/>
      <c r="Q895" s="8"/>
      <c r="R895" s="8"/>
    </row>
    <row r="896" spans="1:18">
      <c r="A896" s="6">
        <v>895</v>
      </c>
      <c r="B896" s="6" t="s">
        <v>1085</v>
      </c>
      <c r="C896" s="9">
        <v>30.5425</v>
      </c>
      <c r="D896" s="8"/>
      <c r="E896" s="9">
        <v>1.152844</v>
      </c>
      <c r="F896" s="9">
        <v>0.99646999999999997</v>
      </c>
      <c r="G896" s="9">
        <v>6.8003049999999998</v>
      </c>
      <c r="H896" s="9">
        <v>2.44468</v>
      </c>
      <c r="I896" s="9">
        <v>19.581050000000001</v>
      </c>
      <c r="J896" s="9">
        <v>8.8063350000000007</v>
      </c>
      <c r="K896" s="9">
        <v>5.5180980000000002</v>
      </c>
      <c r="L896" s="9">
        <v>3.9605410000000001</v>
      </c>
      <c r="M896" s="9">
        <v>3.0621909999999999</v>
      </c>
      <c r="N896" s="9">
        <v>2.481697</v>
      </c>
      <c r="O896" s="8"/>
      <c r="P896" s="8"/>
      <c r="Q896" s="8"/>
      <c r="R896" s="8"/>
    </row>
    <row r="897" spans="1:18">
      <c r="A897" s="6">
        <v>896</v>
      </c>
      <c r="B897" s="6" t="s">
        <v>1086</v>
      </c>
      <c r="C897" s="9">
        <v>55.088889999999999</v>
      </c>
      <c r="D897" s="8"/>
      <c r="E897" s="9">
        <v>1.569512</v>
      </c>
      <c r="F897" s="9">
        <v>0.999753</v>
      </c>
      <c r="G897" s="8"/>
      <c r="H897" s="9">
        <v>2.8276409999999998</v>
      </c>
      <c r="I897" s="9">
        <v>18.118770000000001</v>
      </c>
      <c r="J897" s="9">
        <v>6.1046180000000003</v>
      </c>
      <c r="K897" s="9">
        <v>3.2305839999999999</v>
      </c>
      <c r="L897" s="9">
        <v>2.0567820000000001</v>
      </c>
      <c r="M897" s="9">
        <v>1.4490609999999999</v>
      </c>
      <c r="N897" s="9">
        <v>1.0884560000000001</v>
      </c>
      <c r="O897" s="8"/>
      <c r="P897" s="8"/>
      <c r="Q897" s="8"/>
      <c r="R897" s="8"/>
    </row>
    <row r="898" spans="1:18">
      <c r="A898" s="6">
        <v>897</v>
      </c>
      <c r="B898" s="6" t="s">
        <v>1087</v>
      </c>
      <c r="C898" s="9">
        <v>15.41328</v>
      </c>
      <c r="D898" s="8"/>
      <c r="E898" s="9">
        <v>1.3516919999999999</v>
      </c>
      <c r="F898" s="9">
        <v>0.99972000000000005</v>
      </c>
      <c r="G898" s="9">
        <v>6.1326539999999996</v>
      </c>
      <c r="H898" s="9">
        <v>2.2525529999999998</v>
      </c>
      <c r="I898" s="9">
        <v>7.9590500000000004</v>
      </c>
      <c r="J898" s="9">
        <v>3.1186129999999999</v>
      </c>
      <c r="K898" s="9">
        <v>1.80277</v>
      </c>
      <c r="L898" s="9">
        <v>1.221973</v>
      </c>
      <c r="M898" s="9">
        <v>0.90379299999999996</v>
      </c>
      <c r="N898" s="9">
        <v>0.70638400000000001</v>
      </c>
      <c r="O898" s="8"/>
      <c r="P898" s="8"/>
      <c r="Q898" s="8"/>
      <c r="R898" s="8"/>
    </row>
    <row r="899" spans="1:18">
      <c r="A899" s="6">
        <v>898</v>
      </c>
      <c r="B899" s="6" t="s">
        <v>1088</v>
      </c>
      <c r="C899" s="9">
        <v>33.630099999999999</v>
      </c>
      <c r="D899" s="8"/>
      <c r="E899" s="9">
        <v>1.7760499999999999</v>
      </c>
      <c r="F899" s="9">
        <v>0.91325000000000001</v>
      </c>
      <c r="G899" s="9">
        <v>7.0625119999999999</v>
      </c>
      <c r="H899" s="9">
        <v>3.0345230000000001</v>
      </c>
      <c r="I899" s="9">
        <v>18.133099999999999</v>
      </c>
      <c r="J899" s="9">
        <v>5.2945320000000002</v>
      </c>
      <c r="K899" s="9">
        <v>2.5767989999999998</v>
      </c>
      <c r="L899" s="9">
        <v>1.545906</v>
      </c>
      <c r="M899" s="9">
        <v>1.0400780000000001</v>
      </c>
      <c r="N899" s="9">
        <v>0.75237799999999999</v>
      </c>
      <c r="O899" s="8"/>
      <c r="P899" s="8"/>
      <c r="Q899" s="8"/>
      <c r="R899" s="8"/>
    </row>
    <row r="900" spans="1:18">
      <c r="A900" s="6">
        <v>899</v>
      </c>
      <c r="B900" s="6" t="s">
        <v>1089</v>
      </c>
      <c r="C900" s="9">
        <v>27.146139999999999</v>
      </c>
      <c r="D900" s="8"/>
      <c r="E900" s="9">
        <v>1.355909</v>
      </c>
      <c r="F900" s="9">
        <v>0.99188500000000002</v>
      </c>
      <c r="G900" s="9">
        <v>8.4925999999999995</v>
      </c>
      <c r="H900" s="9">
        <v>2.693403</v>
      </c>
      <c r="I900" s="9">
        <v>21.751729999999998</v>
      </c>
      <c r="J900" s="9">
        <v>8.498151</v>
      </c>
      <c r="K900" s="9">
        <v>4.9041160000000001</v>
      </c>
      <c r="L900" s="9">
        <v>3.3201309999999999</v>
      </c>
      <c r="M900" s="9">
        <v>2.453319</v>
      </c>
      <c r="N900" s="9">
        <v>1.9159820000000001</v>
      </c>
      <c r="O900" s="8"/>
      <c r="P900" s="8"/>
      <c r="Q900" s="8"/>
      <c r="R900" s="8"/>
    </row>
    <row r="901" spans="1:18">
      <c r="A901" s="6">
        <v>900</v>
      </c>
      <c r="B901" s="6" t="s">
        <v>1090</v>
      </c>
      <c r="C901" s="9">
        <v>36.408929999999998</v>
      </c>
      <c r="D901" s="8"/>
      <c r="E901" s="9">
        <v>1.2379899999999999</v>
      </c>
      <c r="F901" s="9">
        <v>0.98958100000000004</v>
      </c>
      <c r="G901" s="9">
        <v>6.2425189999999997</v>
      </c>
      <c r="H901" s="9">
        <v>2.545855</v>
      </c>
      <c r="I901" s="9">
        <v>20.31728</v>
      </c>
      <c r="J901" s="9">
        <v>8.6137739999999994</v>
      </c>
      <c r="K901" s="9">
        <v>5.2142790000000003</v>
      </c>
      <c r="L901" s="9">
        <v>3.6519210000000002</v>
      </c>
      <c r="M901" s="9">
        <v>2.7704339999999998</v>
      </c>
      <c r="N901" s="9">
        <v>2.210661</v>
      </c>
      <c r="O901" s="8"/>
      <c r="P901" s="8"/>
      <c r="Q901" s="8"/>
      <c r="R901" s="8"/>
    </row>
    <row r="902" spans="1:18">
      <c r="A902" s="6">
        <v>901</v>
      </c>
      <c r="B902" s="6" t="s">
        <v>1091</v>
      </c>
      <c r="C902" s="9">
        <v>56.78707</v>
      </c>
      <c r="D902" s="8"/>
      <c r="E902" s="9">
        <v>2.4673500000000002</v>
      </c>
      <c r="F902" s="9">
        <v>0.99301700000000004</v>
      </c>
      <c r="G902" s="9">
        <v>9.0644050000000007</v>
      </c>
      <c r="H902" s="9">
        <v>4.1163400000000001</v>
      </c>
      <c r="I902" s="9">
        <v>44.564660000000003</v>
      </c>
      <c r="J902" s="9">
        <v>8.0583170000000006</v>
      </c>
      <c r="K902" s="9">
        <v>2.9632320000000001</v>
      </c>
      <c r="L902" s="9">
        <v>1.4571289999999999</v>
      </c>
      <c r="M902" s="9">
        <v>0.84020899999999998</v>
      </c>
      <c r="N902" s="9">
        <v>0.53582099999999999</v>
      </c>
      <c r="O902" s="8"/>
      <c r="P902" s="8"/>
      <c r="Q902" s="8"/>
      <c r="R902" s="8"/>
    </row>
    <row r="903" spans="1:18">
      <c r="A903" s="6">
        <v>902</v>
      </c>
      <c r="B903" s="6" t="s">
        <v>1092</v>
      </c>
      <c r="C903" s="9">
        <v>28.226800000000001</v>
      </c>
      <c r="D903" s="8"/>
      <c r="E903" s="9">
        <v>2.0565540000000002</v>
      </c>
      <c r="F903" s="9">
        <v>0.99926899999999996</v>
      </c>
      <c r="G903" s="9">
        <v>7.9911799999999999</v>
      </c>
      <c r="H903" s="9">
        <v>3.3069289999999998</v>
      </c>
      <c r="I903" s="9">
        <v>17.798190000000002</v>
      </c>
      <c r="J903" s="9">
        <v>4.2785000000000002</v>
      </c>
      <c r="K903" s="9">
        <v>1.8584480000000001</v>
      </c>
      <c r="L903" s="9">
        <v>1.0285070000000001</v>
      </c>
      <c r="M903" s="9">
        <v>0.64998999999999996</v>
      </c>
      <c r="N903" s="9">
        <v>0.44675199999999998</v>
      </c>
      <c r="O903" s="8"/>
      <c r="P903" s="8"/>
      <c r="Q903" s="8"/>
      <c r="R903" s="8"/>
    </row>
    <row r="904" spans="1:18">
      <c r="A904" s="6">
        <v>903</v>
      </c>
      <c r="B904" s="6" t="s">
        <v>1093</v>
      </c>
      <c r="C904" s="9">
        <v>75.467020000000005</v>
      </c>
      <c r="D904" s="8"/>
      <c r="E904" s="9">
        <v>2.670814</v>
      </c>
      <c r="F904" s="9">
        <v>0.99995400000000001</v>
      </c>
      <c r="G904" s="9">
        <v>7.508114</v>
      </c>
      <c r="H904" s="9">
        <v>4.2161369999999998</v>
      </c>
      <c r="I904" s="9">
        <v>35.101309999999998</v>
      </c>
      <c r="J904" s="9">
        <v>5.5122410000000004</v>
      </c>
      <c r="K904" s="9">
        <v>1.866471</v>
      </c>
      <c r="L904" s="9">
        <v>0.86563199999999996</v>
      </c>
      <c r="M904" s="9">
        <v>0.47698499999999999</v>
      </c>
      <c r="N904" s="9">
        <v>0.29310700000000001</v>
      </c>
      <c r="O904" s="8"/>
      <c r="P904" s="8"/>
      <c r="Q904" s="8"/>
      <c r="R904" s="8"/>
    </row>
    <row r="905" spans="1:18">
      <c r="A905" s="6">
        <v>904</v>
      </c>
      <c r="B905" s="6" t="s">
        <v>1094</v>
      </c>
      <c r="C905" s="9">
        <v>10.781890000000001</v>
      </c>
      <c r="D905" s="8"/>
      <c r="E905" s="9">
        <v>1.622833</v>
      </c>
      <c r="F905" s="9">
        <v>0.94456499999999999</v>
      </c>
      <c r="G905" s="9">
        <v>9.9322389999999992</v>
      </c>
      <c r="H905" s="9">
        <v>2.6507350000000001</v>
      </c>
      <c r="I905" s="9">
        <v>10.66357</v>
      </c>
      <c r="J905" s="9">
        <v>3.462434</v>
      </c>
      <c r="K905" s="9">
        <v>1.793142</v>
      </c>
      <c r="L905" s="9">
        <v>1.1242430000000001</v>
      </c>
      <c r="M905" s="9">
        <v>0.78269299999999997</v>
      </c>
      <c r="N905" s="9">
        <v>0.582229</v>
      </c>
      <c r="O905" s="8"/>
      <c r="P905" s="8"/>
      <c r="Q905" s="8"/>
      <c r="R905" s="8"/>
    </row>
    <row r="906" spans="1:18">
      <c r="A906" s="6">
        <v>905</v>
      </c>
      <c r="B906" s="6" t="s">
        <v>1095</v>
      </c>
      <c r="C906" s="9">
        <v>48.913699999999999</v>
      </c>
      <c r="D906" s="8"/>
      <c r="E906" s="9">
        <v>1.597294</v>
      </c>
      <c r="F906" s="9">
        <v>0.98485900000000004</v>
      </c>
      <c r="G906" s="9">
        <v>5.0619500000000004</v>
      </c>
      <c r="H906" s="9">
        <v>2.8144330000000002</v>
      </c>
      <c r="I906" s="9">
        <v>16.486910000000002</v>
      </c>
      <c r="J906" s="9">
        <v>5.4488620000000001</v>
      </c>
      <c r="K906" s="9">
        <v>2.8512559999999998</v>
      </c>
      <c r="L906" s="9">
        <v>1.800829</v>
      </c>
      <c r="M906" s="9">
        <v>1.260894</v>
      </c>
      <c r="N906" s="9">
        <v>0.94233</v>
      </c>
      <c r="O906" s="8"/>
      <c r="P906" s="8"/>
      <c r="Q906" s="8"/>
      <c r="R906" s="8"/>
    </row>
    <row r="907" spans="1:18">
      <c r="A907" s="6">
        <v>906</v>
      </c>
      <c r="B907" s="6" t="s">
        <v>1096</v>
      </c>
      <c r="C907" s="9">
        <v>38.879010000000001</v>
      </c>
      <c r="D907" s="8"/>
      <c r="E907" s="9">
        <v>4.1637870000000001</v>
      </c>
      <c r="F907" s="9">
        <v>0.83179800000000004</v>
      </c>
      <c r="G907" s="9">
        <v>9.0455039999999993</v>
      </c>
      <c r="H907" s="9">
        <v>5.5720980000000004</v>
      </c>
      <c r="I907" s="9">
        <v>25.604150000000001</v>
      </c>
      <c r="J907" s="9">
        <v>1.428517</v>
      </c>
      <c r="K907" s="9">
        <v>0.264046</v>
      </c>
      <c r="L907" s="9">
        <v>7.9699999999999993E-2</v>
      </c>
      <c r="M907" s="9">
        <v>3.1474000000000002E-2</v>
      </c>
      <c r="N907" s="9">
        <v>1.4732E-2</v>
      </c>
      <c r="O907" s="8"/>
      <c r="P907" s="8"/>
      <c r="Q907" s="8"/>
      <c r="R907" s="8"/>
    </row>
    <row r="908" spans="1:18">
      <c r="A908" s="6">
        <v>907</v>
      </c>
      <c r="B908" s="6" t="s">
        <v>1097</v>
      </c>
      <c r="C908" s="9">
        <v>18.655249999999999</v>
      </c>
      <c r="D908" s="8"/>
      <c r="E908" s="9">
        <v>2.865046</v>
      </c>
      <c r="F908" s="9">
        <v>0.94803400000000004</v>
      </c>
      <c r="G908" s="9">
        <v>8.1806439999999991</v>
      </c>
      <c r="H908" s="9">
        <v>3.8859789999999998</v>
      </c>
      <c r="I908" s="9">
        <v>10.493819999999999</v>
      </c>
      <c r="J908" s="9">
        <v>1.4403520000000001</v>
      </c>
      <c r="K908" s="9">
        <v>0.45077400000000001</v>
      </c>
      <c r="L908" s="9">
        <v>0.19769900000000001</v>
      </c>
      <c r="M908" s="9">
        <v>0.10431600000000001</v>
      </c>
      <c r="N908" s="9">
        <v>6.1872000000000003E-2</v>
      </c>
      <c r="O908" s="8"/>
      <c r="P908" s="8"/>
      <c r="Q908" s="8"/>
      <c r="R908" s="8"/>
    </row>
    <row r="909" spans="1:18">
      <c r="A909" s="6">
        <v>908</v>
      </c>
      <c r="B909" s="6" t="s">
        <v>1098</v>
      </c>
      <c r="C909" s="9">
        <v>24.05855</v>
      </c>
      <c r="D909" s="8"/>
      <c r="E909" s="9">
        <v>1.6956910000000001</v>
      </c>
      <c r="F909" s="9">
        <v>0.99290800000000001</v>
      </c>
      <c r="G909" s="9">
        <v>5.5955649999999997</v>
      </c>
      <c r="H909" s="9">
        <v>2.649381</v>
      </c>
      <c r="I909" s="9">
        <v>8.9885739999999998</v>
      </c>
      <c r="J909" s="9">
        <v>2.7748339999999998</v>
      </c>
      <c r="K909" s="9">
        <v>1.395214</v>
      </c>
      <c r="L909" s="9">
        <v>0.85660999999999998</v>
      </c>
      <c r="M909" s="9">
        <v>0.58675100000000002</v>
      </c>
      <c r="N909" s="9">
        <v>0.43071199999999998</v>
      </c>
      <c r="O909" s="8"/>
      <c r="P909" s="8"/>
      <c r="Q909" s="8"/>
      <c r="R909" s="8"/>
    </row>
    <row r="910" spans="1:18">
      <c r="A910" s="6">
        <v>909</v>
      </c>
      <c r="B910" s="6" t="s">
        <v>1099</v>
      </c>
      <c r="C910" s="9">
        <v>60.183419999999998</v>
      </c>
      <c r="D910" s="8"/>
      <c r="E910" s="9">
        <v>1.9849680000000001</v>
      </c>
      <c r="F910" s="9">
        <v>0.93060100000000001</v>
      </c>
      <c r="G910" s="9">
        <v>5.055733</v>
      </c>
      <c r="H910" s="9">
        <v>3.176466</v>
      </c>
      <c r="I910" s="9">
        <v>15.54167</v>
      </c>
      <c r="J910" s="9">
        <v>3.9261119999999998</v>
      </c>
      <c r="K910" s="9">
        <v>1.755606</v>
      </c>
      <c r="L910" s="9">
        <v>0.99180800000000002</v>
      </c>
      <c r="M910" s="9">
        <v>0.63688999999999996</v>
      </c>
      <c r="N910" s="9">
        <v>0.443498</v>
      </c>
      <c r="O910" s="8"/>
      <c r="P910" s="8"/>
      <c r="Q910" s="8"/>
      <c r="R910" s="8"/>
    </row>
    <row r="911" spans="1:18">
      <c r="A911" s="6">
        <v>910</v>
      </c>
      <c r="B911" s="6" t="s">
        <v>1100</v>
      </c>
      <c r="C911" s="9">
        <v>71.453149999999994</v>
      </c>
      <c r="D911" s="8"/>
      <c r="E911" s="9">
        <v>2.2042790000000001</v>
      </c>
      <c r="F911" s="9">
        <v>0.996641</v>
      </c>
      <c r="G911" s="9">
        <v>8.0679549999999995</v>
      </c>
      <c r="H911" s="9">
        <v>3.8527809999999998</v>
      </c>
      <c r="I911" s="9">
        <v>44.514560000000003</v>
      </c>
      <c r="J911" s="9">
        <v>9.6593529999999994</v>
      </c>
      <c r="K911" s="9">
        <v>3.9517890000000002</v>
      </c>
      <c r="L911" s="9">
        <v>2.0960130000000001</v>
      </c>
      <c r="M911" s="9">
        <v>1.2816730000000001</v>
      </c>
      <c r="N911" s="9">
        <v>0.85751100000000002</v>
      </c>
      <c r="O911" s="8"/>
      <c r="P911" s="8"/>
      <c r="Q911" s="8"/>
      <c r="R911" s="8"/>
    </row>
    <row r="912" spans="1:18">
      <c r="A912" s="6">
        <v>911</v>
      </c>
      <c r="B912" s="6" t="s">
        <v>1101</v>
      </c>
      <c r="C912" s="9">
        <v>70.063730000000007</v>
      </c>
      <c r="D912" s="8"/>
      <c r="E912" s="9">
        <v>3.3170269999999999</v>
      </c>
      <c r="F912" s="9">
        <v>0.98043899999999995</v>
      </c>
      <c r="G912" s="9">
        <v>8.6792789999999993</v>
      </c>
      <c r="H912" s="9">
        <v>4.958469</v>
      </c>
      <c r="I912" s="9">
        <v>43.796750000000003</v>
      </c>
      <c r="J912" s="9">
        <v>4.3945780000000001</v>
      </c>
      <c r="K912" s="9">
        <v>1.145032</v>
      </c>
      <c r="L912" s="9">
        <v>0.44095299999999998</v>
      </c>
      <c r="M912" s="9">
        <v>0.21034800000000001</v>
      </c>
      <c r="N912" s="9">
        <v>0.114893</v>
      </c>
      <c r="O912" s="8"/>
      <c r="P912" s="8"/>
      <c r="Q912" s="8"/>
      <c r="R912" s="8"/>
    </row>
    <row r="913" spans="1:18">
      <c r="A913" s="6">
        <v>912</v>
      </c>
      <c r="B913" s="6" t="s">
        <v>1102</v>
      </c>
      <c r="C913" s="9">
        <v>17.42022</v>
      </c>
      <c r="D913" s="8"/>
      <c r="E913" s="9">
        <v>2.4317190000000002</v>
      </c>
      <c r="F913" s="9">
        <v>0.99977000000000005</v>
      </c>
      <c r="G913" s="9">
        <v>8.7410899999999998</v>
      </c>
      <c r="H913" s="9">
        <v>3.5306769999999998</v>
      </c>
      <c r="I913" s="9">
        <v>12.55907</v>
      </c>
      <c r="J913" s="9">
        <v>2.3277540000000001</v>
      </c>
      <c r="K913" s="9">
        <v>0.868425</v>
      </c>
      <c r="L913" s="9">
        <v>0.43143599999999999</v>
      </c>
      <c r="M913" s="9">
        <v>0.25075999999999998</v>
      </c>
      <c r="N913" s="9">
        <v>0.16095799999999999</v>
      </c>
      <c r="O913" s="8"/>
      <c r="P913" s="8"/>
      <c r="Q913" s="8"/>
      <c r="R913" s="8"/>
    </row>
    <row r="914" spans="1:18">
      <c r="A914" s="6">
        <v>913</v>
      </c>
      <c r="B914" s="6" t="s">
        <v>1103</v>
      </c>
      <c r="C914" s="9">
        <v>36.717689999999997</v>
      </c>
      <c r="D914" s="8"/>
      <c r="E914" s="9">
        <v>3.3978510000000002</v>
      </c>
      <c r="F914" s="9">
        <v>0.96886799999999995</v>
      </c>
      <c r="G914" s="9">
        <v>10.31349</v>
      </c>
      <c r="H914" s="9">
        <v>5.0082769999999996</v>
      </c>
      <c r="I914" s="9">
        <v>36.717689999999997</v>
      </c>
      <c r="J914" s="9">
        <v>3.8687529999999999</v>
      </c>
      <c r="K914" s="9">
        <v>0.97552700000000003</v>
      </c>
      <c r="L914" s="9">
        <v>0.36704199999999998</v>
      </c>
      <c r="M914" s="9">
        <v>0.171961</v>
      </c>
      <c r="N914" s="9">
        <v>9.2551999999999995E-2</v>
      </c>
      <c r="O914" s="8"/>
      <c r="P914" s="8"/>
      <c r="Q914" s="8"/>
      <c r="R914" s="8"/>
    </row>
    <row r="915" spans="1:18">
      <c r="A915" s="6">
        <v>914</v>
      </c>
      <c r="B915" s="6" t="s">
        <v>1104</v>
      </c>
      <c r="C915" s="9">
        <v>70.218109999999996</v>
      </c>
      <c r="D915" s="8"/>
      <c r="E915" s="9">
        <v>2.985916</v>
      </c>
      <c r="F915" s="9">
        <v>0.97420399999999996</v>
      </c>
      <c r="G915" s="9">
        <v>9.6482189999999992</v>
      </c>
      <c r="H915" s="9">
        <v>4.7859259999999999</v>
      </c>
      <c r="I915" s="9">
        <v>63.09713</v>
      </c>
      <c r="J915" s="9">
        <v>7.964512</v>
      </c>
      <c r="K915" s="9">
        <v>2.37337</v>
      </c>
      <c r="L915" s="9">
        <v>1.0053300000000001</v>
      </c>
      <c r="M915" s="9">
        <v>0.51634899999999995</v>
      </c>
      <c r="N915" s="9">
        <v>0.29958200000000001</v>
      </c>
      <c r="O915" s="8"/>
      <c r="P915" s="8"/>
      <c r="Q915" s="8"/>
      <c r="R915" s="8"/>
    </row>
    <row r="916" spans="1:18">
      <c r="A916" s="6">
        <v>915</v>
      </c>
      <c r="B916" s="6" t="s">
        <v>1105</v>
      </c>
      <c r="C916" s="9">
        <v>109.12179999999999</v>
      </c>
      <c r="D916" s="8"/>
      <c r="E916" s="9">
        <v>2.3337509999999999</v>
      </c>
      <c r="F916" s="9">
        <v>0.97727900000000001</v>
      </c>
      <c r="G916" s="9">
        <v>8.3431069999999998</v>
      </c>
      <c r="H916" s="9">
        <v>4.1880610000000003</v>
      </c>
      <c r="I916" s="9">
        <v>71.500709999999998</v>
      </c>
      <c r="J916" s="9">
        <v>14.183439999999999</v>
      </c>
      <c r="K916" s="9">
        <v>5.5059009999999997</v>
      </c>
      <c r="L916" s="9">
        <v>2.813536</v>
      </c>
      <c r="M916" s="9">
        <v>1.671432</v>
      </c>
      <c r="N916" s="9">
        <v>1.092193</v>
      </c>
      <c r="O916" s="8"/>
      <c r="P916" s="8"/>
      <c r="Q916" s="8"/>
      <c r="R916" s="8"/>
    </row>
    <row r="917" spans="1:18">
      <c r="A917" s="6">
        <v>916</v>
      </c>
      <c r="B917" s="6" t="s">
        <v>1106</v>
      </c>
      <c r="C917" s="9">
        <v>82.414109999999994</v>
      </c>
      <c r="D917" s="8"/>
      <c r="E917" s="9">
        <v>3.6717270000000002</v>
      </c>
      <c r="F917" s="9">
        <v>0.993923</v>
      </c>
      <c r="G917" s="9">
        <v>9.968299</v>
      </c>
      <c r="H917" s="9">
        <v>5.5826659999999997</v>
      </c>
      <c r="I917" s="9">
        <v>81.4589</v>
      </c>
      <c r="J917" s="9">
        <v>6.3920260000000004</v>
      </c>
      <c r="K917" s="9">
        <v>1.4423790000000001</v>
      </c>
      <c r="L917" s="9">
        <v>0.50157799999999997</v>
      </c>
      <c r="M917" s="9">
        <v>0.22106100000000001</v>
      </c>
      <c r="N917" s="9">
        <v>0.11318300000000001</v>
      </c>
      <c r="O917" s="8"/>
      <c r="P917" s="8"/>
      <c r="Q917" s="8"/>
      <c r="R917" s="8"/>
    </row>
    <row r="918" spans="1:18">
      <c r="A918" s="6">
        <v>917</v>
      </c>
      <c r="B918" s="6" t="s">
        <v>1107</v>
      </c>
      <c r="C918" s="9">
        <v>56.323929999999997</v>
      </c>
      <c r="D918" s="8"/>
      <c r="E918" s="9">
        <v>2.970888</v>
      </c>
      <c r="F918" s="9">
        <v>0.99597500000000005</v>
      </c>
      <c r="G918" s="9">
        <v>7.1076740000000003</v>
      </c>
      <c r="H918" s="9">
        <v>4.2810800000000002</v>
      </c>
      <c r="I918" s="9">
        <v>20.426410000000001</v>
      </c>
      <c r="J918" s="9">
        <v>2.6053459999999999</v>
      </c>
      <c r="K918" s="9">
        <v>0.78112000000000004</v>
      </c>
      <c r="L918" s="9">
        <v>0.33230700000000002</v>
      </c>
      <c r="M918" s="9">
        <v>0.17125000000000001</v>
      </c>
      <c r="N918" s="9">
        <v>9.9629999999999996E-2</v>
      </c>
      <c r="O918" s="8"/>
      <c r="P918" s="8"/>
      <c r="Q918" s="8"/>
      <c r="R918" s="8"/>
    </row>
    <row r="919" spans="1:18">
      <c r="A919" s="6">
        <v>918</v>
      </c>
      <c r="B919" s="6" t="s">
        <v>1108</v>
      </c>
      <c r="C919" s="9">
        <v>102.02030000000001</v>
      </c>
      <c r="D919" s="8"/>
      <c r="E919" s="9">
        <v>3.9999570000000002</v>
      </c>
      <c r="F919" s="9">
        <v>0.96459300000000003</v>
      </c>
      <c r="G919" s="9">
        <v>9.5593020000000006</v>
      </c>
      <c r="H919" s="9">
        <v>5.9303489999999996</v>
      </c>
      <c r="I919" s="9">
        <v>85.190730000000002</v>
      </c>
      <c r="J919" s="9">
        <v>5.324579</v>
      </c>
      <c r="K919" s="9">
        <v>1.051787</v>
      </c>
      <c r="L919" s="9">
        <v>0.33279599999999998</v>
      </c>
      <c r="M919" s="9">
        <v>0.13631499999999999</v>
      </c>
      <c r="N919" s="9">
        <v>6.5739000000000006E-2</v>
      </c>
      <c r="O919" s="8"/>
      <c r="P919" s="8"/>
      <c r="Q919" s="8"/>
      <c r="R919" s="8"/>
    </row>
    <row r="920" spans="1:18">
      <c r="A920" s="6">
        <v>919</v>
      </c>
      <c r="B920" s="6" t="s">
        <v>1109</v>
      </c>
      <c r="C920" s="9">
        <v>22.823509999999999</v>
      </c>
      <c r="D920" s="8"/>
      <c r="E920" s="9">
        <v>1.359853</v>
      </c>
      <c r="F920" s="9">
        <v>0.98897800000000002</v>
      </c>
      <c r="G920" s="9">
        <v>7.7640690000000001</v>
      </c>
      <c r="H920" s="9">
        <v>2.5687739999999999</v>
      </c>
      <c r="I920" s="9">
        <v>16.17783</v>
      </c>
      <c r="J920" s="9">
        <v>6.3032339999999998</v>
      </c>
      <c r="K920" s="9">
        <v>3.6316600000000001</v>
      </c>
      <c r="L920" s="9">
        <v>2.4558779999999998</v>
      </c>
      <c r="M920" s="9">
        <v>1.813107</v>
      </c>
      <c r="N920" s="9">
        <v>1.414974</v>
      </c>
      <c r="O920" s="8"/>
      <c r="P920" s="8"/>
      <c r="Q920" s="8"/>
      <c r="R920" s="8"/>
    </row>
    <row r="921" spans="1:18">
      <c r="A921" s="6">
        <v>920</v>
      </c>
      <c r="B921" s="6" t="s">
        <v>1110</v>
      </c>
      <c r="C921" s="9">
        <v>109.4306</v>
      </c>
      <c r="D921" s="8"/>
      <c r="E921" s="9">
        <v>2.2329889999999999</v>
      </c>
      <c r="F921" s="9">
        <v>0.99686699999999995</v>
      </c>
      <c r="G921" s="9">
        <v>8.5608780000000007</v>
      </c>
      <c r="H921" s="9">
        <v>4.121442</v>
      </c>
      <c r="I921" s="9">
        <v>77.348659999999995</v>
      </c>
      <c r="J921" s="9">
        <v>16.453420000000001</v>
      </c>
      <c r="K921" s="9">
        <v>6.6534399999999998</v>
      </c>
      <c r="L921" s="9">
        <v>3.4999310000000001</v>
      </c>
      <c r="M921" s="9">
        <v>2.1264759999999998</v>
      </c>
      <c r="N921" s="9">
        <v>1.415303</v>
      </c>
      <c r="O921" s="8"/>
      <c r="P921" s="8"/>
      <c r="Q921" s="8"/>
      <c r="R921" s="8"/>
    </row>
    <row r="922" spans="1:18">
      <c r="A922" s="6">
        <v>921</v>
      </c>
      <c r="B922" s="6" t="s">
        <v>1111</v>
      </c>
      <c r="C922" s="9">
        <v>71.916290000000004</v>
      </c>
      <c r="D922" s="8"/>
      <c r="E922" s="9">
        <v>3.2154569999999998</v>
      </c>
      <c r="F922" s="9">
        <v>0.95680299999999996</v>
      </c>
      <c r="G922" s="9">
        <v>8.8435760000000005</v>
      </c>
      <c r="H922" s="9">
        <v>4.9006689999999997</v>
      </c>
      <c r="I922" s="9">
        <v>48.440829999999998</v>
      </c>
      <c r="J922" s="9">
        <v>5.2150990000000004</v>
      </c>
      <c r="K922" s="9">
        <v>1.4159520000000001</v>
      </c>
      <c r="L922" s="9">
        <v>0.56145299999999998</v>
      </c>
      <c r="M922" s="9">
        <v>0.27396999999999999</v>
      </c>
      <c r="N922" s="9">
        <v>0.15243999999999999</v>
      </c>
      <c r="O922" s="8"/>
      <c r="P922" s="8"/>
      <c r="Q922" s="8"/>
      <c r="R922" s="8"/>
    </row>
    <row r="923" spans="1:18">
      <c r="A923" s="6">
        <v>922</v>
      </c>
      <c r="B923" s="6" t="s">
        <v>1112</v>
      </c>
      <c r="C923" s="9">
        <v>15.258900000000001</v>
      </c>
      <c r="D923" s="8"/>
      <c r="E923" s="9">
        <v>1.513201</v>
      </c>
      <c r="F923" s="9">
        <v>0.99763599999999997</v>
      </c>
      <c r="G923" s="9">
        <v>5.2030719999999997</v>
      </c>
      <c r="H923" s="9">
        <v>2.2673679999999998</v>
      </c>
      <c r="I923" s="9">
        <v>5.6776330000000002</v>
      </c>
      <c r="J923" s="9">
        <v>1.989063</v>
      </c>
      <c r="K923" s="9">
        <v>1.076929</v>
      </c>
      <c r="L923" s="9">
        <v>0.69683499999999998</v>
      </c>
      <c r="M923" s="9">
        <v>0.49714799999999998</v>
      </c>
      <c r="N923" s="9">
        <v>0.37728400000000001</v>
      </c>
      <c r="O923" s="8"/>
      <c r="P923" s="8"/>
      <c r="Q923" s="8"/>
      <c r="R923" s="8"/>
    </row>
    <row r="924" spans="1:18">
      <c r="A924" s="6">
        <v>923</v>
      </c>
      <c r="B924" s="6" t="s">
        <v>1113</v>
      </c>
      <c r="C924" s="9">
        <v>78.091480000000004</v>
      </c>
      <c r="D924" s="8"/>
      <c r="E924" s="9">
        <v>2.838022</v>
      </c>
      <c r="F924" s="9">
        <v>0.98130700000000004</v>
      </c>
      <c r="G924" s="9">
        <v>7.1863869999999999</v>
      </c>
      <c r="H924" s="9">
        <v>4.3234000000000004</v>
      </c>
      <c r="I924" s="9">
        <v>30.575790000000001</v>
      </c>
      <c r="J924" s="9">
        <v>4.2761009999999997</v>
      </c>
      <c r="K924" s="9">
        <v>1.3529979999999999</v>
      </c>
      <c r="L924" s="9">
        <v>0.59802299999999997</v>
      </c>
      <c r="M924" s="9">
        <v>0.31745699999999999</v>
      </c>
      <c r="N924" s="9">
        <v>0.18922</v>
      </c>
      <c r="O924" s="8"/>
      <c r="P924" s="8"/>
      <c r="Q924" s="8"/>
      <c r="R924" s="8"/>
    </row>
    <row r="925" spans="1:18">
      <c r="A925" s="6">
        <v>924</v>
      </c>
      <c r="B925" s="6" t="s">
        <v>1114</v>
      </c>
      <c r="C925" s="9">
        <v>29.461839999999999</v>
      </c>
      <c r="D925" s="8"/>
      <c r="E925" s="9">
        <v>1.232504</v>
      </c>
      <c r="F925" s="9">
        <v>0.99976699999999996</v>
      </c>
      <c r="G925" s="9">
        <v>6.6489390000000004</v>
      </c>
      <c r="H925" s="9">
        <v>2.4833059999999998</v>
      </c>
      <c r="I925" s="9">
        <v>17.815639999999998</v>
      </c>
      <c r="J925" s="9">
        <v>7.5819429999999999</v>
      </c>
      <c r="K925" s="9">
        <v>4.599888</v>
      </c>
      <c r="L925" s="9">
        <v>3.226709</v>
      </c>
      <c r="M925" s="9">
        <v>2.4508559999999999</v>
      </c>
      <c r="N925" s="9">
        <v>1.957611</v>
      </c>
      <c r="O925" s="8"/>
      <c r="P925" s="8"/>
      <c r="Q925" s="8"/>
      <c r="R925" s="8"/>
    </row>
    <row r="926" spans="1:18">
      <c r="A926" s="6">
        <v>925</v>
      </c>
      <c r="B926" s="6" t="s">
        <v>1115</v>
      </c>
      <c r="C926" s="9">
        <v>59.720280000000002</v>
      </c>
      <c r="D926" s="8"/>
      <c r="E926" s="9">
        <v>1.4058170000000001</v>
      </c>
      <c r="F926" s="9">
        <v>0.98476900000000001</v>
      </c>
      <c r="G926" s="9">
        <v>6.6754600000000002</v>
      </c>
      <c r="H926" s="9">
        <v>2.9351919999999998</v>
      </c>
      <c r="I926" s="9">
        <v>33.835650000000001</v>
      </c>
      <c r="J926" s="9">
        <v>12.76972</v>
      </c>
      <c r="K926" s="9">
        <v>7.2215319999999998</v>
      </c>
      <c r="L926" s="9">
        <v>4.8193489999999999</v>
      </c>
      <c r="M926" s="9">
        <v>3.5216859999999999</v>
      </c>
      <c r="N926" s="9">
        <v>2.725438</v>
      </c>
      <c r="O926" s="8"/>
      <c r="P926" s="8"/>
      <c r="Q926" s="8"/>
      <c r="R926" s="8"/>
    </row>
    <row r="927" spans="1:18">
      <c r="A927" s="6">
        <v>926</v>
      </c>
      <c r="B927" s="6" t="s">
        <v>1116</v>
      </c>
      <c r="C927" s="9">
        <v>45.208579999999998</v>
      </c>
      <c r="D927" s="8"/>
      <c r="E927" s="9">
        <v>2.5172979999999998</v>
      </c>
      <c r="F927" s="9">
        <v>0.98186600000000002</v>
      </c>
      <c r="G927" s="9">
        <v>10.216889999999999</v>
      </c>
      <c r="H927" s="9">
        <v>4.1959770000000001</v>
      </c>
      <c r="I927" s="9">
        <v>45.208579999999998</v>
      </c>
      <c r="J927" s="9">
        <v>8.3348320000000005</v>
      </c>
      <c r="K927" s="9">
        <v>3.003466</v>
      </c>
      <c r="L927" s="9">
        <v>1.4558439999999999</v>
      </c>
      <c r="M927" s="9">
        <v>0.83016299999999998</v>
      </c>
      <c r="N927" s="9">
        <v>0.52461500000000005</v>
      </c>
      <c r="O927" s="8"/>
      <c r="P927" s="8"/>
      <c r="Q927" s="8"/>
      <c r="R927" s="8"/>
    </row>
    <row r="928" spans="1:18">
      <c r="A928" s="6">
        <v>927</v>
      </c>
      <c r="B928" s="6" t="s">
        <v>1117</v>
      </c>
      <c r="C928" s="9">
        <v>49.994349999999997</v>
      </c>
      <c r="D928" s="8"/>
      <c r="E928" s="9">
        <v>2.1217890000000001</v>
      </c>
      <c r="F928" s="9">
        <v>0.99915200000000004</v>
      </c>
      <c r="G928" s="9">
        <v>7.259449</v>
      </c>
      <c r="H928" s="9">
        <v>3.5255770000000002</v>
      </c>
      <c r="I928" s="9">
        <v>25.338909999999998</v>
      </c>
      <c r="J928" s="9">
        <v>5.8219130000000003</v>
      </c>
      <c r="K928" s="9">
        <v>2.4628450000000002</v>
      </c>
      <c r="L928" s="9">
        <v>1.337653</v>
      </c>
      <c r="M928" s="9">
        <v>0.83314600000000005</v>
      </c>
      <c r="N928" s="9">
        <v>0.56586800000000004</v>
      </c>
      <c r="O928" s="8"/>
      <c r="P928" s="8"/>
      <c r="Q928" s="8"/>
      <c r="R928" s="8"/>
    </row>
    <row r="929" spans="1:18">
      <c r="A929" s="6">
        <v>928</v>
      </c>
      <c r="B929" s="6" t="s">
        <v>1118</v>
      </c>
      <c r="C929" s="9">
        <v>79.326520000000002</v>
      </c>
      <c r="D929" s="8"/>
      <c r="E929" s="9">
        <v>1.8682730000000001</v>
      </c>
      <c r="F929" s="9">
        <v>0.99971600000000005</v>
      </c>
      <c r="G929" s="9">
        <v>5.8417659999999998</v>
      </c>
      <c r="H929" s="9">
        <v>3.3315320000000002</v>
      </c>
      <c r="I929" s="9">
        <v>29.057549999999999</v>
      </c>
      <c r="J929" s="9">
        <v>7.9588939999999999</v>
      </c>
      <c r="K929" s="9">
        <v>3.7313510000000001</v>
      </c>
      <c r="L929" s="9">
        <v>2.1799499999999998</v>
      </c>
      <c r="M929" s="9">
        <v>1.4367859999999999</v>
      </c>
      <c r="N929" s="9">
        <v>1.0220210000000001</v>
      </c>
      <c r="O929" s="8"/>
      <c r="P929" s="8"/>
      <c r="Q929" s="8"/>
      <c r="R929" s="8"/>
    </row>
    <row r="930" spans="1:18">
      <c r="A930" s="6">
        <v>929</v>
      </c>
      <c r="B930" s="6" t="s">
        <v>1119</v>
      </c>
      <c r="C930" s="9">
        <v>58.330860000000001</v>
      </c>
      <c r="D930" s="8"/>
      <c r="E930" s="9">
        <v>1.484842</v>
      </c>
      <c r="F930" s="9">
        <v>0.99975700000000001</v>
      </c>
      <c r="G930" s="9">
        <v>5.2228779999999997</v>
      </c>
      <c r="H930" s="9">
        <v>2.8318810000000001</v>
      </c>
      <c r="I930" s="9">
        <v>22.235099999999999</v>
      </c>
      <c r="J930" s="9">
        <v>7.9443260000000002</v>
      </c>
      <c r="K930" s="9">
        <v>4.3510020000000003</v>
      </c>
      <c r="L930" s="9">
        <v>2.838409</v>
      </c>
      <c r="M930" s="9">
        <v>2.0378810000000001</v>
      </c>
      <c r="N930" s="9">
        <v>1.554559</v>
      </c>
      <c r="O930" s="8"/>
      <c r="P930" s="8"/>
      <c r="Q930" s="8"/>
      <c r="R930" s="8"/>
    </row>
    <row r="931" spans="1:18">
      <c r="A931" s="6">
        <v>930</v>
      </c>
      <c r="B931" s="6" t="s">
        <v>1120</v>
      </c>
      <c r="C931" s="9">
        <v>99.395889999999994</v>
      </c>
      <c r="D931" s="8"/>
      <c r="E931" s="9">
        <v>1.8550150000000001</v>
      </c>
      <c r="F931" s="9">
        <v>0.99960000000000004</v>
      </c>
      <c r="G931" s="9">
        <v>8.1794630000000002</v>
      </c>
      <c r="H931" s="9">
        <v>3.6904870000000001</v>
      </c>
      <c r="I931" s="9">
        <v>68.465479999999999</v>
      </c>
      <c r="J931" s="9">
        <v>18.925899999999999</v>
      </c>
      <c r="K931" s="9">
        <v>8.9208149999999993</v>
      </c>
      <c r="L931" s="9">
        <v>5.231681</v>
      </c>
      <c r="M931" s="9">
        <v>3.4583719999999998</v>
      </c>
      <c r="N931" s="9">
        <v>2.4659789999999999</v>
      </c>
      <c r="O931" s="8"/>
      <c r="P931" s="8"/>
      <c r="Q931" s="8"/>
      <c r="R931" s="8"/>
    </row>
    <row r="932" spans="1:18">
      <c r="A932" s="6">
        <v>931</v>
      </c>
      <c r="B932" s="6" t="s">
        <v>1121</v>
      </c>
      <c r="C932" s="9">
        <v>74.077600000000004</v>
      </c>
      <c r="D932" s="8"/>
      <c r="E932" s="9">
        <v>2.7750180000000002</v>
      </c>
      <c r="F932" s="9">
        <v>0.95669300000000002</v>
      </c>
      <c r="G932" s="9">
        <v>7.8409500000000003</v>
      </c>
      <c r="H932" s="9">
        <v>4.3515759999999997</v>
      </c>
      <c r="I932" s="9">
        <v>37.718809999999998</v>
      </c>
      <c r="J932" s="9">
        <v>5.5105409999999999</v>
      </c>
      <c r="K932" s="9">
        <v>1.7887010000000001</v>
      </c>
      <c r="L932" s="9">
        <v>0.805064</v>
      </c>
      <c r="M932" s="9">
        <v>0.43341400000000002</v>
      </c>
      <c r="N932" s="9">
        <v>0.26132100000000003</v>
      </c>
      <c r="O932" s="8"/>
      <c r="P932" s="8"/>
      <c r="Q932" s="8"/>
      <c r="R932" s="8"/>
    </row>
    <row r="933" spans="1:18">
      <c r="A933" s="6">
        <v>932</v>
      </c>
      <c r="B933" s="6" t="s">
        <v>1122</v>
      </c>
      <c r="C933" s="9">
        <v>61.418460000000003</v>
      </c>
      <c r="D933" s="8"/>
      <c r="E933" s="9">
        <v>3.1639219999999999</v>
      </c>
      <c r="F933" s="9">
        <v>0.99999700000000002</v>
      </c>
      <c r="G933" s="9">
        <v>8.1725060000000003</v>
      </c>
      <c r="H933" s="9">
        <v>4.674919</v>
      </c>
      <c r="I933" s="9">
        <v>32.433790000000002</v>
      </c>
      <c r="J933" s="9">
        <v>3.6187819999999999</v>
      </c>
      <c r="K933" s="9">
        <v>1.0032829999999999</v>
      </c>
      <c r="L933" s="9">
        <v>0.40376400000000001</v>
      </c>
      <c r="M933" s="9">
        <v>0.19930200000000001</v>
      </c>
      <c r="N933" s="9">
        <v>0.111941</v>
      </c>
      <c r="O933" s="8"/>
      <c r="P933" s="8"/>
      <c r="Q933" s="8"/>
      <c r="R933" s="8"/>
    </row>
    <row r="934" spans="1:18">
      <c r="A934" s="6">
        <v>933</v>
      </c>
      <c r="B934" s="6" t="s">
        <v>1123</v>
      </c>
      <c r="C934" s="9">
        <v>141.2328</v>
      </c>
      <c r="D934" s="8"/>
      <c r="E934" s="9">
        <v>2.9671400000000001</v>
      </c>
      <c r="F934" s="9">
        <v>0.99064399999999997</v>
      </c>
      <c r="G934" s="9">
        <v>8.3761779999999995</v>
      </c>
      <c r="H934" s="9">
        <v>4.8887419999999997</v>
      </c>
      <c r="I934" s="9">
        <v>83.483750000000001</v>
      </c>
      <c r="J934" s="9">
        <v>10.675879999999999</v>
      </c>
      <c r="K934" s="9">
        <v>3.2056520000000002</v>
      </c>
      <c r="L934" s="9">
        <v>1.3652299999999999</v>
      </c>
      <c r="M934" s="9">
        <v>0.70414200000000005</v>
      </c>
      <c r="N934" s="9">
        <v>0.40993800000000002</v>
      </c>
      <c r="O934" s="8"/>
      <c r="P934" s="8"/>
      <c r="Q934" s="8"/>
      <c r="R934" s="8"/>
    </row>
    <row r="935" spans="1:18">
      <c r="A935" s="6">
        <v>934</v>
      </c>
      <c r="B935" s="6" t="s">
        <v>1124</v>
      </c>
      <c r="C935" s="9">
        <v>91.23</v>
      </c>
      <c r="D935" s="8"/>
      <c r="E935" s="9">
        <v>1.125853</v>
      </c>
      <c r="F935" s="9">
        <v>0.94549499999999997</v>
      </c>
      <c r="G935" s="9">
        <v>16.325880000000002</v>
      </c>
      <c r="H935" s="9">
        <v>3.3256579999999998</v>
      </c>
      <c r="I935" s="9">
        <v>91.23</v>
      </c>
      <c r="J935" s="9">
        <v>72.592200000000005</v>
      </c>
      <c r="K935" s="9">
        <v>45.987220000000001</v>
      </c>
      <c r="L935" s="9">
        <v>33.264009999999999</v>
      </c>
      <c r="M935" s="9">
        <v>25.874269999999999</v>
      </c>
      <c r="N935" s="9">
        <v>21.072769999999998</v>
      </c>
      <c r="O935" s="9">
        <v>17.715340000000001</v>
      </c>
      <c r="P935" s="9">
        <v>15.242599999999999</v>
      </c>
      <c r="Q935" s="9">
        <v>13.34962</v>
      </c>
      <c r="R935" s="9">
        <v>11.856400000000001</v>
      </c>
    </row>
    <row r="936" spans="1:18">
      <c r="A936" s="6">
        <v>935</v>
      </c>
      <c r="B936" s="6" t="s">
        <v>1126</v>
      </c>
      <c r="C936" s="9">
        <v>65.59</v>
      </c>
      <c r="D936" s="8"/>
      <c r="E936" s="9">
        <v>0.88</v>
      </c>
      <c r="F936" s="9">
        <v>0.93797799999999998</v>
      </c>
      <c r="G936" s="9">
        <v>16.65136</v>
      </c>
      <c r="H936" s="9">
        <v>2.8917130000000002</v>
      </c>
      <c r="I936" s="9">
        <v>65.59</v>
      </c>
      <c r="J936" s="9">
        <v>55.822189999999999</v>
      </c>
      <c r="K936" s="9">
        <v>39.07029</v>
      </c>
      <c r="L936" s="9">
        <v>30.331969999999998</v>
      </c>
      <c r="M936" s="9">
        <v>24.924119999999998</v>
      </c>
      <c r="N936" s="9">
        <v>21.22953</v>
      </c>
      <c r="O936" s="9">
        <v>18.536480000000001</v>
      </c>
      <c r="P936" s="9">
        <v>16.48141</v>
      </c>
      <c r="Q936" s="9">
        <v>14.85867</v>
      </c>
      <c r="R936" s="9">
        <v>13.542960000000001</v>
      </c>
    </row>
    <row r="937" spans="1:18">
      <c r="A937" s="6">
        <v>936</v>
      </c>
      <c r="B937" s="6" t="s">
        <v>1127</v>
      </c>
      <c r="C937" s="9">
        <v>67.72</v>
      </c>
      <c r="D937" s="8"/>
      <c r="E937" s="9">
        <v>1.049193</v>
      </c>
      <c r="F937" s="9">
        <v>0.953102</v>
      </c>
      <c r="G937" s="9">
        <v>15.390029999999999</v>
      </c>
      <c r="H937" s="9">
        <v>3.0763600000000002</v>
      </c>
      <c r="I937" s="9">
        <v>67.72</v>
      </c>
      <c r="J937" s="9">
        <v>51.443280000000001</v>
      </c>
      <c r="K937" s="9">
        <v>33.61824</v>
      </c>
      <c r="L937" s="9">
        <v>24.859369999999998</v>
      </c>
      <c r="M937" s="9">
        <v>19.670390000000001</v>
      </c>
      <c r="N937" s="9">
        <v>16.245629999999998</v>
      </c>
      <c r="O937" s="9">
        <v>13.81963</v>
      </c>
      <c r="P937" s="9">
        <v>12.01301</v>
      </c>
      <c r="Q937" s="9">
        <v>10.616540000000001</v>
      </c>
      <c r="R937" s="9">
        <v>9.5054879999999997</v>
      </c>
    </row>
    <row r="938" spans="1:18">
      <c r="A938" s="6">
        <v>937</v>
      </c>
      <c r="B938" s="6" t="s">
        <v>1128</v>
      </c>
      <c r="C938" s="9">
        <v>44.06</v>
      </c>
      <c r="D938" s="8"/>
      <c r="E938" s="9">
        <v>0.90533399999999997</v>
      </c>
      <c r="F938" s="9">
        <v>0.94089699999999998</v>
      </c>
      <c r="G938" s="9">
        <v>16.351310000000002</v>
      </c>
      <c r="H938" s="9">
        <v>2.7427139999999999</v>
      </c>
      <c r="I938" s="9">
        <v>44.06</v>
      </c>
      <c r="J938" s="9">
        <v>36.715400000000002</v>
      </c>
      <c r="K938" s="9">
        <v>25.434719999999999</v>
      </c>
      <c r="L938" s="9">
        <v>19.602689999999999</v>
      </c>
      <c r="M938" s="9">
        <v>16.016950000000001</v>
      </c>
      <c r="N938" s="9">
        <v>13.579829999999999</v>
      </c>
      <c r="O938" s="9">
        <v>11.81096</v>
      </c>
      <c r="P938" s="9">
        <v>10.466060000000001</v>
      </c>
      <c r="Q938" s="9">
        <v>9.4074760000000008</v>
      </c>
      <c r="R938" s="9">
        <v>8.5515989999999995</v>
      </c>
    </row>
    <row r="939" spans="1:18">
      <c r="A939" s="6">
        <v>938</v>
      </c>
      <c r="B939" s="6" t="s">
        <v>1129</v>
      </c>
      <c r="C939" s="9">
        <v>38.756770000000003</v>
      </c>
      <c r="D939" s="8"/>
      <c r="E939" s="9">
        <v>1.415035</v>
      </c>
      <c r="F939" s="9">
        <v>1</v>
      </c>
      <c r="G939" s="9">
        <v>7.2443540000000004</v>
      </c>
      <c r="H939" s="9">
        <v>2.8052769999999998</v>
      </c>
      <c r="I939" s="9">
        <v>24.560790000000001</v>
      </c>
      <c r="J939" s="9">
        <v>9.2103120000000001</v>
      </c>
      <c r="K939" s="9">
        <v>5.189184</v>
      </c>
      <c r="L939" s="9">
        <v>3.4538730000000002</v>
      </c>
      <c r="M939" s="9">
        <v>2.518694</v>
      </c>
      <c r="N939" s="9">
        <v>1.945948</v>
      </c>
      <c r="O939" s="8"/>
      <c r="P939" s="8"/>
      <c r="Q939" s="8"/>
      <c r="R939" s="8"/>
    </row>
    <row r="940" spans="1:18">
      <c r="A940" s="6">
        <v>939</v>
      </c>
      <c r="B940" s="6" t="s">
        <v>1131</v>
      </c>
      <c r="C940" s="9">
        <v>25.62163</v>
      </c>
      <c r="D940" s="8"/>
      <c r="E940" s="9">
        <v>1.1520010000000001</v>
      </c>
      <c r="F940" s="9">
        <v>1</v>
      </c>
      <c r="G940" s="9">
        <v>9.1042020000000008</v>
      </c>
      <c r="H940" s="9">
        <v>2.513655</v>
      </c>
      <c r="I940" s="9">
        <v>22.99606</v>
      </c>
      <c r="J940" s="9">
        <v>10.348240000000001</v>
      </c>
      <c r="K940" s="9">
        <v>6.4864800000000002</v>
      </c>
      <c r="L940" s="9">
        <v>4.6567129999999999</v>
      </c>
      <c r="M940" s="9">
        <v>3.6011320000000002</v>
      </c>
      <c r="N940" s="9">
        <v>2.91892</v>
      </c>
      <c r="O940" s="8"/>
      <c r="P940" s="8"/>
      <c r="Q940" s="8"/>
      <c r="R940" s="8"/>
    </row>
    <row r="941" spans="1:18">
      <c r="A941" s="6">
        <v>940</v>
      </c>
      <c r="B941" s="6" t="s">
        <v>1132</v>
      </c>
      <c r="C941" s="9">
        <v>32.727269999999997</v>
      </c>
      <c r="D941" s="8"/>
      <c r="E941" s="9">
        <v>1.4036770000000001</v>
      </c>
      <c r="F941" s="9">
        <v>1</v>
      </c>
      <c r="G941" s="9">
        <v>39.486519999999999</v>
      </c>
      <c r="H941" s="9">
        <v>3.7558090000000002</v>
      </c>
      <c r="I941" s="9">
        <v>32.727269999999997</v>
      </c>
      <c r="J941" s="9">
        <v>32.727269999999997</v>
      </c>
      <c r="K941" s="9">
        <v>32.727269999999997</v>
      </c>
      <c r="L941" s="9">
        <v>32.139090000000003</v>
      </c>
      <c r="M941" s="9">
        <v>23.496500000000001</v>
      </c>
      <c r="N941" s="9">
        <v>18.19107</v>
      </c>
      <c r="O941" s="9">
        <v>14.65165</v>
      </c>
      <c r="P941" s="9">
        <v>12.14744</v>
      </c>
      <c r="Q941" s="9">
        <v>10.296340000000001</v>
      </c>
      <c r="R941" s="9">
        <v>8.8808439999999997</v>
      </c>
    </row>
    <row r="942" spans="1:18">
      <c r="A942" s="6">
        <v>941</v>
      </c>
      <c r="B942" s="6" t="s">
        <v>1134</v>
      </c>
      <c r="C942" s="9">
        <v>34.405589999999997</v>
      </c>
      <c r="D942" s="8"/>
      <c r="E942" s="9">
        <v>0.73696600000000001</v>
      </c>
      <c r="F942" s="9">
        <v>1</v>
      </c>
      <c r="G942" s="9">
        <v>25.553190000000001</v>
      </c>
      <c r="H942" s="9">
        <v>2.573868</v>
      </c>
      <c r="I942" s="9">
        <v>34.405589999999997</v>
      </c>
      <c r="J942" s="9">
        <v>34.405589999999997</v>
      </c>
      <c r="K942" s="9">
        <v>30.568919999999999</v>
      </c>
      <c r="L942" s="9">
        <v>24.72889</v>
      </c>
      <c r="M942" s="9">
        <v>20.979019999999998</v>
      </c>
      <c r="N942" s="9">
        <v>18.341349999999998</v>
      </c>
      <c r="O942" s="9">
        <v>16.371700000000001</v>
      </c>
      <c r="P942" s="9">
        <v>14.83733</v>
      </c>
      <c r="Q942" s="9">
        <v>13.60374</v>
      </c>
      <c r="R942" s="9">
        <v>12.58741</v>
      </c>
    </row>
    <row r="943" spans="1:18">
      <c r="A943" s="6">
        <v>942</v>
      </c>
      <c r="B943" s="6" t="s">
        <v>1135</v>
      </c>
      <c r="C943" s="9">
        <v>58.741259999999997</v>
      </c>
      <c r="D943" s="8"/>
      <c r="E943" s="9">
        <v>0.61119599999999996</v>
      </c>
      <c r="F943" s="9">
        <v>1</v>
      </c>
      <c r="G943" s="9">
        <v>16.085850000000001</v>
      </c>
      <c r="H943" s="9">
        <v>2.5063170000000001</v>
      </c>
      <c r="I943" s="9">
        <v>58.741259999999997</v>
      </c>
      <c r="J943" s="9">
        <v>51.420070000000003</v>
      </c>
      <c r="K943" s="9">
        <v>40.13344</v>
      </c>
      <c r="L943" s="9">
        <v>33.66234</v>
      </c>
      <c r="M943" s="9">
        <v>29.370629999999998</v>
      </c>
      <c r="N943" s="9">
        <v>26.273499999999999</v>
      </c>
      <c r="O943" s="9">
        <v>23.91114</v>
      </c>
      <c r="P943" s="9">
        <v>22.03717</v>
      </c>
      <c r="Q943" s="9">
        <v>20.506509999999999</v>
      </c>
      <c r="R943" s="9">
        <v>19.227589999999999</v>
      </c>
    </row>
    <row r="944" spans="1:18">
      <c r="A944" s="6">
        <v>943</v>
      </c>
      <c r="B944" s="6" t="s">
        <v>1136</v>
      </c>
      <c r="C944" s="9">
        <v>8.3916079999999997</v>
      </c>
      <c r="D944" s="8"/>
      <c r="E944" s="9">
        <v>1.4036770000000001</v>
      </c>
      <c r="F944" s="9">
        <v>1</v>
      </c>
      <c r="G944" s="9">
        <v>38.780700000000003</v>
      </c>
      <c r="H944" s="9">
        <v>3.1537489999999999</v>
      </c>
      <c r="I944" s="9">
        <v>8.3916079999999997</v>
      </c>
      <c r="J944" s="9">
        <v>8.3916079999999997</v>
      </c>
      <c r="K944" s="9">
        <v>8.3916079999999997</v>
      </c>
      <c r="L944" s="9">
        <v>8.0347740000000005</v>
      </c>
      <c r="M944" s="9">
        <v>5.8741260000000004</v>
      </c>
      <c r="N944" s="9">
        <v>4.5477679999999996</v>
      </c>
      <c r="O944" s="9">
        <v>3.6629130000000001</v>
      </c>
      <c r="P944" s="9">
        <v>3.0368590000000002</v>
      </c>
      <c r="Q944" s="9">
        <v>2.5740859999999999</v>
      </c>
      <c r="R944" s="9">
        <v>2.2202109999999999</v>
      </c>
    </row>
    <row r="945" spans="1:18">
      <c r="A945" s="6">
        <v>944</v>
      </c>
      <c r="B945" s="6" t="s">
        <v>1137</v>
      </c>
      <c r="C945" s="9">
        <v>52.867130000000003</v>
      </c>
      <c r="D945" s="8"/>
      <c r="E945" s="9">
        <v>1.1609640000000001</v>
      </c>
      <c r="F945" s="9">
        <v>1</v>
      </c>
      <c r="G945" s="9">
        <v>37.41986</v>
      </c>
      <c r="H945" s="9">
        <v>3.5495009999999998</v>
      </c>
      <c r="I945" s="9">
        <v>52.867130000000003</v>
      </c>
      <c r="J945" s="9">
        <v>52.867130000000003</v>
      </c>
      <c r="K945" s="9">
        <v>52.867130000000003</v>
      </c>
      <c r="L945" s="9">
        <v>48.929049999999997</v>
      </c>
      <c r="M945" s="9">
        <v>37.762239999999998</v>
      </c>
      <c r="N945" s="9">
        <v>30.558440000000001</v>
      </c>
      <c r="O945" s="9">
        <v>25.551020000000001</v>
      </c>
      <c r="P945" s="9">
        <v>21.881740000000001</v>
      </c>
      <c r="Q945" s="9">
        <v>19.085149999999999</v>
      </c>
      <c r="R945" s="9">
        <v>16.887789999999999</v>
      </c>
    </row>
    <row r="946" spans="1:18">
      <c r="A946" s="6">
        <v>945</v>
      </c>
      <c r="B946" s="6" t="s">
        <v>1138</v>
      </c>
      <c r="C946" s="9">
        <v>36.083919999999999</v>
      </c>
      <c r="D946" s="8"/>
      <c r="E946" s="9">
        <v>0.79248099999999999</v>
      </c>
      <c r="F946" s="9">
        <v>1</v>
      </c>
      <c r="G946" s="9">
        <v>35.802520000000001</v>
      </c>
      <c r="H946" s="9">
        <v>2.788761</v>
      </c>
      <c r="I946" s="9">
        <v>36.083919999999999</v>
      </c>
      <c r="J946" s="9">
        <v>36.083919999999999</v>
      </c>
      <c r="K946" s="9">
        <v>36.083919999999999</v>
      </c>
      <c r="L946" s="9">
        <v>33.049010000000003</v>
      </c>
      <c r="M946" s="9">
        <v>27.692309999999999</v>
      </c>
      <c r="N946" s="9">
        <v>23.96677</v>
      </c>
      <c r="O946" s="9">
        <v>21.210719999999998</v>
      </c>
      <c r="P946" s="9">
        <v>19.080860000000001</v>
      </c>
      <c r="Q946" s="9">
        <v>17.38043</v>
      </c>
      <c r="R946" s="9">
        <v>15.988160000000001</v>
      </c>
    </row>
    <row r="947" spans="1:18">
      <c r="A947" s="6">
        <v>946</v>
      </c>
      <c r="B947" s="6" t="s">
        <v>1139</v>
      </c>
      <c r="C947" s="9">
        <v>47.682119999999998</v>
      </c>
      <c r="D947" s="8"/>
      <c r="E947" s="9">
        <v>0.61119599999999996</v>
      </c>
      <c r="F947" s="9">
        <v>1</v>
      </c>
      <c r="G947" s="9">
        <v>20.700369999999999</v>
      </c>
      <c r="H947" s="9">
        <v>2.4826760000000001</v>
      </c>
      <c r="I947" s="9">
        <v>47.682119999999998</v>
      </c>
      <c r="J947" s="9">
        <v>47.682119999999998</v>
      </c>
      <c r="K947" s="9">
        <v>38.007159999999999</v>
      </c>
      <c r="L947" s="9">
        <v>31.878900000000002</v>
      </c>
      <c r="M947" s="9">
        <v>27.81457</v>
      </c>
      <c r="N947" s="9">
        <v>24.881530000000001</v>
      </c>
      <c r="O947" s="9">
        <v>22.64433</v>
      </c>
      <c r="P947" s="9">
        <v>20.86964</v>
      </c>
      <c r="Q947" s="9">
        <v>19.420069999999999</v>
      </c>
      <c r="R947" s="9">
        <v>18.208909999999999</v>
      </c>
    </row>
    <row r="948" spans="1:18">
      <c r="A948" s="6">
        <v>947</v>
      </c>
      <c r="B948" s="6" t="s">
        <v>1140</v>
      </c>
      <c r="C948" s="9">
        <v>33.112580000000001</v>
      </c>
      <c r="D948" s="8"/>
      <c r="E948" s="9">
        <v>0.46300000000000002</v>
      </c>
      <c r="F948" s="9">
        <v>1</v>
      </c>
      <c r="G948" s="9">
        <v>27.640619999999998</v>
      </c>
      <c r="H948" s="9">
        <v>2.1874289999999998</v>
      </c>
      <c r="I948" s="9">
        <v>33.112580000000001</v>
      </c>
      <c r="J948" s="9">
        <v>33.112580000000001</v>
      </c>
      <c r="K948" s="9">
        <v>31.880310000000001</v>
      </c>
      <c r="L948" s="9">
        <v>27.904610000000002</v>
      </c>
      <c r="M948" s="9">
        <v>25.165559999999999</v>
      </c>
      <c r="N948" s="9">
        <v>23.128409999999999</v>
      </c>
      <c r="O948" s="9">
        <v>21.535219999999999</v>
      </c>
      <c r="P948" s="9">
        <v>20.244129999999998</v>
      </c>
      <c r="Q948" s="9">
        <v>19.169709999999998</v>
      </c>
      <c r="R948" s="9">
        <v>18.257020000000001</v>
      </c>
    </row>
    <row r="949" spans="1:18">
      <c r="A949" s="6">
        <v>948</v>
      </c>
      <c r="B949" s="6" t="s">
        <v>1141</v>
      </c>
      <c r="C949" s="9">
        <v>30.46358</v>
      </c>
      <c r="D949" s="8"/>
      <c r="E949" s="9">
        <v>0.88276699999999997</v>
      </c>
      <c r="F949" s="9">
        <v>1</v>
      </c>
      <c r="G949" s="9">
        <v>35.50235</v>
      </c>
      <c r="H949" s="9">
        <v>2.8522970000000001</v>
      </c>
      <c r="I949" s="9">
        <v>30.46358</v>
      </c>
      <c r="J949" s="9">
        <v>30.46358</v>
      </c>
      <c r="K949" s="9">
        <v>30.46358</v>
      </c>
      <c r="L949" s="9">
        <v>27.418959999999998</v>
      </c>
      <c r="M949" s="9">
        <v>22.516559999999998</v>
      </c>
      <c r="N949" s="9">
        <v>19.169170000000001</v>
      </c>
      <c r="O949" s="9">
        <v>16.730350000000001</v>
      </c>
      <c r="P949" s="9">
        <v>14.87002</v>
      </c>
      <c r="Q949" s="9">
        <v>13.40157</v>
      </c>
      <c r="R949" s="9">
        <v>12.211320000000001</v>
      </c>
    </row>
    <row r="950" spans="1:18">
      <c r="A950" s="6">
        <v>949</v>
      </c>
      <c r="B950" s="6" t="s">
        <v>1142</v>
      </c>
      <c r="C950" s="9">
        <v>41.059600000000003</v>
      </c>
      <c r="D950" s="8"/>
      <c r="E950" s="9">
        <v>0.91825100000000004</v>
      </c>
      <c r="F950" s="9">
        <v>1</v>
      </c>
      <c r="G950" s="9">
        <v>39.557720000000003</v>
      </c>
      <c r="H950" s="9">
        <v>3.0800730000000001</v>
      </c>
      <c r="I950" s="9">
        <v>41.059600000000003</v>
      </c>
      <c r="J950" s="9">
        <v>41.059600000000003</v>
      </c>
      <c r="K950" s="9">
        <v>41.059600000000003</v>
      </c>
      <c r="L950" s="9">
        <v>40.642530000000001</v>
      </c>
      <c r="M950" s="9">
        <v>33.112580000000001</v>
      </c>
      <c r="N950" s="9">
        <v>28.008179999999999</v>
      </c>
      <c r="O950" s="9">
        <v>24.311450000000001</v>
      </c>
      <c r="P950" s="9">
        <v>21.50601</v>
      </c>
      <c r="Q950" s="9">
        <v>19.301400000000001</v>
      </c>
      <c r="R950" s="9">
        <v>17.521529999999998</v>
      </c>
    </row>
    <row r="951" spans="1:18">
      <c r="A951" s="6">
        <v>950</v>
      </c>
      <c r="B951" s="6" t="s">
        <v>1143</v>
      </c>
      <c r="C951" s="9">
        <v>35.761589999999998</v>
      </c>
      <c r="D951" s="8"/>
      <c r="E951" s="9">
        <v>0.53519499999999998</v>
      </c>
      <c r="F951" s="9">
        <v>1</v>
      </c>
      <c r="G951" s="9">
        <v>31.263369999999998</v>
      </c>
      <c r="H951" s="9">
        <v>2.3535520000000001</v>
      </c>
      <c r="I951" s="9">
        <v>35.761589999999998</v>
      </c>
      <c r="J951" s="9">
        <v>35.761589999999998</v>
      </c>
      <c r="K951" s="9">
        <v>35.761589999999998</v>
      </c>
      <c r="L951" s="9">
        <v>31.34282</v>
      </c>
      <c r="M951" s="9">
        <v>27.81457</v>
      </c>
      <c r="N951" s="9">
        <v>25.22871</v>
      </c>
      <c r="O951" s="9">
        <v>23.230869999999999</v>
      </c>
      <c r="P951" s="9">
        <v>21.628599999999999</v>
      </c>
      <c r="Q951" s="9">
        <v>20.307279999999999</v>
      </c>
      <c r="R951" s="9">
        <v>19.19388</v>
      </c>
    </row>
    <row r="952" spans="1:18">
      <c r="A952" s="6">
        <v>951</v>
      </c>
      <c r="B952" s="6" t="s">
        <v>1144</v>
      </c>
      <c r="C952" s="9">
        <v>31.788080000000001</v>
      </c>
      <c r="D952" s="8"/>
      <c r="E952" s="9">
        <v>0.53206500000000001</v>
      </c>
      <c r="F952" s="9">
        <v>1</v>
      </c>
      <c r="G952" s="9">
        <v>46.156300000000002</v>
      </c>
      <c r="H952" s="9">
        <v>2.3877440000000001</v>
      </c>
      <c r="I952" s="9">
        <v>31.788080000000001</v>
      </c>
      <c r="J952" s="9">
        <v>31.788080000000001</v>
      </c>
      <c r="K952" s="9">
        <v>31.788080000000001</v>
      </c>
      <c r="L952" s="9">
        <v>31.788080000000001</v>
      </c>
      <c r="M952" s="9">
        <v>30.46358</v>
      </c>
      <c r="N952" s="9">
        <v>27.647210000000001</v>
      </c>
      <c r="O952" s="9">
        <v>25.470130000000001</v>
      </c>
      <c r="P952" s="9">
        <v>23.72334</v>
      </c>
      <c r="Q952" s="9">
        <v>22.282260000000001</v>
      </c>
      <c r="R952" s="9">
        <v>21.067509999999999</v>
      </c>
    </row>
    <row r="953" spans="1:18">
      <c r="A953" s="6">
        <v>952</v>
      </c>
      <c r="B953" s="6" t="s">
        <v>1145</v>
      </c>
      <c r="C953" s="9">
        <v>38.690480000000001</v>
      </c>
      <c r="D953" s="8"/>
      <c r="E953" s="9">
        <v>1</v>
      </c>
      <c r="F953" s="9">
        <v>1</v>
      </c>
      <c r="G953" s="9">
        <v>30.76923</v>
      </c>
      <c r="H953" s="9">
        <v>3.0757210000000001</v>
      </c>
      <c r="I953" s="9">
        <v>38.690480000000001</v>
      </c>
      <c r="J953" s="9">
        <v>38.690480000000001</v>
      </c>
      <c r="K953" s="9">
        <v>38.690480000000001</v>
      </c>
      <c r="L953" s="9">
        <v>29.761900000000001</v>
      </c>
      <c r="M953" s="9">
        <v>23.809519999999999</v>
      </c>
      <c r="N953" s="9">
        <v>19.841270000000002</v>
      </c>
      <c r="O953" s="9">
        <v>17.006799999999998</v>
      </c>
      <c r="P953" s="9">
        <v>14.88095</v>
      </c>
      <c r="Q953" s="9">
        <v>13.227510000000001</v>
      </c>
      <c r="R953" s="9">
        <v>11.90476</v>
      </c>
    </row>
    <row r="954" spans="1:18">
      <c r="A954" s="6">
        <v>953</v>
      </c>
      <c r="B954" s="6" t="s">
        <v>1146</v>
      </c>
      <c r="C954" s="9">
        <v>20.83333</v>
      </c>
      <c r="D954" s="8"/>
      <c r="E954" s="9">
        <v>0.5</v>
      </c>
      <c r="F954" s="9">
        <v>1</v>
      </c>
      <c r="G954" s="9">
        <v>16.326530000000002</v>
      </c>
      <c r="H954" s="9">
        <v>1.925206</v>
      </c>
      <c r="I954" s="9">
        <v>20.83333</v>
      </c>
      <c r="J954" s="9">
        <v>18.823080000000001</v>
      </c>
      <c r="K954" s="9">
        <v>15.368980000000001</v>
      </c>
      <c r="L954" s="9">
        <v>13.30993</v>
      </c>
      <c r="M954" s="9">
        <v>11.90476</v>
      </c>
      <c r="N954" s="9">
        <v>10.867509999999999</v>
      </c>
      <c r="O954" s="9">
        <v>10.061360000000001</v>
      </c>
      <c r="P954" s="9">
        <v>9.4115409999999997</v>
      </c>
      <c r="Q954" s="9">
        <v>8.8732860000000002</v>
      </c>
      <c r="R954" s="9">
        <v>8.4179379999999995</v>
      </c>
    </row>
    <row r="955" spans="1:18">
      <c r="A955" s="6">
        <v>954</v>
      </c>
      <c r="B955" s="6" t="s">
        <v>1147</v>
      </c>
      <c r="C955" s="9">
        <v>65.476190000000003</v>
      </c>
      <c r="D955" s="8"/>
      <c r="E955" s="9">
        <v>1</v>
      </c>
      <c r="F955" s="9">
        <v>1</v>
      </c>
      <c r="G955" s="9">
        <v>18.181819999999998</v>
      </c>
      <c r="H955" s="9">
        <v>3.0757210000000001</v>
      </c>
      <c r="I955" s="9">
        <v>65.476190000000003</v>
      </c>
      <c r="J955" s="9">
        <v>59.523809999999997</v>
      </c>
      <c r="K955" s="9">
        <v>39.682540000000003</v>
      </c>
      <c r="L955" s="9">
        <v>29.761900000000001</v>
      </c>
      <c r="M955" s="9">
        <v>23.809519999999999</v>
      </c>
      <c r="N955" s="9">
        <v>19.841270000000002</v>
      </c>
      <c r="O955" s="9">
        <v>17.006799999999998</v>
      </c>
      <c r="P955" s="9">
        <v>14.88095</v>
      </c>
      <c r="Q955" s="9">
        <v>13.227510000000001</v>
      </c>
      <c r="R955" s="9">
        <v>11.90476</v>
      </c>
    </row>
    <row r="956" spans="1:18">
      <c r="A956" s="6">
        <v>955</v>
      </c>
      <c r="B956" s="6" t="s">
        <v>1148</v>
      </c>
      <c r="C956" s="9">
        <v>35.714289999999998</v>
      </c>
      <c r="D956" s="8"/>
      <c r="E956" s="9">
        <v>1.5</v>
      </c>
      <c r="F956" s="9">
        <v>1</v>
      </c>
      <c r="G956" s="9">
        <v>38.157139999999998</v>
      </c>
      <c r="H956" s="9">
        <v>3.9252060000000002</v>
      </c>
      <c r="I956" s="9">
        <v>35.714289999999998</v>
      </c>
      <c r="J956" s="9">
        <v>35.714289999999998</v>
      </c>
      <c r="K956" s="9">
        <v>35.714289999999998</v>
      </c>
      <c r="L956" s="9">
        <v>33.274819999999998</v>
      </c>
      <c r="M956" s="9">
        <v>23.809519999999999</v>
      </c>
      <c r="N956" s="9">
        <v>18.11252</v>
      </c>
      <c r="O956" s="9">
        <v>14.37337</v>
      </c>
      <c r="P956" s="9">
        <v>11.764430000000001</v>
      </c>
      <c r="Q956" s="9">
        <v>9.8592060000000004</v>
      </c>
      <c r="R956" s="9">
        <v>8.4179379999999995</v>
      </c>
    </row>
    <row r="957" spans="1:18">
      <c r="A957" s="6">
        <v>956</v>
      </c>
      <c r="B957" s="6" t="s">
        <v>1149</v>
      </c>
      <c r="C957" s="9">
        <v>23.809519999999999</v>
      </c>
      <c r="D957" s="8"/>
      <c r="E957" s="9">
        <v>0.79248099999999999</v>
      </c>
      <c r="F957" s="9">
        <v>1</v>
      </c>
      <c r="G957" s="9">
        <v>14.502980000000001</v>
      </c>
      <c r="H957" s="9">
        <v>2.2971840000000001</v>
      </c>
      <c r="I957" s="9">
        <v>23.809519999999999</v>
      </c>
      <c r="J957" s="9">
        <v>18.456189999999999</v>
      </c>
      <c r="K957" s="9">
        <v>13.384219999999999</v>
      </c>
      <c r="L957" s="9">
        <v>10.65568</v>
      </c>
      <c r="M957" s="9">
        <v>8.9285709999999998</v>
      </c>
      <c r="N957" s="9">
        <v>7.7273810000000003</v>
      </c>
      <c r="O957" s="9">
        <v>6.8387739999999999</v>
      </c>
      <c r="P957" s="9">
        <v>6.1520619999999999</v>
      </c>
      <c r="Q957" s="9">
        <v>5.603809</v>
      </c>
      <c r="R957" s="9">
        <v>5.1549129999999996</v>
      </c>
    </row>
    <row r="958" spans="1:18">
      <c r="A958" s="6">
        <v>957</v>
      </c>
      <c r="B958" s="6" t="s">
        <v>1150</v>
      </c>
      <c r="C958" s="9">
        <v>26.785710000000002</v>
      </c>
      <c r="D958" s="8"/>
      <c r="E958" s="9">
        <v>3.9476969999999998</v>
      </c>
      <c r="F958" s="9">
        <v>1</v>
      </c>
      <c r="G958" s="9">
        <v>48.530239999999999</v>
      </c>
      <c r="H958" s="9">
        <v>8.0837699999999995</v>
      </c>
      <c r="I958" s="9">
        <v>26.785710000000002</v>
      </c>
      <c r="J958" s="9">
        <v>26.785710000000002</v>
      </c>
      <c r="K958" s="9">
        <v>26.785710000000002</v>
      </c>
      <c r="L958" s="9">
        <v>26.785710000000002</v>
      </c>
      <c r="M958" s="9">
        <v>23.809519999999999</v>
      </c>
      <c r="N958" s="9">
        <v>11.592230000000001</v>
      </c>
      <c r="O958" s="9">
        <v>6.3078510000000003</v>
      </c>
      <c r="P958" s="9">
        <v>3.7234609999999999</v>
      </c>
      <c r="Q958" s="9">
        <v>2.338902</v>
      </c>
      <c r="R958" s="9">
        <v>1.543034</v>
      </c>
    </row>
    <row r="959" spans="1:18">
      <c r="A959" s="6">
        <v>958</v>
      </c>
      <c r="B959" s="6" t="s">
        <v>1151</v>
      </c>
      <c r="C959" s="8"/>
      <c r="D959" s="8"/>
      <c r="E959" s="9">
        <v>1.298052</v>
      </c>
      <c r="F959" s="9">
        <v>1</v>
      </c>
      <c r="G959" s="8"/>
      <c r="H959" s="9">
        <v>3.4591500000000002</v>
      </c>
      <c r="I959" s="9">
        <v>144.91</v>
      </c>
      <c r="J959" s="9">
        <v>58.931280000000001</v>
      </c>
      <c r="K959" s="9">
        <v>34.815309999999997</v>
      </c>
      <c r="L959" s="9">
        <v>23.965869999999999</v>
      </c>
      <c r="M959" s="9">
        <v>17.939029999999999</v>
      </c>
      <c r="N959" s="9">
        <v>14.15851</v>
      </c>
      <c r="O959" s="8"/>
      <c r="P959" s="8"/>
      <c r="Q959" s="8"/>
      <c r="R959" s="8"/>
    </row>
    <row r="960" spans="1:18">
      <c r="A960" s="6">
        <v>959</v>
      </c>
      <c r="B960" s="6" t="s">
        <v>1153</v>
      </c>
      <c r="C960" s="8"/>
      <c r="D960" s="8"/>
      <c r="E960" s="9">
        <v>0.73459600000000003</v>
      </c>
      <c r="F960" s="9">
        <v>1</v>
      </c>
      <c r="G960" s="8"/>
      <c r="H960" s="9">
        <v>1.9354169999999999</v>
      </c>
      <c r="I960" s="9">
        <v>15.8789</v>
      </c>
      <c r="J960" s="9">
        <v>9.5429969999999997</v>
      </c>
      <c r="K960" s="9">
        <v>7.0848199999999997</v>
      </c>
      <c r="L960" s="9">
        <v>5.7352100000000004</v>
      </c>
      <c r="M960" s="9">
        <v>4.8681010000000002</v>
      </c>
      <c r="N960" s="9">
        <v>4.257879</v>
      </c>
      <c r="O960" s="8"/>
      <c r="P960" s="8"/>
      <c r="Q960" s="8"/>
      <c r="R960" s="8"/>
    </row>
    <row r="961" spans="1:18">
      <c r="A961" s="6">
        <v>960</v>
      </c>
      <c r="B961" s="6" t="s">
        <v>1154</v>
      </c>
      <c r="C961" s="8"/>
      <c r="D961" s="8"/>
      <c r="E961" s="9">
        <v>1.440517</v>
      </c>
      <c r="F961" s="9">
        <v>1</v>
      </c>
      <c r="G961" s="8"/>
      <c r="H961" s="9">
        <v>3.0090059999999998</v>
      </c>
      <c r="I961" s="9">
        <v>37.02449</v>
      </c>
      <c r="J961" s="9">
        <v>13.64113</v>
      </c>
      <c r="K961" s="9">
        <v>7.6065529999999999</v>
      </c>
      <c r="L961" s="9">
        <v>5.0258729999999998</v>
      </c>
      <c r="M961" s="9">
        <v>3.6442739999999998</v>
      </c>
      <c r="N961" s="9">
        <v>2.8025229999999999</v>
      </c>
      <c r="O961" s="8"/>
      <c r="P961" s="8"/>
      <c r="Q961" s="8"/>
      <c r="R961" s="8"/>
    </row>
    <row r="962" spans="1:18">
      <c r="A962" s="6">
        <v>961</v>
      </c>
      <c r="B962" s="6" t="s">
        <v>1155</v>
      </c>
      <c r="C962" s="8"/>
      <c r="D962" s="8"/>
      <c r="E962" s="9">
        <v>0.878714</v>
      </c>
      <c r="F962" s="9">
        <v>1</v>
      </c>
      <c r="G962" s="8"/>
      <c r="H962" s="9">
        <v>2.0843430000000001</v>
      </c>
      <c r="I962" s="9">
        <v>16.055720000000001</v>
      </c>
      <c r="J962" s="9">
        <v>8.7319370000000003</v>
      </c>
      <c r="K962" s="9">
        <v>6.1147229999999997</v>
      </c>
      <c r="L962" s="9">
        <v>4.748882</v>
      </c>
      <c r="M962" s="9">
        <v>3.90333</v>
      </c>
      <c r="N962" s="9">
        <v>3.3255050000000002</v>
      </c>
      <c r="O962" s="8"/>
      <c r="P962" s="8"/>
      <c r="Q962" s="8"/>
      <c r="R962" s="8"/>
    </row>
    <row r="963" spans="1:18">
      <c r="A963" s="6">
        <v>962</v>
      </c>
      <c r="B963" s="6" t="s">
        <v>1156</v>
      </c>
      <c r="C963" s="8"/>
      <c r="D963" s="8"/>
      <c r="E963" s="9">
        <v>1.4623060000000001</v>
      </c>
      <c r="F963" s="9">
        <v>1</v>
      </c>
      <c r="G963" s="8"/>
      <c r="H963" s="9">
        <v>3.6339229999999998</v>
      </c>
      <c r="I963" s="9">
        <v>148.46260000000001</v>
      </c>
      <c r="J963" s="9">
        <v>53.878950000000003</v>
      </c>
      <c r="K963" s="9">
        <v>29.779669999999999</v>
      </c>
      <c r="L963" s="9">
        <v>19.553349999999998</v>
      </c>
      <c r="M963" s="9">
        <v>14.10942</v>
      </c>
      <c r="N963" s="9">
        <v>10.80742</v>
      </c>
      <c r="O963" s="8"/>
      <c r="P963" s="8"/>
      <c r="Q963" s="8"/>
      <c r="R963" s="8"/>
    </row>
    <row r="964" spans="1:18">
      <c r="A964" s="6">
        <v>963</v>
      </c>
      <c r="B964" s="6" t="s">
        <v>1157</v>
      </c>
      <c r="C964" s="8"/>
      <c r="D964" s="8"/>
      <c r="E964" s="9">
        <v>1.431999</v>
      </c>
      <c r="F964" s="9">
        <v>1</v>
      </c>
      <c r="G964" s="8"/>
      <c r="H964" s="9">
        <v>3.4062079999999999</v>
      </c>
      <c r="I964" s="9">
        <v>94.234200000000001</v>
      </c>
      <c r="J964" s="9">
        <v>34.924790000000002</v>
      </c>
      <c r="K964" s="9">
        <v>19.542100000000001</v>
      </c>
      <c r="L964" s="9">
        <v>12.943720000000001</v>
      </c>
      <c r="M964" s="9">
        <v>9.4033809999999995</v>
      </c>
      <c r="N964" s="9">
        <v>7.2426339999999998</v>
      </c>
      <c r="O964" s="8"/>
      <c r="P964" s="8"/>
      <c r="Q964" s="8"/>
      <c r="R964" s="8"/>
    </row>
    <row r="965" spans="1:18">
      <c r="A965" s="6">
        <v>964</v>
      </c>
      <c r="B965" s="6" t="s">
        <v>1158</v>
      </c>
      <c r="C965" s="8"/>
      <c r="D965" s="8"/>
      <c r="E965" s="9">
        <v>1.50082</v>
      </c>
      <c r="F965" s="9">
        <v>1</v>
      </c>
      <c r="G965" s="8"/>
      <c r="H965" s="9">
        <v>3.3197589999999999</v>
      </c>
      <c r="I965" s="9">
        <v>65.908209999999997</v>
      </c>
      <c r="J965" s="9">
        <v>23.288830000000001</v>
      </c>
      <c r="K965" s="9">
        <v>12.67262</v>
      </c>
      <c r="L965" s="9">
        <v>8.2291690000000006</v>
      </c>
      <c r="M965" s="9">
        <v>5.8872369999999998</v>
      </c>
      <c r="N965" s="9">
        <v>4.4779030000000004</v>
      </c>
      <c r="O965" s="8"/>
      <c r="P965" s="8"/>
      <c r="Q965" s="8"/>
      <c r="R965" s="8"/>
    </row>
    <row r="966" spans="1:18">
      <c r="A966" s="6">
        <v>965</v>
      </c>
      <c r="B966" s="6" t="s">
        <v>1159</v>
      </c>
      <c r="C966" s="9">
        <v>152.05119999999999</v>
      </c>
      <c r="D966" s="8"/>
      <c r="E966" s="9">
        <v>1.35765</v>
      </c>
      <c r="F966" s="9">
        <v>0.99917500000000004</v>
      </c>
      <c r="G966" s="9">
        <v>7.6663189999999997</v>
      </c>
      <c r="H966" s="9">
        <v>3.3829500000000001</v>
      </c>
      <c r="I966" s="9">
        <v>105.9984</v>
      </c>
      <c r="J966" s="9">
        <v>41.362409999999997</v>
      </c>
      <c r="K966" s="9">
        <v>23.852589999999999</v>
      </c>
      <c r="L966" s="9">
        <v>16.140329999999999</v>
      </c>
      <c r="M966" s="9">
        <v>11.92182</v>
      </c>
      <c r="N966" s="9">
        <v>9.3076919999999994</v>
      </c>
      <c r="O966" s="9">
        <v>7.5500819999999997</v>
      </c>
      <c r="P966" s="9">
        <v>6.298235</v>
      </c>
      <c r="Q966" s="9">
        <v>5.3674949999999999</v>
      </c>
      <c r="R966" s="9">
        <v>4.6520989999999998</v>
      </c>
    </row>
    <row r="967" spans="1:18">
      <c r="A967" s="6">
        <v>966</v>
      </c>
      <c r="B967" s="6" t="s">
        <v>1161</v>
      </c>
      <c r="C967" s="9">
        <v>346.911</v>
      </c>
      <c r="D967" s="8"/>
      <c r="E967" s="9">
        <v>1.5326850000000001</v>
      </c>
      <c r="F967" s="9">
        <v>0.99984700000000004</v>
      </c>
      <c r="G967" s="9">
        <v>6.2159190000000004</v>
      </c>
      <c r="H967" s="9">
        <v>3.7564120000000001</v>
      </c>
      <c r="I967" s="9">
        <v>167.38890000000001</v>
      </c>
      <c r="J967" s="9">
        <v>57.855220000000003</v>
      </c>
      <c r="K967" s="9">
        <v>31.077780000000001</v>
      </c>
      <c r="L967" s="9">
        <v>19.996700000000001</v>
      </c>
      <c r="M967" s="9">
        <v>14.20449</v>
      </c>
      <c r="N967" s="9">
        <v>10.74152</v>
      </c>
      <c r="O967" s="9">
        <v>8.4812030000000007</v>
      </c>
      <c r="P967" s="9">
        <v>6.9115270000000004</v>
      </c>
      <c r="Q967" s="9">
        <v>5.7699670000000003</v>
      </c>
      <c r="R967" s="9">
        <v>4.909548</v>
      </c>
    </row>
    <row r="968" spans="1:18">
      <c r="A968" s="6">
        <v>967</v>
      </c>
      <c r="B968" s="6" t="s">
        <v>1162</v>
      </c>
      <c r="C968" s="9">
        <v>144.4734</v>
      </c>
      <c r="D968" s="8"/>
      <c r="E968" s="9">
        <v>1.122933</v>
      </c>
      <c r="F968" s="9">
        <v>0.98386600000000002</v>
      </c>
      <c r="G968" s="9">
        <v>7.5910880000000001</v>
      </c>
      <c r="H968" s="9">
        <v>3.1483110000000001</v>
      </c>
      <c r="I968" s="9">
        <v>106.01739999999999</v>
      </c>
      <c r="J968" s="9">
        <v>48.678870000000003</v>
      </c>
      <c r="K968" s="9">
        <v>30.87463</v>
      </c>
      <c r="L968" s="9">
        <v>22.35135</v>
      </c>
      <c r="M968" s="9">
        <v>17.39724</v>
      </c>
      <c r="N968" s="9">
        <v>14.17637</v>
      </c>
      <c r="O968" s="9">
        <v>11.923069999999999</v>
      </c>
      <c r="P968" s="9">
        <v>10.262829999999999</v>
      </c>
      <c r="Q968" s="9">
        <v>8.9913790000000002</v>
      </c>
      <c r="R968" s="9">
        <v>7.9881029999999997</v>
      </c>
    </row>
    <row r="969" spans="1:18">
      <c r="A969" s="6">
        <v>968</v>
      </c>
      <c r="B969" s="6" t="s">
        <v>1163</v>
      </c>
      <c r="C969" s="9">
        <v>236.4905</v>
      </c>
      <c r="D969" s="8"/>
      <c r="E969" s="9">
        <v>1.407033</v>
      </c>
      <c r="F969" s="9">
        <v>0.99956900000000004</v>
      </c>
      <c r="G969" s="9">
        <v>7.4040150000000002</v>
      </c>
      <c r="H969" s="9">
        <v>3.5971829999999998</v>
      </c>
      <c r="I969" s="9">
        <v>154.93510000000001</v>
      </c>
      <c r="J969" s="9">
        <v>58.42389</v>
      </c>
      <c r="K969" s="9">
        <v>33.023589999999999</v>
      </c>
      <c r="L969" s="9">
        <v>22.030850000000001</v>
      </c>
      <c r="M969" s="9">
        <v>16.094429999999999</v>
      </c>
      <c r="N969" s="9">
        <v>12.45274</v>
      </c>
      <c r="O969" s="9">
        <v>10.02464</v>
      </c>
      <c r="P969" s="9">
        <v>8.3075320000000001</v>
      </c>
      <c r="Q969" s="9">
        <v>7.0388019999999996</v>
      </c>
      <c r="R969" s="9">
        <v>6.0689900000000003</v>
      </c>
    </row>
    <row r="970" spans="1:18">
      <c r="A970" s="6">
        <v>969</v>
      </c>
      <c r="B970" s="6" t="s">
        <v>1164</v>
      </c>
      <c r="C970" s="9">
        <v>217.00450000000001</v>
      </c>
      <c r="D970" s="8"/>
      <c r="E970" s="9">
        <v>1.3715360000000001</v>
      </c>
      <c r="F970" s="9">
        <v>0.99900500000000003</v>
      </c>
      <c r="G970" s="9">
        <v>6.0533190000000001</v>
      </c>
      <c r="H970" s="9">
        <v>3.4090009999999999</v>
      </c>
      <c r="I970" s="9">
        <v>109.0097</v>
      </c>
      <c r="J970" s="9">
        <v>42.130020000000002</v>
      </c>
      <c r="K970" s="9">
        <v>24.158850000000001</v>
      </c>
      <c r="L970" s="9">
        <v>16.282389999999999</v>
      </c>
      <c r="M970" s="9">
        <v>11.989549999999999</v>
      </c>
      <c r="N970" s="9">
        <v>9.3369020000000003</v>
      </c>
      <c r="O970" s="9">
        <v>7.557582</v>
      </c>
      <c r="P970" s="9">
        <v>6.2928139999999999</v>
      </c>
      <c r="Q970" s="9">
        <v>5.3541109999999996</v>
      </c>
      <c r="R970" s="9">
        <v>4.6337149999999996</v>
      </c>
    </row>
    <row r="971" spans="1:18">
      <c r="A971" s="6">
        <v>970</v>
      </c>
      <c r="B971" s="6" t="s">
        <v>1165</v>
      </c>
      <c r="C971" s="9">
        <v>192.68979999999999</v>
      </c>
      <c r="D971" s="8"/>
      <c r="E971" s="9">
        <v>0.92533200000000004</v>
      </c>
      <c r="F971" s="9">
        <v>0.95271399999999995</v>
      </c>
      <c r="G971" s="9">
        <v>8.65489</v>
      </c>
      <c r="H971" s="9">
        <v>3.1521370000000002</v>
      </c>
      <c r="I971" s="9">
        <v>168.5795</v>
      </c>
      <c r="J971" s="9">
        <v>88.767120000000006</v>
      </c>
      <c r="K971" s="9">
        <v>60.997109999999999</v>
      </c>
      <c r="L971" s="9">
        <v>46.741160000000001</v>
      </c>
      <c r="M971" s="9">
        <v>38.021169999999998</v>
      </c>
      <c r="N971" s="9">
        <v>32.118600000000001</v>
      </c>
      <c r="O971" s="9">
        <v>27.848929999999999</v>
      </c>
      <c r="P971" s="9">
        <v>24.611989999999999</v>
      </c>
      <c r="Q971" s="9">
        <v>22.07058</v>
      </c>
      <c r="R971" s="9">
        <v>20.020399999999999</v>
      </c>
    </row>
    <row r="972" spans="1:18">
      <c r="A972" s="6">
        <v>971</v>
      </c>
      <c r="B972" s="6" t="s">
        <v>1166</v>
      </c>
      <c r="C972" s="9">
        <v>296.02499999999998</v>
      </c>
      <c r="D972" s="8"/>
      <c r="E972" s="9">
        <v>1.409797</v>
      </c>
      <c r="F972" s="9">
        <v>0.99994799999999995</v>
      </c>
      <c r="G972" s="9">
        <v>5.3280430000000001</v>
      </c>
      <c r="H972" s="9">
        <v>3.4956420000000001</v>
      </c>
      <c r="I972" s="9">
        <v>121.8553</v>
      </c>
      <c r="J972" s="9">
        <v>45.862009999999998</v>
      </c>
      <c r="K972" s="9">
        <v>25.89406</v>
      </c>
      <c r="L972" s="9">
        <v>17.260840000000002</v>
      </c>
      <c r="M972" s="9">
        <v>12.60197</v>
      </c>
      <c r="N972" s="9">
        <v>9.7456080000000007</v>
      </c>
      <c r="O972" s="9">
        <v>7.8420129999999997</v>
      </c>
      <c r="P972" s="9">
        <v>6.4963689999999996</v>
      </c>
      <c r="Q972" s="9">
        <v>5.5024480000000002</v>
      </c>
      <c r="R972" s="9">
        <v>4.7429350000000001</v>
      </c>
    </row>
    <row r="973" spans="1:18">
      <c r="A973" s="6">
        <v>972</v>
      </c>
      <c r="B973" s="6" t="s">
        <v>1167</v>
      </c>
      <c r="C973" s="9">
        <v>141.02510000000001</v>
      </c>
      <c r="D973" s="8"/>
      <c r="E973" s="9">
        <v>0.88529000000000002</v>
      </c>
      <c r="F973" s="9">
        <v>0.99952399999999997</v>
      </c>
      <c r="G973" s="9">
        <v>6.6370469999999999</v>
      </c>
      <c r="H973" s="9">
        <v>2.8769830000000001</v>
      </c>
      <c r="I973" s="9">
        <v>98.105320000000006</v>
      </c>
      <c r="J973" s="9">
        <v>53.112130000000001</v>
      </c>
      <c r="K973" s="9">
        <v>37.093850000000003</v>
      </c>
      <c r="L973" s="9">
        <v>28.753769999999999</v>
      </c>
      <c r="M973" s="9">
        <v>23.599419999999999</v>
      </c>
      <c r="N973" s="9">
        <v>20.08182</v>
      </c>
      <c r="O973" s="9">
        <v>17.52007</v>
      </c>
      <c r="P973" s="9">
        <v>15.56668</v>
      </c>
      <c r="Q973" s="9">
        <v>14.025270000000001</v>
      </c>
      <c r="R973" s="9">
        <v>12.77623</v>
      </c>
    </row>
    <row r="974" spans="1:18">
      <c r="A974" s="6">
        <v>973</v>
      </c>
      <c r="B974" s="6" t="s">
        <v>1168</v>
      </c>
      <c r="C974" s="9">
        <v>247.8792</v>
      </c>
      <c r="D974" s="8"/>
      <c r="E974" s="9">
        <v>1.152285</v>
      </c>
      <c r="F974" s="9">
        <v>0.995031</v>
      </c>
      <c r="G974" s="9">
        <v>8.2715460000000007</v>
      </c>
      <c r="H974" s="9">
        <v>3.4515609999999999</v>
      </c>
      <c r="I974" s="9">
        <v>199.19409999999999</v>
      </c>
      <c r="J974" s="9">
        <v>89.619829999999993</v>
      </c>
      <c r="K974" s="9">
        <v>56.16901</v>
      </c>
      <c r="L974" s="9">
        <v>40.321040000000004</v>
      </c>
      <c r="M974" s="9">
        <v>31.179120000000001</v>
      </c>
      <c r="N974" s="9">
        <v>25.27112</v>
      </c>
      <c r="O974" s="9">
        <v>21.158390000000001</v>
      </c>
      <c r="P974" s="9">
        <v>18.140930000000001</v>
      </c>
      <c r="Q974" s="9">
        <v>15.838609999999999</v>
      </c>
      <c r="R974" s="9">
        <v>14.02786</v>
      </c>
    </row>
    <row r="975" spans="1:18">
      <c r="A975" s="6">
        <v>974</v>
      </c>
      <c r="B975" s="6" t="s">
        <v>1169</v>
      </c>
      <c r="C975" s="9">
        <v>332.42840000000001</v>
      </c>
      <c r="D975" s="8"/>
      <c r="E975" s="9">
        <v>1.28905</v>
      </c>
      <c r="F975" s="9">
        <v>0.98680500000000004</v>
      </c>
      <c r="G975" s="9">
        <v>6.7541169999999999</v>
      </c>
      <c r="H975" s="9">
        <v>3.5910530000000001</v>
      </c>
      <c r="I975" s="9">
        <v>200.44890000000001</v>
      </c>
      <c r="J975" s="9">
        <v>82.027789999999996</v>
      </c>
      <c r="K975" s="9">
        <v>48.637439999999998</v>
      </c>
      <c r="L975" s="9">
        <v>33.567459999999997</v>
      </c>
      <c r="M975" s="9">
        <v>25.176570000000002</v>
      </c>
      <c r="N975" s="9">
        <v>19.90344</v>
      </c>
      <c r="O975" s="9">
        <v>16.31663</v>
      </c>
      <c r="P975" s="9">
        <v>13.73649</v>
      </c>
      <c r="Q975" s="9">
        <v>11.80151</v>
      </c>
      <c r="R975" s="9">
        <v>10.302770000000001</v>
      </c>
    </row>
    <row r="976" spans="1:18">
      <c r="A976" s="6">
        <v>975</v>
      </c>
      <c r="B976" s="6" t="s">
        <v>1170</v>
      </c>
      <c r="C976" s="9">
        <v>14.7852</v>
      </c>
      <c r="D976" s="8"/>
      <c r="E976" s="9">
        <v>0.57860100000000003</v>
      </c>
      <c r="F976" s="9">
        <v>0.86750899999999997</v>
      </c>
      <c r="G976" s="9">
        <v>7.9571100000000001</v>
      </c>
      <c r="H976" s="9">
        <v>1.6910050000000001</v>
      </c>
      <c r="I976" s="9">
        <v>12.95401</v>
      </c>
      <c r="J976" s="9">
        <v>8.6741689999999991</v>
      </c>
      <c r="K976" s="9">
        <v>6.860271</v>
      </c>
      <c r="L976" s="9">
        <v>5.8083340000000003</v>
      </c>
      <c r="M976" s="9">
        <v>5.1048070000000001</v>
      </c>
      <c r="N976" s="9">
        <v>4.5937250000000001</v>
      </c>
      <c r="O976" s="9">
        <v>4.2017429999999996</v>
      </c>
      <c r="P976" s="9">
        <v>3.8893339999999998</v>
      </c>
      <c r="Q976" s="9">
        <v>3.633108</v>
      </c>
      <c r="R976" s="9">
        <v>3.4182440000000001</v>
      </c>
    </row>
    <row r="977" spans="1:18">
      <c r="A977" s="6">
        <v>976</v>
      </c>
      <c r="B977" s="6" t="s">
        <v>1172</v>
      </c>
      <c r="C977" s="9">
        <v>14.2776</v>
      </c>
      <c r="D977" s="8"/>
      <c r="E977" s="9">
        <v>0.67129700000000003</v>
      </c>
      <c r="F977" s="9">
        <v>0.95388600000000001</v>
      </c>
      <c r="G977" s="9">
        <v>10.11378</v>
      </c>
      <c r="H977" s="9">
        <v>1.82925</v>
      </c>
      <c r="I977" s="9">
        <v>14.2776</v>
      </c>
      <c r="J977" s="9">
        <v>9.0338580000000004</v>
      </c>
      <c r="K977" s="9">
        <v>6.8811939999999998</v>
      </c>
      <c r="L977" s="9">
        <v>5.6727400000000001</v>
      </c>
      <c r="M977" s="9">
        <v>4.8835709999999999</v>
      </c>
      <c r="N977" s="9">
        <v>4.3209920000000004</v>
      </c>
      <c r="O977" s="9">
        <v>3.8962089999999998</v>
      </c>
      <c r="P977" s="9">
        <v>3.5621520000000002</v>
      </c>
      <c r="Q977" s="9">
        <v>3.2913489999999999</v>
      </c>
      <c r="R977" s="9">
        <v>3.0666000000000002</v>
      </c>
    </row>
    <row r="978" spans="1:18">
      <c r="A978" s="6">
        <v>977</v>
      </c>
      <c r="B978" s="6" t="s">
        <v>1173</v>
      </c>
      <c r="C978" s="9">
        <v>14.2272</v>
      </c>
      <c r="D978" s="8"/>
      <c r="E978" s="9">
        <v>0.80796900000000005</v>
      </c>
      <c r="F978" s="9">
        <v>0.92001999999999995</v>
      </c>
      <c r="G978" s="9">
        <v>10.60159</v>
      </c>
      <c r="H978" s="9">
        <v>1.9815879999999999</v>
      </c>
      <c r="I978" s="9">
        <v>14.2272</v>
      </c>
      <c r="J978" s="9">
        <v>8.5191359999999996</v>
      </c>
      <c r="K978" s="9">
        <v>6.1393060000000004</v>
      </c>
      <c r="L978" s="9">
        <v>4.8660059999999996</v>
      </c>
      <c r="M978" s="9">
        <v>4.0632390000000003</v>
      </c>
      <c r="N978" s="9">
        <v>3.5066809999999999</v>
      </c>
      <c r="O978" s="9">
        <v>3.0960320000000001</v>
      </c>
      <c r="P978" s="9">
        <v>2.7793909999999999</v>
      </c>
      <c r="Q978" s="9">
        <v>2.5270860000000002</v>
      </c>
      <c r="R978" s="9">
        <v>2.320862</v>
      </c>
    </row>
    <row r="979" spans="1:18">
      <c r="A979" s="6">
        <v>978</v>
      </c>
      <c r="B979" s="6" t="s">
        <v>1174</v>
      </c>
      <c r="C979" s="9">
        <v>15.145200000000001</v>
      </c>
      <c r="D979" s="8"/>
      <c r="E979" s="9">
        <v>0.53852299999999997</v>
      </c>
      <c r="F979" s="9">
        <v>0.86477099999999996</v>
      </c>
      <c r="G979" s="9">
        <v>6.8209270000000002</v>
      </c>
      <c r="H979" s="9">
        <v>1.629319</v>
      </c>
      <c r="I979" s="9">
        <v>12.32525</v>
      </c>
      <c r="J979" s="9">
        <v>8.4856309999999997</v>
      </c>
      <c r="K979" s="9">
        <v>6.8211079999999997</v>
      </c>
      <c r="L979" s="9">
        <v>5.8421469999999998</v>
      </c>
      <c r="M979" s="9">
        <v>5.1806489999999998</v>
      </c>
      <c r="N979" s="9">
        <v>4.6961639999999996</v>
      </c>
      <c r="O979" s="9">
        <v>4.3220609999999997</v>
      </c>
      <c r="P979" s="9">
        <v>4.0221739999999997</v>
      </c>
      <c r="Q979" s="9">
        <v>3.7749739999999998</v>
      </c>
      <c r="R979" s="9">
        <v>3.5667490000000002</v>
      </c>
    </row>
    <row r="980" spans="1:18">
      <c r="A980" s="6">
        <v>979</v>
      </c>
      <c r="B980" s="6" t="s">
        <v>1175</v>
      </c>
      <c r="C980" s="9">
        <v>12.6144</v>
      </c>
      <c r="D980" s="8"/>
      <c r="E980" s="9">
        <v>0.71577199999999996</v>
      </c>
      <c r="F980" s="9">
        <v>0.93635699999999999</v>
      </c>
      <c r="G980" s="9">
        <v>14.82178</v>
      </c>
      <c r="H980" s="9">
        <v>1.9389639999999999</v>
      </c>
      <c r="I980" s="9">
        <v>12.6144</v>
      </c>
      <c r="J980" s="9">
        <v>10.17943</v>
      </c>
      <c r="K980" s="9">
        <v>7.6152160000000002</v>
      </c>
      <c r="L980" s="9">
        <v>6.1980430000000002</v>
      </c>
      <c r="M980" s="9">
        <v>5.2831029999999997</v>
      </c>
      <c r="N980" s="9">
        <v>4.6367469999999997</v>
      </c>
      <c r="O980" s="9">
        <v>4.1523580000000004</v>
      </c>
      <c r="P980" s="9">
        <v>3.77386</v>
      </c>
      <c r="Q980" s="9">
        <v>3.468744</v>
      </c>
      <c r="R980" s="9">
        <v>3.2167720000000002</v>
      </c>
    </row>
    <row r="981" spans="1:18">
      <c r="A981" s="6">
        <v>980</v>
      </c>
      <c r="B981" s="6" t="s">
        <v>1176</v>
      </c>
      <c r="C981" s="9">
        <v>13.7844</v>
      </c>
      <c r="D981" s="8"/>
      <c r="E981" s="9">
        <v>0.86297999999999997</v>
      </c>
      <c r="F981" s="9">
        <v>0.91424799999999995</v>
      </c>
      <c r="G981" s="9">
        <v>12.42878</v>
      </c>
      <c r="H981" s="9">
        <v>2.0838570000000001</v>
      </c>
      <c r="I981" s="9">
        <v>13.7844</v>
      </c>
      <c r="J981" s="9">
        <v>9.1431299999999993</v>
      </c>
      <c r="K981" s="9">
        <v>6.4436460000000002</v>
      </c>
      <c r="L981" s="9">
        <v>5.027037</v>
      </c>
      <c r="M981" s="9">
        <v>4.1464910000000001</v>
      </c>
      <c r="N981" s="9">
        <v>3.5428190000000002</v>
      </c>
      <c r="O981" s="9">
        <v>3.1015239999999999</v>
      </c>
      <c r="P981" s="9">
        <v>2.7639450000000001</v>
      </c>
      <c r="Q981" s="9">
        <v>2.4968110000000001</v>
      </c>
      <c r="R981" s="9">
        <v>2.2798060000000002</v>
      </c>
    </row>
    <row r="982" spans="1:18">
      <c r="A982" s="6">
        <v>981</v>
      </c>
      <c r="B982" s="6" t="s">
        <v>1177</v>
      </c>
      <c r="C982" s="9">
        <v>7.5275999999999996</v>
      </c>
      <c r="D982" s="8"/>
      <c r="E982" s="9">
        <v>0.55853900000000001</v>
      </c>
      <c r="F982" s="9">
        <v>0.87168199999999996</v>
      </c>
      <c r="G982" s="9">
        <v>17.679030000000001</v>
      </c>
      <c r="H982" s="9">
        <v>1.5734109999999999</v>
      </c>
      <c r="I982" s="9">
        <v>7.5275999999999996</v>
      </c>
      <c r="J982" s="9">
        <v>7.0264300000000004</v>
      </c>
      <c r="K982" s="9">
        <v>5.602487</v>
      </c>
      <c r="L982" s="9">
        <v>4.7708709999999996</v>
      </c>
      <c r="M982" s="9">
        <v>4.2118180000000001</v>
      </c>
      <c r="N982" s="9">
        <v>3.8040280000000002</v>
      </c>
      <c r="O982" s="9">
        <v>3.490208</v>
      </c>
      <c r="P982" s="9">
        <v>3.2393700000000001</v>
      </c>
      <c r="Q982" s="9">
        <v>3.0331220000000001</v>
      </c>
      <c r="R982" s="9">
        <v>2.8597790000000001</v>
      </c>
    </row>
    <row r="983" spans="1:18">
      <c r="A983" s="6">
        <v>982</v>
      </c>
      <c r="B983" s="6" t="s">
        <v>1178</v>
      </c>
      <c r="C983" s="9">
        <v>8.7767999999999997</v>
      </c>
      <c r="D983" s="8"/>
      <c r="E983" s="9">
        <v>0.71782800000000002</v>
      </c>
      <c r="F983" s="9">
        <v>0.96005099999999999</v>
      </c>
      <c r="G983" s="9">
        <v>14.273910000000001</v>
      </c>
      <c r="H983" s="9">
        <v>1.7721</v>
      </c>
      <c r="I983" s="9">
        <v>8.7767999999999997</v>
      </c>
      <c r="J983" s="9">
        <v>6.8894359999999999</v>
      </c>
      <c r="K983" s="9">
        <v>5.1496820000000003</v>
      </c>
      <c r="L983" s="9">
        <v>4.18886</v>
      </c>
      <c r="M983" s="9">
        <v>3.5688740000000001</v>
      </c>
      <c r="N983" s="9">
        <v>3.1310690000000001</v>
      </c>
      <c r="O983" s="9">
        <v>2.8030849999999998</v>
      </c>
      <c r="P983" s="9">
        <v>2.546878</v>
      </c>
      <c r="Q983" s="9">
        <v>2.3403960000000001</v>
      </c>
      <c r="R983" s="9">
        <v>2.169918</v>
      </c>
    </row>
    <row r="984" spans="1:18">
      <c r="A984" s="6">
        <v>983</v>
      </c>
      <c r="B984" s="6" t="s">
        <v>1179</v>
      </c>
      <c r="C984" s="9">
        <v>6.4619999999999997</v>
      </c>
      <c r="D984" s="8"/>
      <c r="E984" s="9">
        <v>0.60158400000000001</v>
      </c>
      <c r="F984" s="9">
        <v>0.84947399999999995</v>
      </c>
      <c r="G984" s="9">
        <v>11.43961</v>
      </c>
      <c r="H984" s="9">
        <v>1.4470909999999999</v>
      </c>
      <c r="I984" s="9">
        <v>6.4619999999999997</v>
      </c>
      <c r="J984" s="9">
        <v>4.6175470000000001</v>
      </c>
      <c r="K984" s="9">
        <v>3.6180750000000002</v>
      </c>
      <c r="L984" s="9">
        <v>3.0431010000000001</v>
      </c>
      <c r="M984" s="9">
        <v>2.660828</v>
      </c>
      <c r="N984" s="9">
        <v>2.3844189999999998</v>
      </c>
      <c r="O984" s="9">
        <v>2.173244</v>
      </c>
      <c r="P984" s="9">
        <v>2.0054940000000001</v>
      </c>
      <c r="Q984" s="9">
        <v>1.8683099999999999</v>
      </c>
      <c r="R984" s="9">
        <v>1.753565</v>
      </c>
    </row>
    <row r="985" spans="1:18">
      <c r="A985" s="6">
        <v>984</v>
      </c>
      <c r="B985" s="6" t="s">
        <v>1180</v>
      </c>
      <c r="C985" s="9">
        <v>11.0124</v>
      </c>
      <c r="D985" s="8"/>
      <c r="E985" s="9">
        <v>0.59176799999999996</v>
      </c>
      <c r="F985" s="9">
        <v>0.92830699999999999</v>
      </c>
      <c r="G985" s="9">
        <v>9.51736</v>
      </c>
      <c r="H985" s="9">
        <v>1.6209370000000001</v>
      </c>
      <c r="I985" s="9">
        <v>10.694699999999999</v>
      </c>
      <c r="J985" s="9">
        <v>7.0962480000000001</v>
      </c>
      <c r="K985" s="9">
        <v>5.5824340000000001</v>
      </c>
      <c r="L985" s="9">
        <v>4.7085679999999996</v>
      </c>
      <c r="M985" s="9">
        <v>4.1261080000000003</v>
      </c>
      <c r="N985" s="9">
        <v>3.7041080000000002</v>
      </c>
      <c r="O985" s="9">
        <v>3.3811680000000002</v>
      </c>
      <c r="P985" s="9">
        <v>3.1242730000000001</v>
      </c>
      <c r="Q985" s="9">
        <v>2.913926</v>
      </c>
      <c r="R985" s="9">
        <v>2.7377940000000001</v>
      </c>
    </row>
    <row r="986" spans="1:18">
      <c r="A986" s="6">
        <v>985</v>
      </c>
      <c r="B986" s="6" t="s">
        <v>1181</v>
      </c>
      <c r="C986" s="9">
        <v>7.74</v>
      </c>
      <c r="D986" s="8"/>
      <c r="E986" s="9">
        <v>0.65399499999999999</v>
      </c>
      <c r="F986" s="9">
        <v>0.90784699999999996</v>
      </c>
      <c r="G986" s="9">
        <v>19.093330000000002</v>
      </c>
      <c r="H986" s="9">
        <v>1.726432</v>
      </c>
      <c r="I986" s="9">
        <v>7.74</v>
      </c>
      <c r="J986" s="9">
        <v>7.5086880000000003</v>
      </c>
      <c r="K986" s="9">
        <v>5.7597170000000002</v>
      </c>
      <c r="L986" s="9">
        <v>4.7719050000000003</v>
      </c>
      <c r="M986" s="9">
        <v>4.1239480000000004</v>
      </c>
      <c r="N986" s="9">
        <v>3.6604040000000002</v>
      </c>
      <c r="O986" s="9">
        <v>3.3093759999999999</v>
      </c>
      <c r="P986" s="9">
        <v>3.0326309999999999</v>
      </c>
      <c r="Q986" s="9">
        <v>2.8077999999999999</v>
      </c>
      <c r="R986" s="9">
        <v>2.6208429999999998</v>
      </c>
    </row>
    <row r="987" spans="1:18">
      <c r="A987" s="6">
        <v>986</v>
      </c>
      <c r="B987" s="6" t="s">
        <v>1182</v>
      </c>
      <c r="C987" s="9">
        <v>7.4771999999999998</v>
      </c>
      <c r="D987" s="8"/>
      <c r="E987" s="9">
        <v>0.61622299999999997</v>
      </c>
      <c r="F987" s="9">
        <v>0.89295000000000002</v>
      </c>
      <c r="G987" s="9">
        <v>16.8749</v>
      </c>
      <c r="H987" s="9">
        <v>1.629993</v>
      </c>
      <c r="I987" s="9">
        <v>7.4771999999999998</v>
      </c>
      <c r="J987" s="9">
        <v>6.73393</v>
      </c>
      <c r="K987" s="9">
        <v>5.2451420000000004</v>
      </c>
      <c r="L987" s="9">
        <v>4.3930600000000002</v>
      </c>
      <c r="M987" s="9">
        <v>3.8286799999999999</v>
      </c>
      <c r="N987" s="9">
        <v>3.4218090000000001</v>
      </c>
      <c r="O987" s="9">
        <v>3.1117279999999998</v>
      </c>
      <c r="P987" s="9">
        <v>2.8659309999999998</v>
      </c>
      <c r="Q987" s="9">
        <v>2.665289</v>
      </c>
      <c r="R987" s="9">
        <v>2.4977420000000001</v>
      </c>
    </row>
    <row r="988" spans="1:18">
      <c r="A988" s="6">
        <v>987</v>
      </c>
      <c r="B988" s="6" t="s">
        <v>1183</v>
      </c>
      <c r="C988" s="8"/>
      <c r="D988" s="8"/>
      <c r="E988" s="9">
        <v>0.37531199999999998</v>
      </c>
      <c r="F988" s="9">
        <v>0.97925499999999999</v>
      </c>
      <c r="G988" s="8"/>
      <c r="H988" s="9">
        <v>0.60435799999999995</v>
      </c>
      <c r="I988" s="8"/>
      <c r="J988" s="8"/>
      <c r="K988" s="9">
        <v>1.1219589999999999</v>
      </c>
      <c r="L988" s="9">
        <v>1.007131</v>
      </c>
      <c r="M988" s="9">
        <v>0.92622099999999996</v>
      </c>
      <c r="N988" s="9">
        <v>0.86496200000000001</v>
      </c>
      <c r="O988" s="9">
        <v>0.81633999999999995</v>
      </c>
      <c r="P988" s="9">
        <v>0.77643600000000002</v>
      </c>
      <c r="Q988" s="9">
        <v>0.74286099999999999</v>
      </c>
      <c r="R988" s="9">
        <v>0.71406000000000003</v>
      </c>
    </row>
    <row r="989" spans="1:18">
      <c r="A989" s="6">
        <v>988</v>
      </c>
      <c r="B989" s="6" t="s">
        <v>1186</v>
      </c>
      <c r="C989" s="8"/>
      <c r="D989" s="8"/>
      <c r="E989" s="9">
        <v>0.58230099999999996</v>
      </c>
      <c r="F989" s="9">
        <v>0.960623</v>
      </c>
      <c r="G989" s="8"/>
      <c r="H989" s="9">
        <v>1.5306679999999999</v>
      </c>
      <c r="I989" s="8"/>
      <c r="J989" s="8"/>
      <c r="K989" s="9">
        <v>4.6831610000000001</v>
      </c>
      <c r="L989" s="9">
        <v>3.9608379999999999</v>
      </c>
      <c r="M989" s="9">
        <v>3.4782139999999999</v>
      </c>
      <c r="N989" s="9">
        <v>3.127872</v>
      </c>
      <c r="O989" s="9">
        <v>2.85934</v>
      </c>
      <c r="P989" s="9">
        <v>2.645435</v>
      </c>
      <c r="Q989" s="9">
        <v>2.4700790000000001</v>
      </c>
      <c r="R989" s="9">
        <v>2.3230909999999998</v>
      </c>
    </row>
    <row r="990" spans="1:18">
      <c r="A990" s="6">
        <v>989</v>
      </c>
      <c r="B990" s="6" t="s">
        <v>1187</v>
      </c>
      <c r="C990" s="8"/>
      <c r="D990" s="8"/>
      <c r="E990" s="9">
        <v>0.59656299999999995</v>
      </c>
      <c r="F990" s="9">
        <v>0.96882000000000001</v>
      </c>
      <c r="G990" s="8"/>
      <c r="H990" s="9">
        <v>1.3886579999999999</v>
      </c>
      <c r="I990" s="8"/>
      <c r="J990" s="8"/>
      <c r="K990" s="9">
        <v>3.217082</v>
      </c>
      <c r="L990" s="9">
        <v>2.7097440000000002</v>
      </c>
      <c r="M990" s="9">
        <v>2.372004</v>
      </c>
      <c r="N990" s="9">
        <v>2.127545</v>
      </c>
      <c r="O990" s="9">
        <v>1.9406209999999999</v>
      </c>
      <c r="P990" s="9">
        <v>1.7920290000000001</v>
      </c>
      <c r="Q990" s="9">
        <v>1.670434</v>
      </c>
      <c r="R990" s="9">
        <v>1.5686720000000001</v>
      </c>
    </row>
    <row r="991" spans="1:18">
      <c r="A991" s="6">
        <v>990</v>
      </c>
      <c r="B991" s="6" t="s">
        <v>1188</v>
      </c>
      <c r="C991" s="8"/>
      <c r="D991" s="8"/>
      <c r="E991" s="9">
        <v>0.36821399999999999</v>
      </c>
      <c r="F991" s="9">
        <v>0.99278699999999998</v>
      </c>
      <c r="G991" s="8"/>
      <c r="H991" s="9">
        <v>0.95594199999999996</v>
      </c>
      <c r="I991" s="8"/>
      <c r="J991" s="8"/>
      <c r="K991" s="9">
        <v>2.5825260000000001</v>
      </c>
      <c r="L991" s="9">
        <v>2.3229540000000002</v>
      </c>
      <c r="M991" s="9">
        <v>2.1397200000000001</v>
      </c>
      <c r="N991" s="9">
        <v>2.0007890000000002</v>
      </c>
      <c r="O991" s="9">
        <v>1.8903859999999999</v>
      </c>
      <c r="P991" s="9">
        <v>1.799687</v>
      </c>
      <c r="Q991" s="9">
        <v>1.7233039999999999</v>
      </c>
      <c r="R991" s="9">
        <v>1.6577280000000001</v>
      </c>
    </row>
    <row r="992" spans="1:18">
      <c r="A992" s="6">
        <v>991</v>
      </c>
      <c r="B992" s="6" t="s">
        <v>1189</v>
      </c>
      <c r="C992" s="8"/>
      <c r="D992" s="8"/>
      <c r="E992" s="9">
        <v>0.193138</v>
      </c>
      <c r="F992" s="9">
        <v>0.99626899999999996</v>
      </c>
      <c r="G992" s="8"/>
      <c r="H992" s="9">
        <v>0.32543100000000003</v>
      </c>
      <c r="I992" s="8"/>
      <c r="J992" s="8"/>
      <c r="K992" s="9">
        <v>1.0968370000000001</v>
      </c>
      <c r="L992" s="9">
        <v>1.0375559999999999</v>
      </c>
      <c r="M992" s="9">
        <v>0.99378999999999995</v>
      </c>
      <c r="N992" s="9">
        <v>0.95940400000000003</v>
      </c>
      <c r="O992" s="9">
        <v>0.93126200000000003</v>
      </c>
      <c r="P992" s="9">
        <v>0.90755200000000003</v>
      </c>
      <c r="Q992" s="9">
        <v>0.88713900000000001</v>
      </c>
      <c r="R992" s="9">
        <v>0.86926899999999996</v>
      </c>
    </row>
    <row r="993" spans="1:18">
      <c r="A993" s="6">
        <v>992</v>
      </c>
      <c r="B993" s="6" t="s">
        <v>1190</v>
      </c>
      <c r="C993" s="8"/>
      <c r="D993" s="8"/>
      <c r="E993" s="9">
        <v>0.70026699999999997</v>
      </c>
      <c r="F993" s="9">
        <v>0.97636800000000001</v>
      </c>
      <c r="G993" s="8"/>
      <c r="H993" s="9">
        <v>1.205538</v>
      </c>
      <c r="I993" s="8"/>
      <c r="J993" s="8"/>
      <c r="K993" s="9">
        <v>1.483058</v>
      </c>
      <c r="L993" s="9">
        <v>1.212461</v>
      </c>
      <c r="M993" s="9">
        <v>1.0370619999999999</v>
      </c>
      <c r="N993" s="9">
        <v>0.91276000000000002</v>
      </c>
      <c r="O993" s="9">
        <v>0.81936200000000003</v>
      </c>
      <c r="P993" s="9">
        <v>0.74621899999999997</v>
      </c>
      <c r="Q993" s="9">
        <v>0.687141</v>
      </c>
      <c r="R993" s="9">
        <v>0.63826799999999995</v>
      </c>
    </row>
    <row r="994" spans="1:18">
      <c r="A994" s="6">
        <v>993</v>
      </c>
      <c r="B994" s="6" t="s">
        <v>1191</v>
      </c>
      <c r="C994" s="8"/>
      <c r="D994" s="8"/>
      <c r="E994" s="9">
        <v>0.69090200000000002</v>
      </c>
      <c r="F994" s="9">
        <v>0.98541199999999995</v>
      </c>
      <c r="G994" s="8"/>
      <c r="H994" s="9">
        <v>1.6386499999999999</v>
      </c>
      <c r="I994" s="8"/>
      <c r="J994" s="8"/>
      <c r="K994" s="9">
        <v>4.1505330000000002</v>
      </c>
      <c r="L994" s="9">
        <v>3.4023840000000001</v>
      </c>
      <c r="M994" s="9">
        <v>2.9162720000000002</v>
      </c>
      <c r="N994" s="9">
        <v>2.5711149999999998</v>
      </c>
      <c r="O994" s="9">
        <v>2.3113610000000002</v>
      </c>
      <c r="P994" s="9">
        <v>2.1076630000000001</v>
      </c>
      <c r="Q994" s="9">
        <v>1.942941</v>
      </c>
      <c r="R994" s="9">
        <v>1.806532</v>
      </c>
    </row>
    <row r="995" spans="1:18">
      <c r="A995" s="6">
        <v>994</v>
      </c>
      <c r="B995" s="6" t="s">
        <v>1192</v>
      </c>
      <c r="C995" s="8"/>
      <c r="D995" s="8"/>
      <c r="E995" s="9">
        <v>0.81909100000000001</v>
      </c>
      <c r="F995" s="9">
        <v>0.94026699999999996</v>
      </c>
      <c r="G995" s="8"/>
      <c r="H995" s="9">
        <v>1.851721</v>
      </c>
      <c r="I995" s="8"/>
      <c r="J995" s="8"/>
      <c r="K995" s="9">
        <v>4.3835350000000002</v>
      </c>
      <c r="L995" s="9">
        <v>3.4632860000000001</v>
      </c>
      <c r="M995" s="9">
        <v>2.8847640000000001</v>
      </c>
      <c r="N995" s="9">
        <v>2.4845839999999999</v>
      </c>
      <c r="O995" s="9">
        <v>2.1898689999999998</v>
      </c>
      <c r="P995" s="9">
        <v>1.962987</v>
      </c>
      <c r="Q995" s="9">
        <v>1.782456</v>
      </c>
      <c r="R995" s="9">
        <v>1.635081</v>
      </c>
    </row>
    <row r="996" spans="1:18">
      <c r="A996" s="6">
        <v>995</v>
      </c>
      <c r="B996" s="6" t="s">
        <v>1193</v>
      </c>
      <c r="C996" s="8"/>
      <c r="D996" s="8"/>
      <c r="E996" s="9">
        <v>0.71733100000000005</v>
      </c>
      <c r="F996" s="9">
        <v>0.96287</v>
      </c>
      <c r="G996" s="8"/>
      <c r="H996" s="9">
        <v>1.301464</v>
      </c>
      <c r="I996" s="8"/>
      <c r="J996" s="8"/>
      <c r="K996" s="9">
        <v>1.745333</v>
      </c>
      <c r="L996" s="9">
        <v>1.419894</v>
      </c>
      <c r="M996" s="9">
        <v>1.2098720000000001</v>
      </c>
      <c r="N996" s="9">
        <v>1.0615490000000001</v>
      </c>
      <c r="O996" s="9">
        <v>0.95042300000000002</v>
      </c>
      <c r="P996" s="9">
        <v>0.86360999999999999</v>
      </c>
      <c r="Q996" s="9">
        <v>0.79364100000000004</v>
      </c>
      <c r="R996" s="9">
        <v>0.73587000000000002</v>
      </c>
    </row>
    <row r="997" spans="1:18">
      <c r="A997" s="6">
        <v>996</v>
      </c>
      <c r="B997" s="6" t="s">
        <v>1194</v>
      </c>
      <c r="C997" s="8"/>
      <c r="D997" s="8"/>
      <c r="E997" s="9">
        <v>0.36372500000000002</v>
      </c>
      <c r="F997" s="9">
        <v>0.99615500000000001</v>
      </c>
      <c r="G997" s="8"/>
      <c r="H997" s="9">
        <v>0.81661600000000001</v>
      </c>
      <c r="I997" s="8"/>
      <c r="J997" s="8"/>
      <c r="K997" s="9">
        <v>1.9026099999999999</v>
      </c>
      <c r="L997" s="9">
        <v>1.7135880000000001</v>
      </c>
      <c r="M997" s="9">
        <v>1.5800019999999999</v>
      </c>
      <c r="N997" s="9">
        <v>1.478623</v>
      </c>
      <c r="O997" s="9">
        <v>1.398001</v>
      </c>
      <c r="P997" s="9">
        <v>1.3317239999999999</v>
      </c>
      <c r="Q997" s="9">
        <v>1.2758769999999999</v>
      </c>
      <c r="R997" s="9">
        <v>1.2279070000000001</v>
      </c>
    </row>
    <row r="998" spans="1:18">
      <c r="A998" s="6">
        <v>997</v>
      </c>
      <c r="B998" s="6" t="s">
        <v>1195</v>
      </c>
      <c r="C998" s="8"/>
      <c r="D998" s="8"/>
      <c r="E998" s="9">
        <v>1.0662100000000001</v>
      </c>
      <c r="F998" s="9">
        <v>0.95888499999999999</v>
      </c>
      <c r="G998" s="8"/>
      <c r="H998" s="9">
        <v>1.8636919999999999</v>
      </c>
      <c r="I998" s="8"/>
      <c r="J998" s="8"/>
      <c r="K998" s="9">
        <v>1.9443319999999999</v>
      </c>
      <c r="L998" s="9">
        <v>1.430736</v>
      </c>
      <c r="M998" s="9">
        <v>1.127802</v>
      </c>
      <c r="N998" s="9">
        <v>0.92855799999999999</v>
      </c>
      <c r="O998" s="9">
        <v>0.787825</v>
      </c>
      <c r="P998" s="9">
        <v>0.68327899999999997</v>
      </c>
      <c r="Q998" s="9">
        <v>0.60264099999999998</v>
      </c>
      <c r="R998" s="9">
        <v>0.53860699999999995</v>
      </c>
    </row>
    <row r="999" spans="1:18">
      <c r="A999" s="6">
        <v>998</v>
      </c>
      <c r="B999" s="6" t="s">
        <v>1196</v>
      </c>
      <c r="C999" s="8"/>
      <c r="D999" s="8"/>
      <c r="E999" s="9">
        <v>0.70539600000000002</v>
      </c>
      <c r="F999" s="9">
        <v>0.95821000000000001</v>
      </c>
      <c r="G999" s="8"/>
      <c r="H999" s="9">
        <v>1.3087960000000001</v>
      </c>
      <c r="I999" s="8"/>
      <c r="J999" s="8"/>
      <c r="K999" s="9">
        <v>1.848592</v>
      </c>
      <c r="L999" s="9">
        <v>1.5090710000000001</v>
      </c>
      <c r="M999" s="9">
        <v>1.289288</v>
      </c>
      <c r="N999" s="9">
        <v>1.133694</v>
      </c>
      <c r="O999" s="9">
        <v>1.016885</v>
      </c>
      <c r="P999" s="9">
        <v>0.92547500000000005</v>
      </c>
      <c r="Q999" s="9">
        <v>0.85169099999999998</v>
      </c>
      <c r="R999" s="9">
        <v>0.79068700000000003</v>
      </c>
    </row>
    <row r="1000" spans="1:18">
      <c r="A1000" s="6">
        <v>999</v>
      </c>
      <c r="B1000" s="6" t="s">
        <v>1197</v>
      </c>
      <c r="C1000" s="8"/>
      <c r="D1000" s="8"/>
      <c r="E1000" s="9">
        <v>0.88630699999999996</v>
      </c>
      <c r="F1000" s="9">
        <v>0.96585399999999999</v>
      </c>
      <c r="G1000" s="8"/>
      <c r="H1000" s="9">
        <v>1.681924</v>
      </c>
      <c r="I1000" s="8"/>
      <c r="J1000" s="8"/>
      <c r="K1000" s="9">
        <v>2.3590710000000001</v>
      </c>
      <c r="L1000" s="9">
        <v>1.8281289999999999</v>
      </c>
      <c r="M1000" s="9">
        <v>1.500081</v>
      </c>
      <c r="N1000" s="9">
        <v>1.276251</v>
      </c>
      <c r="O1000" s="9">
        <v>1.11327</v>
      </c>
      <c r="P1000" s="9">
        <v>0.98901300000000003</v>
      </c>
      <c r="Q1000" s="9">
        <v>0.89097400000000004</v>
      </c>
      <c r="R1000" s="9">
        <v>0.81154000000000004</v>
      </c>
    </row>
    <row r="1001" spans="1:18">
      <c r="A1001" s="6">
        <v>1000</v>
      </c>
      <c r="B1001" s="6" t="s">
        <v>1198</v>
      </c>
      <c r="C1001" s="8"/>
      <c r="D1001" s="8"/>
      <c r="E1001" s="9">
        <v>0.760606</v>
      </c>
      <c r="F1001" s="9">
        <v>0.95933500000000005</v>
      </c>
      <c r="G1001" s="8"/>
      <c r="H1001" s="9">
        <v>1.5396970000000001</v>
      </c>
      <c r="I1001" s="8"/>
      <c r="J1001" s="8"/>
      <c r="K1001" s="9">
        <v>2.6072929999999999</v>
      </c>
      <c r="L1001" s="9">
        <v>2.0948869999999999</v>
      </c>
      <c r="M1001" s="9">
        <v>1.7678700000000001</v>
      </c>
      <c r="N1001" s="9">
        <v>1.538951</v>
      </c>
      <c r="O1001" s="9">
        <v>1.3686879999999999</v>
      </c>
      <c r="P1001" s="9">
        <v>1.236504</v>
      </c>
      <c r="Q1001" s="9">
        <v>1.130547</v>
      </c>
      <c r="R1001" s="9">
        <v>1.0434829999999999</v>
      </c>
    </row>
    <row r="1002" spans="1:18">
      <c r="A1002" s="6">
        <v>1001</v>
      </c>
      <c r="B1002" s="6" t="s">
        <v>1199</v>
      </c>
      <c r="C1002" s="8"/>
      <c r="D1002" s="8"/>
      <c r="E1002" s="9">
        <v>1.2929060000000001</v>
      </c>
      <c r="F1002" s="9">
        <v>0.955897</v>
      </c>
      <c r="G1002" s="8"/>
      <c r="H1002" s="9">
        <v>2.4299499999999998</v>
      </c>
      <c r="I1002" s="8"/>
      <c r="J1002" s="8"/>
      <c r="K1002" s="9">
        <v>3.3126129999999998</v>
      </c>
      <c r="L1002" s="9">
        <v>2.283687</v>
      </c>
      <c r="M1002" s="9">
        <v>1.7113590000000001</v>
      </c>
      <c r="N1002" s="9">
        <v>1.3519699999999999</v>
      </c>
      <c r="O1002" s="9">
        <v>1.107672</v>
      </c>
      <c r="P1002" s="9">
        <v>0.932037</v>
      </c>
      <c r="Q1002" s="9">
        <v>0.80038299999999996</v>
      </c>
      <c r="R1002" s="9">
        <v>0.69845400000000002</v>
      </c>
    </row>
    <row r="1003" spans="1:18">
      <c r="A1003" s="6">
        <v>1002</v>
      </c>
      <c r="B1003" s="6" t="s">
        <v>1200</v>
      </c>
      <c r="C1003" s="8"/>
      <c r="D1003" s="8"/>
      <c r="E1003" s="9">
        <v>0.468636</v>
      </c>
      <c r="F1003" s="9">
        <v>0.99577199999999999</v>
      </c>
      <c r="G1003" s="8"/>
      <c r="H1003" s="9">
        <v>0.95452000000000004</v>
      </c>
      <c r="I1003" s="8"/>
      <c r="J1003" s="8"/>
      <c r="K1003" s="9">
        <v>1.8293159999999999</v>
      </c>
      <c r="L1003" s="9">
        <v>1.5985929999999999</v>
      </c>
      <c r="M1003" s="9">
        <v>1.439867</v>
      </c>
      <c r="N1003" s="9">
        <v>1.3219510000000001</v>
      </c>
      <c r="O1003" s="9">
        <v>1.2298199999999999</v>
      </c>
      <c r="P1003" s="9">
        <v>1.1552199999999999</v>
      </c>
      <c r="Q1003" s="9">
        <v>1.0931820000000001</v>
      </c>
      <c r="R1003" s="9">
        <v>1.0405169999999999</v>
      </c>
    </row>
    <row r="1004" spans="1:18">
      <c r="A1004" s="6">
        <v>1003</v>
      </c>
      <c r="B1004" s="6" t="s">
        <v>1201</v>
      </c>
      <c r="C1004" s="8"/>
      <c r="D1004" s="8"/>
      <c r="E1004" s="9">
        <v>0.81995799999999996</v>
      </c>
      <c r="F1004" s="9">
        <v>0.97544799999999998</v>
      </c>
      <c r="G1004" s="8"/>
      <c r="H1004" s="9">
        <v>1.2048540000000001</v>
      </c>
      <c r="I1004" s="8"/>
      <c r="J1004" s="8"/>
      <c r="K1004" s="9">
        <v>0.98554299999999995</v>
      </c>
      <c r="L1004" s="9">
        <v>0.778451</v>
      </c>
      <c r="M1004" s="9">
        <v>0.648289</v>
      </c>
      <c r="N1004" s="9">
        <v>0.55826900000000002</v>
      </c>
      <c r="O1004" s="9">
        <v>0.491983</v>
      </c>
      <c r="P1004" s="9">
        <v>0.44096000000000002</v>
      </c>
      <c r="Q1004" s="9">
        <v>0.40036500000000003</v>
      </c>
      <c r="R1004" s="9">
        <v>0.36722900000000003</v>
      </c>
    </row>
    <row r="1005" spans="1:18">
      <c r="A1005" s="6">
        <v>1004</v>
      </c>
      <c r="B1005" s="6" t="s">
        <v>1202</v>
      </c>
      <c r="C1005" s="8"/>
      <c r="D1005" s="8"/>
      <c r="E1005" s="9">
        <v>1.037182</v>
      </c>
      <c r="F1005" s="9">
        <v>0.97673699999999997</v>
      </c>
      <c r="G1005" s="8"/>
      <c r="H1005" s="9">
        <v>1.4609129999999999</v>
      </c>
      <c r="I1005" s="8"/>
      <c r="J1005" s="8"/>
      <c r="K1005" s="9">
        <v>0.84892599999999996</v>
      </c>
      <c r="L1005" s="9">
        <v>0.62992000000000004</v>
      </c>
      <c r="M1005" s="9">
        <v>0.49977199999999999</v>
      </c>
      <c r="N1005" s="9">
        <v>0.413663</v>
      </c>
      <c r="O1005" s="9">
        <v>0.35254200000000002</v>
      </c>
      <c r="P1005" s="9">
        <v>0.306946</v>
      </c>
      <c r="Q1005" s="9">
        <v>0.27164899999999997</v>
      </c>
      <c r="R1005" s="9">
        <v>0.24352799999999999</v>
      </c>
    </row>
    <row r="1006" spans="1:18">
      <c r="A1006" s="6">
        <v>1005</v>
      </c>
      <c r="B1006" s="6" t="s">
        <v>1203</v>
      </c>
      <c r="C1006" s="8"/>
      <c r="D1006" s="8"/>
      <c r="E1006" s="9">
        <v>0.295848</v>
      </c>
      <c r="F1006" s="9">
        <v>0.99943099999999996</v>
      </c>
      <c r="G1006" s="8"/>
      <c r="H1006" s="9">
        <v>2.8742359999999998</v>
      </c>
      <c r="I1006" s="9">
        <v>378.7801</v>
      </c>
      <c r="J1006" s="9">
        <v>308.55169999999998</v>
      </c>
      <c r="K1006" s="9">
        <v>273.6728</v>
      </c>
      <c r="L1006" s="9">
        <v>251.3441</v>
      </c>
      <c r="M1006" s="9">
        <v>235.28700000000001</v>
      </c>
      <c r="N1006" s="9">
        <v>222.93199999999999</v>
      </c>
      <c r="O1006" s="9">
        <v>212.99340000000001</v>
      </c>
      <c r="P1006" s="9">
        <v>204.7432</v>
      </c>
      <c r="Q1006" s="9">
        <v>197.73159999999999</v>
      </c>
      <c r="R1006" s="9">
        <v>191.66319999999999</v>
      </c>
    </row>
    <row r="1007" spans="1:18">
      <c r="A1007" s="6">
        <v>1006</v>
      </c>
      <c r="B1007" s="6" t="s">
        <v>1206</v>
      </c>
      <c r="C1007" s="8"/>
      <c r="D1007" s="8"/>
      <c r="E1007" s="9">
        <v>0.636965</v>
      </c>
      <c r="F1007" s="9">
        <v>0.91103199999999995</v>
      </c>
      <c r="G1007" s="8"/>
      <c r="H1007" s="9">
        <v>3.1199349999999999</v>
      </c>
      <c r="I1007" s="9">
        <v>304.06810000000002</v>
      </c>
      <c r="J1007" s="9">
        <v>195.53540000000001</v>
      </c>
      <c r="K1007" s="9">
        <v>151.02940000000001</v>
      </c>
      <c r="L1007" s="9">
        <v>125.7419</v>
      </c>
      <c r="M1007" s="9">
        <v>109.08159999999999</v>
      </c>
      <c r="N1007" s="9">
        <v>97.121639999999999</v>
      </c>
      <c r="O1007" s="9">
        <v>88.038629999999998</v>
      </c>
      <c r="P1007" s="9">
        <v>80.860129999999998</v>
      </c>
      <c r="Q1007" s="9">
        <v>75.015690000000006</v>
      </c>
      <c r="R1007" s="9">
        <v>70.146529999999998</v>
      </c>
    </row>
    <row r="1008" spans="1:18">
      <c r="A1008" s="6">
        <v>1007</v>
      </c>
      <c r="B1008" s="6" t="s">
        <v>1207</v>
      </c>
      <c r="C1008" s="8"/>
      <c r="D1008" s="8"/>
      <c r="E1008" s="9">
        <v>0.724804</v>
      </c>
      <c r="F1008" s="9">
        <v>0.81200099999999997</v>
      </c>
      <c r="G1008" s="8"/>
      <c r="H1008" s="9">
        <v>3.0617899999999998</v>
      </c>
      <c r="I1008" s="9">
        <v>217.26349999999999</v>
      </c>
      <c r="J1008" s="9">
        <v>131.4616</v>
      </c>
      <c r="K1008" s="9">
        <v>97.986770000000007</v>
      </c>
      <c r="L1008" s="9">
        <v>79.544730000000001</v>
      </c>
      <c r="M1008" s="9">
        <v>67.666020000000003</v>
      </c>
      <c r="N1008" s="9">
        <v>59.28978</v>
      </c>
      <c r="O1008" s="9">
        <v>53.02205</v>
      </c>
      <c r="P1008" s="9">
        <v>48.130870000000002</v>
      </c>
      <c r="Q1008" s="9">
        <v>44.192459999999997</v>
      </c>
      <c r="R1008" s="9">
        <v>40.94332</v>
      </c>
    </row>
    <row r="1009" spans="1:18">
      <c r="A1009" s="6">
        <v>1008</v>
      </c>
      <c r="B1009" s="6" t="s">
        <v>1209</v>
      </c>
      <c r="C1009" s="8"/>
      <c r="D1009" s="8"/>
      <c r="E1009" s="9">
        <v>3.6603999999999998E-2</v>
      </c>
      <c r="F1009" s="9">
        <v>4.0927999999999999E-2</v>
      </c>
      <c r="G1009" s="8"/>
      <c r="H1009" s="9">
        <v>2.3968090000000002</v>
      </c>
      <c r="I1009" s="9">
        <v>229.19489999999999</v>
      </c>
      <c r="J1009" s="9">
        <v>223.453</v>
      </c>
      <c r="K1009" s="9">
        <v>220.1611</v>
      </c>
      <c r="L1009" s="9">
        <v>217.85489999999999</v>
      </c>
      <c r="M1009" s="9">
        <v>216.08279999999999</v>
      </c>
      <c r="N1009" s="9">
        <v>214.6455</v>
      </c>
      <c r="O1009" s="9">
        <v>213.43780000000001</v>
      </c>
      <c r="P1009" s="9">
        <v>212.39709999999999</v>
      </c>
      <c r="Q1009" s="9">
        <v>211.48330000000001</v>
      </c>
      <c r="R1009" s="9">
        <v>210.66929999999999</v>
      </c>
    </row>
    <row r="1010" spans="1:18">
      <c r="A1010" s="6">
        <v>1009</v>
      </c>
      <c r="B1010" s="6" t="s">
        <v>1210</v>
      </c>
      <c r="C1010" s="9">
        <v>17.899999999999999</v>
      </c>
      <c r="D1010" s="8"/>
      <c r="E1010" s="9">
        <v>1.1844250000000001</v>
      </c>
      <c r="F1010" s="9">
        <v>1</v>
      </c>
      <c r="G1010" s="9">
        <v>14.39311</v>
      </c>
      <c r="H1010" s="9">
        <v>2.6246</v>
      </c>
      <c r="I1010" s="9">
        <v>17.899999999999999</v>
      </c>
      <c r="J1010" s="9">
        <v>12.1235</v>
      </c>
      <c r="K1010" s="9">
        <v>7.5</v>
      </c>
      <c r="L1010" s="9">
        <v>5.3343410000000002</v>
      </c>
      <c r="M1010" s="9">
        <v>4.0954170000000003</v>
      </c>
      <c r="N1010" s="9">
        <v>3.3</v>
      </c>
      <c r="O1010" s="8"/>
      <c r="P1010" s="8"/>
      <c r="Q1010" s="8"/>
      <c r="R1010" s="8"/>
    </row>
    <row r="1011" spans="1:18">
      <c r="A1011" s="6">
        <v>1010</v>
      </c>
      <c r="B1011" s="6" t="s">
        <v>1212</v>
      </c>
      <c r="C1011" s="9">
        <v>15.9</v>
      </c>
      <c r="D1011" s="8"/>
      <c r="E1011" s="9">
        <v>0.90442199999999995</v>
      </c>
      <c r="F1011" s="9">
        <v>1</v>
      </c>
      <c r="G1011" s="9">
        <v>12.68586</v>
      </c>
      <c r="H1011" s="9">
        <v>2.1992639999999999</v>
      </c>
      <c r="I1011" s="9">
        <v>15.9</v>
      </c>
      <c r="J1011" s="9">
        <v>10.533770000000001</v>
      </c>
      <c r="K1011" s="9">
        <v>7.3</v>
      </c>
      <c r="L1011" s="9">
        <v>5.6276289999999998</v>
      </c>
      <c r="M1011" s="9">
        <v>4.5991530000000003</v>
      </c>
      <c r="N1011" s="9">
        <v>3.9</v>
      </c>
      <c r="O1011" s="8"/>
      <c r="P1011" s="8"/>
      <c r="Q1011" s="8"/>
      <c r="R1011" s="8"/>
    </row>
    <row r="1012" spans="1:18">
      <c r="A1012" s="6">
        <v>1011</v>
      </c>
      <c r="B1012" s="6" t="s">
        <v>1213</v>
      </c>
      <c r="C1012" s="9">
        <v>10.7</v>
      </c>
      <c r="D1012" s="8"/>
      <c r="E1012" s="9">
        <v>0.79141300000000003</v>
      </c>
      <c r="F1012" s="9">
        <v>1</v>
      </c>
      <c r="G1012" s="9">
        <v>10.04166</v>
      </c>
      <c r="H1012" s="9">
        <v>1.8222259999999999</v>
      </c>
      <c r="I1012" s="9">
        <v>10.7</v>
      </c>
      <c r="J1012" s="9">
        <v>6.2025959999999998</v>
      </c>
      <c r="K1012" s="9">
        <v>4.5</v>
      </c>
      <c r="L1012" s="9">
        <v>3.5837219999999999</v>
      </c>
      <c r="M1012" s="9">
        <v>3.0035750000000001</v>
      </c>
      <c r="N1012" s="9">
        <v>2.6</v>
      </c>
      <c r="O1012" s="8"/>
      <c r="P1012" s="8"/>
      <c r="Q1012" s="8"/>
      <c r="R1012" s="8"/>
    </row>
    <row r="1013" spans="1:18">
      <c r="A1013" s="6">
        <v>1012</v>
      </c>
      <c r="B1013" s="6" t="s">
        <v>1214</v>
      </c>
      <c r="C1013" s="9">
        <v>23.6</v>
      </c>
      <c r="D1013" s="8"/>
      <c r="E1013" s="9">
        <v>0.82785500000000001</v>
      </c>
      <c r="F1013" s="9">
        <v>0.99998399999999998</v>
      </c>
      <c r="G1013" s="8"/>
      <c r="H1013" s="9">
        <v>1.372341</v>
      </c>
      <c r="I1013" s="9">
        <v>3.5033720000000002</v>
      </c>
      <c r="J1013" s="9">
        <v>1.973681</v>
      </c>
      <c r="K1013" s="9">
        <v>1.410909</v>
      </c>
      <c r="L1013" s="9">
        <v>1.1119049999999999</v>
      </c>
      <c r="M1013" s="9">
        <v>0.92435800000000001</v>
      </c>
      <c r="N1013" s="9">
        <v>0.79485799999999995</v>
      </c>
      <c r="O1013" s="8"/>
      <c r="P1013" s="8"/>
      <c r="Q1013" s="8"/>
      <c r="R1013" s="8"/>
    </row>
    <row r="1014" spans="1:18">
      <c r="A1014" s="6">
        <v>1013</v>
      </c>
      <c r="B1014" s="6" t="s">
        <v>1218</v>
      </c>
      <c r="C1014" s="9">
        <v>8.8000000000000007</v>
      </c>
      <c r="D1014" s="8"/>
      <c r="E1014" s="9">
        <v>1.2344649999999999</v>
      </c>
      <c r="F1014" s="9">
        <v>1</v>
      </c>
      <c r="G1014" s="9">
        <v>15.83929</v>
      </c>
      <c r="H1014" s="9">
        <v>2.4255149999999999</v>
      </c>
      <c r="I1014" s="9">
        <v>8.8000000000000007</v>
      </c>
      <c r="J1014" s="9">
        <v>6.5983980000000004</v>
      </c>
      <c r="K1014" s="9">
        <v>4</v>
      </c>
      <c r="L1014" s="9">
        <v>2.804319</v>
      </c>
      <c r="M1014" s="9">
        <v>2.1290969999999998</v>
      </c>
      <c r="N1014" s="9">
        <v>1.7</v>
      </c>
      <c r="O1014" s="8"/>
      <c r="P1014" s="8"/>
      <c r="Q1014" s="8"/>
      <c r="R1014" s="8"/>
    </row>
    <row r="1015" spans="1:18">
      <c r="A1015" s="6">
        <v>1014</v>
      </c>
      <c r="B1015" s="6" t="s">
        <v>1219</v>
      </c>
      <c r="C1015" s="9">
        <v>13.6</v>
      </c>
      <c r="D1015" s="8"/>
      <c r="E1015" s="9">
        <v>1.178337</v>
      </c>
      <c r="F1015" s="9">
        <v>1</v>
      </c>
      <c r="G1015" s="9">
        <v>11.29106</v>
      </c>
      <c r="H1015" s="9">
        <v>2.374015</v>
      </c>
      <c r="I1015" s="9">
        <v>13.6</v>
      </c>
      <c r="J1015" s="9">
        <v>6.9336729999999998</v>
      </c>
      <c r="K1015" s="9">
        <v>4.3</v>
      </c>
      <c r="L1015" s="9">
        <v>3.0637159999999999</v>
      </c>
      <c r="M1015" s="9">
        <v>2.3553519999999999</v>
      </c>
      <c r="N1015" s="9">
        <v>1.9</v>
      </c>
      <c r="O1015" s="8"/>
      <c r="P1015" s="8"/>
      <c r="Q1015" s="8"/>
      <c r="R1015" s="8"/>
    </row>
    <row r="1016" spans="1:18">
      <c r="A1016" s="6">
        <v>1015</v>
      </c>
      <c r="B1016" s="6" t="s">
        <v>1221</v>
      </c>
      <c r="C1016" s="9">
        <v>4.7</v>
      </c>
      <c r="D1016" s="8"/>
      <c r="E1016" s="9">
        <v>1.2223919999999999</v>
      </c>
      <c r="F1016" s="9">
        <v>1</v>
      </c>
      <c r="G1016" s="9">
        <v>11.1389</v>
      </c>
      <c r="H1016" s="9">
        <v>1.9517500000000001</v>
      </c>
      <c r="I1016" s="9">
        <v>4.7</v>
      </c>
      <c r="J1016" s="9">
        <v>2.298162</v>
      </c>
      <c r="K1016" s="9">
        <v>1.4</v>
      </c>
      <c r="L1016" s="9">
        <v>0.984927</v>
      </c>
      <c r="M1016" s="9">
        <v>0.74979399999999996</v>
      </c>
      <c r="N1016" s="9">
        <v>0.6</v>
      </c>
      <c r="O1016" s="8"/>
      <c r="P1016" s="8"/>
      <c r="Q1016" s="8"/>
      <c r="R1016" s="8"/>
    </row>
    <row r="1017" spans="1:18">
      <c r="A1017" s="6">
        <v>1016</v>
      </c>
      <c r="B1017" s="6" t="s">
        <v>1222</v>
      </c>
      <c r="C1017" s="9">
        <v>11.2</v>
      </c>
      <c r="D1017" s="8"/>
      <c r="E1017" s="9">
        <v>0.37851200000000002</v>
      </c>
      <c r="F1017" s="9">
        <v>1</v>
      </c>
      <c r="G1017" s="9">
        <v>17.333300000000001</v>
      </c>
      <c r="H1017" s="9">
        <v>1.518149</v>
      </c>
      <c r="I1017" s="9">
        <v>11.2</v>
      </c>
      <c r="J1017" s="9">
        <v>10.60948</v>
      </c>
      <c r="K1017" s="9">
        <v>9.1</v>
      </c>
      <c r="L1017" s="9">
        <v>8.1611360000000008</v>
      </c>
      <c r="M1017" s="9">
        <v>7.5001350000000002</v>
      </c>
      <c r="N1017" s="9">
        <v>7</v>
      </c>
      <c r="O1017" s="8"/>
      <c r="P1017" s="8"/>
      <c r="Q1017" s="8"/>
      <c r="R1017" s="8"/>
    </row>
    <row r="1018" spans="1:18">
      <c r="A1018" s="6">
        <v>1017</v>
      </c>
      <c r="B1018" s="6" t="s">
        <v>1224</v>
      </c>
      <c r="C1018" s="9">
        <v>4.8</v>
      </c>
      <c r="D1018" s="8"/>
      <c r="E1018" s="9">
        <v>0.63226800000000005</v>
      </c>
      <c r="F1018" s="9">
        <v>1</v>
      </c>
      <c r="G1018" s="9">
        <v>15.02472</v>
      </c>
      <c r="H1018" s="9">
        <v>1.4252990000000001</v>
      </c>
      <c r="I1018" s="9">
        <v>4.8</v>
      </c>
      <c r="J1018" s="9">
        <v>4.0058860000000003</v>
      </c>
      <c r="K1018" s="9">
        <v>3.1</v>
      </c>
      <c r="L1018" s="9">
        <v>2.5844429999999998</v>
      </c>
      <c r="M1018" s="9">
        <v>2.244367</v>
      </c>
      <c r="N1018" s="9">
        <v>2</v>
      </c>
      <c r="O1018" s="8"/>
      <c r="P1018" s="8"/>
      <c r="Q1018" s="8"/>
      <c r="R1018" s="8"/>
    </row>
    <row r="1019" spans="1:18">
      <c r="A1019" s="6">
        <v>1018</v>
      </c>
      <c r="B1019" s="6" t="s">
        <v>1225</v>
      </c>
      <c r="C1019" s="9">
        <v>119.0204</v>
      </c>
      <c r="D1019" s="8"/>
      <c r="E1019" s="9">
        <v>1.0264720000000001</v>
      </c>
      <c r="F1019" s="9">
        <v>1</v>
      </c>
      <c r="G1019" s="9">
        <v>6.9819519999999997</v>
      </c>
      <c r="H1019" s="9">
        <v>2.9419400000000002</v>
      </c>
      <c r="I1019" s="9">
        <v>82.312929999999994</v>
      </c>
      <c r="J1019" s="9">
        <v>40.408160000000002</v>
      </c>
      <c r="K1019" s="9">
        <v>26.65117</v>
      </c>
      <c r="L1019" s="9">
        <v>19.836729999999999</v>
      </c>
      <c r="M1019" s="8"/>
      <c r="N1019" s="8"/>
      <c r="O1019" s="8"/>
      <c r="P1019" s="8"/>
      <c r="Q1019" s="8"/>
      <c r="R1019" s="8"/>
    </row>
    <row r="1020" spans="1:18">
      <c r="A1020" s="6">
        <v>1019</v>
      </c>
      <c r="B1020" s="6" t="s">
        <v>1227</v>
      </c>
      <c r="C1020" s="9">
        <v>169.71430000000001</v>
      </c>
      <c r="D1020" s="8"/>
      <c r="E1020" s="9">
        <v>0.72436599999999995</v>
      </c>
      <c r="F1020" s="9">
        <v>1</v>
      </c>
      <c r="G1020" s="9">
        <v>1.655543</v>
      </c>
      <c r="H1020" s="9">
        <v>2.3883109999999999</v>
      </c>
      <c r="I1020" s="9">
        <v>46.125999999999998</v>
      </c>
      <c r="J1020" s="9">
        <v>27.918369999999999</v>
      </c>
      <c r="K1020" s="9">
        <v>20.813040000000001</v>
      </c>
      <c r="L1020" s="9">
        <v>16.897960000000001</v>
      </c>
      <c r="M1020" s="8"/>
      <c r="N1020" s="8"/>
      <c r="O1020" s="8"/>
      <c r="P1020" s="8"/>
      <c r="Q1020" s="8"/>
      <c r="R1020" s="8"/>
    </row>
    <row r="1021" spans="1:18">
      <c r="A1021" s="6">
        <v>1020</v>
      </c>
      <c r="B1021" s="6" t="s">
        <v>1228</v>
      </c>
      <c r="C1021" s="9">
        <v>101.3878</v>
      </c>
      <c r="D1021" s="8"/>
      <c r="E1021" s="9">
        <v>0.77760799999999997</v>
      </c>
      <c r="F1021" s="9">
        <v>1</v>
      </c>
      <c r="G1021" s="9">
        <v>2.1091160000000002</v>
      </c>
      <c r="H1021" s="9">
        <v>2.2580079999999998</v>
      </c>
      <c r="I1021" s="9">
        <v>30.227409999999999</v>
      </c>
      <c r="J1021" s="9">
        <v>17.632650000000002</v>
      </c>
      <c r="K1021" s="9">
        <v>12.86435</v>
      </c>
      <c r="L1021" s="9">
        <v>10.28571</v>
      </c>
      <c r="M1021" s="8"/>
      <c r="N1021" s="8"/>
      <c r="O1021" s="8"/>
      <c r="P1021" s="8"/>
      <c r="Q1021" s="8"/>
      <c r="R1021" s="8"/>
    </row>
    <row r="1022" spans="1:18">
      <c r="A1022" s="6">
        <v>1021</v>
      </c>
      <c r="B1022" s="6" t="s">
        <v>1229</v>
      </c>
      <c r="C1022" s="9">
        <v>78.61224</v>
      </c>
      <c r="D1022" s="8"/>
      <c r="E1022" s="9">
        <v>0.48122700000000002</v>
      </c>
      <c r="F1022" s="9">
        <v>0.97702999999999995</v>
      </c>
      <c r="G1022" s="8"/>
      <c r="H1022" s="9">
        <v>1.882666</v>
      </c>
      <c r="I1022" s="9">
        <v>25.202220000000001</v>
      </c>
      <c r="J1022" s="9">
        <v>18.054069999999999</v>
      </c>
      <c r="K1022" s="9">
        <v>14.853719999999999</v>
      </c>
      <c r="L1022" s="9">
        <v>12.93336</v>
      </c>
      <c r="M1022" s="8"/>
      <c r="N1022" s="8"/>
      <c r="O1022" s="8"/>
      <c r="P1022" s="8"/>
      <c r="Q1022" s="8"/>
      <c r="R1022" s="8"/>
    </row>
    <row r="1023" spans="1:18">
      <c r="A1023" s="6">
        <v>1022</v>
      </c>
      <c r="B1023" s="6" t="s">
        <v>1230</v>
      </c>
      <c r="C1023" s="9">
        <v>90.367350000000002</v>
      </c>
      <c r="D1023" s="8"/>
      <c r="E1023" s="9">
        <v>0.64636300000000002</v>
      </c>
      <c r="F1023" s="9">
        <v>1</v>
      </c>
      <c r="G1023" s="9">
        <v>2.9887100000000002</v>
      </c>
      <c r="H1023" s="9">
        <v>2.263347</v>
      </c>
      <c r="I1023" s="9">
        <v>41.398400000000002</v>
      </c>
      <c r="J1023" s="9">
        <v>26.448979999999999</v>
      </c>
      <c r="K1023" s="9">
        <v>20.351199999999999</v>
      </c>
      <c r="L1023" s="9">
        <v>16.897960000000001</v>
      </c>
      <c r="M1023" s="8"/>
      <c r="N1023" s="8"/>
      <c r="O1023" s="8"/>
      <c r="P1023" s="8"/>
      <c r="Q1023" s="8"/>
      <c r="R1023" s="8"/>
    </row>
    <row r="1024" spans="1:18">
      <c r="A1024" s="6">
        <v>1023</v>
      </c>
      <c r="B1024" s="6" t="s">
        <v>1231</v>
      </c>
      <c r="C1024" s="9">
        <v>118.28570000000001</v>
      </c>
      <c r="D1024" s="8"/>
      <c r="E1024" s="9">
        <v>1.1069150000000001</v>
      </c>
      <c r="F1024" s="9">
        <v>1</v>
      </c>
      <c r="G1024" s="9">
        <v>4.1184830000000003</v>
      </c>
      <c r="H1024" s="9">
        <v>2.7533940000000001</v>
      </c>
      <c r="I1024" s="9">
        <v>44.307690000000001</v>
      </c>
      <c r="J1024" s="9">
        <v>20.571429999999999</v>
      </c>
      <c r="K1024" s="9">
        <v>13.13247</v>
      </c>
      <c r="L1024" s="9">
        <v>9.5510199999999994</v>
      </c>
      <c r="M1024" s="8"/>
      <c r="N1024" s="8"/>
      <c r="O1024" s="8"/>
      <c r="P1024" s="8"/>
      <c r="Q1024" s="8"/>
      <c r="R1024" s="8"/>
    </row>
    <row r="1025" spans="1:18">
      <c r="A1025" s="6">
        <v>1024</v>
      </c>
      <c r="B1025" s="6" t="s">
        <v>1232</v>
      </c>
      <c r="C1025" s="9">
        <v>26.31579</v>
      </c>
      <c r="D1025" s="8"/>
      <c r="E1025" s="9">
        <v>0.27007199999999998</v>
      </c>
      <c r="F1025" s="9">
        <v>0.98458599999999996</v>
      </c>
      <c r="G1025" s="9">
        <v>15.028320000000001</v>
      </c>
      <c r="H1025" s="9">
        <v>1.738067</v>
      </c>
      <c r="I1025" s="9">
        <v>26.31579</v>
      </c>
      <c r="J1025" s="9">
        <v>24.361000000000001</v>
      </c>
      <c r="K1025" s="9">
        <v>21.834230000000002</v>
      </c>
      <c r="L1025" s="9">
        <v>20.20204</v>
      </c>
      <c r="M1025" s="9">
        <v>19.020530000000001</v>
      </c>
      <c r="N1025" s="9">
        <v>18.106639999999999</v>
      </c>
      <c r="O1025" s="9">
        <v>17.368310000000001</v>
      </c>
      <c r="P1025" s="9">
        <v>16.75311</v>
      </c>
      <c r="Q1025" s="9">
        <v>16.228580000000001</v>
      </c>
      <c r="R1025" s="9">
        <v>15.77331</v>
      </c>
    </row>
    <row r="1026" spans="1:18">
      <c r="A1026" s="6">
        <v>1025</v>
      </c>
      <c r="B1026" s="6" t="s">
        <v>1235</v>
      </c>
      <c r="C1026" s="9">
        <v>16.842110000000002</v>
      </c>
      <c r="D1026" s="8"/>
      <c r="E1026" s="9">
        <v>0.32164399999999999</v>
      </c>
      <c r="F1026" s="9">
        <v>0.99049600000000004</v>
      </c>
      <c r="G1026" s="9">
        <v>25.166060000000002</v>
      </c>
      <c r="H1026" s="9">
        <v>1.67696</v>
      </c>
      <c r="I1026" s="9">
        <v>16.842110000000002</v>
      </c>
      <c r="J1026" s="9">
        <v>16.842110000000002</v>
      </c>
      <c r="K1026" s="9">
        <v>15.916700000000001</v>
      </c>
      <c r="L1026" s="9">
        <v>14.50999</v>
      </c>
      <c r="M1026" s="9">
        <v>13.50507</v>
      </c>
      <c r="N1026" s="9">
        <v>12.73587</v>
      </c>
      <c r="O1026" s="9">
        <v>12.1198</v>
      </c>
      <c r="P1026" s="9">
        <v>11.610279999999999</v>
      </c>
      <c r="Q1026" s="9">
        <v>11.178660000000001</v>
      </c>
      <c r="R1026" s="9">
        <v>10.806179999999999</v>
      </c>
    </row>
    <row r="1027" spans="1:18">
      <c r="A1027" s="6">
        <v>1026</v>
      </c>
      <c r="B1027" s="6" t="s">
        <v>1236</v>
      </c>
      <c r="C1027" s="9">
        <v>13.15789</v>
      </c>
      <c r="D1027" s="8"/>
      <c r="E1027" s="9">
        <v>0.40779799999999999</v>
      </c>
      <c r="F1027" s="9">
        <v>0.98821499999999995</v>
      </c>
      <c r="G1027" s="9">
        <v>25.906690000000001</v>
      </c>
      <c r="H1027" s="9">
        <v>1.6955720000000001</v>
      </c>
      <c r="I1027" s="9">
        <v>13.15789</v>
      </c>
      <c r="J1027" s="9">
        <v>13.15789</v>
      </c>
      <c r="K1027" s="9">
        <v>12.393840000000001</v>
      </c>
      <c r="L1027" s="9">
        <v>11.021890000000001</v>
      </c>
      <c r="M1027" s="9">
        <v>10.06321</v>
      </c>
      <c r="N1027" s="9">
        <v>9.3421439999999993</v>
      </c>
      <c r="O1027" s="9">
        <v>8.7729529999999993</v>
      </c>
      <c r="P1027" s="9">
        <v>8.3080069999999999</v>
      </c>
      <c r="Q1027" s="9">
        <v>7.9183909999999997</v>
      </c>
      <c r="R1027" s="9">
        <v>7.5853770000000003</v>
      </c>
    </row>
    <row r="1028" spans="1:18">
      <c r="A1028" s="6">
        <v>1027</v>
      </c>
      <c r="B1028" s="6" t="s">
        <v>1237</v>
      </c>
      <c r="C1028" s="9">
        <v>8.9473680000000009</v>
      </c>
      <c r="D1028" s="8"/>
      <c r="E1028" s="9">
        <v>0.33631899999999998</v>
      </c>
      <c r="F1028" s="9">
        <v>0.97677899999999995</v>
      </c>
      <c r="G1028" s="9">
        <v>23.08934</v>
      </c>
      <c r="H1028" s="9">
        <v>1.410237</v>
      </c>
      <c r="I1028" s="9">
        <v>8.9473680000000009</v>
      </c>
      <c r="J1028" s="9">
        <v>8.9473680000000009</v>
      </c>
      <c r="K1028" s="9">
        <v>8.1931820000000002</v>
      </c>
      <c r="L1028" s="9">
        <v>7.4376090000000001</v>
      </c>
      <c r="M1028" s="9">
        <v>6.8998660000000003</v>
      </c>
      <c r="N1028" s="9">
        <v>6.4894889999999998</v>
      </c>
      <c r="O1028" s="9">
        <v>6.1616210000000002</v>
      </c>
      <c r="P1028" s="9">
        <v>5.8910299999999998</v>
      </c>
      <c r="Q1028" s="9">
        <v>5.6622320000000004</v>
      </c>
      <c r="R1028" s="9">
        <v>5.4651050000000003</v>
      </c>
    </row>
    <row r="1029" spans="1:18">
      <c r="A1029" s="6">
        <v>1028</v>
      </c>
      <c r="B1029" s="6" t="s">
        <v>1238</v>
      </c>
      <c r="C1029" s="9">
        <v>10.921049999999999</v>
      </c>
      <c r="D1029" s="8"/>
      <c r="E1029" s="9">
        <v>0.39080199999999998</v>
      </c>
      <c r="F1029" s="9">
        <v>0.99830600000000003</v>
      </c>
      <c r="G1029" s="9">
        <v>22.07582</v>
      </c>
      <c r="H1029" s="9">
        <v>1.5634699999999999</v>
      </c>
      <c r="I1029" s="9">
        <v>10.921049999999999</v>
      </c>
      <c r="J1029" s="9">
        <v>10.921049999999999</v>
      </c>
      <c r="K1029" s="9">
        <v>9.6874149999999997</v>
      </c>
      <c r="L1029" s="9">
        <v>8.6572820000000004</v>
      </c>
      <c r="M1029" s="9">
        <v>7.9343060000000003</v>
      </c>
      <c r="N1029" s="9">
        <v>7.3886440000000002</v>
      </c>
      <c r="O1029" s="9">
        <v>6.9566759999999999</v>
      </c>
      <c r="P1029" s="9">
        <v>6.6029559999999998</v>
      </c>
      <c r="Q1029" s="9">
        <v>6.3059120000000002</v>
      </c>
      <c r="R1029" s="9">
        <v>6.0515379999999999</v>
      </c>
    </row>
    <row r="1030" spans="1:18">
      <c r="A1030" s="6">
        <v>1029</v>
      </c>
      <c r="B1030" s="6" t="s">
        <v>1239</v>
      </c>
      <c r="C1030" s="9">
        <v>24.86842</v>
      </c>
      <c r="D1030" s="8"/>
      <c r="E1030" s="9">
        <v>0.26866699999999999</v>
      </c>
      <c r="F1030" s="9">
        <v>0.99893699999999996</v>
      </c>
      <c r="G1030" s="9">
        <v>15.30233</v>
      </c>
      <c r="H1030" s="9">
        <v>1.7139530000000001</v>
      </c>
      <c r="I1030" s="9">
        <v>24.86842</v>
      </c>
      <c r="J1030" s="9">
        <v>23.142469999999999</v>
      </c>
      <c r="K1030" s="9">
        <v>20.753910000000001</v>
      </c>
      <c r="L1030" s="9">
        <v>19.210249999999998</v>
      </c>
      <c r="M1030" s="9">
        <v>18.092410000000001</v>
      </c>
      <c r="N1030" s="9">
        <v>17.227540000000001</v>
      </c>
      <c r="O1030" s="9">
        <v>16.52863</v>
      </c>
      <c r="P1030" s="9">
        <v>15.94617</v>
      </c>
      <c r="Q1030" s="9">
        <v>15.44946</v>
      </c>
      <c r="R1030" s="9">
        <v>15.018269999999999</v>
      </c>
    </row>
    <row r="1031" spans="1:18">
      <c r="A1031" s="6">
        <v>1030</v>
      </c>
      <c r="B1031" s="6" t="s">
        <v>1240</v>
      </c>
      <c r="C1031" s="9">
        <v>22.236840000000001</v>
      </c>
      <c r="D1031" s="8"/>
      <c r="E1031" s="9">
        <v>0.23106699999999999</v>
      </c>
      <c r="F1031" s="9">
        <v>0.99930099999999999</v>
      </c>
      <c r="G1031" s="9">
        <v>11.19075</v>
      </c>
      <c r="H1031" s="9">
        <v>1.5894299999999999</v>
      </c>
      <c r="I1031" s="9">
        <v>22.236840000000001</v>
      </c>
      <c r="J1031" s="9">
        <v>19.444859999999998</v>
      </c>
      <c r="K1031" s="9">
        <v>17.70581</v>
      </c>
      <c r="L1031" s="9">
        <v>16.56711</v>
      </c>
      <c r="M1031" s="9">
        <v>15.734540000000001</v>
      </c>
      <c r="N1031" s="9">
        <v>15.085430000000001</v>
      </c>
      <c r="O1031" s="9">
        <v>14.55756</v>
      </c>
      <c r="P1031" s="9">
        <v>14.11525</v>
      </c>
      <c r="Q1031" s="9">
        <v>13.736269999999999</v>
      </c>
      <c r="R1031" s="9">
        <v>13.405900000000001</v>
      </c>
    </row>
    <row r="1032" spans="1:18">
      <c r="A1032" s="6">
        <v>1031</v>
      </c>
      <c r="B1032" s="6" t="s">
        <v>1241</v>
      </c>
      <c r="C1032" s="9">
        <v>16.578949999999999</v>
      </c>
      <c r="D1032" s="8"/>
      <c r="E1032" s="9">
        <v>0.35730200000000001</v>
      </c>
      <c r="F1032" s="9">
        <v>0.98014699999999999</v>
      </c>
      <c r="G1032" s="9">
        <v>23.848459999999999</v>
      </c>
      <c r="H1032" s="9">
        <v>1.711727</v>
      </c>
      <c r="I1032" s="9">
        <v>16.578949999999999</v>
      </c>
      <c r="J1032" s="9">
        <v>16.578949999999999</v>
      </c>
      <c r="K1032" s="9">
        <v>15.27383</v>
      </c>
      <c r="L1032" s="9">
        <v>13.781829999999999</v>
      </c>
      <c r="M1032" s="9">
        <v>12.725669999999999</v>
      </c>
      <c r="N1032" s="9">
        <v>11.9231</v>
      </c>
      <c r="O1032" s="9">
        <v>11.28415</v>
      </c>
      <c r="P1032" s="9">
        <v>10.75841</v>
      </c>
      <c r="Q1032" s="9">
        <v>10.315049999999999</v>
      </c>
      <c r="R1032" s="9">
        <v>9.9339519999999997</v>
      </c>
    </row>
    <row r="1033" spans="1:18">
      <c r="A1033" s="6">
        <v>1032</v>
      </c>
      <c r="B1033" s="6" t="s">
        <v>1242</v>
      </c>
      <c r="C1033" s="9">
        <v>13.15789</v>
      </c>
      <c r="D1033" s="8"/>
      <c r="E1033" s="9">
        <v>0.28045599999999998</v>
      </c>
      <c r="F1033" s="9">
        <v>0.87343099999999996</v>
      </c>
      <c r="G1033" s="9">
        <v>15.832800000000001</v>
      </c>
      <c r="H1033" s="9">
        <v>1.4556100000000001</v>
      </c>
      <c r="I1033" s="9">
        <v>13.15789</v>
      </c>
      <c r="J1033" s="9">
        <v>12.323320000000001</v>
      </c>
      <c r="K1033" s="9">
        <v>10.99872</v>
      </c>
      <c r="L1033" s="9">
        <v>10.14617</v>
      </c>
      <c r="M1033" s="9">
        <v>9.5306650000000008</v>
      </c>
      <c r="N1033" s="9">
        <v>9.0555819999999994</v>
      </c>
      <c r="O1033" s="9">
        <v>8.6724289999999993</v>
      </c>
      <c r="P1033" s="9">
        <v>8.3536549999999998</v>
      </c>
      <c r="Q1033" s="9">
        <v>8.082217</v>
      </c>
      <c r="R1033" s="9">
        <v>7.8468900000000001</v>
      </c>
    </row>
    <row r="1034" spans="1:18">
      <c r="A1034" s="6">
        <v>1033</v>
      </c>
      <c r="B1034" s="6" t="s">
        <v>1243</v>
      </c>
      <c r="C1034" s="9">
        <v>14.605259999999999</v>
      </c>
      <c r="D1034" s="8"/>
      <c r="E1034" s="9">
        <v>0.37293700000000002</v>
      </c>
      <c r="F1034" s="9">
        <v>0.93724799999999997</v>
      </c>
      <c r="G1034" s="9">
        <v>19.604019999999998</v>
      </c>
      <c r="H1034" s="9">
        <v>1.6464730000000001</v>
      </c>
      <c r="I1034" s="9">
        <v>14.605259999999999</v>
      </c>
      <c r="J1034" s="9">
        <v>14.496740000000001</v>
      </c>
      <c r="K1034" s="9">
        <v>12.462339999999999</v>
      </c>
      <c r="L1034" s="9">
        <v>11.194509999999999</v>
      </c>
      <c r="M1034" s="9">
        <v>10.30063</v>
      </c>
      <c r="N1034" s="9">
        <v>9.6235289999999996</v>
      </c>
      <c r="O1034" s="9">
        <v>9.0858889999999999</v>
      </c>
      <c r="P1034" s="9">
        <v>8.6445039999999995</v>
      </c>
      <c r="Q1034" s="9">
        <v>8.2730080000000008</v>
      </c>
      <c r="R1034" s="9">
        <v>7.9542409999999997</v>
      </c>
    </row>
    <row r="1035" spans="1:18">
      <c r="A1035" s="6">
        <v>1034</v>
      </c>
      <c r="B1035" s="6" t="s">
        <v>1244</v>
      </c>
      <c r="C1035" s="9">
        <v>35</v>
      </c>
      <c r="D1035" s="8"/>
      <c r="E1035" s="9">
        <v>0.33996199999999999</v>
      </c>
      <c r="F1035" s="9">
        <v>0.91407499999999997</v>
      </c>
      <c r="G1035" s="9">
        <v>22.0748</v>
      </c>
      <c r="H1035" s="9">
        <v>2.0009420000000002</v>
      </c>
      <c r="I1035" s="9">
        <v>35</v>
      </c>
      <c r="J1035" s="9">
        <v>35</v>
      </c>
      <c r="K1035" s="9">
        <v>31.533829999999998</v>
      </c>
      <c r="L1035" s="9">
        <v>28.59581</v>
      </c>
      <c r="M1035" s="9">
        <v>26.50676</v>
      </c>
      <c r="N1035" s="9">
        <v>24.913689999999999</v>
      </c>
      <c r="O1035" s="9">
        <v>23.6417</v>
      </c>
      <c r="P1035" s="9">
        <v>22.592459999999999</v>
      </c>
      <c r="Q1035" s="9">
        <v>21.705690000000001</v>
      </c>
      <c r="R1035" s="9">
        <v>20.941980000000001</v>
      </c>
    </row>
    <row r="1036" spans="1:18">
      <c r="A1036" s="6">
        <v>1035</v>
      </c>
      <c r="B1036" s="6" t="s">
        <v>1246</v>
      </c>
      <c r="C1036" s="9">
        <v>28.18421</v>
      </c>
      <c r="D1036" s="8"/>
      <c r="E1036" s="9">
        <v>0.42553200000000002</v>
      </c>
      <c r="F1036" s="9">
        <v>0.94619299999999995</v>
      </c>
      <c r="G1036" s="9">
        <v>27.162459999999999</v>
      </c>
      <c r="H1036" s="9">
        <v>2.060206</v>
      </c>
      <c r="I1036" s="9">
        <v>28.18421</v>
      </c>
      <c r="J1036" s="9">
        <v>28.18421</v>
      </c>
      <c r="K1036" s="9">
        <v>27.017379999999999</v>
      </c>
      <c r="L1036" s="9">
        <v>23.904399999999999</v>
      </c>
      <c r="M1036" s="9">
        <v>21.739000000000001</v>
      </c>
      <c r="N1036" s="9">
        <v>20.11617</v>
      </c>
      <c r="O1036" s="9">
        <v>18.838979999999999</v>
      </c>
      <c r="P1036" s="9">
        <v>17.798359999999999</v>
      </c>
      <c r="Q1036" s="9">
        <v>16.928280000000001</v>
      </c>
      <c r="R1036" s="9">
        <v>16.18608</v>
      </c>
    </row>
    <row r="1037" spans="1:18">
      <c r="A1037" s="6">
        <v>1036</v>
      </c>
      <c r="B1037" s="6" t="s">
        <v>1247</v>
      </c>
      <c r="C1037" s="9">
        <v>25.236840000000001</v>
      </c>
      <c r="D1037" s="8"/>
      <c r="E1037" s="9">
        <v>0.38470100000000002</v>
      </c>
      <c r="F1037" s="9">
        <v>0.99961699999999998</v>
      </c>
      <c r="G1037" s="9">
        <v>26.955880000000001</v>
      </c>
      <c r="H1037" s="9">
        <v>1.9524090000000001</v>
      </c>
      <c r="I1037" s="9">
        <v>25.236840000000001</v>
      </c>
      <c r="J1037" s="9">
        <v>25.236840000000001</v>
      </c>
      <c r="K1037" s="9">
        <v>24.219149999999999</v>
      </c>
      <c r="L1037" s="9">
        <v>21.68177</v>
      </c>
      <c r="M1037" s="9">
        <v>19.89818</v>
      </c>
      <c r="N1037" s="9">
        <v>18.550360000000001</v>
      </c>
      <c r="O1037" s="9">
        <v>17.48227</v>
      </c>
      <c r="P1037" s="9">
        <v>16.60689</v>
      </c>
      <c r="Q1037" s="9">
        <v>15.8712</v>
      </c>
      <c r="R1037" s="9">
        <v>15.240769999999999</v>
      </c>
    </row>
    <row r="1038" spans="1:18">
      <c r="A1038" s="6">
        <v>1037</v>
      </c>
      <c r="B1038" s="6" t="s">
        <v>1248</v>
      </c>
      <c r="C1038" s="9">
        <v>26.710529999999999</v>
      </c>
      <c r="D1038" s="8"/>
      <c r="E1038" s="9">
        <v>0.35654599999999997</v>
      </c>
      <c r="F1038" s="9">
        <v>0.99055700000000002</v>
      </c>
      <c r="G1038" s="9">
        <v>22.758130000000001</v>
      </c>
      <c r="H1038" s="9">
        <v>1.9105639999999999</v>
      </c>
      <c r="I1038" s="9">
        <v>26.710529999999999</v>
      </c>
      <c r="J1038" s="9">
        <v>26.710529999999999</v>
      </c>
      <c r="K1038" s="9">
        <v>24.20485</v>
      </c>
      <c r="L1038" s="9">
        <v>21.845199999999998</v>
      </c>
      <c r="M1038" s="9">
        <v>20.174520000000001</v>
      </c>
      <c r="N1038" s="9">
        <v>18.904779999999999</v>
      </c>
      <c r="O1038" s="9">
        <v>17.89377</v>
      </c>
      <c r="P1038" s="9">
        <v>17.061810000000001</v>
      </c>
      <c r="Q1038" s="9">
        <v>16.360140000000001</v>
      </c>
      <c r="R1038" s="9">
        <v>15.756959999999999</v>
      </c>
    </row>
    <row r="1039" spans="1:18">
      <c r="A1039" s="6">
        <v>1038</v>
      </c>
      <c r="B1039" s="6" t="s">
        <v>1249</v>
      </c>
      <c r="C1039" s="9">
        <v>21.552630000000001</v>
      </c>
      <c r="D1039" s="8"/>
      <c r="E1039" s="9">
        <v>0.301819</v>
      </c>
      <c r="F1039" s="9">
        <v>0.95090399999999997</v>
      </c>
      <c r="G1039" s="9">
        <v>12.67718</v>
      </c>
      <c r="H1039" s="9">
        <v>1.6664140000000001</v>
      </c>
      <c r="I1039" s="9">
        <v>21.552630000000001</v>
      </c>
      <c r="J1039" s="9">
        <v>18.781829999999999</v>
      </c>
      <c r="K1039" s="9">
        <v>16.61843</v>
      </c>
      <c r="L1039" s="9">
        <v>15.236359999999999</v>
      </c>
      <c r="M1039" s="9">
        <v>14.244</v>
      </c>
      <c r="N1039" s="9">
        <v>13.481350000000001</v>
      </c>
      <c r="O1039" s="9">
        <v>12.86849</v>
      </c>
      <c r="P1039" s="9">
        <v>12.36017</v>
      </c>
      <c r="Q1039" s="9">
        <v>11.9285</v>
      </c>
      <c r="R1039" s="9">
        <v>11.55514</v>
      </c>
    </row>
    <row r="1040" spans="1:18">
      <c r="A1040" s="6">
        <v>1039</v>
      </c>
      <c r="B1040" s="6" t="s">
        <v>1250</v>
      </c>
      <c r="C1040" s="9">
        <v>33.157890000000002</v>
      </c>
      <c r="D1040" s="8"/>
      <c r="E1040" s="9">
        <v>0.31522600000000001</v>
      </c>
      <c r="F1040" s="9">
        <v>0.844638</v>
      </c>
      <c r="G1040" s="9">
        <v>17.740159999999999</v>
      </c>
      <c r="H1040" s="9">
        <v>1.914291</v>
      </c>
      <c r="I1040" s="9">
        <v>33.157890000000002</v>
      </c>
      <c r="J1040" s="9">
        <v>31.928049999999999</v>
      </c>
      <c r="K1040" s="9">
        <v>28.097249999999999</v>
      </c>
      <c r="L1040" s="9">
        <v>25.661380000000001</v>
      </c>
      <c r="M1040" s="9">
        <v>23.91836</v>
      </c>
      <c r="N1040" s="9">
        <v>22.582470000000001</v>
      </c>
      <c r="O1040" s="9">
        <v>21.511369999999999</v>
      </c>
      <c r="P1040" s="9">
        <v>20.624690000000001</v>
      </c>
      <c r="Q1040" s="9">
        <v>19.872979999999998</v>
      </c>
      <c r="R1040" s="9">
        <v>19.223790000000001</v>
      </c>
    </row>
    <row r="1041" spans="1:18">
      <c r="A1041" s="6">
        <v>1040</v>
      </c>
      <c r="B1041" s="6" t="s">
        <v>1251</v>
      </c>
      <c r="C1041" s="9">
        <v>30.578949999999999</v>
      </c>
      <c r="D1041" s="8"/>
      <c r="E1041" s="9">
        <v>0.387598</v>
      </c>
      <c r="F1041" s="9">
        <v>0.97719699999999998</v>
      </c>
      <c r="G1041" s="9">
        <v>25.041170000000001</v>
      </c>
      <c r="H1041" s="9">
        <v>2.0275379999999998</v>
      </c>
      <c r="I1041" s="9">
        <v>30.578949999999999</v>
      </c>
      <c r="J1041" s="9">
        <v>30.578949999999999</v>
      </c>
      <c r="K1041" s="9">
        <v>28.51078</v>
      </c>
      <c r="L1041" s="9">
        <v>25.502520000000001</v>
      </c>
      <c r="M1041" s="9">
        <v>23.389500000000002</v>
      </c>
      <c r="N1041" s="9">
        <v>21.793679999999998</v>
      </c>
      <c r="O1041" s="9">
        <v>20.529679999999999</v>
      </c>
      <c r="P1041" s="9">
        <v>19.494160000000001</v>
      </c>
      <c r="Q1041" s="9">
        <v>18.624220000000001</v>
      </c>
      <c r="R1041" s="9">
        <v>17.878969999999999</v>
      </c>
    </row>
    <row r="1042" spans="1:18">
      <c r="A1042" s="6">
        <v>1041</v>
      </c>
      <c r="B1042" s="6" t="s">
        <v>1252</v>
      </c>
      <c r="C1042" s="9">
        <v>29.105260000000001</v>
      </c>
      <c r="D1042" s="8"/>
      <c r="E1042" s="9">
        <v>0.303535</v>
      </c>
      <c r="F1042" s="9">
        <v>0.99716099999999996</v>
      </c>
      <c r="G1042" s="9">
        <v>18.377600000000001</v>
      </c>
      <c r="H1042" s="9">
        <v>1.847728</v>
      </c>
      <c r="I1042" s="9">
        <v>29.105260000000001</v>
      </c>
      <c r="J1042" s="9">
        <v>28.367380000000001</v>
      </c>
      <c r="K1042" s="9">
        <v>25.082419999999999</v>
      </c>
      <c r="L1042" s="9">
        <v>22.98509</v>
      </c>
      <c r="M1042" s="9">
        <v>21.47982</v>
      </c>
      <c r="N1042" s="9">
        <v>20.323399999999999</v>
      </c>
      <c r="O1042" s="9">
        <v>19.394369999999999</v>
      </c>
      <c r="P1042" s="9">
        <v>18.623999999999999</v>
      </c>
      <c r="Q1042" s="9">
        <v>17.969930000000002</v>
      </c>
      <c r="R1042" s="9">
        <v>17.404330000000002</v>
      </c>
    </row>
    <row r="1043" spans="1:18">
      <c r="A1043" s="6">
        <v>1042</v>
      </c>
      <c r="B1043" s="6" t="s">
        <v>1253</v>
      </c>
      <c r="C1043" s="9">
        <v>28</v>
      </c>
      <c r="D1043" s="8"/>
      <c r="E1043" s="9">
        <v>0.29162900000000003</v>
      </c>
      <c r="F1043" s="9">
        <v>0.92765399999999998</v>
      </c>
      <c r="G1043" s="9">
        <v>17.784569999999999</v>
      </c>
      <c r="H1043" s="9">
        <v>1.811706</v>
      </c>
      <c r="I1043" s="9">
        <v>28</v>
      </c>
      <c r="J1043" s="9">
        <v>27.057569999999998</v>
      </c>
      <c r="K1043" s="9">
        <v>24.04006</v>
      </c>
      <c r="L1043" s="9">
        <v>22.10548</v>
      </c>
      <c r="M1043" s="9">
        <v>20.712769999999999</v>
      </c>
      <c r="N1043" s="9">
        <v>19.640229999999999</v>
      </c>
      <c r="O1043" s="9">
        <v>18.776859999999999</v>
      </c>
      <c r="P1043" s="9">
        <v>18.059719999999999</v>
      </c>
      <c r="Q1043" s="9">
        <v>17.449919999999999</v>
      </c>
      <c r="R1043" s="9">
        <v>16.921900000000001</v>
      </c>
    </row>
    <row r="1044" spans="1:18">
      <c r="A1044" s="6">
        <v>1043</v>
      </c>
      <c r="B1044" s="6" t="s">
        <v>1254</v>
      </c>
      <c r="C1044" s="9">
        <v>24.31579</v>
      </c>
      <c r="D1044" s="8"/>
      <c r="E1044" s="9">
        <v>0.35730600000000001</v>
      </c>
      <c r="F1044" s="9">
        <v>0.99695699999999998</v>
      </c>
      <c r="G1044" s="9">
        <v>22.039180000000002</v>
      </c>
      <c r="H1044" s="9">
        <v>1.865821</v>
      </c>
      <c r="I1044" s="9">
        <v>24.31579</v>
      </c>
      <c r="J1044" s="9">
        <v>24.31579</v>
      </c>
      <c r="K1044" s="9">
        <v>21.778890000000001</v>
      </c>
      <c r="L1044" s="9">
        <v>19.651440000000001</v>
      </c>
      <c r="M1044" s="9">
        <v>18.14545</v>
      </c>
      <c r="N1044" s="9">
        <v>17.001049999999999</v>
      </c>
      <c r="O1044" s="9">
        <v>16.089970000000001</v>
      </c>
      <c r="P1044" s="9">
        <v>15.34032</v>
      </c>
      <c r="Q1044" s="9">
        <v>14.708130000000001</v>
      </c>
      <c r="R1044" s="9">
        <v>14.164720000000001</v>
      </c>
    </row>
    <row r="1045" spans="1:18">
      <c r="A1045" s="6">
        <v>1044</v>
      </c>
      <c r="B1045" s="6" t="s">
        <v>1255</v>
      </c>
      <c r="C1045" s="8"/>
      <c r="D1045" s="8"/>
      <c r="E1045" s="9">
        <v>0.83413800000000005</v>
      </c>
      <c r="F1045" s="9">
        <v>0.92918500000000004</v>
      </c>
      <c r="G1045" s="8"/>
      <c r="H1045" s="9">
        <v>2.587577</v>
      </c>
      <c r="I1045" s="8"/>
      <c r="J1045" s="8"/>
      <c r="K1045" s="9">
        <v>22.670100000000001</v>
      </c>
      <c r="L1045" s="9">
        <v>17.83352</v>
      </c>
      <c r="M1045" s="9">
        <v>14.804740000000001</v>
      </c>
      <c r="N1045" s="9">
        <v>12.716060000000001</v>
      </c>
      <c r="O1045" s="9">
        <v>11.181749999999999</v>
      </c>
      <c r="P1045" s="9">
        <v>10.00314</v>
      </c>
      <c r="Q1045" s="9">
        <v>9.0670959999999994</v>
      </c>
      <c r="R1045" s="9">
        <v>8.3042440000000006</v>
      </c>
    </row>
    <row r="1046" spans="1:18">
      <c r="A1046" s="6">
        <v>1045</v>
      </c>
      <c r="B1046" s="6" t="s">
        <v>1258</v>
      </c>
      <c r="C1046" s="8"/>
      <c r="D1046" s="8"/>
      <c r="E1046" s="9">
        <v>1.06524</v>
      </c>
      <c r="F1046" s="9">
        <v>0.93173700000000004</v>
      </c>
      <c r="G1046" s="8"/>
      <c r="H1046" s="9">
        <v>3.0046590000000002</v>
      </c>
      <c r="I1046" s="8"/>
      <c r="J1046" s="8"/>
      <c r="K1046" s="9">
        <v>26.98798</v>
      </c>
      <c r="L1046" s="9">
        <v>19.864640000000001</v>
      </c>
      <c r="M1046" s="9">
        <v>15.662039999999999</v>
      </c>
      <c r="N1046" s="9">
        <v>12.89737</v>
      </c>
      <c r="O1046" s="9">
        <v>10.944269999999999</v>
      </c>
      <c r="P1046" s="9">
        <v>9.4931769999999993</v>
      </c>
      <c r="Q1046" s="9">
        <v>8.3737870000000001</v>
      </c>
      <c r="R1046" s="9">
        <v>7.4847830000000002</v>
      </c>
    </row>
    <row r="1047" spans="1:18">
      <c r="A1047" s="6">
        <v>1046</v>
      </c>
      <c r="B1047" s="6" t="s">
        <v>1259</v>
      </c>
      <c r="C1047" s="8"/>
      <c r="D1047" s="8"/>
      <c r="E1047" s="9">
        <v>0.82002900000000001</v>
      </c>
      <c r="F1047" s="9">
        <v>0.992425</v>
      </c>
      <c r="G1047" s="8"/>
      <c r="H1047" s="9">
        <v>2.4252980000000002</v>
      </c>
      <c r="I1047" s="8"/>
      <c r="J1047" s="8"/>
      <c r="K1047" s="9">
        <v>16.368770000000001</v>
      </c>
      <c r="L1047" s="9">
        <v>12.928929999999999</v>
      </c>
      <c r="M1047" s="9">
        <v>10.766970000000001</v>
      </c>
      <c r="N1047" s="9">
        <v>9.2717690000000008</v>
      </c>
      <c r="O1047" s="9">
        <v>8.170795</v>
      </c>
      <c r="P1047" s="9">
        <v>7.32334</v>
      </c>
      <c r="Q1047" s="9">
        <v>6.6490970000000003</v>
      </c>
      <c r="R1047" s="9">
        <v>6.0987410000000004</v>
      </c>
    </row>
    <row r="1048" spans="1:18">
      <c r="A1048" s="6">
        <v>1047</v>
      </c>
      <c r="B1048" s="6" t="s">
        <v>1261</v>
      </c>
      <c r="C1048" s="8"/>
      <c r="D1048" s="8"/>
      <c r="E1048" s="9">
        <v>0.52801500000000001</v>
      </c>
      <c r="F1048" s="9">
        <v>0.96033299999999999</v>
      </c>
      <c r="G1048" s="8"/>
      <c r="H1048" s="9">
        <v>2.110163</v>
      </c>
      <c r="I1048" s="8"/>
      <c r="J1048" s="8"/>
      <c r="K1048" s="9">
        <v>21.390519999999999</v>
      </c>
      <c r="L1048" s="9">
        <v>18.37604</v>
      </c>
      <c r="M1048" s="9">
        <v>16.333600000000001</v>
      </c>
      <c r="N1048" s="9">
        <v>14.83451</v>
      </c>
      <c r="O1048" s="9">
        <v>13.674899999999999</v>
      </c>
      <c r="P1048" s="9">
        <v>12.74394</v>
      </c>
      <c r="Q1048" s="9">
        <v>11.975519999999999</v>
      </c>
      <c r="R1048" s="9">
        <v>11.327489999999999</v>
      </c>
    </row>
    <row r="1049" spans="1:18">
      <c r="A1049" s="6">
        <v>1048</v>
      </c>
      <c r="B1049" s="6" t="s">
        <v>1262</v>
      </c>
      <c r="C1049" s="8"/>
      <c r="D1049" s="8"/>
      <c r="E1049" s="9">
        <v>0.77115400000000001</v>
      </c>
      <c r="F1049" s="9">
        <v>0.98528499999999997</v>
      </c>
      <c r="G1049" s="8"/>
      <c r="H1049" s="9">
        <v>2.2776800000000001</v>
      </c>
      <c r="I1049" s="8"/>
      <c r="J1049" s="8"/>
      <c r="K1049" s="9">
        <v>13.75916</v>
      </c>
      <c r="L1049" s="9">
        <v>11.021599999999999</v>
      </c>
      <c r="M1049" s="9">
        <v>9.2792349999999999</v>
      </c>
      <c r="N1049" s="9">
        <v>8.0621569999999991</v>
      </c>
      <c r="O1049" s="9">
        <v>7.1585479999999997</v>
      </c>
      <c r="P1049" s="9">
        <v>6.4580909999999996</v>
      </c>
      <c r="Q1049" s="9">
        <v>5.8973599999999999</v>
      </c>
      <c r="R1049" s="9">
        <v>5.4371530000000003</v>
      </c>
    </row>
    <row r="1050" spans="1:18">
      <c r="A1050" s="6">
        <v>1049</v>
      </c>
      <c r="B1050" s="6" t="s">
        <v>1263</v>
      </c>
      <c r="C1050" s="8"/>
      <c r="D1050" s="8"/>
      <c r="E1050" s="9">
        <v>1.508335</v>
      </c>
      <c r="F1050" s="9">
        <v>0.99796600000000002</v>
      </c>
      <c r="G1050" s="8"/>
      <c r="H1050" s="9">
        <v>4.0248920000000004</v>
      </c>
      <c r="I1050" s="8"/>
      <c r="J1050" s="8"/>
      <c r="K1050" s="9">
        <v>62.646839999999997</v>
      </c>
      <c r="L1050" s="9">
        <v>40.592869999999998</v>
      </c>
      <c r="M1050" s="9">
        <v>28.99192</v>
      </c>
      <c r="N1050" s="9">
        <v>22.021409999999999</v>
      </c>
      <c r="O1050" s="9">
        <v>17.45288</v>
      </c>
      <c r="P1050" s="9">
        <v>14.269069999999999</v>
      </c>
      <c r="Q1050" s="9">
        <v>11.9465</v>
      </c>
      <c r="R1050" s="9">
        <v>10.19115</v>
      </c>
    </row>
    <row r="1051" spans="1:18">
      <c r="A1051" s="6">
        <v>1050</v>
      </c>
      <c r="B1051" s="6" t="s">
        <v>1264</v>
      </c>
      <c r="C1051" s="9">
        <v>1.607246</v>
      </c>
      <c r="D1051" s="8"/>
      <c r="E1051" s="9">
        <v>0.52682600000000002</v>
      </c>
      <c r="F1051" s="9">
        <v>0.99082599999999998</v>
      </c>
      <c r="G1051" s="9">
        <v>5.4063999999999997</v>
      </c>
      <c r="H1051" s="9">
        <v>0.59219699999999997</v>
      </c>
      <c r="I1051" s="9">
        <v>1.162442</v>
      </c>
      <c r="J1051" s="9">
        <v>0.80682799999999999</v>
      </c>
      <c r="K1051" s="9">
        <v>0.65164599999999995</v>
      </c>
      <c r="L1051" s="9">
        <v>0.56000399999999995</v>
      </c>
      <c r="M1051" s="9">
        <v>0.49789299999999997</v>
      </c>
      <c r="N1051" s="9">
        <v>0.452295</v>
      </c>
      <c r="O1051" s="9">
        <v>0.41701500000000002</v>
      </c>
      <c r="P1051" s="9">
        <v>0.388687</v>
      </c>
      <c r="Q1051" s="9">
        <v>0.36530200000000002</v>
      </c>
      <c r="R1051" s="9">
        <v>0.345578</v>
      </c>
    </row>
    <row r="1052" spans="1:18">
      <c r="A1052" s="6">
        <v>1051</v>
      </c>
      <c r="B1052" s="6" t="s">
        <v>1266</v>
      </c>
      <c r="C1052" s="9">
        <v>3.884563</v>
      </c>
      <c r="D1052" s="8"/>
      <c r="E1052" s="9">
        <v>0.87804300000000002</v>
      </c>
      <c r="F1052" s="9">
        <v>0.97087400000000001</v>
      </c>
      <c r="G1052" s="9">
        <v>7.7644869999999999</v>
      </c>
      <c r="H1052" s="9">
        <v>1.3708990000000001</v>
      </c>
      <c r="I1052" s="9">
        <v>3.1106880000000001</v>
      </c>
      <c r="J1052" s="9">
        <v>1.6925410000000001</v>
      </c>
      <c r="K1052" s="9">
        <v>1.1855599999999999</v>
      </c>
      <c r="L1052" s="9">
        <v>0.92091999999999996</v>
      </c>
      <c r="M1052" s="9">
        <v>0.75706099999999998</v>
      </c>
      <c r="N1052" s="9">
        <v>0.645069</v>
      </c>
      <c r="O1052" s="9">
        <v>0.56340999999999997</v>
      </c>
      <c r="P1052" s="9">
        <v>0.50107800000000002</v>
      </c>
      <c r="Q1052" s="9">
        <v>0.45184600000000003</v>
      </c>
      <c r="R1052" s="9">
        <v>0.41192099999999998</v>
      </c>
    </row>
    <row r="1053" spans="1:18">
      <c r="A1053" s="6">
        <v>1052</v>
      </c>
      <c r="B1053" s="6" t="s">
        <v>1267</v>
      </c>
      <c r="C1053" s="9">
        <v>4.6626979999999998</v>
      </c>
      <c r="D1053" s="8"/>
      <c r="E1053" s="9">
        <v>0.85609199999999996</v>
      </c>
      <c r="F1053" s="9">
        <v>0.998031</v>
      </c>
      <c r="G1053" s="9">
        <v>8.8009529999999998</v>
      </c>
      <c r="H1053" s="9">
        <v>1.477241</v>
      </c>
      <c r="I1053" s="9">
        <v>4.1797440000000003</v>
      </c>
      <c r="J1053" s="9">
        <v>2.309088</v>
      </c>
      <c r="K1053" s="9">
        <v>1.6318870000000001</v>
      </c>
      <c r="L1053" s="9">
        <v>1.275649</v>
      </c>
      <c r="M1053" s="9">
        <v>1.053822</v>
      </c>
      <c r="N1053" s="9">
        <v>0.901532</v>
      </c>
      <c r="O1053" s="9">
        <v>0.79007499999999997</v>
      </c>
      <c r="P1053" s="9">
        <v>0.70472900000000005</v>
      </c>
      <c r="Q1053" s="9">
        <v>0.63713399999999998</v>
      </c>
      <c r="R1053" s="9">
        <v>0.58218099999999995</v>
      </c>
    </row>
    <row r="1054" spans="1:18">
      <c r="A1054" s="6">
        <v>1053</v>
      </c>
      <c r="B1054" s="6" t="s">
        <v>1268</v>
      </c>
      <c r="C1054" s="9">
        <v>5.7696350000000001</v>
      </c>
      <c r="D1054" s="8"/>
      <c r="E1054" s="9">
        <v>0.94389599999999996</v>
      </c>
      <c r="F1054" s="9">
        <v>0.95047999999999999</v>
      </c>
      <c r="G1054" s="9">
        <v>5.4623670000000004</v>
      </c>
      <c r="H1054" s="9">
        <v>1.4571590000000001</v>
      </c>
      <c r="I1054" s="9">
        <v>3.2603420000000001</v>
      </c>
      <c r="J1054" s="9">
        <v>1.694815</v>
      </c>
      <c r="K1054" s="9">
        <v>1.1558740000000001</v>
      </c>
      <c r="L1054" s="9">
        <v>0.88101099999999999</v>
      </c>
      <c r="M1054" s="9">
        <v>0.71368799999999999</v>
      </c>
      <c r="N1054" s="9">
        <v>0.60085500000000003</v>
      </c>
      <c r="O1054" s="9">
        <v>0.51949199999999995</v>
      </c>
      <c r="P1054" s="9">
        <v>0.45797300000000002</v>
      </c>
      <c r="Q1054" s="9">
        <v>0.40978700000000001</v>
      </c>
      <c r="R1054" s="9">
        <v>0.37099399999999999</v>
      </c>
    </row>
    <row r="1055" spans="1:18">
      <c r="A1055" s="6">
        <v>1054</v>
      </c>
      <c r="B1055" s="6" t="s">
        <v>1269</v>
      </c>
      <c r="C1055" s="9">
        <v>1.423046</v>
      </c>
      <c r="D1055" s="8"/>
      <c r="E1055" s="9">
        <v>0.76828700000000005</v>
      </c>
      <c r="F1055" s="9">
        <v>0.99324299999999999</v>
      </c>
      <c r="G1055" s="9">
        <v>8.845758</v>
      </c>
      <c r="H1055" s="9">
        <v>0.880583</v>
      </c>
      <c r="I1055" s="9">
        <v>1.295078</v>
      </c>
      <c r="J1055" s="9">
        <v>0.76035900000000001</v>
      </c>
      <c r="K1055" s="9">
        <v>0.55683899999999997</v>
      </c>
      <c r="L1055" s="9">
        <v>0.44641700000000001</v>
      </c>
      <c r="M1055" s="9">
        <v>0.376085</v>
      </c>
      <c r="N1055" s="9">
        <v>0.326928</v>
      </c>
      <c r="O1055" s="9">
        <v>0.29041400000000001</v>
      </c>
      <c r="P1055" s="9">
        <v>0.262098</v>
      </c>
      <c r="Q1055" s="9">
        <v>0.239422</v>
      </c>
      <c r="R1055" s="9">
        <v>0.220805</v>
      </c>
    </row>
    <row r="1056" spans="1:18">
      <c r="A1056" s="6">
        <v>1055</v>
      </c>
      <c r="B1056" s="6" t="s">
        <v>1270</v>
      </c>
      <c r="C1056" s="9">
        <v>2.6961979999999999</v>
      </c>
      <c r="D1056" s="8"/>
      <c r="E1056" s="9">
        <v>0.89999399999999996</v>
      </c>
      <c r="F1056" s="9">
        <v>0.98419199999999996</v>
      </c>
      <c r="G1056" s="9">
        <v>6.6629399999999999</v>
      </c>
      <c r="H1056" s="9">
        <v>1.1720459999999999</v>
      </c>
      <c r="I1056" s="9">
        <v>1.8709070000000001</v>
      </c>
      <c r="J1056" s="9">
        <v>1.002599</v>
      </c>
      <c r="K1056" s="9">
        <v>0.69605899999999998</v>
      </c>
      <c r="L1056" s="9">
        <v>0.53728200000000004</v>
      </c>
      <c r="M1056" s="9">
        <v>0.439525</v>
      </c>
      <c r="N1056" s="9">
        <v>0.37301000000000001</v>
      </c>
      <c r="O1056" s="9">
        <v>0.32468999999999998</v>
      </c>
      <c r="P1056" s="9">
        <v>0.28792299999999998</v>
      </c>
      <c r="Q1056" s="9">
        <v>0.25896400000000003</v>
      </c>
      <c r="R1056" s="9">
        <v>0.235537</v>
      </c>
    </row>
    <row r="1057" spans="1:18">
      <c r="A1057" s="6">
        <v>1056</v>
      </c>
      <c r="B1057" s="6" t="s">
        <v>1271</v>
      </c>
      <c r="C1057" s="9">
        <v>2.7795070000000002</v>
      </c>
      <c r="D1057" s="8"/>
      <c r="E1057" s="9">
        <v>0.48292299999999999</v>
      </c>
      <c r="F1057" s="9">
        <v>0.99725299999999995</v>
      </c>
      <c r="G1057" s="9">
        <v>12.949009999999999</v>
      </c>
      <c r="H1057" s="9">
        <v>0.98109299999999999</v>
      </c>
      <c r="I1057" s="9">
        <v>2.7795070000000002</v>
      </c>
      <c r="J1057" s="9">
        <v>2.2531750000000001</v>
      </c>
      <c r="K1057" s="9">
        <v>1.852492</v>
      </c>
      <c r="L1057" s="9">
        <v>1.6122050000000001</v>
      </c>
      <c r="M1057" s="9">
        <v>1.447506</v>
      </c>
      <c r="N1057" s="9">
        <v>1.3255060000000001</v>
      </c>
      <c r="O1057" s="9">
        <v>1.230415</v>
      </c>
      <c r="P1057" s="9">
        <v>1.153575</v>
      </c>
      <c r="Q1057" s="9">
        <v>1.089791</v>
      </c>
      <c r="R1057" s="9">
        <v>1.035728</v>
      </c>
    </row>
    <row r="1058" spans="1:18">
      <c r="A1058" s="6">
        <v>1057</v>
      </c>
      <c r="B1058" s="6" t="s">
        <v>1272</v>
      </c>
      <c r="C1058" s="9">
        <v>11.269310000000001</v>
      </c>
      <c r="D1058" s="8"/>
      <c r="E1058" s="9">
        <v>0.87804300000000002</v>
      </c>
      <c r="F1058" s="9">
        <v>0.99667799999999995</v>
      </c>
      <c r="G1058" s="9">
        <v>12.043839999999999</v>
      </c>
      <c r="H1058" s="9">
        <v>2.0008550000000001</v>
      </c>
      <c r="I1058" s="9">
        <v>11.269310000000001</v>
      </c>
      <c r="J1058" s="9">
        <v>7.2193019999999999</v>
      </c>
      <c r="K1058" s="9">
        <v>5.0568439999999999</v>
      </c>
      <c r="L1058" s="9">
        <v>3.9280590000000002</v>
      </c>
      <c r="M1058" s="9">
        <v>3.2291400000000001</v>
      </c>
      <c r="N1058" s="9">
        <v>2.751455</v>
      </c>
      <c r="O1058" s="9">
        <v>2.4031470000000001</v>
      </c>
      <c r="P1058" s="9">
        <v>2.1372770000000001</v>
      </c>
      <c r="Q1058" s="9">
        <v>1.927289</v>
      </c>
      <c r="R1058" s="9">
        <v>1.7569920000000001</v>
      </c>
    </row>
    <row r="1059" spans="1:18">
      <c r="A1059" s="6">
        <v>1058</v>
      </c>
      <c r="B1059" s="6" t="s">
        <v>1273</v>
      </c>
      <c r="C1059" s="9">
        <v>1.76088</v>
      </c>
      <c r="D1059" s="8"/>
      <c r="E1059" s="9">
        <v>0.329266</v>
      </c>
      <c r="F1059" s="9">
        <v>0.93232000000000004</v>
      </c>
      <c r="G1059" s="9">
        <v>21.050450000000001</v>
      </c>
      <c r="H1059" s="9">
        <v>0.68143500000000001</v>
      </c>
      <c r="I1059" s="9">
        <v>1.76088</v>
      </c>
      <c r="J1059" s="9">
        <v>1.76088</v>
      </c>
      <c r="K1059" s="9">
        <v>1.5669999999999999</v>
      </c>
      <c r="L1059" s="9">
        <v>1.425381</v>
      </c>
      <c r="M1059" s="9">
        <v>1.324408</v>
      </c>
      <c r="N1059" s="9">
        <v>1.2472399999999999</v>
      </c>
      <c r="O1059" s="9">
        <v>1.185514</v>
      </c>
      <c r="P1059" s="9">
        <v>1.13452</v>
      </c>
      <c r="Q1059" s="9">
        <v>1.0913630000000001</v>
      </c>
      <c r="R1059" s="9">
        <v>1.0541510000000001</v>
      </c>
    </row>
    <row r="1060" spans="1:18">
      <c r="A1060" s="6">
        <v>1059</v>
      </c>
      <c r="B1060" s="6" t="s">
        <v>1274</v>
      </c>
      <c r="C1060" s="9">
        <v>1.6569069999999999</v>
      </c>
      <c r="D1060" s="8"/>
      <c r="E1060" s="9">
        <v>0.61463000000000001</v>
      </c>
      <c r="F1060" s="9">
        <v>0.98492500000000005</v>
      </c>
      <c r="G1060" s="9">
        <v>14.27543</v>
      </c>
      <c r="H1060" s="9">
        <v>0.92894299999999996</v>
      </c>
      <c r="I1060" s="9">
        <v>1.6569069999999999</v>
      </c>
      <c r="J1060" s="9">
        <v>1.3467629999999999</v>
      </c>
      <c r="K1060" s="9">
        <v>1.049688</v>
      </c>
      <c r="L1060" s="9">
        <v>0.87956699999999999</v>
      </c>
      <c r="M1060" s="9">
        <v>0.76684099999999999</v>
      </c>
      <c r="N1060" s="9">
        <v>0.68554800000000005</v>
      </c>
      <c r="O1060" s="9">
        <v>0.62357799999999997</v>
      </c>
      <c r="P1060" s="9">
        <v>0.57444300000000004</v>
      </c>
      <c r="Q1060" s="9">
        <v>0.534327</v>
      </c>
      <c r="R1060" s="9">
        <v>0.50082199999999999</v>
      </c>
    </row>
    <row r="1061" spans="1:18">
      <c r="A1061" s="6">
        <v>1060</v>
      </c>
      <c r="B1061" s="6" t="s">
        <v>1275</v>
      </c>
      <c r="C1061" s="9">
        <v>1.607246</v>
      </c>
      <c r="D1061" s="8"/>
      <c r="E1061" s="9">
        <v>0.68048299999999995</v>
      </c>
      <c r="F1061" s="9">
        <v>0.99140300000000003</v>
      </c>
      <c r="G1061" s="9">
        <v>12.92271</v>
      </c>
      <c r="H1061" s="9">
        <v>0.96233999999999997</v>
      </c>
      <c r="I1061" s="9">
        <v>1.607246</v>
      </c>
      <c r="J1061" s="9">
        <v>1.1940170000000001</v>
      </c>
      <c r="K1061" s="9">
        <v>0.906115</v>
      </c>
      <c r="L1061" s="9">
        <v>0.74501499999999998</v>
      </c>
      <c r="M1061" s="9">
        <v>0.64005800000000002</v>
      </c>
      <c r="N1061" s="9">
        <v>0.56537599999999999</v>
      </c>
      <c r="O1061" s="9">
        <v>0.50907500000000006</v>
      </c>
      <c r="P1061" s="9">
        <v>0.46485700000000002</v>
      </c>
      <c r="Q1061" s="9">
        <v>0.42905300000000002</v>
      </c>
      <c r="R1061" s="9">
        <v>0.399368</v>
      </c>
    </row>
    <row r="1062" spans="1:18">
      <c r="A1062" s="6">
        <v>1061</v>
      </c>
      <c r="B1062" s="6" t="s">
        <v>1276</v>
      </c>
      <c r="C1062" s="9">
        <v>1.5590729999999999</v>
      </c>
      <c r="D1062" s="8"/>
      <c r="E1062" s="9">
        <v>0.746336</v>
      </c>
      <c r="F1062" s="9">
        <v>0.99884799999999996</v>
      </c>
      <c r="G1062" s="9">
        <v>11.58625</v>
      </c>
      <c r="H1062" s="9">
        <v>0.98692500000000005</v>
      </c>
      <c r="I1062" s="9">
        <v>1.5590729999999999</v>
      </c>
      <c r="J1062" s="9">
        <v>1.037336</v>
      </c>
      <c r="K1062" s="9">
        <v>0.76647200000000004</v>
      </c>
      <c r="L1062" s="9">
        <v>0.61837200000000003</v>
      </c>
      <c r="M1062" s="9">
        <v>0.52350699999999994</v>
      </c>
      <c r="N1062" s="9">
        <v>0.45690599999999998</v>
      </c>
      <c r="O1062" s="9">
        <v>0.40725099999999997</v>
      </c>
      <c r="P1062" s="9">
        <v>0.36862099999999998</v>
      </c>
      <c r="Q1062" s="9">
        <v>0.33760099999999998</v>
      </c>
      <c r="R1062" s="9">
        <v>0.31207099999999999</v>
      </c>
    </row>
    <row r="1063" spans="1:18">
      <c r="A1063" s="6">
        <v>1062</v>
      </c>
      <c r="B1063" s="6" t="s">
        <v>1277</v>
      </c>
      <c r="C1063" s="9">
        <v>5.2473359999999998</v>
      </c>
      <c r="D1063" s="8"/>
      <c r="E1063" s="9">
        <v>0.81538200000000005</v>
      </c>
      <c r="F1063" s="9">
        <v>0.97492500000000004</v>
      </c>
      <c r="G1063" s="9">
        <v>5.1688869999999998</v>
      </c>
      <c r="H1063" s="9">
        <v>1.3016300000000001</v>
      </c>
      <c r="I1063" s="9">
        <v>3.0637110000000001</v>
      </c>
      <c r="J1063" s="9">
        <v>1.7409779999999999</v>
      </c>
      <c r="K1063" s="9">
        <v>1.2508680000000001</v>
      </c>
      <c r="L1063" s="9">
        <v>0.98932399999999998</v>
      </c>
      <c r="M1063" s="9">
        <v>0.82474599999999998</v>
      </c>
      <c r="N1063" s="9">
        <v>0.710816</v>
      </c>
      <c r="O1063" s="9">
        <v>0.62685900000000006</v>
      </c>
      <c r="P1063" s="9">
        <v>0.562191</v>
      </c>
      <c r="Q1063" s="9">
        <v>0.51071100000000003</v>
      </c>
      <c r="R1063" s="9">
        <v>0.46866799999999997</v>
      </c>
    </row>
    <row r="1064" spans="1:18">
      <c r="A1064" s="6">
        <v>1063</v>
      </c>
      <c r="B1064" s="6" t="s">
        <v>1278</v>
      </c>
      <c r="C1064" s="9">
        <v>2.8003450000000001</v>
      </c>
      <c r="D1064" s="8"/>
      <c r="E1064" s="9">
        <v>0.81538200000000005</v>
      </c>
      <c r="F1064" s="9">
        <v>0.99897199999999997</v>
      </c>
      <c r="G1064" s="9">
        <v>11.309659999999999</v>
      </c>
      <c r="H1064" s="9">
        <v>1.306176</v>
      </c>
      <c r="I1064" s="9">
        <v>2.8003450000000001</v>
      </c>
      <c r="J1064" s="9">
        <v>1.7592950000000001</v>
      </c>
      <c r="K1064" s="9">
        <v>1.2640290000000001</v>
      </c>
      <c r="L1064" s="9">
        <v>0.99973299999999998</v>
      </c>
      <c r="M1064" s="9">
        <v>0.83342300000000002</v>
      </c>
      <c r="N1064" s="9">
        <v>0.71829399999999999</v>
      </c>
      <c r="O1064" s="9">
        <v>0.63345399999999996</v>
      </c>
      <c r="P1064" s="9">
        <v>0.568106</v>
      </c>
      <c r="Q1064" s="9">
        <v>0.51608399999999999</v>
      </c>
      <c r="R1064" s="9">
        <v>0.47359899999999999</v>
      </c>
    </row>
    <row r="1065" spans="1:18">
      <c r="A1065" s="6">
        <v>1064</v>
      </c>
      <c r="B1065" s="6" t="s">
        <v>1279</v>
      </c>
      <c r="C1065" s="9">
        <v>4.2119609999999996</v>
      </c>
      <c r="D1065" s="8"/>
      <c r="E1065" s="9">
        <v>0.77008299999999996</v>
      </c>
      <c r="F1065" s="9">
        <v>0.99884799999999996</v>
      </c>
      <c r="G1065" s="9">
        <v>14.014530000000001</v>
      </c>
      <c r="H1065" s="9">
        <v>1.5074449999999999</v>
      </c>
      <c r="I1065" s="9">
        <v>4.2119609999999996</v>
      </c>
      <c r="J1065" s="9">
        <v>3.2029030000000001</v>
      </c>
      <c r="K1065" s="9">
        <v>2.343899</v>
      </c>
      <c r="L1065" s="9">
        <v>1.8781300000000001</v>
      </c>
      <c r="M1065" s="9">
        <v>1.581601</v>
      </c>
      <c r="N1065" s="9">
        <v>1.3744240000000001</v>
      </c>
      <c r="O1065" s="9">
        <v>1.22058</v>
      </c>
      <c r="P1065" s="9">
        <v>1.101305</v>
      </c>
      <c r="Q1065" s="9">
        <v>1.0058100000000001</v>
      </c>
      <c r="R1065" s="9">
        <v>0.92742500000000005</v>
      </c>
    </row>
    <row r="1066" spans="1:18">
      <c r="A1066" s="6">
        <v>1065</v>
      </c>
      <c r="B1066" s="6" t="s">
        <v>1280</v>
      </c>
      <c r="C1066" s="9">
        <v>1.091744</v>
      </c>
      <c r="D1066" s="8"/>
      <c r="E1066" s="9">
        <v>0.65683599999999998</v>
      </c>
      <c r="F1066" s="9">
        <v>0.95423599999999997</v>
      </c>
      <c r="G1066" s="9">
        <v>12.1935</v>
      </c>
      <c r="H1066" s="9">
        <v>0.751529</v>
      </c>
      <c r="I1066" s="9">
        <v>1.091744</v>
      </c>
      <c r="J1066" s="9">
        <v>0.788798</v>
      </c>
      <c r="K1066" s="9">
        <v>0.60436900000000005</v>
      </c>
      <c r="L1066" s="9">
        <v>0.500309</v>
      </c>
      <c r="M1066" s="9">
        <v>0.43209999999999998</v>
      </c>
      <c r="N1066" s="9">
        <v>0.38333200000000001</v>
      </c>
      <c r="O1066" s="9">
        <v>0.34641899999999998</v>
      </c>
      <c r="P1066" s="9">
        <v>0.31733</v>
      </c>
      <c r="Q1066" s="9">
        <v>0.29370600000000002</v>
      </c>
      <c r="R1066" s="9">
        <v>0.27406700000000001</v>
      </c>
    </row>
    <row r="1067" spans="1:18">
      <c r="A1067" s="6">
        <v>1066</v>
      </c>
      <c r="B1067" s="6" t="s">
        <v>1281</v>
      </c>
      <c r="C1067" s="9">
        <v>2.3194949999999999</v>
      </c>
      <c r="D1067" s="8"/>
      <c r="E1067" s="9">
        <v>0.97392900000000004</v>
      </c>
      <c r="F1067" s="9">
        <v>0.99838000000000005</v>
      </c>
      <c r="G1067" s="9">
        <v>11.22222</v>
      </c>
      <c r="H1067" s="9">
        <v>1.3880950000000001</v>
      </c>
      <c r="I1067" s="9">
        <v>2.3194949999999999</v>
      </c>
      <c r="J1067" s="9">
        <v>1.3212489999999999</v>
      </c>
      <c r="K1067" s="9">
        <v>0.89019300000000001</v>
      </c>
      <c r="L1067" s="9">
        <v>0.67267100000000002</v>
      </c>
      <c r="M1067" s="9">
        <v>0.54127700000000001</v>
      </c>
      <c r="N1067" s="9">
        <v>0.45321299999999998</v>
      </c>
      <c r="O1067" s="9">
        <v>0.39003300000000002</v>
      </c>
      <c r="P1067" s="9">
        <v>0.34246900000000002</v>
      </c>
      <c r="Q1067" s="9">
        <v>0.30535299999999999</v>
      </c>
      <c r="R1067" s="9">
        <v>0.27557399999999999</v>
      </c>
    </row>
    <row r="1068" spans="1:18">
      <c r="A1068" s="6">
        <v>1067</v>
      </c>
      <c r="B1068" s="6" t="s">
        <v>1282</v>
      </c>
      <c r="C1068" s="9">
        <v>1.8618250000000001</v>
      </c>
      <c r="D1068" s="8"/>
      <c r="E1068" s="9">
        <v>0.92862999999999996</v>
      </c>
      <c r="F1068" s="9">
        <v>0.98419199999999996</v>
      </c>
      <c r="G1068" s="9">
        <v>11.8386</v>
      </c>
      <c r="H1068" s="9">
        <v>1.2666379999999999</v>
      </c>
      <c r="I1068" s="9">
        <v>1.8618250000000001</v>
      </c>
      <c r="J1068" s="9">
        <v>1.144096</v>
      </c>
      <c r="K1068" s="9">
        <v>0.78512499999999996</v>
      </c>
      <c r="L1068" s="9">
        <v>0.60105900000000001</v>
      </c>
      <c r="M1068" s="9">
        <v>0.488566</v>
      </c>
      <c r="N1068" s="9">
        <v>0.41247099999999998</v>
      </c>
      <c r="O1068" s="9">
        <v>0.357458</v>
      </c>
      <c r="P1068" s="9">
        <v>0.31577100000000002</v>
      </c>
      <c r="Q1068" s="9">
        <v>0.28305399999999997</v>
      </c>
      <c r="R1068" s="9">
        <v>0.25667200000000001</v>
      </c>
    </row>
    <row r="1069" spans="1:18">
      <c r="A1069" s="6">
        <v>1068</v>
      </c>
      <c r="B1069" s="6" t="s">
        <v>1283</v>
      </c>
      <c r="C1069" s="9">
        <v>6.1393259999999996</v>
      </c>
      <c r="D1069" s="8"/>
      <c r="E1069" s="9">
        <v>0.70213499999999995</v>
      </c>
      <c r="F1069" s="9">
        <v>0.99140300000000003</v>
      </c>
      <c r="G1069" s="9">
        <v>11.30029</v>
      </c>
      <c r="H1069" s="9">
        <v>1.5275319999999999</v>
      </c>
      <c r="I1069" s="9">
        <v>6.1393259999999996</v>
      </c>
      <c r="J1069" s="9">
        <v>4.1118119999999996</v>
      </c>
      <c r="K1069" s="9">
        <v>3.0930960000000001</v>
      </c>
      <c r="L1069" s="9">
        <v>2.527374</v>
      </c>
      <c r="M1069" s="9">
        <v>2.1608550000000002</v>
      </c>
      <c r="N1069" s="9">
        <v>1.9012089999999999</v>
      </c>
      <c r="O1069" s="9">
        <v>1.7061770000000001</v>
      </c>
      <c r="P1069" s="9">
        <v>1.5534809999999999</v>
      </c>
      <c r="Q1069" s="9">
        <v>1.4301779999999999</v>
      </c>
      <c r="R1069" s="9">
        <v>1.3281959999999999</v>
      </c>
    </row>
    <row r="1070" spans="1:18">
      <c r="A1070" s="6">
        <v>1069</v>
      </c>
      <c r="B1070" s="6" t="s">
        <v>1284</v>
      </c>
      <c r="C1070" s="9">
        <v>5.7656460000000003</v>
      </c>
      <c r="D1070" s="8"/>
      <c r="E1070" s="9">
        <v>0.58888700000000005</v>
      </c>
      <c r="F1070" s="9">
        <v>0.93370200000000003</v>
      </c>
      <c r="G1070" s="9">
        <v>24.23799</v>
      </c>
      <c r="H1070" s="9">
        <v>1.57616</v>
      </c>
      <c r="I1070" s="9">
        <v>5.7656460000000003</v>
      </c>
      <c r="J1070" s="9">
        <v>5.7656460000000003</v>
      </c>
      <c r="K1070" s="9">
        <v>5.0851350000000002</v>
      </c>
      <c r="L1070" s="9">
        <v>4.2926719999999996</v>
      </c>
      <c r="M1070" s="9">
        <v>3.764078</v>
      </c>
      <c r="N1070" s="9">
        <v>3.3808799999999999</v>
      </c>
      <c r="O1070" s="9">
        <v>3.087491</v>
      </c>
      <c r="P1070" s="9">
        <v>2.854006</v>
      </c>
      <c r="Q1070" s="9">
        <v>2.6627589999999999</v>
      </c>
      <c r="R1070" s="9">
        <v>2.5025680000000001</v>
      </c>
    </row>
    <row r="1071" spans="1:18">
      <c r="A1071" s="6">
        <v>1070</v>
      </c>
      <c r="B1071" s="6" t="s">
        <v>1285</v>
      </c>
      <c r="C1071" s="9">
        <v>2.713784</v>
      </c>
      <c r="D1071" s="8"/>
      <c r="E1071" s="9">
        <v>0.385042</v>
      </c>
      <c r="F1071" s="9">
        <v>0.99884799999999996</v>
      </c>
      <c r="G1071" s="9">
        <v>8.0273830000000004</v>
      </c>
      <c r="H1071" s="9">
        <v>0.78187399999999996</v>
      </c>
      <c r="I1071" s="9">
        <v>2.4936310000000002</v>
      </c>
      <c r="J1071" s="9">
        <v>1.9095150000000001</v>
      </c>
      <c r="K1071" s="9">
        <v>1.6335059999999999</v>
      </c>
      <c r="L1071" s="9">
        <v>1.4622250000000001</v>
      </c>
      <c r="M1071" s="9">
        <v>1.3418369999999999</v>
      </c>
      <c r="N1071" s="9">
        <v>1.2508680000000001</v>
      </c>
      <c r="O1071" s="9">
        <v>1.1787840000000001</v>
      </c>
      <c r="P1071" s="9">
        <v>1.1197079999999999</v>
      </c>
      <c r="Q1071" s="9">
        <v>1.0700620000000001</v>
      </c>
      <c r="R1071" s="9">
        <v>1.0275209999999999</v>
      </c>
    </row>
    <row r="1072" spans="1:18">
      <c r="A1072" s="6">
        <v>1071</v>
      </c>
      <c r="B1072" s="6" t="s">
        <v>1286</v>
      </c>
      <c r="C1072" s="9">
        <v>1.4482649999999999</v>
      </c>
      <c r="D1072" s="8"/>
      <c r="E1072" s="9">
        <v>0.27179399999999998</v>
      </c>
      <c r="F1072" s="9">
        <v>0.96428599999999998</v>
      </c>
      <c r="G1072" s="9">
        <v>12.85866</v>
      </c>
      <c r="H1072" s="9">
        <v>0.46232099999999998</v>
      </c>
      <c r="I1072" s="9">
        <v>1.4482649999999999</v>
      </c>
      <c r="J1072" s="9">
        <v>1.284424</v>
      </c>
      <c r="K1072" s="9">
        <v>1.150398</v>
      </c>
      <c r="L1072" s="9">
        <v>1.063874</v>
      </c>
      <c r="M1072" s="9">
        <v>1.001269</v>
      </c>
      <c r="N1072" s="9">
        <v>0.95286099999999996</v>
      </c>
      <c r="O1072" s="9">
        <v>0.91376400000000002</v>
      </c>
      <c r="P1072" s="9">
        <v>0.88119499999999995</v>
      </c>
      <c r="Q1072" s="9">
        <v>0.853433</v>
      </c>
      <c r="R1072" s="9">
        <v>0.82933999999999997</v>
      </c>
    </row>
    <row r="1073" spans="1:18">
      <c r="A1073" s="6">
        <v>1072</v>
      </c>
      <c r="B1073" s="6" t="s">
        <v>1287</v>
      </c>
      <c r="C1073" s="9">
        <v>2.2477969999999998</v>
      </c>
      <c r="D1073" s="8"/>
      <c r="E1073" s="9">
        <v>0.45299</v>
      </c>
      <c r="F1073" s="9">
        <v>0.99667799999999995</v>
      </c>
      <c r="G1073" s="9">
        <v>11.108230000000001</v>
      </c>
      <c r="H1073" s="9">
        <v>0.82542400000000005</v>
      </c>
      <c r="I1073" s="9">
        <v>2.2477969999999998</v>
      </c>
      <c r="J1073" s="9">
        <v>1.7221470000000001</v>
      </c>
      <c r="K1073" s="9">
        <v>1.4331860000000001</v>
      </c>
      <c r="L1073" s="9">
        <v>1.2580750000000001</v>
      </c>
      <c r="M1073" s="9">
        <v>1.137122</v>
      </c>
      <c r="N1073" s="9">
        <v>1.0469809999999999</v>
      </c>
      <c r="O1073" s="9">
        <v>0.97636599999999996</v>
      </c>
      <c r="P1073" s="9">
        <v>0.91905800000000004</v>
      </c>
      <c r="Q1073" s="9">
        <v>0.87130700000000005</v>
      </c>
      <c r="R1073" s="9">
        <v>0.83069899999999997</v>
      </c>
    </row>
    <row r="1074" spans="1:18">
      <c r="A1074" s="6">
        <v>1073</v>
      </c>
      <c r="B1074" s="6" t="s">
        <v>1288</v>
      </c>
      <c r="C1074" s="9">
        <v>2.98184</v>
      </c>
      <c r="D1074" s="8"/>
      <c r="E1074" s="9">
        <v>0.67948500000000001</v>
      </c>
      <c r="F1074" s="9">
        <v>0.99410900000000002</v>
      </c>
      <c r="G1074" s="9">
        <v>11.54433</v>
      </c>
      <c r="H1074" s="9">
        <v>1.196348</v>
      </c>
      <c r="I1074" s="9">
        <v>2.98184</v>
      </c>
      <c r="J1074" s="9">
        <v>2.0526629999999999</v>
      </c>
      <c r="K1074" s="9">
        <v>1.558354</v>
      </c>
      <c r="L1074" s="9">
        <v>1.281658</v>
      </c>
      <c r="M1074" s="9">
        <v>1.1013440000000001</v>
      </c>
      <c r="N1074" s="9">
        <v>0.97301800000000005</v>
      </c>
      <c r="O1074" s="9">
        <v>0.87625699999999995</v>
      </c>
      <c r="P1074" s="9">
        <v>0.80025199999999996</v>
      </c>
      <c r="Q1074" s="9">
        <v>0.73870199999999997</v>
      </c>
      <c r="R1074" s="9">
        <v>0.687666</v>
      </c>
    </row>
    <row r="1075" spans="1:18">
      <c r="A1075" s="6">
        <v>1074</v>
      </c>
      <c r="B1075" s="6" t="s">
        <v>1289</v>
      </c>
      <c r="C1075" s="9">
        <v>70.8</v>
      </c>
      <c r="D1075" s="8"/>
      <c r="E1075" s="9">
        <v>0.29613200000000001</v>
      </c>
      <c r="F1075" s="9">
        <v>1</v>
      </c>
      <c r="G1075" s="9">
        <v>15.478</v>
      </c>
      <c r="H1075" s="9">
        <v>2.2023459999999999</v>
      </c>
      <c r="I1075" s="9">
        <v>70.8</v>
      </c>
      <c r="J1075" s="9">
        <v>65.624989999999997</v>
      </c>
      <c r="K1075" s="9">
        <v>58.2</v>
      </c>
      <c r="L1075" s="9">
        <v>53.447159999999997</v>
      </c>
      <c r="M1075" s="9">
        <v>50.029530000000001</v>
      </c>
      <c r="N1075" s="9">
        <v>47.4</v>
      </c>
      <c r="O1075" s="8"/>
      <c r="P1075" s="8"/>
      <c r="Q1075" s="8"/>
      <c r="R1075" s="8"/>
    </row>
    <row r="1076" spans="1:18">
      <c r="A1076" s="6">
        <v>1075</v>
      </c>
      <c r="B1076" s="6" t="s">
        <v>1291</v>
      </c>
      <c r="C1076" s="9">
        <v>106.2</v>
      </c>
      <c r="D1076" s="8"/>
      <c r="E1076" s="9">
        <v>1.342392</v>
      </c>
      <c r="F1076" s="9">
        <v>1</v>
      </c>
      <c r="G1076" s="9">
        <v>15.191229999999999</v>
      </c>
      <c r="H1076" s="9">
        <v>3.6122860000000001</v>
      </c>
      <c r="I1076" s="9">
        <v>106.2</v>
      </c>
      <c r="J1076" s="9">
        <v>73.416409999999999</v>
      </c>
      <c r="K1076" s="9">
        <v>42.6</v>
      </c>
      <c r="L1076" s="9">
        <v>28.952950000000001</v>
      </c>
      <c r="M1076" s="9">
        <v>21.45861</v>
      </c>
      <c r="N1076" s="9">
        <v>16.8</v>
      </c>
      <c r="O1076" s="8"/>
      <c r="P1076" s="8"/>
      <c r="Q1076" s="8"/>
      <c r="R1076" s="8"/>
    </row>
    <row r="1077" spans="1:18">
      <c r="A1077" s="6">
        <v>1076</v>
      </c>
      <c r="B1077" s="6" t="s">
        <v>1292</v>
      </c>
      <c r="C1077" s="9">
        <v>75.599999999999994</v>
      </c>
      <c r="D1077" s="8"/>
      <c r="E1077" s="9">
        <v>0.76356000000000002</v>
      </c>
      <c r="F1077" s="9">
        <v>1</v>
      </c>
      <c r="G1077" s="9">
        <v>14.67812</v>
      </c>
      <c r="H1077" s="9">
        <v>2.7693449999999999</v>
      </c>
      <c r="I1077" s="9">
        <v>75.599999999999994</v>
      </c>
      <c r="J1077" s="9">
        <v>59.693950000000001</v>
      </c>
      <c r="K1077" s="9">
        <v>43.8</v>
      </c>
      <c r="L1077" s="9">
        <v>35.162190000000002</v>
      </c>
      <c r="M1077" s="9">
        <v>29.653729999999999</v>
      </c>
      <c r="N1077" s="9">
        <v>25.8</v>
      </c>
      <c r="O1077" s="8"/>
      <c r="P1077" s="8"/>
      <c r="Q1077" s="8"/>
      <c r="R1077" s="8"/>
    </row>
    <row r="1078" spans="1:18">
      <c r="A1078" s="6">
        <v>1077</v>
      </c>
      <c r="B1078" s="6" t="s">
        <v>1293</v>
      </c>
      <c r="C1078" s="9">
        <v>18.600000000000001</v>
      </c>
      <c r="D1078" s="8"/>
      <c r="E1078" s="9">
        <v>0.25153900000000001</v>
      </c>
      <c r="F1078" s="9">
        <v>1</v>
      </c>
      <c r="G1078" s="9">
        <v>12.756180000000001</v>
      </c>
      <c r="H1078" s="9">
        <v>1.5476449999999999</v>
      </c>
      <c r="I1078" s="9">
        <v>18.600000000000001</v>
      </c>
      <c r="J1078" s="9">
        <v>16.610589999999998</v>
      </c>
      <c r="K1078" s="9">
        <v>15</v>
      </c>
      <c r="L1078" s="9">
        <v>13.95289</v>
      </c>
      <c r="M1078" s="9">
        <v>13.1913</v>
      </c>
      <c r="N1078" s="9">
        <v>12.6</v>
      </c>
      <c r="O1078" s="8"/>
      <c r="P1078" s="8"/>
      <c r="Q1078" s="8"/>
      <c r="R1078" s="8"/>
    </row>
    <row r="1079" spans="1:18">
      <c r="A1079" s="6">
        <v>1078</v>
      </c>
      <c r="B1079" s="6" t="s">
        <v>1294</v>
      </c>
      <c r="C1079" s="9">
        <v>8.5909999999999997E-3</v>
      </c>
      <c r="D1079" s="8"/>
      <c r="E1079" s="9">
        <v>0.54055500000000001</v>
      </c>
      <c r="F1079" s="9">
        <v>0.99837699999999996</v>
      </c>
      <c r="G1079" s="9">
        <v>7.0185279999999999</v>
      </c>
      <c r="H1079" s="9">
        <v>-1.6085400000000001</v>
      </c>
      <c r="I1079" s="9">
        <v>7.0939999999999996E-3</v>
      </c>
      <c r="J1079" s="9">
        <v>4.8770000000000003E-3</v>
      </c>
      <c r="K1079" s="9">
        <v>3.9170000000000003E-3</v>
      </c>
      <c r="L1079" s="9">
        <v>3.3530000000000001E-3</v>
      </c>
      <c r="M1079" s="9">
        <v>2.9719999999999998E-3</v>
      </c>
      <c r="N1079" s="8"/>
      <c r="O1079" s="8"/>
      <c r="P1079" s="8"/>
      <c r="Q1079" s="8"/>
      <c r="R1079" s="8"/>
    </row>
    <row r="1080" spans="1:18">
      <c r="A1080" s="6">
        <v>1079</v>
      </c>
      <c r="B1080" s="6" t="s">
        <v>1296</v>
      </c>
      <c r="C1080" s="9">
        <v>6.8649999999999996E-3</v>
      </c>
      <c r="D1080" s="8"/>
      <c r="E1080" s="9">
        <v>0.37489499999999998</v>
      </c>
      <c r="F1080" s="9">
        <v>0.94830199999999998</v>
      </c>
      <c r="G1080" s="9">
        <v>9.9001699999999992</v>
      </c>
      <c r="H1080" s="9">
        <v>-1.7901</v>
      </c>
      <c r="I1080" s="9">
        <v>6.8389999999999996E-3</v>
      </c>
      <c r="J1080" s="9">
        <v>5.274E-3</v>
      </c>
      <c r="K1080" s="9">
        <v>4.5300000000000002E-3</v>
      </c>
      <c r="L1080" s="9">
        <v>4.0670000000000003E-3</v>
      </c>
      <c r="M1080" s="9">
        <v>3.741E-3</v>
      </c>
      <c r="N1080" s="8"/>
      <c r="O1080" s="8"/>
      <c r="P1080" s="8"/>
      <c r="Q1080" s="8"/>
      <c r="R1080" s="8"/>
    </row>
    <row r="1081" spans="1:18">
      <c r="A1081" s="6">
        <v>1080</v>
      </c>
      <c r="B1081" s="6" t="s">
        <v>1297</v>
      </c>
      <c r="C1081" s="9">
        <v>6.4149999999999997E-3</v>
      </c>
      <c r="D1081" s="8"/>
      <c r="E1081" s="9">
        <v>0.32410299999999997</v>
      </c>
      <c r="F1081" s="9">
        <v>0.99974099999999999</v>
      </c>
      <c r="G1081" s="9">
        <v>5.7040790000000001</v>
      </c>
      <c r="H1081" s="9">
        <v>-1.94774</v>
      </c>
      <c r="I1081" s="9">
        <v>5.3480000000000003E-3</v>
      </c>
      <c r="J1081" s="9">
        <v>4.2719999999999998E-3</v>
      </c>
      <c r="K1081" s="9">
        <v>3.7460000000000002E-3</v>
      </c>
      <c r="L1081" s="9">
        <v>3.4120000000000001E-3</v>
      </c>
      <c r="M1081" s="9">
        <v>3.1740000000000002E-3</v>
      </c>
      <c r="N1081" s="8"/>
      <c r="O1081" s="8"/>
      <c r="P1081" s="8"/>
      <c r="Q1081" s="8"/>
      <c r="R1081" s="8"/>
    </row>
    <row r="1082" spans="1:18">
      <c r="A1082" s="6">
        <v>1081</v>
      </c>
      <c r="B1082" s="6" t="s">
        <v>1298</v>
      </c>
      <c r="C1082" s="9">
        <v>5.0390000000000001E-3</v>
      </c>
      <c r="D1082" s="8"/>
      <c r="E1082" s="9">
        <v>0.73155800000000004</v>
      </c>
      <c r="F1082" s="9">
        <v>0.88200500000000004</v>
      </c>
      <c r="G1082" s="9">
        <v>9.5107149999999994</v>
      </c>
      <c r="H1082" s="9">
        <v>-1.5820099999999999</v>
      </c>
      <c r="I1082" s="9">
        <v>4.8580000000000003E-3</v>
      </c>
      <c r="J1082" s="9">
        <v>2.9260000000000002E-3</v>
      </c>
      <c r="K1082" s="9">
        <v>2.1749999999999999E-3</v>
      </c>
      <c r="L1082" s="9">
        <v>1.7619999999999999E-3</v>
      </c>
      <c r="M1082" s="9">
        <v>1.4970000000000001E-3</v>
      </c>
      <c r="N1082" s="8"/>
      <c r="O1082" s="8"/>
      <c r="P1082" s="8"/>
      <c r="Q1082" s="8"/>
      <c r="R1082" s="8"/>
    </row>
    <row r="1083" spans="1:18">
      <c r="A1083" s="6">
        <v>1082</v>
      </c>
      <c r="B1083" s="6" t="s">
        <v>1299</v>
      </c>
      <c r="C1083" s="9">
        <v>4.8640000000000003E-3</v>
      </c>
      <c r="D1083" s="8"/>
      <c r="E1083" s="9">
        <v>0.731854</v>
      </c>
      <c r="F1083" s="9">
        <v>0.99964799999999998</v>
      </c>
      <c r="G1083" s="9">
        <v>7.7995640000000002</v>
      </c>
      <c r="H1083" s="9">
        <v>-1.66012</v>
      </c>
      <c r="I1083" s="9">
        <v>4.0549999999999996E-3</v>
      </c>
      <c r="J1083" s="9">
        <v>2.4420000000000002E-3</v>
      </c>
      <c r="K1083" s="9">
        <v>1.815E-3</v>
      </c>
      <c r="L1083" s="9">
        <v>1.47E-3</v>
      </c>
      <c r="M1083" s="9">
        <v>1.2489999999999999E-3</v>
      </c>
      <c r="N1083" s="8"/>
      <c r="O1083" s="8"/>
      <c r="P1083" s="8"/>
      <c r="Q1083" s="8"/>
      <c r="R1083" s="8"/>
    </row>
    <row r="1084" spans="1:18">
      <c r="A1084" s="6">
        <v>1083</v>
      </c>
      <c r="B1084" s="6" t="s">
        <v>1300</v>
      </c>
      <c r="C1084" s="9">
        <v>5.2389999999999997E-3</v>
      </c>
      <c r="D1084" s="8"/>
      <c r="E1084" s="9">
        <v>0.40501700000000002</v>
      </c>
      <c r="F1084" s="9">
        <v>0.857711</v>
      </c>
      <c r="G1084" s="9">
        <v>6.8795640000000002</v>
      </c>
      <c r="H1084" s="9">
        <v>-1.9414899999999999</v>
      </c>
      <c r="I1084" s="9">
        <v>4.5030000000000001E-3</v>
      </c>
      <c r="J1084" s="9">
        <v>3.4009999999999999E-3</v>
      </c>
      <c r="K1084" s="9">
        <v>2.8860000000000001E-3</v>
      </c>
      <c r="L1084" s="9">
        <v>2.568E-3</v>
      </c>
      <c r="M1084" s="9">
        <v>2.346E-3</v>
      </c>
      <c r="N1084" s="8"/>
      <c r="O1084" s="8"/>
      <c r="P1084" s="8"/>
      <c r="Q1084" s="8"/>
      <c r="R1084" s="8"/>
    </row>
    <row r="1085" spans="1:18">
      <c r="A1085" s="6">
        <v>1084</v>
      </c>
      <c r="B1085" s="6" t="s">
        <v>1301</v>
      </c>
      <c r="C1085" s="9">
        <v>8.3180000000000007E-3</v>
      </c>
      <c r="D1085" s="8"/>
      <c r="E1085" s="9">
        <v>0.48202200000000001</v>
      </c>
      <c r="F1085" s="9">
        <v>1</v>
      </c>
      <c r="G1085" s="8"/>
      <c r="H1085" s="9">
        <v>-1.7430399999999999</v>
      </c>
      <c r="I1085" s="9">
        <v>5.9560000000000004E-3</v>
      </c>
      <c r="J1085" s="9">
        <v>4.2640000000000004E-3</v>
      </c>
      <c r="K1085" s="9">
        <v>3.5070000000000001E-3</v>
      </c>
      <c r="L1085" s="9">
        <v>3.0530000000000002E-3</v>
      </c>
      <c r="M1085" s="9">
        <v>2.7420000000000001E-3</v>
      </c>
      <c r="N1085" s="8"/>
      <c r="O1085" s="8"/>
      <c r="P1085" s="8"/>
      <c r="Q1085" s="8"/>
      <c r="R1085" s="8"/>
    </row>
    <row r="1086" spans="1:18">
      <c r="A1086" s="6">
        <v>1085</v>
      </c>
      <c r="B1086" s="6" t="s">
        <v>1302</v>
      </c>
      <c r="C1086" s="9">
        <v>6.6620000000000004E-3</v>
      </c>
      <c r="D1086" s="8"/>
      <c r="E1086" s="9">
        <v>0.30485000000000001</v>
      </c>
      <c r="F1086" s="9">
        <v>1</v>
      </c>
      <c r="G1086" s="9">
        <v>5</v>
      </c>
      <c r="H1086" s="9">
        <v>-1.9633400000000001</v>
      </c>
      <c r="I1086" s="9">
        <v>5.3930000000000002E-3</v>
      </c>
      <c r="J1086" s="9">
        <v>4.3660000000000001E-3</v>
      </c>
      <c r="K1086" s="9">
        <v>3.8579999999999999E-3</v>
      </c>
      <c r="L1086" s="9">
        <v>3.5339999999999998E-3</v>
      </c>
      <c r="M1086" s="9">
        <v>3.3019999999999998E-3</v>
      </c>
      <c r="N1086" s="8"/>
      <c r="O1086" s="8"/>
      <c r="P1086" s="8"/>
      <c r="Q1086" s="8"/>
      <c r="R1086" s="8"/>
    </row>
    <row r="1087" spans="1:18">
      <c r="A1087" s="6">
        <v>1086</v>
      </c>
      <c r="B1087" s="6" t="s">
        <v>1303</v>
      </c>
      <c r="C1087" s="9">
        <v>5.9849999999999999E-3</v>
      </c>
      <c r="D1087" s="8"/>
      <c r="E1087" s="9">
        <v>0.30357699999999999</v>
      </c>
      <c r="F1087" s="9">
        <v>1</v>
      </c>
      <c r="G1087" s="9">
        <v>5</v>
      </c>
      <c r="H1087" s="9">
        <v>-2.0107400000000002</v>
      </c>
      <c r="I1087" s="9">
        <v>4.849E-3</v>
      </c>
      <c r="J1087" s="9">
        <v>3.9290000000000002E-3</v>
      </c>
      <c r="K1087" s="9">
        <v>3.4740000000000001E-3</v>
      </c>
      <c r="L1087" s="9">
        <v>3.1840000000000002E-3</v>
      </c>
      <c r="M1087" s="9">
        <v>2.9750000000000002E-3</v>
      </c>
      <c r="N1087" s="8"/>
      <c r="O1087" s="8"/>
      <c r="P1087" s="8"/>
      <c r="Q1087" s="8"/>
      <c r="R1087" s="8"/>
    </row>
    <row r="1088" spans="1:18">
      <c r="A1088" s="6">
        <v>1087</v>
      </c>
      <c r="B1088" s="6" t="s">
        <v>1304</v>
      </c>
      <c r="C1088" s="9">
        <v>5.2849999999999998E-3</v>
      </c>
      <c r="D1088" s="8"/>
      <c r="E1088" s="9">
        <v>0.41805199999999998</v>
      </c>
      <c r="F1088" s="9">
        <v>1</v>
      </c>
      <c r="G1088" s="9">
        <v>5</v>
      </c>
      <c r="H1088" s="9">
        <v>-1.98475</v>
      </c>
      <c r="I1088" s="9">
        <v>3.9550000000000002E-3</v>
      </c>
      <c r="J1088" s="9">
        <v>2.96E-3</v>
      </c>
      <c r="K1088" s="9">
        <v>2.4989999999999999E-3</v>
      </c>
      <c r="L1088" s="9">
        <v>2.2160000000000001E-3</v>
      </c>
      <c r="M1088" s="9">
        <v>2.0179999999999998E-3</v>
      </c>
      <c r="N1088" s="8"/>
      <c r="O1088" s="8"/>
      <c r="P1088" s="8"/>
      <c r="Q1088" s="8"/>
      <c r="R1088" s="8"/>
    </row>
    <row r="1089" spans="1:18">
      <c r="A1089" s="6">
        <v>1088</v>
      </c>
      <c r="B1089" s="6" t="s">
        <v>1305</v>
      </c>
      <c r="C1089" s="9">
        <v>4.7019999999999996E-3</v>
      </c>
      <c r="D1089" s="8"/>
      <c r="E1089" s="9">
        <v>0.55998199999999998</v>
      </c>
      <c r="F1089" s="9">
        <v>1</v>
      </c>
      <c r="G1089" s="9">
        <v>5</v>
      </c>
      <c r="H1089" s="9">
        <v>-1.93634</v>
      </c>
      <c r="I1089" s="9">
        <v>3.189E-3</v>
      </c>
      <c r="J1089" s="9">
        <v>2.163E-3</v>
      </c>
      <c r="K1089" s="9">
        <v>1.7240000000000001E-3</v>
      </c>
      <c r="L1089" s="9">
        <v>1.467E-3</v>
      </c>
      <c r="M1089" s="9">
        <v>1.2949999999999999E-3</v>
      </c>
      <c r="N1089" s="8"/>
      <c r="O1089" s="8"/>
      <c r="P1089" s="8"/>
      <c r="Q1089" s="8"/>
      <c r="R1089" s="8"/>
    </row>
    <row r="1090" spans="1:18">
      <c r="A1090" s="6">
        <v>1089</v>
      </c>
      <c r="B1090" s="6" t="s">
        <v>1306</v>
      </c>
      <c r="C1090" s="9">
        <v>5.1219999999999998E-3</v>
      </c>
      <c r="D1090" s="8"/>
      <c r="E1090" s="9">
        <v>0.38961099999999999</v>
      </c>
      <c r="F1090" s="9">
        <v>1</v>
      </c>
      <c r="G1090" s="8"/>
      <c r="H1090" s="9">
        <v>-2.0182600000000002</v>
      </c>
      <c r="I1090" s="9">
        <v>3.9100000000000003E-3</v>
      </c>
      <c r="J1090" s="9">
        <v>2.9840000000000001E-3</v>
      </c>
      <c r="K1090" s="9">
        <v>2.5479999999999999E-3</v>
      </c>
      <c r="L1090" s="9">
        <v>2.2780000000000001E-3</v>
      </c>
      <c r="M1090" s="9">
        <v>2.088E-3</v>
      </c>
      <c r="N1090" s="8"/>
      <c r="O1090" s="8"/>
      <c r="P1090" s="8"/>
      <c r="Q1090" s="8"/>
      <c r="R1090" s="8"/>
    </row>
    <row r="1091" spans="1:18">
      <c r="A1091" s="6">
        <v>1090</v>
      </c>
      <c r="B1091" s="6" t="s">
        <v>1311</v>
      </c>
      <c r="C1091" s="8"/>
      <c r="D1091" s="8"/>
      <c r="E1091" s="9">
        <v>1.3155349999999999</v>
      </c>
      <c r="F1091" s="9">
        <v>0.99130300000000005</v>
      </c>
      <c r="G1091" s="8"/>
      <c r="H1091" s="9">
        <v>3.0369030000000001</v>
      </c>
      <c r="I1091" s="8"/>
      <c r="J1091" s="9">
        <v>21.152059999999999</v>
      </c>
      <c r="K1091" s="9">
        <v>12.4079</v>
      </c>
      <c r="L1091" s="9">
        <v>8.4984009999999994</v>
      </c>
      <c r="M1091" s="9">
        <v>6.3364900000000004</v>
      </c>
      <c r="N1091" s="9">
        <v>4.9852049999999997</v>
      </c>
      <c r="O1091" s="9">
        <v>4.0701669999999996</v>
      </c>
      <c r="P1091" s="9">
        <v>3.4144580000000002</v>
      </c>
      <c r="Q1091" s="9">
        <v>2.924347</v>
      </c>
      <c r="R1091" s="9">
        <v>2.5458530000000001</v>
      </c>
    </row>
    <row r="1092" spans="1:18">
      <c r="A1092" s="6">
        <v>1091</v>
      </c>
      <c r="B1092" s="6" t="s">
        <v>1313</v>
      </c>
      <c r="C1092" s="8"/>
      <c r="D1092" s="8"/>
      <c r="E1092" s="9">
        <v>1.3942270000000001</v>
      </c>
      <c r="F1092" s="9">
        <v>0.99937799999999999</v>
      </c>
      <c r="G1092" s="8"/>
      <c r="H1092" s="9">
        <v>2.3077709999999998</v>
      </c>
      <c r="I1092" s="8"/>
      <c r="J1092" s="9">
        <v>3.117734</v>
      </c>
      <c r="K1092" s="9">
        <v>1.7714460000000001</v>
      </c>
      <c r="L1092" s="9">
        <v>1.186137</v>
      </c>
      <c r="M1092" s="9">
        <v>0.86900100000000002</v>
      </c>
      <c r="N1092" s="9">
        <v>0.67394399999999999</v>
      </c>
      <c r="O1092" s="9">
        <v>0.54360600000000003</v>
      </c>
      <c r="P1092" s="9">
        <v>0.451264</v>
      </c>
      <c r="Q1092" s="9">
        <v>0.38292399999999999</v>
      </c>
      <c r="R1092" s="9">
        <v>0.33061000000000001</v>
      </c>
    </row>
    <row r="1093" spans="1:18">
      <c r="A1093" s="6">
        <v>1092</v>
      </c>
      <c r="B1093" s="6" t="s">
        <v>1314</v>
      </c>
      <c r="C1093" s="8"/>
      <c r="D1093" s="8"/>
      <c r="E1093" s="9">
        <v>2.4624809999999999</v>
      </c>
      <c r="F1093" s="9">
        <v>0.991479</v>
      </c>
      <c r="G1093" s="8"/>
      <c r="H1093" s="9">
        <v>4.0361919999999998</v>
      </c>
      <c r="I1093" s="8"/>
      <c r="J1093" s="9">
        <v>6.7987700000000002</v>
      </c>
      <c r="K1093" s="9">
        <v>2.505007</v>
      </c>
      <c r="L1093" s="9">
        <v>1.23353</v>
      </c>
      <c r="M1093" s="9">
        <v>0.71204999999999996</v>
      </c>
      <c r="N1093" s="9">
        <v>0.45449400000000001</v>
      </c>
      <c r="O1093" s="9">
        <v>0.31093799999999999</v>
      </c>
      <c r="P1093" s="9">
        <v>0.223805</v>
      </c>
      <c r="Q1093" s="9">
        <v>0.167458</v>
      </c>
      <c r="R1093" s="9">
        <v>0.12919</v>
      </c>
    </row>
    <row r="1094" spans="1:18">
      <c r="A1094" s="6">
        <v>1093</v>
      </c>
      <c r="B1094" s="6" t="s">
        <v>1315</v>
      </c>
      <c r="C1094" s="8"/>
      <c r="D1094" s="8"/>
      <c r="E1094" s="9">
        <v>1.96933</v>
      </c>
      <c r="F1094" s="9">
        <v>0.98935899999999999</v>
      </c>
      <c r="G1094" s="8"/>
      <c r="H1094" s="9">
        <v>3.0578379999999998</v>
      </c>
      <c r="I1094" s="8"/>
      <c r="J1094" s="9">
        <v>3.1309749999999998</v>
      </c>
      <c r="K1094" s="9">
        <v>1.408957</v>
      </c>
      <c r="L1094" s="9">
        <v>0.79956199999999999</v>
      </c>
      <c r="M1094" s="9">
        <v>0.51523399999999997</v>
      </c>
      <c r="N1094" s="9">
        <v>0.35980699999999999</v>
      </c>
      <c r="O1094" s="9">
        <v>0.26560099999999998</v>
      </c>
      <c r="P1094" s="9">
        <v>0.20418500000000001</v>
      </c>
      <c r="Q1094" s="9">
        <v>0.161915</v>
      </c>
      <c r="R1094" s="9">
        <v>0.131576</v>
      </c>
    </row>
    <row r="1095" spans="1:18">
      <c r="A1095" s="6">
        <v>1094</v>
      </c>
      <c r="B1095" s="6" t="s">
        <v>1316</v>
      </c>
      <c r="C1095" s="8"/>
      <c r="D1095" s="8"/>
      <c r="E1095" s="9">
        <v>0.68171099999999996</v>
      </c>
      <c r="F1095" s="9">
        <v>0.99736100000000005</v>
      </c>
      <c r="G1095" s="8"/>
      <c r="H1095" s="9">
        <v>1.9875050000000001</v>
      </c>
      <c r="I1095" s="8"/>
      <c r="J1095" s="9">
        <v>12.606030000000001</v>
      </c>
      <c r="K1095" s="9">
        <v>9.5617009999999993</v>
      </c>
      <c r="L1095" s="9">
        <v>7.858924</v>
      </c>
      <c r="M1095" s="9">
        <v>6.7499180000000001</v>
      </c>
      <c r="N1095" s="9">
        <v>5.9610089999999998</v>
      </c>
      <c r="O1095" s="9">
        <v>5.3663800000000004</v>
      </c>
      <c r="P1095" s="9">
        <v>4.8994540000000004</v>
      </c>
      <c r="Q1095" s="9">
        <v>4.5214359999999996</v>
      </c>
      <c r="R1095" s="9">
        <v>4.2080710000000003</v>
      </c>
    </row>
    <row r="1096" spans="1:18">
      <c r="A1096" s="6">
        <v>1095</v>
      </c>
      <c r="B1096" s="6" t="s">
        <v>1317</v>
      </c>
      <c r="C1096" s="8"/>
      <c r="D1096" s="8"/>
      <c r="E1096" s="9">
        <v>0.80177100000000001</v>
      </c>
      <c r="F1096" s="9">
        <v>0.94112499999999999</v>
      </c>
      <c r="G1096" s="8"/>
      <c r="H1096" s="9">
        <v>1.802306</v>
      </c>
      <c r="I1096" s="8"/>
      <c r="J1096" s="9">
        <v>5.7435039999999997</v>
      </c>
      <c r="K1096" s="9">
        <v>4.149464</v>
      </c>
      <c r="L1096" s="9">
        <v>3.2947289999999998</v>
      </c>
      <c r="M1096" s="9">
        <v>2.7549899999999998</v>
      </c>
      <c r="N1096" s="9">
        <v>2.3803169999999998</v>
      </c>
      <c r="O1096" s="9">
        <v>2.1035789999999999</v>
      </c>
      <c r="P1096" s="9">
        <v>1.8900030000000001</v>
      </c>
      <c r="Q1096" s="9">
        <v>1.719689</v>
      </c>
      <c r="R1096" s="9">
        <v>1.5803849999999999</v>
      </c>
    </row>
    <row r="1097" spans="1:18">
      <c r="A1097" s="6">
        <v>1096</v>
      </c>
      <c r="B1097" s="6" t="s">
        <v>1318</v>
      </c>
      <c r="C1097" s="8"/>
      <c r="D1097" s="8"/>
      <c r="E1097" s="9">
        <v>1.0222089999999999</v>
      </c>
      <c r="F1097" s="9">
        <v>0.96999800000000003</v>
      </c>
      <c r="G1097" s="8"/>
      <c r="H1097" s="9">
        <v>1.814594</v>
      </c>
      <c r="I1097" s="8"/>
      <c r="J1097" s="9">
        <v>3.0525959999999999</v>
      </c>
      <c r="K1097" s="9">
        <v>2.0168200000000001</v>
      </c>
      <c r="L1097" s="9">
        <v>1.502982</v>
      </c>
      <c r="M1097" s="9">
        <v>1.1964410000000001</v>
      </c>
      <c r="N1097" s="9">
        <v>0.99300500000000003</v>
      </c>
      <c r="O1097" s="9">
        <v>0.84823800000000005</v>
      </c>
      <c r="P1097" s="9">
        <v>0.74001099999999997</v>
      </c>
      <c r="Q1097" s="9">
        <v>0.65606900000000001</v>
      </c>
      <c r="R1097" s="9">
        <v>0.58908199999999999</v>
      </c>
    </row>
    <row r="1098" spans="1:18">
      <c r="A1098" s="6">
        <v>1097</v>
      </c>
      <c r="B1098" s="6" t="s">
        <v>1319</v>
      </c>
      <c r="C1098" s="8"/>
      <c r="D1098" s="8"/>
      <c r="E1098" s="9">
        <v>1.1008579999999999</v>
      </c>
      <c r="F1098" s="9">
        <v>0.98023800000000005</v>
      </c>
      <c r="G1098" s="8"/>
      <c r="H1098" s="9">
        <v>1.8259160000000001</v>
      </c>
      <c r="I1098" s="8"/>
      <c r="J1098" s="9">
        <v>2.4755229999999999</v>
      </c>
      <c r="K1098" s="9">
        <v>1.58422</v>
      </c>
      <c r="L1098" s="9">
        <v>1.1541859999999999</v>
      </c>
      <c r="M1098" s="9">
        <v>0.90280000000000005</v>
      </c>
      <c r="N1098" s="9">
        <v>0.738626</v>
      </c>
      <c r="O1098" s="9">
        <v>0.62334100000000003</v>
      </c>
      <c r="P1098" s="9">
        <v>0.53812700000000002</v>
      </c>
      <c r="Q1098" s="9">
        <v>0.472686</v>
      </c>
      <c r="R1098" s="9">
        <v>0.42092099999999999</v>
      </c>
    </row>
    <row r="1099" spans="1:18">
      <c r="A1099" s="6">
        <v>1098</v>
      </c>
      <c r="B1099" s="6" t="s">
        <v>1307</v>
      </c>
      <c r="C1099" s="9">
        <v>1.1957819999999999</v>
      </c>
      <c r="D1099" s="8"/>
      <c r="E1099" s="9">
        <v>1.2306919999999999</v>
      </c>
      <c r="F1099" s="9">
        <v>0.99714800000000003</v>
      </c>
      <c r="G1099" s="9">
        <v>23.996569999999998</v>
      </c>
      <c r="H1099" s="9">
        <v>1.7761899999999999</v>
      </c>
      <c r="I1099" s="9">
        <v>1.1957819999999999</v>
      </c>
      <c r="J1099" s="9">
        <v>1.1957819999999999</v>
      </c>
      <c r="K1099" s="9">
        <v>0.90846700000000002</v>
      </c>
      <c r="L1099" s="9">
        <v>0.63759999999999994</v>
      </c>
      <c r="M1099" s="9">
        <v>0.484487</v>
      </c>
      <c r="N1099" s="9">
        <v>0.38711000000000001</v>
      </c>
      <c r="O1099" s="9">
        <v>0.320216</v>
      </c>
      <c r="P1099" s="9">
        <v>0.27168999999999999</v>
      </c>
      <c r="Q1099" s="9">
        <v>0.23502799999999999</v>
      </c>
      <c r="R1099" s="9">
        <v>0.20644599999999999</v>
      </c>
    </row>
    <row r="1100" spans="1:18">
      <c r="A1100" s="6">
        <v>1099</v>
      </c>
      <c r="B1100" s="6" t="s">
        <v>1309</v>
      </c>
      <c r="C1100" s="9">
        <v>2.5090379999999999</v>
      </c>
      <c r="D1100" s="8"/>
      <c r="E1100" s="9">
        <v>0.53085300000000002</v>
      </c>
      <c r="F1100" s="9">
        <v>0.99852700000000005</v>
      </c>
      <c r="G1100" s="9">
        <v>5.8054509999999997</v>
      </c>
      <c r="H1100" s="9">
        <v>0.80499200000000004</v>
      </c>
      <c r="I1100" s="9">
        <v>1.879918</v>
      </c>
      <c r="J1100" s="9">
        <v>1.301177</v>
      </c>
      <c r="K1100" s="9">
        <v>1.049199</v>
      </c>
      <c r="L1100" s="9">
        <v>0.90060399999999996</v>
      </c>
      <c r="M1100" s="9">
        <v>0.79999799999999999</v>
      </c>
      <c r="N1100" s="9">
        <v>0.72619800000000001</v>
      </c>
      <c r="O1100" s="9">
        <v>0.66913900000000004</v>
      </c>
      <c r="P1100" s="9">
        <v>0.62334900000000004</v>
      </c>
      <c r="Q1100" s="9">
        <v>0.58556699999999995</v>
      </c>
      <c r="R1100" s="9">
        <v>0.55371499999999996</v>
      </c>
    </row>
    <row r="1101" spans="1:18">
      <c r="A1101" s="6">
        <v>1100</v>
      </c>
      <c r="B1101" s="6" t="s">
        <v>1310</v>
      </c>
      <c r="C1101" s="9">
        <v>0.59940000000000004</v>
      </c>
      <c r="D1101" s="8"/>
      <c r="E1101" s="9">
        <v>3.449427</v>
      </c>
      <c r="F1101" s="9">
        <v>0.96238299999999999</v>
      </c>
      <c r="G1101" s="9">
        <v>26.790040000000001</v>
      </c>
      <c r="H1101" s="9">
        <v>4.7034070000000003</v>
      </c>
      <c r="I1101" s="9">
        <v>0.59940000000000004</v>
      </c>
      <c r="J1101" s="9">
        <v>0.59940000000000004</v>
      </c>
      <c r="K1101" s="9">
        <v>0.40568100000000001</v>
      </c>
      <c r="L1101" s="9">
        <v>0.15038899999999999</v>
      </c>
      <c r="M1101" s="9">
        <v>6.9652000000000006E-2</v>
      </c>
      <c r="N1101" s="9">
        <v>3.7137000000000003E-2</v>
      </c>
      <c r="O1101" s="9">
        <v>2.1821E-2</v>
      </c>
      <c r="P1101" s="9">
        <v>1.3767E-2</v>
      </c>
      <c r="Q1101" s="9">
        <v>9.1699999999999993E-3</v>
      </c>
      <c r="R1101" s="9">
        <v>6.3759999999999997E-3</v>
      </c>
    </row>
    <row r="1102" spans="1:18">
      <c r="A1102" s="6">
        <v>1101</v>
      </c>
      <c r="B1102" s="6" t="s">
        <v>1320</v>
      </c>
      <c r="C1102" s="8"/>
      <c r="D1102" s="8"/>
      <c r="E1102" s="9">
        <v>0.27282699999999999</v>
      </c>
      <c r="F1102" s="9">
        <v>0.52161000000000002</v>
      </c>
      <c r="G1102" s="8"/>
      <c r="H1102" s="9">
        <v>1.7755799999999999</v>
      </c>
      <c r="I1102" s="8"/>
      <c r="J1102" s="9">
        <v>26.340509999999998</v>
      </c>
      <c r="K1102" s="9">
        <v>23.582059999999998</v>
      </c>
      <c r="L1102" s="9">
        <v>21.801939999999998</v>
      </c>
      <c r="M1102" s="9">
        <v>20.514240000000001</v>
      </c>
      <c r="N1102" s="9">
        <v>19.51878</v>
      </c>
      <c r="O1102" s="9">
        <v>18.71491</v>
      </c>
      <c r="P1102" s="9">
        <v>18.045380000000002</v>
      </c>
      <c r="Q1102" s="9">
        <v>17.474720000000001</v>
      </c>
      <c r="R1102" s="9">
        <v>16.979559999999999</v>
      </c>
    </row>
    <row r="1103" spans="1:18">
      <c r="A1103" s="6">
        <v>1102</v>
      </c>
      <c r="B1103" s="6" t="s">
        <v>1323</v>
      </c>
      <c r="C1103" s="8"/>
      <c r="D1103" s="8"/>
      <c r="E1103" s="9">
        <v>3.1677999999999998E-2</v>
      </c>
      <c r="F1103" s="9">
        <v>1.8159999999999999E-3</v>
      </c>
      <c r="G1103" s="8"/>
      <c r="H1103" s="9">
        <v>1.2652540000000001</v>
      </c>
      <c r="I1103" s="8"/>
      <c r="J1103" s="9">
        <v>16.750979999999998</v>
      </c>
      <c r="K1103" s="9">
        <v>16.537199999999999</v>
      </c>
      <c r="L1103" s="9">
        <v>16.387180000000001</v>
      </c>
      <c r="M1103" s="9">
        <v>16.271750000000001</v>
      </c>
      <c r="N1103" s="9">
        <v>16.178049999999999</v>
      </c>
      <c r="O1103" s="9">
        <v>16.099240000000002</v>
      </c>
      <c r="P1103" s="9">
        <v>16.031279999999999</v>
      </c>
      <c r="Q1103" s="9">
        <v>15.971579999999999</v>
      </c>
      <c r="R1103" s="9">
        <v>15.91836</v>
      </c>
    </row>
    <row r="1104" spans="1:18">
      <c r="A1104" s="6">
        <v>1103</v>
      </c>
      <c r="B1104" s="6" t="s">
        <v>1324</v>
      </c>
      <c r="C1104" s="8"/>
      <c r="D1104" s="8"/>
      <c r="E1104" s="9">
        <v>0.28026400000000001</v>
      </c>
      <c r="F1104" s="9">
        <v>0.25205699999999998</v>
      </c>
      <c r="G1104" s="8"/>
      <c r="H1104" s="9">
        <v>1.658452</v>
      </c>
      <c r="I1104" s="8"/>
      <c r="J1104" s="9">
        <v>19.670739999999999</v>
      </c>
      <c r="K1104" s="9">
        <v>17.557739999999999</v>
      </c>
      <c r="L1104" s="9">
        <v>16.197679999999998</v>
      </c>
      <c r="M1104" s="9">
        <v>15.215719999999999</v>
      </c>
      <c r="N1104" s="9">
        <v>14.45776</v>
      </c>
      <c r="O1104" s="9">
        <v>13.846439999999999</v>
      </c>
      <c r="P1104" s="9">
        <v>13.33783</v>
      </c>
      <c r="Q1104" s="9">
        <v>12.904730000000001</v>
      </c>
      <c r="R1104" s="9">
        <v>12.52924</v>
      </c>
    </row>
    <row r="1105" spans="1:18">
      <c r="A1105" s="6">
        <v>1104</v>
      </c>
      <c r="B1105" s="6" t="s">
        <v>1325</v>
      </c>
      <c r="C1105" s="8"/>
      <c r="D1105" s="8"/>
      <c r="E1105" s="9">
        <v>0.13143099999999999</v>
      </c>
      <c r="F1105" s="9">
        <v>4.5572000000000001E-2</v>
      </c>
      <c r="G1105" s="8"/>
      <c r="H1105" s="9">
        <v>1.411762</v>
      </c>
      <c r="I1105" s="8"/>
      <c r="J1105" s="9">
        <v>17.408719999999999</v>
      </c>
      <c r="K1105" s="9">
        <v>16.505279999999999</v>
      </c>
      <c r="L1105" s="9">
        <v>15.89287</v>
      </c>
      <c r="M1105" s="9">
        <v>15.433529999999999</v>
      </c>
      <c r="N1105" s="9">
        <v>15.068099999999999</v>
      </c>
      <c r="O1105" s="9">
        <v>14.765890000000001</v>
      </c>
      <c r="P1105" s="9">
        <v>14.50901</v>
      </c>
      <c r="Q1105" s="9">
        <v>14.28613</v>
      </c>
      <c r="R1105" s="9">
        <v>14.08967</v>
      </c>
    </row>
    <row r="1106" spans="1:18">
      <c r="A1106" s="6">
        <v>1105</v>
      </c>
      <c r="B1106" s="6" t="s">
        <v>1326</v>
      </c>
      <c r="C1106" s="8"/>
      <c r="D1106" s="8"/>
      <c r="E1106" s="9">
        <v>0.373805</v>
      </c>
      <c r="F1106" s="9">
        <v>0.41486299999999998</v>
      </c>
      <c r="G1106" s="8"/>
      <c r="H1106" s="9">
        <v>1.9510700000000001</v>
      </c>
      <c r="I1106" s="8"/>
      <c r="J1106" s="9">
        <v>29.156700000000001</v>
      </c>
      <c r="K1106" s="9">
        <v>25.056159999999998</v>
      </c>
      <c r="L1106" s="9">
        <v>22.501519999999999</v>
      </c>
      <c r="M1106" s="9">
        <v>20.700759999999999</v>
      </c>
      <c r="N1106" s="9">
        <v>19.336950000000002</v>
      </c>
      <c r="O1106" s="9">
        <v>18.25421</v>
      </c>
      <c r="P1106" s="9">
        <v>17.36542</v>
      </c>
      <c r="Q1106" s="9">
        <v>16.617439999999998</v>
      </c>
      <c r="R1106" s="9">
        <v>15.9757</v>
      </c>
    </row>
    <row r="1107" spans="1:18">
      <c r="A1107" s="6">
        <v>1106</v>
      </c>
      <c r="B1107" s="6" t="s">
        <v>1327</v>
      </c>
      <c r="C1107" s="8"/>
      <c r="D1107" s="8"/>
      <c r="E1107" s="9">
        <v>0.15493199999999999</v>
      </c>
      <c r="F1107" s="9">
        <v>0.30196600000000001</v>
      </c>
      <c r="G1107" s="8"/>
      <c r="H1107" s="9">
        <v>1.9405950000000001</v>
      </c>
      <c r="I1107" s="8"/>
      <c r="J1107" s="9">
        <v>54.830770000000001</v>
      </c>
      <c r="K1107" s="9">
        <v>51.492289999999997</v>
      </c>
      <c r="L1107" s="9">
        <v>49.247619999999998</v>
      </c>
      <c r="M1107" s="9">
        <v>47.574129999999997</v>
      </c>
      <c r="N1107" s="9">
        <v>46.249079999999999</v>
      </c>
      <c r="O1107" s="9">
        <v>45.157609999999998</v>
      </c>
      <c r="P1107" s="9">
        <v>44.232979999999998</v>
      </c>
      <c r="Q1107" s="9">
        <v>43.433120000000002</v>
      </c>
      <c r="R1107" s="9">
        <v>42.729889999999997</v>
      </c>
    </row>
    <row r="1108" spans="1:18">
      <c r="A1108" s="6">
        <v>1107</v>
      </c>
      <c r="B1108" s="6" t="s">
        <v>1329</v>
      </c>
      <c r="C1108" s="9">
        <v>2.858333</v>
      </c>
      <c r="D1108" s="8"/>
      <c r="E1108" s="9">
        <v>1.0801700000000001</v>
      </c>
      <c r="F1108" s="9">
        <v>1</v>
      </c>
      <c r="G1108" s="9">
        <v>6.2710860000000004</v>
      </c>
      <c r="H1108" s="9">
        <v>1.3173790000000001</v>
      </c>
      <c r="I1108" s="9">
        <v>1.726667</v>
      </c>
      <c r="J1108" s="9">
        <v>0.81666700000000003</v>
      </c>
      <c r="K1108" s="8"/>
      <c r="L1108" s="8"/>
      <c r="M1108" s="8"/>
      <c r="N1108" s="8"/>
      <c r="O1108" s="8"/>
      <c r="P1108" s="8"/>
      <c r="Q1108" s="8"/>
      <c r="R1108" s="8"/>
    </row>
    <row r="1109" spans="1:18">
      <c r="A1109" s="6">
        <v>1108</v>
      </c>
      <c r="B1109" s="6" t="s">
        <v>1331</v>
      </c>
      <c r="C1109" s="9">
        <v>3.0866669999999998</v>
      </c>
      <c r="D1109" s="8"/>
      <c r="E1109" s="9">
        <v>0.57804299999999997</v>
      </c>
      <c r="F1109" s="9">
        <v>1</v>
      </c>
      <c r="G1109" s="9">
        <v>5.0516889999999997</v>
      </c>
      <c r="H1109" s="9">
        <v>0.89610599999999996</v>
      </c>
      <c r="I1109" s="9">
        <v>2.08</v>
      </c>
      <c r="J1109" s="9">
        <v>1.3933329999999999</v>
      </c>
      <c r="K1109" s="8"/>
      <c r="L1109" s="8"/>
      <c r="M1109" s="8"/>
      <c r="N1109" s="8"/>
      <c r="O1109" s="8"/>
      <c r="P1109" s="8"/>
      <c r="Q1109" s="8"/>
      <c r="R1109" s="8"/>
    </row>
    <row r="1110" spans="1:18">
      <c r="A1110" s="6">
        <v>1109</v>
      </c>
      <c r="B1110" s="6" t="s">
        <v>1332</v>
      </c>
      <c r="C1110" s="9">
        <v>1.078333</v>
      </c>
      <c r="D1110" s="8"/>
      <c r="E1110" s="9">
        <v>0.76911600000000002</v>
      </c>
      <c r="F1110" s="9">
        <v>1</v>
      </c>
      <c r="G1110" s="9">
        <v>6.8564449999999999</v>
      </c>
      <c r="H1110" s="9">
        <v>0.67581000000000002</v>
      </c>
      <c r="I1110" s="9">
        <v>0.80666700000000002</v>
      </c>
      <c r="J1110" s="9">
        <v>0.473333</v>
      </c>
      <c r="K1110" s="8"/>
      <c r="L1110" s="8"/>
      <c r="M1110" s="8"/>
      <c r="N1110" s="8"/>
      <c r="O1110" s="8"/>
      <c r="P1110" s="8"/>
      <c r="Q1110" s="8"/>
      <c r="R1110" s="8"/>
    </row>
    <row r="1111" spans="1:18">
      <c r="A1111" s="6">
        <v>1110</v>
      </c>
      <c r="B1111" s="6" t="s">
        <v>1333</v>
      </c>
      <c r="C1111" s="9">
        <v>20.69333</v>
      </c>
      <c r="D1111" s="8"/>
      <c r="E1111" s="9">
        <v>1.1572549999999999</v>
      </c>
      <c r="F1111" s="9">
        <v>0.96092200000000005</v>
      </c>
      <c r="G1111" s="8"/>
      <c r="H1111" s="9">
        <v>2.0604300000000002</v>
      </c>
      <c r="I1111" s="9">
        <v>8.0015739999999997</v>
      </c>
      <c r="J1111" s="9">
        <v>3.5876250000000001</v>
      </c>
      <c r="K1111" s="9">
        <v>2.2440090000000001</v>
      </c>
      <c r="L1111" s="9">
        <v>1.608565</v>
      </c>
      <c r="M1111" s="9">
        <v>1.2424789999999999</v>
      </c>
      <c r="N1111" s="9">
        <v>1.006135</v>
      </c>
      <c r="O1111" s="8"/>
      <c r="P1111" s="8"/>
      <c r="Q1111" s="8"/>
      <c r="R1111" s="8"/>
    </row>
    <row r="1112" spans="1:18">
      <c r="A1112" s="6">
        <v>1111</v>
      </c>
      <c r="B1112" s="6" t="s">
        <v>1335</v>
      </c>
      <c r="C1112" s="9">
        <v>12.8</v>
      </c>
      <c r="D1112" s="8"/>
      <c r="E1112" s="9">
        <v>1.7316879999999999</v>
      </c>
      <c r="F1112" s="9">
        <v>1</v>
      </c>
      <c r="G1112" s="9">
        <v>11.22222</v>
      </c>
      <c r="H1112" s="9">
        <v>2.9256190000000002</v>
      </c>
      <c r="I1112" s="9">
        <v>12.8</v>
      </c>
      <c r="J1112" s="9">
        <v>4.7058819999999999</v>
      </c>
      <c r="K1112" s="9">
        <v>2.3318789999999998</v>
      </c>
      <c r="L1112" s="9">
        <v>1.4169389999999999</v>
      </c>
      <c r="M1112" s="9">
        <v>0.96279400000000004</v>
      </c>
      <c r="N1112" s="9">
        <v>0.70212799999999997</v>
      </c>
      <c r="O1112" s="8"/>
      <c r="P1112" s="8"/>
      <c r="Q1112" s="8"/>
      <c r="R1112" s="8"/>
    </row>
    <row r="1113" spans="1:18">
      <c r="A1113" s="6">
        <v>1112</v>
      </c>
      <c r="B1113" s="6" t="s">
        <v>1336</v>
      </c>
      <c r="C1113" s="9">
        <v>5.3333329999999997</v>
      </c>
      <c r="D1113" s="8"/>
      <c r="E1113" s="9">
        <v>0.24829100000000001</v>
      </c>
      <c r="F1113" s="9">
        <v>0.98245899999999997</v>
      </c>
      <c r="G1113" s="8"/>
      <c r="H1113" s="9">
        <v>0.89140799999999998</v>
      </c>
      <c r="I1113" s="9">
        <v>4.3965969999999999</v>
      </c>
      <c r="J1113" s="9">
        <v>3.7014649999999998</v>
      </c>
      <c r="K1113" s="9">
        <v>3.3469699999999998</v>
      </c>
      <c r="L1113" s="9">
        <v>3.1162380000000001</v>
      </c>
      <c r="M1113" s="9">
        <v>2.94828</v>
      </c>
      <c r="N1113" s="9">
        <v>2.8177910000000002</v>
      </c>
      <c r="O1113" s="8"/>
      <c r="P1113" s="8"/>
      <c r="Q1113" s="8"/>
      <c r="R1113" s="8"/>
    </row>
    <row r="1114" spans="1:18">
      <c r="A1114" s="6">
        <v>1113</v>
      </c>
      <c r="B1114" s="6" t="s">
        <v>1337</v>
      </c>
      <c r="C1114" s="9">
        <v>10.88</v>
      </c>
      <c r="D1114" s="8"/>
      <c r="E1114" s="9">
        <v>0.87667300000000004</v>
      </c>
      <c r="F1114" s="9">
        <v>1</v>
      </c>
      <c r="G1114" s="9">
        <v>11.26465</v>
      </c>
      <c r="H1114" s="9">
        <v>1.9586410000000001</v>
      </c>
      <c r="I1114" s="9">
        <v>10.88</v>
      </c>
      <c r="J1114" s="9">
        <v>6.5775399999999999</v>
      </c>
      <c r="K1114" s="9">
        <v>4.6098739999999996</v>
      </c>
      <c r="L1114" s="9">
        <v>3.5822720000000001</v>
      </c>
      <c r="M1114" s="9">
        <v>2.9457789999999999</v>
      </c>
      <c r="N1114" s="9">
        <v>2.5106380000000001</v>
      </c>
      <c r="O1114" s="8"/>
      <c r="P1114" s="8"/>
      <c r="Q1114" s="8"/>
      <c r="R1114" s="8"/>
    </row>
    <row r="1115" spans="1:18">
      <c r="A1115" s="6">
        <v>1114</v>
      </c>
      <c r="B1115" s="6" t="s">
        <v>1338</v>
      </c>
      <c r="C1115" s="9">
        <v>12.383179999999999</v>
      </c>
      <c r="D1115" s="8"/>
      <c r="E1115" s="9">
        <v>2.7849279999999998</v>
      </c>
      <c r="F1115" s="9">
        <v>0.99087099999999995</v>
      </c>
      <c r="G1115" s="9">
        <v>17.700749999999999</v>
      </c>
      <c r="H1115" s="9">
        <v>4.5683990000000003</v>
      </c>
      <c r="I1115" s="9">
        <v>12.383179999999999</v>
      </c>
      <c r="J1115" s="9">
        <v>8.8130109999999995</v>
      </c>
      <c r="K1115" s="9">
        <v>2.8492000000000002</v>
      </c>
      <c r="L1115" s="9">
        <v>1.278726</v>
      </c>
      <c r="M1115" s="9">
        <v>0.68689500000000003</v>
      </c>
      <c r="N1115" s="9">
        <v>0.41340500000000002</v>
      </c>
      <c r="O1115" s="9">
        <v>0.26911299999999999</v>
      </c>
      <c r="P1115" s="9">
        <v>0.18553700000000001</v>
      </c>
      <c r="Q1115" s="9">
        <v>0.13365199999999999</v>
      </c>
      <c r="R1115" s="9">
        <v>9.9665000000000004E-2</v>
      </c>
    </row>
    <row r="1116" spans="1:18">
      <c r="A1116" s="6">
        <v>1115</v>
      </c>
      <c r="B1116" s="6" t="s">
        <v>1340</v>
      </c>
      <c r="C1116" s="9">
        <v>10.44726</v>
      </c>
      <c r="D1116" s="8"/>
      <c r="E1116" s="9">
        <v>2.7849279999999998</v>
      </c>
      <c r="F1116" s="9">
        <v>0.99087099999999995</v>
      </c>
      <c r="G1116" s="9">
        <v>18.814910000000001</v>
      </c>
      <c r="H1116" s="9">
        <v>4.5683990000000003</v>
      </c>
      <c r="I1116" s="9">
        <v>10.44726</v>
      </c>
      <c r="J1116" s="9">
        <v>8.8130109999999995</v>
      </c>
      <c r="K1116" s="9">
        <v>2.8492000000000002</v>
      </c>
      <c r="L1116" s="9">
        <v>1.278726</v>
      </c>
      <c r="M1116" s="9">
        <v>0.68689500000000003</v>
      </c>
      <c r="N1116" s="9">
        <v>0.41340500000000002</v>
      </c>
      <c r="O1116" s="9">
        <v>0.26911299999999999</v>
      </c>
      <c r="P1116" s="9">
        <v>0.18553700000000001</v>
      </c>
      <c r="Q1116" s="9">
        <v>0.13365199999999999</v>
      </c>
      <c r="R1116" s="9">
        <v>9.9665000000000004E-2</v>
      </c>
    </row>
    <row r="1117" spans="1:18">
      <c r="A1117" s="6">
        <v>1116</v>
      </c>
      <c r="B1117" s="6" t="s">
        <v>1341</v>
      </c>
      <c r="C1117" s="9">
        <v>8.9118829999999996</v>
      </c>
      <c r="D1117" s="8"/>
      <c r="E1117" s="9">
        <v>2.6875200000000001</v>
      </c>
      <c r="F1117" s="9">
        <v>0.99760499999999996</v>
      </c>
      <c r="G1117" s="9">
        <v>19.045580000000001</v>
      </c>
      <c r="H1117" s="9">
        <v>4.3894419999999998</v>
      </c>
      <c r="I1117" s="9">
        <v>8.9118829999999996</v>
      </c>
      <c r="J1117" s="9">
        <v>7.8144410000000004</v>
      </c>
      <c r="K1117" s="9">
        <v>2.6281439999999998</v>
      </c>
      <c r="L1117" s="9">
        <v>1.213036</v>
      </c>
      <c r="M1117" s="9">
        <v>0.66592600000000002</v>
      </c>
      <c r="N1117" s="9">
        <v>0.40796700000000002</v>
      </c>
      <c r="O1117" s="9">
        <v>0.26959</v>
      </c>
      <c r="P1117" s="9">
        <v>0.1883</v>
      </c>
      <c r="Q1117" s="9">
        <v>0.137207</v>
      </c>
      <c r="R1117" s="9">
        <v>0.10337200000000001</v>
      </c>
    </row>
    <row r="1118" spans="1:18">
      <c r="A1118" s="6">
        <v>1117</v>
      </c>
      <c r="B1118" s="6" t="s">
        <v>1342</v>
      </c>
      <c r="C1118" s="9">
        <v>12.383179999999999</v>
      </c>
      <c r="D1118" s="8"/>
      <c r="E1118" s="9">
        <v>2.3446500000000001</v>
      </c>
      <c r="F1118" s="9">
        <v>0.98948400000000003</v>
      </c>
      <c r="G1118" s="9">
        <v>18.345590000000001</v>
      </c>
      <c r="H1118" s="9">
        <v>4.0553710000000001</v>
      </c>
      <c r="I1118" s="9">
        <v>12.383179999999999</v>
      </c>
      <c r="J1118" s="9">
        <v>10.11373</v>
      </c>
      <c r="K1118" s="9">
        <v>3.9087610000000002</v>
      </c>
      <c r="L1118" s="9">
        <v>1.991139</v>
      </c>
      <c r="M1118" s="9">
        <v>1.179999</v>
      </c>
      <c r="N1118" s="9">
        <v>0.76953700000000003</v>
      </c>
      <c r="O1118" s="9">
        <v>0.53612099999999996</v>
      </c>
      <c r="P1118" s="9">
        <v>0.39200499999999999</v>
      </c>
      <c r="Q1118" s="9">
        <v>0.29741099999999998</v>
      </c>
      <c r="R1118" s="9">
        <v>0.23231199999999999</v>
      </c>
    </row>
    <row r="1119" spans="1:18">
      <c r="A1119" s="6">
        <v>1118</v>
      </c>
      <c r="B1119" s="6" t="s">
        <v>1348</v>
      </c>
      <c r="C1119" s="9">
        <v>80.867230000000006</v>
      </c>
      <c r="D1119" s="8"/>
      <c r="E1119" s="9">
        <v>1.9671460000000001</v>
      </c>
      <c r="F1119" s="9">
        <v>1</v>
      </c>
      <c r="G1119" s="9">
        <v>17.828199999999999</v>
      </c>
      <c r="H1119" s="9">
        <v>4.3688830000000003</v>
      </c>
      <c r="I1119" s="9">
        <v>80.867230000000006</v>
      </c>
      <c r="J1119" s="9">
        <v>64.501159999999999</v>
      </c>
      <c r="K1119" s="9">
        <v>29.05162</v>
      </c>
      <c r="L1119" s="9">
        <v>16.49672</v>
      </c>
      <c r="M1119" s="9">
        <v>10.635590000000001</v>
      </c>
      <c r="N1119" s="9">
        <v>7.4302000000000001</v>
      </c>
      <c r="O1119" s="8"/>
      <c r="P1119" s="8"/>
      <c r="Q1119" s="8"/>
      <c r="R1119" s="8"/>
    </row>
    <row r="1120" spans="1:18">
      <c r="A1120" s="6">
        <v>1119</v>
      </c>
      <c r="B1120" s="6" t="s">
        <v>1351</v>
      </c>
      <c r="C1120" s="9">
        <v>31.36196</v>
      </c>
      <c r="D1120" s="8"/>
      <c r="E1120" s="9">
        <v>1.612903</v>
      </c>
      <c r="F1120" s="9">
        <v>1</v>
      </c>
      <c r="G1120" s="9">
        <v>17.10305</v>
      </c>
      <c r="H1120" s="9">
        <v>3.4852319999999999</v>
      </c>
      <c r="I1120" s="9">
        <v>31.36196</v>
      </c>
      <c r="J1120" s="9">
        <v>24.366669999999999</v>
      </c>
      <c r="K1120" s="9">
        <v>12.67004</v>
      </c>
      <c r="L1120" s="9">
        <v>7.9664330000000003</v>
      </c>
      <c r="M1120" s="9">
        <v>5.5584980000000002</v>
      </c>
      <c r="N1120" s="9">
        <v>4.1423399999999999</v>
      </c>
      <c r="O1120" s="8"/>
      <c r="P1120" s="8"/>
      <c r="Q1120" s="8"/>
      <c r="R1120" s="8"/>
    </row>
    <row r="1121" spans="1:18">
      <c r="A1121" s="6">
        <v>1120</v>
      </c>
      <c r="B1121" s="6" t="s">
        <v>1352</v>
      </c>
      <c r="C1121" s="9">
        <v>19.409089999999999</v>
      </c>
      <c r="D1121" s="8"/>
      <c r="E1121" s="9">
        <v>0.861981</v>
      </c>
      <c r="F1121" s="9">
        <v>1</v>
      </c>
      <c r="G1121" s="9">
        <v>21.255179999999999</v>
      </c>
      <c r="H1121" s="9">
        <v>2.4322550000000001</v>
      </c>
      <c r="I1121" s="9">
        <v>19.409089999999999</v>
      </c>
      <c r="J1121" s="9">
        <v>19.409089999999999</v>
      </c>
      <c r="K1121" s="9">
        <v>14.421290000000001</v>
      </c>
      <c r="L1121" s="9">
        <v>11.254060000000001</v>
      </c>
      <c r="M1121" s="9">
        <v>9.2848439999999997</v>
      </c>
      <c r="N1121" s="9">
        <v>7.9345420000000004</v>
      </c>
      <c r="O1121" s="8"/>
      <c r="P1121" s="8"/>
      <c r="Q1121" s="8"/>
      <c r="R1121" s="8"/>
    </row>
    <row r="1122" spans="1:18">
      <c r="A1122" s="6">
        <v>1121</v>
      </c>
      <c r="B1122" s="6" t="s">
        <v>1353</v>
      </c>
      <c r="C1122" s="9">
        <v>38.606830000000002</v>
      </c>
      <c r="D1122" s="8"/>
      <c r="E1122" s="9">
        <v>1.5559860000000001</v>
      </c>
      <c r="F1122" s="9">
        <v>1</v>
      </c>
      <c r="G1122" s="9">
        <v>5.2336549999999997</v>
      </c>
      <c r="H1122" s="9">
        <v>2.7051150000000002</v>
      </c>
      <c r="I1122" s="9">
        <v>14.09707</v>
      </c>
      <c r="J1122" s="9">
        <v>4.7943579999999999</v>
      </c>
      <c r="K1122" s="9">
        <v>2.5511439999999999</v>
      </c>
      <c r="L1122" s="9">
        <v>1.6305419999999999</v>
      </c>
      <c r="M1122" s="9">
        <v>1.152236</v>
      </c>
      <c r="N1122" s="9">
        <v>0.86763400000000002</v>
      </c>
      <c r="O1122" s="8"/>
      <c r="P1122" s="8"/>
      <c r="Q1122" s="8"/>
      <c r="R1122" s="8"/>
    </row>
    <row r="1123" spans="1:18">
      <c r="A1123" s="6">
        <v>1122</v>
      </c>
      <c r="B1123" s="6" t="s">
        <v>1354</v>
      </c>
      <c r="C1123" s="9">
        <v>58.780549999999998</v>
      </c>
      <c r="D1123" s="8"/>
      <c r="E1123" s="9">
        <v>1.567183</v>
      </c>
      <c r="F1123" s="9">
        <v>1</v>
      </c>
      <c r="G1123" s="9">
        <v>5.4962689999999998</v>
      </c>
      <c r="H1123" s="9">
        <v>2.929055</v>
      </c>
      <c r="I1123" s="9">
        <v>23.007670000000001</v>
      </c>
      <c r="J1123" s="9">
        <v>7.7643250000000004</v>
      </c>
      <c r="K1123" s="9">
        <v>4.1127900000000004</v>
      </c>
      <c r="L1123" s="9">
        <v>2.6202019999999999</v>
      </c>
      <c r="M1123" s="9">
        <v>1.846967</v>
      </c>
      <c r="N1123" s="9">
        <v>1.3879300000000001</v>
      </c>
      <c r="O1123" s="8"/>
      <c r="P1123" s="8"/>
      <c r="Q1123" s="8"/>
      <c r="R1123" s="8"/>
    </row>
    <row r="1124" spans="1:18">
      <c r="A1124" s="6">
        <v>1123</v>
      </c>
      <c r="B1124" s="6" t="s">
        <v>1355</v>
      </c>
      <c r="C1124" s="9">
        <v>151.9727</v>
      </c>
      <c r="D1124" s="8"/>
      <c r="E1124" s="9">
        <v>1.6888320000000001</v>
      </c>
      <c r="F1124" s="9">
        <v>1</v>
      </c>
      <c r="G1124" s="9">
        <v>3.6787329999999998</v>
      </c>
      <c r="H1124" s="9">
        <v>3.1371349999999998</v>
      </c>
      <c r="I1124" s="9">
        <v>28.073899999999998</v>
      </c>
      <c r="J1124" s="9">
        <v>8.7079009999999997</v>
      </c>
      <c r="K1124" s="9">
        <v>4.3906099999999997</v>
      </c>
      <c r="L1124" s="9">
        <v>2.7009979999999998</v>
      </c>
      <c r="M1124" s="9">
        <v>1.852932</v>
      </c>
      <c r="N1124" s="9">
        <v>1.3618699999999999</v>
      </c>
      <c r="O1124" s="8"/>
      <c r="P1124" s="8"/>
      <c r="Q1124" s="8"/>
      <c r="R1124" s="8"/>
    </row>
    <row r="1125" spans="1:18">
      <c r="A1125" s="6">
        <v>1124</v>
      </c>
      <c r="B1125" s="6" t="s">
        <v>1356</v>
      </c>
      <c r="C1125" s="9">
        <v>46.989620000000002</v>
      </c>
      <c r="D1125" s="8"/>
      <c r="E1125" s="9">
        <v>1.6096379999999999</v>
      </c>
      <c r="F1125" s="9">
        <v>1</v>
      </c>
      <c r="G1125" s="9">
        <v>8.8061000000000007</v>
      </c>
      <c r="H1125" s="9">
        <v>3.1927620000000001</v>
      </c>
      <c r="I1125" s="9">
        <v>38.29336</v>
      </c>
      <c r="J1125" s="9">
        <v>12.54799</v>
      </c>
      <c r="K1125" s="9">
        <v>6.5332749999999997</v>
      </c>
      <c r="L1125" s="9">
        <v>4.1117319999999999</v>
      </c>
      <c r="M1125" s="9">
        <v>2.8710100000000001</v>
      </c>
      <c r="N1125" s="9">
        <v>2.1408269999999998</v>
      </c>
      <c r="O1125" s="8"/>
      <c r="P1125" s="8"/>
      <c r="Q1125" s="8"/>
      <c r="R1125" s="8"/>
    </row>
    <row r="1126" spans="1:18">
      <c r="A1126" s="6">
        <v>1125</v>
      </c>
      <c r="B1126" s="6" t="s">
        <v>1357</v>
      </c>
      <c r="C1126" s="9">
        <v>105.8742</v>
      </c>
      <c r="D1126" s="8"/>
      <c r="E1126" s="9">
        <v>1.6175809999999999</v>
      </c>
      <c r="F1126" s="9">
        <v>1</v>
      </c>
      <c r="G1126" s="9">
        <v>5.1561070000000004</v>
      </c>
      <c r="H1126" s="9">
        <v>3.177028</v>
      </c>
      <c r="I1126" s="9">
        <v>36.261659999999999</v>
      </c>
      <c r="J1126" s="9">
        <v>11.817</v>
      </c>
      <c r="K1126" s="9">
        <v>6.1328950000000004</v>
      </c>
      <c r="L1126" s="9">
        <v>3.850943</v>
      </c>
      <c r="M1126" s="9">
        <v>2.6841529999999998</v>
      </c>
      <c r="N1126" s="9">
        <v>1.998597</v>
      </c>
      <c r="O1126" s="8"/>
      <c r="P1126" s="8"/>
      <c r="Q1126" s="8"/>
      <c r="R1126" s="8"/>
    </row>
    <row r="1127" spans="1:18">
      <c r="A1127" s="6">
        <v>1126</v>
      </c>
      <c r="B1127" s="6" t="s">
        <v>1358</v>
      </c>
      <c r="C1127" s="9">
        <v>95.995720000000006</v>
      </c>
      <c r="D1127" s="8"/>
      <c r="E1127" s="9">
        <v>1.9313800000000001</v>
      </c>
      <c r="F1127" s="9">
        <v>1</v>
      </c>
      <c r="G1127" s="9">
        <v>4.9234619999999998</v>
      </c>
      <c r="H1127" s="9">
        <v>3.3192889999999999</v>
      </c>
      <c r="I1127" s="9">
        <v>24.429210000000001</v>
      </c>
      <c r="J1127" s="9">
        <v>6.4048080000000001</v>
      </c>
      <c r="K1127" s="9">
        <v>2.9268939999999999</v>
      </c>
      <c r="L1127" s="9">
        <v>1.6792020000000001</v>
      </c>
      <c r="M1127" s="9">
        <v>1.0912710000000001</v>
      </c>
      <c r="N1127" s="9">
        <v>0.76736800000000005</v>
      </c>
      <c r="O1127" s="8"/>
      <c r="P1127" s="8"/>
      <c r="Q1127" s="8"/>
      <c r="R1127" s="8"/>
    </row>
    <row r="1128" spans="1:18">
      <c r="A1128" s="6">
        <v>1127</v>
      </c>
      <c r="B1128" s="6" t="s">
        <v>1360</v>
      </c>
      <c r="C1128" s="9">
        <v>35.493250000000003</v>
      </c>
      <c r="D1128" s="8"/>
      <c r="E1128" s="9">
        <v>1.2959449999999999</v>
      </c>
      <c r="F1128" s="9">
        <v>1</v>
      </c>
      <c r="G1128" s="9">
        <v>8.2480630000000001</v>
      </c>
      <c r="H1128" s="9">
        <v>2.7376870000000002</v>
      </c>
      <c r="I1128" s="9">
        <v>27.653020000000001</v>
      </c>
      <c r="J1128" s="9">
        <v>11.262230000000001</v>
      </c>
      <c r="K1128" s="9">
        <v>6.6591649999999998</v>
      </c>
      <c r="L1128" s="9">
        <v>4.5867610000000001</v>
      </c>
      <c r="M1128" s="9">
        <v>3.4349150000000002</v>
      </c>
      <c r="N1128" s="9">
        <v>2.7120739999999999</v>
      </c>
      <c r="O1128" s="8"/>
      <c r="P1128" s="8"/>
      <c r="Q1128" s="8"/>
      <c r="R1128" s="8"/>
    </row>
    <row r="1129" spans="1:18">
      <c r="A1129" s="6">
        <v>1128</v>
      </c>
      <c r="B1129" s="6" t="s">
        <v>1361</v>
      </c>
      <c r="C1129" s="9">
        <v>43.302030000000002</v>
      </c>
      <c r="D1129" s="8"/>
      <c r="E1129" s="9">
        <v>1.9806619999999999</v>
      </c>
      <c r="F1129" s="9">
        <v>1</v>
      </c>
      <c r="G1129" s="9">
        <v>9.3210189999999997</v>
      </c>
      <c r="H1129" s="9">
        <v>3.5566870000000002</v>
      </c>
      <c r="I1129" s="9">
        <v>37.672600000000003</v>
      </c>
      <c r="J1129" s="9">
        <v>9.5452429999999993</v>
      </c>
      <c r="K1129" s="9">
        <v>4.2757250000000004</v>
      </c>
      <c r="L1129" s="9">
        <v>2.4185129999999999</v>
      </c>
      <c r="M1129" s="9">
        <v>1.5545420000000001</v>
      </c>
      <c r="N1129" s="9">
        <v>1.083356</v>
      </c>
      <c r="O1129" s="8"/>
      <c r="P1129" s="8"/>
      <c r="Q1129" s="8"/>
      <c r="R1129" s="8"/>
    </row>
    <row r="1130" spans="1:18">
      <c r="A1130" s="6">
        <v>1129</v>
      </c>
      <c r="B1130" s="6" t="s">
        <v>1362</v>
      </c>
      <c r="C1130" s="9">
        <v>23.46574</v>
      </c>
      <c r="D1130" s="8"/>
      <c r="E1130" s="9">
        <v>1.6026959999999999</v>
      </c>
      <c r="F1130" s="9">
        <v>1</v>
      </c>
      <c r="G1130" s="9">
        <v>8.0662889999999994</v>
      </c>
      <c r="H1130" s="9">
        <v>2.8235570000000001</v>
      </c>
      <c r="I1130" s="9">
        <v>16.628789999999999</v>
      </c>
      <c r="J1130" s="9">
        <v>5.4752130000000001</v>
      </c>
      <c r="K1130" s="9">
        <v>2.8587769999999999</v>
      </c>
      <c r="L1130" s="9">
        <v>1.802775</v>
      </c>
      <c r="M1130" s="9">
        <v>1.2607360000000001</v>
      </c>
      <c r="N1130" s="9">
        <v>0.94128400000000001</v>
      </c>
      <c r="O1130" s="8"/>
      <c r="P1130" s="8"/>
      <c r="Q1130" s="8"/>
      <c r="R1130" s="8"/>
    </row>
    <row r="1131" spans="1:18">
      <c r="A1131" s="6">
        <v>1130</v>
      </c>
      <c r="B1131" s="6" t="s">
        <v>1363</v>
      </c>
      <c r="C1131" s="9">
        <v>6.4750019999999999</v>
      </c>
      <c r="D1131" s="8"/>
      <c r="E1131" s="9">
        <v>1.446669</v>
      </c>
      <c r="F1131" s="9">
        <v>1</v>
      </c>
      <c r="G1131" s="9">
        <v>9.9744539999999997</v>
      </c>
      <c r="H1131" s="9">
        <v>2.2563019999999998</v>
      </c>
      <c r="I1131" s="9">
        <v>6.4510860000000001</v>
      </c>
      <c r="J1131" s="9">
        <v>2.3666939999999999</v>
      </c>
      <c r="K1131" s="9">
        <v>1.3164260000000001</v>
      </c>
      <c r="L1131" s="9">
        <v>0.86826300000000001</v>
      </c>
      <c r="M1131" s="9">
        <v>0.62871600000000005</v>
      </c>
      <c r="N1131" s="9">
        <v>0.48295399999999999</v>
      </c>
      <c r="O1131" s="8"/>
      <c r="P1131" s="8"/>
      <c r="Q1131" s="8"/>
      <c r="R1131" s="8"/>
    </row>
    <row r="1132" spans="1:18">
      <c r="A1132" s="6">
        <v>1131</v>
      </c>
      <c r="B1132" s="6" t="s">
        <v>1364</v>
      </c>
      <c r="C1132" s="9">
        <v>4.1084019999999999</v>
      </c>
      <c r="D1132" s="8"/>
      <c r="E1132" s="9">
        <v>1.526829</v>
      </c>
      <c r="F1132" s="9">
        <v>1</v>
      </c>
      <c r="G1132" s="9">
        <v>9.7792019999999997</v>
      </c>
      <c r="H1132" s="9">
        <v>2.1256970000000002</v>
      </c>
      <c r="I1132" s="9">
        <v>3.9707080000000001</v>
      </c>
      <c r="J1132" s="9">
        <v>1.377991</v>
      </c>
      <c r="K1132" s="9">
        <v>0.74196799999999996</v>
      </c>
      <c r="L1132" s="9">
        <v>0.478217</v>
      </c>
      <c r="M1132" s="9">
        <v>0.340142</v>
      </c>
      <c r="N1132" s="9">
        <v>0.257492</v>
      </c>
      <c r="O1132" s="8"/>
      <c r="P1132" s="8"/>
      <c r="Q1132" s="8"/>
      <c r="R1132" s="8"/>
    </row>
    <row r="1133" spans="1:18">
      <c r="A1133" s="6">
        <v>1132</v>
      </c>
      <c r="B1133" s="6" t="s">
        <v>1365</v>
      </c>
      <c r="C1133" s="9">
        <v>2.7032409999999998</v>
      </c>
      <c r="D1133" s="8"/>
      <c r="E1133" s="9">
        <v>1.3343320000000001</v>
      </c>
      <c r="F1133" s="9">
        <v>1</v>
      </c>
      <c r="G1133" s="9">
        <v>11.21452</v>
      </c>
      <c r="H1133" s="9">
        <v>1.83264</v>
      </c>
      <c r="I1133" s="9">
        <v>2.7032409999999998</v>
      </c>
      <c r="J1133" s="9">
        <v>1.2492080000000001</v>
      </c>
      <c r="K1133" s="9">
        <v>0.72722799999999999</v>
      </c>
      <c r="L1133" s="9">
        <v>0.49540600000000001</v>
      </c>
      <c r="M1133" s="9">
        <v>0.36783300000000002</v>
      </c>
      <c r="N1133" s="9">
        <v>0.28840100000000002</v>
      </c>
      <c r="O1133" s="8"/>
      <c r="P1133" s="8"/>
      <c r="Q1133" s="8"/>
      <c r="R1133" s="8"/>
    </row>
    <row r="1134" spans="1:18">
      <c r="A1134" s="6">
        <v>1133</v>
      </c>
      <c r="B1134" s="6" t="s">
        <v>1366</v>
      </c>
      <c r="C1134" s="9">
        <v>5.901707</v>
      </c>
      <c r="D1134" s="8"/>
      <c r="E1134" s="9">
        <v>1.2981799999999999</v>
      </c>
      <c r="F1134" s="9">
        <v>1</v>
      </c>
      <c r="G1134" s="9">
        <v>9.8446940000000005</v>
      </c>
      <c r="H1134" s="9">
        <v>2.060333</v>
      </c>
      <c r="I1134" s="9">
        <v>5.7829959999999998</v>
      </c>
      <c r="J1134" s="9">
        <v>2.351591</v>
      </c>
      <c r="K1134" s="9">
        <v>1.3891960000000001</v>
      </c>
      <c r="L1134" s="9">
        <v>0.95624799999999999</v>
      </c>
      <c r="M1134" s="9">
        <v>0.715754</v>
      </c>
      <c r="N1134" s="9">
        <v>0.56490099999999999</v>
      </c>
      <c r="O1134" s="8"/>
      <c r="P1134" s="8"/>
      <c r="Q1134" s="8"/>
      <c r="R1134" s="8"/>
    </row>
    <row r="1135" spans="1:18">
      <c r="A1135" s="6">
        <v>1134</v>
      </c>
      <c r="B1135" s="6" t="s">
        <v>1367</v>
      </c>
      <c r="C1135" s="9">
        <v>11.24039</v>
      </c>
      <c r="D1135" s="8"/>
      <c r="E1135" s="9">
        <v>1.74641</v>
      </c>
      <c r="F1135" s="9">
        <v>1</v>
      </c>
      <c r="G1135" s="9">
        <v>10.042439999999999</v>
      </c>
      <c r="H1135" s="9">
        <v>2.8004030000000002</v>
      </c>
      <c r="I1135" s="9">
        <v>11.24039</v>
      </c>
      <c r="J1135" s="9">
        <v>3.3749799999999999</v>
      </c>
      <c r="K1135" s="9">
        <v>1.662431</v>
      </c>
      <c r="L1135" s="9">
        <v>1.005887</v>
      </c>
      <c r="M1135" s="9">
        <v>0.68124700000000005</v>
      </c>
      <c r="N1135" s="9">
        <v>0.495475</v>
      </c>
      <c r="O1135" s="8"/>
      <c r="P1135" s="8"/>
      <c r="Q1135" s="8"/>
      <c r="R1135" s="8"/>
    </row>
    <row r="1136" spans="1:18">
      <c r="A1136" s="6">
        <v>1135</v>
      </c>
      <c r="B1136" s="6" t="s">
        <v>1368</v>
      </c>
      <c r="C1136" s="9">
        <v>6.8249240000000002</v>
      </c>
      <c r="D1136" s="8"/>
      <c r="E1136" s="9">
        <v>1.493954</v>
      </c>
      <c r="F1136" s="9">
        <v>1</v>
      </c>
      <c r="G1136" s="9">
        <v>10.81833</v>
      </c>
      <c r="H1136" s="9">
        <v>2.379086</v>
      </c>
      <c r="I1136" s="9">
        <v>6.8249240000000002</v>
      </c>
      <c r="J1136" s="9">
        <v>2.7252519999999998</v>
      </c>
      <c r="K1136" s="9">
        <v>1.48708</v>
      </c>
      <c r="L1136" s="9">
        <v>0.96756799999999998</v>
      </c>
      <c r="M1136" s="9">
        <v>0.69327000000000005</v>
      </c>
      <c r="N1136" s="9">
        <v>0.52797000000000005</v>
      </c>
      <c r="O1136" s="8"/>
      <c r="P1136" s="8"/>
      <c r="Q1136" s="8"/>
      <c r="R1136" s="8"/>
    </row>
    <row r="1137" spans="1:18">
      <c r="A1137" s="6">
        <v>1136</v>
      </c>
      <c r="B1137" s="6" t="s">
        <v>1369</v>
      </c>
      <c r="C1137" s="9">
        <v>11.83778</v>
      </c>
      <c r="D1137" s="8"/>
      <c r="E1137" s="9">
        <v>1.677881</v>
      </c>
      <c r="F1137" s="9">
        <v>1</v>
      </c>
      <c r="G1137" s="9">
        <v>7.7722259999999999</v>
      </c>
      <c r="H1137" s="9">
        <v>2.5674990000000002</v>
      </c>
      <c r="I1137" s="9">
        <v>7.7556570000000002</v>
      </c>
      <c r="J1137" s="9">
        <v>2.4239639999999998</v>
      </c>
      <c r="K1137" s="9">
        <v>1.2276260000000001</v>
      </c>
      <c r="L1137" s="9">
        <v>0.75758899999999996</v>
      </c>
      <c r="M1137" s="9">
        <v>0.52099099999999998</v>
      </c>
      <c r="N1137" s="9">
        <v>0.38368400000000003</v>
      </c>
      <c r="O1137" s="8"/>
      <c r="P1137" s="8"/>
      <c r="Q1137" s="8"/>
      <c r="R1137" s="8"/>
    </row>
    <row r="1138" spans="1:18">
      <c r="A1138" s="6">
        <v>1137</v>
      </c>
      <c r="B1138" s="6" t="s">
        <v>1370</v>
      </c>
      <c r="C1138" s="9">
        <v>2.116546</v>
      </c>
      <c r="D1138" s="8"/>
      <c r="E1138" s="9">
        <v>1.108911</v>
      </c>
      <c r="F1138" s="9">
        <v>1</v>
      </c>
      <c r="G1138" s="9">
        <v>12.1068</v>
      </c>
      <c r="H1138" s="9">
        <v>1.5266109999999999</v>
      </c>
      <c r="I1138" s="9">
        <v>2.116546</v>
      </c>
      <c r="J1138" s="9">
        <v>1.213066</v>
      </c>
      <c r="K1138" s="9">
        <v>0.77377499999999999</v>
      </c>
      <c r="L1138" s="9">
        <v>0.56242999999999999</v>
      </c>
      <c r="M1138" s="9">
        <v>0.439141</v>
      </c>
      <c r="N1138" s="9">
        <v>0.35875600000000002</v>
      </c>
      <c r="O1138" s="8"/>
      <c r="P1138" s="8"/>
      <c r="Q1138" s="8"/>
      <c r="R1138" s="8"/>
    </row>
    <row r="1139" spans="1:18">
      <c r="A1139" s="6">
        <v>1138</v>
      </c>
      <c r="B1139" s="6" t="s">
        <v>1371</v>
      </c>
      <c r="C1139" s="9">
        <v>4.2703889999999998</v>
      </c>
      <c r="D1139" s="8"/>
      <c r="E1139" s="9">
        <v>1.1407039999999999</v>
      </c>
      <c r="F1139" s="9">
        <v>1</v>
      </c>
      <c r="G1139" s="9">
        <v>10.96463</v>
      </c>
      <c r="H1139" s="9">
        <v>1.816792</v>
      </c>
      <c r="I1139" s="9">
        <v>4.2703889999999998</v>
      </c>
      <c r="J1139" s="9">
        <v>2.1513070000000001</v>
      </c>
      <c r="K1139" s="9">
        <v>1.354673</v>
      </c>
      <c r="L1139" s="9">
        <v>0.97570000000000001</v>
      </c>
      <c r="M1139" s="9">
        <v>0.75643300000000002</v>
      </c>
      <c r="N1139" s="9">
        <v>0.61439600000000005</v>
      </c>
      <c r="O1139" s="8"/>
      <c r="P1139" s="8"/>
      <c r="Q1139" s="8"/>
      <c r="R1139" s="8"/>
    </row>
    <row r="1140" spans="1:18">
      <c r="A1140" s="6">
        <v>1139</v>
      </c>
      <c r="B1140" s="6" t="s">
        <v>1372</v>
      </c>
      <c r="C1140" s="9">
        <v>1.4139269999999999</v>
      </c>
      <c r="D1140" s="8"/>
      <c r="E1140" s="9">
        <v>0.49787300000000001</v>
      </c>
      <c r="F1140" s="9">
        <v>1</v>
      </c>
      <c r="G1140" s="9">
        <v>18.582650000000001</v>
      </c>
      <c r="H1140" s="9">
        <v>0.78228200000000003</v>
      </c>
      <c r="I1140" s="9">
        <v>1.4139269999999999</v>
      </c>
      <c r="J1140" s="9">
        <v>1.363119</v>
      </c>
      <c r="K1140" s="9">
        <v>1.113942</v>
      </c>
      <c r="L1140" s="9">
        <v>0.96529299999999996</v>
      </c>
      <c r="M1140" s="9">
        <v>0.86379399999999995</v>
      </c>
      <c r="N1140" s="9">
        <v>0.78883800000000004</v>
      </c>
      <c r="O1140" s="8"/>
      <c r="P1140" s="8"/>
      <c r="Q1140" s="8"/>
      <c r="R1140" s="8"/>
    </row>
    <row r="1141" spans="1:18">
      <c r="A1141" s="6">
        <v>1140</v>
      </c>
      <c r="B1141" s="6" t="s">
        <v>1373</v>
      </c>
      <c r="C1141" s="9">
        <v>6.833558</v>
      </c>
      <c r="D1141" s="8"/>
      <c r="E1141" s="9">
        <v>1.402207</v>
      </c>
      <c r="F1141" s="9">
        <v>1</v>
      </c>
      <c r="G1141" s="9">
        <v>7.1909039999999997</v>
      </c>
      <c r="H1141" s="9">
        <v>2.036035</v>
      </c>
      <c r="I1141" s="9">
        <v>4.3035579999999998</v>
      </c>
      <c r="J1141" s="9">
        <v>1.6282509999999999</v>
      </c>
      <c r="K1141" s="9">
        <v>0.922157</v>
      </c>
      <c r="L1141" s="9">
        <v>0.61604800000000004</v>
      </c>
      <c r="M1141" s="9">
        <v>0.45053300000000002</v>
      </c>
      <c r="N1141" s="9">
        <v>0.34889799999999999</v>
      </c>
      <c r="O1141" s="8"/>
      <c r="P1141" s="8"/>
      <c r="Q1141" s="8"/>
      <c r="R1141" s="8"/>
    </row>
    <row r="1142" spans="1:18">
      <c r="A1142" s="6">
        <v>1141</v>
      </c>
      <c r="B1142" s="6" t="s">
        <v>1374</v>
      </c>
      <c r="C1142" s="9">
        <v>11.06113</v>
      </c>
      <c r="D1142" s="8"/>
      <c r="E1142" s="9">
        <v>1.1872149999999999</v>
      </c>
      <c r="F1142" s="9">
        <v>1</v>
      </c>
      <c r="G1142" s="9">
        <v>9.4022900000000007</v>
      </c>
      <c r="H1142" s="9">
        <v>2.1992370000000001</v>
      </c>
      <c r="I1142" s="9">
        <v>10.28069</v>
      </c>
      <c r="J1142" s="9">
        <v>4.5147620000000002</v>
      </c>
      <c r="K1142" s="9">
        <v>2.7898239999999999</v>
      </c>
      <c r="L1142" s="9">
        <v>1.982658</v>
      </c>
      <c r="M1142" s="9">
        <v>1.5212300000000001</v>
      </c>
      <c r="N1142" s="9">
        <v>1.2251510000000001</v>
      </c>
      <c r="O1142" s="8"/>
      <c r="P1142" s="8"/>
      <c r="Q1142" s="8"/>
      <c r="R1142" s="8"/>
    </row>
    <row r="1143" spans="1:18">
      <c r="A1143" s="6">
        <v>1142</v>
      </c>
      <c r="B1143" s="6" t="s">
        <v>1375</v>
      </c>
      <c r="C1143" s="9">
        <v>16.88551</v>
      </c>
      <c r="D1143" s="8"/>
      <c r="E1143" s="9">
        <v>1.30314</v>
      </c>
      <c r="F1143" s="9">
        <v>1</v>
      </c>
      <c r="G1143" s="9">
        <v>8.319153</v>
      </c>
      <c r="H1143" s="9">
        <v>2.4265059999999998</v>
      </c>
      <c r="I1143" s="9">
        <v>13.28514</v>
      </c>
      <c r="J1143" s="9">
        <v>5.3837109999999999</v>
      </c>
      <c r="K1143" s="9">
        <v>3.174023</v>
      </c>
      <c r="L1143" s="9">
        <v>2.1817120000000001</v>
      </c>
      <c r="M1143" s="9">
        <v>1.63121</v>
      </c>
      <c r="N1143" s="9">
        <v>1.286251</v>
      </c>
      <c r="O1143" s="8"/>
      <c r="P1143" s="8"/>
      <c r="Q1143" s="8"/>
      <c r="R1143" s="8"/>
    </row>
    <row r="1144" spans="1:18">
      <c r="A1144" s="6">
        <v>1143</v>
      </c>
      <c r="B1144" s="6" t="s">
        <v>1376</v>
      </c>
      <c r="C1144" s="9">
        <v>7.3154050000000002</v>
      </c>
      <c r="D1144" s="8"/>
      <c r="E1144" s="9">
        <v>1.5779529999999999</v>
      </c>
      <c r="F1144" s="9">
        <v>1</v>
      </c>
      <c r="G1144" s="9">
        <v>10.377649999999999</v>
      </c>
      <c r="H1144" s="9">
        <v>2.4675950000000002</v>
      </c>
      <c r="I1144" s="9">
        <v>7.3154050000000002</v>
      </c>
      <c r="J1144" s="9">
        <v>2.5979510000000001</v>
      </c>
      <c r="K1144" s="9">
        <v>1.370147</v>
      </c>
      <c r="L1144" s="9">
        <v>0.870201</v>
      </c>
      <c r="M1144" s="9">
        <v>0.61192800000000003</v>
      </c>
      <c r="N1144" s="9">
        <v>0.45894000000000001</v>
      </c>
      <c r="O1144" s="8"/>
      <c r="P1144" s="8"/>
      <c r="Q1144" s="8"/>
      <c r="R1144" s="8"/>
    </row>
    <row r="1145" spans="1:18">
      <c r="A1145" s="6">
        <v>1144</v>
      </c>
      <c r="B1145" s="6" t="s">
        <v>1377</v>
      </c>
      <c r="C1145" s="9">
        <v>2.4415429999999998</v>
      </c>
      <c r="D1145" s="8"/>
      <c r="E1145" s="9">
        <v>1.012799</v>
      </c>
      <c r="F1145" s="9">
        <v>1</v>
      </c>
      <c r="G1145" s="9">
        <v>11.53829</v>
      </c>
      <c r="H1145" s="9">
        <v>1.4634</v>
      </c>
      <c r="I1145" s="9">
        <v>2.4415429999999998</v>
      </c>
      <c r="J1145" s="9">
        <v>1.3986799999999999</v>
      </c>
      <c r="K1145" s="9">
        <v>0.92762699999999998</v>
      </c>
      <c r="L1145" s="9">
        <v>0.69316299999999997</v>
      </c>
      <c r="M1145" s="9">
        <v>0.55294900000000002</v>
      </c>
      <c r="N1145" s="9">
        <v>0.45971699999999999</v>
      </c>
      <c r="O1145" s="8"/>
      <c r="P1145" s="8"/>
      <c r="Q1145" s="8"/>
      <c r="R1145" s="8"/>
    </row>
    <row r="1146" spans="1:18">
      <c r="A1146" s="6">
        <v>1145</v>
      </c>
      <c r="B1146" s="6" t="s">
        <v>1378</v>
      </c>
      <c r="C1146" s="9">
        <v>5.0877330000000001</v>
      </c>
      <c r="D1146" s="8"/>
      <c r="E1146" s="9">
        <v>2.4935930000000002</v>
      </c>
      <c r="F1146" s="9">
        <v>1</v>
      </c>
      <c r="G1146" s="9">
        <v>14.31658</v>
      </c>
      <c r="H1146" s="9">
        <v>3.5887169999999999</v>
      </c>
      <c r="I1146" s="9">
        <v>5.0877330000000001</v>
      </c>
      <c r="J1146" s="9">
        <v>2.2104339999999998</v>
      </c>
      <c r="K1146" s="9">
        <v>0.80422499999999997</v>
      </c>
      <c r="L1146" s="9">
        <v>0.39249200000000001</v>
      </c>
      <c r="M1146" s="9">
        <v>0.224997</v>
      </c>
      <c r="N1146" s="9">
        <v>0.14280100000000001</v>
      </c>
      <c r="O1146" s="8"/>
      <c r="P1146" s="8"/>
      <c r="Q1146" s="8"/>
      <c r="R1146" s="8"/>
    </row>
    <row r="1147" spans="1:18">
      <c r="A1147" s="6">
        <v>1146</v>
      </c>
      <c r="B1147" s="6" t="s">
        <v>1379</v>
      </c>
      <c r="C1147" s="9">
        <v>3.9102570000000001</v>
      </c>
      <c r="D1147" s="8"/>
      <c r="E1147" s="9">
        <v>1.0501370000000001</v>
      </c>
      <c r="F1147" s="9">
        <v>1</v>
      </c>
      <c r="G1147" s="9">
        <v>10.63659</v>
      </c>
      <c r="H1147" s="9">
        <v>1.670488</v>
      </c>
      <c r="I1147" s="9">
        <v>3.9102570000000001</v>
      </c>
      <c r="J1147" s="9">
        <v>2.0147849999999998</v>
      </c>
      <c r="K1147" s="9">
        <v>1.31616</v>
      </c>
      <c r="L1147" s="9">
        <v>0.97298399999999996</v>
      </c>
      <c r="M1147" s="9">
        <v>0.76972799999999997</v>
      </c>
      <c r="N1147" s="9">
        <v>0.63560300000000003</v>
      </c>
      <c r="O1147" s="8"/>
      <c r="P1147" s="8"/>
      <c r="Q1147" s="8"/>
      <c r="R1147" s="8"/>
    </row>
    <row r="1148" spans="1:18">
      <c r="A1148" s="6">
        <v>1147</v>
      </c>
      <c r="B1148" s="6" t="s">
        <v>1380</v>
      </c>
      <c r="C1148" s="9">
        <v>5.450666</v>
      </c>
      <c r="D1148" s="8"/>
      <c r="E1148" s="9">
        <v>1.194407</v>
      </c>
      <c r="F1148" s="9">
        <v>1</v>
      </c>
      <c r="G1148" s="9">
        <v>9.2133230000000008</v>
      </c>
      <c r="H1148" s="9">
        <v>1.888355</v>
      </c>
      <c r="I1148" s="9">
        <v>4.9425169999999996</v>
      </c>
      <c r="J1148" s="9">
        <v>2.1597119999999999</v>
      </c>
      <c r="K1148" s="9">
        <v>1.330673</v>
      </c>
      <c r="L1148" s="9">
        <v>0.94372100000000003</v>
      </c>
      <c r="M1148" s="9">
        <v>0.72292599999999996</v>
      </c>
      <c r="N1148" s="9">
        <v>0.58145899999999995</v>
      </c>
      <c r="O1148" s="8"/>
      <c r="P1148" s="8"/>
      <c r="Q1148" s="8"/>
      <c r="R1148" s="8"/>
    </row>
    <row r="1149" spans="1:18">
      <c r="A1149" s="6">
        <v>1148</v>
      </c>
      <c r="B1149" s="6" t="s">
        <v>1381</v>
      </c>
      <c r="C1149" s="9">
        <v>34.858110000000003</v>
      </c>
      <c r="D1149" s="8"/>
      <c r="E1149" s="9">
        <v>1.42394</v>
      </c>
      <c r="F1149" s="9">
        <v>1</v>
      </c>
      <c r="G1149" s="9">
        <v>7.0781980000000004</v>
      </c>
      <c r="H1149" s="9">
        <v>2.7525430000000002</v>
      </c>
      <c r="I1149" s="9">
        <v>21.310949999999998</v>
      </c>
      <c r="J1149" s="9">
        <v>7.9424419999999998</v>
      </c>
      <c r="K1149" s="9">
        <v>4.4587250000000003</v>
      </c>
      <c r="L1149" s="9">
        <v>2.9600930000000001</v>
      </c>
      <c r="M1149" s="9">
        <v>2.1543260000000002</v>
      </c>
      <c r="N1149" s="9">
        <v>1.6617360000000001</v>
      </c>
      <c r="O1149" s="8"/>
      <c r="P1149" s="8"/>
      <c r="Q1149" s="8"/>
      <c r="R1149" s="8"/>
    </row>
    <row r="1150" spans="1:18">
      <c r="A1150" s="6">
        <v>1149</v>
      </c>
      <c r="B1150" s="6" t="s">
        <v>1382</v>
      </c>
      <c r="C1150" s="9">
        <v>9.4533120000000004</v>
      </c>
      <c r="D1150" s="8"/>
      <c r="E1150" s="9">
        <v>1.2670079999999999</v>
      </c>
      <c r="F1150" s="9">
        <v>1</v>
      </c>
      <c r="G1150" s="9">
        <v>9.5660869999999996</v>
      </c>
      <c r="H1150" s="9">
        <v>2.2181829999999998</v>
      </c>
      <c r="I1150" s="9">
        <v>8.9366389999999996</v>
      </c>
      <c r="J1150" s="9">
        <v>3.7133569999999998</v>
      </c>
      <c r="K1150" s="9">
        <v>2.2215579999999999</v>
      </c>
      <c r="L1150" s="9">
        <v>1.5429759999999999</v>
      </c>
      <c r="M1150" s="9">
        <v>1.1629830000000001</v>
      </c>
      <c r="N1150" s="9">
        <v>0.92310300000000001</v>
      </c>
      <c r="O1150" s="8"/>
      <c r="P1150" s="8"/>
      <c r="Q1150" s="8"/>
      <c r="R1150" s="8"/>
    </row>
    <row r="1151" spans="1:18">
      <c r="A1151" s="6">
        <v>1150</v>
      </c>
      <c r="B1151" s="6" t="s">
        <v>1383</v>
      </c>
      <c r="C1151" s="9">
        <v>17.08832</v>
      </c>
      <c r="D1151" s="8"/>
      <c r="E1151" s="9">
        <v>1.240518</v>
      </c>
      <c r="F1151" s="9">
        <v>1</v>
      </c>
      <c r="G1151" s="9">
        <v>8.7845030000000008</v>
      </c>
      <c r="H1151" s="9">
        <v>2.403397</v>
      </c>
      <c r="I1151" s="9">
        <v>14.550560000000001</v>
      </c>
      <c r="J1151" s="9">
        <v>6.1580969999999997</v>
      </c>
      <c r="K1151" s="9">
        <v>3.7239360000000001</v>
      </c>
      <c r="L1151" s="9">
        <v>2.6062349999999999</v>
      </c>
      <c r="M1151" s="9">
        <v>1.9760359999999999</v>
      </c>
      <c r="N1151" s="9">
        <v>1.576047</v>
      </c>
      <c r="O1151" s="8"/>
      <c r="P1151" s="8"/>
      <c r="Q1151" s="8"/>
      <c r="R1151" s="8"/>
    </row>
    <row r="1152" spans="1:18">
      <c r="A1152" s="6">
        <v>1151</v>
      </c>
      <c r="B1152" s="6" t="s">
        <v>1384</v>
      </c>
      <c r="C1152" s="9">
        <v>6.722086</v>
      </c>
      <c r="D1152" s="8"/>
      <c r="E1152" s="9">
        <v>1.0619350000000001</v>
      </c>
      <c r="F1152" s="9">
        <v>1</v>
      </c>
      <c r="G1152" s="9">
        <v>10.34027</v>
      </c>
      <c r="H1152" s="9">
        <v>1.904871</v>
      </c>
      <c r="I1152" s="9">
        <v>6.722086</v>
      </c>
      <c r="J1152" s="9">
        <v>3.3362720000000001</v>
      </c>
      <c r="K1152" s="9">
        <v>2.169022</v>
      </c>
      <c r="L1152" s="9">
        <v>1.5980380000000001</v>
      </c>
      <c r="M1152" s="9">
        <v>1.2608839999999999</v>
      </c>
      <c r="N1152" s="9">
        <v>1.0389379999999999</v>
      </c>
      <c r="O1152" s="8"/>
      <c r="P1152" s="8"/>
      <c r="Q1152" s="8"/>
      <c r="R1152" s="8"/>
    </row>
    <row r="1153" spans="1:18">
      <c r="A1153" s="6">
        <v>1152</v>
      </c>
      <c r="B1153" s="6" t="s">
        <v>1385</v>
      </c>
      <c r="C1153" s="9">
        <v>6.5292250000000003</v>
      </c>
      <c r="D1153" s="8"/>
      <c r="E1153" s="9">
        <v>1.1073059999999999</v>
      </c>
      <c r="F1153" s="9">
        <v>1</v>
      </c>
      <c r="G1153" s="9">
        <v>10.550420000000001</v>
      </c>
      <c r="H1153" s="9">
        <v>1.9479340000000001</v>
      </c>
      <c r="I1153" s="9">
        <v>6.5292250000000003</v>
      </c>
      <c r="J1153" s="9">
        <v>3.2158540000000002</v>
      </c>
      <c r="K1153" s="9">
        <v>2.0526239999999998</v>
      </c>
      <c r="L1153" s="9">
        <v>1.4926710000000001</v>
      </c>
      <c r="M1153" s="9">
        <v>1.165883</v>
      </c>
      <c r="N1153" s="9">
        <v>0.95274599999999998</v>
      </c>
      <c r="O1153" s="8"/>
      <c r="P1153" s="8"/>
      <c r="Q1153" s="8"/>
      <c r="R1153" s="8"/>
    </row>
    <row r="1154" spans="1:18">
      <c r="A1154" s="6">
        <v>1153</v>
      </c>
      <c r="B1154" s="6" t="s">
        <v>1386</v>
      </c>
      <c r="C1154" s="9">
        <v>4.6800269999999999</v>
      </c>
      <c r="D1154" s="8"/>
      <c r="E1154" s="9">
        <v>1.376735</v>
      </c>
      <c r="F1154" s="9">
        <v>1</v>
      </c>
      <c r="G1154" s="9">
        <v>12.31593</v>
      </c>
      <c r="H1154" s="9">
        <v>2.1715330000000002</v>
      </c>
      <c r="I1154" s="9">
        <v>4.6800269999999999</v>
      </c>
      <c r="J1154" s="9">
        <v>2.4008189999999998</v>
      </c>
      <c r="K1154" s="9">
        <v>1.3738159999999999</v>
      </c>
      <c r="L1154" s="9">
        <v>0.92452999999999996</v>
      </c>
      <c r="M1154" s="9">
        <v>0.67998899999999995</v>
      </c>
      <c r="N1154" s="9">
        <v>0.52904200000000001</v>
      </c>
      <c r="O1154" s="8"/>
      <c r="P1154" s="8"/>
      <c r="Q1154" s="8"/>
      <c r="R1154" s="8"/>
    </row>
    <row r="1155" spans="1:18">
      <c r="A1155" s="6">
        <v>1154</v>
      </c>
      <c r="B1155" s="6" t="s">
        <v>1387</v>
      </c>
      <c r="C1155" s="9">
        <v>11.18324</v>
      </c>
      <c r="D1155" s="8"/>
      <c r="E1155" s="9">
        <v>1.3807849999999999</v>
      </c>
      <c r="F1155" s="9">
        <v>1</v>
      </c>
      <c r="G1155" s="9">
        <v>7.480829</v>
      </c>
      <c r="H1155" s="9">
        <v>2.2553040000000002</v>
      </c>
      <c r="I1155" s="9">
        <v>7.4906470000000001</v>
      </c>
      <c r="J1155" s="9">
        <v>2.8764810000000001</v>
      </c>
      <c r="K1155" s="9">
        <v>1.643302</v>
      </c>
      <c r="L1155" s="9">
        <v>1.1045970000000001</v>
      </c>
      <c r="M1155" s="9">
        <v>0.811693</v>
      </c>
      <c r="N1155" s="9">
        <v>0.63104400000000005</v>
      </c>
      <c r="O1155" s="8"/>
      <c r="P1155" s="8"/>
      <c r="Q1155" s="8"/>
      <c r="R1155" s="8"/>
    </row>
    <row r="1156" spans="1:18">
      <c r="A1156" s="6">
        <v>1155</v>
      </c>
      <c r="B1156" s="6" t="s">
        <v>1389</v>
      </c>
      <c r="C1156" s="9">
        <v>16.589659999999999</v>
      </c>
      <c r="D1156" s="8"/>
      <c r="E1156" s="9">
        <v>1.255185</v>
      </c>
      <c r="F1156" s="9">
        <v>1</v>
      </c>
      <c r="G1156" s="9">
        <v>9.3571550000000006</v>
      </c>
      <c r="H1156" s="9">
        <v>2.4388030000000001</v>
      </c>
      <c r="I1156" s="9">
        <v>15.262219999999999</v>
      </c>
      <c r="J1156" s="9">
        <v>6.3939490000000001</v>
      </c>
      <c r="K1156" s="9">
        <v>3.8436340000000002</v>
      </c>
      <c r="L1156" s="9">
        <v>2.6786789999999998</v>
      </c>
      <c r="M1156" s="9">
        <v>2.024327</v>
      </c>
      <c r="N1156" s="9">
        <v>1.6102510000000001</v>
      </c>
      <c r="O1156" s="8"/>
      <c r="P1156" s="8"/>
      <c r="Q1156" s="8"/>
      <c r="R1156" s="8"/>
    </row>
    <row r="1157" spans="1:18">
      <c r="A1157" s="6">
        <v>1156</v>
      </c>
      <c r="B1157" s="6" t="s">
        <v>1390</v>
      </c>
      <c r="C1157" s="9">
        <v>18.381910000000001</v>
      </c>
      <c r="D1157" s="8"/>
      <c r="E1157" s="9">
        <v>1.3032790000000001</v>
      </c>
      <c r="F1157" s="9">
        <v>1</v>
      </c>
      <c r="G1157" s="9">
        <v>16.012589999999999</v>
      </c>
      <c r="H1157" s="9">
        <v>2.8341400000000001</v>
      </c>
      <c r="I1157" s="9">
        <v>18.381910000000001</v>
      </c>
      <c r="J1157" s="9">
        <v>13.75736</v>
      </c>
      <c r="K1157" s="9">
        <v>8.1103389999999997</v>
      </c>
      <c r="L1157" s="9">
        <v>5.5745399999999998</v>
      </c>
      <c r="M1157" s="9">
        <v>4.1678129999999998</v>
      </c>
      <c r="N1157" s="9">
        <v>3.2863440000000002</v>
      </c>
      <c r="O1157" s="8"/>
      <c r="P1157" s="8"/>
      <c r="Q1157" s="8"/>
      <c r="R1157" s="8"/>
    </row>
    <row r="1158" spans="1:18">
      <c r="A1158" s="6">
        <v>1157</v>
      </c>
      <c r="B1158" s="6" t="s">
        <v>1391</v>
      </c>
      <c r="C1158" s="9">
        <v>14.47123</v>
      </c>
      <c r="D1158" s="8"/>
      <c r="E1158" s="9">
        <v>1.1679710000000001</v>
      </c>
      <c r="F1158" s="9">
        <v>1</v>
      </c>
      <c r="G1158" s="9">
        <v>9.4417150000000003</v>
      </c>
      <c r="H1158" s="9">
        <v>2.2993359999999998</v>
      </c>
      <c r="I1158" s="9">
        <v>13.532109999999999</v>
      </c>
      <c r="J1158" s="9">
        <v>6.0224250000000001</v>
      </c>
      <c r="K1158" s="9">
        <v>3.7506110000000001</v>
      </c>
      <c r="L1158" s="9">
        <v>2.6802619999999999</v>
      </c>
      <c r="M1158" s="9">
        <v>2.0653290000000002</v>
      </c>
      <c r="N1158" s="9">
        <v>1.669198</v>
      </c>
      <c r="O1158" s="8"/>
      <c r="P1158" s="8"/>
      <c r="Q1158" s="8"/>
      <c r="R1158" s="8"/>
    </row>
    <row r="1159" spans="1:18">
      <c r="A1159" s="6">
        <v>1158</v>
      </c>
      <c r="B1159" s="6" t="s">
        <v>1392</v>
      </c>
      <c r="C1159" s="9">
        <v>25.012619999999998</v>
      </c>
      <c r="D1159" s="8"/>
      <c r="E1159" s="9">
        <v>1.852911</v>
      </c>
      <c r="F1159" s="9">
        <v>1</v>
      </c>
      <c r="G1159" s="9">
        <v>12.88645</v>
      </c>
      <c r="H1159" s="9">
        <v>3.4551379999999998</v>
      </c>
      <c r="I1159" s="9">
        <v>25.012619999999998</v>
      </c>
      <c r="J1159" s="9">
        <v>11.077579999999999</v>
      </c>
      <c r="K1159" s="9">
        <v>5.2259270000000004</v>
      </c>
      <c r="L1159" s="9">
        <v>3.0666410000000002</v>
      </c>
      <c r="M1159" s="9">
        <v>2.0281370000000001</v>
      </c>
      <c r="N1159" s="9">
        <v>1.4467099999999999</v>
      </c>
      <c r="O1159" s="8"/>
      <c r="P1159" s="8"/>
      <c r="Q1159" s="8"/>
      <c r="R1159" s="8"/>
    </row>
    <row r="1160" spans="1:18">
      <c r="A1160" s="6">
        <v>1159</v>
      </c>
      <c r="B1160" s="6" t="s">
        <v>1393</v>
      </c>
      <c r="C1160" s="9">
        <v>20.04175</v>
      </c>
      <c r="D1160" s="8"/>
      <c r="E1160" s="9">
        <v>1.2742629999999999</v>
      </c>
      <c r="F1160" s="9">
        <v>1</v>
      </c>
      <c r="G1160" s="9">
        <v>8.4998550000000002</v>
      </c>
      <c r="H1160" s="9">
        <v>2.4862500000000001</v>
      </c>
      <c r="I1160" s="9">
        <v>16.292490000000001</v>
      </c>
      <c r="J1160" s="9">
        <v>6.7359049999999998</v>
      </c>
      <c r="K1160" s="9">
        <v>4.017995</v>
      </c>
      <c r="L1160" s="9">
        <v>2.7848679999999999</v>
      </c>
      <c r="M1160" s="9">
        <v>2.0956350000000001</v>
      </c>
      <c r="N1160" s="9">
        <v>1.6611849999999999</v>
      </c>
      <c r="O1160" s="8"/>
      <c r="P1160" s="8"/>
      <c r="Q1160" s="8"/>
      <c r="R1160" s="8"/>
    </row>
    <row r="1161" spans="1:18">
      <c r="A1161" s="6">
        <v>1160</v>
      </c>
      <c r="B1161" s="6" t="s">
        <v>1394</v>
      </c>
      <c r="C1161" s="9">
        <v>33.858020000000003</v>
      </c>
      <c r="D1161" s="8"/>
      <c r="E1161" s="9">
        <v>1.470518</v>
      </c>
      <c r="F1161" s="9">
        <v>1</v>
      </c>
      <c r="G1161" s="9">
        <v>10.937239999999999</v>
      </c>
      <c r="H1161" s="9">
        <v>3.0573939999999999</v>
      </c>
      <c r="I1161" s="9">
        <v>33.858020000000003</v>
      </c>
      <c r="J1161" s="9">
        <v>13.938179999999999</v>
      </c>
      <c r="K1161" s="9">
        <v>7.6782199999999996</v>
      </c>
      <c r="L1161" s="9">
        <v>5.0296279999999998</v>
      </c>
      <c r="M1161" s="9">
        <v>3.6226630000000002</v>
      </c>
      <c r="N1161" s="9">
        <v>2.7707060000000001</v>
      </c>
      <c r="O1161" s="8"/>
      <c r="P1161" s="8"/>
      <c r="Q1161" s="8"/>
      <c r="R1161" s="8"/>
    </row>
    <row r="1162" spans="1:18">
      <c r="A1162" s="6">
        <v>1161</v>
      </c>
      <c r="B1162" s="6" t="s">
        <v>1395</v>
      </c>
      <c r="C1162" s="9">
        <v>9.7683219999999995</v>
      </c>
      <c r="D1162" s="8"/>
      <c r="E1162" s="9">
        <v>0.98156600000000005</v>
      </c>
      <c r="F1162" s="9">
        <v>1</v>
      </c>
      <c r="G1162" s="9">
        <v>10.977639999999999</v>
      </c>
      <c r="H1162" s="9">
        <v>2.0111479999999999</v>
      </c>
      <c r="I1162" s="9">
        <v>9.7683219999999995</v>
      </c>
      <c r="J1162" s="9">
        <v>5.4212730000000002</v>
      </c>
      <c r="K1162" s="9">
        <v>3.6412969999999998</v>
      </c>
      <c r="L1162" s="9">
        <v>2.7454939999999999</v>
      </c>
      <c r="M1162" s="9">
        <v>2.2054480000000001</v>
      </c>
      <c r="N1162" s="9">
        <v>1.844061</v>
      </c>
      <c r="O1162" s="8"/>
      <c r="P1162" s="8"/>
      <c r="Q1162" s="8"/>
      <c r="R1162" s="8"/>
    </row>
    <row r="1163" spans="1:18">
      <c r="A1163" s="6">
        <v>1162</v>
      </c>
      <c r="B1163" s="6" t="s">
        <v>1396</v>
      </c>
      <c r="C1163" s="9">
        <v>25.218630000000001</v>
      </c>
      <c r="D1163" s="8"/>
      <c r="E1163" s="9">
        <v>1.3179099999999999</v>
      </c>
      <c r="F1163" s="9">
        <v>1</v>
      </c>
      <c r="G1163" s="9">
        <v>10.58112</v>
      </c>
      <c r="H1163" s="9">
        <v>2.7519619999999998</v>
      </c>
      <c r="I1163" s="9">
        <v>25.218630000000001</v>
      </c>
      <c r="J1163" s="9">
        <v>10.89737</v>
      </c>
      <c r="K1163" s="9">
        <v>6.3862990000000002</v>
      </c>
      <c r="L1163" s="9">
        <v>4.371105</v>
      </c>
      <c r="M1163" s="9">
        <v>3.2574109999999998</v>
      </c>
      <c r="N1163" s="9">
        <v>2.5616439999999998</v>
      </c>
      <c r="O1163" s="8"/>
      <c r="P1163" s="8"/>
      <c r="Q1163" s="8"/>
      <c r="R1163" s="8"/>
    </row>
    <row r="1164" spans="1:18">
      <c r="A1164" s="6">
        <v>1163</v>
      </c>
      <c r="B1164" s="6" t="s">
        <v>1397</v>
      </c>
      <c r="C1164" s="9">
        <v>12.47959</v>
      </c>
      <c r="D1164" s="8"/>
      <c r="E1164" s="9">
        <v>0.96790500000000002</v>
      </c>
      <c r="F1164" s="9">
        <v>1</v>
      </c>
      <c r="G1164" s="9">
        <v>10.97625</v>
      </c>
      <c r="H1164" s="9">
        <v>2.1032609999999998</v>
      </c>
      <c r="I1164" s="9">
        <v>12.47959</v>
      </c>
      <c r="J1164" s="9">
        <v>6.9821220000000004</v>
      </c>
      <c r="K1164" s="9">
        <v>4.7157169999999997</v>
      </c>
      <c r="L1164" s="9">
        <v>3.5695939999999999</v>
      </c>
      <c r="M1164" s="9">
        <v>2.8761999999999999</v>
      </c>
      <c r="N1164" s="9">
        <v>2.4108999999999998</v>
      </c>
      <c r="O1164" s="8"/>
      <c r="P1164" s="8"/>
      <c r="Q1164" s="8"/>
      <c r="R1164" s="8"/>
    </row>
    <row r="1165" spans="1:18">
      <c r="A1165" s="6">
        <v>1164</v>
      </c>
      <c r="B1165" s="6" t="s">
        <v>1398</v>
      </c>
      <c r="C1165" s="9">
        <v>6.8209809999999997</v>
      </c>
      <c r="D1165" s="8"/>
      <c r="E1165" s="9">
        <v>1.025482</v>
      </c>
      <c r="F1165" s="9">
        <v>1</v>
      </c>
      <c r="G1165" s="9">
        <v>10.752800000000001</v>
      </c>
      <c r="H1165" s="9">
        <v>1.8916539999999999</v>
      </c>
      <c r="I1165" s="9">
        <v>6.8209809999999997</v>
      </c>
      <c r="J1165" s="9">
        <v>3.6096970000000002</v>
      </c>
      <c r="K1165" s="9">
        <v>2.381729</v>
      </c>
      <c r="L1165" s="9">
        <v>1.77325</v>
      </c>
      <c r="M1165" s="9">
        <v>1.4105559999999999</v>
      </c>
      <c r="N1165" s="9">
        <v>1.170015</v>
      </c>
      <c r="O1165" s="8"/>
      <c r="P1165" s="8"/>
      <c r="Q1165" s="8"/>
      <c r="R1165" s="8"/>
    </row>
    <row r="1166" spans="1:18">
      <c r="A1166" s="6">
        <v>1165</v>
      </c>
      <c r="B1166" s="6" t="s">
        <v>1399</v>
      </c>
      <c r="C1166" s="9">
        <v>7.7531889999999999</v>
      </c>
      <c r="D1166" s="8"/>
      <c r="E1166" s="9">
        <v>0.88547100000000001</v>
      </c>
      <c r="F1166" s="9">
        <v>1</v>
      </c>
      <c r="G1166" s="9">
        <v>12.234</v>
      </c>
      <c r="H1166" s="9">
        <v>1.85249</v>
      </c>
      <c r="I1166" s="9">
        <v>7.7531889999999999</v>
      </c>
      <c r="J1166" s="9">
        <v>5.0172590000000001</v>
      </c>
      <c r="K1166" s="9">
        <v>3.5038290000000001</v>
      </c>
      <c r="L1166" s="9">
        <v>2.715897</v>
      </c>
      <c r="M1166" s="9">
        <v>2.228961</v>
      </c>
      <c r="N1166" s="9">
        <v>1.8966609999999999</v>
      </c>
      <c r="O1166" s="8"/>
      <c r="P1166" s="8"/>
      <c r="Q1166" s="8"/>
      <c r="R1166" s="8"/>
    </row>
    <row r="1167" spans="1:18">
      <c r="A1167" s="6">
        <v>1166</v>
      </c>
      <c r="B1167" s="6" t="s">
        <v>1400</v>
      </c>
      <c r="C1167" s="9">
        <v>8.9403539999999992</v>
      </c>
      <c r="D1167" s="8"/>
      <c r="E1167" s="9">
        <v>0.92513900000000004</v>
      </c>
      <c r="F1167" s="9">
        <v>1</v>
      </c>
      <c r="G1167" s="9">
        <v>11.30458</v>
      </c>
      <c r="H1167" s="9">
        <v>1.9257610000000001</v>
      </c>
      <c r="I1167" s="9">
        <v>8.9403539999999992</v>
      </c>
      <c r="J1167" s="9">
        <v>5.2738509999999996</v>
      </c>
      <c r="K1167" s="9">
        <v>3.6242570000000001</v>
      </c>
      <c r="L1167" s="9">
        <v>2.7773669999999999</v>
      </c>
      <c r="M1167" s="9">
        <v>2.2593220000000001</v>
      </c>
      <c r="N1167" s="9">
        <v>1.9086419999999999</v>
      </c>
      <c r="O1167" s="8"/>
      <c r="P1167" s="8"/>
      <c r="Q1167" s="8"/>
      <c r="R1167" s="8"/>
    </row>
    <row r="1168" spans="1:18">
      <c r="A1168" s="6">
        <v>1167</v>
      </c>
      <c r="B1168" s="6" t="s">
        <v>1401</v>
      </c>
      <c r="C1168" s="9">
        <v>5.8951250000000002</v>
      </c>
      <c r="D1168" s="8"/>
      <c r="E1168" s="9">
        <v>0.47828500000000002</v>
      </c>
      <c r="F1168" s="9">
        <v>1</v>
      </c>
      <c r="G1168" s="9">
        <v>18.816680000000002</v>
      </c>
      <c r="H1168" s="9">
        <v>1.380088</v>
      </c>
      <c r="I1168" s="9">
        <v>5.8951250000000002</v>
      </c>
      <c r="J1168" s="9">
        <v>5.7256479999999996</v>
      </c>
      <c r="K1168" s="9">
        <v>4.7163149999999998</v>
      </c>
      <c r="L1168" s="9">
        <v>4.1100440000000003</v>
      </c>
      <c r="M1168" s="9">
        <v>3.693991</v>
      </c>
      <c r="N1168" s="9">
        <v>3.3855140000000001</v>
      </c>
      <c r="O1168" s="8"/>
      <c r="P1168" s="8"/>
      <c r="Q1168" s="8"/>
      <c r="R1168" s="8"/>
    </row>
    <row r="1169" spans="1:18">
      <c r="A1169" s="6">
        <v>1168</v>
      </c>
      <c r="B1169" s="6" t="s">
        <v>1402</v>
      </c>
      <c r="C1169" s="9">
        <v>1.452804</v>
      </c>
      <c r="D1169" s="8"/>
      <c r="E1169" s="9">
        <v>0.688554</v>
      </c>
      <c r="F1169" s="9">
        <v>1</v>
      </c>
      <c r="G1169" s="9">
        <v>14.911479999999999</v>
      </c>
      <c r="H1169" s="9">
        <v>0.97023899999999996</v>
      </c>
      <c r="I1169" s="9">
        <v>1.452804</v>
      </c>
      <c r="J1169" s="9">
        <v>1.1868890000000001</v>
      </c>
      <c r="K1169" s="9">
        <v>0.89776299999999998</v>
      </c>
      <c r="L1169" s="9">
        <v>0.73643499999999995</v>
      </c>
      <c r="M1169" s="9">
        <v>0.63154900000000003</v>
      </c>
      <c r="N1169" s="9">
        <v>0.55703999999999998</v>
      </c>
      <c r="O1169" s="8"/>
      <c r="P1169" s="8"/>
      <c r="Q1169" s="8"/>
      <c r="R1169" s="8"/>
    </row>
    <row r="1170" spans="1:18">
      <c r="A1170" s="6">
        <v>1169</v>
      </c>
      <c r="B1170" s="6" t="s">
        <v>1403</v>
      </c>
      <c r="C1170" s="9">
        <v>2.07701</v>
      </c>
      <c r="D1170" s="8"/>
      <c r="E1170" s="9">
        <v>1.0010190000000001</v>
      </c>
      <c r="F1170" s="9">
        <v>1</v>
      </c>
      <c r="G1170" s="9">
        <v>13.388310000000001</v>
      </c>
      <c r="H1170" s="9">
        <v>1.4453130000000001</v>
      </c>
      <c r="I1170" s="9">
        <v>2.07701</v>
      </c>
      <c r="J1170" s="9">
        <v>1.3898140000000001</v>
      </c>
      <c r="K1170" s="9">
        <v>0.92615999999999998</v>
      </c>
      <c r="L1170" s="9">
        <v>0.69441600000000003</v>
      </c>
      <c r="M1170" s="9">
        <v>0.55540699999999998</v>
      </c>
      <c r="N1170" s="9">
        <v>0.46275300000000003</v>
      </c>
      <c r="O1170" s="8"/>
      <c r="P1170" s="8"/>
      <c r="Q1170" s="8"/>
      <c r="R1170" s="8"/>
    </row>
    <row r="1171" spans="1:18">
      <c r="A1171" s="6">
        <v>1170</v>
      </c>
      <c r="B1171" s="6" t="s">
        <v>1404</v>
      </c>
      <c r="C1171" s="9">
        <v>1.8047040000000001</v>
      </c>
      <c r="D1171" s="8"/>
      <c r="E1171" s="9">
        <v>0.76867399999999997</v>
      </c>
      <c r="F1171" s="9">
        <v>1</v>
      </c>
      <c r="G1171" s="9">
        <v>12.29712</v>
      </c>
      <c r="H1171" s="9">
        <v>1.0941099999999999</v>
      </c>
      <c r="I1171" s="9">
        <v>1.8047040000000001</v>
      </c>
      <c r="J1171" s="9">
        <v>1.241771</v>
      </c>
      <c r="K1171" s="9">
        <v>0.90925299999999998</v>
      </c>
      <c r="L1171" s="9">
        <v>0.72886600000000001</v>
      </c>
      <c r="M1171" s="9">
        <v>0.61398200000000003</v>
      </c>
      <c r="N1171" s="9">
        <v>0.53369200000000006</v>
      </c>
      <c r="O1171" s="8"/>
      <c r="P1171" s="8"/>
      <c r="Q1171" s="8"/>
      <c r="R1171" s="8"/>
    </row>
    <row r="1172" spans="1:18">
      <c r="A1172" s="6">
        <v>1171</v>
      </c>
      <c r="B1172" s="6" t="s">
        <v>1405</v>
      </c>
      <c r="C1172" s="9">
        <v>2.584349</v>
      </c>
      <c r="D1172" s="8"/>
      <c r="E1172" s="9">
        <v>1.004486</v>
      </c>
      <c r="F1172" s="9">
        <v>1</v>
      </c>
      <c r="G1172" s="9">
        <v>10.915609999999999</v>
      </c>
      <c r="H1172" s="9">
        <v>1.4550559999999999</v>
      </c>
      <c r="I1172" s="9">
        <v>2.584349</v>
      </c>
      <c r="J1172" s="9">
        <v>1.4066609999999999</v>
      </c>
      <c r="K1172" s="9">
        <v>0.93606999999999996</v>
      </c>
      <c r="L1172" s="9">
        <v>0.70114699999999996</v>
      </c>
      <c r="M1172" s="9">
        <v>0.56035699999999999</v>
      </c>
      <c r="N1172" s="9">
        <v>0.466582</v>
      </c>
      <c r="O1172" s="8"/>
      <c r="P1172" s="8"/>
      <c r="Q1172" s="8"/>
      <c r="R1172" s="8"/>
    </row>
    <row r="1173" spans="1:18">
      <c r="A1173" s="6">
        <v>1172</v>
      </c>
      <c r="B1173" s="6" t="s">
        <v>1406</v>
      </c>
      <c r="C1173" s="9">
        <v>3.3238270000000001</v>
      </c>
      <c r="D1173" s="8"/>
      <c r="E1173" s="9">
        <v>2.1224289999999999</v>
      </c>
      <c r="F1173" s="9">
        <v>1</v>
      </c>
      <c r="G1173" s="9">
        <v>17.479859999999999</v>
      </c>
      <c r="H1173" s="9">
        <v>3.1588370000000001</v>
      </c>
      <c r="I1173" s="9">
        <v>3.3238270000000001</v>
      </c>
      <c r="J1173" s="9">
        <v>2.4974289999999999</v>
      </c>
      <c r="K1173" s="9">
        <v>1.056214</v>
      </c>
      <c r="L1173" s="9">
        <v>0.57355900000000004</v>
      </c>
      <c r="M1173" s="9">
        <v>0.35718499999999997</v>
      </c>
      <c r="N1173" s="9">
        <v>0.24257000000000001</v>
      </c>
      <c r="O1173" s="8"/>
      <c r="P1173" s="8"/>
      <c r="Q1173" s="8"/>
      <c r="R1173" s="8"/>
    </row>
    <row r="1174" spans="1:18">
      <c r="A1174" s="6">
        <v>1173</v>
      </c>
      <c r="B1174" s="6" t="s">
        <v>1407</v>
      </c>
      <c r="C1174" s="9">
        <v>3.821005</v>
      </c>
      <c r="D1174" s="8"/>
      <c r="E1174" s="9">
        <v>0.91406200000000004</v>
      </c>
      <c r="F1174" s="9">
        <v>1</v>
      </c>
      <c r="G1174" s="9">
        <v>11.54013</v>
      </c>
      <c r="H1174" s="9">
        <v>1.553104</v>
      </c>
      <c r="I1174" s="9">
        <v>3.821005</v>
      </c>
      <c r="J1174" s="9">
        <v>2.311436</v>
      </c>
      <c r="K1174" s="9">
        <v>1.5955980000000001</v>
      </c>
      <c r="L1174" s="9">
        <v>1.226653</v>
      </c>
      <c r="M1174" s="9">
        <v>1.0003219999999999</v>
      </c>
      <c r="N1174" s="9">
        <v>0.84676600000000002</v>
      </c>
      <c r="O1174" s="8"/>
      <c r="P1174" s="8"/>
      <c r="Q1174" s="8"/>
      <c r="R1174" s="8"/>
    </row>
    <row r="1175" spans="1:18">
      <c r="A1175" s="6">
        <v>1174</v>
      </c>
      <c r="B1175" s="6" t="s">
        <v>1408</v>
      </c>
      <c r="C1175" s="9">
        <v>1.7875259999999999</v>
      </c>
      <c r="D1175" s="8"/>
      <c r="E1175" s="9">
        <v>0.65090499999999996</v>
      </c>
      <c r="F1175" s="9">
        <v>1</v>
      </c>
      <c r="G1175" s="9">
        <v>13.112719999999999</v>
      </c>
      <c r="H1175" s="9">
        <v>0.979765</v>
      </c>
      <c r="I1175" s="9">
        <v>1.7875259999999999</v>
      </c>
      <c r="J1175" s="9">
        <v>1.358055</v>
      </c>
      <c r="K1175" s="9">
        <v>1.043034</v>
      </c>
      <c r="L1175" s="9">
        <v>0.86491799999999996</v>
      </c>
      <c r="M1175" s="9">
        <v>0.74799000000000004</v>
      </c>
      <c r="N1175" s="9">
        <v>0.66428799999999999</v>
      </c>
      <c r="O1175" s="8"/>
      <c r="P1175" s="8"/>
      <c r="Q1175" s="8"/>
      <c r="R1175" s="8"/>
    </row>
    <row r="1176" spans="1:18">
      <c r="A1176" s="6">
        <v>1175</v>
      </c>
      <c r="B1176" s="6" t="s">
        <v>1409</v>
      </c>
      <c r="C1176" s="9">
        <v>4.9343979999999998</v>
      </c>
      <c r="D1176" s="8"/>
      <c r="E1176" s="9">
        <v>1.0884370000000001</v>
      </c>
      <c r="F1176" s="9">
        <v>1</v>
      </c>
      <c r="G1176" s="9">
        <v>10.157019999999999</v>
      </c>
      <c r="H1176" s="9">
        <v>1.7890360000000001</v>
      </c>
      <c r="I1176" s="9">
        <v>4.9343979999999998</v>
      </c>
      <c r="J1176" s="9">
        <v>2.360188</v>
      </c>
      <c r="K1176" s="9">
        <v>1.5180370000000001</v>
      </c>
      <c r="L1176" s="9">
        <v>1.1099270000000001</v>
      </c>
      <c r="M1176" s="9">
        <v>0.87058999999999997</v>
      </c>
      <c r="N1176" s="9">
        <v>0.71388799999999997</v>
      </c>
      <c r="O1176" s="8"/>
      <c r="P1176" s="8"/>
      <c r="Q1176" s="8"/>
      <c r="R1176" s="8"/>
    </row>
    <row r="1177" spans="1:18">
      <c r="A1177" s="6">
        <v>1176</v>
      </c>
      <c r="B1177" s="6" t="s">
        <v>1410</v>
      </c>
      <c r="C1177" s="9">
        <v>3.9414910000000001</v>
      </c>
      <c r="D1177" s="8"/>
      <c r="E1177" s="9">
        <v>1.3606050000000001</v>
      </c>
      <c r="F1177" s="9">
        <v>1</v>
      </c>
      <c r="G1177" s="9">
        <v>12.30983</v>
      </c>
      <c r="H1177" s="9">
        <v>2.0790630000000001</v>
      </c>
      <c r="I1177" s="9">
        <v>3.9414910000000001</v>
      </c>
      <c r="J1177" s="9">
        <v>2.0364559999999998</v>
      </c>
      <c r="K1177" s="9">
        <v>1.172963</v>
      </c>
      <c r="L1177" s="9">
        <v>0.79303400000000002</v>
      </c>
      <c r="M1177" s="9">
        <v>0.58537700000000004</v>
      </c>
      <c r="N1177" s="9">
        <v>0.45677400000000001</v>
      </c>
      <c r="O1177" s="8"/>
      <c r="P1177" s="8"/>
      <c r="Q1177" s="8"/>
      <c r="R1177" s="8"/>
    </row>
    <row r="1178" spans="1:18">
      <c r="A1178" s="6">
        <v>1177</v>
      </c>
      <c r="B1178" s="6" t="s">
        <v>1411</v>
      </c>
      <c r="C1178" s="9">
        <v>3.4407839999999998</v>
      </c>
      <c r="D1178" s="8"/>
      <c r="E1178" s="9">
        <v>0.78404700000000005</v>
      </c>
      <c r="F1178" s="9">
        <v>1</v>
      </c>
      <c r="G1178" s="9">
        <v>12.099500000000001</v>
      </c>
      <c r="H1178" s="9">
        <v>1.3855980000000001</v>
      </c>
      <c r="I1178" s="9">
        <v>3.4407839999999998</v>
      </c>
      <c r="J1178" s="9">
        <v>2.3202199999999999</v>
      </c>
      <c r="K1178" s="9">
        <v>1.688361</v>
      </c>
      <c r="L1178" s="9">
        <v>1.347434</v>
      </c>
      <c r="M1178" s="9">
        <v>1.1311640000000001</v>
      </c>
      <c r="N1178" s="9">
        <v>0.980491</v>
      </c>
      <c r="O1178" s="8"/>
      <c r="P1178" s="8"/>
      <c r="Q1178" s="8"/>
      <c r="R1178" s="8"/>
    </row>
    <row r="1179" spans="1:18">
      <c r="A1179" s="6">
        <v>1178</v>
      </c>
      <c r="B1179" s="6" t="s">
        <v>1412</v>
      </c>
      <c r="C1179" s="9">
        <v>2.9148139999999998</v>
      </c>
      <c r="D1179" s="8"/>
      <c r="E1179" s="9">
        <v>1.5169950000000001</v>
      </c>
      <c r="F1179" s="9">
        <v>1</v>
      </c>
      <c r="G1179" s="9">
        <v>14.90986</v>
      </c>
      <c r="H1179" s="9">
        <v>2.244764</v>
      </c>
      <c r="I1179" s="9">
        <v>2.9148139999999998</v>
      </c>
      <c r="J1179" s="9">
        <v>1.866846</v>
      </c>
      <c r="K1179" s="9">
        <v>1.009204</v>
      </c>
      <c r="L1179" s="9">
        <v>0.65229999999999999</v>
      </c>
      <c r="M1179" s="9">
        <v>0.46498099999999998</v>
      </c>
      <c r="N1179" s="9">
        <v>0.35262900000000003</v>
      </c>
      <c r="O1179" s="8"/>
      <c r="P1179" s="8"/>
      <c r="Q1179" s="8"/>
      <c r="R1179" s="8"/>
    </row>
    <row r="1180" spans="1:18">
      <c r="A1180" s="6">
        <v>1179</v>
      </c>
      <c r="B1180" s="6" t="s">
        <v>1413</v>
      </c>
      <c r="C1180" s="9">
        <v>2.939991</v>
      </c>
      <c r="D1180" s="8"/>
      <c r="E1180" s="9">
        <v>1.1977469999999999</v>
      </c>
      <c r="F1180" s="9">
        <v>1</v>
      </c>
      <c r="G1180" s="9">
        <v>12.104419999999999</v>
      </c>
      <c r="H1180" s="9">
        <v>1.7654380000000001</v>
      </c>
      <c r="I1180" s="9">
        <v>2.939991</v>
      </c>
      <c r="J1180" s="9">
        <v>1.611143</v>
      </c>
      <c r="K1180" s="9">
        <v>0.99133700000000002</v>
      </c>
      <c r="L1180" s="9">
        <v>0.70238699999999998</v>
      </c>
      <c r="M1180" s="9">
        <v>0.53765399999999997</v>
      </c>
      <c r="N1180" s="9">
        <v>0.43217899999999998</v>
      </c>
      <c r="O1180" s="8"/>
      <c r="P1180" s="8"/>
      <c r="Q1180" s="8"/>
      <c r="R1180" s="8"/>
    </row>
    <row r="1181" spans="1:18">
      <c r="A1181" s="6">
        <v>1180</v>
      </c>
      <c r="B1181" s="6" t="s">
        <v>1414</v>
      </c>
      <c r="C1181" s="9">
        <v>4.8978190000000001</v>
      </c>
      <c r="D1181" s="8"/>
      <c r="E1181" s="9">
        <v>0.93177500000000002</v>
      </c>
      <c r="F1181" s="9">
        <v>1</v>
      </c>
      <c r="G1181" s="9">
        <v>11.4399</v>
      </c>
      <c r="H1181" s="9">
        <v>1.6762140000000001</v>
      </c>
      <c r="I1181" s="9">
        <v>4.8978190000000001</v>
      </c>
      <c r="J1181" s="9">
        <v>2.9103629999999998</v>
      </c>
      <c r="K1181" s="9">
        <v>1.994664</v>
      </c>
      <c r="L1181" s="9">
        <v>1.52565</v>
      </c>
      <c r="M1181" s="9">
        <v>1.239244</v>
      </c>
      <c r="N1181" s="9">
        <v>1.0456289999999999</v>
      </c>
      <c r="O1181" s="8"/>
      <c r="P1181" s="8"/>
      <c r="Q1181" s="8"/>
      <c r="R1181" s="8"/>
    </row>
    <row r="1182" spans="1:18">
      <c r="A1182" s="6">
        <v>1181</v>
      </c>
      <c r="B1182" s="6" t="s">
        <v>1415</v>
      </c>
      <c r="C1182" s="9">
        <v>1.780168</v>
      </c>
      <c r="D1182" s="8"/>
      <c r="E1182" s="9">
        <v>1.041272</v>
      </c>
      <c r="F1182" s="9">
        <v>1</v>
      </c>
      <c r="G1182" s="9">
        <v>10.97513</v>
      </c>
      <c r="H1182" s="9">
        <v>1.3338099999999999</v>
      </c>
      <c r="I1182" s="9">
        <v>1.780168</v>
      </c>
      <c r="J1182" s="9">
        <v>0.952982</v>
      </c>
      <c r="K1182" s="9">
        <v>0.62477800000000006</v>
      </c>
      <c r="L1182" s="9">
        <v>0.46305299999999999</v>
      </c>
      <c r="M1182" s="9">
        <v>0.36704599999999998</v>
      </c>
      <c r="N1182" s="9">
        <v>0.30357899999999999</v>
      </c>
      <c r="O1182" s="8"/>
      <c r="P1182" s="8"/>
      <c r="Q1182" s="8"/>
      <c r="R1182" s="8"/>
    </row>
    <row r="1183" spans="1:18">
      <c r="A1183" s="6">
        <v>1182</v>
      </c>
      <c r="B1183" s="6" t="s">
        <v>1416</v>
      </c>
      <c r="C1183" s="9">
        <v>6.4149510000000003</v>
      </c>
      <c r="D1183" s="8"/>
      <c r="E1183" s="9">
        <v>1.1469370000000001</v>
      </c>
      <c r="F1183" s="9">
        <v>1</v>
      </c>
      <c r="G1183" s="9">
        <v>13.263120000000001</v>
      </c>
      <c r="H1183" s="9">
        <v>2.0947979999999999</v>
      </c>
      <c r="I1183" s="9">
        <v>6.4149510000000003</v>
      </c>
      <c r="J1183" s="9">
        <v>4.004956</v>
      </c>
      <c r="K1183" s="9">
        <v>2.5155449999999999</v>
      </c>
      <c r="L1183" s="9">
        <v>1.8085690000000001</v>
      </c>
      <c r="M1183" s="9">
        <v>1.400185</v>
      </c>
      <c r="N1183" s="9">
        <v>1.135977</v>
      </c>
      <c r="O1183" s="8"/>
      <c r="P1183" s="8"/>
      <c r="Q1183" s="8"/>
      <c r="R1183" s="8"/>
    </row>
    <row r="1184" spans="1:18">
      <c r="A1184" s="6">
        <v>1183</v>
      </c>
      <c r="B1184" s="6" t="s">
        <v>1417</v>
      </c>
      <c r="C1184" s="9">
        <v>3.1841010000000001</v>
      </c>
      <c r="D1184" s="8"/>
      <c r="E1184" s="9">
        <v>1.144439</v>
      </c>
      <c r="F1184" s="9">
        <v>1</v>
      </c>
      <c r="G1184" s="9">
        <v>10.33883</v>
      </c>
      <c r="H1184" s="9">
        <v>1.6639870000000001</v>
      </c>
      <c r="I1184" s="9">
        <v>3.1841010000000001</v>
      </c>
      <c r="J1184" s="9">
        <v>1.4963660000000001</v>
      </c>
      <c r="K1184" s="9">
        <v>0.940832</v>
      </c>
      <c r="L1184" s="9">
        <v>0.67690399999999995</v>
      </c>
      <c r="M1184" s="9">
        <v>0.52434800000000004</v>
      </c>
      <c r="N1184" s="9">
        <v>0.42559999999999998</v>
      </c>
      <c r="O1184" s="8"/>
      <c r="P1184" s="8"/>
      <c r="Q1184" s="8"/>
      <c r="R1184" s="8"/>
    </row>
    <row r="1185" spans="1:18">
      <c r="A1185" s="6">
        <v>1184</v>
      </c>
      <c r="B1185" s="6" t="s">
        <v>1418</v>
      </c>
      <c r="C1185" s="9">
        <v>11.20937</v>
      </c>
      <c r="D1185" s="8"/>
      <c r="E1185" s="9">
        <v>1.129354</v>
      </c>
      <c r="F1185" s="9">
        <v>1</v>
      </c>
      <c r="G1185" s="9">
        <v>9.766311</v>
      </c>
      <c r="H1185" s="9">
        <v>2.1673369999999998</v>
      </c>
      <c r="I1185" s="9">
        <v>10.91399</v>
      </c>
      <c r="J1185" s="9">
        <v>4.9890049999999997</v>
      </c>
      <c r="K1185" s="9">
        <v>3.1560549999999998</v>
      </c>
      <c r="L1185" s="9">
        <v>2.2805759999999999</v>
      </c>
      <c r="M1185" s="9">
        <v>1.772551</v>
      </c>
      <c r="N1185" s="9">
        <v>1.4426969999999999</v>
      </c>
      <c r="O1185" s="8"/>
      <c r="P1185" s="8"/>
      <c r="Q1185" s="8"/>
      <c r="R1185" s="8"/>
    </row>
    <row r="1186" spans="1:18">
      <c r="A1186" s="6">
        <v>1185</v>
      </c>
      <c r="B1186" s="6" t="s">
        <v>1419</v>
      </c>
      <c r="C1186" s="9">
        <v>9.1551489999999998</v>
      </c>
      <c r="D1186" s="8"/>
      <c r="E1186" s="9">
        <v>1.112746</v>
      </c>
      <c r="F1186" s="9">
        <v>1</v>
      </c>
      <c r="G1186" s="9">
        <v>10.69566</v>
      </c>
      <c r="H1186" s="9">
        <v>2.1069119999999999</v>
      </c>
      <c r="I1186" s="9">
        <v>9.1551489999999998</v>
      </c>
      <c r="J1186" s="9">
        <v>4.5624279999999997</v>
      </c>
      <c r="K1186" s="9">
        <v>2.9057029999999999</v>
      </c>
      <c r="L1186" s="9">
        <v>2.1097260000000002</v>
      </c>
      <c r="M1186" s="9">
        <v>1.6458489999999999</v>
      </c>
      <c r="N1186" s="9">
        <v>1.3436349999999999</v>
      </c>
      <c r="O1186" s="8"/>
      <c r="P1186" s="8"/>
      <c r="Q1186" s="8"/>
      <c r="R1186" s="8"/>
    </row>
    <row r="1187" spans="1:18">
      <c r="A1187" s="6">
        <v>1186</v>
      </c>
      <c r="B1187" s="6" t="s">
        <v>1420</v>
      </c>
      <c r="C1187" s="9">
        <v>4.0788690000000001</v>
      </c>
      <c r="D1187" s="8"/>
      <c r="E1187" s="9">
        <v>1.017401</v>
      </c>
      <c r="F1187" s="9">
        <v>1</v>
      </c>
      <c r="G1187" s="9">
        <v>10.71673</v>
      </c>
      <c r="H1187" s="9">
        <v>1.6585259999999999</v>
      </c>
      <c r="I1187" s="9">
        <v>4.0788690000000001</v>
      </c>
      <c r="J1187" s="9">
        <v>2.1620050000000002</v>
      </c>
      <c r="K1187" s="9">
        <v>1.431203</v>
      </c>
      <c r="L1187" s="9">
        <v>1.0680419999999999</v>
      </c>
      <c r="M1187" s="9">
        <v>0.85112200000000005</v>
      </c>
      <c r="N1187" s="9">
        <v>0.70702200000000004</v>
      </c>
      <c r="O1187" s="8"/>
      <c r="P1187" s="8"/>
      <c r="Q1187" s="8"/>
      <c r="R1187" s="8"/>
    </row>
    <row r="1188" spans="1:18">
      <c r="A1188" s="6">
        <v>1187</v>
      </c>
      <c r="B1188" s="6" t="s">
        <v>1343</v>
      </c>
      <c r="C1188" s="9">
        <v>15.2834</v>
      </c>
      <c r="D1188" s="8"/>
      <c r="E1188" s="9">
        <v>1.365648</v>
      </c>
      <c r="F1188" s="9">
        <v>1</v>
      </c>
      <c r="G1188" s="9">
        <v>8.2440470000000001</v>
      </c>
      <c r="H1188" s="9">
        <v>2.435346</v>
      </c>
      <c r="I1188" s="9">
        <v>11.740790000000001</v>
      </c>
      <c r="J1188" s="9">
        <v>4.5561319999999998</v>
      </c>
      <c r="K1188" s="9">
        <v>2.6188920000000002</v>
      </c>
      <c r="L1188" s="9">
        <v>1.7680530000000001</v>
      </c>
      <c r="M1188" s="9">
        <v>1.3036179999999999</v>
      </c>
      <c r="N1188" s="9">
        <v>1.0162869999999999</v>
      </c>
      <c r="O1188" s="8"/>
      <c r="P1188" s="8"/>
      <c r="Q1188" s="8"/>
      <c r="R1188" s="8"/>
    </row>
    <row r="1189" spans="1:18">
      <c r="A1189" s="6">
        <v>1188</v>
      </c>
      <c r="B1189" s="6" t="s">
        <v>1345</v>
      </c>
      <c r="C1189" s="9">
        <v>2.345278</v>
      </c>
      <c r="D1189" s="8"/>
      <c r="E1189" s="9">
        <v>0.78850399999999998</v>
      </c>
      <c r="F1189" s="9">
        <v>1</v>
      </c>
      <c r="G1189" s="9">
        <v>6.9786960000000002</v>
      </c>
      <c r="H1189" s="9">
        <v>1.035514</v>
      </c>
      <c r="I1189" s="9">
        <v>1.7660769999999999</v>
      </c>
      <c r="J1189" s="9">
        <v>1.0224599999999999</v>
      </c>
      <c r="K1189" s="9">
        <v>0.74267300000000003</v>
      </c>
      <c r="L1189" s="9">
        <v>0.591947</v>
      </c>
      <c r="M1189" s="9">
        <v>0.49644199999999999</v>
      </c>
      <c r="N1189" s="9">
        <v>0.42996600000000001</v>
      </c>
      <c r="O1189" s="8"/>
      <c r="P1189" s="8"/>
      <c r="Q1189" s="8"/>
      <c r="R1189" s="8"/>
    </row>
    <row r="1190" spans="1:18">
      <c r="A1190" s="6">
        <v>1189</v>
      </c>
      <c r="B1190" s="6" t="s">
        <v>1346</v>
      </c>
      <c r="C1190" s="9">
        <v>20.32574</v>
      </c>
      <c r="D1190" s="8"/>
      <c r="E1190" s="9">
        <v>1.140476</v>
      </c>
      <c r="F1190" s="9">
        <v>1</v>
      </c>
      <c r="G1190" s="9">
        <v>6.881926</v>
      </c>
      <c r="H1190" s="9">
        <v>2.2634340000000002</v>
      </c>
      <c r="I1190" s="9">
        <v>13.272679999999999</v>
      </c>
      <c r="J1190" s="9">
        <v>6.0206189999999999</v>
      </c>
      <c r="K1190" s="9">
        <v>3.7915199999999998</v>
      </c>
      <c r="L1190" s="9">
        <v>2.7310129999999999</v>
      </c>
      <c r="M1190" s="9">
        <v>2.1173869999999999</v>
      </c>
      <c r="N1190" s="9">
        <v>1.7198709999999999</v>
      </c>
      <c r="O1190" s="8"/>
      <c r="P1190" s="8"/>
      <c r="Q1190" s="8"/>
      <c r="R1190" s="8"/>
    </row>
    <row r="1191" spans="1:18">
      <c r="A1191" s="6">
        <v>1190</v>
      </c>
      <c r="B1191" s="6" t="s">
        <v>1347</v>
      </c>
      <c r="C1191" s="9">
        <v>5.4332279999999997</v>
      </c>
      <c r="D1191" s="8"/>
      <c r="E1191" s="9">
        <v>1.08246</v>
      </c>
      <c r="F1191" s="9">
        <v>1</v>
      </c>
      <c r="G1191" s="9">
        <v>8.6119819999999994</v>
      </c>
      <c r="H1191" s="9">
        <v>1.7472700000000001</v>
      </c>
      <c r="I1191" s="9">
        <v>4.6217839999999999</v>
      </c>
      <c r="J1191" s="9">
        <v>2.182512</v>
      </c>
      <c r="K1191" s="9">
        <v>1.4071640000000001</v>
      </c>
      <c r="L1191" s="9">
        <v>1.030632</v>
      </c>
      <c r="M1191" s="9">
        <v>0.809473</v>
      </c>
      <c r="N1191" s="9">
        <v>0.66449499999999995</v>
      </c>
      <c r="O1191" s="8"/>
      <c r="P1191" s="8"/>
      <c r="Q1191" s="8"/>
      <c r="R1191" s="8"/>
    </row>
    <row r="1192" spans="1:18">
      <c r="A1192" s="6">
        <v>1191</v>
      </c>
      <c r="B1192" s="6" t="s">
        <v>1421</v>
      </c>
      <c r="C1192" s="9">
        <v>186.8818</v>
      </c>
      <c r="D1192" s="8"/>
      <c r="E1192" s="9">
        <v>2.4335230000000001</v>
      </c>
      <c r="F1192" s="9">
        <v>0.97733300000000001</v>
      </c>
      <c r="G1192" s="9">
        <v>19.31888</v>
      </c>
      <c r="H1192" s="9">
        <v>5.4010340000000001</v>
      </c>
      <c r="I1192" s="9">
        <v>186.8818</v>
      </c>
      <c r="J1192" s="9">
        <v>171.76990000000001</v>
      </c>
      <c r="K1192" s="9">
        <v>64.036119999999997</v>
      </c>
      <c r="L1192" s="9">
        <v>31.79682</v>
      </c>
      <c r="M1192" s="9">
        <v>18.473569999999999</v>
      </c>
      <c r="N1192" s="9">
        <v>11.853910000000001</v>
      </c>
      <c r="O1192" s="9">
        <v>8.1460109999999997</v>
      </c>
      <c r="P1192" s="9">
        <v>5.8860000000000001</v>
      </c>
      <c r="Q1192" s="9">
        <v>4.4191570000000002</v>
      </c>
      <c r="R1192" s="9">
        <v>3.4196960000000001</v>
      </c>
    </row>
    <row r="1193" spans="1:18">
      <c r="A1193" s="6">
        <v>1192</v>
      </c>
      <c r="B1193" s="6" t="s">
        <v>1423</v>
      </c>
      <c r="C1193" s="9">
        <v>130.01499999999999</v>
      </c>
      <c r="D1193" s="8"/>
      <c r="E1193" s="9">
        <v>2.2615799999999999</v>
      </c>
      <c r="F1193" s="9">
        <v>0.97304800000000002</v>
      </c>
      <c r="G1193" s="9">
        <v>19.806249999999999</v>
      </c>
      <c r="H1193" s="9">
        <v>5.0468149999999996</v>
      </c>
      <c r="I1193" s="9">
        <v>130.01499999999999</v>
      </c>
      <c r="J1193" s="9">
        <v>127.18389999999999</v>
      </c>
      <c r="K1193" s="9">
        <v>50.837910000000001</v>
      </c>
      <c r="L1193" s="9">
        <v>26.52338</v>
      </c>
      <c r="M1193" s="9">
        <v>16.012499999999999</v>
      </c>
      <c r="N1193" s="9">
        <v>10.60192</v>
      </c>
      <c r="O1193" s="9">
        <v>7.4813320000000001</v>
      </c>
      <c r="P1193" s="9">
        <v>5.5312789999999996</v>
      </c>
      <c r="Q1193" s="9">
        <v>4.2377960000000003</v>
      </c>
      <c r="R1193" s="9">
        <v>3.3393030000000001</v>
      </c>
    </row>
    <row r="1194" spans="1:18">
      <c r="A1194" s="6">
        <v>1193</v>
      </c>
      <c r="B1194" s="6" t="s">
        <v>1424</v>
      </c>
      <c r="C1194" s="9">
        <v>70.472059999999999</v>
      </c>
      <c r="D1194" s="8"/>
      <c r="E1194" s="9">
        <v>1.902606</v>
      </c>
      <c r="F1194" s="9">
        <v>0.97954300000000005</v>
      </c>
      <c r="G1194" s="9">
        <v>20.481030000000001</v>
      </c>
      <c r="H1194" s="9">
        <v>4.3430030000000004</v>
      </c>
      <c r="I1194" s="9">
        <v>70.472059999999999</v>
      </c>
      <c r="J1194" s="9">
        <v>70.472059999999999</v>
      </c>
      <c r="K1194" s="9">
        <v>34.089669999999998</v>
      </c>
      <c r="L1194" s="9">
        <v>19.720300000000002</v>
      </c>
      <c r="M1194" s="9">
        <v>12.89828</v>
      </c>
      <c r="N1194" s="9">
        <v>9.1176119999999994</v>
      </c>
      <c r="O1194" s="9">
        <v>6.799982</v>
      </c>
      <c r="P1194" s="9">
        <v>5.2743859999999998</v>
      </c>
      <c r="Q1194" s="9">
        <v>4.215497</v>
      </c>
      <c r="R1194" s="9">
        <v>3.4497710000000001</v>
      </c>
    </row>
    <row r="1195" spans="1:18">
      <c r="A1195" s="6">
        <v>1194</v>
      </c>
      <c r="B1195" s="6" t="s">
        <v>1425</v>
      </c>
      <c r="C1195" s="9">
        <v>89.204669999999993</v>
      </c>
      <c r="D1195" s="8"/>
      <c r="E1195" s="9">
        <v>1.690906</v>
      </c>
      <c r="F1195" s="9">
        <v>0.985425</v>
      </c>
      <c r="G1195" s="9">
        <v>20.414619999999999</v>
      </c>
      <c r="H1195" s="9">
        <v>4.1653760000000002</v>
      </c>
      <c r="I1195" s="9">
        <v>89.204669999999993</v>
      </c>
      <c r="J1195" s="9">
        <v>89.204669999999993</v>
      </c>
      <c r="K1195" s="9">
        <v>46.52666</v>
      </c>
      <c r="L1195" s="9">
        <v>28.60502</v>
      </c>
      <c r="M1195" s="9">
        <v>19.614460000000001</v>
      </c>
      <c r="N1195" s="9">
        <v>14.41081</v>
      </c>
      <c r="O1195" s="9">
        <v>11.10421</v>
      </c>
      <c r="P1195" s="9">
        <v>8.8598960000000009</v>
      </c>
      <c r="Q1195" s="9">
        <v>7.2599650000000002</v>
      </c>
      <c r="R1195" s="9">
        <v>6.0752319999999997</v>
      </c>
    </row>
    <row r="1196" spans="1:18">
      <c r="A1196" s="6">
        <v>1195</v>
      </c>
      <c r="B1196" s="6" t="s">
        <v>1426</v>
      </c>
      <c r="C1196" s="9">
        <v>17.619350000000001</v>
      </c>
      <c r="D1196" s="8"/>
      <c r="E1196" s="9">
        <v>1.1111960000000001</v>
      </c>
      <c r="F1196" s="9">
        <v>0.98355999999999999</v>
      </c>
      <c r="G1196" s="9">
        <v>18.77477</v>
      </c>
      <c r="H1196" s="9">
        <v>2.661181</v>
      </c>
      <c r="I1196" s="9">
        <v>17.619350000000001</v>
      </c>
      <c r="J1196" s="9">
        <v>16.424099999999999</v>
      </c>
      <c r="K1196" s="9">
        <v>10.466699999999999</v>
      </c>
      <c r="L1196" s="9">
        <v>7.6028849999999997</v>
      </c>
      <c r="M1196" s="9">
        <v>5.9332469999999997</v>
      </c>
      <c r="N1196" s="9">
        <v>4.8451430000000002</v>
      </c>
      <c r="O1196" s="9">
        <v>4.0823999999999998</v>
      </c>
      <c r="P1196" s="9">
        <v>3.5194529999999999</v>
      </c>
      <c r="Q1196" s="9">
        <v>3.0876969999999999</v>
      </c>
      <c r="R1196" s="9">
        <v>2.7465609999999998</v>
      </c>
    </row>
    <row r="1197" spans="1:18">
      <c r="A1197" s="6">
        <v>1196</v>
      </c>
      <c r="B1197" s="6" t="s">
        <v>1427</v>
      </c>
      <c r="C1197" s="9">
        <v>29.661740000000002</v>
      </c>
      <c r="D1197" s="8"/>
      <c r="E1197" s="9">
        <v>1.059237</v>
      </c>
      <c r="F1197" s="9">
        <v>0.94819600000000004</v>
      </c>
      <c r="G1197" s="9">
        <v>17.66771</v>
      </c>
      <c r="H1197" s="9">
        <v>2.793256</v>
      </c>
      <c r="I1197" s="9">
        <v>29.661740000000002</v>
      </c>
      <c r="J1197" s="9">
        <v>26.010999999999999</v>
      </c>
      <c r="K1197" s="9">
        <v>16.929130000000001</v>
      </c>
      <c r="L1197" s="9">
        <v>12.48231</v>
      </c>
      <c r="M1197" s="9">
        <v>9.8547229999999999</v>
      </c>
      <c r="N1197" s="9">
        <v>8.124053</v>
      </c>
      <c r="O1197" s="9">
        <v>6.9001780000000004</v>
      </c>
      <c r="P1197" s="9">
        <v>5.9900859999999998</v>
      </c>
      <c r="Q1197" s="9">
        <v>5.2875009999999998</v>
      </c>
      <c r="R1197" s="9">
        <v>4.7291429999999997</v>
      </c>
    </row>
    <row r="1198" spans="1:18">
      <c r="A1198" s="6">
        <v>1197</v>
      </c>
      <c r="B1198" s="6" t="s">
        <v>1428</v>
      </c>
      <c r="C1198" s="9">
        <v>138.0531</v>
      </c>
      <c r="D1198" s="8"/>
      <c r="E1198" s="9">
        <v>2.136863</v>
      </c>
      <c r="F1198" s="9">
        <v>0.92397099999999999</v>
      </c>
      <c r="G1198" s="9">
        <v>21.446149999999999</v>
      </c>
      <c r="H1198" s="9">
        <v>4.9849569999999996</v>
      </c>
      <c r="I1198" s="9">
        <v>138.0531</v>
      </c>
      <c r="J1198" s="9">
        <v>138.0531</v>
      </c>
      <c r="K1198" s="9">
        <v>67.383160000000004</v>
      </c>
      <c r="L1198" s="9">
        <v>36.43967</v>
      </c>
      <c r="M1198" s="9">
        <v>22.61992</v>
      </c>
      <c r="N1198" s="9">
        <v>15.321149999999999</v>
      </c>
      <c r="O1198" s="9">
        <v>11.02136</v>
      </c>
      <c r="P1198" s="9">
        <v>8.2854200000000002</v>
      </c>
      <c r="Q1198" s="9">
        <v>6.4418199999999999</v>
      </c>
      <c r="R1198" s="9">
        <v>5.1431719999999999</v>
      </c>
    </row>
    <row r="1199" spans="1:18">
      <c r="A1199" s="6">
        <v>1198</v>
      </c>
      <c r="B1199" s="6" t="s">
        <v>1429</v>
      </c>
      <c r="C1199" s="9">
        <v>238.34809999999999</v>
      </c>
      <c r="D1199" s="8"/>
      <c r="E1199" s="9">
        <v>2.2384529999999998</v>
      </c>
      <c r="F1199" s="9">
        <v>0.99552399999999996</v>
      </c>
      <c r="G1199" s="9">
        <v>19.54458</v>
      </c>
      <c r="H1199" s="9">
        <v>5.2671130000000002</v>
      </c>
      <c r="I1199" s="9">
        <v>238.34809999999999</v>
      </c>
      <c r="J1199" s="9">
        <v>226.37010000000001</v>
      </c>
      <c r="K1199" s="9">
        <v>91.337059999999994</v>
      </c>
      <c r="L1199" s="9">
        <v>47.970869999999998</v>
      </c>
      <c r="M1199" s="9">
        <v>29.11046</v>
      </c>
      <c r="N1199" s="9">
        <v>19.355560000000001</v>
      </c>
      <c r="O1199" s="9">
        <v>13.707190000000001</v>
      </c>
      <c r="P1199" s="9">
        <v>10.16568</v>
      </c>
      <c r="Q1199" s="9">
        <v>7.8096889999999997</v>
      </c>
      <c r="R1199" s="9">
        <v>6.1688999999999998</v>
      </c>
    </row>
    <row r="1200" spans="1:18">
      <c r="A1200" s="6">
        <v>1199</v>
      </c>
      <c r="B1200" s="6" t="s">
        <v>1430</v>
      </c>
      <c r="C1200" s="9">
        <v>387.0206</v>
      </c>
      <c r="D1200" s="8"/>
      <c r="E1200" s="9">
        <v>2.207967</v>
      </c>
      <c r="F1200" s="9">
        <v>0.98340899999999998</v>
      </c>
      <c r="G1200" s="9">
        <v>20.236540000000002</v>
      </c>
      <c r="H1200" s="9">
        <v>5.4716389999999997</v>
      </c>
      <c r="I1200" s="9">
        <v>387.0206</v>
      </c>
      <c r="J1200" s="9">
        <v>387.0206</v>
      </c>
      <c r="K1200" s="9">
        <v>162.2576</v>
      </c>
      <c r="L1200" s="9">
        <v>85.969530000000006</v>
      </c>
      <c r="M1200" s="9">
        <v>52.525539999999999</v>
      </c>
      <c r="N1200" s="9">
        <v>35.118899999999996</v>
      </c>
      <c r="O1200" s="9">
        <v>24.98761</v>
      </c>
      <c r="P1200" s="9">
        <v>18.60717</v>
      </c>
      <c r="Q1200" s="9">
        <v>14.346209999999999</v>
      </c>
      <c r="R1200" s="9">
        <v>11.36858</v>
      </c>
    </row>
    <row r="1201" spans="1:18">
      <c r="A1201" s="6">
        <v>1200</v>
      </c>
      <c r="B1201" s="6" t="s">
        <v>1431</v>
      </c>
      <c r="C1201" s="9">
        <v>128.61359999999999</v>
      </c>
      <c r="D1201" s="8"/>
      <c r="E1201" s="9">
        <v>1.8726769999999999</v>
      </c>
      <c r="F1201" s="9">
        <v>0.97555499999999995</v>
      </c>
      <c r="G1201" s="9">
        <v>20.567550000000001</v>
      </c>
      <c r="H1201" s="9">
        <v>4.568454</v>
      </c>
      <c r="I1201" s="9">
        <v>128.61359999999999</v>
      </c>
      <c r="J1201" s="9">
        <v>128.61359999999999</v>
      </c>
      <c r="K1201" s="9">
        <v>63.428260000000002</v>
      </c>
      <c r="L1201" s="9">
        <v>37.00947</v>
      </c>
      <c r="M1201" s="9">
        <v>24.368670000000002</v>
      </c>
      <c r="N1201" s="9">
        <v>17.320119999999999</v>
      </c>
      <c r="O1201" s="9">
        <v>12.977209999999999</v>
      </c>
      <c r="P1201" s="9">
        <v>10.10604</v>
      </c>
      <c r="Q1201" s="9">
        <v>8.1056690000000007</v>
      </c>
      <c r="R1201" s="9">
        <v>6.6542620000000001</v>
      </c>
    </row>
    <row r="1202" spans="1:18">
      <c r="A1202" s="6">
        <v>1201</v>
      </c>
      <c r="B1202" s="6" t="s">
        <v>1432</v>
      </c>
      <c r="C1202" s="9">
        <v>80.235990000000001</v>
      </c>
      <c r="D1202" s="8"/>
      <c r="E1202" s="9">
        <v>1.6931160000000001</v>
      </c>
      <c r="F1202" s="9">
        <v>0.99698699999999996</v>
      </c>
      <c r="G1202" s="9">
        <v>19.062370000000001</v>
      </c>
      <c r="H1202" s="9">
        <v>4.0718569999999996</v>
      </c>
      <c r="I1202" s="9">
        <v>80.235990000000001</v>
      </c>
      <c r="J1202" s="9">
        <v>73.971180000000004</v>
      </c>
      <c r="K1202" s="9">
        <v>37.232280000000003</v>
      </c>
      <c r="L1202" s="9">
        <v>22.876200000000001</v>
      </c>
      <c r="M1202" s="9">
        <v>15.67848</v>
      </c>
      <c r="N1202" s="9">
        <v>11.514390000000001</v>
      </c>
      <c r="O1202" s="9">
        <v>8.8693609999999996</v>
      </c>
      <c r="P1202" s="9">
        <v>7.0746549999999999</v>
      </c>
      <c r="Q1202" s="9">
        <v>5.7955959999999997</v>
      </c>
      <c r="R1202" s="9">
        <v>4.8487010000000001</v>
      </c>
    </row>
    <row r="1203" spans="1:18">
      <c r="A1203" s="6">
        <v>1202</v>
      </c>
      <c r="B1203" s="6" t="s">
        <v>1433</v>
      </c>
      <c r="C1203" s="9">
        <v>142.43190000000001</v>
      </c>
      <c r="D1203" s="8"/>
      <c r="E1203" s="9">
        <v>1.8799159999999999</v>
      </c>
      <c r="F1203" s="9">
        <v>0.97014599999999995</v>
      </c>
      <c r="G1203" s="9">
        <v>22.699400000000001</v>
      </c>
      <c r="H1203" s="9">
        <v>4.702801</v>
      </c>
      <c r="I1203" s="9">
        <v>142.43190000000001</v>
      </c>
      <c r="J1203" s="9">
        <v>142.43190000000001</v>
      </c>
      <c r="K1203" s="9">
        <v>84.321119999999993</v>
      </c>
      <c r="L1203" s="9">
        <v>49.097799999999999</v>
      </c>
      <c r="M1203" s="9">
        <v>32.275970000000001</v>
      </c>
      <c r="N1203" s="9">
        <v>22.91</v>
      </c>
      <c r="O1203" s="9">
        <v>17.14631</v>
      </c>
      <c r="P1203" s="9">
        <v>13.339840000000001</v>
      </c>
      <c r="Q1203" s="9">
        <v>10.69026</v>
      </c>
      <c r="R1203" s="9">
        <v>8.7693630000000002</v>
      </c>
    </row>
    <row r="1204" spans="1:18">
      <c r="A1204" s="6">
        <v>1203</v>
      </c>
      <c r="B1204" s="6" t="s">
        <v>1436</v>
      </c>
      <c r="C1204" s="9">
        <v>61.041289999999996</v>
      </c>
      <c r="D1204" s="8"/>
      <c r="E1204" s="9">
        <v>0.723024</v>
      </c>
      <c r="F1204" s="9">
        <v>0.96968200000000004</v>
      </c>
      <c r="G1204" s="9">
        <v>23.423110000000001</v>
      </c>
      <c r="H1204" s="9">
        <v>2.7759100000000001</v>
      </c>
      <c r="I1204" s="9">
        <v>61.041289999999996</v>
      </c>
      <c r="J1204" s="9">
        <v>61.041289999999996</v>
      </c>
      <c r="K1204" s="9">
        <v>51.040570000000002</v>
      </c>
      <c r="L1204" s="9">
        <v>41.455460000000002</v>
      </c>
      <c r="M1204" s="9">
        <v>35.278770000000002</v>
      </c>
      <c r="N1204" s="9">
        <v>30.921710000000001</v>
      </c>
      <c r="O1204" s="9">
        <v>27.66046</v>
      </c>
      <c r="P1204" s="9">
        <v>25.114799999999999</v>
      </c>
      <c r="Q1204" s="9">
        <v>23.06456</v>
      </c>
      <c r="R1204" s="9">
        <v>21.372800000000002</v>
      </c>
    </row>
    <row r="1205" spans="1:18">
      <c r="A1205" s="6">
        <v>1204</v>
      </c>
      <c r="B1205" s="6" t="s">
        <v>1437</v>
      </c>
      <c r="C1205" s="9">
        <v>17.574680000000001</v>
      </c>
      <c r="D1205" s="8"/>
      <c r="E1205" s="9">
        <v>0.213751</v>
      </c>
      <c r="F1205" s="9">
        <v>0.86701600000000001</v>
      </c>
      <c r="G1205" s="9">
        <v>19.48808</v>
      </c>
      <c r="H1205" s="9">
        <v>1.5205770000000001</v>
      </c>
      <c r="I1205" s="9">
        <v>17.574680000000001</v>
      </c>
      <c r="J1205" s="9">
        <v>17.477540000000001</v>
      </c>
      <c r="K1205" s="9">
        <v>16.02657</v>
      </c>
      <c r="L1205" s="9">
        <v>15.07075</v>
      </c>
      <c r="M1205" s="9">
        <v>14.368790000000001</v>
      </c>
      <c r="N1205" s="9">
        <v>13.81959</v>
      </c>
      <c r="O1205" s="9">
        <v>13.37166</v>
      </c>
      <c r="P1205" s="9">
        <v>12.99539</v>
      </c>
      <c r="Q1205" s="9">
        <v>12.6723</v>
      </c>
      <c r="R1205" s="9">
        <v>12.3901</v>
      </c>
    </row>
    <row r="1206" spans="1:18">
      <c r="A1206" s="6">
        <v>1205</v>
      </c>
      <c r="B1206" s="6" t="s">
        <v>1438</v>
      </c>
      <c r="C1206" s="9">
        <v>56.801560000000002</v>
      </c>
      <c r="D1206" s="8"/>
      <c r="E1206" s="9">
        <v>0.55500799999999995</v>
      </c>
      <c r="F1206" s="9">
        <v>0.96461699999999995</v>
      </c>
      <c r="G1206" s="9">
        <v>23.2652</v>
      </c>
      <c r="H1206" s="9">
        <v>2.512893</v>
      </c>
      <c r="I1206" s="9">
        <v>56.801560000000002</v>
      </c>
      <c r="J1206" s="9">
        <v>56.801560000000002</v>
      </c>
      <c r="K1206" s="9">
        <v>49.3264</v>
      </c>
      <c r="L1206" s="9">
        <v>42.047240000000002</v>
      </c>
      <c r="M1206" s="9">
        <v>37.149389999999997</v>
      </c>
      <c r="N1206" s="9">
        <v>33.574179999999998</v>
      </c>
      <c r="O1206" s="9">
        <v>30.821190000000001</v>
      </c>
      <c r="P1206" s="9">
        <v>28.619599999999998</v>
      </c>
      <c r="Q1206" s="9">
        <v>26.80856</v>
      </c>
      <c r="R1206" s="9">
        <v>25.28586</v>
      </c>
    </row>
    <row r="1207" spans="1:18">
      <c r="A1207" s="6">
        <v>1206</v>
      </c>
      <c r="B1207" s="6" t="s">
        <v>1439</v>
      </c>
      <c r="C1207" s="9">
        <v>23.400639999999999</v>
      </c>
      <c r="D1207" s="8"/>
      <c r="E1207" s="9">
        <v>0.30697000000000002</v>
      </c>
      <c r="F1207" s="9">
        <v>0.94892399999999999</v>
      </c>
      <c r="G1207" s="9">
        <v>23.94792</v>
      </c>
      <c r="H1207" s="9">
        <v>1.792621</v>
      </c>
      <c r="I1207" s="9">
        <v>23.400639999999999</v>
      </c>
      <c r="J1207" s="9">
        <v>23.400639999999999</v>
      </c>
      <c r="K1207" s="9">
        <v>21.836839999999999</v>
      </c>
      <c r="L1207" s="9">
        <v>19.991129999999998</v>
      </c>
      <c r="M1207" s="9">
        <v>18.667619999999999</v>
      </c>
      <c r="N1207" s="9">
        <v>17.651540000000001</v>
      </c>
      <c r="O1207" s="9">
        <v>16.835730000000002</v>
      </c>
      <c r="P1207" s="9">
        <v>16.159590000000001</v>
      </c>
      <c r="Q1207" s="9">
        <v>15.585760000000001</v>
      </c>
      <c r="R1207" s="9">
        <v>15.089740000000001</v>
      </c>
    </row>
    <row r="1208" spans="1:18">
      <c r="A1208" s="6">
        <v>1207</v>
      </c>
      <c r="B1208" s="6" t="s">
        <v>1440</v>
      </c>
      <c r="C1208" s="9">
        <v>20.80153</v>
      </c>
      <c r="D1208" s="8"/>
      <c r="E1208" s="9">
        <v>0.246943</v>
      </c>
      <c r="F1208" s="9">
        <v>0.94828699999999999</v>
      </c>
      <c r="G1208" s="9">
        <v>22.677340000000001</v>
      </c>
      <c r="H1208" s="9">
        <v>1.652849</v>
      </c>
      <c r="I1208" s="9">
        <v>20.80153</v>
      </c>
      <c r="J1208" s="9">
        <v>20.80153</v>
      </c>
      <c r="K1208" s="9">
        <v>19.41264</v>
      </c>
      <c r="L1208" s="9">
        <v>18.081389999999999</v>
      </c>
      <c r="M1208" s="9">
        <v>17.111999999999998</v>
      </c>
      <c r="N1208" s="9">
        <v>16.358650000000001</v>
      </c>
      <c r="O1208" s="9">
        <v>15.747640000000001</v>
      </c>
      <c r="P1208" s="9">
        <v>15.236829999999999</v>
      </c>
      <c r="Q1208" s="9">
        <v>14.800039999999999</v>
      </c>
      <c r="R1208" s="9">
        <v>14.41994</v>
      </c>
    </row>
    <row r="1209" spans="1:18">
      <c r="A1209" s="6">
        <v>1208</v>
      </c>
      <c r="B1209" s="6" t="s">
        <v>1441</v>
      </c>
      <c r="C1209" s="8"/>
      <c r="D1209" s="8"/>
      <c r="E1209" s="9">
        <v>0.264098</v>
      </c>
      <c r="F1209" s="9">
        <v>0.72047899999999998</v>
      </c>
      <c r="G1209" s="8"/>
      <c r="H1209" s="9">
        <v>1.30806</v>
      </c>
      <c r="I1209" s="9">
        <v>11.06527</v>
      </c>
      <c r="J1209" s="9">
        <v>9.214264</v>
      </c>
      <c r="K1209" s="9">
        <v>8.2785679999999999</v>
      </c>
      <c r="L1209" s="9">
        <v>7.6728930000000002</v>
      </c>
      <c r="M1209" s="9">
        <v>7.2337809999999996</v>
      </c>
      <c r="N1209" s="9">
        <v>6.8937210000000002</v>
      </c>
      <c r="O1209" s="9">
        <v>6.6187079999999998</v>
      </c>
      <c r="P1209" s="8"/>
      <c r="Q1209" s="8"/>
      <c r="R1209" s="8"/>
    </row>
    <row r="1210" spans="1:18">
      <c r="A1210" s="6">
        <v>1209</v>
      </c>
      <c r="B1210" s="6" t="s">
        <v>1443</v>
      </c>
      <c r="C1210" s="8"/>
      <c r="D1210" s="8"/>
      <c r="E1210" s="9">
        <v>-0.14166999999999999</v>
      </c>
      <c r="F1210" s="9">
        <v>0.99945300000000004</v>
      </c>
      <c r="G1210" s="8"/>
      <c r="H1210" s="9">
        <v>1.0714250000000001</v>
      </c>
      <c r="I1210" s="9">
        <v>16.33428</v>
      </c>
      <c r="J1210" s="9">
        <v>18.019739999999999</v>
      </c>
      <c r="K1210" s="9">
        <v>19.085180000000001</v>
      </c>
      <c r="L1210" s="9">
        <v>19.879110000000001</v>
      </c>
      <c r="M1210" s="9">
        <v>20.517610000000001</v>
      </c>
      <c r="N1210" s="9">
        <v>21.054490000000001</v>
      </c>
      <c r="O1210" s="9">
        <v>21.519359999999999</v>
      </c>
      <c r="P1210" s="8"/>
      <c r="Q1210" s="8"/>
      <c r="R1210" s="8"/>
    </row>
    <row r="1211" spans="1:18">
      <c r="A1211" s="6">
        <v>1210</v>
      </c>
      <c r="B1211" s="6" t="s">
        <v>1444</v>
      </c>
      <c r="C1211" s="8"/>
      <c r="D1211" s="8"/>
      <c r="E1211" s="9">
        <v>7.3978000000000002E-2</v>
      </c>
      <c r="F1211" s="9">
        <v>0.50232299999999996</v>
      </c>
      <c r="G1211" s="8"/>
      <c r="H1211" s="9">
        <v>1.1426400000000001</v>
      </c>
      <c r="I1211" s="9">
        <v>11.71283</v>
      </c>
      <c r="J1211" s="9">
        <v>11.127359999999999</v>
      </c>
      <c r="K1211" s="9">
        <v>10.798550000000001</v>
      </c>
      <c r="L1211" s="9">
        <v>10.571160000000001</v>
      </c>
      <c r="M1211" s="9">
        <v>10.39809</v>
      </c>
      <c r="N1211" s="9">
        <v>10.25878</v>
      </c>
      <c r="O1211" s="9">
        <v>10.14246</v>
      </c>
      <c r="P1211" s="8"/>
      <c r="Q1211" s="8"/>
      <c r="R1211" s="8"/>
    </row>
    <row r="1212" spans="1:18">
      <c r="A1212" s="6">
        <v>1211</v>
      </c>
      <c r="B1212" s="6" t="s">
        <v>1445</v>
      </c>
      <c r="C1212" s="8"/>
      <c r="D1212" s="8"/>
      <c r="E1212" s="9">
        <v>-0.23741000000000001</v>
      </c>
      <c r="F1212" s="9">
        <v>0.93951799999999996</v>
      </c>
      <c r="G1212" s="8"/>
      <c r="H1212" s="9">
        <v>1.033779</v>
      </c>
      <c r="I1212" s="9">
        <v>18.67193</v>
      </c>
      <c r="J1212" s="9">
        <v>22.011859999999999</v>
      </c>
      <c r="K1212" s="9">
        <v>24.236090000000001</v>
      </c>
      <c r="L1212" s="9">
        <v>25.94922</v>
      </c>
      <c r="M1212" s="9">
        <v>27.360980000000001</v>
      </c>
      <c r="N1212" s="9">
        <v>28.57131</v>
      </c>
      <c r="O1212" s="9">
        <v>29.636299999999999</v>
      </c>
      <c r="P1212" s="8"/>
      <c r="Q1212" s="8"/>
      <c r="R1212" s="8"/>
    </row>
    <row r="1213" spans="1:18">
      <c r="A1213" s="6">
        <v>1212</v>
      </c>
      <c r="B1213" s="6" t="s">
        <v>1446</v>
      </c>
      <c r="C1213" s="8"/>
      <c r="D1213" s="8"/>
      <c r="E1213" s="9">
        <v>0.52899300000000005</v>
      </c>
      <c r="F1213" s="9">
        <v>0.852989</v>
      </c>
      <c r="G1213" s="8"/>
      <c r="H1213" s="9">
        <v>1.3683270000000001</v>
      </c>
      <c r="I1213" s="9">
        <v>6.9077060000000001</v>
      </c>
      <c r="J1213" s="9">
        <v>4.7873029999999996</v>
      </c>
      <c r="K1213" s="9">
        <v>3.8631350000000002</v>
      </c>
      <c r="L1213" s="9">
        <v>3.3177840000000001</v>
      </c>
      <c r="M1213" s="9">
        <v>2.9483790000000001</v>
      </c>
      <c r="N1213" s="9">
        <v>2.6772990000000001</v>
      </c>
      <c r="O1213" s="9">
        <v>2.4676439999999999</v>
      </c>
      <c r="P1213" s="8"/>
      <c r="Q1213" s="8"/>
      <c r="R1213" s="8"/>
    </row>
    <row r="1214" spans="1:18">
      <c r="A1214" s="6">
        <v>1213</v>
      </c>
      <c r="B1214" s="6" t="s">
        <v>1447</v>
      </c>
      <c r="C1214" s="8"/>
      <c r="D1214" s="8"/>
      <c r="E1214" s="9">
        <v>-0.12021999999999999</v>
      </c>
      <c r="F1214" s="9">
        <v>0.99163299999999999</v>
      </c>
      <c r="G1214" s="8"/>
      <c r="H1214" s="9">
        <v>1.610161</v>
      </c>
      <c r="I1214" s="9">
        <v>53.749890000000001</v>
      </c>
      <c r="J1214" s="9">
        <v>58.420659999999998</v>
      </c>
      <c r="K1214" s="9">
        <v>61.338850000000001</v>
      </c>
      <c r="L1214" s="9">
        <v>63.497309999999999</v>
      </c>
      <c r="M1214" s="9">
        <v>65.22372</v>
      </c>
      <c r="N1214" s="9">
        <v>66.669089999999997</v>
      </c>
      <c r="O1214" s="9">
        <v>67.916079999999994</v>
      </c>
      <c r="P1214" s="8"/>
      <c r="Q1214" s="8"/>
      <c r="R1214" s="8"/>
    </row>
    <row r="1215" spans="1:18">
      <c r="A1215" s="6">
        <v>1214</v>
      </c>
      <c r="B1215" s="6" t="s">
        <v>1448</v>
      </c>
      <c r="C1215" s="8"/>
      <c r="D1215" s="8"/>
      <c r="E1215" s="9">
        <v>-0.20524999999999999</v>
      </c>
      <c r="F1215" s="9">
        <v>0.98765199999999997</v>
      </c>
      <c r="G1215" s="8"/>
      <c r="H1215" s="9">
        <v>1.6219749999999999</v>
      </c>
      <c r="I1215" s="9">
        <v>67.177250000000001</v>
      </c>
      <c r="J1215" s="9">
        <v>77.447550000000007</v>
      </c>
      <c r="K1215" s="9">
        <v>84.168549999999996</v>
      </c>
      <c r="L1215" s="9">
        <v>89.28801</v>
      </c>
      <c r="M1215" s="9">
        <v>93.472449999999995</v>
      </c>
      <c r="N1215" s="9">
        <v>97.036550000000005</v>
      </c>
      <c r="O1215" s="9">
        <v>100.1558</v>
      </c>
      <c r="P1215" s="8"/>
      <c r="Q1215" s="8"/>
      <c r="R1215" s="8"/>
    </row>
    <row r="1216" spans="1:18">
      <c r="A1216" s="6">
        <v>1215</v>
      </c>
      <c r="B1216" s="6" t="s">
        <v>1449</v>
      </c>
      <c r="C1216" s="8"/>
      <c r="D1216" s="8"/>
      <c r="E1216" s="9">
        <v>-0.11691</v>
      </c>
      <c r="F1216" s="9">
        <v>0.952457</v>
      </c>
      <c r="G1216" s="8"/>
      <c r="H1216" s="9">
        <v>1.660229</v>
      </c>
      <c r="I1216" s="9">
        <v>59.85971</v>
      </c>
      <c r="J1216" s="9">
        <v>64.912260000000003</v>
      </c>
      <c r="K1216" s="9">
        <v>68.063270000000003</v>
      </c>
      <c r="L1216" s="9">
        <v>70.391270000000006</v>
      </c>
      <c r="M1216" s="9">
        <v>72.251710000000003</v>
      </c>
      <c r="N1216" s="9">
        <v>73.808250000000001</v>
      </c>
      <c r="O1216" s="9">
        <v>75.150409999999994</v>
      </c>
      <c r="P1216" s="8"/>
      <c r="Q1216" s="8"/>
      <c r="R1216" s="8"/>
    </row>
    <row r="1217" spans="1:18">
      <c r="A1217" s="6">
        <v>1216</v>
      </c>
      <c r="B1217" s="6" t="s">
        <v>1450</v>
      </c>
      <c r="C1217" s="8"/>
      <c r="D1217" s="8"/>
      <c r="E1217" s="9">
        <v>-0.1479</v>
      </c>
      <c r="F1217" s="9">
        <v>0.99845700000000004</v>
      </c>
      <c r="G1217" s="8"/>
      <c r="H1217" s="9">
        <v>1.700061</v>
      </c>
      <c r="I1217" s="9">
        <v>70.462320000000005</v>
      </c>
      <c r="J1217" s="9">
        <v>78.068889999999996</v>
      </c>
      <c r="K1217" s="9">
        <v>82.893619999999999</v>
      </c>
      <c r="L1217" s="9">
        <v>86.496600000000001</v>
      </c>
      <c r="M1217" s="9">
        <v>89.398780000000002</v>
      </c>
      <c r="N1217" s="9">
        <v>91.842169999999996</v>
      </c>
      <c r="O1217" s="9">
        <v>93.960059999999999</v>
      </c>
      <c r="P1217" s="8"/>
      <c r="Q1217" s="8"/>
      <c r="R1217" s="8"/>
    </row>
    <row r="1218" spans="1:18">
      <c r="A1218" s="6">
        <v>1217</v>
      </c>
      <c r="B1218" s="6" t="s">
        <v>1451</v>
      </c>
      <c r="C1218" s="8"/>
      <c r="D1218" s="8"/>
      <c r="E1218" s="9">
        <v>-1.3480000000000001E-2</v>
      </c>
      <c r="F1218" s="9">
        <v>0.88446100000000005</v>
      </c>
      <c r="G1218" s="8"/>
      <c r="H1218" s="9">
        <v>1.7133480000000001</v>
      </c>
      <c r="I1218" s="9">
        <v>53.312130000000003</v>
      </c>
      <c r="J1218" s="9">
        <v>53.812539999999998</v>
      </c>
      <c r="K1218" s="9">
        <v>54.107430000000001</v>
      </c>
      <c r="L1218" s="9">
        <v>54.317639999999997</v>
      </c>
      <c r="M1218" s="9">
        <v>54.481250000000003</v>
      </c>
      <c r="N1218" s="9">
        <v>54.615299999999998</v>
      </c>
      <c r="O1218" s="9">
        <v>54.728900000000003</v>
      </c>
      <c r="P1218" s="8"/>
      <c r="Q1218" s="8"/>
      <c r="R1218" s="8"/>
    </row>
    <row r="1219" spans="1:18">
      <c r="A1219" s="6">
        <v>1218</v>
      </c>
      <c r="B1219" s="6" t="s">
        <v>1452</v>
      </c>
      <c r="C1219" s="8"/>
      <c r="D1219" s="8"/>
      <c r="E1219" s="9">
        <v>-0.43187999999999999</v>
      </c>
      <c r="F1219" s="9">
        <v>0.40132600000000002</v>
      </c>
      <c r="G1219" s="8"/>
      <c r="H1219" s="9">
        <v>0.69409500000000002</v>
      </c>
      <c r="I1219" s="9">
        <v>13.365259999999999</v>
      </c>
      <c r="J1219" s="9">
        <v>18.029620000000001</v>
      </c>
      <c r="K1219" s="9">
        <v>21.480149999999998</v>
      </c>
      <c r="L1219" s="9">
        <v>24.321819999999999</v>
      </c>
      <c r="M1219" s="9">
        <v>26.782419999999998</v>
      </c>
      <c r="N1219" s="9">
        <v>28.97655</v>
      </c>
      <c r="O1219" s="9">
        <v>30.971329999999998</v>
      </c>
      <c r="P1219" s="8"/>
      <c r="Q1219" s="8"/>
      <c r="R1219" s="8"/>
    </row>
    <row r="1220" spans="1:18">
      <c r="A1220" s="6">
        <v>1219</v>
      </c>
      <c r="B1220" s="6" t="s">
        <v>1453</v>
      </c>
      <c r="C1220" s="8"/>
      <c r="D1220" s="8"/>
      <c r="E1220" s="9">
        <v>-0.47776999999999997</v>
      </c>
      <c r="F1220" s="9">
        <v>0.40132600000000002</v>
      </c>
      <c r="G1220" s="8"/>
      <c r="H1220" s="9">
        <v>0.63221899999999998</v>
      </c>
      <c r="I1220" s="9">
        <v>12.88205</v>
      </c>
      <c r="J1220" s="9">
        <v>17.939360000000001</v>
      </c>
      <c r="K1220" s="9">
        <v>21.773959999999999</v>
      </c>
      <c r="L1220" s="9">
        <v>24.982099999999999</v>
      </c>
      <c r="M1220" s="9">
        <v>27.7926</v>
      </c>
      <c r="N1220" s="9">
        <v>30.322099999999999</v>
      </c>
      <c r="O1220" s="9">
        <v>32.639560000000003</v>
      </c>
      <c r="P1220" s="8"/>
      <c r="Q1220" s="8"/>
      <c r="R1220" s="8"/>
    </row>
    <row r="1221" spans="1:18">
      <c r="A1221" s="6">
        <v>1220</v>
      </c>
      <c r="B1221" s="6" t="s">
        <v>1454</v>
      </c>
      <c r="C1221" s="8"/>
      <c r="D1221" s="8"/>
      <c r="E1221" s="9">
        <v>-0.36065000000000003</v>
      </c>
      <c r="F1221" s="9">
        <v>0.40132600000000002</v>
      </c>
      <c r="G1221" s="8"/>
      <c r="H1221" s="9">
        <v>0.71626999999999996</v>
      </c>
      <c r="I1221" s="9">
        <v>11.93782</v>
      </c>
      <c r="J1221" s="9">
        <v>15.32826</v>
      </c>
      <c r="K1221" s="9">
        <v>17.74194</v>
      </c>
      <c r="L1221" s="9">
        <v>19.681619999999999</v>
      </c>
      <c r="M1221" s="9">
        <v>21.331029999999998</v>
      </c>
      <c r="N1221" s="9">
        <v>22.78079</v>
      </c>
      <c r="O1221" s="9">
        <v>24.083159999999999</v>
      </c>
      <c r="P1221" s="8"/>
      <c r="Q1221" s="8"/>
      <c r="R1221" s="8"/>
    </row>
    <row r="1222" spans="1:18">
      <c r="A1222" s="6">
        <v>1221</v>
      </c>
      <c r="B1222" s="6" t="s">
        <v>1455</v>
      </c>
      <c r="C1222" s="8"/>
      <c r="D1222" s="8"/>
      <c r="E1222" s="9">
        <v>-0.46473999999999999</v>
      </c>
      <c r="F1222" s="9">
        <v>0.40132600000000002</v>
      </c>
      <c r="G1222" s="8"/>
      <c r="H1222" s="9">
        <v>0.51760899999999999</v>
      </c>
      <c r="I1222" s="9">
        <v>9.6017799999999998</v>
      </c>
      <c r="J1222" s="9">
        <v>13.251139999999999</v>
      </c>
      <c r="K1222" s="9">
        <v>15.99891</v>
      </c>
      <c r="L1222" s="9">
        <v>18.287520000000001</v>
      </c>
      <c r="M1222" s="9">
        <v>20.28584</v>
      </c>
      <c r="N1222" s="9">
        <v>22.079640000000001</v>
      </c>
      <c r="O1222" s="9">
        <v>23.719470000000001</v>
      </c>
      <c r="P1222" s="8"/>
      <c r="Q1222" s="8"/>
      <c r="R1222" s="8"/>
    </row>
    <row r="1223" spans="1:18">
      <c r="A1223" s="6">
        <v>1222</v>
      </c>
      <c r="B1223" s="6" t="s">
        <v>1456</v>
      </c>
      <c r="C1223" s="8"/>
      <c r="D1223" s="8"/>
      <c r="E1223" s="9">
        <v>-0.46861999999999998</v>
      </c>
      <c r="F1223" s="9">
        <v>0.40132600000000002</v>
      </c>
      <c r="G1223" s="8"/>
      <c r="H1223" s="9">
        <v>-0.10385999999999999</v>
      </c>
      <c r="I1223" s="9">
        <v>2.3161350000000001</v>
      </c>
      <c r="J1223" s="9">
        <v>3.2050329999999998</v>
      </c>
      <c r="K1223" s="9">
        <v>3.8757190000000001</v>
      </c>
      <c r="L1223" s="9">
        <v>4.4350759999999996</v>
      </c>
      <c r="M1223" s="9">
        <v>4.9239660000000001</v>
      </c>
      <c r="N1223" s="9">
        <v>5.3631630000000001</v>
      </c>
      <c r="O1223" s="9">
        <v>5.7649239999999997</v>
      </c>
      <c r="P1223" s="8"/>
      <c r="Q1223" s="8"/>
      <c r="R1223" s="8"/>
    </row>
    <row r="1224" spans="1:18">
      <c r="A1224" s="6">
        <v>1223</v>
      </c>
      <c r="B1224" s="6" t="s">
        <v>1457</v>
      </c>
      <c r="C1224" s="8"/>
      <c r="D1224" s="8"/>
      <c r="E1224" s="9">
        <v>-0.16331000000000001</v>
      </c>
      <c r="F1224" s="9">
        <v>0.99595599999999995</v>
      </c>
      <c r="G1224" s="8"/>
      <c r="H1224" s="9">
        <v>1.3375760000000001</v>
      </c>
      <c r="I1224" s="9">
        <v>31.687460000000002</v>
      </c>
      <c r="J1224" s="9">
        <v>35.485329999999998</v>
      </c>
      <c r="K1224" s="9">
        <v>37.914610000000003</v>
      </c>
      <c r="L1224" s="9">
        <v>39.738399999999999</v>
      </c>
      <c r="M1224" s="9">
        <v>41.213250000000002</v>
      </c>
      <c r="N1224" s="9">
        <v>42.458829999999999</v>
      </c>
      <c r="O1224" s="9">
        <v>43.54128</v>
      </c>
      <c r="P1224" s="8"/>
      <c r="Q1224" s="8"/>
      <c r="R1224" s="8"/>
    </row>
    <row r="1225" spans="1:18">
      <c r="A1225" s="6">
        <v>1224</v>
      </c>
      <c r="B1225" s="6" t="s">
        <v>1458</v>
      </c>
      <c r="C1225" s="8"/>
      <c r="D1225" s="8"/>
      <c r="E1225" s="9">
        <v>4.9909999999999998E-3</v>
      </c>
      <c r="F1225" s="9">
        <v>5.6295999999999999E-2</v>
      </c>
      <c r="G1225" s="8"/>
      <c r="H1225" s="9">
        <v>1.607178</v>
      </c>
      <c r="I1225" s="9">
        <v>40.011710000000001</v>
      </c>
      <c r="J1225" s="9">
        <v>39.873530000000002</v>
      </c>
      <c r="K1225" s="9">
        <v>39.792920000000002</v>
      </c>
      <c r="L1225" s="9">
        <v>39.73583</v>
      </c>
      <c r="M1225" s="9">
        <v>39.691600000000001</v>
      </c>
      <c r="N1225" s="9">
        <v>39.655500000000004</v>
      </c>
      <c r="O1225" s="9">
        <v>39.625</v>
      </c>
      <c r="P1225" s="8"/>
      <c r="Q1225" s="8"/>
      <c r="R1225" s="8"/>
    </row>
    <row r="1226" spans="1:18">
      <c r="A1226" s="6">
        <v>1225</v>
      </c>
      <c r="B1226" s="6" t="s">
        <v>1459</v>
      </c>
      <c r="C1226" s="8"/>
      <c r="D1226" s="8"/>
      <c r="E1226" s="9">
        <v>-8.4889999999999993E-2</v>
      </c>
      <c r="F1226" s="9">
        <v>0.83972100000000005</v>
      </c>
      <c r="G1226" s="8"/>
      <c r="H1226" s="9">
        <v>1.380757</v>
      </c>
      <c r="I1226" s="9">
        <v>29.217610000000001</v>
      </c>
      <c r="J1226" s="9">
        <v>30.98836</v>
      </c>
      <c r="K1226" s="9">
        <v>32.073520000000002</v>
      </c>
      <c r="L1226" s="9">
        <v>32.866419999999998</v>
      </c>
      <c r="M1226" s="9">
        <v>33.494909999999997</v>
      </c>
      <c r="N1226" s="9">
        <v>34.017339999999997</v>
      </c>
      <c r="O1226" s="9">
        <v>34.465400000000002</v>
      </c>
      <c r="P1226" s="8"/>
      <c r="Q1226" s="8"/>
      <c r="R1226" s="8"/>
    </row>
    <row r="1227" spans="1:18">
      <c r="A1227" s="6">
        <v>1226</v>
      </c>
      <c r="B1227" s="6" t="s">
        <v>1460</v>
      </c>
      <c r="C1227" s="8"/>
      <c r="D1227" s="8"/>
      <c r="E1227" s="9">
        <v>-6.3280000000000003E-2</v>
      </c>
      <c r="F1227" s="9">
        <v>0.99999099999999996</v>
      </c>
      <c r="G1227" s="8"/>
      <c r="H1227" s="9">
        <v>1.494742</v>
      </c>
      <c r="I1227" s="9">
        <v>36.142650000000003</v>
      </c>
      <c r="J1227" s="9">
        <v>37.763179999999998</v>
      </c>
      <c r="K1227" s="9">
        <v>38.744599999999998</v>
      </c>
      <c r="L1227" s="9">
        <v>39.456359999999997</v>
      </c>
      <c r="M1227" s="9">
        <v>40.017429999999997</v>
      </c>
      <c r="N1227" s="9">
        <v>40.481780000000001</v>
      </c>
      <c r="O1227" s="9">
        <v>40.878579999999999</v>
      </c>
      <c r="P1227" s="8"/>
      <c r="Q1227" s="8"/>
      <c r="R1227" s="8"/>
    </row>
    <row r="1228" spans="1:18">
      <c r="A1228" s="6">
        <v>1227</v>
      </c>
      <c r="B1228" s="6" t="s">
        <v>1461</v>
      </c>
      <c r="C1228" s="8"/>
      <c r="D1228" s="8"/>
      <c r="E1228" s="9">
        <v>0.132637</v>
      </c>
      <c r="F1228" s="9">
        <v>0.60230700000000004</v>
      </c>
      <c r="G1228" s="8"/>
      <c r="H1228" s="9">
        <v>1.602827</v>
      </c>
      <c r="I1228" s="9">
        <v>29.524989999999999</v>
      </c>
      <c r="J1228" s="9">
        <v>26.93159</v>
      </c>
      <c r="K1228" s="9">
        <v>25.52148</v>
      </c>
      <c r="L1228" s="9">
        <v>24.565989999999999</v>
      </c>
      <c r="M1228" s="9">
        <v>23.84956</v>
      </c>
      <c r="N1228" s="9">
        <v>23.27974</v>
      </c>
      <c r="O1228" s="9">
        <v>22.808589999999999</v>
      </c>
      <c r="P1228" s="8"/>
      <c r="Q1228" s="8"/>
      <c r="R1228" s="8"/>
    </row>
    <row r="1229" spans="1:18">
      <c r="A1229" s="6">
        <v>1228</v>
      </c>
      <c r="B1229" s="6" t="s">
        <v>1462</v>
      </c>
      <c r="C1229" s="8"/>
      <c r="D1229" s="8"/>
      <c r="E1229" s="9">
        <v>2.1052000000000001E-2</v>
      </c>
      <c r="F1229" s="9">
        <v>4.2495999999999999E-2</v>
      </c>
      <c r="G1229" s="8"/>
      <c r="H1229" s="9">
        <v>1.502149</v>
      </c>
      <c r="I1229" s="9">
        <v>30.27591</v>
      </c>
      <c r="J1229" s="9">
        <v>29.837330000000001</v>
      </c>
      <c r="K1229" s="9">
        <v>29.583739999999999</v>
      </c>
      <c r="L1229" s="9">
        <v>29.405110000000001</v>
      </c>
      <c r="M1229" s="9">
        <v>29.267309999999998</v>
      </c>
      <c r="N1229" s="9">
        <v>29.155190000000001</v>
      </c>
      <c r="O1229" s="9">
        <v>29.06073</v>
      </c>
      <c r="P1229" s="8"/>
      <c r="Q1229" s="8"/>
      <c r="R1229" s="8"/>
    </row>
    <row r="1230" spans="1:18">
      <c r="A1230" s="6">
        <v>1229</v>
      </c>
      <c r="B1230" s="6" t="s">
        <v>1463</v>
      </c>
      <c r="C1230" s="8"/>
      <c r="D1230" s="8"/>
      <c r="E1230" s="9">
        <v>-0.1943</v>
      </c>
      <c r="F1230" s="9">
        <v>0.97390399999999999</v>
      </c>
      <c r="G1230" s="8"/>
      <c r="H1230" s="9">
        <v>1.2734700000000001</v>
      </c>
      <c r="I1230" s="9">
        <v>29.360849999999999</v>
      </c>
      <c r="J1230" s="9">
        <v>33.593739999999997</v>
      </c>
      <c r="K1230" s="9">
        <v>36.347340000000003</v>
      </c>
      <c r="L1230" s="9">
        <v>38.436880000000002</v>
      </c>
      <c r="M1230" s="9">
        <v>40.14002</v>
      </c>
      <c r="N1230" s="9">
        <v>41.58746</v>
      </c>
      <c r="O1230" s="9">
        <v>42.851900000000001</v>
      </c>
      <c r="P1230" s="8"/>
      <c r="Q1230" s="8"/>
      <c r="R1230" s="8"/>
    </row>
    <row r="1231" spans="1:18">
      <c r="A1231" s="6">
        <v>1230</v>
      </c>
      <c r="B1231" s="6" t="s">
        <v>1464</v>
      </c>
      <c r="C1231" s="8"/>
      <c r="D1231" s="8"/>
      <c r="E1231" s="9">
        <v>-4.79E-3</v>
      </c>
      <c r="F1231" s="9">
        <v>1.1842999999999999E-2</v>
      </c>
      <c r="G1231" s="8"/>
      <c r="H1231" s="9">
        <v>1.446596</v>
      </c>
      <c r="I1231" s="9">
        <v>28.274100000000001</v>
      </c>
      <c r="J1231" s="9">
        <v>28.368179999999999</v>
      </c>
      <c r="K1231" s="9">
        <v>28.423359999999999</v>
      </c>
      <c r="L1231" s="9">
        <v>28.462569999999999</v>
      </c>
      <c r="M1231" s="9">
        <v>28.493030000000001</v>
      </c>
      <c r="N1231" s="9">
        <v>28.517939999999999</v>
      </c>
      <c r="O1231" s="9">
        <v>28.539010000000001</v>
      </c>
      <c r="P1231" s="8"/>
      <c r="Q1231" s="8"/>
      <c r="R1231" s="8"/>
    </row>
    <row r="1232" spans="1:18">
      <c r="A1232" s="6">
        <v>1231</v>
      </c>
      <c r="B1232" s="6" t="s">
        <v>1465</v>
      </c>
      <c r="C1232" s="8"/>
      <c r="D1232" s="8"/>
      <c r="E1232" s="9">
        <v>8.3320000000000005E-2</v>
      </c>
      <c r="F1232" s="9">
        <v>0.54925599999999997</v>
      </c>
      <c r="G1232" s="8"/>
      <c r="H1232" s="9">
        <v>1.5088060000000001</v>
      </c>
      <c r="I1232" s="9">
        <v>26.637060000000002</v>
      </c>
      <c r="J1232" s="9">
        <v>25.14228</v>
      </c>
      <c r="K1232" s="9">
        <v>24.307079999999999</v>
      </c>
      <c r="L1232" s="9">
        <v>23.731369999999998</v>
      </c>
      <c r="M1232" s="9">
        <v>23.294229999999999</v>
      </c>
      <c r="N1232" s="9">
        <v>22.94304</v>
      </c>
      <c r="O1232" s="9">
        <v>22.65025</v>
      </c>
      <c r="P1232" s="8"/>
      <c r="Q1232" s="8"/>
      <c r="R1232" s="8"/>
    </row>
    <row r="1233" spans="1:18">
      <c r="A1233" s="6">
        <v>1232</v>
      </c>
      <c r="B1233" s="6" t="s">
        <v>1466</v>
      </c>
      <c r="C1233" s="8"/>
      <c r="D1233" s="8"/>
      <c r="E1233" s="9">
        <v>4.3520999999999997E-2</v>
      </c>
      <c r="F1233" s="9">
        <v>0.46278799999999998</v>
      </c>
      <c r="G1233" s="8"/>
      <c r="H1233" s="9">
        <v>1.4676720000000001</v>
      </c>
      <c r="I1233" s="9">
        <v>26.555289999999999</v>
      </c>
      <c r="J1233" s="9">
        <v>25.766169999999999</v>
      </c>
      <c r="K1233" s="9">
        <v>25.31549</v>
      </c>
      <c r="L1233" s="9">
        <v>25.000499999999999</v>
      </c>
      <c r="M1233" s="9">
        <v>24.758890000000001</v>
      </c>
      <c r="N1233" s="9">
        <v>24.563210000000002</v>
      </c>
      <c r="O1233" s="9">
        <v>24.398969999999998</v>
      </c>
      <c r="P1233" s="8"/>
      <c r="Q1233" s="8"/>
      <c r="R1233" s="8"/>
    </row>
    <row r="1234" spans="1:18">
      <c r="A1234" s="6">
        <v>1233</v>
      </c>
      <c r="B1234" s="6" t="s">
        <v>1467</v>
      </c>
      <c r="C1234" s="8"/>
      <c r="D1234" s="8"/>
      <c r="E1234" s="9">
        <v>1.335785</v>
      </c>
      <c r="F1234" s="9">
        <v>1</v>
      </c>
      <c r="G1234" s="8"/>
      <c r="H1234" s="9">
        <v>2.6606559999999999</v>
      </c>
      <c r="I1234" s="9">
        <v>21.128630000000001</v>
      </c>
      <c r="J1234" s="9">
        <v>8.3706669999999992</v>
      </c>
      <c r="K1234" s="9">
        <v>4.8701249999999998</v>
      </c>
      <c r="L1234" s="9">
        <v>3.316262</v>
      </c>
      <c r="M1234" s="9">
        <v>2.4614889999999998</v>
      </c>
      <c r="N1234" s="9">
        <v>1.9294290000000001</v>
      </c>
      <c r="O1234" s="8"/>
      <c r="P1234" s="8"/>
      <c r="Q1234" s="8"/>
      <c r="R1234" s="8"/>
    </row>
    <row r="1235" spans="1:18">
      <c r="A1235" s="6">
        <v>1234</v>
      </c>
      <c r="B1235" s="6" t="s">
        <v>1469</v>
      </c>
      <c r="C1235" s="8"/>
      <c r="D1235" s="8"/>
      <c r="E1235" s="9">
        <v>2.3997289999999998</v>
      </c>
      <c r="F1235" s="9">
        <v>1</v>
      </c>
      <c r="G1235" s="8"/>
      <c r="H1235" s="9">
        <v>4.2850349999999997</v>
      </c>
      <c r="I1235" s="9">
        <v>76.790180000000007</v>
      </c>
      <c r="J1235" s="9">
        <v>14.55175</v>
      </c>
      <c r="K1235" s="9">
        <v>5.4997619999999996</v>
      </c>
      <c r="L1235" s="9">
        <v>2.7575590000000001</v>
      </c>
      <c r="M1235" s="9">
        <v>1.614236</v>
      </c>
      <c r="N1235" s="9">
        <v>1.042206</v>
      </c>
      <c r="O1235" s="8"/>
      <c r="P1235" s="8"/>
      <c r="Q1235" s="8"/>
      <c r="R1235" s="8"/>
    </row>
    <row r="1236" spans="1:18">
      <c r="A1236" s="6">
        <v>1235</v>
      </c>
      <c r="B1236" s="6" t="s">
        <v>1470</v>
      </c>
      <c r="C1236" s="8"/>
      <c r="D1236" s="8"/>
      <c r="E1236" s="9">
        <v>2.782778</v>
      </c>
      <c r="F1236" s="9">
        <v>1</v>
      </c>
      <c r="G1236" s="8"/>
      <c r="H1236" s="9">
        <v>4.6275149999999998</v>
      </c>
      <c r="I1236" s="9">
        <v>69.941739999999996</v>
      </c>
      <c r="J1236" s="9">
        <v>10.16334</v>
      </c>
      <c r="K1236" s="9">
        <v>3.2886199999999999</v>
      </c>
      <c r="L1236" s="9">
        <v>1.4768520000000001</v>
      </c>
      <c r="M1236" s="9">
        <v>0.79370300000000005</v>
      </c>
      <c r="N1236" s="9">
        <v>0.47787499999999999</v>
      </c>
      <c r="O1236" s="8"/>
      <c r="P1236" s="8"/>
      <c r="Q1236" s="8"/>
      <c r="R1236" s="8"/>
    </row>
    <row r="1237" spans="1:18">
      <c r="A1237" s="6">
        <v>1236</v>
      </c>
      <c r="B1237" s="6" t="s">
        <v>1471</v>
      </c>
      <c r="C1237" s="8"/>
      <c r="D1237" s="8"/>
      <c r="E1237" s="9">
        <v>1.369715</v>
      </c>
      <c r="F1237" s="9">
        <v>1</v>
      </c>
      <c r="G1237" s="8"/>
      <c r="H1237" s="9">
        <v>2.574646</v>
      </c>
      <c r="I1237" s="9">
        <v>16.029890000000002</v>
      </c>
      <c r="J1237" s="9">
        <v>6.2030510000000003</v>
      </c>
      <c r="K1237" s="9">
        <v>3.5596760000000001</v>
      </c>
      <c r="L1237" s="9">
        <v>2.4003800000000002</v>
      </c>
      <c r="M1237" s="9">
        <v>1.7682389999999999</v>
      </c>
      <c r="N1237" s="9">
        <v>1.37748</v>
      </c>
      <c r="O1237" s="8"/>
      <c r="P1237" s="8"/>
      <c r="Q1237" s="8"/>
      <c r="R1237" s="8"/>
    </row>
    <row r="1238" spans="1:18">
      <c r="A1238" s="6">
        <v>1237</v>
      </c>
      <c r="B1238" s="6" t="s">
        <v>1472</v>
      </c>
      <c r="C1238" s="8"/>
      <c r="D1238" s="8"/>
      <c r="E1238" s="9">
        <v>2.8364780000000001</v>
      </c>
      <c r="F1238" s="9">
        <v>1</v>
      </c>
      <c r="G1238" s="8"/>
      <c r="H1238" s="9">
        <v>4.6141490000000003</v>
      </c>
      <c r="I1238" s="9">
        <v>59.93374</v>
      </c>
      <c r="J1238" s="9">
        <v>8.39086</v>
      </c>
      <c r="K1238" s="9">
        <v>2.6566079999999999</v>
      </c>
      <c r="L1238" s="9">
        <v>1.174739</v>
      </c>
      <c r="M1238" s="9">
        <v>0.62381900000000001</v>
      </c>
      <c r="N1238" s="9">
        <v>0.37193100000000001</v>
      </c>
      <c r="O1238" s="8"/>
      <c r="P1238" s="8"/>
      <c r="Q1238" s="8"/>
      <c r="R1238" s="8"/>
    </row>
    <row r="1239" spans="1:18">
      <c r="A1239" s="6">
        <v>1238</v>
      </c>
      <c r="B1239" s="6" t="s">
        <v>1473</v>
      </c>
      <c r="C1239" s="8"/>
      <c r="D1239" s="8"/>
      <c r="E1239" s="9">
        <v>0.90701399999999999</v>
      </c>
      <c r="F1239" s="9">
        <v>0.956395</v>
      </c>
      <c r="G1239" s="8"/>
      <c r="H1239" s="9">
        <v>2.230836</v>
      </c>
      <c r="I1239" s="9">
        <v>21.077660000000002</v>
      </c>
      <c r="J1239" s="9">
        <v>11.240460000000001</v>
      </c>
      <c r="K1239" s="9">
        <v>7.7815599999999998</v>
      </c>
      <c r="L1239" s="9">
        <v>5.9943970000000002</v>
      </c>
      <c r="M1239" s="9">
        <v>4.8960600000000003</v>
      </c>
      <c r="N1239" s="9">
        <v>4.1498100000000004</v>
      </c>
      <c r="O1239" s="9">
        <v>3.6083319999999999</v>
      </c>
      <c r="P1239" s="9">
        <v>3.1967379999999999</v>
      </c>
      <c r="Q1239" s="9">
        <v>2.8728370000000001</v>
      </c>
      <c r="R1239" s="9">
        <v>2.611008</v>
      </c>
    </row>
    <row r="1240" spans="1:18">
      <c r="A1240" s="6">
        <v>1239</v>
      </c>
      <c r="B1240" s="6" t="s">
        <v>1475</v>
      </c>
      <c r="C1240" s="8"/>
      <c r="D1240" s="8"/>
      <c r="E1240" s="9">
        <v>1.0726770000000001</v>
      </c>
      <c r="F1240" s="9">
        <v>0.93349099999999996</v>
      </c>
      <c r="G1240" s="8"/>
      <c r="H1240" s="9">
        <v>2.3799939999999999</v>
      </c>
      <c r="I1240" s="9">
        <v>20.291630000000001</v>
      </c>
      <c r="J1240" s="9">
        <v>9.6473680000000002</v>
      </c>
      <c r="K1240" s="9">
        <v>6.2448180000000004</v>
      </c>
      <c r="L1240" s="9">
        <v>4.5867050000000003</v>
      </c>
      <c r="M1240" s="9">
        <v>3.6103360000000002</v>
      </c>
      <c r="N1240" s="9">
        <v>2.9690110000000001</v>
      </c>
      <c r="O1240" s="9">
        <v>2.5165150000000001</v>
      </c>
      <c r="P1240" s="9">
        <v>2.1806839999999998</v>
      </c>
      <c r="Q1240" s="9">
        <v>1.921864</v>
      </c>
      <c r="R1240" s="9">
        <v>1.7164839999999999</v>
      </c>
    </row>
    <row r="1241" spans="1:18">
      <c r="A1241" s="6">
        <v>1240</v>
      </c>
      <c r="B1241" s="6" t="s">
        <v>1476</v>
      </c>
      <c r="C1241" s="8"/>
      <c r="D1241" s="8"/>
      <c r="E1241" s="9">
        <v>0.50435399999999997</v>
      </c>
      <c r="F1241" s="9">
        <v>0.93220700000000001</v>
      </c>
      <c r="G1241" s="8"/>
      <c r="H1241" s="9">
        <v>1.296605</v>
      </c>
      <c r="I1241" s="9">
        <v>6.1979850000000001</v>
      </c>
      <c r="J1241" s="9">
        <v>4.3694300000000004</v>
      </c>
      <c r="K1241" s="9">
        <v>3.561331</v>
      </c>
      <c r="L1241" s="9">
        <v>3.0803419999999999</v>
      </c>
      <c r="M1241" s="9">
        <v>2.7524660000000001</v>
      </c>
      <c r="N1241" s="9">
        <v>2.5106519999999999</v>
      </c>
      <c r="O1241" s="9">
        <v>2.3228529999999998</v>
      </c>
      <c r="P1241" s="9">
        <v>2.171567</v>
      </c>
      <c r="Q1241" s="9">
        <v>2.0463230000000001</v>
      </c>
      <c r="R1241" s="9">
        <v>1.9404220000000001</v>
      </c>
    </row>
    <row r="1242" spans="1:18">
      <c r="A1242" s="6">
        <v>1241</v>
      </c>
      <c r="B1242" s="6" t="s">
        <v>1477</v>
      </c>
      <c r="C1242" s="8"/>
      <c r="D1242" s="8"/>
      <c r="E1242" s="9">
        <v>0.60859399999999997</v>
      </c>
      <c r="F1242" s="9">
        <v>0.82239399999999996</v>
      </c>
      <c r="G1242" s="8"/>
      <c r="H1242" s="9">
        <v>1.3011779999999999</v>
      </c>
      <c r="I1242" s="9">
        <v>4.9270160000000001</v>
      </c>
      <c r="J1242" s="9">
        <v>3.231312</v>
      </c>
      <c r="K1242" s="9">
        <v>2.5247060000000001</v>
      </c>
      <c r="L1242" s="9">
        <v>2.1192090000000001</v>
      </c>
      <c r="M1242" s="9">
        <v>1.8500989999999999</v>
      </c>
      <c r="N1242" s="9">
        <v>1.6557919999999999</v>
      </c>
      <c r="O1242" s="9">
        <v>1.507517</v>
      </c>
      <c r="P1242" s="9">
        <v>1.389853</v>
      </c>
      <c r="Q1242" s="9">
        <v>1.293712</v>
      </c>
      <c r="R1242" s="9">
        <v>1.2133609999999999</v>
      </c>
    </row>
    <row r="1243" spans="1:18">
      <c r="A1243" s="6">
        <v>1242</v>
      </c>
      <c r="B1243" s="6" t="s">
        <v>1478</v>
      </c>
      <c r="C1243" s="8"/>
      <c r="D1243" s="8"/>
      <c r="E1243" s="9">
        <v>0.81635599999999997</v>
      </c>
      <c r="F1243" s="9">
        <v>0.85330899999999998</v>
      </c>
      <c r="G1243" s="8"/>
      <c r="H1243" s="9">
        <v>2.1384750000000001</v>
      </c>
      <c r="I1243" s="9">
        <v>20.995159999999998</v>
      </c>
      <c r="J1243" s="9">
        <v>11.922610000000001</v>
      </c>
      <c r="K1243" s="9">
        <v>8.5628480000000007</v>
      </c>
      <c r="L1243" s="9">
        <v>6.7705469999999996</v>
      </c>
      <c r="M1243" s="9">
        <v>5.643008</v>
      </c>
      <c r="N1243" s="9">
        <v>4.862622</v>
      </c>
      <c r="O1243" s="9">
        <v>4.2876380000000003</v>
      </c>
      <c r="P1243" s="9">
        <v>3.8448199999999999</v>
      </c>
      <c r="Q1243" s="9">
        <v>3.4923470000000001</v>
      </c>
      <c r="R1243" s="9">
        <v>3.2045189999999999</v>
      </c>
    </row>
    <row r="1244" spans="1:18">
      <c r="A1244" s="6">
        <v>1243</v>
      </c>
      <c r="B1244" s="6" t="s">
        <v>1479</v>
      </c>
      <c r="C1244" s="8"/>
      <c r="D1244" s="8"/>
      <c r="E1244" s="9">
        <v>0.909443</v>
      </c>
      <c r="F1244" s="9">
        <v>0.82636699999999996</v>
      </c>
      <c r="G1244" s="8"/>
      <c r="H1244" s="9">
        <v>2.3173659999999998</v>
      </c>
      <c r="I1244" s="9">
        <v>25.581330000000001</v>
      </c>
      <c r="J1244" s="9">
        <v>13.619260000000001</v>
      </c>
      <c r="K1244" s="9">
        <v>9.4190819999999995</v>
      </c>
      <c r="L1244" s="9">
        <v>7.2507659999999996</v>
      </c>
      <c r="M1244" s="9">
        <v>5.9190199999999997</v>
      </c>
      <c r="N1244" s="9">
        <v>5.0146309999999996</v>
      </c>
      <c r="O1244" s="9">
        <v>4.3586770000000001</v>
      </c>
      <c r="P1244" s="9">
        <v>3.8602400000000001</v>
      </c>
      <c r="Q1244" s="9">
        <v>3.4681190000000002</v>
      </c>
      <c r="R1244" s="9">
        <v>3.1512310000000001</v>
      </c>
    </row>
    <row r="1245" spans="1:18">
      <c r="A1245" s="6">
        <v>1244</v>
      </c>
      <c r="B1245" s="6" t="s">
        <v>1480</v>
      </c>
      <c r="C1245" s="8"/>
      <c r="D1245" s="8"/>
      <c r="E1245" s="9">
        <v>0.72971900000000001</v>
      </c>
      <c r="F1245" s="9">
        <v>0.85293300000000005</v>
      </c>
      <c r="G1245" s="8"/>
      <c r="H1245" s="9">
        <v>1.9859830000000001</v>
      </c>
      <c r="I1245" s="9">
        <v>18.041149999999998</v>
      </c>
      <c r="J1245" s="9">
        <v>10.879200000000001</v>
      </c>
      <c r="K1245" s="9">
        <v>8.092822</v>
      </c>
      <c r="L1245" s="9">
        <v>6.5603930000000004</v>
      </c>
      <c r="M1245" s="9">
        <v>5.5745880000000003</v>
      </c>
      <c r="N1245" s="9">
        <v>4.8801449999999997</v>
      </c>
      <c r="O1245" s="9">
        <v>4.3609429999999998</v>
      </c>
      <c r="P1245" s="9">
        <v>3.9560580000000001</v>
      </c>
      <c r="Q1245" s="9">
        <v>3.6302430000000001</v>
      </c>
      <c r="R1245" s="9">
        <v>3.3615970000000002</v>
      </c>
    </row>
    <row r="1246" spans="1:18">
      <c r="A1246" s="6">
        <v>1245</v>
      </c>
      <c r="B1246" s="6" t="s">
        <v>1481</v>
      </c>
      <c r="C1246" s="8"/>
      <c r="D1246" s="8"/>
      <c r="E1246" s="9">
        <v>0.52112700000000001</v>
      </c>
      <c r="F1246" s="9">
        <v>0.92792399999999997</v>
      </c>
      <c r="G1246" s="8"/>
      <c r="H1246" s="9">
        <v>1.7817419999999999</v>
      </c>
      <c r="I1246" s="9">
        <v>18.22279</v>
      </c>
      <c r="J1246" s="9">
        <v>12.69814</v>
      </c>
      <c r="K1246" s="9">
        <v>10.27955</v>
      </c>
      <c r="L1246" s="9">
        <v>8.8484099999999994</v>
      </c>
      <c r="M1246" s="9">
        <v>7.8770360000000004</v>
      </c>
      <c r="N1246" s="9">
        <v>7.1630729999999998</v>
      </c>
      <c r="O1246" s="9">
        <v>6.6101539999999996</v>
      </c>
      <c r="P1246" s="9">
        <v>6.1658140000000001</v>
      </c>
      <c r="Q1246" s="9">
        <v>5.7987380000000002</v>
      </c>
      <c r="R1246" s="9">
        <v>5.4889340000000004</v>
      </c>
    </row>
    <row r="1247" spans="1:18">
      <c r="A1247" s="6">
        <v>1246</v>
      </c>
      <c r="B1247" s="6" t="s">
        <v>1482</v>
      </c>
      <c r="C1247" s="8"/>
      <c r="D1247" s="8"/>
      <c r="E1247" s="9">
        <v>0.956233</v>
      </c>
      <c r="F1247" s="9">
        <v>0.97455599999999998</v>
      </c>
      <c r="G1247" s="8"/>
      <c r="H1247" s="9">
        <v>2.4121730000000001</v>
      </c>
      <c r="I1247" s="9">
        <v>28.57199</v>
      </c>
      <c r="J1247" s="9">
        <v>14.72603</v>
      </c>
      <c r="K1247" s="9">
        <v>9.9931280000000005</v>
      </c>
      <c r="L1247" s="9">
        <v>7.5898099999999999</v>
      </c>
      <c r="M1247" s="9">
        <v>6.1314390000000003</v>
      </c>
      <c r="N1247" s="9">
        <v>5.150468</v>
      </c>
      <c r="O1247" s="9">
        <v>4.444572</v>
      </c>
      <c r="P1247" s="9">
        <v>3.9117959999999998</v>
      </c>
      <c r="Q1247" s="9">
        <v>3.495123</v>
      </c>
      <c r="R1247" s="9">
        <v>3.1601490000000001</v>
      </c>
    </row>
    <row r="1248" spans="1:18">
      <c r="A1248" s="6">
        <v>1247</v>
      </c>
      <c r="B1248" s="6" t="s">
        <v>1483</v>
      </c>
      <c r="C1248" s="8"/>
      <c r="D1248" s="8"/>
      <c r="E1248" s="9">
        <v>1.088865</v>
      </c>
      <c r="F1248" s="9">
        <v>0.985572</v>
      </c>
      <c r="G1248" s="8"/>
      <c r="H1248" s="9">
        <v>2.6440600000000001</v>
      </c>
      <c r="I1248" s="9">
        <v>35.908349999999999</v>
      </c>
      <c r="J1248" s="9">
        <v>16.881630000000001</v>
      </c>
      <c r="K1248" s="9">
        <v>10.85613</v>
      </c>
      <c r="L1248" s="9">
        <v>7.9365810000000003</v>
      </c>
      <c r="M1248" s="9">
        <v>6.224602</v>
      </c>
      <c r="N1248" s="9">
        <v>5.1038030000000001</v>
      </c>
      <c r="O1248" s="9">
        <v>4.3151700000000002</v>
      </c>
      <c r="P1248" s="9">
        <v>3.7312340000000002</v>
      </c>
      <c r="Q1248" s="9">
        <v>3.2821189999999998</v>
      </c>
      <c r="R1248" s="9">
        <v>2.9263789999999998</v>
      </c>
    </row>
    <row r="1249" spans="1:18">
      <c r="A1249" s="6">
        <v>1248</v>
      </c>
      <c r="B1249" s="6" t="s">
        <v>1484</v>
      </c>
      <c r="C1249" s="8"/>
      <c r="D1249" s="8"/>
      <c r="E1249" s="9">
        <v>0.80546300000000004</v>
      </c>
      <c r="F1249" s="9">
        <v>0.79816600000000004</v>
      </c>
      <c r="G1249" s="8"/>
      <c r="H1249" s="9">
        <v>2.2482380000000002</v>
      </c>
      <c r="I1249" s="9">
        <v>27.718810000000001</v>
      </c>
      <c r="J1249" s="9">
        <v>15.860099999999999</v>
      </c>
      <c r="K1249" s="9">
        <v>11.441179999999999</v>
      </c>
      <c r="L1249" s="9">
        <v>9.0748069999999998</v>
      </c>
      <c r="M1249" s="9">
        <v>7.5819330000000003</v>
      </c>
      <c r="N1249" s="9">
        <v>6.5463979999999999</v>
      </c>
      <c r="O1249" s="9">
        <v>5.7820150000000003</v>
      </c>
      <c r="P1249" s="9">
        <v>5.1924080000000004</v>
      </c>
      <c r="Q1249" s="9">
        <v>4.7224500000000003</v>
      </c>
      <c r="R1249" s="9">
        <v>4.3382180000000004</v>
      </c>
    </row>
    <row r="1250" spans="1:18">
      <c r="A1250" s="6">
        <v>1249</v>
      </c>
      <c r="B1250" s="6" t="s">
        <v>1485</v>
      </c>
      <c r="C1250" s="8"/>
      <c r="D1250" s="8"/>
      <c r="E1250" s="9">
        <v>1.225252</v>
      </c>
      <c r="F1250" s="9">
        <v>0.87046599999999996</v>
      </c>
      <c r="G1250" s="8"/>
      <c r="H1250" s="9">
        <v>2.928407</v>
      </c>
      <c r="I1250" s="9">
        <v>50.484160000000003</v>
      </c>
      <c r="J1250" s="9">
        <v>21.593219999999999</v>
      </c>
      <c r="K1250" s="9">
        <v>13.13897</v>
      </c>
      <c r="L1250" s="9">
        <v>9.2359109999999998</v>
      </c>
      <c r="M1250" s="9">
        <v>7.0265240000000002</v>
      </c>
      <c r="N1250" s="9">
        <v>5.619834</v>
      </c>
      <c r="O1250" s="9">
        <v>4.6526120000000004</v>
      </c>
      <c r="P1250" s="9">
        <v>3.9504090000000001</v>
      </c>
      <c r="Q1250" s="9">
        <v>3.419537</v>
      </c>
      <c r="R1250" s="9">
        <v>3.005404</v>
      </c>
    </row>
    <row r="1251" spans="1:18">
      <c r="A1251" s="6">
        <v>1250</v>
      </c>
      <c r="B1251" s="6" t="s">
        <v>1486</v>
      </c>
      <c r="C1251" s="8"/>
      <c r="D1251" s="8"/>
      <c r="E1251" s="9">
        <v>0.92804900000000001</v>
      </c>
      <c r="F1251" s="9">
        <v>0.99430399999999997</v>
      </c>
      <c r="G1251" s="8"/>
      <c r="H1251" s="9">
        <v>2.711055</v>
      </c>
      <c r="I1251" s="9">
        <v>60.674460000000003</v>
      </c>
      <c r="J1251" s="9">
        <v>31.888590000000001</v>
      </c>
      <c r="K1251" s="9">
        <v>21.888400000000001</v>
      </c>
      <c r="L1251" s="9">
        <v>16.759640000000001</v>
      </c>
      <c r="M1251" s="9">
        <v>13.62472</v>
      </c>
      <c r="N1251" s="9">
        <v>11.50385</v>
      </c>
      <c r="O1251" s="9">
        <v>9.9704200000000007</v>
      </c>
      <c r="P1251" s="9">
        <v>8.8083399999999994</v>
      </c>
      <c r="Q1251" s="9">
        <v>7.8962700000000003</v>
      </c>
      <c r="R1251" s="9">
        <v>7.1607219999999998</v>
      </c>
    </row>
    <row r="1252" spans="1:18">
      <c r="A1252" s="6">
        <v>1251</v>
      </c>
      <c r="B1252" s="6" t="s">
        <v>1487</v>
      </c>
      <c r="C1252" s="8"/>
      <c r="D1252" s="8"/>
      <c r="E1252" s="9">
        <v>1.045331</v>
      </c>
      <c r="F1252" s="9">
        <v>0.84549700000000005</v>
      </c>
      <c r="G1252" s="8"/>
      <c r="H1252" s="9">
        <v>2.7809339999999998</v>
      </c>
      <c r="I1252" s="9">
        <v>54.400559999999999</v>
      </c>
      <c r="J1252" s="9">
        <v>26.358920000000001</v>
      </c>
      <c r="K1252" s="9">
        <v>17.252579999999998</v>
      </c>
      <c r="L1252" s="9">
        <v>12.771789999999999</v>
      </c>
      <c r="M1252" s="9">
        <v>10.114599999999999</v>
      </c>
      <c r="N1252" s="9">
        <v>8.3594580000000001</v>
      </c>
      <c r="O1252" s="9">
        <v>7.1153550000000001</v>
      </c>
      <c r="P1252" s="9">
        <v>6.188364</v>
      </c>
      <c r="Q1252" s="9">
        <v>5.4714770000000001</v>
      </c>
      <c r="R1252" s="9">
        <v>4.9008659999999997</v>
      </c>
    </row>
    <row r="1253" spans="1:18">
      <c r="A1253" s="6">
        <v>1252</v>
      </c>
      <c r="B1253" s="6" t="s">
        <v>1488</v>
      </c>
      <c r="C1253" s="8"/>
      <c r="D1253" s="8"/>
      <c r="E1253" s="9">
        <v>0.96165</v>
      </c>
      <c r="F1253" s="9">
        <v>0.942519</v>
      </c>
      <c r="G1253" s="8"/>
      <c r="H1253" s="9">
        <v>2.504451</v>
      </c>
      <c r="I1253" s="9">
        <v>34.89808</v>
      </c>
      <c r="J1253" s="9">
        <v>17.9191</v>
      </c>
      <c r="K1253" s="9">
        <v>12.13327</v>
      </c>
      <c r="L1253" s="9">
        <v>9.2009059999999998</v>
      </c>
      <c r="M1253" s="9">
        <v>7.4239850000000001</v>
      </c>
      <c r="N1253" s="9">
        <v>6.2300630000000004</v>
      </c>
      <c r="O1253" s="9">
        <v>5.3717160000000002</v>
      </c>
      <c r="P1253" s="9">
        <v>4.7243830000000004</v>
      </c>
      <c r="Q1253" s="9">
        <v>4.218464</v>
      </c>
      <c r="R1253" s="9">
        <v>3.8119890000000001</v>
      </c>
    </row>
    <row r="1254" spans="1:18">
      <c r="A1254" s="6">
        <v>1253</v>
      </c>
      <c r="B1254" s="6" t="s">
        <v>1489</v>
      </c>
      <c r="C1254" s="8"/>
      <c r="D1254" s="8"/>
      <c r="E1254" s="9">
        <v>1.289455</v>
      </c>
      <c r="F1254" s="9">
        <v>0.97484899999999997</v>
      </c>
      <c r="G1254" s="8"/>
      <c r="H1254" s="9">
        <v>3.0280369999999999</v>
      </c>
      <c r="I1254" s="9">
        <v>54.774909999999998</v>
      </c>
      <c r="J1254" s="9">
        <v>22.408719999999999</v>
      </c>
      <c r="K1254" s="9">
        <v>13.28481</v>
      </c>
      <c r="L1254" s="9">
        <v>9.167529</v>
      </c>
      <c r="M1254" s="9">
        <v>6.8752930000000001</v>
      </c>
      <c r="N1254" s="9">
        <v>5.4348869999999998</v>
      </c>
      <c r="O1254" s="9">
        <v>4.455184</v>
      </c>
      <c r="P1254" s="9">
        <v>3.7504870000000001</v>
      </c>
      <c r="Q1254" s="9">
        <v>3.2220240000000002</v>
      </c>
      <c r="R1254" s="9">
        <v>2.8127200000000001</v>
      </c>
    </row>
    <row r="1255" spans="1:18">
      <c r="A1255" s="6">
        <v>1254</v>
      </c>
      <c r="B1255" s="6" t="s">
        <v>1490</v>
      </c>
      <c r="C1255" s="8"/>
      <c r="D1255" s="8"/>
      <c r="E1255" s="9">
        <v>0.53123100000000001</v>
      </c>
      <c r="F1255" s="9">
        <v>0.90583199999999997</v>
      </c>
      <c r="G1255" s="8"/>
      <c r="H1255" s="9">
        <v>1.1032029999999999</v>
      </c>
      <c r="I1255" s="9">
        <v>3.732259</v>
      </c>
      <c r="J1255" s="9">
        <v>2.582589</v>
      </c>
      <c r="K1255" s="9">
        <v>2.082141</v>
      </c>
      <c r="L1255" s="9">
        <v>1.787059</v>
      </c>
      <c r="M1255" s="9">
        <v>1.587294</v>
      </c>
      <c r="N1255" s="9">
        <v>1.4407669999999999</v>
      </c>
      <c r="O1255" s="9">
        <v>1.327485</v>
      </c>
      <c r="P1255" s="9">
        <v>1.2365809999999999</v>
      </c>
      <c r="Q1255" s="9">
        <v>1.1615789999999999</v>
      </c>
      <c r="R1255" s="9">
        <v>1.0983499999999999</v>
      </c>
    </row>
    <row r="1256" spans="1:18">
      <c r="A1256" s="6">
        <v>1255</v>
      </c>
      <c r="B1256" s="6" t="s">
        <v>1491</v>
      </c>
      <c r="C1256" s="8"/>
      <c r="D1256" s="8"/>
      <c r="E1256" s="9">
        <v>0.32240999999999997</v>
      </c>
      <c r="F1256" s="9">
        <v>0.91698299999999999</v>
      </c>
      <c r="G1256" s="8"/>
      <c r="H1256" s="9">
        <v>0.67719099999999999</v>
      </c>
      <c r="I1256" s="9">
        <v>2.263503</v>
      </c>
      <c r="J1256" s="9">
        <v>1.810198</v>
      </c>
      <c r="K1256" s="9">
        <v>1.588373</v>
      </c>
      <c r="L1256" s="9">
        <v>1.447675</v>
      </c>
      <c r="M1256" s="9">
        <v>1.3471820000000001</v>
      </c>
      <c r="N1256" s="9">
        <v>1.2702739999999999</v>
      </c>
      <c r="O1256" s="9">
        <v>1.208685</v>
      </c>
      <c r="P1256" s="9">
        <v>1.157753</v>
      </c>
      <c r="Q1256" s="9">
        <v>1.1146119999999999</v>
      </c>
      <c r="R1256" s="9">
        <v>1.077386</v>
      </c>
    </row>
    <row r="1257" spans="1:18">
      <c r="A1257" s="6">
        <v>1256</v>
      </c>
      <c r="B1257" s="6" t="s">
        <v>1492</v>
      </c>
      <c r="C1257" s="8"/>
      <c r="D1257" s="8"/>
      <c r="E1257" s="9">
        <v>0.71504800000000002</v>
      </c>
      <c r="F1257" s="9">
        <v>0.82067800000000002</v>
      </c>
      <c r="G1257" s="8"/>
      <c r="H1257" s="9">
        <v>1.1078190000000001</v>
      </c>
      <c r="I1257" s="9">
        <v>2.4704229999999998</v>
      </c>
      <c r="J1257" s="9">
        <v>1.5049440000000001</v>
      </c>
      <c r="K1257" s="9">
        <v>1.126177</v>
      </c>
      <c r="L1257" s="9">
        <v>0.91678999999999999</v>
      </c>
      <c r="M1257" s="9">
        <v>0.781582</v>
      </c>
      <c r="N1257" s="9">
        <v>0.68605000000000005</v>
      </c>
      <c r="O1257" s="9">
        <v>0.61444900000000002</v>
      </c>
      <c r="P1257" s="9">
        <v>0.55849400000000005</v>
      </c>
      <c r="Q1257" s="9">
        <v>0.51338399999999995</v>
      </c>
      <c r="R1257" s="9">
        <v>0.476128</v>
      </c>
    </row>
    <row r="1258" spans="1:18">
      <c r="A1258" s="6">
        <v>1257</v>
      </c>
      <c r="B1258" s="6" t="s">
        <v>1493</v>
      </c>
      <c r="C1258" s="8"/>
      <c r="D1258" s="8"/>
      <c r="E1258" s="9">
        <v>0.42031800000000002</v>
      </c>
      <c r="F1258" s="9">
        <v>0.79932700000000001</v>
      </c>
      <c r="G1258" s="8"/>
      <c r="H1258" s="9">
        <v>0.55174000000000001</v>
      </c>
      <c r="I1258" s="9">
        <v>1.353388</v>
      </c>
      <c r="J1258" s="9">
        <v>1.011333</v>
      </c>
      <c r="K1258" s="9">
        <v>0.85286399999999996</v>
      </c>
      <c r="L1258" s="9">
        <v>0.75572899999999998</v>
      </c>
      <c r="M1258" s="9">
        <v>0.68807099999999999</v>
      </c>
      <c r="N1258" s="9">
        <v>0.63731199999999999</v>
      </c>
      <c r="O1258" s="9">
        <v>0.59732799999999997</v>
      </c>
      <c r="P1258" s="9">
        <v>0.56472599999999995</v>
      </c>
      <c r="Q1258" s="9">
        <v>0.53744899999999995</v>
      </c>
      <c r="R1258" s="9">
        <v>0.51416799999999996</v>
      </c>
    </row>
    <row r="1259" spans="1:18">
      <c r="A1259" s="6">
        <v>1258</v>
      </c>
      <c r="B1259" s="6" t="s">
        <v>1494</v>
      </c>
      <c r="C1259" s="8"/>
      <c r="D1259" s="8"/>
      <c r="E1259" s="9">
        <v>0.591252</v>
      </c>
      <c r="F1259" s="9">
        <v>0.869394</v>
      </c>
      <c r="G1259" s="8"/>
      <c r="H1259" s="9">
        <v>1.487546</v>
      </c>
      <c r="I1259" s="9">
        <v>7.8757849999999996</v>
      </c>
      <c r="J1259" s="9">
        <v>5.227684</v>
      </c>
      <c r="K1259" s="9">
        <v>4.1133439999999997</v>
      </c>
      <c r="L1259" s="9">
        <v>3.4699629999999999</v>
      </c>
      <c r="M1259" s="9">
        <v>3.0410710000000001</v>
      </c>
      <c r="N1259" s="9">
        <v>2.7303009999999999</v>
      </c>
      <c r="O1259" s="9">
        <v>2.4924599999999999</v>
      </c>
      <c r="P1259" s="9">
        <v>2.3032460000000001</v>
      </c>
      <c r="Q1259" s="9">
        <v>2.148307</v>
      </c>
      <c r="R1259" s="9">
        <v>2.0185620000000002</v>
      </c>
    </row>
    <row r="1260" spans="1:18">
      <c r="A1260" s="6">
        <v>1259</v>
      </c>
      <c r="B1260" s="6" t="s">
        <v>1495</v>
      </c>
      <c r="C1260" s="8"/>
      <c r="D1260" s="8"/>
      <c r="E1260" s="9">
        <v>0.48195199999999999</v>
      </c>
      <c r="F1260" s="9">
        <v>0.95103400000000005</v>
      </c>
      <c r="G1260" s="8"/>
      <c r="H1260" s="9">
        <v>0.99241599999999996</v>
      </c>
      <c r="I1260" s="9">
        <v>3.2393960000000002</v>
      </c>
      <c r="J1260" s="9">
        <v>2.3194340000000002</v>
      </c>
      <c r="K1260" s="9">
        <v>1.9077189999999999</v>
      </c>
      <c r="L1260" s="9">
        <v>1.660733</v>
      </c>
      <c r="M1260" s="9">
        <v>1.4913989999999999</v>
      </c>
      <c r="N1260" s="9">
        <v>1.365942</v>
      </c>
      <c r="O1260" s="9">
        <v>1.26814</v>
      </c>
      <c r="P1260" s="9">
        <v>1.189098</v>
      </c>
      <c r="Q1260" s="9">
        <v>1.123478</v>
      </c>
      <c r="R1260" s="9">
        <v>1.0678540000000001</v>
      </c>
    </row>
    <row r="1261" spans="1:18">
      <c r="A1261" s="6">
        <v>1260</v>
      </c>
      <c r="B1261" s="6" t="s">
        <v>1496</v>
      </c>
      <c r="C1261" s="8"/>
      <c r="D1261" s="8"/>
      <c r="E1261" s="9">
        <v>0.54251799999999994</v>
      </c>
      <c r="F1261" s="9">
        <v>0.97145300000000001</v>
      </c>
      <c r="G1261" s="8"/>
      <c r="H1261" s="9">
        <v>1.087405</v>
      </c>
      <c r="I1261" s="9">
        <v>3.506605</v>
      </c>
      <c r="J1261" s="9">
        <v>2.4075350000000002</v>
      </c>
      <c r="K1261" s="9">
        <v>1.932145</v>
      </c>
      <c r="L1261" s="9">
        <v>1.6529450000000001</v>
      </c>
      <c r="M1261" s="9">
        <v>1.4644779999999999</v>
      </c>
      <c r="N1261" s="9">
        <v>1.3265560000000001</v>
      </c>
      <c r="O1261" s="9">
        <v>1.220129</v>
      </c>
      <c r="P1261" s="9">
        <v>1.134865</v>
      </c>
      <c r="Q1261" s="9">
        <v>1.064616</v>
      </c>
      <c r="R1261" s="9">
        <v>1.0054689999999999</v>
      </c>
    </row>
    <row r="1262" spans="1:18">
      <c r="A1262" s="6">
        <v>1261</v>
      </c>
      <c r="B1262" s="6" t="s">
        <v>1497</v>
      </c>
      <c r="C1262" s="8"/>
      <c r="D1262" s="8"/>
      <c r="E1262" s="9">
        <v>0.66944599999999999</v>
      </c>
      <c r="F1262" s="9">
        <v>0.93927499999999997</v>
      </c>
      <c r="G1262" s="8"/>
      <c r="H1262" s="9">
        <v>1.369928</v>
      </c>
      <c r="I1262" s="9">
        <v>5.0174440000000002</v>
      </c>
      <c r="J1262" s="9">
        <v>3.154709</v>
      </c>
      <c r="K1262" s="9">
        <v>2.404782</v>
      </c>
      <c r="L1262" s="9">
        <v>1.983517</v>
      </c>
      <c r="M1262" s="9">
        <v>1.7082839999999999</v>
      </c>
      <c r="N1262" s="9">
        <v>1.5120020000000001</v>
      </c>
      <c r="O1262" s="9">
        <v>1.3637509999999999</v>
      </c>
      <c r="P1262" s="9">
        <v>1.247133</v>
      </c>
      <c r="Q1262" s="9">
        <v>1.152574</v>
      </c>
      <c r="R1262" s="9">
        <v>1.0740799999999999</v>
      </c>
    </row>
    <row r="1263" spans="1:18">
      <c r="A1263" s="6">
        <v>1262</v>
      </c>
      <c r="B1263" s="6" t="s">
        <v>1498</v>
      </c>
      <c r="C1263" s="8"/>
      <c r="D1263" s="8"/>
      <c r="E1263" s="9">
        <v>0.44210500000000003</v>
      </c>
      <c r="F1263" s="9">
        <v>0.84506000000000003</v>
      </c>
      <c r="G1263" s="8"/>
      <c r="H1263" s="9">
        <v>1.105097</v>
      </c>
      <c r="I1263" s="9">
        <v>4.6024890000000003</v>
      </c>
      <c r="J1263" s="9">
        <v>3.3877079999999999</v>
      </c>
      <c r="K1263" s="9">
        <v>2.8317519999999998</v>
      </c>
      <c r="L1263" s="9">
        <v>2.493557</v>
      </c>
      <c r="M1263" s="9">
        <v>2.2593049999999999</v>
      </c>
      <c r="N1263" s="9">
        <v>2.0843400000000001</v>
      </c>
      <c r="O1263" s="9">
        <v>1.9470229999999999</v>
      </c>
      <c r="P1263" s="9">
        <v>1.835407</v>
      </c>
      <c r="Q1263" s="9">
        <v>1.7422789999999999</v>
      </c>
      <c r="R1263" s="9">
        <v>1.662984</v>
      </c>
    </row>
    <row r="1264" spans="1:18">
      <c r="A1264" s="6">
        <v>1263</v>
      </c>
      <c r="B1264" s="6" t="s">
        <v>1499</v>
      </c>
      <c r="C1264" s="8"/>
      <c r="D1264" s="8"/>
      <c r="E1264" s="9">
        <v>0.69738699999999998</v>
      </c>
      <c r="F1264" s="9">
        <v>0.94485600000000003</v>
      </c>
      <c r="G1264" s="8"/>
      <c r="H1264" s="9">
        <v>1.2803979999999999</v>
      </c>
      <c r="I1264" s="9">
        <v>3.8283520000000002</v>
      </c>
      <c r="J1264" s="9">
        <v>2.3609</v>
      </c>
      <c r="K1264" s="9">
        <v>1.779401</v>
      </c>
      <c r="L1264" s="9">
        <v>1.4559390000000001</v>
      </c>
      <c r="M1264" s="9">
        <v>1.246119</v>
      </c>
      <c r="N1264" s="9">
        <v>1.0973360000000001</v>
      </c>
      <c r="O1264" s="9">
        <v>0.98548899999999995</v>
      </c>
      <c r="P1264" s="9">
        <v>0.89786100000000002</v>
      </c>
      <c r="Q1264" s="9">
        <v>0.82705799999999996</v>
      </c>
      <c r="R1264" s="9">
        <v>0.76846700000000001</v>
      </c>
    </row>
    <row r="1265" spans="1:18">
      <c r="A1265" s="6">
        <v>1264</v>
      </c>
      <c r="B1265" s="6" t="s">
        <v>1500</v>
      </c>
      <c r="C1265" s="8"/>
      <c r="D1265" s="8"/>
      <c r="E1265" s="9">
        <v>0.34962100000000002</v>
      </c>
      <c r="F1265" s="9">
        <v>0.95323800000000003</v>
      </c>
      <c r="G1265" s="8"/>
      <c r="H1265" s="9">
        <v>0.66022000000000003</v>
      </c>
      <c r="I1265" s="9">
        <v>2.0445540000000002</v>
      </c>
      <c r="J1265" s="9">
        <v>1.604546</v>
      </c>
      <c r="K1265" s="9">
        <v>1.392474</v>
      </c>
      <c r="L1265" s="9">
        <v>1.2592319999999999</v>
      </c>
      <c r="M1265" s="9">
        <v>1.1647259999999999</v>
      </c>
      <c r="N1265" s="9">
        <v>1.0928</v>
      </c>
      <c r="O1265" s="9">
        <v>1.035463</v>
      </c>
      <c r="P1265" s="9">
        <v>0.98823300000000003</v>
      </c>
      <c r="Q1265" s="9">
        <v>0.94836399999999998</v>
      </c>
      <c r="R1265" s="9">
        <v>0.91406600000000005</v>
      </c>
    </row>
    <row r="1266" spans="1:18">
      <c r="A1266" s="6">
        <v>1265</v>
      </c>
      <c r="B1266" s="6" t="s">
        <v>1501</v>
      </c>
      <c r="C1266" s="8"/>
      <c r="D1266" s="8"/>
      <c r="E1266" s="9">
        <v>0.128327</v>
      </c>
      <c r="F1266" s="9">
        <v>0.97055599999999997</v>
      </c>
      <c r="G1266" s="8"/>
      <c r="H1266" s="9">
        <v>0.26543</v>
      </c>
      <c r="I1266" s="9">
        <v>1.371205</v>
      </c>
      <c r="J1266" s="9">
        <v>1.2545040000000001</v>
      </c>
      <c r="K1266" s="9">
        <v>1.1908989999999999</v>
      </c>
      <c r="L1266" s="9">
        <v>1.1477349999999999</v>
      </c>
      <c r="M1266" s="9">
        <v>1.1153360000000001</v>
      </c>
      <c r="N1266" s="9">
        <v>1.0895429999999999</v>
      </c>
      <c r="O1266" s="9">
        <v>1.0682020000000001</v>
      </c>
      <c r="P1266" s="9">
        <v>1.0500529999999999</v>
      </c>
      <c r="Q1266" s="9">
        <v>1.0343009999999999</v>
      </c>
      <c r="R1266" s="9">
        <v>1.020411</v>
      </c>
    </row>
    <row r="1267" spans="1:18">
      <c r="A1267" s="6">
        <v>1266</v>
      </c>
      <c r="B1267" s="6" t="s">
        <v>1502</v>
      </c>
      <c r="C1267" s="8"/>
      <c r="D1267" s="8"/>
      <c r="E1267" s="9">
        <v>0.88673500000000005</v>
      </c>
      <c r="F1267" s="9">
        <v>0.93268200000000001</v>
      </c>
      <c r="G1267" s="8"/>
      <c r="H1267" s="9">
        <v>2.135942</v>
      </c>
      <c r="I1267" s="9">
        <v>17.750330000000002</v>
      </c>
      <c r="J1267" s="9">
        <v>9.600028</v>
      </c>
      <c r="K1267" s="9">
        <v>6.7007919999999999</v>
      </c>
      <c r="L1267" s="9">
        <v>5.1920460000000004</v>
      </c>
      <c r="M1267" s="9">
        <v>4.2599549999999997</v>
      </c>
      <c r="N1267" s="9">
        <v>3.6240329999999998</v>
      </c>
      <c r="O1267" s="9">
        <v>3.1610260000000001</v>
      </c>
      <c r="P1267" s="9">
        <v>2.8080479999999999</v>
      </c>
      <c r="Q1267" s="9">
        <v>2.5295649999999998</v>
      </c>
      <c r="R1267" s="9">
        <v>2.3039390000000002</v>
      </c>
    </row>
    <row r="1268" spans="1:18">
      <c r="A1268" s="6">
        <v>1267</v>
      </c>
      <c r="B1268" s="6" t="s">
        <v>1503</v>
      </c>
      <c r="C1268" s="8"/>
      <c r="D1268" s="8"/>
      <c r="E1268" s="9">
        <v>0.65675300000000003</v>
      </c>
      <c r="F1268" s="9">
        <v>0.98614400000000002</v>
      </c>
      <c r="G1268" s="8"/>
      <c r="H1268" s="9">
        <v>1.53338</v>
      </c>
      <c r="I1268" s="9">
        <v>7.527088</v>
      </c>
      <c r="J1268" s="9">
        <v>4.7744629999999999</v>
      </c>
      <c r="K1268" s="9">
        <v>3.6582720000000002</v>
      </c>
      <c r="L1268" s="9">
        <v>3.0284620000000002</v>
      </c>
      <c r="M1268" s="9">
        <v>2.6156290000000002</v>
      </c>
      <c r="N1268" s="9">
        <v>2.3204570000000002</v>
      </c>
      <c r="O1268" s="9">
        <v>2.0970369999999998</v>
      </c>
      <c r="P1268" s="9">
        <v>1.920966</v>
      </c>
      <c r="Q1268" s="9">
        <v>1.777973</v>
      </c>
      <c r="R1268" s="9">
        <v>1.6591039999999999</v>
      </c>
    </row>
    <row r="1269" spans="1:18">
      <c r="A1269" s="6">
        <v>1268</v>
      </c>
      <c r="B1269" s="6" t="s">
        <v>1504</v>
      </c>
      <c r="C1269" s="8"/>
      <c r="D1269" s="8"/>
      <c r="E1269" s="9">
        <v>0.60243199999999997</v>
      </c>
      <c r="F1269" s="9">
        <v>0.95972599999999997</v>
      </c>
      <c r="G1269" s="8"/>
      <c r="H1269" s="9">
        <v>1.3144180000000001</v>
      </c>
      <c r="I1269" s="9">
        <v>5.1521280000000003</v>
      </c>
      <c r="J1269" s="9">
        <v>3.3934129999999998</v>
      </c>
      <c r="K1269" s="9">
        <v>2.6579929999999998</v>
      </c>
      <c r="L1269" s="9">
        <v>2.2350479999999999</v>
      </c>
      <c r="M1269" s="9">
        <v>1.953913</v>
      </c>
      <c r="N1269" s="9">
        <v>1.7506679999999999</v>
      </c>
      <c r="O1269" s="9">
        <v>1.5954120000000001</v>
      </c>
      <c r="P1269" s="9">
        <v>1.4720979999999999</v>
      </c>
      <c r="Q1269" s="9">
        <v>1.371264</v>
      </c>
      <c r="R1269" s="9">
        <v>1.286931</v>
      </c>
    </row>
    <row r="1270" spans="1:18">
      <c r="A1270" s="6">
        <v>1269</v>
      </c>
      <c r="B1270" s="6" t="s">
        <v>1505</v>
      </c>
      <c r="C1270" s="8"/>
      <c r="D1270" s="8"/>
      <c r="E1270" s="9">
        <v>0.55972200000000005</v>
      </c>
      <c r="F1270" s="9">
        <v>0.93016399999999999</v>
      </c>
      <c r="G1270" s="8"/>
      <c r="H1270" s="9">
        <v>1.306114</v>
      </c>
      <c r="I1270" s="9">
        <v>5.5768810000000002</v>
      </c>
      <c r="J1270" s="9">
        <v>3.7835390000000002</v>
      </c>
      <c r="K1270" s="9">
        <v>3.0153379999999999</v>
      </c>
      <c r="L1270" s="9">
        <v>2.5668760000000002</v>
      </c>
      <c r="M1270" s="9">
        <v>2.2654899999999998</v>
      </c>
      <c r="N1270" s="9">
        <v>2.0457040000000002</v>
      </c>
      <c r="O1270" s="9">
        <v>1.8765970000000001</v>
      </c>
      <c r="P1270" s="9">
        <v>1.7414529999999999</v>
      </c>
      <c r="Q1270" s="9">
        <v>1.630349</v>
      </c>
      <c r="R1270" s="9">
        <v>1.536983</v>
      </c>
    </row>
    <row r="1271" spans="1:18">
      <c r="A1271" s="6">
        <v>1270</v>
      </c>
      <c r="B1271" s="6" t="s">
        <v>1506</v>
      </c>
      <c r="C1271" s="8"/>
      <c r="D1271" s="8"/>
      <c r="E1271" s="9">
        <v>0.37747399999999998</v>
      </c>
      <c r="F1271" s="9">
        <v>0.87684600000000001</v>
      </c>
      <c r="G1271" s="8"/>
      <c r="H1271" s="9">
        <v>0.94751700000000005</v>
      </c>
      <c r="I1271" s="9">
        <v>3.7157249999999999</v>
      </c>
      <c r="J1271" s="9">
        <v>2.8603070000000002</v>
      </c>
      <c r="K1271" s="9">
        <v>2.454386</v>
      </c>
      <c r="L1271" s="9">
        <v>2.2018200000000001</v>
      </c>
      <c r="M1271" s="9">
        <v>2.0239549999999999</v>
      </c>
      <c r="N1271" s="9">
        <v>1.889348</v>
      </c>
      <c r="O1271" s="9">
        <v>1.782548</v>
      </c>
      <c r="P1271" s="9">
        <v>1.6949259999999999</v>
      </c>
      <c r="Q1271" s="9">
        <v>1.621221</v>
      </c>
      <c r="R1271" s="9">
        <v>1.558009</v>
      </c>
    </row>
    <row r="1272" spans="1:18">
      <c r="A1272" s="6">
        <v>1271</v>
      </c>
      <c r="B1272" s="6" t="s">
        <v>1507</v>
      </c>
      <c r="C1272" s="8"/>
      <c r="D1272" s="8"/>
      <c r="E1272" s="9">
        <v>0.34309200000000001</v>
      </c>
      <c r="F1272" s="9">
        <v>0.99038800000000005</v>
      </c>
      <c r="G1272" s="8"/>
      <c r="H1272" s="9">
        <v>0.68387399999999998</v>
      </c>
      <c r="I1272" s="9">
        <v>2.1917040000000001</v>
      </c>
      <c r="J1272" s="9">
        <v>1.72783</v>
      </c>
      <c r="K1272" s="9">
        <v>1.5034380000000001</v>
      </c>
      <c r="L1272" s="9">
        <v>1.3621350000000001</v>
      </c>
      <c r="M1272" s="9">
        <v>1.261744</v>
      </c>
      <c r="N1272" s="9">
        <v>1.185236</v>
      </c>
      <c r="O1272" s="9">
        <v>1.12418</v>
      </c>
      <c r="P1272" s="9">
        <v>1.073839</v>
      </c>
      <c r="Q1272" s="9">
        <v>1.0313099999999999</v>
      </c>
      <c r="R1272" s="9">
        <v>0.99469600000000002</v>
      </c>
    </row>
    <row r="1273" spans="1:18">
      <c r="A1273" s="6">
        <v>1272</v>
      </c>
      <c r="B1273" s="6" t="s">
        <v>1508</v>
      </c>
      <c r="C1273" s="8"/>
      <c r="D1273" s="8"/>
      <c r="E1273" s="9">
        <v>0.61002299999999998</v>
      </c>
      <c r="F1273" s="9">
        <v>0.72838800000000004</v>
      </c>
      <c r="G1273" s="8"/>
      <c r="H1273" s="9">
        <v>0.84045800000000004</v>
      </c>
      <c r="I1273" s="9">
        <v>1.699945</v>
      </c>
      <c r="J1273" s="9">
        <v>1.11378</v>
      </c>
      <c r="K1273" s="9">
        <v>0.86972099999999997</v>
      </c>
      <c r="L1273" s="9">
        <v>0.72973299999999997</v>
      </c>
      <c r="M1273" s="9">
        <v>0.63686399999999999</v>
      </c>
      <c r="N1273" s="9">
        <v>0.56982900000000003</v>
      </c>
      <c r="O1273" s="9">
        <v>0.51868700000000001</v>
      </c>
      <c r="P1273" s="9">
        <v>0.47811100000000001</v>
      </c>
      <c r="Q1273" s="9">
        <v>0.44496400000000003</v>
      </c>
      <c r="R1273" s="9">
        <v>0.417265</v>
      </c>
    </row>
    <row r="1274" spans="1:18">
      <c r="A1274" s="6">
        <v>1273</v>
      </c>
      <c r="B1274" s="6" t="s">
        <v>1509</v>
      </c>
      <c r="C1274" s="8"/>
      <c r="D1274" s="8"/>
      <c r="E1274" s="9">
        <v>0.463057</v>
      </c>
      <c r="F1274" s="9">
        <v>0.92558600000000002</v>
      </c>
      <c r="G1274" s="8"/>
      <c r="H1274" s="9">
        <v>0.96201700000000001</v>
      </c>
      <c r="I1274" s="9">
        <v>3.1547100000000001</v>
      </c>
      <c r="J1274" s="9">
        <v>2.2885749999999998</v>
      </c>
      <c r="K1274" s="9">
        <v>1.896814</v>
      </c>
      <c r="L1274" s="9">
        <v>1.6602410000000001</v>
      </c>
      <c r="M1274" s="9">
        <v>1.4972559999999999</v>
      </c>
      <c r="N1274" s="9">
        <v>1.376039</v>
      </c>
      <c r="O1274" s="9">
        <v>1.2812399999999999</v>
      </c>
      <c r="P1274" s="9">
        <v>1.2044170000000001</v>
      </c>
      <c r="Q1274" s="9">
        <v>1.140487</v>
      </c>
      <c r="R1274" s="9">
        <v>1.0861799999999999</v>
      </c>
    </row>
    <row r="1275" spans="1:18">
      <c r="A1275" s="6">
        <v>1274</v>
      </c>
      <c r="B1275" s="6" t="s">
        <v>1510</v>
      </c>
      <c r="C1275" s="8"/>
      <c r="D1275" s="8"/>
      <c r="E1275" s="9">
        <v>0.36232300000000001</v>
      </c>
      <c r="F1275" s="9">
        <v>0.96776300000000004</v>
      </c>
      <c r="G1275" s="8"/>
      <c r="H1275" s="9">
        <v>0.82889800000000002</v>
      </c>
      <c r="I1275" s="9">
        <v>2.928023</v>
      </c>
      <c r="J1275" s="9">
        <v>2.2777400000000001</v>
      </c>
      <c r="K1275" s="9">
        <v>1.966537</v>
      </c>
      <c r="L1275" s="9">
        <v>1.771879</v>
      </c>
      <c r="M1275" s="9">
        <v>1.63426</v>
      </c>
      <c r="N1275" s="9">
        <v>1.5297909999999999</v>
      </c>
      <c r="O1275" s="9">
        <v>1.44669</v>
      </c>
      <c r="P1275" s="9">
        <v>1.378363</v>
      </c>
      <c r="Q1275" s="9">
        <v>1.3207789999999999</v>
      </c>
      <c r="R1275" s="9">
        <v>1.271309</v>
      </c>
    </row>
    <row r="1276" spans="1:18">
      <c r="A1276" s="6">
        <v>1275</v>
      </c>
      <c r="B1276" s="6" t="s">
        <v>1511</v>
      </c>
      <c r="C1276" s="8"/>
      <c r="D1276" s="8"/>
      <c r="E1276" s="9">
        <v>0.45696399999999998</v>
      </c>
      <c r="F1276" s="9">
        <v>0.97331999999999996</v>
      </c>
      <c r="G1276" s="8"/>
      <c r="H1276" s="9">
        <v>1.100768</v>
      </c>
      <c r="I1276" s="9">
        <v>4.4035580000000003</v>
      </c>
      <c r="J1276" s="9">
        <v>3.2080690000000001</v>
      </c>
      <c r="K1276" s="9">
        <v>2.665486</v>
      </c>
      <c r="L1276" s="9">
        <v>2.337135</v>
      </c>
      <c r="M1276" s="9">
        <v>2.1105680000000002</v>
      </c>
      <c r="N1276" s="9">
        <v>1.9418530000000001</v>
      </c>
      <c r="O1276" s="9">
        <v>1.8097730000000001</v>
      </c>
      <c r="P1276" s="9">
        <v>1.702644</v>
      </c>
      <c r="Q1276" s="9">
        <v>1.613426</v>
      </c>
      <c r="R1276" s="9">
        <v>1.5375859999999999</v>
      </c>
    </row>
    <row r="1277" spans="1:18">
      <c r="A1277" s="6">
        <v>1276</v>
      </c>
      <c r="B1277" s="6" t="s">
        <v>1512</v>
      </c>
      <c r="C1277" s="8"/>
      <c r="D1277" s="8"/>
      <c r="E1277" s="9">
        <v>0.53206200000000003</v>
      </c>
      <c r="F1277" s="9">
        <v>0.94927099999999998</v>
      </c>
      <c r="G1277" s="8"/>
      <c r="H1277" s="9">
        <v>1.277409</v>
      </c>
      <c r="I1277" s="9">
        <v>5.5634870000000003</v>
      </c>
      <c r="J1277" s="9">
        <v>3.8475169999999999</v>
      </c>
      <c r="K1277" s="9">
        <v>3.1009090000000001</v>
      </c>
      <c r="L1277" s="9">
        <v>2.6608100000000001</v>
      </c>
      <c r="M1277" s="9">
        <v>2.3629349999999998</v>
      </c>
      <c r="N1277" s="9">
        <v>2.144482</v>
      </c>
      <c r="O1277" s="9">
        <v>1.975617</v>
      </c>
      <c r="P1277" s="9">
        <v>1.840125</v>
      </c>
      <c r="Q1277" s="9">
        <v>1.7283470000000001</v>
      </c>
      <c r="R1277" s="9">
        <v>1.634125</v>
      </c>
    </row>
    <row r="1278" spans="1:18">
      <c r="A1278" s="6">
        <v>1277</v>
      </c>
      <c r="B1278" s="6" t="s">
        <v>1513</v>
      </c>
      <c r="C1278" s="8"/>
      <c r="D1278" s="8"/>
      <c r="E1278" s="9">
        <v>0.578542</v>
      </c>
      <c r="F1278" s="9">
        <v>0.95455500000000004</v>
      </c>
      <c r="G1278" s="8"/>
      <c r="H1278" s="9">
        <v>1.3400270000000001</v>
      </c>
      <c r="I1278" s="9">
        <v>5.7741069999999999</v>
      </c>
      <c r="J1278" s="9">
        <v>3.866574</v>
      </c>
      <c r="K1278" s="9">
        <v>3.0580889999999998</v>
      </c>
      <c r="L1278" s="9">
        <v>2.5892140000000001</v>
      </c>
      <c r="M1278" s="9">
        <v>2.2756289999999999</v>
      </c>
      <c r="N1278" s="9">
        <v>2.0478200000000002</v>
      </c>
      <c r="O1278" s="9">
        <v>1.873097</v>
      </c>
      <c r="P1278" s="9">
        <v>1.7338420000000001</v>
      </c>
      <c r="Q1278" s="9">
        <v>1.619629</v>
      </c>
      <c r="R1278" s="9">
        <v>1.523852</v>
      </c>
    </row>
    <row r="1279" spans="1:18">
      <c r="A1279" s="6">
        <v>1278</v>
      </c>
      <c r="B1279" s="6" t="s">
        <v>1514</v>
      </c>
      <c r="C1279" s="8"/>
      <c r="D1279" s="8"/>
      <c r="E1279" s="9">
        <v>0.45621899999999999</v>
      </c>
      <c r="F1279" s="9">
        <v>0.97829100000000002</v>
      </c>
      <c r="G1279" s="8"/>
      <c r="H1279" s="9">
        <v>0.95554700000000004</v>
      </c>
      <c r="I1279" s="9">
        <v>3.1573910000000001</v>
      </c>
      <c r="J1279" s="9">
        <v>2.3014030000000001</v>
      </c>
      <c r="K1279" s="9">
        <v>1.9127430000000001</v>
      </c>
      <c r="L1279" s="9">
        <v>1.6774789999999999</v>
      </c>
      <c r="M1279" s="9">
        <v>1.5151129999999999</v>
      </c>
      <c r="N1279" s="9">
        <v>1.3941870000000001</v>
      </c>
      <c r="O1279" s="9">
        <v>1.299507</v>
      </c>
      <c r="P1279" s="9">
        <v>1.222704</v>
      </c>
      <c r="Q1279" s="9">
        <v>1.1587369999999999</v>
      </c>
      <c r="R1279" s="9">
        <v>1.104357</v>
      </c>
    </row>
    <row r="1280" spans="1:18">
      <c r="A1280" s="6">
        <v>1279</v>
      </c>
      <c r="B1280" s="6" t="s">
        <v>1515</v>
      </c>
      <c r="C1280" s="8"/>
      <c r="D1280" s="8"/>
      <c r="E1280" s="9">
        <v>0.25023800000000002</v>
      </c>
      <c r="F1280" s="9">
        <v>0.95607900000000001</v>
      </c>
      <c r="G1280" s="8"/>
      <c r="H1280" s="9">
        <v>0.62477000000000005</v>
      </c>
      <c r="I1280" s="9">
        <v>2.3688150000000001</v>
      </c>
      <c r="J1280" s="9">
        <v>1.9915989999999999</v>
      </c>
      <c r="K1280" s="9">
        <v>1.799439</v>
      </c>
      <c r="L1280" s="9">
        <v>1.6744520000000001</v>
      </c>
      <c r="M1280" s="9">
        <v>1.583515</v>
      </c>
      <c r="N1280" s="9">
        <v>1.5128919999999999</v>
      </c>
      <c r="O1280" s="9">
        <v>1.4556439999999999</v>
      </c>
      <c r="P1280" s="9">
        <v>1.4078079999999999</v>
      </c>
      <c r="Q1280" s="9">
        <v>1.3669199999999999</v>
      </c>
      <c r="R1280" s="9">
        <v>1.3313520000000001</v>
      </c>
    </row>
    <row r="1281" spans="1:18">
      <c r="A1281" s="6">
        <v>1280</v>
      </c>
      <c r="B1281" s="6" t="s">
        <v>1516</v>
      </c>
      <c r="C1281" s="8"/>
      <c r="D1281" s="8"/>
      <c r="E1281" s="9">
        <v>0.814415</v>
      </c>
      <c r="F1281" s="9">
        <v>0.96146100000000001</v>
      </c>
      <c r="G1281" s="8"/>
      <c r="H1281" s="9">
        <v>1.5020659999999999</v>
      </c>
      <c r="I1281" s="9">
        <v>4.8713629999999997</v>
      </c>
      <c r="J1281" s="9">
        <v>2.7700469999999999</v>
      </c>
      <c r="K1281" s="9">
        <v>1.9910209999999999</v>
      </c>
      <c r="L1281" s="9">
        <v>1.5751569999999999</v>
      </c>
      <c r="M1281" s="9">
        <v>1.3134049999999999</v>
      </c>
      <c r="N1281" s="9">
        <v>1.132172</v>
      </c>
      <c r="O1281" s="9">
        <v>0.99859600000000004</v>
      </c>
      <c r="P1281" s="9">
        <v>0.89569600000000005</v>
      </c>
      <c r="Q1281" s="9">
        <v>0.81376899999999996</v>
      </c>
      <c r="R1281" s="9">
        <v>0.74685400000000002</v>
      </c>
    </row>
    <row r="1282" spans="1:18">
      <c r="A1282" s="6">
        <v>1281</v>
      </c>
      <c r="B1282" s="6" t="s">
        <v>1517</v>
      </c>
      <c r="C1282" s="8"/>
      <c r="D1282" s="8"/>
      <c r="E1282" s="9">
        <v>0.642737</v>
      </c>
      <c r="F1282" s="9">
        <v>0.98250800000000005</v>
      </c>
      <c r="G1282" s="8"/>
      <c r="H1282" s="9">
        <v>1.555132</v>
      </c>
      <c r="I1282" s="9">
        <v>8.1732650000000007</v>
      </c>
      <c r="J1282" s="9">
        <v>5.2349500000000004</v>
      </c>
      <c r="K1282" s="9">
        <v>4.0339660000000004</v>
      </c>
      <c r="L1282" s="9">
        <v>3.3529689999999999</v>
      </c>
      <c r="M1282" s="9">
        <v>2.9049710000000002</v>
      </c>
      <c r="N1282" s="9">
        <v>2.583742</v>
      </c>
      <c r="O1282" s="9">
        <v>2.3400219999999998</v>
      </c>
      <c r="P1282" s="9">
        <v>2.1475659999999999</v>
      </c>
      <c r="Q1282" s="9">
        <v>1.9909889999999999</v>
      </c>
      <c r="R1282" s="9">
        <v>1.860625</v>
      </c>
    </row>
    <row r="1283" spans="1:18">
      <c r="A1283" s="6">
        <v>1282</v>
      </c>
      <c r="B1283" s="6" t="s">
        <v>1518</v>
      </c>
      <c r="C1283" s="8"/>
      <c r="D1283" s="8"/>
      <c r="E1283" s="9">
        <v>0.56967400000000001</v>
      </c>
      <c r="F1283" s="9">
        <v>0.96971200000000002</v>
      </c>
      <c r="G1283" s="8"/>
      <c r="H1283" s="9">
        <v>1.3198430000000001</v>
      </c>
      <c r="I1283" s="9">
        <v>5.6255930000000003</v>
      </c>
      <c r="J1283" s="9">
        <v>3.790349</v>
      </c>
      <c r="K1283" s="9">
        <v>3.0086010000000001</v>
      </c>
      <c r="L1283" s="9">
        <v>2.55382</v>
      </c>
      <c r="M1283" s="9">
        <v>2.2489669999999999</v>
      </c>
      <c r="N1283" s="9">
        <v>2.0271020000000002</v>
      </c>
      <c r="O1283" s="9">
        <v>1.8566830000000001</v>
      </c>
      <c r="P1283" s="9">
        <v>1.7206840000000001</v>
      </c>
      <c r="Q1283" s="9">
        <v>1.6090180000000001</v>
      </c>
      <c r="R1283" s="9">
        <v>1.5152840000000001</v>
      </c>
    </row>
    <row r="1284" spans="1:18">
      <c r="A1284" s="6">
        <v>1283</v>
      </c>
      <c r="B1284" s="6" t="s">
        <v>1519</v>
      </c>
      <c r="C1284" s="8"/>
      <c r="D1284" s="8"/>
      <c r="E1284" s="9">
        <v>0.60033700000000001</v>
      </c>
      <c r="F1284" s="9">
        <v>0.99472499999999997</v>
      </c>
      <c r="G1284" s="8"/>
      <c r="H1284" s="9">
        <v>1.4549259999999999</v>
      </c>
      <c r="I1284" s="9">
        <v>7.1546669999999999</v>
      </c>
      <c r="J1284" s="9">
        <v>4.7192189999999998</v>
      </c>
      <c r="K1284" s="9">
        <v>3.699611</v>
      </c>
      <c r="L1284" s="9">
        <v>3.112797</v>
      </c>
      <c r="M1284" s="9">
        <v>2.7225269999999999</v>
      </c>
      <c r="N1284" s="9">
        <v>2.440264</v>
      </c>
      <c r="O1284" s="9">
        <v>2.2245699999999999</v>
      </c>
      <c r="P1284" s="9">
        <v>2.0532010000000001</v>
      </c>
      <c r="Q1284" s="9">
        <v>1.9130339999999999</v>
      </c>
      <c r="R1284" s="9">
        <v>1.795779</v>
      </c>
    </row>
    <row r="1285" spans="1:18">
      <c r="A1285" s="6">
        <v>1284</v>
      </c>
      <c r="B1285" s="6" t="s">
        <v>1520</v>
      </c>
      <c r="C1285" s="8"/>
      <c r="D1285" s="8"/>
      <c r="E1285" s="9">
        <v>0.79041700000000004</v>
      </c>
      <c r="F1285" s="9">
        <v>0.87665400000000004</v>
      </c>
      <c r="G1285" s="8"/>
      <c r="H1285" s="9">
        <v>2.0209519999999999</v>
      </c>
      <c r="I1285" s="9">
        <v>17.00338</v>
      </c>
      <c r="J1285" s="9">
        <v>9.8309630000000006</v>
      </c>
      <c r="K1285" s="9">
        <v>7.1352719999999996</v>
      </c>
      <c r="L1285" s="9">
        <v>5.6840359999999999</v>
      </c>
      <c r="M1285" s="9">
        <v>4.7649400000000002</v>
      </c>
      <c r="N1285" s="9">
        <v>4.1254489999999997</v>
      </c>
      <c r="O1285" s="9">
        <v>3.6522070000000002</v>
      </c>
      <c r="P1285" s="9">
        <v>3.286378</v>
      </c>
      <c r="Q1285" s="9">
        <v>2.9942340000000001</v>
      </c>
      <c r="R1285" s="9">
        <v>2.7549790000000001</v>
      </c>
    </row>
    <row r="1286" spans="1:18">
      <c r="A1286" s="6">
        <v>1285</v>
      </c>
      <c r="B1286" s="6" t="s">
        <v>1521</v>
      </c>
      <c r="C1286" s="8"/>
      <c r="D1286" s="8"/>
      <c r="E1286" s="9">
        <v>0.68895499999999998</v>
      </c>
      <c r="F1286" s="9">
        <v>0.927952</v>
      </c>
      <c r="G1286" s="8"/>
      <c r="H1286" s="9">
        <v>1.879032</v>
      </c>
      <c r="I1286" s="9">
        <v>15.49091</v>
      </c>
      <c r="J1286" s="9">
        <v>9.6090520000000001</v>
      </c>
      <c r="K1286" s="9">
        <v>7.2671060000000001</v>
      </c>
      <c r="L1286" s="9">
        <v>5.9605220000000001</v>
      </c>
      <c r="M1286" s="9">
        <v>5.1111380000000004</v>
      </c>
      <c r="N1286" s="9">
        <v>4.5078060000000004</v>
      </c>
      <c r="O1286" s="9">
        <v>4.0536089999999998</v>
      </c>
      <c r="P1286" s="9">
        <v>3.6973280000000002</v>
      </c>
      <c r="Q1286" s="9">
        <v>3.409151</v>
      </c>
      <c r="R1286" s="9">
        <v>3.1704530000000002</v>
      </c>
    </row>
    <row r="1287" spans="1:18">
      <c r="A1287" s="6">
        <v>1286</v>
      </c>
      <c r="B1287" s="6" t="s">
        <v>1522</v>
      </c>
      <c r="C1287" s="8"/>
      <c r="D1287" s="8"/>
      <c r="E1287" s="9">
        <v>0.59218300000000001</v>
      </c>
      <c r="F1287" s="9">
        <v>0.93447599999999997</v>
      </c>
      <c r="G1287" s="8"/>
      <c r="H1287" s="9">
        <v>1.4113359999999999</v>
      </c>
      <c r="I1287" s="9">
        <v>6.5940690000000002</v>
      </c>
      <c r="J1287" s="9">
        <v>4.3741000000000003</v>
      </c>
      <c r="K1287" s="9">
        <v>3.4404119999999998</v>
      </c>
      <c r="L1287" s="9">
        <v>2.9015089999999999</v>
      </c>
      <c r="M1287" s="9">
        <v>2.542351</v>
      </c>
      <c r="N1287" s="9">
        <v>2.2821579999999999</v>
      </c>
      <c r="O1287" s="9">
        <v>2.083056</v>
      </c>
      <c r="P1287" s="9">
        <v>1.9246829999999999</v>
      </c>
      <c r="Q1287" s="9">
        <v>1.7950120000000001</v>
      </c>
      <c r="R1287" s="9">
        <v>1.686439</v>
      </c>
    </row>
    <row r="1288" spans="1:18">
      <c r="A1288" s="6">
        <v>1287</v>
      </c>
      <c r="B1288" s="6" t="s">
        <v>1523</v>
      </c>
      <c r="C1288" s="8"/>
      <c r="D1288" s="8"/>
      <c r="E1288" s="9">
        <v>0.47336699999999998</v>
      </c>
      <c r="F1288" s="9">
        <v>0.99982800000000005</v>
      </c>
      <c r="G1288" s="8"/>
      <c r="H1288" s="9">
        <v>1.0912500000000001</v>
      </c>
      <c r="I1288" s="9">
        <v>4.1484230000000002</v>
      </c>
      <c r="J1288" s="9">
        <v>2.9880339999999999</v>
      </c>
      <c r="K1288" s="9">
        <v>2.4662090000000001</v>
      </c>
      <c r="L1288" s="9">
        <v>2.1522269999999999</v>
      </c>
      <c r="M1288" s="9">
        <v>1.936485</v>
      </c>
      <c r="N1288" s="9">
        <v>1.776365</v>
      </c>
      <c r="O1288" s="9">
        <v>1.6513610000000001</v>
      </c>
      <c r="P1288" s="9">
        <v>1.5502100000000001</v>
      </c>
      <c r="Q1288" s="9">
        <v>1.4661439999999999</v>
      </c>
      <c r="R1288" s="9">
        <v>1.3948149999999999</v>
      </c>
    </row>
    <row r="1289" spans="1:18">
      <c r="A1289" s="6">
        <v>1288</v>
      </c>
      <c r="B1289" s="6" t="s">
        <v>1524</v>
      </c>
      <c r="C1289" s="8"/>
      <c r="D1289" s="8"/>
      <c r="E1289" s="9">
        <v>0.32303999999999999</v>
      </c>
      <c r="F1289" s="9">
        <v>0.91976100000000005</v>
      </c>
      <c r="G1289" s="8"/>
      <c r="H1289" s="9">
        <v>0.64847699999999997</v>
      </c>
      <c r="I1289" s="9">
        <v>2.1156190000000001</v>
      </c>
      <c r="J1289" s="9">
        <v>1.6911910000000001</v>
      </c>
      <c r="K1289" s="9">
        <v>1.483571</v>
      </c>
      <c r="L1289" s="9">
        <v>1.3519110000000001</v>
      </c>
      <c r="M1289" s="9">
        <v>1.257889</v>
      </c>
      <c r="N1289" s="9">
        <v>1.1859420000000001</v>
      </c>
      <c r="O1289" s="9">
        <v>1.128333</v>
      </c>
      <c r="P1289" s="9">
        <v>1.0806960000000001</v>
      </c>
      <c r="Q1289" s="9">
        <v>1.040349</v>
      </c>
      <c r="R1289" s="9">
        <v>1.005536</v>
      </c>
    </row>
    <row r="1290" spans="1:18">
      <c r="A1290" s="6">
        <v>1289</v>
      </c>
      <c r="B1290" s="6" t="s">
        <v>1525</v>
      </c>
      <c r="C1290" s="8"/>
      <c r="D1290" s="8"/>
      <c r="E1290" s="9">
        <v>0.36660399999999999</v>
      </c>
      <c r="F1290" s="9">
        <v>0.97654799999999997</v>
      </c>
      <c r="G1290" s="8"/>
      <c r="H1290" s="9">
        <v>0.86134500000000003</v>
      </c>
      <c r="I1290" s="9">
        <v>3.1242169999999998</v>
      </c>
      <c r="J1290" s="9">
        <v>2.423162</v>
      </c>
      <c r="K1290" s="9">
        <v>2.088463</v>
      </c>
      <c r="L1290" s="9">
        <v>1.879419</v>
      </c>
      <c r="M1290" s="9">
        <v>1.7317940000000001</v>
      </c>
      <c r="N1290" s="9">
        <v>1.6198250000000001</v>
      </c>
      <c r="O1290" s="9">
        <v>1.530823</v>
      </c>
      <c r="P1290" s="9">
        <v>1.457689</v>
      </c>
      <c r="Q1290" s="9">
        <v>1.3960859999999999</v>
      </c>
      <c r="R1290" s="9">
        <v>1.3431900000000001</v>
      </c>
    </row>
    <row r="1291" spans="1:18">
      <c r="A1291" s="6">
        <v>1290</v>
      </c>
      <c r="B1291" s="6" t="s">
        <v>1526</v>
      </c>
      <c r="C1291" s="8"/>
      <c r="D1291" s="8"/>
      <c r="E1291" s="9">
        <v>0.47145100000000001</v>
      </c>
      <c r="F1291" s="9">
        <v>0.95967999999999998</v>
      </c>
      <c r="G1291" s="8"/>
      <c r="H1291" s="9">
        <v>0.95890500000000001</v>
      </c>
      <c r="I1291" s="9">
        <v>3.0722360000000002</v>
      </c>
      <c r="J1291" s="9">
        <v>2.2158169999999999</v>
      </c>
      <c r="K1291" s="9">
        <v>1.830271</v>
      </c>
      <c r="L1291" s="9">
        <v>1.598133</v>
      </c>
      <c r="M1291" s="9">
        <v>1.4385490000000001</v>
      </c>
      <c r="N1291" s="9">
        <v>1.320063</v>
      </c>
      <c r="O1291" s="9">
        <v>1.2275309999999999</v>
      </c>
      <c r="P1291" s="9">
        <v>1.152636</v>
      </c>
      <c r="Q1291" s="9">
        <v>1.090376</v>
      </c>
      <c r="R1291" s="9">
        <v>1.0375380000000001</v>
      </c>
    </row>
    <row r="1292" spans="1:18">
      <c r="A1292" s="6">
        <v>1291</v>
      </c>
      <c r="B1292" s="6" t="s">
        <v>1527</v>
      </c>
      <c r="C1292" s="8"/>
      <c r="D1292" s="8"/>
      <c r="E1292" s="9">
        <v>0.414016</v>
      </c>
      <c r="F1292" s="9">
        <v>0.96940999999999999</v>
      </c>
      <c r="G1292" s="8"/>
      <c r="H1292" s="9">
        <v>0.98480800000000002</v>
      </c>
      <c r="I1292" s="9">
        <v>3.7221389999999999</v>
      </c>
      <c r="J1292" s="9">
        <v>2.7935819999999998</v>
      </c>
      <c r="K1292" s="9">
        <v>2.3618749999999999</v>
      </c>
      <c r="L1292" s="9">
        <v>2.0966710000000002</v>
      </c>
      <c r="M1292" s="9">
        <v>1.911648</v>
      </c>
      <c r="N1292" s="9">
        <v>1.772661</v>
      </c>
      <c r="O1292" s="9">
        <v>1.663063</v>
      </c>
      <c r="P1292" s="9">
        <v>1.573617</v>
      </c>
      <c r="Q1292" s="9">
        <v>1.4987220000000001</v>
      </c>
      <c r="R1292" s="9">
        <v>1.434752</v>
      </c>
    </row>
    <row r="1293" spans="1:18">
      <c r="A1293" s="6">
        <v>1292</v>
      </c>
      <c r="B1293" s="6" t="s">
        <v>1528</v>
      </c>
      <c r="C1293" s="8"/>
      <c r="D1293" s="8"/>
      <c r="E1293" s="9">
        <v>0.65351999999999999</v>
      </c>
      <c r="F1293" s="9">
        <v>0.98299800000000004</v>
      </c>
      <c r="G1293" s="8"/>
      <c r="H1293" s="9">
        <v>1.507779</v>
      </c>
      <c r="I1293" s="9">
        <v>7.1492230000000001</v>
      </c>
      <c r="J1293" s="9">
        <v>4.5449549999999999</v>
      </c>
      <c r="K1293" s="9">
        <v>3.4869880000000002</v>
      </c>
      <c r="L1293" s="9">
        <v>2.8893520000000001</v>
      </c>
      <c r="M1293" s="9">
        <v>2.4972829999999999</v>
      </c>
      <c r="N1293" s="9">
        <v>2.2167729999999999</v>
      </c>
      <c r="O1293" s="9">
        <v>2.0043340000000001</v>
      </c>
      <c r="P1293" s="9">
        <v>1.83684</v>
      </c>
      <c r="Q1293" s="9">
        <v>1.7007559999999999</v>
      </c>
      <c r="R1293" s="9">
        <v>1.587591</v>
      </c>
    </row>
    <row r="1294" spans="1:18">
      <c r="A1294" s="6">
        <v>1293</v>
      </c>
      <c r="B1294" s="6" t="s">
        <v>1529</v>
      </c>
      <c r="C1294" s="8"/>
      <c r="D1294" s="8"/>
      <c r="E1294" s="9">
        <v>0.46154299999999998</v>
      </c>
      <c r="F1294" s="9">
        <v>0.96254200000000001</v>
      </c>
      <c r="G1294" s="8"/>
      <c r="H1294" s="9">
        <v>1.194852</v>
      </c>
      <c r="I1294" s="9">
        <v>5.4114000000000004</v>
      </c>
      <c r="J1294" s="9">
        <v>3.929808</v>
      </c>
      <c r="K1294" s="9">
        <v>3.2591000000000001</v>
      </c>
      <c r="L1294" s="9">
        <v>2.853863</v>
      </c>
      <c r="M1294" s="9">
        <v>2.5745719999999999</v>
      </c>
      <c r="N1294" s="9">
        <v>2.3667889999999998</v>
      </c>
      <c r="O1294" s="9">
        <v>2.2042489999999999</v>
      </c>
      <c r="P1294" s="9">
        <v>2.0725020000000001</v>
      </c>
      <c r="Q1294" s="9">
        <v>1.962844</v>
      </c>
      <c r="R1294" s="9">
        <v>1.869678</v>
      </c>
    </row>
    <row r="1295" spans="1:18">
      <c r="A1295" s="6">
        <v>1294</v>
      </c>
      <c r="B1295" s="6" t="s">
        <v>1530</v>
      </c>
      <c r="C1295" s="8"/>
      <c r="D1295" s="8"/>
      <c r="E1295" s="9">
        <v>0.54258700000000004</v>
      </c>
      <c r="F1295" s="9">
        <v>0.99948800000000004</v>
      </c>
      <c r="G1295" s="8"/>
      <c r="H1295" s="9">
        <v>1.2250620000000001</v>
      </c>
      <c r="I1295" s="9">
        <v>4.8136590000000004</v>
      </c>
      <c r="J1295" s="9">
        <v>3.3047629999999999</v>
      </c>
      <c r="K1295" s="9">
        <v>2.6521340000000002</v>
      </c>
      <c r="L1295" s="9">
        <v>2.2688480000000002</v>
      </c>
      <c r="M1295" s="9">
        <v>2.0101260000000001</v>
      </c>
      <c r="N1295" s="9">
        <v>1.8207930000000001</v>
      </c>
      <c r="O1295" s="9">
        <v>1.674696</v>
      </c>
      <c r="P1295" s="9">
        <v>1.557652</v>
      </c>
      <c r="Q1295" s="9">
        <v>1.46122</v>
      </c>
      <c r="R1295" s="9">
        <v>1.380029</v>
      </c>
    </row>
    <row r="1296" spans="1:18">
      <c r="A1296" s="6">
        <v>1295</v>
      </c>
      <c r="B1296" s="6" t="s">
        <v>1531</v>
      </c>
      <c r="C1296" s="8"/>
      <c r="D1296" s="8"/>
      <c r="E1296" s="9">
        <v>0.36530800000000002</v>
      </c>
      <c r="F1296" s="9">
        <v>0.94581499999999996</v>
      </c>
      <c r="G1296" s="8"/>
      <c r="H1296" s="9">
        <v>0.85775400000000002</v>
      </c>
      <c r="I1296" s="9">
        <v>3.1077530000000002</v>
      </c>
      <c r="J1296" s="9">
        <v>2.4125589999999999</v>
      </c>
      <c r="K1296" s="9">
        <v>2.0804179999999999</v>
      </c>
      <c r="L1296" s="9">
        <v>1.872878</v>
      </c>
      <c r="M1296" s="9">
        <v>1.7262649999999999</v>
      </c>
      <c r="N1296" s="9">
        <v>1.615035</v>
      </c>
      <c r="O1296" s="9">
        <v>1.526602</v>
      </c>
      <c r="P1296" s="9">
        <v>1.453921</v>
      </c>
      <c r="Q1296" s="9">
        <v>1.39269</v>
      </c>
      <c r="R1296" s="9">
        <v>1.3401050000000001</v>
      </c>
    </row>
    <row r="1297" spans="1:18">
      <c r="A1297" s="6">
        <v>1296</v>
      </c>
      <c r="B1297" s="6" t="s">
        <v>1532</v>
      </c>
      <c r="C1297" s="8"/>
      <c r="D1297" s="8"/>
      <c r="E1297" s="9">
        <v>0.39832200000000001</v>
      </c>
      <c r="F1297" s="9">
        <v>0.96536299999999997</v>
      </c>
      <c r="G1297" s="8"/>
      <c r="H1297" s="9">
        <v>0.90775799999999995</v>
      </c>
      <c r="I1297" s="9">
        <v>3.231735</v>
      </c>
      <c r="J1297" s="9">
        <v>2.4520460000000002</v>
      </c>
      <c r="K1297" s="9">
        <v>2.0863520000000002</v>
      </c>
      <c r="L1297" s="9">
        <v>1.860466</v>
      </c>
      <c r="M1297" s="9">
        <v>1.7022379999999999</v>
      </c>
      <c r="N1297" s="9">
        <v>1.582999</v>
      </c>
      <c r="O1297" s="9">
        <v>1.4887239999999999</v>
      </c>
      <c r="P1297" s="9">
        <v>1.41161</v>
      </c>
      <c r="Q1297" s="9">
        <v>1.346913</v>
      </c>
      <c r="R1297" s="9">
        <v>1.2915559999999999</v>
      </c>
    </row>
    <row r="1298" spans="1:18">
      <c r="A1298" s="6">
        <v>1297</v>
      </c>
      <c r="B1298" s="6" t="s">
        <v>1533</v>
      </c>
      <c r="C1298" s="8"/>
      <c r="D1298" s="8"/>
      <c r="E1298" s="9">
        <v>0.61704700000000001</v>
      </c>
      <c r="F1298" s="9">
        <v>0.87833000000000006</v>
      </c>
      <c r="G1298" s="8"/>
      <c r="H1298" s="9">
        <v>1.283839</v>
      </c>
      <c r="I1298" s="9">
        <v>4.6429239999999998</v>
      </c>
      <c r="J1298" s="9">
        <v>3.0272060000000001</v>
      </c>
      <c r="K1298" s="9">
        <v>2.3571399999999998</v>
      </c>
      <c r="L1298" s="9">
        <v>1.973751</v>
      </c>
      <c r="M1298" s="9">
        <v>1.719865</v>
      </c>
      <c r="N1298" s="9">
        <v>1.5368649999999999</v>
      </c>
      <c r="O1298" s="9">
        <v>1.397418</v>
      </c>
      <c r="P1298" s="9">
        <v>1.286894</v>
      </c>
      <c r="Q1298" s="9">
        <v>1.1966829999999999</v>
      </c>
      <c r="R1298" s="9">
        <v>1.121359</v>
      </c>
    </row>
  </sheetData>
  <autoFilter ref="A1:R1" xr:uid="{285759E3-F5DC-438E-85D9-4891784E0BF6}">
    <sortState xmlns:xlrd2="http://schemas.microsoft.com/office/spreadsheetml/2017/richdata2" ref="A2:R1315">
      <sortCondition ref="A1"/>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9C865-1F8F-4A2B-AE41-E7B8482AD790}">
  <dimension ref="A1:N2455"/>
  <sheetViews>
    <sheetView workbookViewId="0">
      <pane xSplit="2" ySplit="1" topLeftCell="C1280" activePane="bottomRight" state="frozen"/>
      <selection pane="bottomRight" activeCell="A1298" sqref="A1298"/>
      <selection pane="bottomLeft"/>
      <selection pane="topRight"/>
    </sheetView>
  </sheetViews>
  <sheetFormatPr defaultColWidth="9.140625" defaultRowHeight="15"/>
  <cols>
    <col min="1" max="1" width="6.140625" bestFit="1" customWidth="1"/>
    <col min="2" max="2" width="34" customWidth="1"/>
    <col min="3" max="3" width="26.42578125" customWidth="1"/>
    <col min="4" max="4" width="17.85546875" customWidth="1"/>
    <col min="5" max="8" width="16.85546875" customWidth="1"/>
    <col min="9" max="9" width="12" bestFit="1" customWidth="1"/>
    <col min="10" max="10" width="11.140625" bestFit="1" customWidth="1"/>
    <col min="11" max="11" width="12.5703125" bestFit="1" customWidth="1"/>
    <col min="12" max="12" width="11.7109375" bestFit="1" customWidth="1"/>
    <col min="13" max="13" width="17.7109375" bestFit="1" customWidth="1"/>
    <col min="14" max="14" width="15.7109375" customWidth="1"/>
    <col min="15" max="15" width="24.28515625" customWidth="1"/>
  </cols>
  <sheetData>
    <row r="1" spans="1:14">
      <c r="A1" s="35" t="s">
        <v>2245</v>
      </c>
      <c r="B1" s="35" t="s">
        <v>7</v>
      </c>
      <c r="C1" s="35" t="s">
        <v>2246</v>
      </c>
      <c r="D1" s="35" t="s">
        <v>2247</v>
      </c>
      <c r="E1" s="35" t="s">
        <v>2248</v>
      </c>
      <c r="F1" s="35" t="s">
        <v>2249</v>
      </c>
      <c r="G1" s="35" t="s">
        <v>2250</v>
      </c>
      <c r="H1" s="35" t="s">
        <v>2251</v>
      </c>
      <c r="I1" s="35" t="s">
        <v>2252</v>
      </c>
      <c r="J1" s="35" t="s">
        <v>2253</v>
      </c>
      <c r="K1" s="35" t="s">
        <v>2254</v>
      </c>
      <c r="L1" s="35" t="s">
        <v>2255</v>
      </c>
      <c r="M1" s="35" t="s">
        <v>2256</v>
      </c>
      <c r="N1" s="9" t="s">
        <v>2257</v>
      </c>
    </row>
    <row r="2" spans="1:14">
      <c r="A2" s="6" t="str" cm="1">
        <f t="array" ref="A2">_xlfn.UNIQUE(soilProperties!D2)</f>
        <v>clay loam</v>
      </c>
      <c r="B2" s="6" t="s">
        <v>11</v>
      </c>
      <c r="C2" s="6" t="s">
        <v>2258</v>
      </c>
      <c r="D2" s="6" t="s">
        <v>2259</v>
      </c>
      <c r="E2" s="6" t="s">
        <v>2260</v>
      </c>
      <c r="F2" s="6" t="s">
        <v>2261</v>
      </c>
      <c r="G2" s="6" t="s">
        <v>2262</v>
      </c>
      <c r="H2" s="6"/>
      <c r="I2" s="6">
        <v>0.34</v>
      </c>
      <c r="J2" s="6">
        <v>0.38</v>
      </c>
      <c r="K2" s="6">
        <v>0.28000000000000003</v>
      </c>
      <c r="L2" s="6">
        <v>0.82</v>
      </c>
      <c r="M2" s="6">
        <v>5.8999999999999997E-2</v>
      </c>
      <c r="N2" s="9"/>
    </row>
    <row r="3" spans="1:14">
      <c r="A3" s="6">
        <v>2</v>
      </c>
      <c r="B3" s="6" t="s">
        <v>15</v>
      </c>
      <c r="C3" s="6" t="s">
        <v>2258</v>
      </c>
      <c r="D3" s="6" t="s">
        <v>2259</v>
      </c>
      <c r="E3" s="6" t="s">
        <v>2260</v>
      </c>
      <c r="F3" s="6" t="s">
        <v>2261</v>
      </c>
      <c r="G3" s="6" t="s">
        <v>2262</v>
      </c>
      <c r="H3" s="6"/>
      <c r="I3" s="6">
        <v>0.34</v>
      </c>
      <c r="J3" s="6">
        <v>0.39</v>
      </c>
      <c r="K3" s="6">
        <v>0.27</v>
      </c>
      <c r="L3" s="6">
        <v>0.81</v>
      </c>
      <c r="M3" s="6">
        <v>5.1999999999999998E-2</v>
      </c>
      <c r="N3" s="9"/>
    </row>
    <row r="4" spans="1:14">
      <c r="A4" s="6">
        <v>3</v>
      </c>
      <c r="B4" s="6" t="s">
        <v>16</v>
      </c>
      <c r="C4" s="6" t="s">
        <v>2258</v>
      </c>
      <c r="D4" s="6" t="s">
        <v>2259</v>
      </c>
      <c r="E4" s="6" t="s">
        <v>2263</v>
      </c>
      <c r="F4" s="6" t="s">
        <v>2261</v>
      </c>
      <c r="G4" s="6" t="s">
        <v>2262</v>
      </c>
      <c r="H4" s="6"/>
      <c r="I4" s="6">
        <v>0.37</v>
      </c>
      <c r="J4" s="6">
        <v>0.34</v>
      </c>
      <c r="K4" s="6">
        <v>0.28999999999999998</v>
      </c>
      <c r="L4" s="6">
        <v>1.1100000000000001</v>
      </c>
      <c r="M4" s="6">
        <v>3.5999999999999997E-2</v>
      </c>
      <c r="N4" s="9"/>
    </row>
    <row r="5" spans="1:14">
      <c r="A5" s="6">
        <v>4</v>
      </c>
      <c r="B5" s="6" t="s">
        <v>17</v>
      </c>
      <c r="C5" s="6" t="s">
        <v>2264</v>
      </c>
      <c r="D5" s="6" t="s">
        <v>2265</v>
      </c>
      <c r="E5" s="6" t="s">
        <v>2260</v>
      </c>
      <c r="F5" s="6" t="s">
        <v>2266</v>
      </c>
      <c r="G5" s="6" t="s">
        <v>2262</v>
      </c>
      <c r="H5" s="6"/>
      <c r="I5" s="6">
        <v>0.14000000000000001</v>
      </c>
      <c r="J5" s="6">
        <v>0.62</v>
      </c>
      <c r="K5" s="6">
        <v>0.24</v>
      </c>
      <c r="L5" s="6">
        <v>-9999</v>
      </c>
      <c r="M5" s="6">
        <v>-9999</v>
      </c>
      <c r="N5" s="9"/>
    </row>
    <row r="6" spans="1:14">
      <c r="A6" s="6">
        <v>5</v>
      </c>
      <c r="B6" s="6" t="s">
        <v>19</v>
      </c>
      <c r="C6" s="6" t="s">
        <v>2267</v>
      </c>
      <c r="D6" s="6" t="s">
        <v>2268</v>
      </c>
      <c r="E6" s="6" t="s">
        <v>2260</v>
      </c>
      <c r="F6" s="6" t="s">
        <v>2269</v>
      </c>
      <c r="G6" s="6" t="s">
        <v>2270</v>
      </c>
      <c r="H6" s="6"/>
      <c r="I6" s="6">
        <v>0.16400000000000001</v>
      </c>
      <c r="J6" s="6">
        <v>0.27900000000000003</v>
      </c>
      <c r="K6" s="6">
        <v>0.55700000000000005</v>
      </c>
      <c r="L6" s="6">
        <v>-9999</v>
      </c>
      <c r="M6" s="6">
        <v>7.3256000000000002E-2</v>
      </c>
      <c r="N6" s="9"/>
    </row>
    <row r="7" spans="1:14">
      <c r="A7" s="6">
        <v>6</v>
      </c>
      <c r="B7" s="6" t="s">
        <v>21</v>
      </c>
      <c r="C7" s="6" t="s">
        <v>2267</v>
      </c>
      <c r="D7" s="6" t="s">
        <v>2268</v>
      </c>
      <c r="E7" s="6" t="s">
        <v>2260</v>
      </c>
      <c r="F7" s="6" t="s">
        <v>2269</v>
      </c>
      <c r="G7" s="6" t="s">
        <v>2270</v>
      </c>
      <c r="H7" s="6"/>
      <c r="I7" s="6">
        <v>0.16400000000000001</v>
      </c>
      <c r="J7" s="6">
        <v>0.27900000000000003</v>
      </c>
      <c r="K7" s="6">
        <v>0.55700000000000005</v>
      </c>
      <c r="L7" s="6">
        <v>-9999</v>
      </c>
      <c r="M7" s="6">
        <v>7.3256000000000002E-2</v>
      </c>
      <c r="N7" s="9"/>
    </row>
    <row r="8" spans="1:14">
      <c r="A8" s="6">
        <v>7</v>
      </c>
      <c r="B8" s="6" t="s">
        <v>22</v>
      </c>
      <c r="C8" s="6" t="s">
        <v>2267</v>
      </c>
      <c r="D8" s="6" t="s">
        <v>2268</v>
      </c>
      <c r="E8" s="6" t="s">
        <v>2260</v>
      </c>
      <c r="F8" s="6" t="s">
        <v>2269</v>
      </c>
      <c r="G8" s="6" t="s">
        <v>2270</v>
      </c>
      <c r="H8" s="6"/>
      <c r="I8" s="6">
        <v>0.16400000000000001</v>
      </c>
      <c r="J8" s="6">
        <v>0.27900000000000003</v>
      </c>
      <c r="K8" s="6">
        <v>0.55700000000000005</v>
      </c>
      <c r="L8" s="6">
        <v>-9999</v>
      </c>
      <c r="M8" s="6">
        <v>7.3256000000000002E-2</v>
      </c>
      <c r="N8" s="9"/>
    </row>
    <row r="9" spans="1:14">
      <c r="A9" s="6">
        <v>8</v>
      </c>
      <c r="B9" s="6" t="s">
        <v>23</v>
      </c>
      <c r="C9" s="6" t="s">
        <v>2267</v>
      </c>
      <c r="D9" s="6" t="s">
        <v>2268</v>
      </c>
      <c r="E9" s="6" t="s">
        <v>2260</v>
      </c>
      <c r="F9" s="6" t="s">
        <v>2269</v>
      </c>
      <c r="G9" s="6" t="s">
        <v>2270</v>
      </c>
      <c r="H9" s="6"/>
      <c r="I9" s="6">
        <v>0.16400000000000001</v>
      </c>
      <c r="J9" s="6">
        <v>0.27900000000000003</v>
      </c>
      <c r="K9" s="6">
        <v>0.55700000000000005</v>
      </c>
      <c r="L9" s="6">
        <v>-9999</v>
      </c>
      <c r="M9" s="6">
        <v>7.3256000000000002E-2</v>
      </c>
      <c r="N9" s="9"/>
    </row>
    <row r="10" spans="1:14">
      <c r="A10" s="6">
        <v>9</v>
      </c>
      <c r="B10" s="6" t="s">
        <v>24</v>
      </c>
      <c r="C10" s="6" t="s">
        <v>2267</v>
      </c>
      <c r="D10" s="6" t="s">
        <v>2268</v>
      </c>
      <c r="E10" s="6" t="s">
        <v>2260</v>
      </c>
      <c r="F10" s="6" t="s">
        <v>2269</v>
      </c>
      <c r="G10" s="6" t="s">
        <v>2270</v>
      </c>
      <c r="H10" s="6"/>
      <c r="I10" s="6">
        <v>0.16400000000000001</v>
      </c>
      <c r="J10" s="6">
        <v>0.27900000000000003</v>
      </c>
      <c r="K10" s="6">
        <v>0.55700000000000005</v>
      </c>
      <c r="L10" s="6">
        <v>-9999</v>
      </c>
      <c r="M10" s="6">
        <v>7.3256000000000002E-2</v>
      </c>
      <c r="N10" s="9"/>
    </row>
    <row r="11" spans="1:14">
      <c r="A11" s="6">
        <v>10</v>
      </c>
      <c r="B11" s="6" t="s">
        <v>25</v>
      </c>
      <c r="C11" s="6" t="s">
        <v>2267</v>
      </c>
      <c r="D11" s="6" t="s">
        <v>2268</v>
      </c>
      <c r="E11" s="6" t="s">
        <v>2260</v>
      </c>
      <c r="F11" s="6" t="s">
        <v>2269</v>
      </c>
      <c r="G11" s="6" t="s">
        <v>2270</v>
      </c>
      <c r="H11" s="6"/>
      <c r="I11" s="6">
        <v>0.16400000000000001</v>
      </c>
      <c r="J11" s="6">
        <v>0.27900000000000003</v>
      </c>
      <c r="K11" s="6">
        <v>0.55700000000000005</v>
      </c>
      <c r="L11" s="6">
        <v>-9999</v>
      </c>
      <c r="M11" s="6">
        <v>7.3256000000000002E-2</v>
      </c>
      <c r="N11" s="9"/>
    </row>
    <row r="12" spans="1:14">
      <c r="A12" s="6">
        <v>11</v>
      </c>
      <c r="B12" s="6" t="s">
        <v>26</v>
      </c>
      <c r="C12" s="6" t="s">
        <v>2267</v>
      </c>
      <c r="D12" s="6" t="s">
        <v>2268</v>
      </c>
      <c r="E12" s="6" t="s">
        <v>2260</v>
      </c>
      <c r="F12" s="6" t="s">
        <v>2269</v>
      </c>
      <c r="G12" s="6" t="s">
        <v>2270</v>
      </c>
      <c r="H12" s="6"/>
      <c r="I12" s="6">
        <v>0.16400000000000001</v>
      </c>
      <c r="J12" s="6">
        <v>0.27900000000000003</v>
      </c>
      <c r="K12" s="6">
        <v>0.55700000000000005</v>
      </c>
      <c r="L12" s="6">
        <v>-9999</v>
      </c>
      <c r="M12" s="6">
        <v>7.3256000000000002E-2</v>
      </c>
      <c r="N12" s="9"/>
    </row>
    <row r="13" spans="1:14">
      <c r="A13" s="6">
        <v>12</v>
      </c>
      <c r="B13" s="6" t="s">
        <v>27</v>
      </c>
      <c r="C13" s="6" t="s">
        <v>2267</v>
      </c>
      <c r="D13" s="6" t="s">
        <v>2268</v>
      </c>
      <c r="E13" s="6" t="s">
        <v>2260</v>
      </c>
      <c r="F13" s="6" t="s">
        <v>2269</v>
      </c>
      <c r="G13" s="6" t="s">
        <v>2270</v>
      </c>
      <c r="H13" s="6"/>
      <c r="I13" s="6">
        <v>0.16400000000000001</v>
      </c>
      <c r="J13" s="6">
        <v>0.27900000000000003</v>
      </c>
      <c r="K13" s="6">
        <v>0.55700000000000005</v>
      </c>
      <c r="L13" s="6">
        <v>-9999</v>
      </c>
      <c r="M13" s="6">
        <v>7.3256000000000002E-2</v>
      </c>
      <c r="N13" s="9"/>
    </row>
    <row r="14" spans="1:14">
      <c r="A14" s="6">
        <v>13</v>
      </c>
      <c r="B14" s="6" t="s">
        <v>28</v>
      </c>
      <c r="C14" s="6" t="s">
        <v>2267</v>
      </c>
      <c r="D14" s="6" t="s">
        <v>2268</v>
      </c>
      <c r="E14" s="6" t="s">
        <v>2260</v>
      </c>
      <c r="F14" s="6" t="s">
        <v>2269</v>
      </c>
      <c r="G14" s="6" t="s">
        <v>2270</v>
      </c>
      <c r="H14" s="6"/>
      <c r="I14" s="6">
        <v>0.16400000000000001</v>
      </c>
      <c r="J14" s="6">
        <v>0.27900000000000003</v>
      </c>
      <c r="K14" s="6">
        <v>0.55700000000000005</v>
      </c>
      <c r="L14" s="6">
        <v>-9999</v>
      </c>
      <c r="M14" s="6">
        <v>7.3256000000000002E-2</v>
      </c>
      <c r="N14" s="9"/>
    </row>
    <row r="15" spans="1:14">
      <c r="A15" s="6">
        <v>14</v>
      </c>
      <c r="B15" s="6" t="s">
        <v>29</v>
      </c>
      <c r="C15" s="6" t="s">
        <v>2267</v>
      </c>
      <c r="D15" s="6" t="s">
        <v>2268</v>
      </c>
      <c r="E15" s="6" t="s">
        <v>2260</v>
      </c>
      <c r="F15" s="6" t="s">
        <v>2269</v>
      </c>
      <c r="G15" s="6" t="s">
        <v>2270</v>
      </c>
      <c r="H15" s="6"/>
      <c r="I15" s="6">
        <v>0.16400000000000001</v>
      </c>
      <c r="J15" s="6">
        <v>0.27900000000000003</v>
      </c>
      <c r="K15" s="6">
        <v>0.55700000000000005</v>
      </c>
      <c r="L15" s="6">
        <v>-9999</v>
      </c>
      <c r="M15" s="6">
        <v>7.3256000000000002E-2</v>
      </c>
      <c r="N15" s="9"/>
    </row>
    <row r="16" spans="1:14">
      <c r="A16" s="6">
        <v>15</v>
      </c>
      <c r="B16" s="6" t="s">
        <v>30</v>
      </c>
      <c r="C16" s="6" t="s">
        <v>2271</v>
      </c>
      <c r="D16" s="6" t="s">
        <v>2272</v>
      </c>
      <c r="E16" s="6" t="s">
        <v>2273</v>
      </c>
      <c r="F16" s="6" t="s">
        <v>2274</v>
      </c>
      <c r="G16" s="6" t="s">
        <v>2275</v>
      </c>
      <c r="H16" s="6"/>
      <c r="I16" s="6">
        <v>1.9E-2</v>
      </c>
      <c r="J16" s="6">
        <v>0.24</v>
      </c>
      <c r="K16" s="6">
        <v>0.74099999999999999</v>
      </c>
      <c r="L16" s="6">
        <v>1.1399999999999999</v>
      </c>
      <c r="M16" s="6">
        <v>8.3999999999999995E-3</v>
      </c>
      <c r="N16" s="9" t="s">
        <v>2276</v>
      </c>
    </row>
    <row r="17" spans="1:14">
      <c r="A17" s="6">
        <v>16</v>
      </c>
      <c r="B17" s="6" t="s">
        <v>32</v>
      </c>
      <c r="C17" s="6" t="s">
        <v>2271</v>
      </c>
      <c r="D17" s="6" t="s">
        <v>2272</v>
      </c>
      <c r="E17" s="6" t="s">
        <v>2273</v>
      </c>
      <c r="F17" s="6" t="s">
        <v>2274</v>
      </c>
      <c r="G17" s="6" t="s">
        <v>2275</v>
      </c>
      <c r="H17" s="6"/>
      <c r="I17" s="6">
        <v>2.5000000000000001E-2</v>
      </c>
      <c r="J17" s="6">
        <v>0.245</v>
      </c>
      <c r="K17" s="6">
        <v>0.73</v>
      </c>
      <c r="L17" s="6">
        <v>1.17</v>
      </c>
      <c r="M17" s="6">
        <v>9.2999999999999992E-3</v>
      </c>
      <c r="N17" s="9" t="s">
        <v>2276</v>
      </c>
    </row>
    <row r="18" spans="1:14">
      <c r="A18" s="6">
        <v>17</v>
      </c>
      <c r="B18" s="6" t="s">
        <v>33</v>
      </c>
      <c r="C18" s="6" t="s">
        <v>2271</v>
      </c>
      <c r="D18" s="6" t="s">
        <v>2268</v>
      </c>
      <c r="E18" s="6" t="s">
        <v>2260</v>
      </c>
      <c r="F18" s="6" t="s">
        <v>2274</v>
      </c>
      <c r="G18" s="6" t="s">
        <v>2275</v>
      </c>
      <c r="H18" s="6"/>
      <c r="I18" s="6">
        <v>4.8000000000000001E-2</v>
      </c>
      <c r="J18" s="6">
        <v>0.33600000000000002</v>
      </c>
      <c r="K18" s="6">
        <v>0.61599999999999999</v>
      </c>
      <c r="L18" s="6">
        <v>0.86</v>
      </c>
      <c r="M18" s="6">
        <v>3.6999999999999998E-2</v>
      </c>
      <c r="N18" s="9" t="s">
        <v>2276</v>
      </c>
    </row>
    <row r="19" spans="1:14">
      <c r="A19" s="6">
        <v>18</v>
      </c>
      <c r="B19" s="6" t="s">
        <v>34</v>
      </c>
      <c r="C19" s="6" t="s">
        <v>2271</v>
      </c>
      <c r="D19" s="6" t="s">
        <v>2272</v>
      </c>
      <c r="E19" s="6" t="s">
        <v>2273</v>
      </c>
      <c r="F19" s="6" t="s">
        <v>2274</v>
      </c>
      <c r="G19" s="6" t="s">
        <v>2275</v>
      </c>
      <c r="H19" s="6"/>
      <c r="I19" s="6">
        <v>5.0000000000000001E-3</v>
      </c>
      <c r="J19" s="6">
        <v>0.254</v>
      </c>
      <c r="K19" s="6">
        <v>0.80400000000000005</v>
      </c>
      <c r="L19" s="6">
        <v>1.39</v>
      </c>
      <c r="M19" s="6">
        <v>2E-3</v>
      </c>
      <c r="N19" s="9" t="s">
        <v>2276</v>
      </c>
    </row>
    <row r="20" spans="1:14">
      <c r="A20" s="6">
        <v>19</v>
      </c>
      <c r="B20" s="6" t="s">
        <v>35</v>
      </c>
      <c r="C20" s="6" t="s">
        <v>2271</v>
      </c>
      <c r="D20" s="6" t="s">
        <v>2272</v>
      </c>
      <c r="E20" s="6" t="s">
        <v>2273</v>
      </c>
      <c r="F20" s="6" t="s">
        <v>2274</v>
      </c>
      <c r="G20" s="6" t="s">
        <v>2275</v>
      </c>
      <c r="H20" s="6"/>
      <c r="I20" s="6">
        <v>1.4999999999999999E-2</v>
      </c>
      <c r="J20" s="6">
        <v>0.222</v>
      </c>
      <c r="K20" s="6">
        <v>0.76300000000000001</v>
      </c>
      <c r="L20" s="6">
        <v>1.44</v>
      </c>
      <c r="M20" s="6">
        <v>3.3E-3</v>
      </c>
      <c r="N20" s="9" t="s">
        <v>2276</v>
      </c>
    </row>
    <row r="21" spans="1:14">
      <c r="A21" s="6">
        <v>20</v>
      </c>
      <c r="B21" s="6" t="s">
        <v>36</v>
      </c>
      <c r="C21" s="6" t="s">
        <v>2271</v>
      </c>
      <c r="D21" s="6" t="s">
        <v>2268</v>
      </c>
      <c r="E21" s="6" t="s">
        <v>2260</v>
      </c>
      <c r="F21" s="6" t="s">
        <v>2274</v>
      </c>
      <c r="G21" s="6" t="s">
        <v>2275</v>
      </c>
      <c r="H21" s="6"/>
      <c r="I21" s="6">
        <v>5.5E-2</v>
      </c>
      <c r="J21" s="6">
        <v>0.31900000000000001</v>
      </c>
      <c r="K21" s="6">
        <v>0.626</v>
      </c>
      <c r="L21" s="6">
        <v>1.25</v>
      </c>
      <c r="M21" s="6">
        <v>1.32E-2</v>
      </c>
      <c r="N21" s="9" t="s">
        <v>2276</v>
      </c>
    </row>
    <row r="22" spans="1:14">
      <c r="A22" s="6">
        <v>21</v>
      </c>
      <c r="B22" s="6" t="s">
        <v>37</v>
      </c>
      <c r="C22" s="6" t="s">
        <v>2271</v>
      </c>
      <c r="D22" s="6" t="s">
        <v>2272</v>
      </c>
      <c r="E22" s="6" t="s">
        <v>2273</v>
      </c>
      <c r="F22" s="6" t="s">
        <v>2274</v>
      </c>
      <c r="G22" s="6" t="s">
        <v>2275</v>
      </c>
      <c r="H22" s="6"/>
      <c r="I22" s="6">
        <v>3.0000000000000001E-3</v>
      </c>
      <c r="J22" s="6">
        <v>0.20100000000000001</v>
      </c>
      <c r="K22" s="6">
        <v>0.79600000000000004</v>
      </c>
      <c r="L22" s="6">
        <v>1.44</v>
      </c>
      <c r="M22" s="6">
        <v>6.9999999999999999E-4</v>
      </c>
      <c r="N22" s="9" t="s">
        <v>2276</v>
      </c>
    </row>
    <row r="23" spans="1:14">
      <c r="A23" s="6">
        <v>22</v>
      </c>
      <c r="B23" s="6" t="s">
        <v>38</v>
      </c>
      <c r="C23" s="6" t="s">
        <v>2271</v>
      </c>
      <c r="D23" s="6" t="s">
        <v>2272</v>
      </c>
      <c r="E23" s="6" t="s">
        <v>2273</v>
      </c>
      <c r="F23" s="6" t="s">
        <v>2274</v>
      </c>
      <c r="G23" s="6" t="s">
        <v>2275</v>
      </c>
      <c r="H23" s="6"/>
      <c r="I23" s="6">
        <v>2.4E-2</v>
      </c>
      <c r="J23" s="6">
        <v>0.23300000000000001</v>
      </c>
      <c r="K23" s="6">
        <v>0.74299999999999999</v>
      </c>
      <c r="L23" s="6">
        <v>1.49</v>
      </c>
      <c r="M23" s="6">
        <v>1.4E-3</v>
      </c>
      <c r="N23" s="9" t="s">
        <v>2276</v>
      </c>
    </row>
    <row r="24" spans="1:14">
      <c r="A24" s="6">
        <v>23</v>
      </c>
      <c r="B24" s="6" t="s">
        <v>39</v>
      </c>
      <c r="C24" s="6" t="s">
        <v>2258</v>
      </c>
      <c r="D24" s="6" t="s">
        <v>2277</v>
      </c>
      <c r="E24" s="6" t="s">
        <v>2263</v>
      </c>
      <c r="F24" s="6" t="s">
        <v>2278</v>
      </c>
      <c r="G24" s="6" t="s">
        <v>2279</v>
      </c>
      <c r="H24" s="6"/>
      <c r="I24" s="6">
        <v>0.58799999999999997</v>
      </c>
      <c r="J24" s="6">
        <v>0.35799999999999998</v>
      </c>
      <c r="K24" s="6">
        <v>5.5E-2</v>
      </c>
      <c r="L24" s="6">
        <v>-9999</v>
      </c>
      <c r="M24" s="6">
        <v>-9999</v>
      </c>
      <c r="N24" s="9"/>
    </row>
    <row r="25" spans="1:14">
      <c r="A25" s="6">
        <v>24</v>
      </c>
      <c r="B25" s="6" t="s">
        <v>41</v>
      </c>
      <c r="C25" s="6" t="s">
        <v>2267</v>
      </c>
      <c r="D25" s="6" t="s">
        <v>2268</v>
      </c>
      <c r="E25" s="6" t="s">
        <v>2260</v>
      </c>
      <c r="F25" s="6" t="s">
        <v>2280</v>
      </c>
      <c r="G25" s="6" t="s">
        <v>2281</v>
      </c>
      <c r="H25" s="6"/>
      <c r="I25" s="6">
        <v>0.19</v>
      </c>
      <c r="J25" s="6">
        <v>0.2</v>
      </c>
      <c r="K25" s="6">
        <v>0.61</v>
      </c>
      <c r="L25" s="6">
        <v>-9999</v>
      </c>
      <c r="M25" s="6">
        <v>-9999</v>
      </c>
      <c r="N25" s="9" t="s">
        <v>2282</v>
      </c>
    </row>
    <row r="26" spans="1:14">
      <c r="A26" s="6">
        <v>25</v>
      </c>
      <c r="B26" s="6" t="s">
        <v>43</v>
      </c>
      <c r="C26" s="6" t="s">
        <v>2267</v>
      </c>
      <c r="D26" s="6" t="s">
        <v>2283</v>
      </c>
      <c r="E26" s="6" t="s">
        <v>2260</v>
      </c>
      <c r="F26" s="6" t="s">
        <v>2284</v>
      </c>
      <c r="G26" s="6" t="s">
        <v>2285</v>
      </c>
      <c r="H26" s="6"/>
      <c r="I26" s="6">
        <v>0.22</v>
      </c>
      <c r="J26" s="6">
        <v>7.0000000000000007E-2</v>
      </c>
      <c r="K26" s="6">
        <v>0.71</v>
      </c>
      <c r="L26" s="6">
        <v>-9999</v>
      </c>
      <c r="M26" s="6">
        <v>6.0000000000000001E-3</v>
      </c>
      <c r="N26" s="9" t="s">
        <v>2286</v>
      </c>
    </row>
    <row r="27" spans="1:14">
      <c r="A27" s="6">
        <v>26</v>
      </c>
      <c r="B27" s="6" t="s">
        <v>45</v>
      </c>
      <c r="C27" s="6" t="s">
        <v>2267</v>
      </c>
      <c r="D27" s="6" t="s">
        <v>2283</v>
      </c>
      <c r="E27" s="6" t="s">
        <v>2260</v>
      </c>
      <c r="F27" s="6" t="s">
        <v>2284</v>
      </c>
      <c r="G27" s="6" t="s">
        <v>2285</v>
      </c>
      <c r="H27" s="6"/>
      <c r="I27" s="6">
        <v>0.22</v>
      </c>
      <c r="J27" s="6">
        <v>7.0000000000000007E-2</v>
      </c>
      <c r="K27" s="6">
        <v>0.71</v>
      </c>
      <c r="L27" s="6">
        <v>-9999</v>
      </c>
      <c r="M27" s="6">
        <v>6.0000000000000001E-3</v>
      </c>
      <c r="N27" s="9" t="s">
        <v>2286</v>
      </c>
    </row>
    <row r="28" spans="1:14">
      <c r="A28" s="6">
        <v>27</v>
      </c>
      <c r="B28" s="6" t="s">
        <v>46</v>
      </c>
      <c r="C28" s="6" t="s">
        <v>2267</v>
      </c>
      <c r="D28" s="6" t="s">
        <v>2283</v>
      </c>
      <c r="E28" s="6" t="s">
        <v>2260</v>
      </c>
      <c r="F28" s="6" t="s">
        <v>2284</v>
      </c>
      <c r="G28" s="6" t="s">
        <v>2285</v>
      </c>
      <c r="H28" s="6"/>
      <c r="I28" s="6">
        <v>0.22</v>
      </c>
      <c r="J28" s="6">
        <v>7.0000000000000007E-2</v>
      </c>
      <c r="K28" s="6">
        <v>0.71</v>
      </c>
      <c r="L28" s="6">
        <v>-9999</v>
      </c>
      <c r="M28" s="6">
        <v>6.0000000000000001E-3</v>
      </c>
      <c r="N28" s="9" t="s">
        <v>2286</v>
      </c>
    </row>
    <row r="29" spans="1:14">
      <c r="A29" s="6">
        <v>28</v>
      </c>
      <c r="B29" s="6" t="s">
        <v>47</v>
      </c>
      <c r="C29" s="6" t="s">
        <v>2267</v>
      </c>
      <c r="D29" s="6" t="s">
        <v>2283</v>
      </c>
      <c r="E29" s="6" t="s">
        <v>2260</v>
      </c>
      <c r="F29" s="6" t="s">
        <v>2284</v>
      </c>
      <c r="G29" s="6" t="s">
        <v>2285</v>
      </c>
      <c r="H29" s="6"/>
      <c r="I29" s="6">
        <v>0.22</v>
      </c>
      <c r="J29" s="6">
        <v>7.0000000000000007E-2</v>
      </c>
      <c r="K29" s="6">
        <v>0.71</v>
      </c>
      <c r="L29" s="6">
        <v>-9999</v>
      </c>
      <c r="M29" s="6">
        <v>6.0000000000000001E-3</v>
      </c>
      <c r="N29" s="9" t="s">
        <v>2286</v>
      </c>
    </row>
    <row r="30" spans="1:14">
      <c r="A30" s="6">
        <v>29</v>
      </c>
      <c r="B30" s="6" t="s">
        <v>48</v>
      </c>
      <c r="C30" s="6" t="s">
        <v>2267</v>
      </c>
      <c r="D30" s="6" t="s">
        <v>2283</v>
      </c>
      <c r="E30" s="6" t="s">
        <v>2260</v>
      </c>
      <c r="F30" s="6" t="s">
        <v>2284</v>
      </c>
      <c r="G30" s="6" t="s">
        <v>2285</v>
      </c>
      <c r="H30" s="6"/>
      <c r="I30" s="6">
        <v>0.22</v>
      </c>
      <c r="J30" s="6">
        <v>7.0000000000000007E-2</v>
      </c>
      <c r="K30" s="6">
        <v>0.71</v>
      </c>
      <c r="L30" s="6">
        <v>-9999</v>
      </c>
      <c r="M30" s="6">
        <v>6.0000000000000001E-3</v>
      </c>
      <c r="N30" s="9"/>
    </row>
    <row r="31" spans="1:14">
      <c r="A31" s="6">
        <v>30</v>
      </c>
      <c r="B31" s="6" t="s">
        <v>49</v>
      </c>
      <c r="C31" s="6" t="s">
        <v>2267</v>
      </c>
      <c r="D31" s="6" t="s">
        <v>2283</v>
      </c>
      <c r="E31" s="6" t="s">
        <v>2260</v>
      </c>
      <c r="F31" s="6" t="s">
        <v>2284</v>
      </c>
      <c r="G31" s="6" t="s">
        <v>2285</v>
      </c>
      <c r="H31" s="6"/>
      <c r="I31" s="6">
        <v>0.22</v>
      </c>
      <c r="J31" s="6">
        <v>7.0000000000000007E-2</v>
      </c>
      <c r="K31" s="6">
        <v>0.71</v>
      </c>
      <c r="L31" s="6">
        <v>-9999</v>
      </c>
      <c r="M31" s="6">
        <v>6.0000000000000001E-3</v>
      </c>
      <c r="N31" s="9"/>
    </row>
    <row r="32" spans="1:14">
      <c r="A32" s="6">
        <v>31</v>
      </c>
      <c r="B32" s="6" t="s">
        <v>50</v>
      </c>
      <c r="C32" s="6" t="s">
        <v>2267</v>
      </c>
      <c r="D32" s="6" t="s">
        <v>2283</v>
      </c>
      <c r="E32" s="6" t="s">
        <v>2260</v>
      </c>
      <c r="F32" s="6" t="s">
        <v>2284</v>
      </c>
      <c r="G32" s="6" t="s">
        <v>2285</v>
      </c>
      <c r="H32" s="6"/>
      <c r="I32" s="6">
        <v>0.22</v>
      </c>
      <c r="J32" s="6">
        <v>7.0000000000000007E-2</v>
      </c>
      <c r="K32" s="6">
        <v>0.71</v>
      </c>
      <c r="L32" s="6">
        <v>-9999</v>
      </c>
      <c r="M32" s="6">
        <v>6.0000000000000001E-3</v>
      </c>
      <c r="N32" s="9"/>
    </row>
    <row r="33" spans="1:14">
      <c r="A33" s="6">
        <v>32</v>
      </c>
      <c r="B33" s="6" t="s">
        <v>51</v>
      </c>
      <c r="C33" s="6" t="s">
        <v>2267</v>
      </c>
      <c r="D33" s="6" t="s">
        <v>2283</v>
      </c>
      <c r="E33" s="6" t="s">
        <v>2260</v>
      </c>
      <c r="F33" s="6" t="s">
        <v>2284</v>
      </c>
      <c r="G33" s="6" t="s">
        <v>2285</v>
      </c>
      <c r="H33" s="6"/>
      <c r="I33" s="6">
        <v>0.22</v>
      </c>
      <c r="J33" s="6">
        <v>7.0000000000000007E-2</v>
      </c>
      <c r="K33" s="6">
        <v>0.71</v>
      </c>
      <c r="L33" s="6">
        <v>-9999</v>
      </c>
      <c r="M33" s="6">
        <v>6.0000000000000001E-3</v>
      </c>
      <c r="N33" s="9"/>
    </row>
    <row r="34" spans="1:14">
      <c r="A34" s="6">
        <v>33</v>
      </c>
      <c r="B34" s="6" t="s">
        <v>52</v>
      </c>
      <c r="C34" s="6" t="s">
        <v>2264</v>
      </c>
      <c r="D34" s="6" t="s">
        <v>2265</v>
      </c>
      <c r="E34" s="6" t="s">
        <v>2260</v>
      </c>
      <c r="F34" s="6" t="s">
        <v>2266</v>
      </c>
      <c r="G34" s="6" t="s">
        <v>2262</v>
      </c>
      <c r="H34" s="6"/>
      <c r="I34" s="6">
        <v>0.14000000000000001</v>
      </c>
      <c r="J34" s="6">
        <v>0.62</v>
      </c>
      <c r="K34" s="6">
        <v>0.24</v>
      </c>
      <c r="L34" s="6">
        <v>1.26</v>
      </c>
      <c r="M34" s="6">
        <v>-9999</v>
      </c>
      <c r="N34" s="9" t="s">
        <v>2287</v>
      </c>
    </row>
    <row r="35" spans="1:14">
      <c r="A35" s="6">
        <v>34</v>
      </c>
      <c r="B35" s="6" t="s">
        <v>54</v>
      </c>
      <c r="C35" s="6" t="s">
        <v>2264</v>
      </c>
      <c r="D35" s="6" t="s">
        <v>2265</v>
      </c>
      <c r="E35" s="6" t="s">
        <v>2260</v>
      </c>
      <c r="F35" s="6" t="s">
        <v>2288</v>
      </c>
      <c r="G35" s="6" t="s">
        <v>1551</v>
      </c>
      <c r="H35" s="6"/>
      <c r="I35" s="6">
        <v>-9999</v>
      </c>
      <c r="J35" s="6">
        <v>-9999</v>
      </c>
      <c r="K35" s="6">
        <v>-9999</v>
      </c>
      <c r="L35" s="6">
        <v>-9999</v>
      </c>
      <c r="M35" s="6">
        <v>-9999</v>
      </c>
      <c r="N35" s="9" t="s">
        <v>2289</v>
      </c>
    </row>
    <row r="36" spans="1:14">
      <c r="A36" s="6">
        <v>35</v>
      </c>
      <c r="B36" s="6" t="s">
        <v>56</v>
      </c>
      <c r="C36" s="6" t="s">
        <v>2264</v>
      </c>
      <c r="D36" s="6" t="s">
        <v>2265</v>
      </c>
      <c r="E36" s="6" t="s">
        <v>2260</v>
      </c>
      <c r="F36" s="6" t="s">
        <v>2288</v>
      </c>
      <c r="G36" s="6" t="s">
        <v>1551</v>
      </c>
      <c r="H36" s="6"/>
      <c r="I36" s="6">
        <v>-9999</v>
      </c>
      <c r="J36" s="6">
        <v>-9999</v>
      </c>
      <c r="K36" s="6">
        <v>-9999</v>
      </c>
      <c r="L36" s="6">
        <v>-9999</v>
      </c>
      <c r="M36" s="6">
        <v>-9999</v>
      </c>
      <c r="N36" s="9" t="s">
        <v>2290</v>
      </c>
    </row>
    <row r="37" spans="1:14">
      <c r="A37" s="6">
        <v>36</v>
      </c>
      <c r="B37" s="6" t="s">
        <v>57</v>
      </c>
      <c r="C37" s="6" t="s">
        <v>2258</v>
      </c>
      <c r="D37" s="6" t="s">
        <v>2277</v>
      </c>
      <c r="E37" s="6" t="s">
        <v>2263</v>
      </c>
      <c r="F37" s="6" t="s">
        <v>2291</v>
      </c>
      <c r="G37" s="6" t="s">
        <v>1551</v>
      </c>
      <c r="H37" s="6"/>
      <c r="I37" s="6">
        <v>0.46</v>
      </c>
      <c r="J37" s="6">
        <v>0.4</v>
      </c>
      <c r="K37" s="6">
        <v>0.14000000000000001</v>
      </c>
      <c r="L37" s="6">
        <v>-9999</v>
      </c>
      <c r="M37" s="6">
        <v>-9999</v>
      </c>
      <c r="N37" s="9"/>
    </row>
    <row r="38" spans="1:14">
      <c r="A38" s="6">
        <v>37</v>
      </c>
      <c r="B38" s="6" t="s">
        <v>59</v>
      </c>
      <c r="C38" s="6" t="s">
        <v>2258</v>
      </c>
      <c r="D38" s="6" t="s">
        <v>2277</v>
      </c>
      <c r="E38" s="6" t="s">
        <v>2263</v>
      </c>
      <c r="F38" s="6" t="s">
        <v>2291</v>
      </c>
      <c r="G38" s="6" t="s">
        <v>1551</v>
      </c>
      <c r="H38" s="6"/>
      <c r="I38" s="6">
        <v>0.46</v>
      </c>
      <c r="J38" s="6">
        <v>0.4</v>
      </c>
      <c r="K38" s="6">
        <v>0.14000000000000001</v>
      </c>
      <c r="L38" s="6">
        <v>-9999</v>
      </c>
      <c r="M38" s="6">
        <v>-9999</v>
      </c>
      <c r="N38" s="9"/>
    </row>
    <row r="39" spans="1:14">
      <c r="A39" s="6">
        <v>38</v>
      </c>
      <c r="B39" s="6" t="s">
        <v>60</v>
      </c>
      <c r="C39" s="6" t="s">
        <v>2258</v>
      </c>
      <c r="D39" s="6" t="s">
        <v>2277</v>
      </c>
      <c r="E39" s="6" t="s">
        <v>2263</v>
      </c>
      <c r="F39" s="6" t="s">
        <v>2291</v>
      </c>
      <c r="G39" s="6" t="s">
        <v>1551</v>
      </c>
      <c r="H39" s="6"/>
      <c r="I39" s="6">
        <v>0.46</v>
      </c>
      <c r="J39" s="6">
        <v>0.4</v>
      </c>
      <c r="K39" s="6">
        <v>0.14000000000000001</v>
      </c>
      <c r="L39" s="6">
        <v>-9999</v>
      </c>
      <c r="M39" s="6">
        <v>-9999</v>
      </c>
      <c r="N39" s="9"/>
    </row>
    <row r="40" spans="1:14">
      <c r="A40" s="6">
        <v>39</v>
      </c>
      <c r="B40" s="6" t="s">
        <v>61</v>
      </c>
      <c r="C40" s="6" t="s">
        <v>2258</v>
      </c>
      <c r="D40" s="6" t="s">
        <v>2277</v>
      </c>
      <c r="E40" s="6" t="s">
        <v>2263</v>
      </c>
      <c r="F40" s="6" t="s">
        <v>2291</v>
      </c>
      <c r="G40" s="6" t="s">
        <v>1551</v>
      </c>
      <c r="H40" s="6"/>
      <c r="I40" s="6">
        <v>0.46</v>
      </c>
      <c r="J40" s="6">
        <v>0.4</v>
      </c>
      <c r="K40" s="6">
        <v>0.14000000000000001</v>
      </c>
      <c r="L40" s="6">
        <v>-9999</v>
      </c>
      <c r="M40" s="6">
        <v>-9999</v>
      </c>
      <c r="N40" s="9"/>
    </row>
    <row r="41" spans="1:14">
      <c r="A41" s="6">
        <v>40</v>
      </c>
      <c r="B41" s="6" t="s">
        <v>62</v>
      </c>
      <c r="C41" s="6" t="s">
        <v>2264</v>
      </c>
      <c r="D41" s="6" t="s">
        <v>2292</v>
      </c>
      <c r="E41" s="6" t="s">
        <v>2260</v>
      </c>
      <c r="F41" s="6" t="s">
        <v>2293</v>
      </c>
      <c r="G41" s="6" t="s">
        <v>2294</v>
      </c>
      <c r="H41" s="6"/>
      <c r="I41" s="6">
        <v>0.28199999999999997</v>
      </c>
      <c r="J41" s="6">
        <v>0.61199999999999999</v>
      </c>
      <c r="K41" s="6">
        <v>0.106</v>
      </c>
      <c r="L41" s="6">
        <v>-9999</v>
      </c>
      <c r="M41" s="6">
        <v>-9999</v>
      </c>
      <c r="N41" s="9"/>
    </row>
    <row r="42" spans="1:14">
      <c r="A42" s="6">
        <v>41</v>
      </c>
      <c r="B42" s="6" t="s">
        <v>64</v>
      </c>
      <c r="C42" s="6" t="s">
        <v>2264</v>
      </c>
      <c r="D42" s="6" t="s">
        <v>2292</v>
      </c>
      <c r="E42" s="6" t="s">
        <v>2260</v>
      </c>
      <c r="F42" s="6" t="s">
        <v>2293</v>
      </c>
      <c r="G42" s="6" t="s">
        <v>2294</v>
      </c>
      <c r="H42" s="6"/>
      <c r="I42" s="6">
        <v>0.28199999999999997</v>
      </c>
      <c r="J42" s="6">
        <v>0.61199999999999999</v>
      </c>
      <c r="K42" s="6">
        <v>0.106</v>
      </c>
      <c r="L42" s="6">
        <v>-9999</v>
      </c>
      <c r="M42" s="6">
        <v>-9999</v>
      </c>
      <c r="N42" s="9"/>
    </row>
    <row r="43" spans="1:14">
      <c r="A43" s="6">
        <v>42</v>
      </c>
      <c r="B43" s="6" t="s">
        <v>65</v>
      </c>
      <c r="C43" s="6" t="s">
        <v>2264</v>
      </c>
      <c r="D43" s="6" t="s">
        <v>2292</v>
      </c>
      <c r="E43" s="6" t="s">
        <v>2260</v>
      </c>
      <c r="F43" s="6" t="s">
        <v>2293</v>
      </c>
      <c r="G43" s="6" t="s">
        <v>2294</v>
      </c>
      <c r="H43" s="6"/>
      <c r="I43" s="6">
        <v>0.28199999999999997</v>
      </c>
      <c r="J43" s="6">
        <v>0.61199999999999999</v>
      </c>
      <c r="K43" s="6">
        <v>0.106</v>
      </c>
      <c r="L43" s="6">
        <v>-9999</v>
      </c>
      <c r="M43" s="6">
        <v>-9999</v>
      </c>
      <c r="N43" s="9"/>
    </row>
    <row r="44" spans="1:14">
      <c r="A44" s="6">
        <v>43</v>
      </c>
      <c r="B44" s="6" t="s">
        <v>66</v>
      </c>
      <c r="C44" s="6" t="s">
        <v>2264</v>
      </c>
      <c r="D44" s="6" t="s">
        <v>2292</v>
      </c>
      <c r="E44" s="6" t="s">
        <v>2260</v>
      </c>
      <c r="F44" s="6" t="s">
        <v>2293</v>
      </c>
      <c r="G44" s="6" t="s">
        <v>2294</v>
      </c>
      <c r="H44" s="6"/>
      <c r="I44" s="6">
        <v>0.28199999999999997</v>
      </c>
      <c r="J44" s="6">
        <v>0.61199999999999999</v>
      </c>
      <c r="K44" s="6">
        <v>0.106</v>
      </c>
      <c r="L44" s="6">
        <v>-9999</v>
      </c>
      <c r="M44" s="6">
        <v>-9999</v>
      </c>
      <c r="N44" s="9"/>
    </row>
    <row r="45" spans="1:14">
      <c r="A45" s="6">
        <v>44</v>
      </c>
      <c r="B45" s="6" t="s">
        <v>67</v>
      </c>
      <c r="C45" s="6" t="s">
        <v>2258</v>
      </c>
      <c r="D45" s="6" t="s">
        <v>2292</v>
      </c>
      <c r="E45" s="6" t="s">
        <v>2260</v>
      </c>
      <c r="F45" s="6" t="s">
        <v>2293</v>
      </c>
      <c r="G45" s="6" t="s">
        <v>2294</v>
      </c>
      <c r="H45" s="6"/>
      <c r="I45" s="6">
        <v>0.31</v>
      </c>
      <c r="J45" s="6">
        <v>0.625</v>
      </c>
      <c r="K45" s="6">
        <v>6.5000000000000002E-2</v>
      </c>
      <c r="L45" s="6">
        <v>-9999</v>
      </c>
      <c r="M45" s="6">
        <v>-9999</v>
      </c>
      <c r="N45" s="9"/>
    </row>
    <row r="46" spans="1:14">
      <c r="A46" s="6">
        <v>45</v>
      </c>
      <c r="B46" s="6" t="s">
        <v>68</v>
      </c>
      <c r="C46" s="6" t="s">
        <v>2267</v>
      </c>
      <c r="D46" s="6" t="s">
        <v>2268</v>
      </c>
      <c r="E46" s="6" t="s">
        <v>2273</v>
      </c>
      <c r="F46" s="6" t="s">
        <v>2295</v>
      </c>
      <c r="G46" s="6" t="s">
        <v>2296</v>
      </c>
      <c r="H46" s="6"/>
      <c r="I46" s="6">
        <v>0.13700000000000001</v>
      </c>
      <c r="J46" s="6">
        <v>0.17</v>
      </c>
      <c r="K46" s="6">
        <v>0.69299999999999995</v>
      </c>
      <c r="L46" s="6">
        <v>-9999</v>
      </c>
      <c r="M46" s="6">
        <v>1.5115999999999999E-2</v>
      </c>
      <c r="N46" s="9"/>
    </row>
    <row r="47" spans="1:14">
      <c r="A47" s="6">
        <v>46</v>
      </c>
      <c r="B47" s="6" t="s">
        <v>71</v>
      </c>
      <c r="C47" s="6" t="s">
        <v>2267</v>
      </c>
      <c r="D47" s="6" t="s">
        <v>2268</v>
      </c>
      <c r="E47" s="6" t="s">
        <v>2273</v>
      </c>
      <c r="F47" s="6" t="s">
        <v>2295</v>
      </c>
      <c r="G47" s="6" t="s">
        <v>2296</v>
      </c>
      <c r="H47" s="6"/>
      <c r="I47" s="6">
        <v>0.13700000000000001</v>
      </c>
      <c r="J47" s="6">
        <v>0.17</v>
      </c>
      <c r="K47" s="6">
        <v>0.69299999999999995</v>
      </c>
      <c r="L47" s="6">
        <v>-9999</v>
      </c>
      <c r="M47" s="6">
        <v>1.5115999999999999E-2</v>
      </c>
      <c r="N47" s="9"/>
    </row>
    <row r="48" spans="1:14">
      <c r="A48" s="6">
        <v>47</v>
      </c>
      <c r="B48" s="6" t="s">
        <v>72</v>
      </c>
      <c r="C48" s="6" t="s">
        <v>2267</v>
      </c>
      <c r="D48" s="6" t="s">
        <v>2268</v>
      </c>
      <c r="E48" s="6" t="s">
        <v>2273</v>
      </c>
      <c r="F48" s="6" t="s">
        <v>2295</v>
      </c>
      <c r="G48" s="6" t="s">
        <v>2296</v>
      </c>
      <c r="H48" s="6"/>
      <c r="I48" s="6">
        <v>0.13700000000000001</v>
      </c>
      <c r="J48" s="6">
        <v>0.17</v>
      </c>
      <c r="K48" s="6">
        <v>0.69299999999999995</v>
      </c>
      <c r="L48" s="6">
        <v>-9999</v>
      </c>
      <c r="M48" s="6">
        <v>1.5115999999999999E-2</v>
      </c>
      <c r="N48" s="9"/>
    </row>
    <row r="49" spans="1:14">
      <c r="A49" s="6">
        <v>48</v>
      </c>
      <c r="B49" s="6" t="s">
        <v>73</v>
      </c>
      <c r="C49" s="6" t="s">
        <v>2267</v>
      </c>
      <c r="D49" s="6" t="s">
        <v>2268</v>
      </c>
      <c r="E49" s="6" t="s">
        <v>2273</v>
      </c>
      <c r="F49" s="6" t="s">
        <v>2295</v>
      </c>
      <c r="G49" s="6" t="s">
        <v>2296</v>
      </c>
      <c r="H49" s="6"/>
      <c r="I49" s="6">
        <v>0.13700000000000001</v>
      </c>
      <c r="J49" s="6">
        <v>0.17</v>
      </c>
      <c r="K49" s="6">
        <v>0.69299999999999995</v>
      </c>
      <c r="L49" s="6">
        <v>-9999</v>
      </c>
      <c r="M49" s="6">
        <v>1.5115999999999999E-2</v>
      </c>
      <c r="N49" s="9"/>
    </row>
    <row r="50" spans="1:14">
      <c r="A50" s="6">
        <v>49</v>
      </c>
      <c r="B50" s="6" t="s">
        <v>74</v>
      </c>
      <c r="C50" s="6" t="s">
        <v>2267</v>
      </c>
      <c r="D50" s="6" t="s">
        <v>2268</v>
      </c>
      <c r="E50" s="6" t="s">
        <v>2273</v>
      </c>
      <c r="F50" s="6" t="s">
        <v>2295</v>
      </c>
      <c r="G50" s="6" t="s">
        <v>2296</v>
      </c>
      <c r="H50" s="6"/>
      <c r="I50" s="6">
        <v>0.13700000000000001</v>
      </c>
      <c r="J50" s="6">
        <v>0.17</v>
      </c>
      <c r="K50" s="6">
        <v>0.69299999999999995</v>
      </c>
      <c r="L50" s="6">
        <v>-9999</v>
      </c>
      <c r="M50" s="6">
        <v>1.5115999999999999E-2</v>
      </c>
      <c r="N50" s="9"/>
    </row>
    <row r="51" spans="1:14">
      <c r="A51" s="6">
        <v>50</v>
      </c>
      <c r="B51" s="6" t="s">
        <v>75</v>
      </c>
      <c r="C51" s="6" t="s">
        <v>2267</v>
      </c>
      <c r="D51" s="6" t="s">
        <v>2268</v>
      </c>
      <c r="E51" s="6" t="s">
        <v>2273</v>
      </c>
      <c r="F51" s="6" t="s">
        <v>2295</v>
      </c>
      <c r="G51" s="6" t="s">
        <v>2296</v>
      </c>
      <c r="H51" s="6"/>
      <c r="I51" s="6">
        <v>0.13700000000000001</v>
      </c>
      <c r="J51" s="6">
        <v>0.17</v>
      </c>
      <c r="K51" s="6">
        <v>0.69299999999999995</v>
      </c>
      <c r="L51" s="6">
        <v>-9999</v>
      </c>
      <c r="M51" s="6">
        <v>1.5115999999999999E-2</v>
      </c>
      <c r="N51" s="9"/>
    </row>
    <row r="52" spans="1:14">
      <c r="A52" s="6">
        <v>51</v>
      </c>
      <c r="B52" s="6" t="s">
        <v>76</v>
      </c>
      <c r="C52" s="6" t="s">
        <v>2267</v>
      </c>
      <c r="D52" s="6" t="s">
        <v>2268</v>
      </c>
      <c r="E52" s="6" t="s">
        <v>2273</v>
      </c>
      <c r="F52" s="6" t="s">
        <v>2295</v>
      </c>
      <c r="G52" s="6" t="s">
        <v>2296</v>
      </c>
      <c r="H52" s="6"/>
      <c r="I52" s="6">
        <v>0.13</v>
      </c>
      <c r="J52" s="6">
        <v>0.17199999999999999</v>
      </c>
      <c r="K52" s="6">
        <v>0.69799999999999995</v>
      </c>
      <c r="L52" s="6">
        <v>-9999</v>
      </c>
      <c r="M52" s="6">
        <v>1.7791000000000001E-2</v>
      </c>
      <c r="N52" s="9"/>
    </row>
    <row r="53" spans="1:14">
      <c r="A53" s="6">
        <v>52</v>
      </c>
      <c r="B53" s="6" t="s">
        <v>77</v>
      </c>
      <c r="C53" s="6" t="s">
        <v>2267</v>
      </c>
      <c r="D53" s="6" t="s">
        <v>2268</v>
      </c>
      <c r="E53" s="6" t="s">
        <v>2273</v>
      </c>
      <c r="F53" s="6" t="s">
        <v>2295</v>
      </c>
      <c r="G53" s="6" t="s">
        <v>2296</v>
      </c>
      <c r="H53" s="6"/>
      <c r="I53" s="6">
        <v>0.13</v>
      </c>
      <c r="J53" s="6">
        <v>0.17199999999999999</v>
      </c>
      <c r="K53" s="6">
        <v>0.69799999999999995</v>
      </c>
      <c r="L53" s="6">
        <v>-9999</v>
      </c>
      <c r="M53" s="6">
        <v>1.7791000000000001E-2</v>
      </c>
      <c r="N53" s="9"/>
    </row>
    <row r="54" spans="1:14">
      <c r="A54" s="6">
        <v>53</v>
      </c>
      <c r="B54" s="6" t="s">
        <v>78</v>
      </c>
      <c r="C54" s="6" t="s">
        <v>2267</v>
      </c>
      <c r="D54" s="6" t="s">
        <v>2268</v>
      </c>
      <c r="E54" s="6" t="s">
        <v>2273</v>
      </c>
      <c r="F54" s="6" t="s">
        <v>2295</v>
      </c>
      <c r="G54" s="6" t="s">
        <v>2296</v>
      </c>
      <c r="H54" s="6"/>
      <c r="I54" s="6">
        <v>0.13</v>
      </c>
      <c r="J54" s="6">
        <v>0.17199999999999999</v>
      </c>
      <c r="K54" s="6">
        <v>0.69799999999999995</v>
      </c>
      <c r="L54" s="6">
        <v>-9999</v>
      </c>
      <c r="M54" s="6">
        <v>1.7791000000000001E-2</v>
      </c>
      <c r="N54" s="9"/>
    </row>
    <row r="55" spans="1:14">
      <c r="A55" s="6">
        <v>54</v>
      </c>
      <c r="B55" s="6" t="s">
        <v>79</v>
      </c>
      <c r="C55" s="6" t="s">
        <v>2267</v>
      </c>
      <c r="D55" s="6" t="s">
        <v>2268</v>
      </c>
      <c r="E55" s="6" t="s">
        <v>2273</v>
      </c>
      <c r="F55" s="6" t="s">
        <v>2295</v>
      </c>
      <c r="G55" s="6" t="s">
        <v>2296</v>
      </c>
      <c r="H55" s="6"/>
      <c r="I55" s="6">
        <v>0.13</v>
      </c>
      <c r="J55" s="6">
        <v>0.17199999999999999</v>
      </c>
      <c r="K55" s="6">
        <v>0.69799999999999995</v>
      </c>
      <c r="L55" s="6">
        <v>-9999</v>
      </c>
      <c r="M55" s="6">
        <v>1.7791000000000001E-2</v>
      </c>
      <c r="N55" s="9"/>
    </row>
    <row r="56" spans="1:14">
      <c r="A56" s="6">
        <v>55</v>
      </c>
      <c r="B56" s="6" t="s">
        <v>80</v>
      </c>
      <c r="C56" s="6" t="s">
        <v>2267</v>
      </c>
      <c r="D56" s="6" t="s">
        <v>2268</v>
      </c>
      <c r="E56" s="6" t="s">
        <v>2273</v>
      </c>
      <c r="F56" s="6" t="s">
        <v>2295</v>
      </c>
      <c r="G56" s="6" t="s">
        <v>2296</v>
      </c>
      <c r="H56" s="6"/>
      <c r="I56" s="6">
        <v>0.13</v>
      </c>
      <c r="J56" s="6">
        <v>0.17199999999999999</v>
      </c>
      <c r="K56" s="6">
        <v>0.69799999999999995</v>
      </c>
      <c r="L56" s="6">
        <v>-9999</v>
      </c>
      <c r="M56" s="6">
        <v>1.7791000000000001E-2</v>
      </c>
      <c r="N56" s="9"/>
    </row>
    <row r="57" spans="1:14">
      <c r="A57" s="6">
        <v>56</v>
      </c>
      <c r="B57" s="6" t="s">
        <v>81</v>
      </c>
      <c r="C57" s="6" t="s">
        <v>2267</v>
      </c>
      <c r="D57" s="6" t="s">
        <v>2268</v>
      </c>
      <c r="E57" s="6" t="s">
        <v>2273</v>
      </c>
      <c r="F57" s="6" t="s">
        <v>2295</v>
      </c>
      <c r="G57" s="6" t="s">
        <v>2296</v>
      </c>
      <c r="H57" s="6"/>
      <c r="I57" s="6">
        <v>0.13</v>
      </c>
      <c r="J57" s="6">
        <v>0.17199999999999999</v>
      </c>
      <c r="K57" s="6">
        <v>0.69799999999999995</v>
      </c>
      <c r="L57" s="6">
        <v>-9999</v>
      </c>
      <c r="M57" s="6">
        <v>1.7791000000000001E-2</v>
      </c>
      <c r="N57" s="9"/>
    </row>
    <row r="58" spans="1:14">
      <c r="A58" s="6">
        <v>57</v>
      </c>
      <c r="B58" s="6" t="s">
        <v>82</v>
      </c>
      <c r="C58" s="6" t="s">
        <v>2267</v>
      </c>
      <c r="D58" s="6" t="s">
        <v>2268</v>
      </c>
      <c r="E58" s="6" t="s">
        <v>2273</v>
      </c>
      <c r="F58" s="6" t="s">
        <v>2295</v>
      </c>
      <c r="G58" s="6" t="s">
        <v>2296</v>
      </c>
      <c r="H58" s="6"/>
      <c r="I58" s="6">
        <v>0.13700000000000001</v>
      </c>
      <c r="J58" s="6">
        <v>0.17</v>
      </c>
      <c r="K58" s="6">
        <v>0.69299999999999995</v>
      </c>
      <c r="L58" s="6">
        <v>-9999</v>
      </c>
      <c r="M58" s="6">
        <v>1.5115999999999999E-2</v>
      </c>
      <c r="N58" s="9"/>
    </row>
    <row r="59" spans="1:14">
      <c r="A59" s="6">
        <v>58</v>
      </c>
      <c r="B59" s="6" t="s">
        <v>83</v>
      </c>
      <c r="C59" s="6" t="s">
        <v>2267</v>
      </c>
      <c r="D59" s="6" t="s">
        <v>2268</v>
      </c>
      <c r="E59" s="6" t="s">
        <v>2273</v>
      </c>
      <c r="F59" s="6" t="s">
        <v>2295</v>
      </c>
      <c r="G59" s="6" t="s">
        <v>2296</v>
      </c>
      <c r="H59" s="6"/>
      <c r="I59" s="6">
        <v>0.13700000000000001</v>
      </c>
      <c r="J59" s="6">
        <v>0.17</v>
      </c>
      <c r="K59" s="6">
        <v>0.69299999999999995</v>
      </c>
      <c r="L59" s="6">
        <v>-9999</v>
      </c>
      <c r="M59" s="6">
        <v>1.5115999999999999E-2</v>
      </c>
      <c r="N59" s="9"/>
    </row>
    <row r="60" spans="1:14">
      <c r="A60" s="6">
        <v>59</v>
      </c>
      <c r="B60" s="6" t="s">
        <v>84</v>
      </c>
      <c r="C60" s="6" t="s">
        <v>2267</v>
      </c>
      <c r="D60" s="6" t="s">
        <v>2268</v>
      </c>
      <c r="E60" s="6" t="s">
        <v>2273</v>
      </c>
      <c r="F60" s="6" t="s">
        <v>2295</v>
      </c>
      <c r="G60" s="6" t="s">
        <v>2296</v>
      </c>
      <c r="H60" s="6"/>
      <c r="I60" s="6">
        <v>0.13700000000000001</v>
      </c>
      <c r="J60" s="6">
        <v>0.17</v>
      </c>
      <c r="K60" s="6">
        <v>0.69299999999999995</v>
      </c>
      <c r="L60" s="6">
        <v>-9999</v>
      </c>
      <c r="M60" s="6">
        <v>1.5115999999999999E-2</v>
      </c>
      <c r="N60" s="9"/>
    </row>
    <row r="61" spans="1:14">
      <c r="A61" s="6">
        <v>60</v>
      </c>
      <c r="B61" s="6" t="s">
        <v>85</v>
      </c>
      <c r="C61" s="6" t="s">
        <v>2267</v>
      </c>
      <c r="D61" s="6" t="s">
        <v>2268</v>
      </c>
      <c r="E61" s="6" t="s">
        <v>2273</v>
      </c>
      <c r="F61" s="6" t="s">
        <v>2295</v>
      </c>
      <c r="G61" s="6" t="s">
        <v>2296</v>
      </c>
      <c r="H61" s="6"/>
      <c r="I61" s="6">
        <v>0.13700000000000001</v>
      </c>
      <c r="J61" s="6">
        <v>0.17</v>
      </c>
      <c r="K61" s="6">
        <v>0.69299999999999995</v>
      </c>
      <c r="L61" s="6">
        <v>-9999</v>
      </c>
      <c r="M61" s="6">
        <v>1.5115999999999999E-2</v>
      </c>
      <c r="N61" s="9"/>
    </row>
    <row r="62" spans="1:14">
      <c r="A62" s="6">
        <v>61</v>
      </c>
      <c r="B62" s="6" t="s">
        <v>86</v>
      </c>
      <c r="C62" s="6" t="s">
        <v>2267</v>
      </c>
      <c r="D62" s="6" t="s">
        <v>2268</v>
      </c>
      <c r="E62" s="6" t="s">
        <v>2273</v>
      </c>
      <c r="F62" s="6" t="s">
        <v>2295</v>
      </c>
      <c r="G62" s="6" t="s">
        <v>2296</v>
      </c>
      <c r="H62" s="6"/>
      <c r="I62" s="6">
        <v>0.13</v>
      </c>
      <c r="J62" s="6">
        <v>0.17199999999999999</v>
      </c>
      <c r="K62" s="6">
        <v>0.69799999999999995</v>
      </c>
      <c r="L62" s="6">
        <v>-9999</v>
      </c>
      <c r="M62" s="6">
        <v>1.7791000000000001E-2</v>
      </c>
      <c r="N62" s="9"/>
    </row>
    <row r="63" spans="1:14">
      <c r="A63" s="6">
        <v>62</v>
      </c>
      <c r="B63" s="6" t="s">
        <v>87</v>
      </c>
      <c r="C63" s="6" t="s">
        <v>2267</v>
      </c>
      <c r="D63" s="6" t="s">
        <v>2268</v>
      </c>
      <c r="E63" s="6" t="s">
        <v>2273</v>
      </c>
      <c r="F63" s="6" t="s">
        <v>2295</v>
      </c>
      <c r="G63" s="6" t="s">
        <v>2296</v>
      </c>
      <c r="H63" s="6"/>
      <c r="I63" s="6">
        <v>0.13</v>
      </c>
      <c r="J63" s="6">
        <v>0.17199999999999999</v>
      </c>
      <c r="K63" s="6">
        <v>0.69799999999999995</v>
      </c>
      <c r="L63" s="6">
        <v>-9999</v>
      </c>
      <c r="M63" s="6">
        <v>1.7791000000000001E-2</v>
      </c>
      <c r="N63" s="9"/>
    </row>
    <row r="64" spans="1:14">
      <c r="A64" s="6">
        <v>63</v>
      </c>
      <c r="B64" s="6" t="s">
        <v>88</v>
      </c>
      <c r="C64" s="6" t="s">
        <v>2267</v>
      </c>
      <c r="D64" s="6" t="s">
        <v>2268</v>
      </c>
      <c r="E64" s="6" t="s">
        <v>2273</v>
      </c>
      <c r="F64" s="6" t="s">
        <v>2295</v>
      </c>
      <c r="G64" s="6" t="s">
        <v>2296</v>
      </c>
      <c r="H64" s="6"/>
      <c r="I64" s="6">
        <v>0.13</v>
      </c>
      <c r="J64" s="6">
        <v>0.17199999999999999</v>
      </c>
      <c r="K64" s="6">
        <v>0.69799999999999995</v>
      </c>
      <c r="L64" s="6">
        <v>-9999</v>
      </c>
      <c r="M64" s="6">
        <v>1.7791000000000001E-2</v>
      </c>
      <c r="N64" s="9"/>
    </row>
    <row r="65" spans="1:14">
      <c r="A65" s="6">
        <v>64</v>
      </c>
      <c r="B65" s="6" t="s">
        <v>89</v>
      </c>
      <c r="C65" s="6" t="s">
        <v>2267</v>
      </c>
      <c r="D65" s="6" t="s">
        <v>2268</v>
      </c>
      <c r="E65" s="6" t="s">
        <v>2273</v>
      </c>
      <c r="F65" s="6" t="s">
        <v>2295</v>
      </c>
      <c r="G65" s="6" t="s">
        <v>2296</v>
      </c>
      <c r="H65" s="6"/>
      <c r="I65" s="6">
        <v>0.13</v>
      </c>
      <c r="J65" s="6">
        <v>0.17199999999999999</v>
      </c>
      <c r="K65" s="6">
        <v>0.69799999999999995</v>
      </c>
      <c r="L65" s="6">
        <v>-9999</v>
      </c>
      <c r="M65" s="6">
        <v>1.7791000000000001E-2</v>
      </c>
      <c r="N65" s="9"/>
    </row>
    <row r="66" spans="1:14">
      <c r="A66" s="6">
        <v>65</v>
      </c>
      <c r="B66" s="6" t="s">
        <v>90</v>
      </c>
      <c r="C66" s="6" t="s">
        <v>2271</v>
      </c>
      <c r="D66" s="6" t="s">
        <v>2272</v>
      </c>
      <c r="E66" s="6" t="s">
        <v>2273</v>
      </c>
      <c r="F66" s="6" t="s">
        <v>1551</v>
      </c>
      <c r="G66" s="6" t="s">
        <v>1551</v>
      </c>
      <c r="H66" s="6"/>
      <c r="I66" s="6">
        <v>7.4999999999999997E-2</v>
      </c>
      <c r="J66" s="6">
        <v>7.4999999999999997E-2</v>
      </c>
      <c r="K66" s="6">
        <v>0.85</v>
      </c>
      <c r="L66" s="6">
        <v>-9999</v>
      </c>
      <c r="M66" s="6">
        <v>-9999</v>
      </c>
      <c r="N66" s="9"/>
    </row>
    <row r="67" spans="1:14">
      <c r="A67" s="6">
        <v>66</v>
      </c>
      <c r="B67" s="6" t="s">
        <v>92</v>
      </c>
      <c r="C67" s="6" t="s">
        <v>2271</v>
      </c>
      <c r="D67" s="6" t="s">
        <v>2272</v>
      </c>
      <c r="E67" s="6" t="s">
        <v>2273</v>
      </c>
      <c r="F67" s="6" t="s">
        <v>1551</v>
      </c>
      <c r="G67" s="6" t="s">
        <v>1551</v>
      </c>
      <c r="H67" s="6"/>
      <c r="I67" s="6">
        <v>7.4999999999999997E-2</v>
      </c>
      <c r="J67" s="6">
        <v>7.4999999999999997E-2</v>
      </c>
      <c r="K67" s="6">
        <v>0.85</v>
      </c>
      <c r="L67" s="6">
        <v>-9999</v>
      </c>
      <c r="M67" s="6">
        <v>-9999</v>
      </c>
      <c r="N67" s="9"/>
    </row>
    <row r="68" spans="1:14">
      <c r="A68" s="6">
        <v>67</v>
      </c>
      <c r="B68" s="6" t="s">
        <v>93</v>
      </c>
      <c r="C68" s="6" t="s">
        <v>2264</v>
      </c>
      <c r="D68" s="6" t="s">
        <v>2265</v>
      </c>
      <c r="E68" s="6" t="s">
        <v>2260</v>
      </c>
      <c r="F68" s="6" t="s">
        <v>2297</v>
      </c>
      <c r="G68" s="6" t="s">
        <v>2298</v>
      </c>
      <c r="H68" s="6"/>
      <c r="I68" s="6">
        <v>0.2</v>
      </c>
      <c r="J68" s="6">
        <v>0.66</v>
      </c>
      <c r="K68" s="6">
        <v>0.14000000000000001</v>
      </c>
      <c r="L68" s="6">
        <v>-9999</v>
      </c>
      <c r="M68" s="6">
        <v>9.2999999999999992E-3</v>
      </c>
      <c r="N68" s="18"/>
    </row>
    <row r="69" spans="1:14">
      <c r="A69" s="6">
        <v>68</v>
      </c>
      <c r="B69" s="6" t="s">
        <v>95</v>
      </c>
      <c r="C69" s="6" t="s">
        <v>2264</v>
      </c>
      <c r="D69" s="6" t="s">
        <v>2265</v>
      </c>
      <c r="E69" s="6" t="s">
        <v>2260</v>
      </c>
      <c r="F69" s="6" t="s">
        <v>2297</v>
      </c>
      <c r="G69" s="6" t="s">
        <v>2298</v>
      </c>
      <c r="H69" s="6"/>
      <c r="I69" s="6">
        <v>0.2</v>
      </c>
      <c r="J69" s="6">
        <v>0.66</v>
      </c>
      <c r="K69" s="6">
        <v>0.14000000000000001</v>
      </c>
      <c r="L69" s="6">
        <v>-9999</v>
      </c>
      <c r="M69" s="6">
        <v>9.2999999999999992E-3</v>
      </c>
      <c r="N69" s="18"/>
    </row>
    <row r="70" spans="1:14">
      <c r="A70" s="6">
        <v>69</v>
      </c>
      <c r="B70" s="6" t="s">
        <v>96</v>
      </c>
      <c r="C70" s="6" t="s">
        <v>2267</v>
      </c>
      <c r="D70" s="6" t="s">
        <v>2259</v>
      </c>
      <c r="E70" s="6" t="s">
        <v>2260</v>
      </c>
      <c r="F70" s="6" t="s">
        <v>2299</v>
      </c>
      <c r="G70" s="6" t="s">
        <v>2300</v>
      </c>
      <c r="H70" s="6"/>
      <c r="I70" s="6">
        <v>0.27210000000000001</v>
      </c>
      <c r="J70" s="6">
        <v>0.42920000000000003</v>
      </c>
      <c r="K70" s="6">
        <v>0.29849999999999999</v>
      </c>
      <c r="L70" s="6">
        <v>1.42</v>
      </c>
      <c r="M70" s="6">
        <v>6.2208999999999997E-3</v>
      </c>
      <c r="N70" s="9"/>
    </row>
    <row r="71" spans="1:14">
      <c r="A71" s="6">
        <v>70</v>
      </c>
      <c r="B71" s="6" t="s">
        <v>98</v>
      </c>
      <c r="C71" s="6" t="s">
        <v>2267</v>
      </c>
      <c r="D71" s="6" t="s">
        <v>2259</v>
      </c>
      <c r="E71" s="6" t="s">
        <v>2260</v>
      </c>
      <c r="F71" s="6" t="s">
        <v>2299</v>
      </c>
      <c r="G71" s="6" t="s">
        <v>2300</v>
      </c>
      <c r="H71" s="6"/>
      <c r="I71" s="6">
        <v>0.27210000000000001</v>
      </c>
      <c r="J71" s="6">
        <v>0.42920000000000003</v>
      </c>
      <c r="K71" s="6">
        <v>0.29849999999999999</v>
      </c>
      <c r="L71" s="6">
        <v>1.36</v>
      </c>
      <c r="M71" s="6">
        <v>6.2208999999999997E-3</v>
      </c>
      <c r="N71" s="9" t="s">
        <v>2301</v>
      </c>
    </row>
    <row r="72" spans="1:14">
      <c r="A72" s="6">
        <v>71</v>
      </c>
      <c r="B72" s="6" t="s">
        <v>99</v>
      </c>
      <c r="C72" s="6" t="s">
        <v>2267</v>
      </c>
      <c r="D72" s="6" t="s">
        <v>2259</v>
      </c>
      <c r="E72" s="6" t="s">
        <v>2260</v>
      </c>
      <c r="F72" s="6" t="s">
        <v>2299</v>
      </c>
      <c r="G72" s="6" t="s">
        <v>2300</v>
      </c>
      <c r="H72" s="6"/>
      <c r="I72" s="6">
        <v>0.27210000000000001</v>
      </c>
      <c r="J72" s="6">
        <v>0.42920000000000003</v>
      </c>
      <c r="K72" s="6">
        <v>0.29849999999999999</v>
      </c>
      <c r="L72" s="6">
        <v>1.32</v>
      </c>
      <c r="M72" s="6">
        <v>6.2208999999999997E-3</v>
      </c>
      <c r="N72" s="18"/>
    </row>
    <row r="73" spans="1:14">
      <c r="A73" s="6">
        <v>72</v>
      </c>
      <c r="B73" s="6" t="s">
        <v>100</v>
      </c>
      <c r="C73" s="6" t="s">
        <v>2264</v>
      </c>
      <c r="D73" s="6" t="s">
        <v>2265</v>
      </c>
      <c r="E73" s="6" t="s">
        <v>2260</v>
      </c>
      <c r="F73" s="6" t="s">
        <v>2302</v>
      </c>
      <c r="G73" s="6" t="s">
        <v>2296</v>
      </c>
      <c r="H73" s="6"/>
      <c r="I73" s="6">
        <v>0.18099999999999999</v>
      </c>
      <c r="J73" s="6">
        <v>0.78300000000000003</v>
      </c>
      <c r="K73" s="6">
        <v>3.5999999999999997E-2</v>
      </c>
      <c r="L73" s="6">
        <v>-9999</v>
      </c>
      <c r="M73" s="6">
        <v>1.0291E-2</v>
      </c>
      <c r="N73" s="9"/>
    </row>
    <row r="74" spans="1:14">
      <c r="A74" s="6">
        <v>73</v>
      </c>
      <c r="B74" s="6" t="s">
        <v>102</v>
      </c>
      <c r="C74" s="6" t="s">
        <v>2264</v>
      </c>
      <c r="D74" s="6" t="s">
        <v>2265</v>
      </c>
      <c r="E74" s="6" t="s">
        <v>2260</v>
      </c>
      <c r="F74" s="6" t="s">
        <v>2302</v>
      </c>
      <c r="G74" s="6" t="s">
        <v>2296</v>
      </c>
      <c r="H74" s="6"/>
      <c r="I74" s="6">
        <v>0.21</v>
      </c>
      <c r="J74" s="6">
        <v>0.746</v>
      </c>
      <c r="K74" s="6">
        <v>4.3999999999999997E-2</v>
      </c>
      <c r="L74" s="6">
        <v>-9999</v>
      </c>
      <c r="M74" s="6">
        <v>1.0872E-2</v>
      </c>
      <c r="N74" s="9"/>
    </row>
    <row r="75" spans="1:14">
      <c r="A75" s="6">
        <v>74</v>
      </c>
      <c r="B75" s="6" t="s">
        <v>103</v>
      </c>
      <c r="C75" s="6" t="s">
        <v>2264</v>
      </c>
      <c r="D75" s="6" t="s">
        <v>2292</v>
      </c>
      <c r="E75" s="6" t="s">
        <v>2260</v>
      </c>
      <c r="F75" s="6" t="s">
        <v>2302</v>
      </c>
      <c r="G75" s="6" t="s">
        <v>2296</v>
      </c>
      <c r="H75" s="6"/>
      <c r="I75" s="6">
        <v>0.27900000000000003</v>
      </c>
      <c r="J75" s="6">
        <v>0.66300000000000003</v>
      </c>
      <c r="K75" s="6">
        <v>5.8000000000000003E-2</v>
      </c>
      <c r="L75" s="6">
        <v>-9999</v>
      </c>
      <c r="M75" s="6">
        <v>1.0814000000000001E-2</v>
      </c>
      <c r="N75" s="9"/>
    </row>
    <row r="76" spans="1:14">
      <c r="A76" s="6">
        <v>75</v>
      </c>
      <c r="B76" s="6" t="s">
        <v>104</v>
      </c>
      <c r="C76" s="6" t="s">
        <v>2264</v>
      </c>
      <c r="D76" s="6" t="s">
        <v>2265</v>
      </c>
      <c r="E76" s="6" t="s">
        <v>2260</v>
      </c>
      <c r="F76" s="6" t="s">
        <v>2302</v>
      </c>
      <c r="G76" s="6" t="s">
        <v>2296</v>
      </c>
      <c r="H76" s="6"/>
      <c r="I76" s="6">
        <v>0.18099999999999999</v>
      </c>
      <c r="J76" s="6">
        <v>0.78300000000000003</v>
      </c>
      <c r="K76" s="6">
        <v>3.5999999999999997E-2</v>
      </c>
      <c r="L76" s="6">
        <v>-9999</v>
      </c>
      <c r="M76" s="6">
        <v>1.0291E-2</v>
      </c>
      <c r="N76" s="9"/>
    </row>
    <row r="77" spans="1:14">
      <c r="A77" s="6">
        <v>76</v>
      </c>
      <c r="B77" s="6" t="s">
        <v>105</v>
      </c>
      <c r="C77" s="6" t="s">
        <v>2264</v>
      </c>
      <c r="D77" s="6" t="s">
        <v>2265</v>
      </c>
      <c r="E77" s="6" t="s">
        <v>2260</v>
      </c>
      <c r="F77" s="6" t="s">
        <v>2302</v>
      </c>
      <c r="G77" s="6" t="s">
        <v>2296</v>
      </c>
      <c r="H77" s="6"/>
      <c r="I77" s="6">
        <v>0.18099999999999999</v>
      </c>
      <c r="J77" s="6">
        <v>0.78300000000000003</v>
      </c>
      <c r="K77" s="6">
        <v>3.5999999999999997E-2</v>
      </c>
      <c r="L77" s="6">
        <v>-9999</v>
      </c>
      <c r="M77" s="6">
        <v>1.0291E-2</v>
      </c>
      <c r="N77" s="9"/>
    </row>
    <row r="78" spans="1:14">
      <c r="A78" s="6">
        <v>77</v>
      </c>
      <c r="B78" s="6" t="s">
        <v>106</v>
      </c>
      <c r="C78" s="6" t="s">
        <v>2264</v>
      </c>
      <c r="D78" s="6" t="s">
        <v>2265</v>
      </c>
      <c r="E78" s="6" t="s">
        <v>2260</v>
      </c>
      <c r="F78" s="6" t="s">
        <v>2302</v>
      </c>
      <c r="G78" s="6" t="s">
        <v>2296</v>
      </c>
      <c r="H78" s="6"/>
      <c r="I78" s="6">
        <v>0.184</v>
      </c>
      <c r="J78" s="6">
        <v>0.78400000000000003</v>
      </c>
      <c r="K78" s="6">
        <v>3.2000000000000001E-2</v>
      </c>
      <c r="L78" s="6">
        <v>-9999</v>
      </c>
      <c r="M78" s="6">
        <v>3.5000000000000001E-3</v>
      </c>
      <c r="N78" s="18"/>
    </row>
    <row r="79" spans="1:14">
      <c r="A79" s="6">
        <v>78</v>
      </c>
      <c r="B79" s="6" t="s">
        <v>107</v>
      </c>
      <c r="C79" s="6" t="s">
        <v>2264</v>
      </c>
      <c r="D79" s="6" t="s">
        <v>2265</v>
      </c>
      <c r="E79" s="6" t="s">
        <v>2260</v>
      </c>
      <c r="F79" s="6" t="s">
        <v>2302</v>
      </c>
      <c r="G79" s="6" t="s">
        <v>2296</v>
      </c>
      <c r="H79" s="6"/>
      <c r="I79" s="6">
        <v>0.184</v>
      </c>
      <c r="J79" s="6">
        <v>0.78400000000000003</v>
      </c>
      <c r="K79" s="6">
        <v>3.2000000000000001E-2</v>
      </c>
      <c r="L79" s="6">
        <v>-9999</v>
      </c>
      <c r="M79" s="6">
        <v>3.5000000000000001E-3</v>
      </c>
      <c r="N79" s="18"/>
    </row>
    <row r="80" spans="1:14">
      <c r="A80" s="6">
        <v>79</v>
      </c>
      <c r="B80" s="6" t="s">
        <v>108</v>
      </c>
      <c r="C80" s="6" t="s">
        <v>2258</v>
      </c>
      <c r="D80" s="6" t="s">
        <v>2292</v>
      </c>
      <c r="E80" s="6" t="s">
        <v>2260</v>
      </c>
      <c r="F80" s="6" t="s">
        <v>2302</v>
      </c>
      <c r="G80" s="6" t="s">
        <v>2296</v>
      </c>
      <c r="H80" s="6"/>
      <c r="I80" s="6">
        <v>0.30299999999999999</v>
      </c>
      <c r="J80" s="6">
        <v>0.67600000000000005</v>
      </c>
      <c r="K80" s="6">
        <v>2.1000000000000001E-2</v>
      </c>
      <c r="L80" s="6">
        <v>-9999</v>
      </c>
      <c r="M80" s="6">
        <v>4.1000000000000003E-3</v>
      </c>
      <c r="N80" s="18"/>
    </row>
    <row r="81" spans="1:14">
      <c r="A81" s="6">
        <v>80</v>
      </c>
      <c r="B81" s="6" t="s">
        <v>109</v>
      </c>
      <c r="C81" s="6" t="s">
        <v>2258</v>
      </c>
      <c r="D81" s="6" t="s">
        <v>2292</v>
      </c>
      <c r="E81" s="6" t="s">
        <v>2260</v>
      </c>
      <c r="F81" s="6" t="s">
        <v>2302</v>
      </c>
      <c r="G81" s="6" t="s">
        <v>2296</v>
      </c>
      <c r="H81" s="6"/>
      <c r="I81" s="6">
        <v>0.30299999999999999</v>
      </c>
      <c r="J81" s="6">
        <v>0.67600000000000005</v>
      </c>
      <c r="K81" s="6">
        <v>2.1000000000000001E-2</v>
      </c>
      <c r="L81" s="6">
        <v>-9999</v>
      </c>
      <c r="M81" s="6">
        <v>4.1000000000000003E-3</v>
      </c>
      <c r="N81" s="18"/>
    </row>
    <row r="82" spans="1:14">
      <c r="A82" s="6">
        <v>81</v>
      </c>
      <c r="B82" s="6" t="s">
        <v>110</v>
      </c>
      <c r="C82" s="6" t="s">
        <v>2258</v>
      </c>
      <c r="D82" s="6" t="s">
        <v>2292</v>
      </c>
      <c r="E82" s="6" t="s">
        <v>2263</v>
      </c>
      <c r="F82" s="6" t="s">
        <v>2302</v>
      </c>
      <c r="G82" s="6" t="s">
        <v>2296</v>
      </c>
      <c r="H82" s="6"/>
      <c r="I82" s="6">
        <v>0.36699999999999999</v>
      </c>
      <c r="J82" s="6">
        <v>0.60199999999999998</v>
      </c>
      <c r="K82" s="6">
        <v>3.1E-2</v>
      </c>
      <c r="L82" s="6">
        <v>-9999</v>
      </c>
      <c r="M82" s="6">
        <v>5.7999999999999996E-3</v>
      </c>
      <c r="N82" s="18"/>
    </row>
    <row r="83" spans="1:14">
      <c r="A83" s="6">
        <v>82</v>
      </c>
      <c r="B83" s="6" t="s">
        <v>111</v>
      </c>
      <c r="C83" s="6" t="s">
        <v>2258</v>
      </c>
      <c r="D83" s="6" t="s">
        <v>2292</v>
      </c>
      <c r="E83" s="6" t="s">
        <v>2263</v>
      </c>
      <c r="F83" s="6" t="s">
        <v>2302</v>
      </c>
      <c r="G83" s="6" t="s">
        <v>2296</v>
      </c>
      <c r="H83" s="6"/>
      <c r="I83" s="6">
        <v>0.36699999999999999</v>
      </c>
      <c r="J83" s="6">
        <v>0.60199999999999998</v>
      </c>
      <c r="K83" s="6">
        <v>3.1E-2</v>
      </c>
      <c r="L83" s="6">
        <v>-9999</v>
      </c>
      <c r="M83" s="6">
        <v>5.7999999999999996E-3</v>
      </c>
      <c r="N83" s="18"/>
    </row>
    <row r="84" spans="1:14">
      <c r="A84" s="6">
        <v>83</v>
      </c>
      <c r="B84" s="6" t="s">
        <v>112</v>
      </c>
      <c r="C84" s="6" t="s">
        <v>2258</v>
      </c>
      <c r="D84" s="6" t="s">
        <v>2259</v>
      </c>
      <c r="E84" s="6" t="s">
        <v>2260</v>
      </c>
      <c r="F84" s="6" t="s">
        <v>2302</v>
      </c>
      <c r="G84" s="6" t="s">
        <v>2296</v>
      </c>
      <c r="H84" s="6"/>
      <c r="I84" s="6">
        <v>0.313</v>
      </c>
      <c r="J84" s="6">
        <v>0.46800000000000003</v>
      </c>
      <c r="K84" s="6">
        <v>0.219</v>
      </c>
      <c r="L84" s="6">
        <v>-9999</v>
      </c>
      <c r="M84" s="6">
        <v>5.7000000000000002E-3</v>
      </c>
      <c r="N84" s="18"/>
    </row>
    <row r="85" spans="1:14">
      <c r="A85" s="6">
        <v>84</v>
      </c>
      <c r="B85" s="6" t="s">
        <v>113</v>
      </c>
      <c r="C85" s="6" t="s">
        <v>2258</v>
      </c>
      <c r="D85" s="6" t="s">
        <v>2259</v>
      </c>
      <c r="E85" s="6" t="s">
        <v>2260</v>
      </c>
      <c r="F85" s="6" t="s">
        <v>2302</v>
      </c>
      <c r="G85" s="6" t="s">
        <v>2296</v>
      </c>
      <c r="H85" s="6"/>
      <c r="I85" s="6">
        <v>0.313</v>
      </c>
      <c r="J85" s="6">
        <v>0.46800000000000003</v>
      </c>
      <c r="K85" s="6">
        <v>0.219</v>
      </c>
      <c r="L85" s="6">
        <v>-9999</v>
      </c>
      <c r="M85" s="6">
        <v>5.7000000000000002E-3</v>
      </c>
      <c r="N85" s="18"/>
    </row>
    <row r="86" spans="1:14">
      <c r="A86" s="6">
        <v>85</v>
      </c>
      <c r="B86" s="6" t="s">
        <v>114</v>
      </c>
      <c r="C86" s="6" t="s">
        <v>2258</v>
      </c>
      <c r="D86" s="6" t="s">
        <v>2292</v>
      </c>
      <c r="E86" s="6" t="s">
        <v>2263</v>
      </c>
      <c r="F86" s="6" t="s">
        <v>1551</v>
      </c>
      <c r="G86" s="6" t="s">
        <v>1551</v>
      </c>
      <c r="H86" s="6"/>
      <c r="I86" s="6">
        <v>-9999</v>
      </c>
      <c r="J86" s="6">
        <v>-9999</v>
      </c>
      <c r="K86" s="6">
        <v>-9999</v>
      </c>
      <c r="L86" s="6">
        <v>1.18</v>
      </c>
      <c r="M86" s="6">
        <v>0.01</v>
      </c>
      <c r="N86" s="9"/>
    </row>
    <row r="87" spans="1:14">
      <c r="A87" s="6">
        <v>86</v>
      </c>
      <c r="B87" s="6" t="s">
        <v>116</v>
      </c>
      <c r="C87" s="6" t="s">
        <v>2258</v>
      </c>
      <c r="D87" s="6" t="s">
        <v>2292</v>
      </c>
      <c r="E87" s="6" t="s">
        <v>2263</v>
      </c>
      <c r="F87" s="6" t="s">
        <v>1551</v>
      </c>
      <c r="G87" s="6" t="s">
        <v>1551</v>
      </c>
      <c r="H87" s="6"/>
      <c r="I87" s="6">
        <v>-9999</v>
      </c>
      <c r="J87" s="6">
        <v>-9999</v>
      </c>
      <c r="K87" s="6">
        <v>-9999</v>
      </c>
      <c r="L87" s="6">
        <v>1.25</v>
      </c>
      <c r="M87" s="6">
        <v>1.2999999999999999E-2</v>
      </c>
      <c r="N87" s="9"/>
    </row>
    <row r="88" spans="1:14">
      <c r="A88" s="6">
        <v>87</v>
      </c>
      <c r="B88" s="6" t="s">
        <v>117</v>
      </c>
      <c r="C88" s="6" t="s">
        <v>2258</v>
      </c>
      <c r="D88" s="6" t="s">
        <v>2292</v>
      </c>
      <c r="E88" s="6" t="s">
        <v>2263</v>
      </c>
      <c r="F88" s="6" t="s">
        <v>1551</v>
      </c>
      <c r="G88" s="6" t="s">
        <v>1551</v>
      </c>
      <c r="H88" s="6"/>
      <c r="I88" s="6">
        <v>-9999</v>
      </c>
      <c r="J88" s="6">
        <v>-9999</v>
      </c>
      <c r="K88" s="6">
        <v>-9999</v>
      </c>
      <c r="L88" s="6">
        <v>1.17</v>
      </c>
      <c r="M88" s="6">
        <v>2.2499999999999999E-2</v>
      </c>
      <c r="N88" s="9"/>
    </row>
    <row r="89" spans="1:14">
      <c r="A89" s="6">
        <v>88</v>
      </c>
      <c r="B89" s="6" t="s">
        <v>118</v>
      </c>
      <c r="C89" s="6" t="s">
        <v>2258</v>
      </c>
      <c r="D89" s="6" t="s">
        <v>2292</v>
      </c>
      <c r="E89" s="6" t="s">
        <v>2263</v>
      </c>
      <c r="F89" s="6" t="s">
        <v>1551</v>
      </c>
      <c r="G89" s="6" t="s">
        <v>1551</v>
      </c>
      <c r="H89" s="6"/>
      <c r="I89" s="6">
        <v>-9999</v>
      </c>
      <c r="J89" s="6">
        <v>-9999</v>
      </c>
      <c r="K89" s="6">
        <v>-9999</v>
      </c>
      <c r="L89" s="6">
        <v>1.18</v>
      </c>
      <c r="M89" s="6">
        <v>0.01</v>
      </c>
      <c r="N89" s="9"/>
    </row>
    <row r="90" spans="1:14">
      <c r="A90" s="6">
        <v>89</v>
      </c>
      <c r="B90" s="6" t="s">
        <v>119</v>
      </c>
      <c r="C90" s="6" t="s">
        <v>2258</v>
      </c>
      <c r="D90" s="6" t="s">
        <v>2292</v>
      </c>
      <c r="E90" s="6" t="s">
        <v>2263</v>
      </c>
      <c r="F90" s="6" t="s">
        <v>1551</v>
      </c>
      <c r="G90" s="6" t="s">
        <v>1551</v>
      </c>
      <c r="H90" s="6"/>
      <c r="I90" s="6">
        <v>-9999</v>
      </c>
      <c r="J90" s="6">
        <v>-9999</v>
      </c>
      <c r="K90" s="6">
        <v>-9999</v>
      </c>
      <c r="L90" s="6">
        <v>1.25</v>
      </c>
      <c r="M90" s="6">
        <v>1.2999999999999999E-2</v>
      </c>
      <c r="N90" s="9"/>
    </row>
    <row r="91" spans="1:14">
      <c r="A91" s="6">
        <v>90</v>
      </c>
      <c r="B91" s="6" t="s">
        <v>120</v>
      </c>
      <c r="C91" s="6" t="s">
        <v>2258</v>
      </c>
      <c r="D91" s="6" t="s">
        <v>2292</v>
      </c>
      <c r="E91" s="6" t="s">
        <v>2263</v>
      </c>
      <c r="F91" s="6" t="s">
        <v>1551</v>
      </c>
      <c r="G91" s="6" t="s">
        <v>1551</v>
      </c>
      <c r="H91" s="6"/>
      <c r="I91" s="6">
        <v>-9999</v>
      </c>
      <c r="J91" s="6">
        <v>-9999</v>
      </c>
      <c r="K91" s="6">
        <v>-9999</v>
      </c>
      <c r="L91" s="6">
        <v>1.17</v>
      </c>
      <c r="M91" s="6">
        <v>2.2499999999999999E-2</v>
      </c>
      <c r="N91" s="9"/>
    </row>
    <row r="92" spans="1:14">
      <c r="A92" s="6">
        <v>91</v>
      </c>
      <c r="B92" s="6" t="s">
        <v>121</v>
      </c>
      <c r="C92" s="6" t="s">
        <v>2258</v>
      </c>
      <c r="D92" s="6" t="s">
        <v>2292</v>
      </c>
      <c r="E92" s="6" t="s">
        <v>2263</v>
      </c>
      <c r="F92" s="6" t="s">
        <v>1551</v>
      </c>
      <c r="G92" s="6" t="s">
        <v>1551</v>
      </c>
      <c r="H92" s="6"/>
      <c r="I92" s="6">
        <v>-9999</v>
      </c>
      <c r="J92" s="6">
        <v>-9999</v>
      </c>
      <c r="K92" s="6">
        <v>-9999</v>
      </c>
      <c r="L92" s="6">
        <v>1.18</v>
      </c>
      <c r="M92" s="6">
        <v>0.01</v>
      </c>
      <c r="N92" s="9"/>
    </row>
    <row r="93" spans="1:14">
      <c r="A93" s="6">
        <v>92</v>
      </c>
      <c r="B93" s="6" t="s">
        <v>122</v>
      </c>
      <c r="C93" s="6" t="s">
        <v>2258</v>
      </c>
      <c r="D93" s="6" t="s">
        <v>2292</v>
      </c>
      <c r="E93" s="6" t="s">
        <v>2263</v>
      </c>
      <c r="F93" s="6" t="s">
        <v>1551</v>
      </c>
      <c r="G93" s="6" t="s">
        <v>1551</v>
      </c>
      <c r="H93" s="6"/>
      <c r="I93" s="6">
        <v>-9999</v>
      </c>
      <c r="J93" s="6">
        <v>-9999</v>
      </c>
      <c r="K93" s="6">
        <v>-9999</v>
      </c>
      <c r="L93" s="6">
        <v>1.25</v>
      </c>
      <c r="M93" s="6">
        <v>1.2999999999999999E-2</v>
      </c>
      <c r="N93" s="9"/>
    </row>
    <row r="94" spans="1:14">
      <c r="A94" s="6">
        <v>93</v>
      </c>
      <c r="B94" s="6" t="s">
        <v>123</v>
      </c>
      <c r="C94" s="6" t="s">
        <v>2258</v>
      </c>
      <c r="D94" s="6" t="s">
        <v>2292</v>
      </c>
      <c r="E94" s="6" t="s">
        <v>2263</v>
      </c>
      <c r="F94" s="6" t="s">
        <v>1551</v>
      </c>
      <c r="G94" s="6" t="s">
        <v>1551</v>
      </c>
      <c r="H94" s="6"/>
      <c r="I94" s="6">
        <v>-9999</v>
      </c>
      <c r="J94" s="6">
        <v>-9999</v>
      </c>
      <c r="K94" s="6">
        <v>-9999</v>
      </c>
      <c r="L94" s="6">
        <v>1.17</v>
      </c>
      <c r="M94" s="6">
        <v>2.2499999999999999E-2</v>
      </c>
      <c r="N94" s="9"/>
    </row>
    <row r="95" spans="1:14">
      <c r="A95" s="6">
        <v>94</v>
      </c>
      <c r="B95" s="6" t="s">
        <v>124</v>
      </c>
      <c r="C95" s="6" t="s">
        <v>2303</v>
      </c>
      <c r="D95" s="6" t="s">
        <v>2303</v>
      </c>
      <c r="E95" s="6" t="s">
        <v>2303</v>
      </c>
      <c r="F95" s="6" t="s">
        <v>2304</v>
      </c>
      <c r="G95" s="6" t="s">
        <v>2305</v>
      </c>
      <c r="H95" s="6"/>
      <c r="I95" s="6">
        <v>-9999</v>
      </c>
      <c r="J95" s="6">
        <v>-9999</v>
      </c>
      <c r="K95" s="6">
        <v>-9999</v>
      </c>
      <c r="L95" s="6">
        <v>-9999</v>
      </c>
      <c r="M95" s="6">
        <v>1</v>
      </c>
      <c r="N95" s="9" t="s">
        <v>2306</v>
      </c>
    </row>
    <row r="96" spans="1:14">
      <c r="A96" s="6">
        <v>95</v>
      </c>
      <c r="B96" s="6" t="s">
        <v>126</v>
      </c>
      <c r="C96" s="6" t="s">
        <v>2264</v>
      </c>
      <c r="D96" s="6" t="s">
        <v>2259</v>
      </c>
      <c r="E96" s="6" t="s">
        <v>2260</v>
      </c>
      <c r="F96" s="6" t="s">
        <v>2307</v>
      </c>
      <c r="G96" s="6" t="s">
        <v>1551</v>
      </c>
      <c r="H96" s="6"/>
      <c r="I96" s="6">
        <v>0.27800000000000002</v>
      </c>
      <c r="J96" s="6">
        <v>0.52</v>
      </c>
      <c r="K96" s="6">
        <v>0.20100000000000001</v>
      </c>
      <c r="L96" s="6">
        <v>-9999</v>
      </c>
      <c r="M96" s="6">
        <v>2.1600000000000001E-2</v>
      </c>
      <c r="N96" s="9" t="s">
        <v>2308</v>
      </c>
    </row>
    <row r="97" spans="1:14">
      <c r="A97" s="6">
        <v>96</v>
      </c>
      <c r="B97" s="6" t="s">
        <v>129</v>
      </c>
      <c r="C97" s="6" t="s">
        <v>2264</v>
      </c>
      <c r="D97" s="6" t="s">
        <v>2259</v>
      </c>
      <c r="E97" s="6" t="s">
        <v>2260</v>
      </c>
      <c r="F97" s="6" t="s">
        <v>2307</v>
      </c>
      <c r="G97" s="6" t="s">
        <v>1551</v>
      </c>
      <c r="H97" s="6"/>
      <c r="I97" s="6">
        <v>0.27800000000000002</v>
      </c>
      <c r="J97" s="6">
        <v>0.52</v>
      </c>
      <c r="K97" s="6">
        <v>0.20100000000000001</v>
      </c>
      <c r="L97" s="6">
        <v>-9999</v>
      </c>
      <c r="M97" s="6">
        <v>2.1600000000000001E-2</v>
      </c>
      <c r="N97" s="9" t="s">
        <v>2308</v>
      </c>
    </row>
    <row r="98" spans="1:14">
      <c r="A98" s="6">
        <v>97</v>
      </c>
      <c r="B98" s="6" t="s">
        <v>130</v>
      </c>
      <c r="C98" s="6" t="s">
        <v>2271</v>
      </c>
      <c r="D98" s="6" t="s">
        <v>2272</v>
      </c>
      <c r="E98" s="6" t="s">
        <v>2273</v>
      </c>
      <c r="F98" s="6" t="s">
        <v>2307</v>
      </c>
      <c r="G98" s="6" t="s">
        <v>1551</v>
      </c>
      <c r="H98" s="6"/>
      <c r="I98" s="6">
        <v>-9999</v>
      </c>
      <c r="J98" s="6">
        <v>-9999</v>
      </c>
      <c r="K98" s="6">
        <v>-9999</v>
      </c>
      <c r="L98" s="6">
        <v>1.37</v>
      </c>
      <c r="M98" s="6">
        <v>5.2325999999999996E-3</v>
      </c>
      <c r="N98" s="9" t="s">
        <v>2309</v>
      </c>
    </row>
    <row r="99" spans="1:14">
      <c r="A99" s="6">
        <v>98</v>
      </c>
      <c r="B99" s="6" t="s">
        <v>132</v>
      </c>
      <c r="C99" s="6" t="s">
        <v>2271</v>
      </c>
      <c r="D99" s="6" t="s">
        <v>2272</v>
      </c>
      <c r="E99" s="6" t="s">
        <v>2273</v>
      </c>
      <c r="F99" s="6" t="s">
        <v>2307</v>
      </c>
      <c r="G99" s="6" t="s">
        <v>1551</v>
      </c>
      <c r="H99" s="6"/>
      <c r="I99" s="6">
        <v>-9999</v>
      </c>
      <c r="J99" s="6">
        <v>-9999</v>
      </c>
      <c r="K99" s="6">
        <v>-9999</v>
      </c>
      <c r="L99" s="6">
        <v>1.57</v>
      </c>
      <c r="M99" s="6">
        <v>4.6512000000000003E-3</v>
      </c>
      <c r="N99" s="9" t="s">
        <v>2309</v>
      </c>
    </row>
    <row r="100" spans="1:14">
      <c r="A100" s="6">
        <v>99</v>
      </c>
      <c r="B100" s="6" t="s">
        <v>133</v>
      </c>
      <c r="C100" s="6" t="s">
        <v>2264</v>
      </c>
      <c r="D100" s="6" t="s">
        <v>2265</v>
      </c>
      <c r="E100" s="6" t="s">
        <v>2260</v>
      </c>
      <c r="F100" s="6" t="s">
        <v>2307</v>
      </c>
      <c r="G100" s="6" t="s">
        <v>1551</v>
      </c>
      <c r="H100" s="6"/>
      <c r="I100" s="6">
        <v>-9999</v>
      </c>
      <c r="J100" s="6">
        <v>-9999</v>
      </c>
      <c r="K100" s="6">
        <v>-9999</v>
      </c>
      <c r="L100" s="6">
        <v>-9999</v>
      </c>
      <c r="M100" s="6">
        <v>-9999</v>
      </c>
      <c r="N100" s="9"/>
    </row>
    <row r="101" spans="1:14">
      <c r="A101" s="6">
        <v>100</v>
      </c>
      <c r="B101" s="6" t="s">
        <v>135</v>
      </c>
      <c r="C101" s="6" t="s">
        <v>2264</v>
      </c>
      <c r="D101" s="6" t="s">
        <v>2265</v>
      </c>
      <c r="E101" s="6" t="s">
        <v>2260</v>
      </c>
      <c r="F101" s="6" t="s">
        <v>2307</v>
      </c>
      <c r="G101" s="6" t="s">
        <v>1551</v>
      </c>
      <c r="H101" s="6"/>
      <c r="I101" s="6">
        <v>-9999</v>
      </c>
      <c r="J101" s="6">
        <v>-9999</v>
      </c>
      <c r="K101" s="6">
        <v>-9999</v>
      </c>
      <c r="L101" s="6">
        <v>-9999</v>
      </c>
      <c r="M101" s="6">
        <v>-9999</v>
      </c>
      <c r="N101" s="9"/>
    </row>
    <row r="102" spans="1:14">
      <c r="A102" s="6">
        <v>101</v>
      </c>
      <c r="B102" s="6" t="s">
        <v>136</v>
      </c>
      <c r="C102" s="6" t="s">
        <v>2264</v>
      </c>
      <c r="D102" s="6" t="s">
        <v>2265</v>
      </c>
      <c r="E102" s="6" t="s">
        <v>2260</v>
      </c>
      <c r="F102" s="6" t="s">
        <v>2310</v>
      </c>
      <c r="G102" s="6" t="s">
        <v>2311</v>
      </c>
      <c r="H102" s="6"/>
      <c r="I102" s="6">
        <v>0.221</v>
      </c>
      <c r="J102" s="6">
        <v>0.53400000000000003</v>
      </c>
      <c r="K102" s="6">
        <v>0.245</v>
      </c>
      <c r="L102" s="6">
        <v>1.1299999999999999</v>
      </c>
      <c r="M102" s="6">
        <v>0.11</v>
      </c>
      <c r="N102" s="9"/>
    </row>
    <row r="103" spans="1:14">
      <c r="A103" s="6">
        <v>102</v>
      </c>
      <c r="B103" s="6" t="s">
        <v>139</v>
      </c>
      <c r="C103" s="6" t="s">
        <v>2264</v>
      </c>
      <c r="D103" s="6" t="s">
        <v>2265</v>
      </c>
      <c r="E103" s="6" t="s">
        <v>2260</v>
      </c>
      <c r="F103" s="6" t="s">
        <v>2310</v>
      </c>
      <c r="G103" s="6" t="s">
        <v>2311</v>
      </c>
      <c r="H103" s="6"/>
      <c r="I103" s="6">
        <v>0.19700000000000001</v>
      </c>
      <c r="J103" s="6">
        <v>0.53500000000000003</v>
      </c>
      <c r="K103" s="6">
        <v>0.26800000000000002</v>
      </c>
      <c r="L103" s="6">
        <v>1.5</v>
      </c>
      <c r="M103" s="6">
        <v>1.4999999999999999E-2</v>
      </c>
      <c r="N103" s="9" t="s">
        <v>2312</v>
      </c>
    </row>
    <row r="104" spans="1:14">
      <c r="A104" s="6">
        <v>103</v>
      </c>
      <c r="B104" s="6" t="s">
        <v>140</v>
      </c>
      <c r="C104" s="6" t="s">
        <v>2267</v>
      </c>
      <c r="D104" s="6" t="s">
        <v>2313</v>
      </c>
      <c r="E104" s="6" t="s">
        <v>2260</v>
      </c>
      <c r="F104" s="6" t="s">
        <v>2310</v>
      </c>
      <c r="G104" s="6" t="s">
        <v>2311</v>
      </c>
      <c r="H104" s="6"/>
      <c r="I104" s="6">
        <v>0.17599999999999999</v>
      </c>
      <c r="J104" s="6">
        <v>0.35899999999999999</v>
      </c>
      <c r="K104" s="6">
        <v>0.46600000000000003</v>
      </c>
      <c r="L104" s="6">
        <v>1.58</v>
      </c>
      <c r="M104" s="6">
        <v>0.03</v>
      </c>
      <c r="N104" s="9"/>
    </row>
    <row r="105" spans="1:14">
      <c r="A105" s="6">
        <v>104</v>
      </c>
      <c r="B105" s="6" t="s">
        <v>141</v>
      </c>
      <c r="C105" s="6" t="s">
        <v>2264</v>
      </c>
      <c r="D105" s="6" t="s">
        <v>2265</v>
      </c>
      <c r="E105" s="6" t="s">
        <v>2260</v>
      </c>
      <c r="F105" s="6" t="s">
        <v>2310</v>
      </c>
      <c r="G105" s="6" t="s">
        <v>2311</v>
      </c>
      <c r="H105" s="6"/>
      <c r="I105" s="6">
        <v>0.188</v>
      </c>
      <c r="J105" s="6">
        <v>0.58399999999999996</v>
      </c>
      <c r="K105" s="6">
        <v>0.22800000000000001</v>
      </c>
      <c r="L105" s="6">
        <v>1.69</v>
      </c>
      <c r="M105" s="6">
        <v>1.4E-2</v>
      </c>
      <c r="N105" s="9"/>
    </row>
    <row r="106" spans="1:14">
      <c r="A106" s="6">
        <v>105</v>
      </c>
      <c r="B106" s="6" t="s">
        <v>142</v>
      </c>
      <c r="C106" s="6" t="s">
        <v>2264</v>
      </c>
      <c r="D106" s="6" t="s">
        <v>2265</v>
      </c>
      <c r="E106" s="6" t="s">
        <v>2260</v>
      </c>
      <c r="F106" s="6" t="s">
        <v>2310</v>
      </c>
      <c r="G106" s="6" t="s">
        <v>2311</v>
      </c>
      <c r="H106" s="6"/>
      <c r="I106" s="6">
        <v>0.221</v>
      </c>
      <c r="J106" s="6">
        <v>0.53400000000000003</v>
      </c>
      <c r="K106" s="6">
        <v>0.245</v>
      </c>
      <c r="L106" s="6">
        <v>1.1299999999999999</v>
      </c>
      <c r="M106" s="6">
        <v>0.11</v>
      </c>
      <c r="N106" s="9"/>
    </row>
    <row r="107" spans="1:14">
      <c r="A107" s="6">
        <v>106</v>
      </c>
      <c r="B107" s="6" t="s">
        <v>143</v>
      </c>
      <c r="C107" s="6" t="s">
        <v>2264</v>
      </c>
      <c r="D107" s="6" t="s">
        <v>2265</v>
      </c>
      <c r="E107" s="6" t="s">
        <v>2260</v>
      </c>
      <c r="F107" s="6" t="s">
        <v>2310</v>
      </c>
      <c r="G107" s="6" t="s">
        <v>2311</v>
      </c>
      <c r="H107" s="6"/>
      <c r="I107" s="6">
        <v>0.19700000000000001</v>
      </c>
      <c r="J107" s="6">
        <v>0.53500000000000003</v>
      </c>
      <c r="K107" s="6">
        <v>0.26800000000000002</v>
      </c>
      <c r="L107" s="6">
        <v>1.5</v>
      </c>
      <c r="M107" s="6">
        <v>1.4999999999999999E-2</v>
      </c>
      <c r="N107" s="9" t="s">
        <v>2312</v>
      </c>
    </row>
    <row r="108" spans="1:14">
      <c r="A108" s="6">
        <v>107</v>
      </c>
      <c r="B108" s="6" t="s">
        <v>144</v>
      </c>
      <c r="C108" s="6" t="s">
        <v>2267</v>
      </c>
      <c r="D108" s="6" t="s">
        <v>2313</v>
      </c>
      <c r="E108" s="6" t="s">
        <v>2260</v>
      </c>
      <c r="F108" s="6" t="s">
        <v>2310</v>
      </c>
      <c r="G108" s="6" t="s">
        <v>2311</v>
      </c>
      <c r="H108" s="6"/>
      <c r="I108" s="6">
        <v>0.17599999999999999</v>
      </c>
      <c r="J108" s="6">
        <v>0.35899999999999999</v>
      </c>
      <c r="K108" s="6">
        <v>0.46600000000000003</v>
      </c>
      <c r="L108" s="6">
        <v>1.58</v>
      </c>
      <c r="M108" s="6">
        <v>0.03</v>
      </c>
      <c r="N108" s="9"/>
    </row>
    <row r="109" spans="1:14">
      <c r="A109" s="6">
        <v>108</v>
      </c>
      <c r="B109" s="6" t="s">
        <v>145</v>
      </c>
      <c r="C109" s="6" t="s">
        <v>2264</v>
      </c>
      <c r="D109" s="6" t="s">
        <v>2265</v>
      </c>
      <c r="E109" s="6" t="s">
        <v>2260</v>
      </c>
      <c r="F109" s="6" t="s">
        <v>2310</v>
      </c>
      <c r="G109" s="6" t="s">
        <v>2311</v>
      </c>
      <c r="H109" s="6"/>
      <c r="I109" s="6">
        <v>0.188</v>
      </c>
      <c r="J109" s="6">
        <v>0.58399999999999996</v>
      </c>
      <c r="K109" s="6">
        <v>0.22800000000000001</v>
      </c>
      <c r="L109" s="6">
        <v>1.69</v>
      </c>
      <c r="M109" s="6">
        <v>1.4E-2</v>
      </c>
      <c r="N109" s="9"/>
    </row>
    <row r="110" spans="1:14">
      <c r="A110" s="6">
        <v>109</v>
      </c>
      <c r="B110" s="6" t="s">
        <v>146</v>
      </c>
      <c r="C110" s="6" t="s">
        <v>2264</v>
      </c>
      <c r="D110" s="6" t="s">
        <v>2265</v>
      </c>
      <c r="E110" s="6" t="s">
        <v>2260</v>
      </c>
      <c r="F110" s="6" t="s">
        <v>2314</v>
      </c>
      <c r="G110" s="6" t="s">
        <v>2311</v>
      </c>
      <c r="H110" s="6"/>
      <c r="I110" s="6">
        <v>0.19400000000000001</v>
      </c>
      <c r="J110" s="6">
        <v>0.63500000000000001</v>
      </c>
      <c r="K110" s="6">
        <v>0.17100000000000001</v>
      </c>
      <c r="L110" s="6">
        <v>0.88</v>
      </c>
      <c r="M110" s="6">
        <v>7.0999999999999994E-2</v>
      </c>
      <c r="N110" s="9"/>
    </row>
    <row r="111" spans="1:14">
      <c r="A111" s="6">
        <v>110</v>
      </c>
      <c r="B111" s="6" t="s">
        <v>148</v>
      </c>
      <c r="C111" s="6" t="s">
        <v>2264</v>
      </c>
      <c r="D111" s="6" t="s">
        <v>2265</v>
      </c>
      <c r="E111" s="6" t="s">
        <v>2260</v>
      </c>
      <c r="F111" s="6" t="s">
        <v>2314</v>
      </c>
      <c r="G111" s="6" t="s">
        <v>2311</v>
      </c>
      <c r="H111" s="6"/>
      <c r="I111" s="6">
        <v>0.20899999999999999</v>
      </c>
      <c r="J111" s="6">
        <v>0.67100000000000004</v>
      </c>
      <c r="K111" s="6">
        <v>0.12</v>
      </c>
      <c r="L111" s="6">
        <v>1.56</v>
      </c>
      <c r="M111" s="6">
        <v>1.4E-2</v>
      </c>
      <c r="N111" s="9" t="s">
        <v>2312</v>
      </c>
    </row>
    <row r="112" spans="1:14">
      <c r="A112" s="6">
        <v>111</v>
      </c>
      <c r="B112" s="6" t="s">
        <v>149</v>
      </c>
      <c r="C112" s="6" t="s">
        <v>2264</v>
      </c>
      <c r="D112" s="6" t="s">
        <v>2265</v>
      </c>
      <c r="E112" s="6" t="s">
        <v>2260</v>
      </c>
      <c r="F112" s="6" t="s">
        <v>2314</v>
      </c>
      <c r="G112" s="6" t="s">
        <v>2311</v>
      </c>
      <c r="H112" s="6"/>
      <c r="I112" s="6">
        <v>0.23699999999999999</v>
      </c>
      <c r="J112" s="6">
        <v>0.63900000000000001</v>
      </c>
      <c r="K112" s="6">
        <v>0.124</v>
      </c>
      <c r="L112" s="6">
        <v>1.47</v>
      </c>
      <c r="M112" s="6">
        <v>0.02</v>
      </c>
      <c r="N112" s="9"/>
    </row>
    <row r="113" spans="1:14">
      <c r="A113" s="6">
        <v>112</v>
      </c>
      <c r="B113" s="6" t="s">
        <v>150</v>
      </c>
      <c r="C113" s="6" t="s">
        <v>2267</v>
      </c>
      <c r="D113" s="6" t="s">
        <v>2313</v>
      </c>
      <c r="E113" s="6" t="s">
        <v>2260</v>
      </c>
      <c r="F113" s="6" t="s">
        <v>2314</v>
      </c>
      <c r="G113" s="6" t="s">
        <v>2311</v>
      </c>
      <c r="H113" s="6"/>
      <c r="I113" s="6">
        <v>0.17100000000000001</v>
      </c>
      <c r="J113" s="6">
        <v>0.46600000000000003</v>
      </c>
      <c r="K113" s="6">
        <v>0.36299999999999999</v>
      </c>
      <c r="L113" s="6">
        <v>1.59</v>
      </c>
      <c r="M113" s="6">
        <v>1.2E-2</v>
      </c>
      <c r="N113" s="9"/>
    </row>
    <row r="114" spans="1:14">
      <c r="A114" s="6">
        <v>113</v>
      </c>
      <c r="B114" s="6" t="s">
        <v>151</v>
      </c>
      <c r="C114" s="6" t="s">
        <v>2264</v>
      </c>
      <c r="D114" s="6" t="s">
        <v>2265</v>
      </c>
      <c r="E114" s="6" t="s">
        <v>2260</v>
      </c>
      <c r="F114" s="6" t="s">
        <v>2314</v>
      </c>
      <c r="G114" s="6" t="s">
        <v>2311</v>
      </c>
      <c r="H114" s="6"/>
      <c r="I114" s="6">
        <v>0.19400000000000001</v>
      </c>
      <c r="J114" s="6">
        <v>0.63500000000000001</v>
      </c>
      <c r="K114" s="6">
        <v>0.17100000000000001</v>
      </c>
      <c r="L114" s="6">
        <v>0.88</v>
      </c>
      <c r="M114" s="6">
        <v>7.0999999999999994E-2</v>
      </c>
      <c r="N114" s="9"/>
    </row>
    <row r="115" spans="1:14">
      <c r="A115" s="6">
        <v>114</v>
      </c>
      <c r="B115" s="6" t="s">
        <v>152</v>
      </c>
      <c r="C115" s="6" t="s">
        <v>2264</v>
      </c>
      <c r="D115" s="6" t="s">
        <v>2265</v>
      </c>
      <c r="E115" s="6" t="s">
        <v>2260</v>
      </c>
      <c r="F115" s="6" t="s">
        <v>2314</v>
      </c>
      <c r="G115" s="6" t="s">
        <v>2311</v>
      </c>
      <c r="H115" s="6"/>
      <c r="I115" s="6">
        <v>0.20899999999999999</v>
      </c>
      <c r="J115" s="6">
        <v>0.67100000000000004</v>
      </c>
      <c r="K115" s="6">
        <v>0.12</v>
      </c>
      <c r="L115" s="6">
        <v>1.56</v>
      </c>
      <c r="M115" s="6">
        <v>1.4E-2</v>
      </c>
      <c r="N115" s="9" t="s">
        <v>2312</v>
      </c>
    </row>
    <row r="116" spans="1:14">
      <c r="A116" s="6">
        <v>115</v>
      </c>
      <c r="B116" s="6" t="s">
        <v>153</v>
      </c>
      <c r="C116" s="6" t="s">
        <v>2264</v>
      </c>
      <c r="D116" s="6" t="s">
        <v>2265</v>
      </c>
      <c r="E116" s="6" t="s">
        <v>2260</v>
      </c>
      <c r="F116" s="6" t="s">
        <v>2314</v>
      </c>
      <c r="G116" s="6" t="s">
        <v>2311</v>
      </c>
      <c r="H116" s="6"/>
      <c r="I116" s="6">
        <v>0.23699999999999999</v>
      </c>
      <c r="J116" s="6">
        <v>0.63900000000000001</v>
      </c>
      <c r="K116" s="6">
        <v>0.124</v>
      </c>
      <c r="L116" s="6">
        <v>1.47</v>
      </c>
      <c r="M116" s="6">
        <v>0.02</v>
      </c>
      <c r="N116" s="9"/>
    </row>
    <row r="117" spans="1:14">
      <c r="A117" s="6">
        <v>116</v>
      </c>
      <c r="B117" s="6" t="s">
        <v>154</v>
      </c>
      <c r="C117" s="6" t="s">
        <v>2267</v>
      </c>
      <c r="D117" s="6" t="s">
        <v>2313</v>
      </c>
      <c r="E117" s="6" t="s">
        <v>2260</v>
      </c>
      <c r="F117" s="6" t="s">
        <v>2314</v>
      </c>
      <c r="G117" s="6" t="s">
        <v>2311</v>
      </c>
      <c r="H117" s="6"/>
      <c r="I117" s="6">
        <v>0.17100000000000001</v>
      </c>
      <c r="J117" s="6">
        <v>0.46600000000000003</v>
      </c>
      <c r="K117" s="6">
        <v>0.36299999999999999</v>
      </c>
      <c r="L117" s="6">
        <v>1.59</v>
      </c>
      <c r="M117" s="6">
        <v>1.2E-2</v>
      </c>
      <c r="N117" s="9"/>
    </row>
    <row r="118" spans="1:14">
      <c r="A118" s="6">
        <v>117</v>
      </c>
      <c r="B118" s="6" t="s">
        <v>155</v>
      </c>
      <c r="C118" s="6" t="s">
        <v>2267</v>
      </c>
      <c r="D118" s="6" t="s">
        <v>2313</v>
      </c>
      <c r="E118" s="6" t="s">
        <v>2260</v>
      </c>
      <c r="F118" s="6" t="s">
        <v>2315</v>
      </c>
      <c r="G118" s="6" t="s">
        <v>2311</v>
      </c>
      <c r="H118" s="6"/>
      <c r="I118" s="6">
        <v>0.14299999999999999</v>
      </c>
      <c r="J118" s="6">
        <v>0.42299999999999999</v>
      </c>
      <c r="K118" s="6">
        <v>0.434</v>
      </c>
      <c r="L118" s="6">
        <v>1.64</v>
      </c>
      <c r="M118" s="6">
        <v>0.11</v>
      </c>
      <c r="N118" s="9"/>
    </row>
    <row r="119" spans="1:14">
      <c r="A119" s="6">
        <v>118</v>
      </c>
      <c r="B119" s="6" t="s">
        <v>157</v>
      </c>
      <c r="C119" s="6" t="s">
        <v>2267</v>
      </c>
      <c r="D119" s="6" t="s">
        <v>2313</v>
      </c>
      <c r="E119" s="6" t="s">
        <v>2260</v>
      </c>
      <c r="F119" s="6" t="s">
        <v>2315</v>
      </c>
      <c r="G119" s="6" t="s">
        <v>2311</v>
      </c>
      <c r="H119" s="6"/>
      <c r="I119" s="6">
        <v>0.16</v>
      </c>
      <c r="J119" s="6">
        <v>0.42099999999999999</v>
      </c>
      <c r="K119" s="6">
        <v>0.41899999999999998</v>
      </c>
      <c r="L119" s="6">
        <v>1.6</v>
      </c>
      <c r="M119" s="6">
        <v>1.2999999999999999E-2</v>
      </c>
      <c r="N119" s="9" t="s">
        <v>2312</v>
      </c>
    </row>
    <row r="120" spans="1:14">
      <c r="A120" s="6">
        <v>119</v>
      </c>
      <c r="B120" s="6" t="s">
        <v>158</v>
      </c>
      <c r="C120" s="6" t="s">
        <v>2264</v>
      </c>
      <c r="D120" s="6" t="s">
        <v>2265</v>
      </c>
      <c r="E120" s="6" t="s">
        <v>2260</v>
      </c>
      <c r="F120" s="6" t="s">
        <v>2315</v>
      </c>
      <c r="G120" s="6" t="s">
        <v>2311</v>
      </c>
      <c r="H120" s="6"/>
      <c r="I120" s="6">
        <v>0.17299999999999999</v>
      </c>
      <c r="J120" s="6">
        <v>0.56999999999999995</v>
      </c>
      <c r="K120" s="6">
        <v>0.25700000000000001</v>
      </c>
      <c r="L120" s="6">
        <v>1.55</v>
      </c>
      <c r="M120" s="6">
        <v>2.1000000000000001E-2</v>
      </c>
      <c r="N120" s="9"/>
    </row>
    <row r="121" spans="1:14">
      <c r="A121" s="6">
        <v>120</v>
      </c>
      <c r="B121" s="6" t="s">
        <v>159</v>
      </c>
      <c r="C121" s="6" t="s">
        <v>2267</v>
      </c>
      <c r="D121" s="6" t="s">
        <v>2268</v>
      </c>
      <c r="E121" s="6" t="s">
        <v>2260</v>
      </c>
      <c r="F121" s="6" t="s">
        <v>2315</v>
      </c>
      <c r="G121" s="6" t="s">
        <v>2311</v>
      </c>
      <c r="H121" s="6"/>
      <c r="I121" s="6">
        <v>9.1999999999999998E-2</v>
      </c>
      <c r="J121" s="6">
        <v>0.23</v>
      </c>
      <c r="K121" s="6">
        <v>0.67800000000000005</v>
      </c>
      <c r="L121" s="6">
        <v>1.78</v>
      </c>
      <c r="M121" s="6">
        <v>5.0000000000000001E-3</v>
      </c>
      <c r="N121" s="9"/>
    </row>
    <row r="122" spans="1:14">
      <c r="A122" s="6">
        <v>121</v>
      </c>
      <c r="B122" s="6" t="s">
        <v>160</v>
      </c>
      <c r="C122" s="6" t="s">
        <v>2267</v>
      </c>
      <c r="D122" s="6" t="s">
        <v>2313</v>
      </c>
      <c r="E122" s="6" t="s">
        <v>2260</v>
      </c>
      <c r="F122" s="6" t="s">
        <v>2315</v>
      </c>
      <c r="G122" s="6" t="s">
        <v>2311</v>
      </c>
      <c r="H122" s="6"/>
      <c r="I122" s="6">
        <v>0.14299999999999999</v>
      </c>
      <c r="J122" s="6">
        <v>0.42299999999999999</v>
      </c>
      <c r="K122" s="6">
        <v>0.434</v>
      </c>
      <c r="L122" s="6">
        <v>1.64</v>
      </c>
      <c r="M122" s="6">
        <v>0.11</v>
      </c>
      <c r="N122" s="9"/>
    </row>
    <row r="123" spans="1:14">
      <c r="A123" s="6">
        <v>122</v>
      </c>
      <c r="B123" s="6" t="s">
        <v>161</v>
      </c>
      <c r="C123" s="6" t="s">
        <v>2267</v>
      </c>
      <c r="D123" s="6" t="s">
        <v>2313</v>
      </c>
      <c r="E123" s="6" t="s">
        <v>2260</v>
      </c>
      <c r="F123" s="6" t="s">
        <v>2315</v>
      </c>
      <c r="G123" s="6" t="s">
        <v>2311</v>
      </c>
      <c r="H123" s="6"/>
      <c r="I123" s="6">
        <v>0.16</v>
      </c>
      <c r="J123" s="6">
        <v>0.42099999999999999</v>
      </c>
      <c r="K123" s="6">
        <v>0.41899999999999998</v>
      </c>
      <c r="L123" s="6">
        <v>1.6</v>
      </c>
      <c r="M123" s="6">
        <v>1.2999999999999999E-2</v>
      </c>
      <c r="N123" s="9" t="s">
        <v>2312</v>
      </c>
    </row>
    <row r="124" spans="1:14">
      <c r="A124" s="6">
        <v>123</v>
      </c>
      <c r="B124" s="6" t="s">
        <v>162</v>
      </c>
      <c r="C124" s="6" t="s">
        <v>2264</v>
      </c>
      <c r="D124" s="6" t="s">
        <v>2265</v>
      </c>
      <c r="E124" s="6" t="s">
        <v>2260</v>
      </c>
      <c r="F124" s="6" t="s">
        <v>2315</v>
      </c>
      <c r="G124" s="6" t="s">
        <v>2311</v>
      </c>
      <c r="H124" s="6"/>
      <c r="I124" s="6">
        <v>0.17299999999999999</v>
      </c>
      <c r="J124" s="6">
        <v>0.56999999999999995</v>
      </c>
      <c r="K124" s="6">
        <v>0.25700000000000001</v>
      </c>
      <c r="L124" s="6">
        <v>1.55</v>
      </c>
      <c r="M124" s="6">
        <v>2.1000000000000001E-2</v>
      </c>
      <c r="N124" s="9"/>
    </row>
    <row r="125" spans="1:14">
      <c r="A125" s="6">
        <v>124</v>
      </c>
      <c r="B125" s="6" t="s">
        <v>163</v>
      </c>
      <c r="C125" s="6" t="s">
        <v>2267</v>
      </c>
      <c r="D125" s="6" t="s">
        <v>2268</v>
      </c>
      <c r="E125" s="6" t="s">
        <v>2260</v>
      </c>
      <c r="F125" s="6" t="s">
        <v>2315</v>
      </c>
      <c r="G125" s="6" t="s">
        <v>2311</v>
      </c>
      <c r="H125" s="6"/>
      <c r="I125" s="6">
        <v>9.1999999999999998E-2</v>
      </c>
      <c r="J125" s="6">
        <v>0.23</v>
      </c>
      <c r="K125" s="6">
        <v>0.67800000000000005</v>
      </c>
      <c r="L125" s="6">
        <v>1.78</v>
      </c>
      <c r="M125" s="6">
        <v>5.0000000000000001E-3</v>
      </c>
      <c r="N125" s="9"/>
    </row>
    <row r="126" spans="1:14">
      <c r="A126" s="6">
        <v>125</v>
      </c>
      <c r="B126" s="6" t="s">
        <v>164</v>
      </c>
      <c r="C126" s="6" t="s">
        <v>2267</v>
      </c>
      <c r="D126" s="6" t="s">
        <v>2313</v>
      </c>
      <c r="E126" s="6" t="s">
        <v>2260</v>
      </c>
      <c r="F126" s="6" t="s">
        <v>2316</v>
      </c>
      <c r="G126" s="6" t="s">
        <v>2317</v>
      </c>
      <c r="H126" s="6"/>
      <c r="I126" s="6">
        <v>0.245</v>
      </c>
      <c r="J126" s="6">
        <v>0.47299999999999998</v>
      </c>
      <c r="K126" s="6">
        <v>0.28199999999999997</v>
      </c>
      <c r="L126" s="6">
        <v>1.22</v>
      </c>
      <c r="M126" s="6">
        <v>1.0999999999999999E-2</v>
      </c>
      <c r="N126" s="9" t="s">
        <v>2318</v>
      </c>
    </row>
    <row r="127" spans="1:14">
      <c r="A127" s="6">
        <v>126</v>
      </c>
      <c r="B127" s="6" t="s">
        <v>166</v>
      </c>
      <c r="C127" s="6" t="s">
        <v>2267</v>
      </c>
      <c r="D127" s="6" t="s">
        <v>2313</v>
      </c>
      <c r="E127" s="6" t="s">
        <v>2260</v>
      </c>
      <c r="F127" s="6" t="s">
        <v>2316</v>
      </c>
      <c r="G127" s="6" t="s">
        <v>2317</v>
      </c>
      <c r="H127" s="6"/>
      <c r="I127" s="6">
        <v>0.245</v>
      </c>
      <c r="J127" s="6">
        <v>0.47299999999999998</v>
      </c>
      <c r="K127" s="6">
        <v>0.28199999999999997</v>
      </c>
      <c r="L127" s="6">
        <v>1.1399999999999999</v>
      </c>
      <c r="M127" s="6">
        <v>1.0999999999999999E-2</v>
      </c>
      <c r="N127" s="9" t="s">
        <v>2318</v>
      </c>
    </row>
    <row r="128" spans="1:14">
      <c r="A128" s="6">
        <v>127</v>
      </c>
      <c r="B128" s="6" t="s">
        <v>167</v>
      </c>
      <c r="C128" s="6" t="s">
        <v>2267</v>
      </c>
      <c r="D128" s="6" t="s">
        <v>2313</v>
      </c>
      <c r="E128" s="6" t="s">
        <v>2260</v>
      </c>
      <c r="F128" s="6" t="s">
        <v>2316</v>
      </c>
      <c r="G128" s="6" t="s">
        <v>2317</v>
      </c>
      <c r="H128" s="6"/>
      <c r="I128" s="6">
        <v>0.245</v>
      </c>
      <c r="J128" s="6">
        <v>0.47299999999999998</v>
      </c>
      <c r="K128" s="6">
        <v>0.28199999999999997</v>
      </c>
      <c r="L128" s="6">
        <v>1.3</v>
      </c>
      <c r="M128" s="6">
        <v>1.0999999999999999E-2</v>
      </c>
      <c r="N128" s="9" t="s">
        <v>2318</v>
      </c>
    </row>
    <row r="129" spans="1:14">
      <c r="A129" s="6">
        <v>128</v>
      </c>
      <c r="B129" s="6" t="s">
        <v>168</v>
      </c>
      <c r="C129" s="6" t="s">
        <v>2264</v>
      </c>
      <c r="D129" s="6" t="s">
        <v>2265</v>
      </c>
      <c r="E129" s="6" t="s">
        <v>2260</v>
      </c>
      <c r="F129" s="6" t="s">
        <v>2319</v>
      </c>
      <c r="G129" s="6" t="s">
        <v>2294</v>
      </c>
      <c r="H129" s="6"/>
      <c r="I129" s="6">
        <v>0.152</v>
      </c>
      <c r="J129" s="6">
        <v>0.72199999999999998</v>
      </c>
      <c r="K129" s="6">
        <v>0.126</v>
      </c>
      <c r="L129" s="6">
        <v>-9999</v>
      </c>
      <c r="M129" s="6">
        <v>1.0697999999999999E-2</v>
      </c>
      <c r="N129" s="9"/>
    </row>
    <row r="130" spans="1:14">
      <c r="A130" s="6">
        <v>129</v>
      </c>
      <c r="B130" s="6" t="s">
        <v>170</v>
      </c>
      <c r="C130" s="6" t="s">
        <v>2264</v>
      </c>
      <c r="D130" s="6" t="s">
        <v>2265</v>
      </c>
      <c r="E130" s="6" t="s">
        <v>2260</v>
      </c>
      <c r="F130" s="6" t="s">
        <v>2319</v>
      </c>
      <c r="G130" s="6" t="s">
        <v>2294</v>
      </c>
      <c r="H130" s="6"/>
      <c r="I130" s="6">
        <v>0.152</v>
      </c>
      <c r="J130" s="6">
        <v>0.72199999999999998</v>
      </c>
      <c r="K130" s="6">
        <v>0.126</v>
      </c>
      <c r="L130" s="6">
        <v>-9999</v>
      </c>
      <c r="M130" s="6">
        <v>1.0697999999999999E-2</v>
      </c>
      <c r="N130" s="9"/>
    </row>
    <row r="131" spans="1:14">
      <c r="A131" s="6">
        <v>130</v>
      </c>
      <c r="B131" s="6" t="s">
        <v>171</v>
      </c>
      <c r="C131" s="6" t="s">
        <v>2264</v>
      </c>
      <c r="D131" s="6" t="s">
        <v>2265</v>
      </c>
      <c r="E131" s="6" t="s">
        <v>2260</v>
      </c>
      <c r="F131" s="6" t="s">
        <v>2319</v>
      </c>
      <c r="G131" s="6" t="s">
        <v>2294</v>
      </c>
      <c r="H131" s="6"/>
      <c r="I131" s="6">
        <v>0.152</v>
      </c>
      <c r="J131" s="6">
        <v>0.72199999999999998</v>
      </c>
      <c r="K131" s="6">
        <v>0.126</v>
      </c>
      <c r="L131" s="6">
        <v>-9999</v>
      </c>
      <c r="M131" s="6">
        <v>1.0697999999999999E-2</v>
      </c>
      <c r="N131" s="9"/>
    </row>
    <row r="132" spans="1:14">
      <c r="A132" s="6">
        <v>131</v>
      </c>
      <c r="B132" s="6" t="s">
        <v>172</v>
      </c>
      <c r="C132" s="6" t="s">
        <v>2264</v>
      </c>
      <c r="D132" s="6" t="s">
        <v>2265</v>
      </c>
      <c r="E132" s="6" t="s">
        <v>2260</v>
      </c>
      <c r="F132" s="6" t="s">
        <v>2319</v>
      </c>
      <c r="G132" s="6" t="s">
        <v>2294</v>
      </c>
      <c r="H132" s="6"/>
      <c r="I132" s="6">
        <v>0.17</v>
      </c>
      <c r="J132" s="6">
        <v>0.69</v>
      </c>
      <c r="K132" s="6">
        <v>0.14000000000000001</v>
      </c>
      <c r="L132" s="6">
        <v>-9999</v>
      </c>
      <c r="M132" s="6">
        <v>1.3081000000000001E-2</v>
      </c>
      <c r="N132" s="9"/>
    </row>
    <row r="133" spans="1:14">
      <c r="A133" s="6">
        <v>132</v>
      </c>
      <c r="B133" s="6" t="s">
        <v>173</v>
      </c>
      <c r="C133" s="6" t="s">
        <v>2264</v>
      </c>
      <c r="D133" s="6" t="s">
        <v>2265</v>
      </c>
      <c r="E133" s="6" t="s">
        <v>2260</v>
      </c>
      <c r="F133" s="6" t="s">
        <v>2319</v>
      </c>
      <c r="G133" s="6" t="s">
        <v>2294</v>
      </c>
      <c r="H133" s="6"/>
      <c r="I133" s="6">
        <v>0.17</v>
      </c>
      <c r="J133" s="6">
        <v>0.69</v>
      </c>
      <c r="K133" s="6">
        <v>0.14000000000000001</v>
      </c>
      <c r="L133" s="6">
        <v>-9999</v>
      </c>
      <c r="M133" s="6">
        <v>1.3081000000000001E-2</v>
      </c>
      <c r="N133" s="9"/>
    </row>
    <row r="134" spans="1:14">
      <c r="A134" s="6">
        <v>133</v>
      </c>
      <c r="B134" s="6" t="s">
        <v>174</v>
      </c>
      <c r="C134" s="6" t="s">
        <v>2264</v>
      </c>
      <c r="D134" s="6" t="s">
        <v>2265</v>
      </c>
      <c r="E134" s="6" t="s">
        <v>2260</v>
      </c>
      <c r="F134" s="6" t="s">
        <v>2319</v>
      </c>
      <c r="G134" s="6" t="s">
        <v>2294</v>
      </c>
      <c r="H134" s="6"/>
      <c r="I134" s="6">
        <v>0.17</v>
      </c>
      <c r="J134" s="6">
        <v>0.69</v>
      </c>
      <c r="K134" s="6">
        <v>0.14000000000000001</v>
      </c>
      <c r="L134" s="6">
        <v>-9999</v>
      </c>
      <c r="M134" s="6">
        <v>1.3081000000000001E-2</v>
      </c>
      <c r="N134" s="9"/>
    </row>
    <row r="135" spans="1:14">
      <c r="A135" s="6">
        <v>134</v>
      </c>
      <c r="B135" s="6" t="s">
        <v>175</v>
      </c>
      <c r="C135" s="6" t="s">
        <v>2271</v>
      </c>
      <c r="D135" s="6" t="s">
        <v>2272</v>
      </c>
      <c r="E135" s="6" t="s">
        <v>2273</v>
      </c>
      <c r="F135" s="6" t="s">
        <v>1551</v>
      </c>
      <c r="G135" s="6" t="s">
        <v>1551</v>
      </c>
      <c r="H135" s="6"/>
      <c r="I135" s="6">
        <v>0.112</v>
      </c>
      <c r="J135" s="6">
        <v>4.3999999999999997E-2</v>
      </c>
      <c r="K135" s="6">
        <v>0.84399999999999997</v>
      </c>
      <c r="L135" s="6">
        <v>1.63</v>
      </c>
      <c r="M135" s="6">
        <v>-9999</v>
      </c>
      <c r="N135" s="9"/>
    </row>
    <row r="136" spans="1:14">
      <c r="A136" s="6">
        <v>135</v>
      </c>
      <c r="B136" s="6" t="s">
        <v>177</v>
      </c>
      <c r="C136" s="6" t="s">
        <v>1551</v>
      </c>
      <c r="D136" s="6" t="s">
        <v>1551</v>
      </c>
      <c r="E136" s="6" t="s">
        <v>1551</v>
      </c>
      <c r="F136" s="6" t="s">
        <v>2320</v>
      </c>
      <c r="G136" s="6" t="s">
        <v>2321</v>
      </c>
      <c r="H136" s="6"/>
      <c r="I136" s="6">
        <v>0.24</v>
      </c>
      <c r="J136" s="6">
        <v>-9999</v>
      </c>
      <c r="K136" s="6">
        <v>-9999</v>
      </c>
      <c r="L136" s="6">
        <v>1.17</v>
      </c>
      <c r="M136" s="6">
        <v>-9999</v>
      </c>
      <c r="N136" s="9"/>
    </row>
    <row r="137" spans="1:14">
      <c r="A137" s="6">
        <v>136</v>
      </c>
      <c r="B137" s="6" t="s">
        <v>179</v>
      </c>
      <c r="C137" s="6" t="s">
        <v>1551</v>
      </c>
      <c r="D137" s="6" t="s">
        <v>1551</v>
      </c>
      <c r="E137" s="6" t="s">
        <v>1551</v>
      </c>
      <c r="F137" s="6" t="s">
        <v>2320</v>
      </c>
      <c r="G137" s="6" t="s">
        <v>2321</v>
      </c>
      <c r="H137" s="6"/>
      <c r="I137" s="6">
        <v>0.24</v>
      </c>
      <c r="J137" s="6">
        <v>-9999</v>
      </c>
      <c r="K137" s="6">
        <v>-9999</v>
      </c>
      <c r="L137" s="6">
        <v>1.26</v>
      </c>
      <c r="M137" s="6">
        <v>-9999</v>
      </c>
      <c r="N137" s="9"/>
    </row>
    <row r="138" spans="1:14">
      <c r="A138" s="6">
        <v>137</v>
      </c>
      <c r="B138" s="6" t="s">
        <v>180</v>
      </c>
      <c r="C138" s="6" t="s">
        <v>1551</v>
      </c>
      <c r="D138" s="6" t="s">
        <v>1551</v>
      </c>
      <c r="E138" s="6" t="s">
        <v>1551</v>
      </c>
      <c r="F138" s="6" t="s">
        <v>2320</v>
      </c>
      <c r="G138" s="6" t="s">
        <v>2321</v>
      </c>
      <c r="H138" s="6"/>
      <c r="I138" s="6">
        <v>0.24</v>
      </c>
      <c r="J138" s="6">
        <v>-9999</v>
      </c>
      <c r="K138" s="6">
        <v>-9999</v>
      </c>
      <c r="L138" s="6">
        <v>1.25</v>
      </c>
      <c r="M138" s="6">
        <v>-9999</v>
      </c>
      <c r="N138" s="9"/>
    </row>
    <row r="139" spans="1:14">
      <c r="A139" s="6">
        <v>138</v>
      </c>
      <c r="B139" s="6" t="s">
        <v>181</v>
      </c>
      <c r="C139" s="6" t="s">
        <v>1551</v>
      </c>
      <c r="D139" s="6" t="s">
        <v>1551</v>
      </c>
      <c r="E139" s="6" t="s">
        <v>1551</v>
      </c>
      <c r="F139" s="6" t="s">
        <v>2320</v>
      </c>
      <c r="G139" s="6" t="s">
        <v>2321</v>
      </c>
      <c r="H139" s="6"/>
      <c r="I139" s="6">
        <v>0.24</v>
      </c>
      <c r="J139" s="6">
        <v>-9999</v>
      </c>
      <c r="K139" s="6">
        <v>-9999</v>
      </c>
      <c r="L139" s="6">
        <v>1.23</v>
      </c>
      <c r="M139" s="6">
        <v>-9999</v>
      </c>
      <c r="N139" s="9"/>
    </row>
    <row r="140" spans="1:14">
      <c r="A140" s="6">
        <v>139</v>
      </c>
      <c r="B140" s="6" t="s">
        <v>182</v>
      </c>
      <c r="C140" s="6" t="s">
        <v>2267</v>
      </c>
      <c r="D140" s="6" t="s">
        <v>2283</v>
      </c>
      <c r="E140" s="6" t="s">
        <v>2260</v>
      </c>
      <c r="F140" s="6" t="s">
        <v>2322</v>
      </c>
      <c r="G140" s="6" t="s">
        <v>2296</v>
      </c>
      <c r="H140" s="6"/>
      <c r="I140" s="6">
        <v>-9999</v>
      </c>
      <c r="J140" s="6">
        <v>-9999</v>
      </c>
      <c r="K140" s="6">
        <v>-9999</v>
      </c>
      <c r="L140" s="6">
        <v>1.36</v>
      </c>
      <c r="M140" s="6">
        <v>-9999</v>
      </c>
      <c r="N140" s="9"/>
    </row>
    <row r="141" spans="1:14">
      <c r="A141" s="6">
        <v>140</v>
      </c>
      <c r="B141" s="6" t="s">
        <v>184</v>
      </c>
      <c r="C141" s="6" t="s">
        <v>2258</v>
      </c>
      <c r="D141" s="6" t="s">
        <v>2292</v>
      </c>
      <c r="E141" s="6" t="s">
        <v>2263</v>
      </c>
      <c r="F141" s="6" t="s">
        <v>2323</v>
      </c>
      <c r="G141" s="6" t="s">
        <v>2294</v>
      </c>
      <c r="H141" s="6"/>
      <c r="I141" s="6">
        <v>-9999</v>
      </c>
      <c r="J141" s="6">
        <v>-9999</v>
      </c>
      <c r="K141" s="6">
        <v>-9999</v>
      </c>
      <c r="L141" s="6">
        <v>-9999</v>
      </c>
      <c r="M141" s="6">
        <v>-9999</v>
      </c>
      <c r="N141" s="9" t="s">
        <v>2324</v>
      </c>
    </row>
    <row r="142" spans="1:14">
      <c r="A142" s="6">
        <v>141</v>
      </c>
      <c r="B142" s="6" t="s">
        <v>186</v>
      </c>
      <c r="C142" s="6" t="s">
        <v>2258</v>
      </c>
      <c r="D142" s="6" t="s">
        <v>2292</v>
      </c>
      <c r="E142" s="6" t="s">
        <v>2263</v>
      </c>
      <c r="F142" s="6" t="s">
        <v>2323</v>
      </c>
      <c r="G142" s="6" t="s">
        <v>2294</v>
      </c>
      <c r="H142" s="6"/>
      <c r="I142" s="6">
        <v>-9999</v>
      </c>
      <c r="J142" s="6">
        <v>-9999</v>
      </c>
      <c r="K142" s="6">
        <v>-9999</v>
      </c>
      <c r="L142" s="6">
        <v>-9999</v>
      </c>
      <c r="M142" s="6">
        <v>-9999</v>
      </c>
      <c r="N142" s="9"/>
    </row>
    <row r="143" spans="1:14">
      <c r="A143" s="6">
        <v>142</v>
      </c>
      <c r="B143" s="6" t="s">
        <v>187</v>
      </c>
      <c r="C143" s="6" t="s">
        <v>2264</v>
      </c>
      <c r="D143" s="6" t="s">
        <v>2265</v>
      </c>
      <c r="E143" s="6" t="s">
        <v>2260</v>
      </c>
      <c r="F143" s="6" t="s">
        <v>1551</v>
      </c>
      <c r="G143" s="6" t="s">
        <v>1551</v>
      </c>
      <c r="H143" s="6"/>
      <c r="I143" s="6">
        <v>0.123</v>
      </c>
      <c r="J143" s="6">
        <v>0.71499999999999997</v>
      </c>
      <c r="K143" s="6">
        <v>0.16200000000000001</v>
      </c>
      <c r="L143" s="6">
        <v>0.75</v>
      </c>
      <c r="M143" s="6">
        <v>3.7100000000000001E-2</v>
      </c>
      <c r="N143" s="9"/>
    </row>
    <row r="144" spans="1:14">
      <c r="A144" s="6">
        <v>143</v>
      </c>
      <c r="B144" s="6" t="s">
        <v>189</v>
      </c>
      <c r="C144" s="6" t="s">
        <v>2264</v>
      </c>
      <c r="D144" s="6" t="s">
        <v>2265</v>
      </c>
      <c r="E144" s="6" t="s">
        <v>2260</v>
      </c>
      <c r="F144" s="6" t="s">
        <v>1551</v>
      </c>
      <c r="G144" s="6" t="s">
        <v>1551</v>
      </c>
      <c r="H144" s="6"/>
      <c r="I144" s="6">
        <v>0.13700000000000001</v>
      </c>
      <c r="J144" s="6">
        <v>0.70399999999999996</v>
      </c>
      <c r="K144" s="6">
        <v>0.159</v>
      </c>
      <c r="L144" s="6">
        <v>1.1000000000000001</v>
      </c>
      <c r="M144" s="6">
        <v>1.47E-2</v>
      </c>
      <c r="N144" s="9"/>
    </row>
    <row r="145" spans="1:14">
      <c r="A145" s="6">
        <v>144</v>
      </c>
      <c r="B145" s="6" t="s">
        <v>190</v>
      </c>
      <c r="C145" s="6" t="s">
        <v>2264</v>
      </c>
      <c r="D145" s="6" t="s">
        <v>2265</v>
      </c>
      <c r="E145" s="6" t="s">
        <v>2260</v>
      </c>
      <c r="F145" s="6" t="s">
        <v>1551</v>
      </c>
      <c r="G145" s="6" t="s">
        <v>1551</v>
      </c>
      <c r="H145" s="6"/>
      <c r="I145" s="6">
        <v>0.13100000000000001</v>
      </c>
      <c r="J145" s="6">
        <v>0.73599999999999999</v>
      </c>
      <c r="K145" s="6">
        <v>0.13300000000000001</v>
      </c>
      <c r="L145" s="6">
        <v>1.1000000000000001</v>
      </c>
      <c r="M145" s="6">
        <v>1.8200000000000001E-2</v>
      </c>
      <c r="N145" s="9"/>
    </row>
    <row r="146" spans="1:14">
      <c r="A146" s="6">
        <v>145</v>
      </c>
      <c r="B146" s="6" t="s">
        <v>191</v>
      </c>
      <c r="C146" s="6" t="s">
        <v>2264</v>
      </c>
      <c r="D146" s="6" t="s">
        <v>2265</v>
      </c>
      <c r="E146" s="6" t="s">
        <v>2260</v>
      </c>
      <c r="F146" s="6" t="s">
        <v>1551</v>
      </c>
      <c r="G146" s="6" t="s">
        <v>1551</v>
      </c>
      <c r="H146" s="6"/>
      <c r="I146" s="6">
        <v>0.123</v>
      </c>
      <c r="J146" s="6">
        <v>0.71399999999999997</v>
      </c>
      <c r="K146" s="6">
        <v>0.16300000000000001</v>
      </c>
      <c r="L146" s="6">
        <v>0.9</v>
      </c>
      <c r="M146" s="6">
        <v>3.1899999999999998E-2</v>
      </c>
      <c r="N146" s="9"/>
    </row>
    <row r="147" spans="1:14">
      <c r="A147" s="6">
        <v>146</v>
      </c>
      <c r="B147" s="6" t="s">
        <v>192</v>
      </c>
      <c r="C147" s="6" t="s">
        <v>2264</v>
      </c>
      <c r="D147" s="6" t="s">
        <v>2265</v>
      </c>
      <c r="E147" s="6" t="s">
        <v>2260</v>
      </c>
      <c r="F147" s="6" t="s">
        <v>1551</v>
      </c>
      <c r="G147" s="6" t="s">
        <v>1551</v>
      </c>
      <c r="H147" s="6"/>
      <c r="I147" s="6">
        <v>0.13500000000000001</v>
      </c>
      <c r="J147" s="6">
        <v>0.70499999999999996</v>
      </c>
      <c r="K147" s="6">
        <v>0.16</v>
      </c>
      <c r="L147" s="6">
        <v>1.25</v>
      </c>
      <c r="M147" s="6">
        <v>1.43E-2</v>
      </c>
      <c r="N147" s="9"/>
    </row>
    <row r="148" spans="1:14">
      <c r="A148" s="6">
        <v>147</v>
      </c>
      <c r="B148" s="6" t="s">
        <v>193</v>
      </c>
      <c r="C148" s="6" t="s">
        <v>2264</v>
      </c>
      <c r="D148" s="6" t="s">
        <v>2265</v>
      </c>
      <c r="E148" s="6" t="s">
        <v>2260</v>
      </c>
      <c r="F148" s="6" t="s">
        <v>1551</v>
      </c>
      <c r="G148" s="6" t="s">
        <v>1551</v>
      </c>
      <c r="H148" s="6"/>
      <c r="I148" s="6">
        <v>0.13200000000000001</v>
      </c>
      <c r="J148" s="6">
        <v>0.74</v>
      </c>
      <c r="K148" s="6">
        <v>0.128</v>
      </c>
      <c r="L148" s="6">
        <v>1.25</v>
      </c>
      <c r="M148" s="6">
        <v>1.34E-2</v>
      </c>
      <c r="N148" s="9"/>
    </row>
    <row r="149" spans="1:14">
      <c r="A149" s="6">
        <v>148</v>
      </c>
      <c r="B149" s="6" t="s">
        <v>194</v>
      </c>
      <c r="C149" s="6" t="s">
        <v>2264</v>
      </c>
      <c r="D149" s="6" t="s">
        <v>2265</v>
      </c>
      <c r="E149" s="6" t="s">
        <v>2260</v>
      </c>
      <c r="F149" s="6" t="s">
        <v>1551</v>
      </c>
      <c r="G149" s="6" t="s">
        <v>1551</v>
      </c>
      <c r="H149" s="6"/>
      <c r="I149" s="6">
        <v>0.123</v>
      </c>
      <c r="J149" s="6">
        <v>0.71499999999999997</v>
      </c>
      <c r="K149" s="6">
        <v>0.16200000000000001</v>
      </c>
      <c r="L149" s="6">
        <v>0.75</v>
      </c>
      <c r="M149" s="6">
        <v>3.7100000000000001E-2</v>
      </c>
      <c r="N149" s="9"/>
    </row>
    <row r="150" spans="1:14">
      <c r="A150" s="6">
        <v>149</v>
      </c>
      <c r="B150" s="6" t="s">
        <v>195</v>
      </c>
      <c r="C150" s="6" t="s">
        <v>2264</v>
      </c>
      <c r="D150" s="6" t="s">
        <v>2265</v>
      </c>
      <c r="E150" s="6" t="s">
        <v>2260</v>
      </c>
      <c r="F150" s="6" t="s">
        <v>1551</v>
      </c>
      <c r="G150" s="6" t="s">
        <v>1551</v>
      </c>
      <c r="H150" s="6"/>
      <c r="I150" s="6">
        <v>0.13700000000000001</v>
      </c>
      <c r="J150" s="6">
        <v>0.70399999999999996</v>
      </c>
      <c r="K150" s="6">
        <v>0.159</v>
      </c>
      <c r="L150" s="6">
        <v>1.1000000000000001</v>
      </c>
      <c r="M150" s="6">
        <v>1.47E-2</v>
      </c>
      <c r="N150" s="9"/>
    </row>
    <row r="151" spans="1:14">
      <c r="A151" s="6">
        <v>150</v>
      </c>
      <c r="B151" s="6" t="s">
        <v>196</v>
      </c>
      <c r="C151" s="6" t="s">
        <v>2264</v>
      </c>
      <c r="D151" s="6" t="s">
        <v>2265</v>
      </c>
      <c r="E151" s="6" t="s">
        <v>2260</v>
      </c>
      <c r="F151" s="6" t="s">
        <v>1551</v>
      </c>
      <c r="G151" s="6" t="s">
        <v>1551</v>
      </c>
      <c r="H151" s="6"/>
      <c r="I151" s="6">
        <v>0.13100000000000001</v>
      </c>
      <c r="J151" s="6">
        <v>0.73599999999999999</v>
      </c>
      <c r="K151" s="6">
        <v>0.13300000000000001</v>
      </c>
      <c r="L151" s="6">
        <v>1.1000000000000001</v>
      </c>
      <c r="M151" s="6">
        <v>1.8200000000000001E-2</v>
      </c>
      <c r="N151" s="9"/>
    </row>
    <row r="152" spans="1:14">
      <c r="A152" s="6">
        <v>151</v>
      </c>
      <c r="B152" s="6" t="s">
        <v>197</v>
      </c>
      <c r="C152" s="6" t="s">
        <v>2264</v>
      </c>
      <c r="D152" s="6" t="s">
        <v>2265</v>
      </c>
      <c r="E152" s="6" t="s">
        <v>2260</v>
      </c>
      <c r="F152" s="6" t="s">
        <v>1551</v>
      </c>
      <c r="G152" s="6" t="s">
        <v>1551</v>
      </c>
      <c r="H152" s="6"/>
      <c r="I152" s="6">
        <v>0.123</v>
      </c>
      <c r="J152" s="6">
        <v>0.71399999999999997</v>
      </c>
      <c r="K152" s="6">
        <v>0.16300000000000001</v>
      </c>
      <c r="L152" s="6">
        <v>0.9</v>
      </c>
      <c r="M152" s="6">
        <v>3.1899999999999998E-2</v>
      </c>
      <c r="N152" s="9"/>
    </row>
    <row r="153" spans="1:14">
      <c r="A153" s="6">
        <v>152</v>
      </c>
      <c r="B153" s="6" t="s">
        <v>198</v>
      </c>
      <c r="C153" s="6" t="s">
        <v>2264</v>
      </c>
      <c r="D153" s="6" t="s">
        <v>2265</v>
      </c>
      <c r="E153" s="6" t="s">
        <v>2260</v>
      </c>
      <c r="F153" s="6" t="s">
        <v>1551</v>
      </c>
      <c r="G153" s="6" t="s">
        <v>1551</v>
      </c>
      <c r="H153" s="6"/>
      <c r="I153" s="6">
        <v>0.13500000000000001</v>
      </c>
      <c r="J153" s="6">
        <v>0.70499999999999996</v>
      </c>
      <c r="K153" s="6">
        <v>0.16</v>
      </c>
      <c r="L153" s="6">
        <v>1.25</v>
      </c>
      <c r="M153" s="6">
        <v>1.43E-2</v>
      </c>
      <c r="N153" s="9"/>
    </row>
    <row r="154" spans="1:14">
      <c r="A154" s="6">
        <v>153</v>
      </c>
      <c r="B154" s="6" t="s">
        <v>199</v>
      </c>
      <c r="C154" s="6" t="s">
        <v>2264</v>
      </c>
      <c r="D154" s="6" t="s">
        <v>2265</v>
      </c>
      <c r="E154" s="6" t="s">
        <v>2260</v>
      </c>
      <c r="F154" s="6" t="s">
        <v>1551</v>
      </c>
      <c r="G154" s="6" t="s">
        <v>1551</v>
      </c>
      <c r="H154" s="6"/>
      <c r="I154" s="6">
        <v>0.13200000000000001</v>
      </c>
      <c r="J154" s="6">
        <v>0.74</v>
      </c>
      <c r="K154" s="6">
        <v>0.128</v>
      </c>
      <c r="L154" s="6">
        <v>1.25</v>
      </c>
      <c r="M154" s="6">
        <v>1.34E-2</v>
      </c>
      <c r="N154" s="9"/>
    </row>
    <row r="155" spans="1:14">
      <c r="A155" s="6">
        <v>154</v>
      </c>
      <c r="B155" s="6" t="s">
        <v>200</v>
      </c>
      <c r="C155" s="6" t="s">
        <v>2264</v>
      </c>
      <c r="D155" s="6" t="s">
        <v>2265</v>
      </c>
      <c r="E155" s="6" t="s">
        <v>2260</v>
      </c>
      <c r="F155" s="6" t="s">
        <v>1551</v>
      </c>
      <c r="G155" s="6" t="s">
        <v>1551</v>
      </c>
      <c r="H155" s="6"/>
      <c r="I155" s="6">
        <v>0.123</v>
      </c>
      <c r="J155" s="6">
        <v>0.71499999999999997</v>
      </c>
      <c r="K155" s="6">
        <v>0.16200000000000001</v>
      </c>
      <c r="L155" s="6">
        <v>0.75</v>
      </c>
      <c r="M155" s="6">
        <v>3.7100000000000001E-2</v>
      </c>
      <c r="N155" s="9"/>
    </row>
    <row r="156" spans="1:14">
      <c r="A156" s="6">
        <v>155</v>
      </c>
      <c r="B156" s="6" t="s">
        <v>201</v>
      </c>
      <c r="C156" s="6" t="s">
        <v>2264</v>
      </c>
      <c r="D156" s="6" t="s">
        <v>2265</v>
      </c>
      <c r="E156" s="6" t="s">
        <v>2260</v>
      </c>
      <c r="F156" s="6" t="s">
        <v>1551</v>
      </c>
      <c r="G156" s="6" t="s">
        <v>1551</v>
      </c>
      <c r="H156" s="6"/>
      <c r="I156" s="6">
        <v>0.13700000000000001</v>
      </c>
      <c r="J156" s="6">
        <v>0.70399999999999996</v>
      </c>
      <c r="K156" s="6">
        <v>0.159</v>
      </c>
      <c r="L156" s="6">
        <v>1.1000000000000001</v>
      </c>
      <c r="M156" s="6">
        <v>1.47E-2</v>
      </c>
      <c r="N156" s="9"/>
    </row>
    <row r="157" spans="1:14">
      <c r="A157" s="6">
        <v>156</v>
      </c>
      <c r="B157" s="6" t="s">
        <v>202</v>
      </c>
      <c r="C157" s="6" t="s">
        <v>2264</v>
      </c>
      <c r="D157" s="6" t="s">
        <v>2265</v>
      </c>
      <c r="E157" s="6" t="s">
        <v>2260</v>
      </c>
      <c r="F157" s="6" t="s">
        <v>1551</v>
      </c>
      <c r="G157" s="6" t="s">
        <v>1551</v>
      </c>
      <c r="H157" s="6"/>
      <c r="I157" s="6">
        <v>0.13100000000000001</v>
      </c>
      <c r="J157" s="6">
        <v>0.73599999999999999</v>
      </c>
      <c r="K157" s="6">
        <v>0.13300000000000001</v>
      </c>
      <c r="L157" s="6">
        <v>1.1000000000000001</v>
      </c>
      <c r="M157" s="6">
        <v>1.8200000000000001E-2</v>
      </c>
      <c r="N157" s="9"/>
    </row>
    <row r="158" spans="1:14">
      <c r="A158" s="6">
        <v>157</v>
      </c>
      <c r="B158" s="6" t="s">
        <v>203</v>
      </c>
      <c r="C158" s="6" t="s">
        <v>2264</v>
      </c>
      <c r="D158" s="6" t="s">
        <v>2265</v>
      </c>
      <c r="E158" s="6" t="s">
        <v>2260</v>
      </c>
      <c r="F158" s="6" t="s">
        <v>1551</v>
      </c>
      <c r="G158" s="6" t="s">
        <v>1551</v>
      </c>
      <c r="H158" s="6"/>
      <c r="I158" s="6">
        <v>0.123</v>
      </c>
      <c r="J158" s="6">
        <v>0.71399999999999997</v>
      </c>
      <c r="K158" s="6">
        <v>0.16300000000000001</v>
      </c>
      <c r="L158" s="6">
        <v>0.9</v>
      </c>
      <c r="M158" s="6">
        <v>3.1899999999999998E-2</v>
      </c>
      <c r="N158" s="9"/>
    </row>
    <row r="159" spans="1:14">
      <c r="A159" s="6">
        <v>158</v>
      </c>
      <c r="B159" s="6" t="s">
        <v>204</v>
      </c>
      <c r="C159" s="6" t="s">
        <v>2264</v>
      </c>
      <c r="D159" s="6" t="s">
        <v>2265</v>
      </c>
      <c r="E159" s="6" t="s">
        <v>2260</v>
      </c>
      <c r="F159" s="6" t="s">
        <v>1551</v>
      </c>
      <c r="G159" s="6" t="s">
        <v>1551</v>
      </c>
      <c r="H159" s="6"/>
      <c r="I159" s="6">
        <v>0.13500000000000001</v>
      </c>
      <c r="J159" s="6">
        <v>0.70499999999999996</v>
      </c>
      <c r="K159" s="6">
        <v>0.16</v>
      </c>
      <c r="L159" s="6">
        <v>1.25</v>
      </c>
      <c r="M159" s="6">
        <v>1.43E-2</v>
      </c>
      <c r="N159" s="9"/>
    </row>
    <row r="160" spans="1:14">
      <c r="A160" s="6">
        <v>159</v>
      </c>
      <c r="B160" s="6" t="s">
        <v>205</v>
      </c>
      <c r="C160" s="6" t="s">
        <v>2264</v>
      </c>
      <c r="D160" s="6" t="s">
        <v>2265</v>
      </c>
      <c r="E160" s="6" t="s">
        <v>2260</v>
      </c>
      <c r="F160" s="6" t="s">
        <v>1551</v>
      </c>
      <c r="G160" s="6" t="s">
        <v>1551</v>
      </c>
      <c r="H160" s="6"/>
      <c r="I160" s="6">
        <v>0.13200000000000001</v>
      </c>
      <c r="J160" s="6">
        <v>0.74</v>
      </c>
      <c r="K160" s="6">
        <v>0.128</v>
      </c>
      <c r="L160" s="6">
        <v>1.25</v>
      </c>
      <c r="M160" s="6">
        <v>1.34E-2</v>
      </c>
      <c r="N160" s="9"/>
    </row>
    <row r="161" spans="1:14">
      <c r="A161" s="6">
        <v>160</v>
      </c>
      <c r="B161" s="6" t="s">
        <v>206</v>
      </c>
      <c r="C161" s="6" t="s">
        <v>2264</v>
      </c>
      <c r="D161" s="6" t="s">
        <v>2265</v>
      </c>
      <c r="E161" s="6" t="s">
        <v>2260</v>
      </c>
      <c r="F161" s="6" t="s">
        <v>1551</v>
      </c>
      <c r="G161" s="6" t="s">
        <v>1551</v>
      </c>
      <c r="H161" s="6"/>
      <c r="I161" s="6">
        <v>0.123</v>
      </c>
      <c r="J161" s="6">
        <v>0.71499999999999997</v>
      </c>
      <c r="K161" s="6">
        <v>0.16200000000000001</v>
      </c>
      <c r="L161" s="6">
        <v>0.75</v>
      </c>
      <c r="M161" s="6">
        <v>3.7100000000000001E-2</v>
      </c>
      <c r="N161" s="9"/>
    </row>
    <row r="162" spans="1:14">
      <c r="A162" s="6">
        <v>161</v>
      </c>
      <c r="B162" s="6" t="s">
        <v>207</v>
      </c>
      <c r="C162" s="6" t="s">
        <v>2264</v>
      </c>
      <c r="D162" s="6" t="s">
        <v>2265</v>
      </c>
      <c r="E162" s="6" t="s">
        <v>2260</v>
      </c>
      <c r="F162" s="6" t="s">
        <v>1551</v>
      </c>
      <c r="G162" s="6" t="s">
        <v>1551</v>
      </c>
      <c r="H162" s="6"/>
      <c r="I162" s="6">
        <v>0.13700000000000001</v>
      </c>
      <c r="J162" s="6">
        <v>0.70399999999999996</v>
      </c>
      <c r="K162" s="6">
        <v>0.159</v>
      </c>
      <c r="L162" s="6">
        <v>1.1000000000000001</v>
      </c>
      <c r="M162" s="6">
        <v>1.47E-2</v>
      </c>
      <c r="N162" s="9"/>
    </row>
    <row r="163" spans="1:14">
      <c r="A163" s="6">
        <v>162</v>
      </c>
      <c r="B163" s="6" t="s">
        <v>208</v>
      </c>
      <c r="C163" s="6" t="s">
        <v>2264</v>
      </c>
      <c r="D163" s="6" t="s">
        <v>2265</v>
      </c>
      <c r="E163" s="6" t="s">
        <v>2260</v>
      </c>
      <c r="F163" s="6" t="s">
        <v>1551</v>
      </c>
      <c r="G163" s="6" t="s">
        <v>1551</v>
      </c>
      <c r="H163" s="6"/>
      <c r="I163" s="6">
        <v>0.13100000000000001</v>
      </c>
      <c r="J163" s="6">
        <v>0.73599999999999999</v>
      </c>
      <c r="K163" s="6">
        <v>0.13300000000000001</v>
      </c>
      <c r="L163" s="6">
        <v>1.1000000000000001</v>
      </c>
      <c r="M163" s="6">
        <v>1.8200000000000001E-2</v>
      </c>
      <c r="N163" s="9"/>
    </row>
    <row r="164" spans="1:14">
      <c r="A164" s="6">
        <v>163</v>
      </c>
      <c r="B164" s="6" t="s">
        <v>209</v>
      </c>
      <c r="C164" s="6" t="s">
        <v>2264</v>
      </c>
      <c r="D164" s="6" t="s">
        <v>2265</v>
      </c>
      <c r="E164" s="6" t="s">
        <v>2260</v>
      </c>
      <c r="F164" s="6" t="s">
        <v>1551</v>
      </c>
      <c r="G164" s="6" t="s">
        <v>1551</v>
      </c>
      <c r="H164" s="6"/>
      <c r="I164" s="6">
        <v>0.123</v>
      </c>
      <c r="J164" s="6">
        <v>0.71399999999999997</v>
      </c>
      <c r="K164" s="6">
        <v>0.16300000000000001</v>
      </c>
      <c r="L164" s="6">
        <v>0.9</v>
      </c>
      <c r="M164" s="6">
        <v>3.1899999999999998E-2</v>
      </c>
      <c r="N164" s="9"/>
    </row>
    <row r="165" spans="1:14">
      <c r="A165" s="6">
        <v>164</v>
      </c>
      <c r="B165" s="6" t="s">
        <v>210</v>
      </c>
      <c r="C165" s="6" t="s">
        <v>2264</v>
      </c>
      <c r="D165" s="6" t="s">
        <v>2265</v>
      </c>
      <c r="E165" s="6" t="s">
        <v>2260</v>
      </c>
      <c r="F165" s="6" t="s">
        <v>1551</v>
      </c>
      <c r="G165" s="6" t="s">
        <v>1551</v>
      </c>
      <c r="H165" s="6"/>
      <c r="I165" s="6">
        <v>0.13500000000000001</v>
      </c>
      <c r="J165" s="6">
        <v>0.70499999999999996</v>
      </c>
      <c r="K165" s="6">
        <v>0.16</v>
      </c>
      <c r="L165" s="6">
        <v>1.25</v>
      </c>
      <c r="M165" s="6">
        <v>1.43E-2</v>
      </c>
      <c r="N165" s="9"/>
    </row>
    <row r="166" spans="1:14">
      <c r="A166" s="6">
        <v>165</v>
      </c>
      <c r="B166" s="6" t="s">
        <v>211</v>
      </c>
      <c r="C166" s="6" t="s">
        <v>2264</v>
      </c>
      <c r="D166" s="6" t="s">
        <v>2265</v>
      </c>
      <c r="E166" s="6" t="s">
        <v>2260</v>
      </c>
      <c r="F166" s="6" t="s">
        <v>1551</v>
      </c>
      <c r="G166" s="6" t="s">
        <v>1551</v>
      </c>
      <c r="H166" s="6"/>
      <c r="I166" s="6">
        <v>0.13200000000000001</v>
      </c>
      <c r="J166" s="6">
        <v>0.74</v>
      </c>
      <c r="K166" s="6">
        <v>0.128</v>
      </c>
      <c r="L166" s="6">
        <v>1.25</v>
      </c>
      <c r="M166" s="6">
        <v>1.34E-2</v>
      </c>
      <c r="N166" s="9"/>
    </row>
    <row r="167" spans="1:14">
      <c r="A167" s="6">
        <v>166</v>
      </c>
      <c r="B167" s="6" t="s">
        <v>212</v>
      </c>
      <c r="C167" s="6" t="s">
        <v>2264</v>
      </c>
      <c r="D167" s="6" t="s">
        <v>2265</v>
      </c>
      <c r="E167" s="6" t="s">
        <v>2260</v>
      </c>
      <c r="F167" s="6" t="s">
        <v>1551</v>
      </c>
      <c r="G167" s="6" t="s">
        <v>1551</v>
      </c>
      <c r="H167" s="6"/>
      <c r="I167" s="6">
        <v>0.123</v>
      </c>
      <c r="J167" s="6">
        <v>0.71499999999999997</v>
      </c>
      <c r="K167" s="6">
        <v>0.16200000000000001</v>
      </c>
      <c r="L167" s="6">
        <v>0.75</v>
      </c>
      <c r="M167" s="6">
        <v>3.7100000000000001E-2</v>
      </c>
      <c r="N167" s="9"/>
    </row>
    <row r="168" spans="1:14">
      <c r="A168" s="6">
        <v>167</v>
      </c>
      <c r="B168" s="6" t="s">
        <v>213</v>
      </c>
      <c r="C168" s="6" t="s">
        <v>2264</v>
      </c>
      <c r="D168" s="6" t="s">
        <v>2265</v>
      </c>
      <c r="E168" s="6" t="s">
        <v>2260</v>
      </c>
      <c r="F168" s="6" t="s">
        <v>1551</v>
      </c>
      <c r="G168" s="6" t="s">
        <v>1551</v>
      </c>
      <c r="H168" s="6"/>
      <c r="I168" s="6">
        <v>0.13700000000000001</v>
      </c>
      <c r="J168" s="6">
        <v>0.70399999999999996</v>
      </c>
      <c r="K168" s="6">
        <v>0.159</v>
      </c>
      <c r="L168" s="6">
        <v>1.1000000000000001</v>
      </c>
      <c r="M168" s="6">
        <v>1.47E-2</v>
      </c>
      <c r="N168" s="9"/>
    </row>
    <row r="169" spans="1:14">
      <c r="A169" s="6">
        <v>168</v>
      </c>
      <c r="B169" s="6" t="s">
        <v>214</v>
      </c>
      <c r="C169" s="6" t="s">
        <v>2264</v>
      </c>
      <c r="D169" s="6" t="s">
        <v>2265</v>
      </c>
      <c r="E169" s="6" t="s">
        <v>2260</v>
      </c>
      <c r="F169" s="6" t="s">
        <v>1551</v>
      </c>
      <c r="G169" s="6" t="s">
        <v>1551</v>
      </c>
      <c r="H169" s="6"/>
      <c r="I169" s="6">
        <v>0.13100000000000001</v>
      </c>
      <c r="J169" s="6">
        <v>0.73599999999999999</v>
      </c>
      <c r="K169" s="6">
        <v>0.13300000000000001</v>
      </c>
      <c r="L169" s="6">
        <v>1.1000000000000001</v>
      </c>
      <c r="M169" s="6">
        <v>1.8200000000000001E-2</v>
      </c>
      <c r="N169" s="9"/>
    </row>
    <row r="170" spans="1:14">
      <c r="A170" s="6">
        <v>169</v>
      </c>
      <c r="B170" s="6" t="s">
        <v>215</v>
      </c>
      <c r="C170" s="6" t="s">
        <v>2264</v>
      </c>
      <c r="D170" s="6" t="s">
        <v>2265</v>
      </c>
      <c r="E170" s="6" t="s">
        <v>2260</v>
      </c>
      <c r="F170" s="6" t="s">
        <v>1551</v>
      </c>
      <c r="G170" s="6" t="s">
        <v>1551</v>
      </c>
      <c r="H170" s="6"/>
      <c r="I170" s="6">
        <v>0.123</v>
      </c>
      <c r="J170" s="6">
        <v>0.71399999999999997</v>
      </c>
      <c r="K170" s="6">
        <v>0.16300000000000001</v>
      </c>
      <c r="L170" s="6">
        <v>0.9</v>
      </c>
      <c r="M170" s="6">
        <v>3.1899999999999998E-2</v>
      </c>
      <c r="N170" s="9"/>
    </row>
    <row r="171" spans="1:14">
      <c r="A171" s="6">
        <v>170</v>
      </c>
      <c r="B171" s="6" t="s">
        <v>216</v>
      </c>
      <c r="C171" s="6" t="s">
        <v>2264</v>
      </c>
      <c r="D171" s="6" t="s">
        <v>2265</v>
      </c>
      <c r="E171" s="6" t="s">
        <v>2260</v>
      </c>
      <c r="F171" s="6" t="s">
        <v>1551</v>
      </c>
      <c r="G171" s="6" t="s">
        <v>1551</v>
      </c>
      <c r="H171" s="6"/>
      <c r="I171" s="6">
        <v>0.13500000000000001</v>
      </c>
      <c r="J171" s="6">
        <v>0.70499999999999996</v>
      </c>
      <c r="K171" s="6">
        <v>0.16</v>
      </c>
      <c r="L171" s="6">
        <v>1.25</v>
      </c>
      <c r="M171" s="6">
        <v>1.43E-2</v>
      </c>
      <c r="N171" s="9"/>
    </row>
    <row r="172" spans="1:14">
      <c r="A172" s="6">
        <v>171</v>
      </c>
      <c r="B172" s="6" t="s">
        <v>217</v>
      </c>
      <c r="C172" s="6" t="s">
        <v>2264</v>
      </c>
      <c r="D172" s="6" t="s">
        <v>2265</v>
      </c>
      <c r="E172" s="6" t="s">
        <v>2260</v>
      </c>
      <c r="F172" s="6" t="s">
        <v>1551</v>
      </c>
      <c r="G172" s="6" t="s">
        <v>1551</v>
      </c>
      <c r="H172" s="6"/>
      <c r="I172" s="6">
        <v>0.13200000000000001</v>
      </c>
      <c r="J172" s="6">
        <v>0.74</v>
      </c>
      <c r="K172" s="6">
        <v>0.128</v>
      </c>
      <c r="L172" s="6">
        <v>1.25</v>
      </c>
      <c r="M172" s="6">
        <v>1.34E-2</v>
      </c>
      <c r="N172" s="9"/>
    </row>
    <row r="173" spans="1:14">
      <c r="A173" s="6">
        <v>172</v>
      </c>
      <c r="B173" s="6" t="s">
        <v>218</v>
      </c>
      <c r="C173" s="6" t="s">
        <v>2264</v>
      </c>
      <c r="D173" s="6" t="s">
        <v>2265</v>
      </c>
      <c r="E173" s="6" t="s">
        <v>2260</v>
      </c>
      <c r="F173" s="6" t="s">
        <v>1551</v>
      </c>
      <c r="G173" s="6" t="s">
        <v>1551</v>
      </c>
      <c r="H173" s="6"/>
      <c r="I173" s="6">
        <v>0.123</v>
      </c>
      <c r="J173" s="6">
        <v>0.71499999999999997</v>
      </c>
      <c r="K173" s="6">
        <v>0.16200000000000001</v>
      </c>
      <c r="L173" s="6">
        <v>0.75</v>
      </c>
      <c r="M173" s="6">
        <v>3.7100000000000001E-2</v>
      </c>
      <c r="N173" s="9"/>
    </row>
    <row r="174" spans="1:14">
      <c r="A174" s="6">
        <v>173</v>
      </c>
      <c r="B174" s="6" t="s">
        <v>219</v>
      </c>
      <c r="C174" s="6" t="s">
        <v>2264</v>
      </c>
      <c r="D174" s="6" t="s">
        <v>2265</v>
      </c>
      <c r="E174" s="6" t="s">
        <v>2260</v>
      </c>
      <c r="F174" s="6" t="s">
        <v>1551</v>
      </c>
      <c r="G174" s="6" t="s">
        <v>1551</v>
      </c>
      <c r="H174" s="6"/>
      <c r="I174" s="6">
        <v>0.13700000000000001</v>
      </c>
      <c r="J174" s="6">
        <v>0.70399999999999996</v>
      </c>
      <c r="K174" s="6">
        <v>0.159</v>
      </c>
      <c r="L174" s="6">
        <v>1.1000000000000001</v>
      </c>
      <c r="M174" s="6">
        <v>1.47E-2</v>
      </c>
      <c r="N174" s="9"/>
    </row>
    <row r="175" spans="1:14">
      <c r="A175" s="6">
        <v>174</v>
      </c>
      <c r="B175" s="6" t="s">
        <v>220</v>
      </c>
      <c r="C175" s="6" t="s">
        <v>2264</v>
      </c>
      <c r="D175" s="6" t="s">
        <v>2265</v>
      </c>
      <c r="E175" s="6" t="s">
        <v>2260</v>
      </c>
      <c r="F175" s="6" t="s">
        <v>1551</v>
      </c>
      <c r="G175" s="6" t="s">
        <v>1551</v>
      </c>
      <c r="H175" s="6"/>
      <c r="I175" s="6">
        <v>0.13100000000000001</v>
      </c>
      <c r="J175" s="6">
        <v>0.73599999999999999</v>
      </c>
      <c r="K175" s="6">
        <v>0.13300000000000001</v>
      </c>
      <c r="L175" s="6">
        <v>1.1000000000000001</v>
      </c>
      <c r="M175" s="6">
        <v>1.8200000000000001E-2</v>
      </c>
      <c r="N175" s="9"/>
    </row>
    <row r="176" spans="1:14">
      <c r="A176" s="6">
        <v>175</v>
      </c>
      <c r="B176" s="6" t="s">
        <v>221</v>
      </c>
      <c r="C176" s="6" t="s">
        <v>2264</v>
      </c>
      <c r="D176" s="6" t="s">
        <v>2265</v>
      </c>
      <c r="E176" s="6" t="s">
        <v>2260</v>
      </c>
      <c r="F176" s="6" t="s">
        <v>1551</v>
      </c>
      <c r="G176" s="6" t="s">
        <v>1551</v>
      </c>
      <c r="H176" s="6"/>
      <c r="I176" s="6">
        <v>0.123</v>
      </c>
      <c r="J176" s="6">
        <v>0.71399999999999997</v>
      </c>
      <c r="K176" s="6">
        <v>0.16300000000000001</v>
      </c>
      <c r="L176" s="6">
        <v>0.9</v>
      </c>
      <c r="M176" s="6">
        <v>3.1899999999999998E-2</v>
      </c>
      <c r="N176" s="9"/>
    </row>
    <row r="177" spans="1:14">
      <c r="A177" s="6">
        <v>176</v>
      </c>
      <c r="B177" s="6" t="s">
        <v>222</v>
      </c>
      <c r="C177" s="6" t="s">
        <v>2264</v>
      </c>
      <c r="D177" s="6" t="s">
        <v>2265</v>
      </c>
      <c r="E177" s="6" t="s">
        <v>2260</v>
      </c>
      <c r="F177" s="6" t="s">
        <v>1551</v>
      </c>
      <c r="G177" s="6" t="s">
        <v>1551</v>
      </c>
      <c r="H177" s="6"/>
      <c r="I177" s="6">
        <v>0.13500000000000001</v>
      </c>
      <c r="J177" s="6">
        <v>0.70499999999999996</v>
      </c>
      <c r="K177" s="6">
        <v>0.16</v>
      </c>
      <c r="L177" s="6">
        <v>1.25</v>
      </c>
      <c r="M177" s="6">
        <v>1.43E-2</v>
      </c>
      <c r="N177" s="9"/>
    </row>
    <row r="178" spans="1:14">
      <c r="A178" s="6">
        <v>177</v>
      </c>
      <c r="B178" s="6" t="s">
        <v>223</v>
      </c>
      <c r="C178" s="6" t="s">
        <v>2264</v>
      </c>
      <c r="D178" s="6" t="s">
        <v>2265</v>
      </c>
      <c r="E178" s="6" t="s">
        <v>2260</v>
      </c>
      <c r="F178" s="6" t="s">
        <v>1551</v>
      </c>
      <c r="G178" s="6" t="s">
        <v>1551</v>
      </c>
      <c r="H178" s="6"/>
      <c r="I178" s="6">
        <v>0.13200000000000001</v>
      </c>
      <c r="J178" s="6">
        <v>0.74</v>
      </c>
      <c r="K178" s="6">
        <v>0.128</v>
      </c>
      <c r="L178" s="6">
        <v>1.25</v>
      </c>
      <c r="M178" s="6">
        <v>1.34E-2</v>
      </c>
      <c r="N178" s="9"/>
    </row>
    <row r="179" spans="1:14">
      <c r="A179" s="6">
        <v>178</v>
      </c>
      <c r="B179" s="6" t="s">
        <v>224</v>
      </c>
      <c r="C179" s="6" t="s">
        <v>2264</v>
      </c>
      <c r="D179" s="6" t="s">
        <v>2265</v>
      </c>
      <c r="E179" s="6" t="s">
        <v>2260</v>
      </c>
      <c r="F179" s="6" t="s">
        <v>2325</v>
      </c>
      <c r="G179" s="6" t="s">
        <v>2294</v>
      </c>
      <c r="H179" s="6"/>
      <c r="I179" s="6">
        <v>0.22900000000000001</v>
      </c>
      <c r="J179" s="6">
        <v>0.52</v>
      </c>
      <c r="K179" s="6">
        <v>0.251</v>
      </c>
      <c r="L179" s="6">
        <v>-9999</v>
      </c>
      <c r="M179" s="6">
        <v>1.3953999999999999E-2</v>
      </c>
      <c r="N179" s="9"/>
    </row>
    <row r="180" spans="1:14">
      <c r="A180" s="6">
        <v>179</v>
      </c>
      <c r="B180" s="6" t="s">
        <v>226</v>
      </c>
      <c r="C180" s="6" t="s">
        <v>2264</v>
      </c>
      <c r="D180" s="6" t="s">
        <v>2265</v>
      </c>
      <c r="E180" s="6" t="s">
        <v>2260</v>
      </c>
      <c r="F180" s="6" t="s">
        <v>2325</v>
      </c>
      <c r="G180" s="6" t="s">
        <v>2294</v>
      </c>
      <c r="H180" s="6"/>
      <c r="I180" s="6">
        <v>0.22900000000000001</v>
      </c>
      <c r="J180" s="6">
        <v>0.52</v>
      </c>
      <c r="K180" s="6">
        <v>0.251</v>
      </c>
      <c r="L180" s="6">
        <v>-9999</v>
      </c>
      <c r="M180" s="6">
        <v>1.3953999999999999E-2</v>
      </c>
      <c r="N180" s="9"/>
    </row>
    <row r="181" spans="1:14">
      <c r="A181" s="6">
        <v>180</v>
      </c>
      <c r="B181" s="6" t="s">
        <v>227</v>
      </c>
      <c r="C181" s="6" t="s">
        <v>2264</v>
      </c>
      <c r="D181" s="6" t="s">
        <v>2265</v>
      </c>
      <c r="E181" s="6" t="s">
        <v>2260</v>
      </c>
      <c r="F181" s="6" t="s">
        <v>2325</v>
      </c>
      <c r="G181" s="6" t="s">
        <v>2294</v>
      </c>
      <c r="H181" s="6"/>
      <c r="I181" s="6">
        <v>0.22900000000000001</v>
      </c>
      <c r="J181" s="6">
        <v>0.52</v>
      </c>
      <c r="K181" s="6">
        <v>0.251</v>
      </c>
      <c r="L181" s="6">
        <v>-9999</v>
      </c>
      <c r="M181" s="6">
        <v>1.3953999999999999E-2</v>
      </c>
      <c r="N181" s="9"/>
    </row>
    <row r="182" spans="1:14">
      <c r="A182" s="6">
        <v>181</v>
      </c>
      <c r="B182" s="6" t="s">
        <v>228</v>
      </c>
      <c r="C182" s="6" t="s">
        <v>2264</v>
      </c>
      <c r="D182" s="6" t="s">
        <v>2265</v>
      </c>
      <c r="E182" s="6" t="s">
        <v>2260</v>
      </c>
      <c r="F182" s="6" t="s">
        <v>1551</v>
      </c>
      <c r="G182" s="6" t="s">
        <v>1551</v>
      </c>
      <c r="H182" s="6"/>
      <c r="I182" s="6">
        <v>0.16800000000000001</v>
      </c>
      <c r="J182" s="6">
        <v>0.64600000000000002</v>
      </c>
      <c r="K182" s="6">
        <v>0.187</v>
      </c>
      <c r="L182" s="6">
        <v>-9999</v>
      </c>
      <c r="M182" s="6">
        <v>-9999</v>
      </c>
      <c r="N182" s="9"/>
    </row>
    <row r="183" spans="1:14">
      <c r="A183" s="6">
        <v>182</v>
      </c>
      <c r="B183" s="6" t="s">
        <v>231</v>
      </c>
      <c r="C183" s="6" t="s">
        <v>2267</v>
      </c>
      <c r="D183" s="6" t="s">
        <v>2313</v>
      </c>
      <c r="E183" s="6" t="s">
        <v>2260</v>
      </c>
      <c r="F183" s="6" t="s">
        <v>1551</v>
      </c>
      <c r="G183" s="6" t="s">
        <v>1551</v>
      </c>
      <c r="H183" s="6"/>
      <c r="I183" s="6">
        <v>0.246</v>
      </c>
      <c r="J183" s="6">
        <v>0.48</v>
      </c>
      <c r="K183" s="6">
        <v>0.27400000000000002</v>
      </c>
      <c r="L183" s="6">
        <v>-9999</v>
      </c>
      <c r="M183" s="6">
        <v>-9999</v>
      </c>
      <c r="N183" s="9"/>
    </row>
    <row r="184" spans="1:14">
      <c r="A184" s="6">
        <v>183</v>
      </c>
      <c r="B184" s="6" t="s">
        <v>232</v>
      </c>
      <c r="C184" s="6" t="s">
        <v>2264</v>
      </c>
      <c r="D184" s="6" t="s">
        <v>2265</v>
      </c>
      <c r="E184" s="6" t="s">
        <v>2260</v>
      </c>
      <c r="F184" s="6" t="s">
        <v>1551</v>
      </c>
      <c r="G184" s="6" t="s">
        <v>1551</v>
      </c>
      <c r="H184" s="6"/>
      <c r="I184" s="6">
        <v>0.26</v>
      </c>
      <c r="J184" s="6">
        <v>0.53300000000000003</v>
      </c>
      <c r="K184" s="6">
        <v>0.20699999999999999</v>
      </c>
      <c r="L184" s="6">
        <v>-9999</v>
      </c>
      <c r="M184" s="6">
        <v>-9999</v>
      </c>
      <c r="N184" s="9"/>
    </row>
    <row r="185" spans="1:14">
      <c r="A185" s="6">
        <v>184</v>
      </c>
      <c r="B185" s="6" t="s">
        <v>233</v>
      </c>
      <c r="C185" s="6" t="s">
        <v>2267</v>
      </c>
      <c r="D185" s="6" t="s">
        <v>2268</v>
      </c>
      <c r="E185" s="6" t="s">
        <v>2273</v>
      </c>
      <c r="F185" s="6" t="s">
        <v>1551</v>
      </c>
      <c r="G185" s="6" t="s">
        <v>1551</v>
      </c>
      <c r="H185" s="6"/>
      <c r="I185" s="6">
        <v>0.14000000000000001</v>
      </c>
      <c r="J185" s="6">
        <v>0.16400000000000001</v>
      </c>
      <c r="K185" s="6">
        <v>0.69599999999999995</v>
      </c>
      <c r="L185" s="6">
        <v>-9999</v>
      </c>
      <c r="M185" s="6">
        <v>-9999</v>
      </c>
      <c r="N185" s="9"/>
    </row>
    <row r="186" spans="1:14">
      <c r="A186" s="6">
        <v>185</v>
      </c>
      <c r="B186" s="6" t="s">
        <v>235</v>
      </c>
      <c r="C186" s="6" t="s">
        <v>2271</v>
      </c>
      <c r="D186" s="6" t="s">
        <v>2272</v>
      </c>
      <c r="E186" s="6" t="s">
        <v>2273</v>
      </c>
      <c r="F186" s="6" t="s">
        <v>1551</v>
      </c>
      <c r="G186" s="6" t="s">
        <v>1551</v>
      </c>
      <c r="H186" s="6"/>
      <c r="I186" s="6">
        <v>9.8000000000000004E-2</v>
      </c>
      <c r="J186" s="6">
        <v>7.0000000000000007E-2</v>
      </c>
      <c r="K186" s="6">
        <v>0.83</v>
      </c>
      <c r="L186" s="6">
        <v>-9999</v>
      </c>
      <c r="M186" s="6">
        <v>-9999</v>
      </c>
      <c r="N186" s="9"/>
    </row>
    <row r="187" spans="1:14">
      <c r="A187" s="6">
        <v>186</v>
      </c>
      <c r="B187" s="6" t="s">
        <v>236</v>
      </c>
      <c r="C187" s="6" t="s">
        <v>2271</v>
      </c>
      <c r="D187" s="6" t="s">
        <v>2326</v>
      </c>
      <c r="E187" s="6" t="s">
        <v>2273</v>
      </c>
      <c r="F187" s="6" t="s">
        <v>1551</v>
      </c>
      <c r="G187" s="6" t="s">
        <v>1551</v>
      </c>
      <c r="H187" s="6"/>
      <c r="I187" s="6">
        <v>5.5E-2</v>
      </c>
      <c r="J187" s="6">
        <v>0.06</v>
      </c>
      <c r="K187" s="6">
        <v>0.88500000000000001</v>
      </c>
      <c r="L187" s="6">
        <v>-9999</v>
      </c>
      <c r="M187" s="6">
        <v>-9999</v>
      </c>
      <c r="N187" s="9"/>
    </row>
    <row r="188" spans="1:14">
      <c r="A188" s="6">
        <v>187</v>
      </c>
      <c r="B188" s="6" t="s">
        <v>237</v>
      </c>
      <c r="C188" s="6" t="s">
        <v>2258</v>
      </c>
      <c r="D188" s="6" t="s">
        <v>2277</v>
      </c>
      <c r="E188" s="6" t="s">
        <v>2263</v>
      </c>
      <c r="F188" s="6" t="s">
        <v>1551</v>
      </c>
      <c r="G188" s="6" t="s">
        <v>1551</v>
      </c>
      <c r="H188" s="6"/>
      <c r="I188" s="6">
        <v>0.502</v>
      </c>
      <c r="J188" s="6">
        <v>0.35</v>
      </c>
      <c r="K188" s="6">
        <v>0.14799999999999999</v>
      </c>
      <c r="L188" s="6">
        <v>-9999</v>
      </c>
      <c r="M188" s="6">
        <v>-9999</v>
      </c>
      <c r="N188" s="9"/>
    </row>
    <row r="189" spans="1:14">
      <c r="A189" s="6">
        <v>188</v>
      </c>
      <c r="B189" s="6" t="s">
        <v>238</v>
      </c>
      <c r="C189" s="6" t="s">
        <v>2258</v>
      </c>
      <c r="D189" s="6" t="s">
        <v>2292</v>
      </c>
      <c r="E189" s="6" t="s">
        <v>2263</v>
      </c>
      <c r="F189" s="6" t="s">
        <v>1551</v>
      </c>
      <c r="G189" s="6" t="s">
        <v>1551</v>
      </c>
      <c r="H189" s="6"/>
      <c r="I189" s="6">
        <v>0.372</v>
      </c>
      <c r="J189" s="6">
        <v>0.54700000000000004</v>
      </c>
      <c r="K189" s="6">
        <v>8.2000000000000003E-2</v>
      </c>
      <c r="L189" s="6">
        <v>-9999</v>
      </c>
      <c r="M189" s="6">
        <v>-9999</v>
      </c>
      <c r="N189" s="9"/>
    </row>
    <row r="190" spans="1:14">
      <c r="A190" s="6">
        <v>189</v>
      </c>
      <c r="B190" s="6" t="s">
        <v>239</v>
      </c>
      <c r="C190" s="6" t="s">
        <v>2258</v>
      </c>
      <c r="D190" s="6" t="s">
        <v>2292</v>
      </c>
      <c r="E190" s="6" t="s">
        <v>2263</v>
      </c>
      <c r="F190" s="6" t="s">
        <v>1551</v>
      </c>
      <c r="G190" s="6" t="s">
        <v>1551</v>
      </c>
      <c r="H190" s="6"/>
      <c r="I190" s="6">
        <v>-9999</v>
      </c>
      <c r="J190" s="6">
        <v>-9999</v>
      </c>
      <c r="K190" s="6">
        <v>-9999</v>
      </c>
      <c r="L190" s="6">
        <v>-9999</v>
      </c>
      <c r="M190" s="6">
        <v>-9999</v>
      </c>
      <c r="N190" s="9" t="s">
        <v>2327</v>
      </c>
    </row>
    <row r="191" spans="1:14">
      <c r="A191" s="6">
        <v>190</v>
      </c>
      <c r="B191" s="6" t="s">
        <v>241</v>
      </c>
      <c r="C191" s="6" t="s">
        <v>2258</v>
      </c>
      <c r="D191" s="6" t="s">
        <v>2292</v>
      </c>
      <c r="E191" s="6" t="s">
        <v>2263</v>
      </c>
      <c r="F191" s="6" t="s">
        <v>1551</v>
      </c>
      <c r="G191" s="6" t="s">
        <v>1551</v>
      </c>
      <c r="H191" s="6"/>
      <c r="I191" s="6">
        <v>-9999</v>
      </c>
      <c r="J191" s="6">
        <v>-9999</v>
      </c>
      <c r="K191" s="6">
        <v>-9999</v>
      </c>
      <c r="L191" s="6">
        <v>-9999</v>
      </c>
      <c r="M191" s="6">
        <v>-9999</v>
      </c>
      <c r="N191" s="9" t="s">
        <v>2327</v>
      </c>
    </row>
    <row r="192" spans="1:14">
      <c r="A192" s="6">
        <v>191</v>
      </c>
      <c r="B192" s="6" t="s">
        <v>242</v>
      </c>
      <c r="C192" s="6" t="s">
        <v>2258</v>
      </c>
      <c r="D192" s="6" t="s">
        <v>2292</v>
      </c>
      <c r="E192" s="6" t="s">
        <v>2263</v>
      </c>
      <c r="F192" s="6" t="s">
        <v>1551</v>
      </c>
      <c r="G192" s="6" t="s">
        <v>1551</v>
      </c>
      <c r="H192" s="6"/>
      <c r="I192" s="6">
        <v>-9999</v>
      </c>
      <c r="J192" s="6">
        <v>-9999</v>
      </c>
      <c r="K192" s="6">
        <v>-9999</v>
      </c>
      <c r="L192" s="6">
        <v>-9999</v>
      </c>
      <c r="M192" s="6">
        <v>-9999</v>
      </c>
      <c r="N192" s="9" t="s">
        <v>2327</v>
      </c>
    </row>
    <row r="193" spans="1:14">
      <c r="A193" s="6">
        <v>192</v>
      </c>
      <c r="B193" s="6" t="s">
        <v>243</v>
      </c>
      <c r="C193" s="6" t="s">
        <v>2258</v>
      </c>
      <c r="D193" s="6" t="s">
        <v>2292</v>
      </c>
      <c r="E193" s="6" t="s">
        <v>2263</v>
      </c>
      <c r="F193" s="6" t="s">
        <v>1551</v>
      </c>
      <c r="G193" s="6" t="s">
        <v>1551</v>
      </c>
      <c r="H193" s="6"/>
      <c r="I193" s="6">
        <v>-9999</v>
      </c>
      <c r="J193" s="6">
        <v>-9999</v>
      </c>
      <c r="K193" s="6">
        <v>-9999</v>
      </c>
      <c r="L193" s="6">
        <v>-9999</v>
      </c>
      <c r="M193" s="6">
        <v>-9999</v>
      </c>
      <c r="N193" s="9" t="s">
        <v>2327</v>
      </c>
    </row>
    <row r="194" spans="1:14">
      <c r="A194" s="6">
        <v>193</v>
      </c>
      <c r="B194" s="6" t="s">
        <v>244</v>
      </c>
      <c r="C194" s="6" t="s">
        <v>2258</v>
      </c>
      <c r="D194" s="6" t="s">
        <v>2292</v>
      </c>
      <c r="E194" s="6" t="s">
        <v>2263</v>
      </c>
      <c r="F194" s="6" t="s">
        <v>1551</v>
      </c>
      <c r="G194" s="6" t="s">
        <v>1551</v>
      </c>
      <c r="H194" s="6"/>
      <c r="I194" s="6">
        <v>-9999</v>
      </c>
      <c r="J194" s="6">
        <v>-9999</v>
      </c>
      <c r="K194" s="6">
        <v>-9999</v>
      </c>
      <c r="L194" s="6">
        <v>-9999</v>
      </c>
      <c r="M194" s="6">
        <v>-9999</v>
      </c>
      <c r="N194" s="9"/>
    </row>
    <row r="195" spans="1:14">
      <c r="A195" s="6">
        <v>194</v>
      </c>
      <c r="B195" s="6" t="s">
        <v>246</v>
      </c>
      <c r="C195" s="6" t="s">
        <v>2258</v>
      </c>
      <c r="D195" s="6" t="s">
        <v>2292</v>
      </c>
      <c r="E195" s="6" t="s">
        <v>2263</v>
      </c>
      <c r="F195" s="6" t="s">
        <v>1551</v>
      </c>
      <c r="G195" s="6" t="s">
        <v>1551</v>
      </c>
      <c r="H195" s="6"/>
      <c r="I195" s="6">
        <v>-9999</v>
      </c>
      <c r="J195" s="6">
        <v>-9999</v>
      </c>
      <c r="K195" s="6">
        <v>-9999</v>
      </c>
      <c r="L195" s="6">
        <v>-9999</v>
      </c>
      <c r="M195" s="6">
        <v>-9999</v>
      </c>
      <c r="N195" s="9"/>
    </row>
    <row r="196" spans="1:14">
      <c r="A196" s="6">
        <v>195</v>
      </c>
      <c r="B196" s="6" t="s">
        <v>247</v>
      </c>
      <c r="C196" s="6" t="s">
        <v>2258</v>
      </c>
      <c r="D196" s="6" t="s">
        <v>2292</v>
      </c>
      <c r="E196" s="6" t="s">
        <v>2263</v>
      </c>
      <c r="F196" s="6" t="s">
        <v>1551</v>
      </c>
      <c r="G196" s="6" t="s">
        <v>1551</v>
      </c>
      <c r="H196" s="6"/>
      <c r="I196" s="6">
        <v>-9999</v>
      </c>
      <c r="J196" s="6">
        <v>-9999</v>
      </c>
      <c r="K196" s="6">
        <v>-9999</v>
      </c>
      <c r="L196" s="6">
        <v>-9999</v>
      </c>
      <c r="M196" s="6">
        <v>-9999</v>
      </c>
      <c r="N196" s="9"/>
    </row>
    <row r="197" spans="1:14">
      <c r="A197" s="6">
        <v>196</v>
      </c>
      <c r="B197" s="6" t="s">
        <v>248</v>
      </c>
      <c r="C197" s="6" t="s">
        <v>2258</v>
      </c>
      <c r="D197" s="6" t="s">
        <v>2292</v>
      </c>
      <c r="E197" s="6" t="s">
        <v>2263</v>
      </c>
      <c r="F197" s="6" t="s">
        <v>1551</v>
      </c>
      <c r="G197" s="6" t="s">
        <v>1551</v>
      </c>
      <c r="H197" s="6"/>
      <c r="I197" s="6">
        <v>-9999</v>
      </c>
      <c r="J197" s="6">
        <v>-9999</v>
      </c>
      <c r="K197" s="6">
        <v>-9999</v>
      </c>
      <c r="L197" s="6">
        <v>-9999</v>
      </c>
      <c r="M197" s="6">
        <v>-9999</v>
      </c>
      <c r="N197" s="9"/>
    </row>
    <row r="198" spans="1:14">
      <c r="A198" s="6">
        <v>197</v>
      </c>
      <c r="B198" s="6" t="s">
        <v>249</v>
      </c>
      <c r="C198" s="6" t="s">
        <v>2258</v>
      </c>
      <c r="D198" s="6" t="s">
        <v>2292</v>
      </c>
      <c r="E198" s="6" t="s">
        <v>2263</v>
      </c>
      <c r="F198" s="6" t="s">
        <v>1551</v>
      </c>
      <c r="G198" s="6" t="s">
        <v>1551</v>
      </c>
      <c r="H198" s="6"/>
      <c r="I198" s="6">
        <v>-9999</v>
      </c>
      <c r="J198" s="6">
        <v>-9999</v>
      </c>
      <c r="K198" s="6">
        <v>-9999</v>
      </c>
      <c r="L198" s="6">
        <v>-9999</v>
      </c>
      <c r="M198" s="6">
        <v>-9999</v>
      </c>
      <c r="N198" s="9"/>
    </row>
    <row r="199" spans="1:14">
      <c r="A199" s="6">
        <v>198</v>
      </c>
      <c r="B199" s="6" t="s">
        <v>250</v>
      </c>
      <c r="C199" s="6" t="s">
        <v>2258</v>
      </c>
      <c r="D199" s="6" t="s">
        <v>2292</v>
      </c>
      <c r="E199" s="6" t="s">
        <v>2263</v>
      </c>
      <c r="F199" s="6" t="s">
        <v>1551</v>
      </c>
      <c r="G199" s="6" t="s">
        <v>1551</v>
      </c>
      <c r="H199" s="6"/>
      <c r="I199" s="6">
        <v>-9999</v>
      </c>
      <c r="J199" s="6">
        <v>-9999</v>
      </c>
      <c r="K199" s="6">
        <v>-9999</v>
      </c>
      <c r="L199" s="6">
        <v>-9999</v>
      </c>
      <c r="M199" s="6">
        <v>-9999</v>
      </c>
      <c r="N199" s="9"/>
    </row>
    <row r="200" spans="1:14">
      <c r="A200" s="6">
        <v>199</v>
      </c>
      <c r="B200" s="6" t="s">
        <v>251</v>
      </c>
      <c r="C200" s="6" t="s">
        <v>2258</v>
      </c>
      <c r="D200" s="6" t="s">
        <v>2292</v>
      </c>
      <c r="E200" s="6" t="s">
        <v>2263</v>
      </c>
      <c r="F200" s="6" t="s">
        <v>1551</v>
      </c>
      <c r="G200" s="6" t="s">
        <v>1551</v>
      </c>
      <c r="H200" s="6"/>
      <c r="I200" s="6">
        <v>-9999</v>
      </c>
      <c r="J200" s="6">
        <v>-9999</v>
      </c>
      <c r="K200" s="6">
        <v>-9999</v>
      </c>
      <c r="L200" s="6">
        <v>-9999</v>
      </c>
      <c r="M200" s="6">
        <v>-9999</v>
      </c>
      <c r="N200" s="9"/>
    </row>
    <row r="201" spans="1:14">
      <c r="A201" s="6">
        <v>200</v>
      </c>
      <c r="B201" s="6" t="s">
        <v>252</v>
      </c>
      <c r="C201" s="6" t="s">
        <v>2258</v>
      </c>
      <c r="D201" s="6" t="s">
        <v>2292</v>
      </c>
      <c r="E201" s="6" t="s">
        <v>2263</v>
      </c>
      <c r="F201" s="6" t="s">
        <v>1551</v>
      </c>
      <c r="G201" s="6" t="s">
        <v>1551</v>
      </c>
      <c r="H201" s="6"/>
      <c r="I201" s="6">
        <v>-9999</v>
      </c>
      <c r="J201" s="6">
        <v>-9999</v>
      </c>
      <c r="K201" s="6">
        <v>-9999</v>
      </c>
      <c r="L201" s="6">
        <v>-9999</v>
      </c>
      <c r="M201" s="6">
        <v>-9999</v>
      </c>
      <c r="N201" s="9"/>
    </row>
    <row r="202" spans="1:14">
      <c r="A202" s="6">
        <v>201</v>
      </c>
      <c r="B202" s="6" t="s">
        <v>253</v>
      </c>
      <c r="C202" s="6" t="s">
        <v>2258</v>
      </c>
      <c r="D202" s="6" t="s">
        <v>2292</v>
      </c>
      <c r="E202" s="6" t="s">
        <v>2263</v>
      </c>
      <c r="F202" s="6" t="s">
        <v>1551</v>
      </c>
      <c r="G202" s="6" t="s">
        <v>1551</v>
      </c>
      <c r="H202" s="6"/>
      <c r="I202" s="6">
        <v>-9999</v>
      </c>
      <c r="J202" s="6">
        <v>-9999</v>
      </c>
      <c r="K202" s="6">
        <v>-9999</v>
      </c>
      <c r="L202" s="6">
        <v>-9999</v>
      </c>
      <c r="M202" s="6">
        <v>-9999</v>
      </c>
      <c r="N202" s="9"/>
    </row>
    <row r="203" spans="1:14">
      <c r="A203" s="6">
        <v>202</v>
      </c>
      <c r="B203" s="6" t="s">
        <v>254</v>
      </c>
      <c r="C203" s="6" t="s">
        <v>2258</v>
      </c>
      <c r="D203" s="6" t="s">
        <v>2292</v>
      </c>
      <c r="E203" s="6" t="s">
        <v>2263</v>
      </c>
      <c r="F203" s="6" t="s">
        <v>1551</v>
      </c>
      <c r="G203" s="6" t="s">
        <v>1551</v>
      </c>
      <c r="H203" s="6"/>
      <c r="I203" s="6">
        <v>-9999</v>
      </c>
      <c r="J203" s="6">
        <v>-9999</v>
      </c>
      <c r="K203" s="6">
        <v>-9999</v>
      </c>
      <c r="L203" s="6">
        <v>-9999</v>
      </c>
      <c r="M203" s="6">
        <v>-9999</v>
      </c>
      <c r="N203" s="9"/>
    </row>
    <row r="204" spans="1:14">
      <c r="A204" s="6">
        <v>203</v>
      </c>
      <c r="B204" s="6" t="s">
        <v>255</v>
      </c>
      <c r="C204" s="6" t="s">
        <v>2258</v>
      </c>
      <c r="D204" s="6" t="s">
        <v>2292</v>
      </c>
      <c r="E204" s="6" t="s">
        <v>2263</v>
      </c>
      <c r="F204" s="6" t="s">
        <v>1551</v>
      </c>
      <c r="G204" s="6" t="s">
        <v>1551</v>
      </c>
      <c r="H204" s="6"/>
      <c r="I204" s="6">
        <v>-9999</v>
      </c>
      <c r="J204" s="6">
        <v>-9999</v>
      </c>
      <c r="K204" s="6">
        <v>-9999</v>
      </c>
      <c r="L204" s="6">
        <v>-9999</v>
      </c>
      <c r="M204" s="6">
        <v>-9999</v>
      </c>
      <c r="N204" s="9"/>
    </row>
    <row r="205" spans="1:14">
      <c r="A205" s="6">
        <v>204</v>
      </c>
      <c r="B205" s="6" t="s">
        <v>256</v>
      </c>
      <c r="C205" s="6" t="s">
        <v>2258</v>
      </c>
      <c r="D205" s="6" t="s">
        <v>2292</v>
      </c>
      <c r="E205" s="6" t="s">
        <v>2263</v>
      </c>
      <c r="F205" s="6" t="s">
        <v>1551</v>
      </c>
      <c r="G205" s="6" t="s">
        <v>1551</v>
      </c>
      <c r="H205" s="6"/>
      <c r="I205" s="6">
        <v>-9999</v>
      </c>
      <c r="J205" s="6">
        <v>-9999</v>
      </c>
      <c r="K205" s="6">
        <v>-9999</v>
      </c>
      <c r="L205" s="6">
        <v>-9999</v>
      </c>
      <c r="M205" s="6">
        <v>-9999</v>
      </c>
      <c r="N205" s="9"/>
    </row>
    <row r="206" spans="1:14">
      <c r="A206" s="6">
        <v>205</v>
      </c>
      <c r="B206" s="6" t="s">
        <v>257</v>
      </c>
      <c r="C206" s="6" t="s">
        <v>2258</v>
      </c>
      <c r="D206" s="6" t="s">
        <v>2292</v>
      </c>
      <c r="E206" s="6" t="s">
        <v>2263</v>
      </c>
      <c r="F206" s="6" t="s">
        <v>1551</v>
      </c>
      <c r="G206" s="6" t="s">
        <v>1551</v>
      </c>
      <c r="H206" s="6"/>
      <c r="I206" s="6">
        <v>-9999</v>
      </c>
      <c r="J206" s="6">
        <v>-9999</v>
      </c>
      <c r="K206" s="6">
        <v>-9999</v>
      </c>
      <c r="L206" s="6">
        <v>-9999</v>
      </c>
      <c r="M206" s="6">
        <v>-9999</v>
      </c>
      <c r="N206" s="9"/>
    </row>
    <row r="207" spans="1:14">
      <c r="A207" s="6">
        <v>206</v>
      </c>
      <c r="B207" s="6" t="s">
        <v>258</v>
      </c>
      <c r="C207" s="6" t="s">
        <v>2258</v>
      </c>
      <c r="D207" s="6" t="s">
        <v>2292</v>
      </c>
      <c r="E207" s="6" t="s">
        <v>2263</v>
      </c>
      <c r="F207" s="6" t="s">
        <v>1551</v>
      </c>
      <c r="G207" s="6" t="s">
        <v>1551</v>
      </c>
      <c r="H207" s="6"/>
      <c r="I207" s="6">
        <v>-9999</v>
      </c>
      <c r="J207" s="6">
        <v>-9999</v>
      </c>
      <c r="K207" s="6">
        <v>-9999</v>
      </c>
      <c r="L207" s="6">
        <v>-9999</v>
      </c>
      <c r="M207" s="6">
        <v>-9999</v>
      </c>
      <c r="N207" s="9"/>
    </row>
    <row r="208" spans="1:14">
      <c r="A208" s="6">
        <v>207</v>
      </c>
      <c r="B208" s="6" t="s">
        <v>259</v>
      </c>
      <c r="C208" s="6" t="s">
        <v>2258</v>
      </c>
      <c r="D208" s="6" t="s">
        <v>2292</v>
      </c>
      <c r="E208" s="6" t="s">
        <v>2263</v>
      </c>
      <c r="F208" s="6" t="s">
        <v>1551</v>
      </c>
      <c r="G208" s="6" t="s">
        <v>1551</v>
      </c>
      <c r="H208" s="6"/>
      <c r="I208" s="6">
        <v>-9999</v>
      </c>
      <c r="J208" s="6">
        <v>-9999</v>
      </c>
      <c r="K208" s="6">
        <v>-9999</v>
      </c>
      <c r="L208" s="6">
        <v>-9999</v>
      </c>
      <c r="M208" s="6">
        <v>-9999</v>
      </c>
      <c r="N208" s="9"/>
    </row>
    <row r="209" spans="1:14">
      <c r="A209" s="6">
        <v>208</v>
      </c>
      <c r="B209" s="6" t="s">
        <v>260</v>
      </c>
      <c r="C209" s="6" t="s">
        <v>2258</v>
      </c>
      <c r="D209" s="6" t="s">
        <v>2292</v>
      </c>
      <c r="E209" s="6" t="s">
        <v>2263</v>
      </c>
      <c r="F209" s="6" t="s">
        <v>1551</v>
      </c>
      <c r="G209" s="6" t="s">
        <v>1551</v>
      </c>
      <c r="H209" s="6"/>
      <c r="I209" s="6">
        <v>-9999</v>
      </c>
      <c r="J209" s="6">
        <v>-9999</v>
      </c>
      <c r="K209" s="6">
        <v>-9999</v>
      </c>
      <c r="L209" s="6">
        <v>-9999</v>
      </c>
      <c r="M209" s="6">
        <v>-9999</v>
      </c>
      <c r="N209" s="9"/>
    </row>
    <row r="210" spans="1:14">
      <c r="A210" s="6">
        <v>209</v>
      </c>
      <c r="B210" s="6" t="s">
        <v>261</v>
      </c>
      <c r="C210" s="6" t="s">
        <v>2264</v>
      </c>
      <c r="D210" s="6" t="s">
        <v>2265</v>
      </c>
      <c r="E210" s="6" t="s">
        <v>2260</v>
      </c>
      <c r="F210" s="6" t="s">
        <v>1551</v>
      </c>
      <c r="G210" s="6" t="s">
        <v>1551</v>
      </c>
      <c r="H210" s="6"/>
      <c r="I210" s="6">
        <v>-9999</v>
      </c>
      <c r="J210" s="6">
        <v>-9999</v>
      </c>
      <c r="K210" s="6">
        <v>-9999</v>
      </c>
      <c r="L210" s="6">
        <v>-9999</v>
      </c>
      <c r="M210" s="6">
        <v>-9999</v>
      </c>
      <c r="N210" s="9"/>
    </row>
    <row r="211" spans="1:14">
      <c r="A211" s="6">
        <v>210</v>
      </c>
      <c r="B211" s="6" t="s">
        <v>262</v>
      </c>
      <c r="C211" s="6" t="s">
        <v>2264</v>
      </c>
      <c r="D211" s="6" t="s">
        <v>2265</v>
      </c>
      <c r="E211" s="6" t="s">
        <v>2260</v>
      </c>
      <c r="F211" s="6" t="s">
        <v>1551</v>
      </c>
      <c r="G211" s="6" t="s">
        <v>1551</v>
      </c>
      <c r="H211" s="6"/>
      <c r="I211" s="6">
        <v>-9999</v>
      </c>
      <c r="J211" s="6">
        <v>-9999</v>
      </c>
      <c r="K211" s="6">
        <v>-9999</v>
      </c>
      <c r="L211" s="6">
        <v>-9999</v>
      </c>
      <c r="M211" s="6">
        <v>-9999</v>
      </c>
      <c r="N211" s="9"/>
    </row>
    <row r="212" spans="1:14">
      <c r="A212" s="6">
        <v>211</v>
      </c>
      <c r="B212" s="6" t="s">
        <v>263</v>
      </c>
      <c r="C212" s="6" t="s">
        <v>2264</v>
      </c>
      <c r="D212" s="6" t="s">
        <v>2265</v>
      </c>
      <c r="E212" s="6" t="s">
        <v>2260</v>
      </c>
      <c r="F212" s="6" t="s">
        <v>1551</v>
      </c>
      <c r="G212" s="6" t="s">
        <v>1551</v>
      </c>
      <c r="H212" s="6"/>
      <c r="I212" s="6">
        <v>-9999</v>
      </c>
      <c r="J212" s="6">
        <v>-9999</v>
      </c>
      <c r="K212" s="6">
        <v>-9999</v>
      </c>
      <c r="L212" s="6">
        <v>-9999</v>
      </c>
      <c r="M212" s="6">
        <v>-9999</v>
      </c>
      <c r="N212" s="9"/>
    </row>
    <row r="213" spans="1:14">
      <c r="A213" s="6">
        <v>212</v>
      </c>
      <c r="B213" s="6" t="s">
        <v>264</v>
      </c>
      <c r="C213" s="6" t="s">
        <v>2264</v>
      </c>
      <c r="D213" s="6" t="s">
        <v>2265</v>
      </c>
      <c r="E213" s="6" t="s">
        <v>2260</v>
      </c>
      <c r="F213" s="6" t="s">
        <v>1551</v>
      </c>
      <c r="G213" s="6" t="s">
        <v>1551</v>
      </c>
      <c r="H213" s="6"/>
      <c r="I213" s="6">
        <v>-9999</v>
      </c>
      <c r="J213" s="6">
        <v>-9999</v>
      </c>
      <c r="K213" s="6">
        <v>-9999</v>
      </c>
      <c r="L213" s="6">
        <v>-9999</v>
      </c>
      <c r="M213" s="6">
        <v>-9999</v>
      </c>
      <c r="N213" s="9"/>
    </row>
    <row r="214" spans="1:14">
      <c r="A214" s="6">
        <v>213</v>
      </c>
      <c r="B214" s="6" t="s">
        <v>265</v>
      </c>
      <c r="C214" s="6" t="s">
        <v>2264</v>
      </c>
      <c r="D214" s="6" t="s">
        <v>2265</v>
      </c>
      <c r="E214" s="6" t="s">
        <v>2260</v>
      </c>
      <c r="F214" s="6" t="s">
        <v>1551</v>
      </c>
      <c r="G214" s="6" t="s">
        <v>1551</v>
      </c>
      <c r="H214" s="6"/>
      <c r="I214" s="6">
        <v>-9999</v>
      </c>
      <c r="J214" s="6">
        <v>-9999</v>
      </c>
      <c r="K214" s="6">
        <v>-9999</v>
      </c>
      <c r="L214" s="6">
        <v>-9999</v>
      </c>
      <c r="M214" s="6">
        <v>-9999</v>
      </c>
      <c r="N214" s="9"/>
    </row>
    <row r="215" spans="1:14">
      <c r="A215" s="6">
        <v>214</v>
      </c>
      <c r="B215" s="6" t="s">
        <v>266</v>
      </c>
      <c r="C215" s="6" t="s">
        <v>2264</v>
      </c>
      <c r="D215" s="6" t="s">
        <v>2265</v>
      </c>
      <c r="E215" s="6" t="s">
        <v>2260</v>
      </c>
      <c r="F215" s="6" t="s">
        <v>1551</v>
      </c>
      <c r="G215" s="6" t="s">
        <v>1551</v>
      </c>
      <c r="H215" s="6"/>
      <c r="I215" s="6">
        <v>-9999</v>
      </c>
      <c r="J215" s="6">
        <v>-9999</v>
      </c>
      <c r="K215" s="6">
        <v>-9999</v>
      </c>
      <c r="L215" s="6">
        <v>-9999</v>
      </c>
      <c r="M215" s="6">
        <v>-9999</v>
      </c>
      <c r="N215" s="9"/>
    </row>
    <row r="216" spans="1:14">
      <c r="A216" s="6">
        <v>215</v>
      </c>
      <c r="B216" s="6" t="s">
        <v>267</v>
      </c>
      <c r="C216" s="6" t="s">
        <v>2264</v>
      </c>
      <c r="D216" s="6" t="s">
        <v>2265</v>
      </c>
      <c r="E216" s="6" t="s">
        <v>2260</v>
      </c>
      <c r="F216" s="6" t="s">
        <v>1551</v>
      </c>
      <c r="G216" s="6" t="s">
        <v>1551</v>
      </c>
      <c r="H216" s="6"/>
      <c r="I216" s="6">
        <v>-9999</v>
      </c>
      <c r="J216" s="6">
        <v>-9999</v>
      </c>
      <c r="K216" s="6">
        <v>-9999</v>
      </c>
      <c r="L216" s="6">
        <v>-9999</v>
      </c>
      <c r="M216" s="6">
        <v>-9999</v>
      </c>
      <c r="N216" s="9"/>
    </row>
    <row r="217" spans="1:14">
      <c r="A217" s="6">
        <v>216</v>
      </c>
      <c r="B217" s="6" t="s">
        <v>268</v>
      </c>
      <c r="C217" s="6" t="s">
        <v>2264</v>
      </c>
      <c r="D217" s="6" t="s">
        <v>2265</v>
      </c>
      <c r="E217" s="6" t="s">
        <v>2260</v>
      </c>
      <c r="F217" s="6" t="s">
        <v>1551</v>
      </c>
      <c r="G217" s="6" t="s">
        <v>1551</v>
      </c>
      <c r="H217" s="6"/>
      <c r="I217" s="6">
        <v>-9999</v>
      </c>
      <c r="J217" s="6">
        <v>-9999</v>
      </c>
      <c r="K217" s="6">
        <v>-9999</v>
      </c>
      <c r="L217" s="6">
        <v>-9999</v>
      </c>
      <c r="M217" s="6">
        <v>-9999</v>
      </c>
      <c r="N217" s="9"/>
    </row>
    <row r="218" spans="1:14">
      <c r="A218" s="6">
        <v>217</v>
      </c>
      <c r="B218" s="6" t="s">
        <v>269</v>
      </c>
      <c r="C218" s="6" t="s">
        <v>2264</v>
      </c>
      <c r="D218" s="6" t="s">
        <v>2265</v>
      </c>
      <c r="E218" s="6" t="s">
        <v>2260</v>
      </c>
      <c r="F218" s="6" t="s">
        <v>1551</v>
      </c>
      <c r="G218" s="6" t="s">
        <v>1551</v>
      </c>
      <c r="H218" s="6"/>
      <c r="I218" s="6">
        <v>-9999</v>
      </c>
      <c r="J218" s="6">
        <v>-9999</v>
      </c>
      <c r="K218" s="6">
        <v>-9999</v>
      </c>
      <c r="L218" s="6">
        <v>-9999</v>
      </c>
      <c r="M218" s="6">
        <v>-9999</v>
      </c>
      <c r="N218" s="9"/>
    </row>
    <row r="219" spans="1:14">
      <c r="A219" s="6">
        <v>218</v>
      </c>
      <c r="B219" s="6" t="s">
        <v>270</v>
      </c>
      <c r="C219" s="6" t="s">
        <v>2264</v>
      </c>
      <c r="D219" s="6" t="s">
        <v>2265</v>
      </c>
      <c r="E219" s="6" t="s">
        <v>2260</v>
      </c>
      <c r="F219" s="6" t="s">
        <v>1551</v>
      </c>
      <c r="G219" s="6" t="s">
        <v>1551</v>
      </c>
      <c r="H219" s="6"/>
      <c r="I219" s="6">
        <v>-9999</v>
      </c>
      <c r="J219" s="6">
        <v>-9999</v>
      </c>
      <c r="K219" s="6">
        <v>-9999</v>
      </c>
      <c r="L219" s="6">
        <v>-9999</v>
      </c>
      <c r="M219" s="6">
        <v>-9999</v>
      </c>
      <c r="N219" s="9"/>
    </row>
    <row r="220" spans="1:14">
      <c r="A220" s="6">
        <v>219</v>
      </c>
      <c r="B220" s="6" t="s">
        <v>271</v>
      </c>
      <c r="C220" s="6" t="s">
        <v>2264</v>
      </c>
      <c r="D220" s="6" t="s">
        <v>2265</v>
      </c>
      <c r="E220" s="6" t="s">
        <v>2260</v>
      </c>
      <c r="F220" s="6" t="s">
        <v>1551</v>
      </c>
      <c r="G220" s="6" t="s">
        <v>1551</v>
      </c>
      <c r="H220" s="6"/>
      <c r="I220" s="6">
        <v>-9999</v>
      </c>
      <c r="J220" s="6">
        <v>-9999</v>
      </c>
      <c r="K220" s="6">
        <v>-9999</v>
      </c>
      <c r="L220" s="6">
        <v>-9999</v>
      </c>
      <c r="M220" s="6">
        <v>-9999</v>
      </c>
      <c r="N220" s="9"/>
    </row>
    <row r="221" spans="1:14">
      <c r="A221" s="6">
        <v>220</v>
      </c>
      <c r="B221" s="6" t="s">
        <v>272</v>
      </c>
      <c r="C221" s="6" t="s">
        <v>2264</v>
      </c>
      <c r="D221" s="6" t="s">
        <v>2265</v>
      </c>
      <c r="E221" s="6" t="s">
        <v>2260</v>
      </c>
      <c r="F221" s="6" t="s">
        <v>1551</v>
      </c>
      <c r="G221" s="6" t="s">
        <v>1551</v>
      </c>
      <c r="H221" s="6"/>
      <c r="I221" s="6">
        <v>-9999</v>
      </c>
      <c r="J221" s="6">
        <v>-9999</v>
      </c>
      <c r="K221" s="6">
        <v>-9999</v>
      </c>
      <c r="L221" s="6">
        <v>-9999</v>
      </c>
      <c r="M221" s="6">
        <v>-9999</v>
      </c>
      <c r="N221" s="9"/>
    </row>
    <row r="222" spans="1:14">
      <c r="A222" s="6">
        <v>221</v>
      </c>
      <c r="B222" s="6" t="s">
        <v>273</v>
      </c>
      <c r="C222" s="6" t="s">
        <v>2264</v>
      </c>
      <c r="D222" s="6" t="s">
        <v>2265</v>
      </c>
      <c r="E222" s="6" t="s">
        <v>2260</v>
      </c>
      <c r="F222" s="6" t="s">
        <v>2328</v>
      </c>
      <c r="G222" s="6" t="s">
        <v>2329</v>
      </c>
      <c r="H222" s="6"/>
      <c r="I222" s="6">
        <v>0.21</v>
      </c>
      <c r="J222" s="6">
        <v>0.67800000000000005</v>
      </c>
      <c r="K222" s="6">
        <v>0.112</v>
      </c>
      <c r="L222" s="6">
        <v>-9999</v>
      </c>
      <c r="M222" s="6">
        <v>2.63E-2</v>
      </c>
      <c r="N222" s="9" t="s">
        <v>2330</v>
      </c>
    </row>
    <row r="223" spans="1:14">
      <c r="A223" s="6">
        <v>222</v>
      </c>
      <c r="B223" s="6" t="s">
        <v>275</v>
      </c>
      <c r="C223" s="6" t="s">
        <v>2264</v>
      </c>
      <c r="D223" s="6" t="s">
        <v>2265</v>
      </c>
      <c r="E223" s="6" t="s">
        <v>2260</v>
      </c>
      <c r="F223" s="6" t="s">
        <v>2328</v>
      </c>
      <c r="G223" s="6" t="s">
        <v>2329</v>
      </c>
      <c r="H223" s="6"/>
      <c r="I223" s="6">
        <v>0.21</v>
      </c>
      <c r="J223" s="6">
        <v>0.67800000000000005</v>
      </c>
      <c r="K223" s="6">
        <v>0.112</v>
      </c>
      <c r="L223" s="6">
        <v>-9999</v>
      </c>
      <c r="M223" s="6">
        <v>2.86E-2</v>
      </c>
      <c r="N223" s="9" t="s">
        <v>2330</v>
      </c>
    </row>
    <row r="224" spans="1:14">
      <c r="A224" s="6">
        <v>223</v>
      </c>
      <c r="B224" s="6" t="s">
        <v>276</v>
      </c>
      <c r="C224" s="6" t="s">
        <v>2267</v>
      </c>
      <c r="D224" s="6" t="s">
        <v>2313</v>
      </c>
      <c r="E224" s="6" t="s">
        <v>2260</v>
      </c>
      <c r="F224" s="6" t="s">
        <v>1551</v>
      </c>
      <c r="G224" s="6" t="s">
        <v>1551</v>
      </c>
      <c r="H224" s="6"/>
      <c r="I224" s="6">
        <v>0.183</v>
      </c>
      <c r="J224" s="6">
        <v>0.48099999999999998</v>
      </c>
      <c r="K224" s="6">
        <v>0.33600000000000002</v>
      </c>
      <c r="L224" s="6">
        <v>1.34</v>
      </c>
      <c r="M224" s="6">
        <v>-9999</v>
      </c>
      <c r="N224" s="9"/>
    </row>
    <row r="225" spans="1:14">
      <c r="A225" s="6">
        <v>224</v>
      </c>
      <c r="B225" s="6" t="s">
        <v>278</v>
      </c>
      <c r="C225" s="6" t="s">
        <v>2267</v>
      </c>
      <c r="D225" s="6" t="s">
        <v>2313</v>
      </c>
      <c r="E225" s="6" t="s">
        <v>2260</v>
      </c>
      <c r="F225" s="6" t="s">
        <v>1551</v>
      </c>
      <c r="G225" s="6" t="s">
        <v>1551</v>
      </c>
      <c r="H225" s="6"/>
      <c r="I225" s="6">
        <v>0.183</v>
      </c>
      <c r="J225" s="6">
        <v>0.48099999999999998</v>
      </c>
      <c r="K225" s="6">
        <v>0.33600000000000002</v>
      </c>
      <c r="L225" s="6">
        <v>1.34</v>
      </c>
      <c r="M225" s="6">
        <v>-9999</v>
      </c>
      <c r="N225" s="9"/>
    </row>
    <row r="226" spans="1:14">
      <c r="A226" s="6">
        <v>225</v>
      </c>
      <c r="B226" s="6" t="s">
        <v>279</v>
      </c>
      <c r="C226" s="6" t="s">
        <v>2267</v>
      </c>
      <c r="D226" s="6" t="s">
        <v>2313</v>
      </c>
      <c r="E226" s="6" t="s">
        <v>2260</v>
      </c>
      <c r="F226" s="6" t="s">
        <v>1551</v>
      </c>
      <c r="G226" s="6" t="s">
        <v>1551</v>
      </c>
      <c r="H226" s="6"/>
      <c r="I226" s="6">
        <v>0.183</v>
      </c>
      <c r="J226" s="6">
        <v>0.48099999999999998</v>
      </c>
      <c r="K226" s="6">
        <v>0.33600000000000002</v>
      </c>
      <c r="L226" s="6">
        <v>1.34</v>
      </c>
      <c r="M226" s="6">
        <v>-9999</v>
      </c>
      <c r="N226" s="9"/>
    </row>
    <row r="227" spans="1:14">
      <c r="A227" s="6">
        <v>226</v>
      </c>
      <c r="B227" s="6" t="s">
        <v>280</v>
      </c>
      <c r="C227" s="6" t="s">
        <v>2267</v>
      </c>
      <c r="D227" s="6" t="s">
        <v>2313</v>
      </c>
      <c r="E227" s="6" t="s">
        <v>2260</v>
      </c>
      <c r="F227" s="6" t="s">
        <v>1551</v>
      </c>
      <c r="G227" s="6" t="s">
        <v>1551</v>
      </c>
      <c r="H227" s="6"/>
      <c r="I227" s="6">
        <v>0.183</v>
      </c>
      <c r="J227" s="6">
        <v>0.48099999999999998</v>
      </c>
      <c r="K227" s="6">
        <v>0.33600000000000002</v>
      </c>
      <c r="L227" s="6">
        <v>1.34</v>
      </c>
      <c r="M227" s="6">
        <v>-9999</v>
      </c>
      <c r="N227" s="9"/>
    </row>
    <row r="228" spans="1:14">
      <c r="A228" s="6">
        <v>227</v>
      </c>
      <c r="B228" s="6" t="s">
        <v>281</v>
      </c>
      <c r="C228" s="6" t="s">
        <v>2267</v>
      </c>
      <c r="D228" s="6" t="s">
        <v>2313</v>
      </c>
      <c r="E228" s="6" t="s">
        <v>2260</v>
      </c>
      <c r="F228" s="6" t="s">
        <v>1551</v>
      </c>
      <c r="G228" s="6" t="s">
        <v>1551</v>
      </c>
      <c r="H228" s="6"/>
      <c r="I228" s="6">
        <v>0.183</v>
      </c>
      <c r="J228" s="6">
        <v>0.48099999999999998</v>
      </c>
      <c r="K228" s="6">
        <v>0.33600000000000002</v>
      </c>
      <c r="L228" s="6">
        <v>1.34</v>
      </c>
      <c r="M228" s="6">
        <v>-9999</v>
      </c>
      <c r="N228" s="9"/>
    </row>
    <row r="229" spans="1:14">
      <c r="A229" s="6">
        <v>228</v>
      </c>
      <c r="B229" s="6" t="s">
        <v>282</v>
      </c>
      <c r="C229" s="6" t="s">
        <v>2267</v>
      </c>
      <c r="D229" s="6" t="s">
        <v>2313</v>
      </c>
      <c r="E229" s="6" t="s">
        <v>2260</v>
      </c>
      <c r="F229" s="6" t="s">
        <v>1551</v>
      </c>
      <c r="G229" s="6" t="s">
        <v>1551</v>
      </c>
      <c r="H229" s="6"/>
      <c r="I229" s="6">
        <v>0.183</v>
      </c>
      <c r="J229" s="6">
        <v>0.48099999999999998</v>
      </c>
      <c r="K229" s="6">
        <v>0.33600000000000002</v>
      </c>
      <c r="L229" s="6">
        <v>1.34</v>
      </c>
      <c r="M229" s="6">
        <v>-9999</v>
      </c>
      <c r="N229" s="9"/>
    </row>
    <row r="230" spans="1:14">
      <c r="A230" s="6">
        <v>229</v>
      </c>
      <c r="B230" s="6" t="s">
        <v>283</v>
      </c>
      <c r="C230" s="6" t="s">
        <v>2267</v>
      </c>
      <c r="D230" s="6" t="s">
        <v>2313</v>
      </c>
      <c r="E230" s="6" t="s">
        <v>2260</v>
      </c>
      <c r="F230" s="6" t="s">
        <v>1551</v>
      </c>
      <c r="G230" s="6" t="s">
        <v>1551</v>
      </c>
      <c r="H230" s="6"/>
      <c r="I230" s="6">
        <v>0.183</v>
      </c>
      <c r="J230" s="6">
        <v>0.48099999999999998</v>
      </c>
      <c r="K230" s="6">
        <v>0.33600000000000002</v>
      </c>
      <c r="L230" s="6">
        <v>1.34</v>
      </c>
      <c r="M230" s="6">
        <v>-9999</v>
      </c>
      <c r="N230" s="9"/>
    </row>
    <row r="231" spans="1:14">
      <c r="A231" s="6">
        <v>230</v>
      </c>
      <c r="B231" s="6" t="s">
        <v>284</v>
      </c>
      <c r="C231" s="6" t="s">
        <v>2267</v>
      </c>
      <c r="D231" s="6" t="s">
        <v>2313</v>
      </c>
      <c r="E231" s="6" t="s">
        <v>2260</v>
      </c>
      <c r="F231" s="6" t="s">
        <v>1551</v>
      </c>
      <c r="G231" s="6" t="s">
        <v>1551</v>
      </c>
      <c r="H231" s="6"/>
      <c r="I231" s="6">
        <v>0.183</v>
      </c>
      <c r="J231" s="6">
        <v>0.48099999999999998</v>
      </c>
      <c r="K231" s="6">
        <v>0.33600000000000002</v>
      </c>
      <c r="L231" s="6">
        <v>1.34</v>
      </c>
      <c r="M231" s="6">
        <v>-9999</v>
      </c>
      <c r="N231" s="9"/>
    </row>
    <row r="232" spans="1:14">
      <c r="A232" s="6">
        <v>231</v>
      </c>
      <c r="B232" s="6" t="s">
        <v>285</v>
      </c>
      <c r="C232" s="6" t="s">
        <v>2267</v>
      </c>
      <c r="D232" s="6" t="s">
        <v>2313</v>
      </c>
      <c r="E232" s="6" t="s">
        <v>2260</v>
      </c>
      <c r="F232" s="6" t="s">
        <v>1551</v>
      </c>
      <c r="G232" s="6" t="s">
        <v>1551</v>
      </c>
      <c r="H232" s="6"/>
      <c r="I232" s="6">
        <v>0.183</v>
      </c>
      <c r="J232" s="6">
        <v>0.48099999999999998</v>
      </c>
      <c r="K232" s="6">
        <v>0.33600000000000002</v>
      </c>
      <c r="L232" s="6">
        <v>1.34</v>
      </c>
      <c r="M232" s="6">
        <v>-9999</v>
      </c>
      <c r="N232" s="9"/>
    </row>
    <row r="233" spans="1:14">
      <c r="A233" s="6">
        <v>232</v>
      </c>
      <c r="B233" s="6" t="s">
        <v>286</v>
      </c>
      <c r="C233" s="6" t="s">
        <v>2267</v>
      </c>
      <c r="D233" s="6" t="s">
        <v>2313</v>
      </c>
      <c r="E233" s="6" t="s">
        <v>2260</v>
      </c>
      <c r="F233" s="6" t="s">
        <v>1551</v>
      </c>
      <c r="G233" s="6" t="s">
        <v>1551</v>
      </c>
      <c r="H233" s="6"/>
      <c r="I233" s="6">
        <v>0.183</v>
      </c>
      <c r="J233" s="6">
        <v>0.48099999999999998</v>
      </c>
      <c r="K233" s="6">
        <v>0.33600000000000002</v>
      </c>
      <c r="L233" s="6">
        <v>1.34</v>
      </c>
      <c r="M233" s="6">
        <v>-9999</v>
      </c>
      <c r="N233" s="9"/>
    </row>
    <row r="234" spans="1:14">
      <c r="A234" s="6">
        <v>233</v>
      </c>
      <c r="B234" s="6" t="s">
        <v>287</v>
      </c>
      <c r="C234" s="6" t="s">
        <v>2267</v>
      </c>
      <c r="D234" s="6" t="s">
        <v>2313</v>
      </c>
      <c r="E234" s="6" t="s">
        <v>2260</v>
      </c>
      <c r="F234" s="6" t="s">
        <v>1551</v>
      </c>
      <c r="G234" s="6" t="s">
        <v>1551</v>
      </c>
      <c r="H234" s="6"/>
      <c r="I234" s="6">
        <v>0.183</v>
      </c>
      <c r="J234" s="6">
        <v>0.48099999999999998</v>
      </c>
      <c r="K234" s="6">
        <v>0.33600000000000002</v>
      </c>
      <c r="L234" s="6">
        <v>1.34</v>
      </c>
      <c r="M234" s="6">
        <v>-9999</v>
      </c>
      <c r="N234" s="9"/>
    </row>
    <row r="235" spans="1:14">
      <c r="A235" s="6">
        <v>234</v>
      </c>
      <c r="B235" s="6" t="s">
        <v>288</v>
      </c>
      <c r="C235" s="6" t="s">
        <v>2267</v>
      </c>
      <c r="D235" s="6" t="s">
        <v>2313</v>
      </c>
      <c r="E235" s="6" t="s">
        <v>2260</v>
      </c>
      <c r="F235" s="6" t="s">
        <v>1551</v>
      </c>
      <c r="G235" s="6" t="s">
        <v>1551</v>
      </c>
      <c r="H235" s="6"/>
      <c r="I235" s="6">
        <v>0.183</v>
      </c>
      <c r="J235" s="6">
        <v>0.48099999999999998</v>
      </c>
      <c r="K235" s="6">
        <v>0.33600000000000002</v>
      </c>
      <c r="L235" s="6">
        <v>1.34</v>
      </c>
      <c r="M235" s="6">
        <v>-9999</v>
      </c>
      <c r="N235" s="9"/>
    </row>
    <row r="236" spans="1:14">
      <c r="A236" s="6">
        <v>235</v>
      </c>
      <c r="B236" s="6" t="s">
        <v>289</v>
      </c>
      <c r="C236" s="6" t="s">
        <v>2267</v>
      </c>
      <c r="D236" s="6" t="s">
        <v>2313</v>
      </c>
      <c r="E236" s="6" t="s">
        <v>2260</v>
      </c>
      <c r="F236" s="6" t="s">
        <v>1551</v>
      </c>
      <c r="G236" s="6" t="s">
        <v>1551</v>
      </c>
      <c r="H236" s="6"/>
      <c r="I236" s="6">
        <v>0.183</v>
      </c>
      <c r="J236" s="6">
        <v>0.48099999999999998</v>
      </c>
      <c r="K236" s="6">
        <v>0.33600000000000002</v>
      </c>
      <c r="L236" s="6">
        <v>1.34</v>
      </c>
      <c r="M236" s="6">
        <v>-9999</v>
      </c>
      <c r="N236" s="9"/>
    </row>
    <row r="237" spans="1:14">
      <c r="A237" s="6">
        <v>236</v>
      </c>
      <c r="B237" s="6" t="s">
        <v>290</v>
      </c>
      <c r="C237" s="6" t="s">
        <v>2267</v>
      </c>
      <c r="D237" s="6" t="s">
        <v>2313</v>
      </c>
      <c r="E237" s="6" t="s">
        <v>2260</v>
      </c>
      <c r="F237" s="6" t="s">
        <v>1551</v>
      </c>
      <c r="G237" s="6" t="s">
        <v>1551</v>
      </c>
      <c r="H237" s="6"/>
      <c r="I237" s="6">
        <v>0.183</v>
      </c>
      <c r="J237" s="6">
        <v>0.48099999999999998</v>
      </c>
      <c r="K237" s="6">
        <v>0.33600000000000002</v>
      </c>
      <c r="L237" s="6">
        <v>1.34</v>
      </c>
      <c r="M237" s="6">
        <v>-9999</v>
      </c>
      <c r="N237" s="9"/>
    </row>
    <row r="238" spans="1:14">
      <c r="A238" s="6">
        <v>237</v>
      </c>
      <c r="B238" s="6" t="s">
        <v>291</v>
      </c>
      <c r="C238" s="6" t="s">
        <v>2267</v>
      </c>
      <c r="D238" s="6" t="s">
        <v>2313</v>
      </c>
      <c r="E238" s="6" t="s">
        <v>2260</v>
      </c>
      <c r="F238" s="6" t="s">
        <v>1551</v>
      </c>
      <c r="G238" s="6" t="s">
        <v>1551</v>
      </c>
      <c r="H238" s="6"/>
      <c r="I238" s="6">
        <v>0.183</v>
      </c>
      <c r="J238" s="6">
        <v>0.48099999999999998</v>
      </c>
      <c r="K238" s="6">
        <v>0.33600000000000002</v>
      </c>
      <c r="L238" s="6">
        <v>1.34</v>
      </c>
      <c r="M238" s="6">
        <v>-9999</v>
      </c>
      <c r="N238" s="9"/>
    </row>
    <row r="239" spans="1:14">
      <c r="A239" s="6">
        <v>238</v>
      </c>
      <c r="B239" s="6" t="s">
        <v>292</v>
      </c>
      <c r="C239" s="6" t="s">
        <v>2267</v>
      </c>
      <c r="D239" s="6" t="s">
        <v>2268</v>
      </c>
      <c r="E239" s="6" t="s">
        <v>2273</v>
      </c>
      <c r="F239" s="6" t="s">
        <v>2331</v>
      </c>
      <c r="G239" s="6" t="s">
        <v>2262</v>
      </c>
      <c r="H239" s="6"/>
      <c r="I239" s="6">
        <v>0.12</v>
      </c>
      <c r="J239" s="6">
        <v>0.13</v>
      </c>
      <c r="K239" s="6">
        <v>0.75</v>
      </c>
      <c r="L239" s="6">
        <v>0.73</v>
      </c>
      <c r="M239" s="6">
        <v>0.16700000000000001</v>
      </c>
      <c r="N239" s="9" t="s">
        <v>2332</v>
      </c>
    </row>
    <row r="240" spans="1:14">
      <c r="A240" s="6">
        <v>239</v>
      </c>
      <c r="B240" s="6" t="s">
        <v>294</v>
      </c>
      <c r="C240" s="6" t="s">
        <v>2258</v>
      </c>
      <c r="D240" s="6" t="s">
        <v>2292</v>
      </c>
      <c r="E240" s="6" t="s">
        <v>2260</v>
      </c>
      <c r="F240" s="6" t="s">
        <v>2331</v>
      </c>
      <c r="G240" s="6" t="s">
        <v>2262</v>
      </c>
      <c r="H240" s="6"/>
      <c r="I240" s="6">
        <v>0.33</v>
      </c>
      <c r="J240" s="6">
        <v>0.47</v>
      </c>
      <c r="K240" s="6">
        <v>0.2</v>
      </c>
      <c r="L240" s="6">
        <v>1.56</v>
      </c>
      <c r="M240" s="6">
        <v>3.3000000000000002E-2</v>
      </c>
      <c r="N240" s="9" t="s">
        <v>2332</v>
      </c>
    </row>
    <row r="241" spans="1:14">
      <c r="A241" s="6">
        <v>240</v>
      </c>
      <c r="B241" s="6" t="s">
        <v>295</v>
      </c>
      <c r="C241" s="6" t="s">
        <v>2258</v>
      </c>
      <c r="D241" s="6" t="s">
        <v>2292</v>
      </c>
      <c r="E241" s="6" t="s">
        <v>2263</v>
      </c>
      <c r="F241" s="6" t="s">
        <v>2331</v>
      </c>
      <c r="G241" s="6" t="s">
        <v>2262</v>
      </c>
      <c r="H241" s="6"/>
      <c r="I241" s="6">
        <v>0.39</v>
      </c>
      <c r="J241" s="6">
        <v>0.42</v>
      </c>
      <c r="K241" s="6">
        <v>0.19</v>
      </c>
      <c r="L241" s="6">
        <v>1.55</v>
      </c>
      <c r="M241" s="6">
        <v>6.6000000000000003E-2</v>
      </c>
      <c r="N241" s="9" t="s">
        <v>2332</v>
      </c>
    </row>
    <row r="242" spans="1:14">
      <c r="A242" s="6">
        <v>241</v>
      </c>
      <c r="B242" s="6" t="s">
        <v>296</v>
      </c>
      <c r="C242" s="6" t="s">
        <v>2267</v>
      </c>
      <c r="D242" s="6" t="s">
        <v>2268</v>
      </c>
      <c r="E242" s="6" t="s">
        <v>2273</v>
      </c>
      <c r="F242" s="6" t="s">
        <v>2331</v>
      </c>
      <c r="G242" s="6" t="s">
        <v>2262</v>
      </c>
      <c r="H242" s="6"/>
      <c r="I242" s="6">
        <v>0.12</v>
      </c>
      <c r="J242" s="6">
        <v>0.13</v>
      </c>
      <c r="K242" s="6">
        <v>0.75</v>
      </c>
      <c r="L242" s="6">
        <v>0.73</v>
      </c>
      <c r="M242" s="6">
        <v>0.16700000000000001</v>
      </c>
      <c r="N242" s="9" t="s">
        <v>2332</v>
      </c>
    </row>
    <row r="243" spans="1:14">
      <c r="A243" s="6">
        <v>242</v>
      </c>
      <c r="B243" s="6" t="s">
        <v>297</v>
      </c>
      <c r="C243" s="6" t="s">
        <v>2258</v>
      </c>
      <c r="D243" s="6" t="s">
        <v>2292</v>
      </c>
      <c r="E243" s="6" t="s">
        <v>2260</v>
      </c>
      <c r="F243" s="6" t="s">
        <v>2331</v>
      </c>
      <c r="G243" s="6" t="s">
        <v>2262</v>
      </c>
      <c r="H243" s="6"/>
      <c r="I243" s="6">
        <v>0.33</v>
      </c>
      <c r="J243" s="6">
        <v>0.47</v>
      </c>
      <c r="K243" s="6">
        <v>0.2</v>
      </c>
      <c r="L243" s="6">
        <v>1.56</v>
      </c>
      <c r="M243" s="6">
        <v>3.3000000000000002E-2</v>
      </c>
      <c r="N243" s="9" t="s">
        <v>2332</v>
      </c>
    </row>
    <row r="244" spans="1:14">
      <c r="A244" s="6">
        <v>243</v>
      </c>
      <c r="B244" s="6" t="s">
        <v>298</v>
      </c>
      <c r="C244" s="6" t="s">
        <v>2258</v>
      </c>
      <c r="D244" s="6" t="s">
        <v>2292</v>
      </c>
      <c r="E244" s="6" t="s">
        <v>2263</v>
      </c>
      <c r="F244" s="6" t="s">
        <v>2331</v>
      </c>
      <c r="G244" s="6" t="s">
        <v>2262</v>
      </c>
      <c r="H244" s="6"/>
      <c r="I244" s="6">
        <v>0.39</v>
      </c>
      <c r="J244" s="6">
        <v>0.42</v>
      </c>
      <c r="K244" s="6">
        <v>0.19</v>
      </c>
      <c r="L244" s="6">
        <v>1.55</v>
      </c>
      <c r="M244" s="6">
        <v>6.6000000000000003E-2</v>
      </c>
      <c r="N244" s="9" t="s">
        <v>2332</v>
      </c>
    </row>
    <row r="245" spans="1:14">
      <c r="A245" s="6">
        <v>244</v>
      </c>
      <c r="B245" s="6" t="s">
        <v>299</v>
      </c>
      <c r="C245" s="6" t="s">
        <v>2267</v>
      </c>
      <c r="D245" s="6" t="s">
        <v>2268</v>
      </c>
      <c r="E245" s="6" t="s">
        <v>2273</v>
      </c>
      <c r="F245" s="6" t="s">
        <v>2331</v>
      </c>
      <c r="G245" s="6" t="s">
        <v>2262</v>
      </c>
      <c r="H245" s="6"/>
      <c r="I245" s="6">
        <v>0.12</v>
      </c>
      <c r="J245" s="6">
        <v>0.13</v>
      </c>
      <c r="K245" s="6">
        <v>0.75</v>
      </c>
      <c r="L245" s="6">
        <v>-9999</v>
      </c>
      <c r="M245" s="6">
        <v>-9999</v>
      </c>
      <c r="N245" s="9" t="s">
        <v>2332</v>
      </c>
    </row>
    <row r="246" spans="1:14">
      <c r="A246" s="6">
        <v>245</v>
      </c>
      <c r="B246" s="6" t="s">
        <v>300</v>
      </c>
      <c r="C246" s="6" t="s">
        <v>2258</v>
      </c>
      <c r="D246" s="6" t="s">
        <v>2292</v>
      </c>
      <c r="E246" s="6" t="s">
        <v>2260</v>
      </c>
      <c r="F246" s="6" t="s">
        <v>2331</v>
      </c>
      <c r="G246" s="6" t="s">
        <v>2262</v>
      </c>
      <c r="H246" s="6"/>
      <c r="I246" s="6">
        <v>0.33</v>
      </c>
      <c r="J246" s="6">
        <v>0.47</v>
      </c>
      <c r="K246" s="6">
        <v>0.2</v>
      </c>
      <c r="L246" s="6">
        <v>-9999</v>
      </c>
      <c r="M246" s="6">
        <v>-9999</v>
      </c>
      <c r="N246" s="9" t="s">
        <v>2332</v>
      </c>
    </row>
    <row r="247" spans="1:14">
      <c r="A247" s="6">
        <v>246</v>
      </c>
      <c r="B247" s="6" t="s">
        <v>301</v>
      </c>
      <c r="C247" s="6" t="s">
        <v>2258</v>
      </c>
      <c r="D247" s="6" t="s">
        <v>2292</v>
      </c>
      <c r="E247" s="6" t="s">
        <v>2263</v>
      </c>
      <c r="F247" s="6" t="s">
        <v>2331</v>
      </c>
      <c r="G247" s="6" t="s">
        <v>2262</v>
      </c>
      <c r="H247" s="6"/>
      <c r="I247" s="6">
        <v>0.39</v>
      </c>
      <c r="J247" s="6">
        <v>0.42</v>
      </c>
      <c r="K247" s="6">
        <v>0.19</v>
      </c>
      <c r="L247" s="6">
        <v>-9999</v>
      </c>
      <c r="M247" s="6">
        <v>-9999</v>
      </c>
      <c r="N247" s="9" t="s">
        <v>2332</v>
      </c>
    </row>
    <row r="248" spans="1:14">
      <c r="A248" s="6">
        <v>247</v>
      </c>
      <c r="B248" s="6" t="s">
        <v>302</v>
      </c>
      <c r="C248" s="6" t="s">
        <v>2267</v>
      </c>
      <c r="D248" s="6" t="s">
        <v>2268</v>
      </c>
      <c r="E248" s="6" t="s">
        <v>2260</v>
      </c>
      <c r="F248" s="6" t="s">
        <v>2333</v>
      </c>
      <c r="G248" s="6" t="s">
        <v>1551</v>
      </c>
      <c r="H248" s="6"/>
      <c r="I248" s="6">
        <v>0.1</v>
      </c>
      <c r="J248" s="6">
        <v>0.3</v>
      </c>
      <c r="K248" s="6">
        <v>0.6</v>
      </c>
      <c r="L248" s="6">
        <v>1.37</v>
      </c>
      <c r="M248" s="6">
        <v>-9999</v>
      </c>
      <c r="N248" s="9"/>
    </row>
    <row r="249" spans="1:14">
      <c r="A249" s="6">
        <v>248</v>
      </c>
      <c r="B249" s="6" t="s">
        <v>304</v>
      </c>
      <c r="C249" s="6" t="s">
        <v>2267</v>
      </c>
      <c r="D249" s="6" t="s">
        <v>2268</v>
      </c>
      <c r="E249" s="6" t="s">
        <v>2273</v>
      </c>
      <c r="F249" s="6" t="s">
        <v>2334</v>
      </c>
      <c r="G249" s="6" t="s">
        <v>2294</v>
      </c>
      <c r="H249" s="6"/>
      <c r="I249" s="6">
        <v>0.08</v>
      </c>
      <c r="J249" s="6">
        <v>0.192</v>
      </c>
      <c r="K249" s="6">
        <v>0.72799999999999998</v>
      </c>
      <c r="L249" s="6">
        <v>1.4</v>
      </c>
      <c r="M249" s="6">
        <v>-9999</v>
      </c>
      <c r="N249" s="9"/>
    </row>
    <row r="250" spans="1:14">
      <c r="A250" s="6">
        <v>249</v>
      </c>
      <c r="B250" s="6" t="s">
        <v>306</v>
      </c>
      <c r="C250" s="6" t="s">
        <v>2267</v>
      </c>
      <c r="D250" s="6" t="s">
        <v>2268</v>
      </c>
      <c r="E250" s="6" t="s">
        <v>2260</v>
      </c>
      <c r="F250" s="6" t="s">
        <v>2280</v>
      </c>
      <c r="G250" s="6" t="s">
        <v>2296</v>
      </c>
      <c r="H250" s="6"/>
      <c r="I250" s="6">
        <v>0.17699999999999999</v>
      </c>
      <c r="J250" s="6">
        <v>0.253</v>
      </c>
      <c r="K250" s="6">
        <v>0.56999999999999995</v>
      </c>
      <c r="L250" s="6">
        <v>-9999</v>
      </c>
      <c r="M250" s="6">
        <v>-9999</v>
      </c>
      <c r="N250" s="9" t="s">
        <v>2335</v>
      </c>
    </row>
    <row r="251" spans="1:14">
      <c r="A251" s="6">
        <v>250</v>
      </c>
      <c r="B251" s="6" t="s">
        <v>308</v>
      </c>
      <c r="C251" s="6" t="s">
        <v>2267</v>
      </c>
      <c r="D251" s="6" t="s">
        <v>2268</v>
      </c>
      <c r="E251" s="6" t="s">
        <v>2260</v>
      </c>
      <c r="F251" s="6" t="s">
        <v>2280</v>
      </c>
      <c r="G251" s="6" t="s">
        <v>2296</v>
      </c>
      <c r="H251" s="6"/>
      <c r="I251" s="6">
        <v>0.17699999999999999</v>
      </c>
      <c r="J251" s="6">
        <v>0.253</v>
      </c>
      <c r="K251" s="6">
        <v>0.56999999999999995</v>
      </c>
      <c r="L251" s="6">
        <v>-9999</v>
      </c>
      <c r="M251" s="6">
        <v>-9999</v>
      </c>
      <c r="N251" s="9" t="s">
        <v>2336</v>
      </c>
    </row>
    <row r="252" spans="1:14">
      <c r="A252" s="6">
        <v>251</v>
      </c>
      <c r="B252" s="6" t="s">
        <v>309</v>
      </c>
      <c r="C252" s="6" t="s">
        <v>2267</v>
      </c>
      <c r="D252" s="6" t="s">
        <v>2268</v>
      </c>
      <c r="E252" s="6" t="s">
        <v>2260</v>
      </c>
      <c r="F252" s="6" t="s">
        <v>2280</v>
      </c>
      <c r="G252" s="6" t="s">
        <v>2296</v>
      </c>
      <c r="H252" s="6"/>
      <c r="I252" s="6">
        <v>0.17699999999999999</v>
      </c>
      <c r="J252" s="6">
        <v>0.253</v>
      </c>
      <c r="K252" s="6">
        <v>0.56999999999999995</v>
      </c>
      <c r="L252" s="6">
        <v>-9999</v>
      </c>
      <c r="M252" s="6">
        <v>-9999</v>
      </c>
      <c r="N252" s="9" t="s">
        <v>2337</v>
      </c>
    </row>
    <row r="253" spans="1:14">
      <c r="A253" s="6">
        <v>252</v>
      </c>
      <c r="B253" s="6" t="s">
        <v>310</v>
      </c>
      <c r="C253" s="6" t="s">
        <v>2267</v>
      </c>
      <c r="D253" s="6" t="s">
        <v>2268</v>
      </c>
      <c r="E253" s="6" t="s">
        <v>2260</v>
      </c>
      <c r="F253" s="6" t="s">
        <v>2280</v>
      </c>
      <c r="G253" s="6" t="s">
        <v>2296</v>
      </c>
      <c r="H253" s="6"/>
      <c r="I253" s="6">
        <v>0.17699999999999999</v>
      </c>
      <c r="J253" s="6">
        <v>0.253</v>
      </c>
      <c r="K253" s="6">
        <v>0.56999999999999995</v>
      </c>
      <c r="L253" s="6">
        <v>-9999</v>
      </c>
      <c r="M253" s="6">
        <v>-9999</v>
      </c>
      <c r="N253" s="9" t="s">
        <v>2338</v>
      </c>
    </row>
    <row r="254" spans="1:14">
      <c r="A254" s="6">
        <v>253</v>
      </c>
      <c r="B254" s="6" t="s">
        <v>311</v>
      </c>
      <c r="C254" s="6" t="s">
        <v>2258</v>
      </c>
      <c r="D254" s="6" t="s">
        <v>2277</v>
      </c>
      <c r="E254" s="6" t="s">
        <v>2263</v>
      </c>
      <c r="F254" s="6" t="s">
        <v>2339</v>
      </c>
      <c r="G254" s="6" t="s">
        <v>2279</v>
      </c>
      <c r="H254" s="6"/>
      <c r="I254" s="6">
        <v>0.76</v>
      </c>
      <c r="J254" s="6">
        <v>0.14000000000000001</v>
      </c>
      <c r="K254" s="6">
        <v>0.1</v>
      </c>
      <c r="L254" s="6">
        <v>-9999</v>
      </c>
      <c r="M254" s="6">
        <v>1.2999999999999999E-2</v>
      </c>
      <c r="N254" s="9"/>
    </row>
    <row r="255" spans="1:14">
      <c r="A255" s="6">
        <v>254</v>
      </c>
      <c r="B255" s="6" t="s">
        <v>313</v>
      </c>
      <c r="C255" s="6" t="s">
        <v>2271</v>
      </c>
      <c r="D255" s="6" t="s">
        <v>2272</v>
      </c>
      <c r="E255" s="6" t="s">
        <v>2273</v>
      </c>
      <c r="F255" s="6" t="s">
        <v>2340</v>
      </c>
      <c r="G255" s="6" t="s">
        <v>2296</v>
      </c>
      <c r="H255" s="6"/>
      <c r="I255" s="6">
        <v>5.7000000000000002E-2</v>
      </c>
      <c r="J255" s="6">
        <v>7.3999999999999996E-2</v>
      </c>
      <c r="K255" s="6">
        <v>0.86899999999999999</v>
      </c>
      <c r="L255" s="6">
        <v>1.66</v>
      </c>
      <c r="M255" s="6">
        <v>8.5000000000000006E-3</v>
      </c>
      <c r="N255" s="18"/>
    </row>
    <row r="256" spans="1:14">
      <c r="A256" s="6">
        <v>255</v>
      </c>
      <c r="B256" s="6" t="s">
        <v>315</v>
      </c>
      <c r="C256" s="6" t="s">
        <v>2267</v>
      </c>
      <c r="D256" s="6" t="s">
        <v>2268</v>
      </c>
      <c r="E256" s="6" t="s">
        <v>2273</v>
      </c>
      <c r="F256" s="6" t="s">
        <v>2340</v>
      </c>
      <c r="G256" s="6" t="s">
        <v>2296</v>
      </c>
      <c r="H256" s="6"/>
      <c r="I256" s="6">
        <v>0.115</v>
      </c>
      <c r="J256" s="6">
        <v>0.13800000000000001</v>
      </c>
      <c r="K256" s="6">
        <v>0.747</v>
      </c>
      <c r="L256" s="6">
        <v>1.83</v>
      </c>
      <c r="M256" s="6">
        <v>8.3000000000000001E-3</v>
      </c>
      <c r="N256" s="18"/>
    </row>
    <row r="257" spans="1:14">
      <c r="A257" s="6">
        <v>256</v>
      </c>
      <c r="B257" s="6" t="s">
        <v>316</v>
      </c>
      <c r="C257" s="6" t="s">
        <v>2267</v>
      </c>
      <c r="D257" s="6" t="s">
        <v>2283</v>
      </c>
      <c r="E257" s="6" t="s">
        <v>2260</v>
      </c>
      <c r="F257" s="6" t="s">
        <v>2340</v>
      </c>
      <c r="G257" s="6" t="s">
        <v>2296</v>
      </c>
      <c r="H257" s="6"/>
      <c r="I257" s="6">
        <v>0.245</v>
      </c>
      <c r="J257" s="6">
        <v>0.129</v>
      </c>
      <c r="K257" s="6">
        <v>0.626</v>
      </c>
      <c r="L257" s="6">
        <v>1.62</v>
      </c>
      <c r="M257" s="6">
        <v>1.14E-2</v>
      </c>
      <c r="N257" s="18"/>
    </row>
    <row r="258" spans="1:14">
      <c r="A258" s="6">
        <v>257</v>
      </c>
      <c r="B258" s="6" t="s">
        <v>317</v>
      </c>
      <c r="C258" s="6" t="s">
        <v>2267</v>
      </c>
      <c r="D258" s="6" t="s">
        <v>2268</v>
      </c>
      <c r="E258" s="6" t="s">
        <v>2260</v>
      </c>
      <c r="F258" s="6" t="s">
        <v>2341</v>
      </c>
      <c r="G258" s="6" t="s">
        <v>2270</v>
      </c>
      <c r="H258" s="6"/>
      <c r="I258" s="6">
        <v>0.157</v>
      </c>
      <c r="J258" s="6">
        <v>0.251</v>
      </c>
      <c r="K258" s="6">
        <v>0.59199999999999997</v>
      </c>
      <c r="L258" s="6">
        <v>1.7</v>
      </c>
      <c r="M258" s="6">
        <v>7.4000000000000003E-3</v>
      </c>
      <c r="N258" s="18"/>
    </row>
    <row r="259" spans="1:14">
      <c r="A259" s="6">
        <v>258</v>
      </c>
      <c r="B259" s="6" t="s">
        <v>318</v>
      </c>
      <c r="C259" s="6" t="s">
        <v>2267</v>
      </c>
      <c r="D259" s="6" t="s">
        <v>2268</v>
      </c>
      <c r="E259" s="6" t="s">
        <v>2260</v>
      </c>
      <c r="F259" s="6" t="s">
        <v>1551</v>
      </c>
      <c r="G259" s="6" t="s">
        <v>1551</v>
      </c>
      <c r="H259" s="6"/>
      <c r="I259" s="6">
        <v>0.17</v>
      </c>
      <c r="J259" s="6">
        <v>0.22</v>
      </c>
      <c r="K259" s="6">
        <v>0.61</v>
      </c>
      <c r="L259" s="6">
        <v>1.41</v>
      </c>
      <c r="M259" s="6">
        <v>-9999</v>
      </c>
      <c r="N259" s="9"/>
    </row>
    <row r="260" spans="1:14">
      <c r="A260" s="6">
        <v>259</v>
      </c>
      <c r="B260" s="6" t="s">
        <v>320</v>
      </c>
      <c r="C260" s="6" t="s">
        <v>2258</v>
      </c>
      <c r="D260" s="6" t="s">
        <v>2292</v>
      </c>
      <c r="E260" s="6" t="s">
        <v>2263</v>
      </c>
      <c r="F260" s="6" t="s">
        <v>1551</v>
      </c>
      <c r="G260" s="6" t="s">
        <v>1551</v>
      </c>
      <c r="H260" s="6"/>
      <c r="I260" s="6">
        <v>0.38</v>
      </c>
      <c r="J260" s="6">
        <v>0.59</v>
      </c>
      <c r="K260" s="6">
        <v>0.03</v>
      </c>
      <c r="L260" s="6">
        <v>1.22</v>
      </c>
      <c r="M260" s="6">
        <v>-9999</v>
      </c>
      <c r="N260" s="9"/>
    </row>
    <row r="261" spans="1:14">
      <c r="A261" s="6">
        <v>260</v>
      </c>
      <c r="B261" s="6" t="s">
        <v>321</v>
      </c>
      <c r="C261" s="6" t="s">
        <v>2258</v>
      </c>
      <c r="D261" s="6" t="s">
        <v>2277</v>
      </c>
      <c r="E261" s="6" t="s">
        <v>2263</v>
      </c>
      <c r="F261" s="6" t="s">
        <v>1551</v>
      </c>
      <c r="G261" s="6" t="s">
        <v>1551</v>
      </c>
      <c r="H261" s="6"/>
      <c r="I261" s="6">
        <v>0.6</v>
      </c>
      <c r="J261" s="6">
        <v>0.39</v>
      </c>
      <c r="K261" s="6">
        <v>0.01</v>
      </c>
      <c r="L261" s="6">
        <v>1.26</v>
      </c>
      <c r="M261" s="6">
        <v>-9999</v>
      </c>
      <c r="N261" s="9"/>
    </row>
    <row r="262" spans="1:14">
      <c r="A262" s="6">
        <v>261</v>
      </c>
      <c r="B262" s="6" t="s">
        <v>322</v>
      </c>
      <c r="C262" s="6" t="s">
        <v>2267</v>
      </c>
      <c r="D262" s="6" t="s">
        <v>2313</v>
      </c>
      <c r="E262" s="6" t="s">
        <v>2260</v>
      </c>
      <c r="F262" s="6" t="s">
        <v>2316</v>
      </c>
      <c r="G262" s="6" t="s">
        <v>2298</v>
      </c>
      <c r="H262" s="6"/>
      <c r="I262" s="6">
        <v>0.25</v>
      </c>
      <c r="J262" s="6">
        <v>0.47</v>
      </c>
      <c r="K262" s="6">
        <v>0.28000000000000003</v>
      </c>
      <c r="L262" s="6">
        <v>1.22</v>
      </c>
      <c r="M262" s="6">
        <v>-9999</v>
      </c>
      <c r="N262" s="9"/>
    </row>
    <row r="263" spans="1:14">
      <c r="A263" s="6">
        <v>262</v>
      </c>
      <c r="B263" s="6" t="s">
        <v>324</v>
      </c>
      <c r="C263" s="6" t="s">
        <v>2267</v>
      </c>
      <c r="D263" s="6" t="s">
        <v>2313</v>
      </c>
      <c r="E263" s="6" t="s">
        <v>2260</v>
      </c>
      <c r="F263" s="6" t="s">
        <v>2316</v>
      </c>
      <c r="G263" s="6" t="s">
        <v>2298</v>
      </c>
      <c r="H263" s="6"/>
      <c r="I263" s="6">
        <v>0.25</v>
      </c>
      <c r="J263" s="6">
        <v>0.47</v>
      </c>
      <c r="K263" s="6">
        <v>0.28000000000000003</v>
      </c>
      <c r="L263" s="6">
        <v>1.1399999999999999</v>
      </c>
      <c r="M263" s="6">
        <v>-9999</v>
      </c>
      <c r="N263" s="9"/>
    </row>
    <row r="264" spans="1:14">
      <c r="A264" s="6">
        <v>263</v>
      </c>
      <c r="B264" s="6" t="s">
        <v>325</v>
      </c>
      <c r="C264" s="6" t="s">
        <v>2267</v>
      </c>
      <c r="D264" s="6" t="s">
        <v>2313</v>
      </c>
      <c r="E264" s="6" t="s">
        <v>2260</v>
      </c>
      <c r="F264" s="6" t="s">
        <v>2316</v>
      </c>
      <c r="G264" s="6" t="s">
        <v>2298</v>
      </c>
      <c r="H264" s="6"/>
      <c r="I264" s="6">
        <v>0.25</v>
      </c>
      <c r="J264" s="6">
        <v>0.47</v>
      </c>
      <c r="K264" s="6">
        <v>0.28000000000000003</v>
      </c>
      <c r="L264" s="6">
        <v>1.3</v>
      </c>
      <c r="M264" s="6">
        <v>-9999</v>
      </c>
      <c r="N264" s="9"/>
    </row>
    <row r="265" spans="1:14">
      <c r="A265" s="6">
        <v>264</v>
      </c>
      <c r="B265" s="6" t="s">
        <v>326</v>
      </c>
      <c r="C265" s="6" t="s">
        <v>2267</v>
      </c>
      <c r="D265" s="6" t="s">
        <v>2313</v>
      </c>
      <c r="E265" s="6" t="s">
        <v>2260</v>
      </c>
      <c r="F265" s="6" t="s">
        <v>2316</v>
      </c>
      <c r="G265" s="6" t="s">
        <v>2298</v>
      </c>
      <c r="H265" s="6"/>
      <c r="I265" s="6">
        <v>0.25</v>
      </c>
      <c r="J265" s="6">
        <v>0.47</v>
      </c>
      <c r="K265" s="6">
        <v>0.28000000000000003</v>
      </c>
      <c r="L265" s="6">
        <v>1.17</v>
      </c>
      <c r="M265" s="6">
        <v>-9999</v>
      </c>
      <c r="N265" s="9"/>
    </row>
    <row r="266" spans="1:14">
      <c r="A266" s="6">
        <v>265</v>
      </c>
      <c r="B266" s="6" t="s">
        <v>327</v>
      </c>
      <c r="C266" s="6" t="s">
        <v>2267</v>
      </c>
      <c r="D266" s="6" t="s">
        <v>2313</v>
      </c>
      <c r="E266" s="6" t="s">
        <v>2260</v>
      </c>
      <c r="F266" s="6" t="s">
        <v>2316</v>
      </c>
      <c r="G266" s="6" t="s">
        <v>2298</v>
      </c>
      <c r="H266" s="6"/>
      <c r="I266" s="6">
        <v>0.25</v>
      </c>
      <c r="J266" s="6">
        <v>0.47</v>
      </c>
      <c r="K266" s="6">
        <v>0.28000000000000003</v>
      </c>
      <c r="L266" s="6">
        <v>1.1000000000000001</v>
      </c>
      <c r="M266" s="6">
        <v>-9999</v>
      </c>
      <c r="N266" s="9"/>
    </row>
    <row r="267" spans="1:14">
      <c r="A267" s="6">
        <v>266</v>
      </c>
      <c r="B267" s="6" t="s">
        <v>328</v>
      </c>
      <c r="C267" s="6" t="s">
        <v>2267</v>
      </c>
      <c r="D267" s="6" t="s">
        <v>2313</v>
      </c>
      <c r="E267" s="6" t="s">
        <v>2260</v>
      </c>
      <c r="F267" s="6" t="s">
        <v>2316</v>
      </c>
      <c r="G267" s="6" t="s">
        <v>2298</v>
      </c>
      <c r="H267" s="6"/>
      <c r="I267" s="6">
        <v>0.25</v>
      </c>
      <c r="J267" s="6">
        <v>0.47</v>
      </c>
      <c r="K267" s="6">
        <v>0.28000000000000003</v>
      </c>
      <c r="L267" s="6">
        <v>1.22</v>
      </c>
      <c r="M267" s="6">
        <v>-9999</v>
      </c>
      <c r="N267" s="9"/>
    </row>
    <row r="268" spans="1:14">
      <c r="A268" s="6">
        <v>267</v>
      </c>
      <c r="B268" s="6" t="s">
        <v>329</v>
      </c>
      <c r="C268" s="6" t="s">
        <v>2267</v>
      </c>
      <c r="D268" s="6" t="s">
        <v>2313</v>
      </c>
      <c r="E268" s="6" t="s">
        <v>2260</v>
      </c>
      <c r="F268" s="6" t="s">
        <v>2316</v>
      </c>
      <c r="G268" s="6" t="s">
        <v>2298</v>
      </c>
      <c r="H268" s="6"/>
      <c r="I268" s="6">
        <v>0.25</v>
      </c>
      <c r="J268" s="6">
        <v>0.47</v>
      </c>
      <c r="K268" s="6">
        <v>0.28000000000000003</v>
      </c>
      <c r="L268" s="6">
        <v>1.21</v>
      </c>
      <c r="M268" s="6">
        <v>-9999</v>
      </c>
      <c r="N268" s="9"/>
    </row>
    <row r="269" spans="1:14">
      <c r="A269" s="6">
        <v>268</v>
      </c>
      <c r="B269" s="6" t="s">
        <v>330</v>
      </c>
      <c r="C269" s="6" t="s">
        <v>2267</v>
      </c>
      <c r="D269" s="6" t="s">
        <v>2313</v>
      </c>
      <c r="E269" s="6" t="s">
        <v>2260</v>
      </c>
      <c r="F269" s="6" t="s">
        <v>2316</v>
      </c>
      <c r="G269" s="6" t="s">
        <v>2298</v>
      </c>
      <c r="H269" s="6"/>
      <c r="I269" s="6">
        <v>0.25</v>
      </c>
      <c r="J269" s="6">
        <v>0.47</v>
      </c>
      <c r="K269" s="6">
        <v>0.28000000000000003</v>
      </c>
      <c r="L269" s="6">
        <v>1.29</v>
      </c>
      <c r="M269" s="6">
        <v>-9999</v>
      </c>
      <c r="N269" s="9"/>
    </row>
    <row r="270" spans="1:14">
      <c r="A270" s="6">
        <v>269</v>
      </c>
      <c r="B270" s="6" t="s">
        <v>331</v>
      </c>
      <c r="C270" s="6" t="s">
        <v>2258</v>
      </c>
      <c r="D270" s="6" t="s">
        <v>2342</v>
      </c>
      <c r="E270" s="6" t="s">
        <v>2263</v>
      </c>
      <c r="F270" s="6" t="s">
        <v>1551</v>
      </c>
      <c r="G270" s="6" t="s">
        <v>1551</v>
      </c>
      <c r="H270" s="6"/>
      <c r="I270" s="6">
        <v>0.44</v>
      </c>
      <c r="J270" s="6">
        <v>0.41</v>
      </c>
      <c r="K270" s="6">
        <v>0.15</v>
      </c>
      <c r="L270" s="6">
        <v>1.17</v>
      </c>
      <c r="M270" s="6">
        <v>1.7000000000000001E-2</v>
      </c>
      <c r="N270" s="9"/>
    </row>
    <row r="271" spans="1:14">
      <c r="A271" s="6">
        <v>270</v>
      </c>
      <c r="B271" s="6" t="s">
        <v>334</v>
      </c>
      <c r="C271" s="6" t="s">
        <v>2258</v>
      </c>
      <c r="D271" s="6" t="s">
        <v>2342</v>
      </c>
      <c r="E271" s="6" t="s">
        <v>2263</v>
      </c>
      <c r="F271" s="6" t="s">
        <v>1551</v>
      </c>
      <c r="G271" s="6" t="s">
        <v>1551</v>
      </c>
      <c r="H271" s="6"/>
      <c r="I271" s="6">
        <v>0.44</v>
      </c>
      <c r="J271" s="6">
        <v>0.41</v>
      </c>
      <c r="K271" s="6">
        <v>0.15</v>
      </c>
      <c r="L271" s="6">
        <v>1.19</v>
      </c>
      <c r="M271" s="6">
        <v>1.7000000000000001E-2</v>
      </c>
      <c r="N271" s="9"/>
    </row>
    <row r="272" spans="1:14">
      <c r="A272" s="6">
        <v>271</v>
      </c>
      <c r="B272" s="6" t="s">
        <v>335</v>
      </c>
      <c r="C272" s="6" t="s">
        <v>2258</v>
      </c>
      <c r="D272" s="6" t="s">
        <v>2342</v>
      </c>
      <c r="E272" s="6" t="s">
        <v>2263</v>
      </c>
      <c r="F272" s="6" t="s">
        <v>1551</v>
      </c>
      <c r="G272" s="6" t="s">
        <v>1551</v>
      </c>
      <c r="H272" s="6"/>
      <c r="I272" s="6">
        <v>0.44</v>
      </c>
      <c r="J272" s="6">
        <v>0.41</v>
      </c>
      <c r="K272" s="6">
        <v>0.15</v>
      </c>
      <c r="L272" s="6">
        <v>1.28</v>
      </c>
      <c r="M272" s="6">
        <v>1.7000000000000001E-2</v>
      </c>
      <c r="N272" s="9"/>
    </row>
    <row r="273" spans="1:14">
      <c r="A273" s="6">
        <v>272</v>
      </c>
      <c r="B273" s="6" t="s">
        <v>336</v>
      </c>
      <c r="C273" s="6" t="s">
        <v>2258</v>
      </c>
      <c r="D273" s="6" t="s">
        <v>2342</v>
      </c>
      <c r="E273" s="6" t="s">
        <v>2263</v>
      </c>
      <c r="F273" s="6" t="s">
        <v>1551</v>
      </c>
      <c r="G273" s="6" t="s">
        <v>1551</v>
      </c>
      <c r="H273" s="6"/>
      <c r="I273" s="6">
        <v>0.44</v>
      </c>
      <c r="J273" s="6">
        <v>0.41</v>
      </c>
      <c r="K273" s="6">
        <v>0.15</v>
      </c>
      <c r="L273" s="6">
        <v>1.1599999999999999</v>
      </c>
      <c r="M273" s="6">
        <v>1.7000000000000001E-2</v>
      </c>
      <c r="N273" s="9"/>
    </row>
    <row r="274" spans="1:14">
      <c r="A274" s="6">
        <v>273</v>
      </c>
      <c r="B274" s="6" t="s">
        <v>337</v>
      </c>
      <c r="C274" s="6" t="s">
        <v>2267</v>
      </c>
      <c r="D274" s="6" t="s">
        <v>2272</v>
      </c>
      <c r="E274" s="6" t="s">
        <v>2273</v>
      </c>
      <c r="F274" s="6" t="s">
        <v>1551</v>
      </c>
      <c r="G274" s="6" t="s">
        <v>1551</v>
      </c>
      <c r="H274" s="6"/>
      <c r="I274" s="6">
        <v>0.1</v>
      </c>
      <c r="J274" s="6">
        <v>0.1</v>
      </c>
      <c r="K274" s="6">
        <v>0.8</v>
      </c>
      <c r="L274" s="6">
        <v>1.23</v>
      </c>
      <c r="M274" s="6">
        <v>3.4000000000000002E-2</v>
      </c>
      <c r="N274" s="9"/>
    </row>
    <row r="275" spans="1:14">
      <c r="A275" s="6">
        <v>274</v>
      </c>
      <c r="B275" s="6" t="s">
        <v>339</v>
      </c>
      <c r="C275" s="6" t="s">
        <v>2271</v>
      </c>
      <c r="D275" s="6" t="s">
        <v>2326</v>
      </c>
      <c r="E275" s="6" t="s">
        <v>2273</v>
      </c>
      <c r="F275" s="6" t="s">
        <v>1551</v>
      </c>
      <c r="G275" s="6" t="s">
        <v>1551</v>
      </c>
      <c r="H275" s="6"/>
      <c r="I275" s="6">
        <v>0.03</v>
      </c>
      <c r="J275" s="6">
        <v>0.02</v>
      </c>
      <c r="K275" s="6">
        <v>0.95</v>
      </c>
      <c r="L275" s="6">
        <v>1.55</v>
      </c>
      <c r="M275" s="6">
        <v>2E-3</v>
      </c>
      <c r="N275" s="20" t="s">
        <v>2343</v>
      </c>
    </row>
    <row r="276" spans="1:14">
      <c r="A276" s="6">
        <v>275</v>
      </c>
      <c r="B276" s="6" t="s">
        <v>340</v>
      </c>
      <c r="C276" s="6" t="s">
        <v>2267</v>
      </c>
      <c r="D276" s="6" t="s">
        <v>2313</v>
      </c>
      <c r="E276" s="6" t="s">
        <v>2260</v>
      </c>
      <c r="F276" s="6" t="s">
        <v>1551</v>
      </c>
      <c r="G276" s="6" t="s">
        <v>1551</v>
      </c>
      <c r="H276" s="6"/>
      <c r="I276" s="6">
        <v>0.25</v>
      </c>
      <c r="J276" s="6">
        <v>0.41</v>
      </c>
      <c r="K276" s="6">
        <v>0.34</v>
      </c>
      <c r="L276" s="6">
        <v>1.42</v>
      </c>
      <c r="M276" s="6">
        <v>1.2E-2</v>
      </c>
      <c r="N276" s="20" t="s">
        <v>2343</v>
      </c>
    </row>
    <row r="277" spans="1:14">
      <c r="A277" s="6">
        <v>276</v>
      </c>
      <c r="B277" s="6" t="s">
        <v>342</v>
      </c>
      <c r="C277" s="6" t="s">
        <v>2267</v>
      </c>
      <c r="D277" s="6" t="s">
        <v>2313</v>
      </c>
      <c r="E277" s="6" t="s">
        <v>2260</v>
      </c>
      <c r="F277" s="6" t="s">
        <v>1551</v>
      </c>
      <c r="G277" s="6" t="s">
        <v>1551</v>
      </c>
      <c r="H277" s="6"/>
      <c r="I277" s="6">
        <v>0.18</v>
      </c>
      <c r="J277" s="6">
        <v>0.31</v>
      </c>
      <c r="K277" s="6">
        <v>0.51</v>
      </c>
      <c r="L277" s="6">
        <v>1.38</v>
      </c>
      <c r="M277" s="6">
        <v>1.4E-2</v>
      </c>
      <c r="N277" s="20" t="s">
        <v>2343</v>
      </c>
    </row>
    <row r="278" spans="1:14">
      <c r="A278" s="6">
        <v>277</v>
      </c>
      <c r="B278" s="6" t="s">
        <v>343</v>
      </c>
      <c r="C278" s="6" t="s">
        <v>2267</v>
      </c>
      <c r="D278" s="6" t="s">
        <v>2313</v>
      </c>
      <c r="E278" s="6" t="s">
        <v>2260</v>
      </c>
      <c r="F278" s="6" t="s">
        <v>1551</v>
      </c>
      <c r="G278" s="6" t="s">
        <v>1551</v>
      </c>
      <c r="H278" s="6"/>
      <c r="I278" s="6">
        <v>0.22</v>
      </c>
      <c r="J278" s="6">
        <v>0.31</v>
      </c>
      <c r="K278" s="6">
        <v>0.47</v>
      </c>
      <c r="L278" s="6">
        <v>1.1299999999999999</v>
      </c>
      <c r="M278" s="6">
        <v>0.05</v>
      </c>
      <c r="N278" s="20" t="s">
        <v>2343</v>
      </c>
    </row>
    <row r="279" spans="1:14">
      <c r="A279" s="6">
        <v>278</v>
      </c>
      <c r="B279" s="6" t="s">
        <v>344</v>
      </c>
      <c r="C279" s="6" t="s">
        <v>2258</v>
      </c>
      <c r="D279" s="6" t="s">
        <v>2342</v>
      </c>
      <c r="E279" s="6" t="s">
        <v>2263</v>
      </c>
      <c r="F279" s="6" t="s">
        <v>1551</v>
      </c>
      <c r="G279" s="6" t="s">
        <v>1551</v>
      </c>
      <c r="H279" s="6"/>
      <c r="I279" s="6">
        <v>0.46</v>
      </c>
      <c r="J279" s="6">
        <v>0.44</v>
      </c>
      <c r="K279" s="6">
        <v>0.1</v>
      </c>
      <c r="L279" s="6">
        <v>-9999</v>
      </c>
      <c r="M279" s="6">
        <v>1.7000000000000001E-2</v>
      </c>
      <c r="N279" s="9"/>
    </row>
    <row r="280" spans="1:14">
      <c r="A280" s="6">
        <v>279</v>
      </c>
      <c r="B280" s="6" t="s">
        <v>346</v>
      </c>
      <c r="C280" s="6" t="s">
        <v>2258</v>
      </c>
      <c r="D280" s="6" t="s">
        <v>2342</v>
      </c>
      <c r="E280" s="6" t="s">
        <v>2263</v>
      </c>
      <c r="F280" s="6" t="s">
        <v>1551</v>
      </c>
      <c r="G280" s="6" t="s">
        <v>1551</v>
      </c>
      <c r="H280" s="6"/>
      <c r="I280" s="6">
        <v>0.46</v>
      </c>
      <c r="J280" s="6">
        <v>0.44</v>
      </c>
      <c r="K280" s="6">
        <v>0.1</v>
      </c>
      <c r="L280" s="6">
        <v>-9999</v>
      </c>
      <c r="M280" s="6">
        <v>1.7000000000000001E-2</v>
      </c>
      <c r="N280" s="9"/>
    </row>
    <row r="281" spans="1:14">
      <c r="A281" s="6">
        <v>280</v>
      </c>
      <c r="B281" s="6" t="s">
        <v>347</v>
      </c>
      <c r="C281" s="6" t="s">
        <v>2258</v>
      </c>
      <c r="D281" s="6" t="s">
        <v>2342</v>
      </c>
      <c r="E281" s="6" t="s">
        <v>2263</v>
      </c>
      <c r="F281" s="6" t="s">
        <v>1551</v>
      </c>
      <c r="G281" s="6" t="s">
        <v>1551</v>
      </c>
      <c r="H281" s="6"/>
      <c r="I281" s="6">
        <v>0.44</v>
      </c>
      <c r="J281" s="6">
        <v>0.43</v>
      </c>
      <c r="K281" s="6">
        <v>0.13</v>
      </c>
      <c r="L281" s="6">
        <v>-9999</v>
      </c>
      <c r="M281" s="6">
        <v>0.03</v>
      </c>
      <c r="N281" s="9"/>
    </row>
    <row r="282" spans="1:14">
      <c r="A282" s="6">
        <v>281</v>
      </c>
      <c r="B282" s="6" t="s">
        <v>348</v>
      </c>
      <c r="C282" s="6" t="s">
        <v>2267</v>
      </c>
      <c r="D282" s="6" t="s">
        <v>2268</v>
      </c>
      <c r="E282" s="6" t="s">
        <v>2260</v>
      </c>
      <c r="F282" s="6" t="s">
        <v>1551</v>
      </c>
      <c r="G282" s="6" t="s">
        <v>1551</v>
      </c>
      <c r="H282" s="6"/>
      <c r="I282" s="6">
        <v>0.16</v>
      </c>
      <c r="J282" s="6">
        <v>0.21</v>
      </c>
      <c r="K282" s="6">
        <v>0.63</v>
      </c>
      <c r="L282" s="6">
        <v>1.44</v>
      </c>
      <c r="M282" s="6">
        <v>0.04</v>
      </c>
      <c r="N282" s="9" t="s">
        <v>2344</v>
      </c>
    </row>
    <row r="283" spans="1:14">
      <c r="A283" s="6">
        <v>282</v>
      </c>
      <c r="B283" s="6" t="s">
        <v>350</v>
      </c>
      <c r="C283" s="6" t="s">
        <v>2267</v>
      </c>
      <c r="D283" s="6" t="s">
        <v>2283</v>
      </c>
      <c r="E283" s="6" t="s">
        <v>2260</v>
      </c>
      <c r="F283" s="6" t="s">
        <v>1551</v>
      </c>
      <c r="G283" s="6" t="s">
        <v>1551</v>
      </c>
      <c r="H283" s="6"/>
      <c r="I283" s="6">
        <v>0.1</v>
      </c>
      <c r="J283" s="6">
        <v>-9999</v>
      </c>
      <c r="K283" s="6">
        <v>-9999</v>
      </c>
      <c r="L283" s="6">
        <v>1.1399999999999999</v>
      </c>
      <c r="M283" s="6">
        <v>-9999</v>
      </c>
      <c r="N283" s="9" t="s">
        <v>2345</v>
      </c>
    </row>
    <row r="284" spans="1:14">
      <c r="A284" s="6">
        <v>283</v>
      </c>
      <c r="B284" s="6" t="s">
        <v>352</v>
      </c>
      <c r="C284" s="6" t="s">
        <v>2258</v>
      </c>
      <c r="D284" s="6" t="s">
        <v>2292</v>
      </c>
      <c r="E284" s="6" t="s">
        <v>2263</v>
      </c>
      <c r="F284" s="6" t="s">
        <v>1551</v>
      </c>
      <c r="G284" s="6" t="s">
        <v>1551</v>
      </c>
      <c r="H284" s="6"/>
      <c r="I284" s="6">
        <v>0.3</v>
      </c>
      <c r="J284" s="6">
        <v>-9999</v>
      </c>
      <c r="K284" s="6">
        <v>-9999</v>
      </c>
      <c r="L284" s="6">
        <v>-9999</v>
      </c>
      <c r="M284" s="6">
        <v>-9999</v>
      </c>
      <c r="N284" s="9"/>
    </row>
    <row r="285" spans="1:14">
      <c r="A285" s="6">
        <v>284</v>
      </c>
      <c r="B285" s="6" t="s">
        <v>354</v>
      </c>
      <c r="C285" s="6" t="s">
        <v>2258</v>
      </c>
      <c r="D285" s="6" t="s">
        <v>2292</v>
      </c>
      <c r="E285" s="6" t="s">
        <v>2263</v>
      </c>
      <c r="F285" s="6" t="s">
        <v>1551</v>
      </c>
      <c r="G285" s="6" t="s">
        <v>1551</v>
      </c>
      <c r="H285" s="6"/>
      <c r="I285" s="6">
        <v>0.34</v>
      </c>
      <c r="J285" s="6">
        <v>-9999</v>
      </c>
      <c r="K285" s="6">
        <v>-9999</v>
      </c>
      <c r="L285" s="6">
        <v>-9999</v>
      </c>
      <c r="M285" s="6">
        <v>-9999</v>
      </c>
      <c r="N285" s="9"/>
    </row>
    <row r="286" spans="1:14">
      <c r="A286" s="6">
        <v>285</v>
      </c>
      <c r="B286" s="6" t="s">
        <v>356</v>
      </c>
      <c r="C286" s="6" t="s">
        <v>2264</v>
      </c>
      <c r="D286" s="6" t="s">
        <v>2265</v>
      </c>
      <c r="E286" s="6" t="s">
        <v>2260</v>
      </c>
      <c r="F286" s="6" t="s">
        <v>1551</v>
      </c>
      <c r="G286" s="6" t="s">
        <v>1551</v>
      </c>
      <c r="H286" s="6"/>
      <c r="I286" s="6">
        <v>0.14000000000000001</v>
      </c>
      <c r="J286" s="6">
        <v>-9999</v>
      </c>
      <c r="K286" s="6">
        <v>-9999</v>
      </c>
      <c r="L286" s="6">
        <v>-9999</v>
      </c>
      <c r="M286" s="6">
        <v>-9999</v>
      </c>
      <c r="N286" s="9"/>
    </row>
    <row r="287" spans="1:14">
      <c r="A287" s="6">
        <v>286</v>
      </c>
      <c r="B287" s="6" t="s">
        <v>358</v>
      </c>
      <c r="C287" s="6" t="s">
        <v>2267</v>
      </c>
      <c r="D287" s="6" t="s">
        <v>2268</v>
      </c>
      <c r="E287" s="6" t="s">
        <v>2260</v>
      </c>
      <c r="F287" s="6" t="s">
        <v>2346</v>
      </c>
      <c r="G287" s="6" t="s">
        <v>1551</v>
      </c>
      <c r="H287" s="6"/>
      <c r="I287" s="6">
        <v>0.05</v>
      </c>
      <c r="J287" s="6">
        <v>0.33300000000000002</v>
      </c>
      <c r="K287" s="6">
        <v>0.61699999999999999</v>
      </c>
      <c r="L287" s="6">
        <v>-9999</v>
      </c>
      <c r="M287" s="6">
        <v>3.3999999999999998E-3</v>
      </c>
      <c r="N287" s="9" t="s">
        <v>2276</v>
      </c>
    </row>
    <row r="288" spans="1:14">
      <c r="A288" s="6">
        <v>287</v>
      </c>
      <c r="B288" s="6" t="s">
        <v>360</v>
      </c>
      <c r="C288" s="6" t="s">
        <v>2267</v>
      </c>
      <c r="D288" s="6" t="s">
        <v>2268</v>
      </c>
      <c r="E288" s="6" t="s">
        <v>2260</v>
      </c>
      <c r="F288" s="6" t="s">
        <v>2346</v>
      </c>
      <c r="G288" s="6" t="s">
        <v>1551</v>
      </c>
      <c r="H288" s="6"/>
      <c r="I288" s="6">
        <v>0.05</v>
      </c>
      <c r="J288" s="6">
        <v>0.33300000000000002</v>
      </c>
      <c r="K288" s="6">
        <v>0.61699999999999999</v>
      </c>
      <c r="L288" s="6">
        <v>-9999</v>
      </c>
      <c r="M288" s="6">
        <v>3.3999999999999998E-3</v>
      </c>
      <c r="N288" s="9" t="s">
        <v>2276</v>
      </c>
    </row>
    <row r="289" spans="1:14">
      <c r="A289" s="6">
        <v>288</v>
      </c>
      <c r="B289" s="6" t="s">
        <v>361</v>
      </c>
      <c r="C289" s="6" t="s">
        <v>2267</v>
      </c>
      <c r="D289" s="6" t="s">
        <v>2268</v>
      </c>
      <c r="E289" s="6" t="s">
        <v>2260</v>
      </c>
      <c r="F289" s="6" t="s">
        <v>2346</v>
      </c>
      <c r="G289" s="6" t="s">
        <v>1551</v>
      </c>
      <c r="H289" s="6"/>
      <c r="I289" s="6">
        <v>0.05</v>
      </c>
      <c r="J289" s="6">
        <v>0.33300000000000002</v>
      </c>
      <c r="K289" s="6">
        <v>0.61699999999999999</v>
      </c>
      <c r="L289" s="6">
        <v>-9999</v>
      </c>
      <c r="M289" s="6">
        <v>3.3999999999999998E-3</v>
      </c>
      <c r="N289" s="9" t="s">
        <v>2276</v>
      </c>
    </row>
    <row r="290" spans="1:14">
      <c r="A290" s="6">
        <v>289</v>
      </c>
      <c r="B290" s="6" t="s">
        <v>362</v>
      </c>
      <c r="C290" s="6" t="s">
        <v>2267</v>
      </c>
      <c r="D290" s="6" t="s">
        <v>2268</v>
      </c>
      <c r="E290" s="6" t="s">
        <v>2260</v>
      </c>
      <c r="F290" s="6" t="s">
        <v>2346</v>
      </c>
      <c r="G290" s="6" t="s">
        <v>1551</v>
      </c>
      <c r="H290" s="6"/>
      <c r="I290" s="6">
        <v>0.05</v>
      </c>
      <c r="J290" s="6">
        <v>0.33300000000000002</v>
      </c>
      <c r="K290" s="6">
        <v>0.61699999999999999</v>
      </c>
      <c r="L290" s="6">
        <v>-9999</v>
      </c>
      <c r="M290" s="6">
        <v>3.3999999999999998E-3</v>
      </c>
      <c r="N290" s="9" t="s">
        <v>2276</v>
      </c>
    </row>
    <row r="291" spans="1:14">
      <c r="A291" s="6">
        <v>290</v>
      </c>
      <c r="B291" s="6" t="s">
        <v>363</v>
      </c>
      <c r="C291" s="6" t="s">
        <v>2267</v>
      </c>
      <c r="D291" s="6" t="s">
        <v>2268</v>
      </c>
      <c r="E291" s="6" t="s">
        <v>2260</v>
      </c>
      <c r="F291" s="6" t="s">
        <v>2346</v>
      </c>
      <c r="G291" s="6" t="s">
        <v>1551</v>
      </c>
      <c r="H291" s="6"/>
      <c r="I291" s="6">
        <v>0.06</v>
      </c>
      <c r="J291" s="6">
        <v>0.35499999999999998</v>
      </c>
      <c r="K291" s="6">
        <v>0.58499999999999996</v>
      </c>
      <c r="L291" s="6">
        <v>-9999</v>
      </c>
      <c r="M291" s="6">
        <v>3.0000000000000001E-3</v>
      </c>
      <c r="N291" s="9" t="s">
        <v>2276</v>
      </c>
    </row>
    <row r="292" spans="1:14">
      <c r="A292" s="6">
        <v>291</v>
      </c>
      <c r="B292" s="6" t="s">
        <v>364</v>
      </c>
      <c r="C292" s="6" t="s">
        <v>2267</v>
      </c>
      <c r="D292" s="6" t="s">
        <v>2268</v>
      </c>
      <c r="E292" s="6" t="s">
        <v>2260</v>
      </c>
      <c r="F292" s="6" t="s">
        <v>2346</v>
      </c>
      <c r="G292" s="6" t="s">
        <v>1551</v>
      </c>
      <c r="H292" s="6"/>
      <c r="I292" s="6">
        <v>0.06</v>
      </c>
      <c r="J292" s="6">
        <v>0.35499999999999998</v>
      </c>
      <c r="K292" s="6">
        <v>0.58499999999999996</v>
      </c>
      <c r="L292" s="6">
        <v>-9999</v>
      </c>
      <c r="M292" s="6">
        <v>3.0000000000000001E-3</v>
      </c>
      <c r="N292" s="9" t="s">
        <v>2276</v>
      </c>
    </row>
    <row r="293" spans="1:14">
      <c r="A293" s="6">
        <v>292</v>
      </c>
      <c r="B293" s="6" t="s">
        <v>365</v>
      </c>
      <c r="C293" s="6" t="s">
        <v>2267</v>
      </c>
      <c r="D293" s="6" t="s">
        <v>2268</v>
      </c>
      <c r="E293" s="6" t="s">
        <v>2260</v>
      </c>
      <c r="F293" s="6" t="s">
        <v>2346</v>
      </c>
      <c r="G293" s="6" t="s">
        <v>1551</v>
      </c>
      <c r="H293" s="6"/>
      <c r="I293" s="6">
        <v>0.06</v>
      </c>
      <c r="J293" s="6">
        <v>0.35499999999999998</v>
      </c>
      <c r="K293" s="6">
        <v>0.58499999999999996</v>
      </c>
      <c r="L293" s="6">
        <v>-9999</v>
      </c>
      <c r="M293" s="6">
        <v>3.0000000000000001E-3</v>
      </c>
      <c r="N293" s="9" t="s">
        <v>2276</v>
      </c>
    </row>
    <row r="294" spans="1:14">
      <c r="A294" s="6">
        <v>293</v>
      </c>
      <c r="B294" s="6" t="s">
        <v>366</v>
      </c>
      <c r="C294" s="6" t="s">
        <v>2267</v>
      </c>
      <c r="D294" s="6" t="s">
        <v>2268</v>
      </c>
      <c r="E294" s="6" t="s">
        <v>2260</v>
      </c>
      <c r="F294" s="6" t="s">
        <v>2346</v>
      </c>
      <c r="G294" s="6" t="s">
        <v>1551</v>
      </c>
      <c r="H294" s="6"/>
      <c r="I294" s="6">
        <v>0.06</v>
      </c>
      <c r="J294" s="6">
        <v>0.35499999999999998</v>
      </c>
      <c r="K294" s="6">
        <v>0.58499999999999996</v>
      </c>
      <c r="L294" s="6">
        <v>-9999</v>
      </c>
      <c r="M294" s="6">
        <v>3.0000000000000001E-3</v>
      </c>
      <c r="N294" s="9" t="s">
        <v>2276</v>
      </c>
    </row>
    <row r="295" spans="1:14">
      <c r="A295" s="6">
        <v>294</v>
      </c>
      <c r="B295" s="6" t="s">
        <v>367</v>
      </c>
      <c r="C295" s="6" t="s">
        <v>2267</v>
      </c>
      <c r="D295" s="6" t="s">
        <v>2268</v>
      </c>
      <c r="E295" s="6" t="s">
        <v>2260</v>
      </c>
      <c r="F295" s="6" t="s">
        <v>2346</v>
      </c>
      <c r="G295" s="6" t="s">
        <v>1551</v>
      </c>
      <c r="H295" s="6"/>
      <c r="I295" s="6">
        <v>0.04</v>
      </c>
      <c r="J295" s="6">
        <v>0.33500000000000002</v>
      </c>
      <c r="K295" s="6">
        <v>0.625</v>
      </c>
      <c r="L295" s="6">
        <v>-9999</v>
      </c>
      <c r="M295" s="6">
        <v>2.3999999999999998E-3</v>
      </c>
      <c r="N295" s="9" t="s">
        <v>2347</v>
      </c>
    </row>
    <row r="296" spans="1:14">
      <c r="A296" s="6">
        <v>295</v>
      </c>
      <c r="B296" s="6" t="s">
        <v>368</v>
      </c>
      <c r="C296" s="6" t="s">
        <v>2267</v>
      </c>
      <c r="D296" s="6" t="s">
        <v>2268</v>
      </c>
      <c r="E296" s="6" t="s">
        <v>2260</v>
      </c>
      <c r="F296" s="6" t="s">
        <v>2346</v>
      </c>
      <c r="G296" s="6" t="s">
        <v>1551</v>
      </c>
      <c r="H296" s="6"/>
      <c r="I296" s="6">
        <v>0.04</v>
      </c>
      <c r="J296" s="6">
        <v>0.33500000000000002</v>
      </c>
      <c r="K296" s="6">
        <v>0.625</v>
      </c>
      <c r="L296" s="6">
        <v>-9999</v>
      </c>
      <c r="M296" s="6">
        <v>2.3999999999999998E-3</v>
      </c>
      <c r="N296" s="9" t="s">
        <v>2347</v>
      </c>
    </row>
    <row r="297" spans="1:14">
      <c r="A297" s="6">
        <v>296</v>
      </c>
      <c r="B297" s="6" t="s">
        <v>369</v>
      </c>
      <c r="C297" s="6" t="s">
        <v>2267</v>
      </c>
      <c r="D297" s="6" t="s">
        <v>2268</v>
      </c>
      <c r="E297" s="6" t="s">
        <v>2260</v>
      </c>
      <c r="F297" s="6" t="s">
        <v>2346</v>
      </c>
      <c r="G297" s="6" t="s">
        <v>1551</v>
      </c>
      <c r="H297" s="6"/>
      <c r="I297" s="6">
        <v>0.04</v>
      </c>
      <c r="J297" s="6">
        <v>0.33500000000000002</v>
      </c>
      <c r="K297" s="6">
        <v>0.625</v>
      </c>
      <c r="L297" s="6">
        <v>-9999</v>
      </c>
      <c r="M297" s="6">
        <v>2.3999999999999998E-3</v>
      </c>
      <c r="N297" s="9" t="s">
        <v>2347</v>
      </c>
    </row>
    <row r="298" spans="1:14">
      <c r="A298" s="6">
        <v>297</v>
      </c>
      <c r="B298" s="6" t="s">
        <v>370</v>
      </c>
      <c r="C298" s="6" t="s">
        <v>2267</v>
      </c>
      <c r="D298" s="6" t="s">
        <v>2268</v>
      </c>
      <c r="E298" s="6" t="s">
        <v>2260</v>
      </c>
      <c r="F298" s="6" t="s">
        <v>2346</v>
      </c>
      <c r="G298" s="6" t="s">
        <v>1551</v>
      </c>
      <c r="H298" s="6"/>
      <c r="I298" s="6">
        <v>0.04</v>
      </c>
      <c r="J298" s="6">
        <v>0.33500000000000002</v>
      </c>
      <c r="K298" s="6">
        <v>0.625</v>
      </c>
      <c r="L298" s="6">
        <v>-9999</v>
      </c>
      <c r="M298" s="6">
        <v>2.3999999999999998E-3</v>
      </c>
      <c r="N298" s="9" t="s">
        <v>2347</v>
      </c>
    </row>
    <row r="299" spans="1:14">
      <c r="A299" s="6">
        <v>298</v>
      </c>
      <c r="B299" s="6" t="s">
        <v>371</v>
      </c>
      <c r="C299" s="6" t="s">
        <v>2267</v>
      </c>
      <c r="D299" s="6" t="s">
        <v>2268</v>
      </c>
      <c r="E299" s="6" t="s">
        <v>2260</v>
      </c>
      <c r="F299" s="6" t="s">
        <v>2346</v>
      </c>
      <c r="G299" s="6" t="s">
        <v>1551</v>
      </c>
      <c r="H299" s="6"/>
      <c r="I299" s="6">
        <v>0.03</v>
      </c>
      <c r="J299" s="6">
        <v>0.32100000000000001</v>
      </c>
      <c r="K299" s="6">
        <v>0.64900000000000002</v>
      </c>
      <c r="L299" s="6">
        <v>-9999</v>
      </c>
      <c r="M299" s="6">
        <v>2.7000000000000001E-3</v>
      </c>
      <c r="N299" s="9" t="s">
        <v>2276</v>
      </c>
    </row>
    <row r="300" spans="1:14">
      <c r="A300" s="6">
        <v>299</v>
      </c>
      <c r="B300" s="6" t="s">
        <v>372</v>
      </c>
      <c r="C300" s="6" t="s">
        <v>2267</v>
      </c>
      <c r="D300" s="6" t="s">
        <v>2268</v>
      </c>
      <c r="E300" s="6" t="s">
        <v>2260</v>
      </c>
      <c r="F300" s="6" t="s">
        <v>2346</v>
      </c>
      <c r="G300" s="6" t="s">
        <v>1551</v>
      </c>
      <c r="H300" s="6"/>
      <c r="I300" s="6">
        <v>0.03</v>
      </c>
      <c r="J300" s="6">
        <v>0.32100000000000001</v>
      </c>
      <c r="K300" s="6">
        <v>0.64900000000000002</v>
      </c>
      <c r="L300" s="6">
        <v>-9999</v>
      </c>
      <c r="M300" s="6">
        <v>2.7000000000000001E-3</v>
      </c>
      <c r="N300" s="9" t="s">
        <v>2276</v>
      </c>
    </row>
    <row r="301" spans="1:14">
      <c r="A301" s="6">
        <v>300</v>
      </c>
      <c r="B301" s="6" t="s">
        <v>373</v>
      </c>
      <c r="C301" s="6" t="s">
        <v>2267</v>
      </c>
      <c r="D301" s="6" t="s">
        <v>2268</v>
      </c>
      <c r="E301" s="6" t="s">
        <v>2260</v>
      </c>
      <c r="F301" s="6" t="s">
        <v>2346</v>
      </c>
      <c r="G301" s="6" t="s">
        <v>1551</v>
      </c>
      <c r="H301" s="6"/>
      <c r="I301" s="6">
        <v>0.03</v>
      </c>
      <c r="J301" s="6">
        <v>0.32100000000000001</v>
      </c>
      <c r="K301" s="6">
        <v>0.64900000000000002</v>
      </c>
      <c r="L301" s="6">
        <v>-9999</v>
      </c>
      <c r="M301" s="6">
        <v>2.7000000000000001E-3</v>
      </c>
      <c r="N301" s="9" t="s">
        <v>2276</v>
      </c>
    </row>
    <row r="302" spans="1:14">
      <c r="A302" s="6">
        <v>301</v>
      </c>
      <c r="B302" s="6" t="s">
        <v>374</v>
      </c>
      <c r="C302" s="6" t="s">
        <v>2267</v>
      </c>
      <c r="D302" s="6" t="s">
        <v>2268</v>
      </c>
      <c r="E302" s="6" t="s">
        <v>2260</v>
      </c>
      <c r="F302" s="6" t="s">
        <v>2346</v>
      </c>
      <c r="G302" s="6" t="s">
        <v>1551</v>
      </c>
      <c r="H302" s="6"/>
      <c r="I302" s="6">
        <v>0.03</v>
      </c>
      <c r="J302" s="6">
        <v>0.32100000000000001</v>
      </c>
      <c r="K302" s="6">
        <v>0.64900000000000002</v>
      </c>
      <c r="L302" s="6">
        <v>-9999</v>
      </c>
      <c r="M302" s="6">
        <v>2.7000000000000001E-3</v>
      </c>
      <c r="N302" s="9" t="s">
        <v>2276</v>
      </c>
    </row>
    <row r="303" spans="1:14">
      <c r="A303" s="6">
        <v>302</v>
      </c>
      <c r="B303" s="6" t="s">
        <v>375</v>
      </c>
      <c r="C303" s="6" t="s">
        <v>2258</v>
      </c>
      <c r="D303" s="6" t="s">
        <v>2277</v>
      </c>
      <c r="E303" s="6" t="s">
        <v>2263</v>
      </c>
      <c r="F303" s="6" t="s">
        <v>2348</v>
      </c>
      <c r="G303" s="6" t="s">
        <v>1551</v>
      </c>
      <c r="H303" s="6"/>
      <c r="I303" s="6">
        <v>0.621</v>
      </c>
      <c r="J303" s="6">
        <v>0.218</v>
      </c>
      <c r="K303" s="6">
        <v>0.161</v>
      </c>
      <c r="L303" s="6">
        <v>-9999</v>
      </c>
      <c r="M303" s="6">
        <v>-9999</v>
      </c>
      <c r="N303" s="9"/>
    </row>
    <row r="304" spans="1:14">
      <c r="A304" s="6">
        <v>303</v>
      </c>
      <c r="B304" s="6" t="s">
        <v>377</v>
      </c>
      <c r="C304" s="6" t="s">
        <v>2267</v>
      </c>
      <c r="D304" s="6" t="s">
        <v>2268</v>
      </c>
      <c r="E304" s="6" t="s">
        <v>2273</v>
      </c>
      <c r="F304" s="6" t="s">
        <v>1551</v>
      </c>
      <c r="G304" s="6" t="s">
        <v>1551</v>
      </c>
      <c r="H304" s="6"/>
      <c r="I304" s="6">
        <v>0.115</v>
      </c>
      <c r="J304" s="6">
        <v>8.8999999999999996E-2</v>
      </c>
      <c r="K304" s="6">
        <v>0.79600000000000004</v>
      </c>
      <c r="L304" s="6">
        <v>-9999</v>
      </c>
      <c r="M304" s="6">
        <v>-9999</v>
      </c>
      <c r="N304" s="9"/>
    </row>
    <row r="305" spans="1:14">
      <c r="A305" s="6">
        <v>304</v>
      </c>
      <c r="B305" s="6" t="s">
        <v>378</v>
      </c>
      <c r="C305" s="6" t="s">
        <v>2267</v>
      </c>
      <c r="D305" s="6" t="s">
        <v>2268</v>
      </c>
      <c r="E305" s="6" t="s">
        <v>2260</v>
      </c>
      <c r="F305" s="6" t="s">
        <v>2280</v>
      </c>
      <c r="G305" s="6" t="s">
        <v>2296</v>
      </c>
      <c r="H305" s="6"/>
      <c r="I305" s="6">
        <v>0.17699999999999999</v>
      </c>
      <c r="J305" s="6">
        <v>0.253</v>
      </c>
      <c r="K305" s="6">
        <v>0.56999999999999995</v>
      </c>
      <c r="L305" s="6">
        <v>-9999</v>
      </c>
      <c r="M305" s="6">
        <v>-9999</v>
      </c>
      <c r="N305" s="9"/>
    </row>
    <row r="306" spans="1:14">
      <c r="A306" s="6">
        <v>305</v>
      </c>
      <c r="B306" s="6" t="s">
        <v>379</v>
      </c>
      <c r="C306" s="6" t="s">
        <v>2264</v>
      </c>
      <c r="D306" s="6" t="s">
        <v>2265</v>
      </c>
      <c r="E306" s="6" t="s">
        <v>2260</v>
      </c>
      <c r="F306" s="6" t="s">
        <v>2349</v>
      </c>
      <c r="G306" s="6" t="s">
        <v>2296</v>
      </c>
      <c r="H306" s="6"/>
      <c r="I306" s="6">
        <v>0.13</v>
      </c>
      <c r="J306" s="6">
        <v>0.64</v>
      </c>
      <c r="K306" s="6">
        <v>0.23</v>
      </c>
      <c r="L306" s="6">
        <v>1.47</v>
      </c>
      <c r="M306" s="6">
        <v>-9999</v>
      </c>
      <c r="N306" s="9"/>
    </row>
    <row r="307" spans="1:14">
      <c r="A307" s="6">
        <v>306</v>
      </c>
      <c r="B307" s="6" t="s">
        <v>381</v>
      </c>
      <c r="C307" s="6" t="s">
        <v>2271</v>
      </c>
      <c r="D307" s="6" t="s">
        <v>2326</v>
      </c>
      <c r="E307" s="6" t="s">
        <v>2273</v>
      </c>
      <c r="F307" s="6" t="s">
        <v>1551</v>
      </c>
      <c r="G307" s="6" t="s">
        <v>1551</v>
      </c>
      <c r="H307" s="6"/>
      <c r="I307" s="6">
        <v>3.5999999999999997E-2</v>
      </c>
      <c r="J307" s="6">
        <v>0.02</v>
      </c>
      <c r="K307" s="6">
        <v>0.94399999999999995</v>
      </c>
      <c r="L307" s="6">
        <v>1.58</v>
      </c>
      <c r="M307" s="6">
        <v>1.38E-2</v>
      </c>
      <c r="N307" s="9"/>
    </row>
    <row r="308" spans="1:14">
      <c r="A308" s="6">
        <v>307</v>
      </c>
      <c r="B308" s="6" t="s">
        <v>383</v>
      </c>
      <c r="C308" s="6" t="s">
        <v>2267</v>
      </c>
      <c r="D308" s="6" t="s">
        <v>2268</v>
      </c>
      <c r="E308" s="6" t="s">
        <v>2273</v>
      </c>
      <c r="F308" s="6" t="s">
        <v>2350</v>
      </c>
      <c r="G308" s="6" t="s">
        <v>2300</v>
      </c>
      <c r="H308" s="6"/>
      <c r="I308" s="6">
        <v>0.17199999999999999</v>
      </c>
      <c r="J308" s="6">
        <v>0.13700000000000001</v>
      </c>
      <c r="K308" s="6">
        <v>0.69199999999999995</v>
      </c>
      <c r="L308" s="6">
        <v>1.52</v>
      </c>
      <c r="M308" s="6">
        <v>1.3599999999999999E-2</v>
      </c>
      <c r="N308" s="9"/>
    </row>
    <row r="309" spans="1:14">
      <c r="A309" s="6">
        <v>308</v>
      </c>
      <c r="B309" s="6" t="s">
        <v>385</v>
      </c>
      <c r="C309" s="6" t="s">
        <v>2264</v>
      </c>
      <c r="D309" s="6" t="s">
        <v>2265</v>
      </c>
      <c r="E309" s="6" t="s">
        <v>2260</v>
      </c>
      <c r="F309" s="6" t="s">
        <v>2351</v>
      </c>
      <c r="G309" s="6" t="s">
        <v>2294</v>
      </c>
      <c r="H309" s="6"/>
      <c r="I309" s="6">
        <v>0.19600000000000001</v>
      </c>
      <c r="J309" s="6">
        <v>0.51900000000000002</v>
      </c>
      <c r="K309" s="6">
        <v>0.28499999999999998</v>
      </c>
      <c r="L309" s="6">
        <v>1.37</v>
      </c>
      <c r="M309" s="6">
        <v>2.1999999999999999E-2</v>
      </c>
      <c r="N309" s="9" t="s">
        <v>2352</v>
      </c>
    </row>
    <row r="310" spans="1:14">
      <c r="A310" s="6">
        <v>309</v>
      </c>
      <c r="B310" s="6" t="s">
        <v>387</v>
      </c>
      <c r="C310" s="6" t="s">
        <v>2264</v>
      </c>
      <c r="D310" s="6" t="s">
        <v>2265</v>
      </c>
      <c r="E310" s="6" t="s">
        <v>2260</v>
      </c>
      <c r="F310" s="6" t="s">
        <v>2351</v>
      </c>
      <c r="G310" s="6" t="s">
        <v>2294</v>
      </c>
      <c r="H310" s="6"/>
      <c r="I310" s="6">
        <v>0.219</v>
      </c>
      <c r="J310" s="6">
        <v>0.51900000000000002</v>
      </c>
      <c r="K310" s="6">
        <v>0.26200000000000001</v>
      </c>
      <c r="L310" s="6">
        <v>1.25</v>
      </c>
      <c r="M310" s="6">
        <v>2.9000000000000001E-2</v>
      </c>
      <c r="N310" s="18"/>
    </row>
    <row r="311" spans="1:14">
      <c r="A311" s="6">
        <v>310</v>
      </c>
      <c r="B311" s="6" t="s">
        <v>388</v>
      </c>
      <c r="C311" s="6" t="s">
        <v>2267</v>
      </c>
      <c r="D311" s="6" t="s">
        <v>2283</v>
      </c>
      <c r="E311" s="6" t="s">
        <v>2260</v>
      </c>
      <c r="F311" s="6" t="s">
        <v>2353</v>
      </c>
      <c r="G311" s="6" t="s">
        <v>2294</v>
      </c>
      <c r="H311" s="6"/>
      <c r="I311" s="6">
        <v>-9999</v>
      </c>
      <c r="J311" s="6">
        <v>-9999</v>
      </c>
      <c r="K311" s="6">
        <v>-9999</v>
      </c>
      <c r="L311" s="6">
        <v>-9999</v>
      </c>
      <c r="M311" s="6">
        <v>-9999</v>
      </c>
      <c r="N311" s="9"/>
    </row>
    <row r="312" spans="1:14">
      <c r="A312" s="6">
        <v>311</v>
      </c>
      <c r="B312" s="6" t="s">
        <v>390</v>
      </c>
      <c r="C312" s="6" t="s">
        <v>2264</v>
      </c>
      <c r="D312" s="6" t="s">
        <v>2265</v>
      </c>
      <c r="E312" s="6" t="s">
        <v>2260</v>
      </c>
      <c r="F312" s="6" t="s">
        <v>1551</v>
      </c>
      <c r="G312" s="6" t="s">
        <v>1551</v>
      </c>
      <c r="H312" s="6"/>
      <c r="I312" s="6">
        <v>-9999</v>
      </c>
      <c r="J312" s="6">
        <v>-9999</v>
      </c>
      <c r="K312" s="6">
        <v>-9999</v>
      </c>
      <c r="L312" s="6">
        <v>-9999</v>
      </c>
      <c r="M312" s="6">
        <v>-9999</v>
      </c>
      <c r="N312" s="9"/>
    </row>
    <row r="313" spans="1:14">
      <c r="A313" s="6">
        <v>312</v>
      </c>
      <c r="B313" s="6" t="s">
        <v>392</v>
      </c>
      <c r="C313" s="6" t="s">
        <v>2264</v>
      </c>
      <c r="D313" s="6" t="s">
        <v>2265</v>
      </c>
      <c r="E313" s="6" t="s">
        <v>2260</v>
      </c>
      <c r="F313" s="6" t="s">
        <v>1551</v>
      </c>
      <c r="G313" s="6" t="s">
        <v>1551</v>
      </c>
      <c r="H313" s="6"/>
      <c r="I313" s="6">
        <v>-9999</v>
      </c>
      <c r="J313" s="6">
        <v>-9999</v>
      </c>
      <c r="K313" s="6">
        <v>-9999</v>
      </c>
      <c r="L313" s="6">
        <v>-9999</v>
      </c>
      <c r="M313" s="6">
        <v>-9999</v>
      </c>
      <c r="N313" s="9"/>
    </row>
    <row r="314" spans="1:14">
      <c r="A314" s="6">
        <v>313</v>
      </c>
      <c r="B314" s="6" t="s">
        <v>393</v>
      </c>
      <c r="C314" s="6" t="s">
        <v>2264</v>
      </c>
      <c r="D314" s="6" t="s">
        <v>2265</v>
      </c>
      <c r="E314" s="6" t="s">
        <v>2260</v>
      </c>
      <c r="F314" s="6" t="s">
        <v>1551</v>
      </c>
      <c r="G314" s="6" t="s">
        <v>1551</v>
      </c>
      <c r="H314" s="6"/>
      <c r="I314" s="6">
        <v>-9999</v>
      </c>
      <c r="J314" s="6">
        <v>-9999</v>
      </c>
      <c r="K314" s="6">
        <v>-9999</v>
      </c>
      <c r="L314" s="6">
        <v>-9999</v>
      </c>
      <c r="M314" s="6">
        <v>-9999</v>
      </c>
      <c r="N314" s="9"/>
    </row>
    <row r="315" spans="1:14">
      <c r="A315" s="6">
        <v>314</v>
      </c>
      <c r="B315" s="6" t="s">
        <v>394</v>
      </c>
      <c r="C315" s="6" t="s">
        <v>2264</v>
      </c>
      <c r="D315" s="6" t="s">
        <v>2265</v>
      </c>
      <c r="E315" s="6" t="s">
        <v>2260</v>
      </c>
      <c r="F315" s="6" t="s">
        <v>1551</v>
      </c>
      <c r="G315" s="6" t="s">
        <v>1551</v>
      </c>
      <c r="H315" s="6"/>
      <c r="I315" s="6">
        <v>-9999</v>
      </c>
      <c r="J315" s="6">
        <v>-9999</v>
      </c>
      <c r="K315" s="6">
        <v>-9999</v>
      </c>
      <c r="L315" s="6">
        <v>-9999</v>
      </c>
      <c r="M315" s="6">
        <v>-9999</v>
      </c>
      <c r="N315" s="9"/>
    </row>
    <row r="316" spans="1:14">
      <c r="A316" s="6">
        <v>315</v>
      </c>
      <c r="B316" s="6" t="s">
        <v>395</v>
      </c>
      <c r="C316" s="6" t="s">
        <v>2264</v>
      </c>
      <c r="D316" s="6" t="s">
        <v>2265</v>
      </c>
      <c r="E316" s="6" t="s">
        <v>2260</v>
      </c>
      <c r="F316" s="6" t="s">
        <v>1551</v>
      </c>
      <c r="G316" s="6" t="s">
        <v>1551</v>
      </c>
      <c r="H316" s="6"/>
      <c r="I316" s="6">
        <v>-9999</v>
      </c>
      <c r="J316" s="6">
        <v>-9999</v>
      </c>
      <c r="K316" s="6">
        <v>-9999</v>
      </c>
      <c r="L316" s="6">
        <v>-9999</v>
      </c>
      <c r="M316" s="6">
        <v>-9999</v>
      </c>
      <c r="N316" s="9"/>
    </row>
    <row r="317" spans="1:14">
      <c r="A317" s="6">
        <v>316</v>
      </c>
      <c r="B317" s="6" t="s">
        <v>396</v>
      </c>
      <c r="C317" s="6" t="s">
        <v>2264</v>
      </c>
      <c r="D317" s="6" t="s">
        <v>2265</v>
      </c>
      <c r="E317" s="6" t="s">
        <v>2260</v>
      </c>
      <c r="F317" s="6" t="s">
        <v>1551</v>
      </c>
      <c r="G317" s="6" t="s">
        <v>1551</v>
      </c>
      <c r="H317" s="6"/>
      <c r="I317" s="6">
        <v>-9999</v>
      </c>
      <c r="J317" s="6">
        <v>-9999</v>
      </c>
      <c r="K317" s="6">
        <v>-9999</v>
      </c>
      <c r="L317" s="6">
        <v>-9999</v>
      </c>
      <c r="M317" s="6">
        <v>-9999</v>
      </c>
      <c r="N317" s="9"/>
    </row>
    <row r="318" spans="1:14">
      <c r="A318" s="6">
        <v>317</v>
      </c>
      <c r="B318" s="6" t="s">
        <v>397</v>
      </c>
      <c r="C318" s="6" t="s">
        <v>2264</v>
      </c>
      <c r="D318" s="6" t="s">
        <v>2265</v>
      </c>
      <c r="E318" s="6" t="s">
        <v>2260</v>
      </c>
      <c r="F318" s="6" t="s">
        <v>1551</v>
      </c>
      <c r="G318" s="6" t="s">
        <v>1551</v>
      </c>
      <c r="H318" s="6"/>
      <c r="I318" s="6">
        <v>-9999</v>
      </c>
      <c r="J318" s="6">
        <v>-9999</v>
      </c>
      <c r="K318" s="6">
        <v>-9999</v>
      </c>
      <c r="L318" s="6">
        <v>-9999</v>
      </c>
      <c r="M318" s="6">
        <v>-9999</v>
      </c>
      <c r="N318" s="9"/>
    </row>
    <row r="319" spans="1:14">
      <c r="A319" s="6">
        <v>318</v>
      </c>
      <c r="B319" s="6" t="s">
        <v>398</v>
      </c>
      <c r="C319" s="6" t="s">
        <v>2264</v>
      </c>
      <c r="D319" s="6" t="s">
        <v>2265</v>
      </c>
      <c r="E319" s="6" t="s">
        <v>2260</v>
      </c>
      <c r="F319" s="6" t="s">
        <v>1551</v>
      </c>
      <c r="G319" s="6" t="s">
        <v>1551</v>
      </c>
      <c r="H319" s="6"/>
      <c r="I319" s="6">
        <v>-9999</v>
      </c>
      <c r="J319" s="6">
        <v>-9999</v>
      </c>
      <c r="K319" s="6">
        <v>-9999</v>
      </c>
      <c r="L319" s="6">
        <v>-9999</v>
      </c>
      <c r="M319" s="6">
        <v>-9999</v>
      </c>
      <c r="N319" s="9"/>
    </row>
    <row r="320" spans="1:14">
      <c r="A320" s="6">
        <v>319</v>
      </c>
      <c r="B320" s="6" t="s">
        <v>399</v>
      </c>
      <c r="C320" s="6" t="s">
        <v>2264</v>
      </c>
      <c r="D320" s="6" t="s">
        <v>2265</v>
      </c>
      <c r="E320" s="6" t="s">
        <v>2260</v>
      </c>
      <c r="F320" s="6" t="s">
        <v>2354</v>
      </c>
      <c r="G320" s="6" t="s">
        <v>2329</v>
      </c>
      <c r="H320" s="6"/>
      <c r="I320" s="6">
        <v>0.27</v>
      </c>
      <c r="J320" s="6">
        <v>0.6</v>
      </c>
      <c r="K320" s="6">
        <v>0.13</v>
      </c>
      <c r="L320" s="6">
        <v>-9999</v>
      </c>
      <c r="M320" s="6">
        <v>3.1E-2</v>
      </c>
      <c r="N320" s="9"/>
    </row>
    <row r="321" spans="1:14">
      <c r="A321" s="6">
        <v>320</v>
      </c>
      <c r="B321" s="6" t="s">
        <v>401</v>
      </c>
      <c r="C321" s="6" t="s">
        <v>2264</v>
      </c>
      <c r="D321" s="6" t="s">
        <v>2265</v>
      </c>
      <c r="E321" s="6" t="s">
        <v>2260</v>
      </c>
      <c r="F321" s="6" t="s">
        <v>2354</v>
      </c>
      <c r="G321" s="6" t="s">
        <v>2329</v>
      </c>
      <c r="H321" s="6"/>
      <c r="I321" s="6">
        <v>0.27</v>
      </c>
      <c r="J321" s="6">
        <v>0.6</v>
      </c>
      <c r="K321" s="6">
        <v>0.13</v>
      </c>
      <c r="L321" s="6">
        <v>-9999</v>
      </c>
      <c r="M321" s="6">
        <v>3.1E-2</v>
      </c>
      <c r="N321" s="9"/>
    </row>
    <row r="322" spans="1:14">
      <c r="A322" s="6">
        <v>321</v>
      </c>
      <c r="B322" s="6" t="s">
        <v>402</v>
      </c>
      <c r="C322" s="6" t="s">
        <v>2264</v>
      </c>
      <c r="D322" s="6" t="s">
        <v>2265</v>
      </c>
      <c r="E322" s="6" t="s">
        <v>2260</v>
      </c>
      <c r="F322" s="6" t="s">
        <v>2354</v>
      </c>
      <c r="G322" s="6" t="s">
        <v>2329</v>
      </c>
      <c r="H322" s="6"/>
      <c r="I322" s="6">
        <v>0.27</v>
      </c>
      <c r="J322" s="6">
        <v>0.6</v>
      </c>
      <c r="K322" s="6">
        <v>0.13</v>
      </c>
      <c r="L322" s="6">
        <v>-9999</v>
      </c>
      <c r="M322" s="6">
        <v>3.1E-2</v>
      </c>
      <c r="N322" s="9"/>
    </row>
    <row r="323" spans="1:14">
      <c r="A323" s="6">
        <v>322</v>
      </c>
      <c r="B323" s="6" t="s">
        <v>403</v>
      </c>
      <c r="C323" s="6" t="s">
        <v>2264</v>
      </c>
      <c r="D323" s="6" t="s">
        <v>2265</v>
      </c>
      <c r="E323" s="6" t="s">
        <v>2260</v>
      </c>
      <c r="F323" s="6" t="s">
        <v>2354</v>
      </c>
      <c r="G323" s="6" t="s">
        <v>2329</v>
      </c>
      <c r="H323" s="6"/>
      <c r="I323" s="6">
        <v>0.27</v>
      </c>
      <c r="J323" s="6">
        <v>0.6</v>
      </c>
      <c r="K323" s="6">
        <v>0.13</v>
      </c>
      <c r="L323" s="6">
        <v>-9999</v>
      </c>
      <c r="M323" s="6">
        <v>3.1E-2</v>
      </c>
      <c r="N323" s="9"/>
    </row>
    <row r="324" spans="1:14">
      <c r="A324" s="6">
        <v>323</v>
      </c>
      <c r="B324" s="6" t="s">
        <v>404</v>
      </c>
      <c r="C324" s="6" t="s">
        <v>2264</v>
      </c>
      <c r="D324" s="6" t="s">
        <v>2265</v>
      </c>
      <c r="E324" s="6" t="s">
        <v>2260</v>
      </c>
      <c r="F324" s="6" t="s">
        <v>2354</v>
      </c>
      <c r="G324" s="6" t="s">
        <v>2329</v>
      </c>
      <c r="H324" s="6"/>
      <c r="I324" s="6">
        <v>0.27</v>
      </c>
      <c r="J324" s="6">
        <v>0.6</v>
      </c>
      <c r="K324" s="6">
        <v>0.13</v>
      </c>
      <c r="L324" s="6">
        <v>-9999</v>
      </c>
      <c r="M324" s="6">
        <v>3.1E-2</v>
      </c>
      <c r="N324" s="9"/>
    </row>
    <row r="325" spans="1:14">
      <c r="A325" s="6">
        <v>324</v>
      </c>
      <c r="B325" s="6" t="s">
        <v>405</v>
      </c>
      <c r="C325" s="6" t="s">
        <v>2267</v>
      </c>
      <c r="D325" s="6" t="s">
        <v>2268</v>
      </c>
      <c r="E325" s="6" t="s">
        <v>2260</v>
      </c>
      <c r="F325" s="6" t="s">
        <v>1551</v>
      </c>
      <c r="G325" s="6" t="s">
        <v>1551</v>
      </c>
      <c r="H325" s="6"/>
      <c r="I325" s="6">
        <v>6.2E-2</v>
      </c>
      <c r="J325" s="6">
        <v>0.39500000000000002</v>
      </c>
      <c r="K325" s="6">
        <v>0.54300000000000004</v>
      </c>
      <c r="L325" s="6">
        <v>1.42</v>
      </c>
      <c r="M325" s="6">
        <v>-9999</v>
      </c>
      <c r="N325" s="9"/>
    </row>
    <row r="326" spans="1:14">
      <c r="A326" s="6">
        <v>325</v>
      </c>
      <c r="B326" s="6" t="s">
        <v>407</v>
      </c>
      <c r="C326" s="6" t="s">
        <v>2271</v>
      </c>
      <c r="D326" s="6" t="s">
        <v>2272</v>
      </c>
      <c r="E326" s="6" t="s">
        <v>2273</v>
      </c>
      <c r="F326" s="6" t="s">
        <v>2355</v>
      </c>
      <c r="G326" s="6" t="s">
        <v>2311</v>
      </c>
      <c r="H326" s="6"/>
      <c r="I326" s="6">
        <v>3.5999999999999997E-2</v>
      </c>
      <c r="J326" s="6">
        <v>0.17299999999999999</v>
      </c>
      <c r="K326" s="6">
        <v>0.79100000000000004</v>
      </c>
      <c r="L326" s="6">
        <v>1.37</v>
      </c>
      <c r="M326" s="6">
        <v>-9999</v>
      </c>
      <c r="N326" s="9"/>
    </row>
    <row r="327" spans="1:14">
      <c r="A327" s="6">
        <v>326</v>
      </c>
      <c r="B327" s="6" t="s">
        <v>408</v>
      </c>
      <c r="C327" s="6" t="s">
        <v>2264</v>
      </c>
      <c r="D327" s="6" t="s">
        <v>2292</v>
      </c>
      <c r="E327" s="6" t="s">
        <v>2260</v>
      </c>
      <c r="F327" s="6" t="s">
        <v>1551</v>
      </c>
      <c r="G327" s="6" t="s">
        <v>1551</v>
      </c>
      <c r="H327" s="6"/>
      <c r="I327" s="6">
        <v>0.28299999999999997</v>
      </c>
      <c r="J327" s="6">
        <v>0.60899999999999999</v>
      </c>
      <c r="K327" s="6">
        <v>0.108</v>
      </c>
      <c r="L327" s="6">
        <v>-9999</v>
      </c>
      <c r="M327" s="6">
        <v>-9999</v>
      </c>
      <c r="N327" s="9"/>
    </row>
    <row r="328" spans="1:14">
      <c r="A328" s="6">
        <v>327</v>
      </c>
      <c r="B328" s="6" t="s">
        <v>410</v>
      </c>
      <c r="C328" s="6" t="s">
        <v>2264</v>
      </c>
      <c r="D328" s="6" t="s">
        <v>2292</v>
      </c>
      <c r="E328" s="6" t="s">
        <v>2260</v>
      </c>
      <c r="F328" s="6" t="s">
        <v>1551</v>
      </c>
      <c r="G328" s="6" t="s">
        <v>1551</v>
      </c>
      <c r="H328" s="6"/>
      <c r="I328" s="6">
        <v>0.28299999999999997</v>
      </c>
      <c r="J328" s="6">
        <v>0.60899999999999999</v>
      </c>
      <c r="K328" s="6">
        <v>0.108</v>
      </c>
      <c r="L328" s="6">
        <v>-9999</v>
      </c>
      <c r="M328" s="6">
        <v>-9999</v>
      </c>
      <c r="N328" s="9"/>
    </row>
    <row r="329" spans="1:14">
      <c r="A329" s="6">
        <v>328</v>
      </c>
      <c r="B329" s="6" t="s">
        <v>411</v>
      </c>
      <c r="C329" s="6" t="s">
        <v>2264</v>
      </c>
      <c r="D329" s="6" t="s">
        <v>2265</v>
      </c>
      <c r="E329" s="6" t="s">
        <v>2260</v>
      </c>
      <c r="F329" s="6" t="s">
        <v>2356</v>
      </c>
      <c r="G329" s="6" t="s">
        <v>2294</v>
      </c>
      <c r="H329" s="6"/>
      <c r="I329" s="6">
        <v>0.25</v>
      </c>
      <c r="J329" s="6">
        <v>0.52</v>
      </c>
      <c r="K329" s="6">
        <v>0.23</v>
      </c>
      <c r="L329" s="6">
        <v>1.01</v>
      </c>
      <c r="M329" s="6">
        <v>2.5499999999999998E-2</v>
      </c>
      <c r="N329" s="9"/>
    </row>
    <row r="330" spans="1:14">
      <c r="A330" s="6">
        <v>329</v>
      </c>
      <c r="B330" s="6" t="s">
        <v>413</v>
      </c>
      <c r="C330" s="6" t="s">
        <v>2264</v>
      </c>
      <c r="D330" s="6" t="s">
        <v>2265</v>
      </c>
      <c r="E330" s="6" t="s">
        <v>2260</v>
      </c>
      <c r="F330" s="6" t="s">
        <v>2356</v>
      </c>
      <c r="G330" s="6" t="s">
        <v>2294</v>
      </c>
      <c r="H330" s="6"/>
      <c r="I330" s="6">
        <v>0.25</v>
      </c>
      <c r="J330" s="6">
        <v>0.52</v>
      </c>
      <c r="K330" s="6">
        <v>0.23</v>
      </c>
      <c r="L330" s="6">
        <v>1.25</v>
      </c>
      <c r="M330" s="6">
        <v>2.5499999999999998E-2</v>
      </c>
      <c r="N330" s="9"/>
    </row>
    <row r="331" spans="1:14">
      <c r="A331" s="6">
        <v>330</v>
      </c>
      <c r="B331" s="6" t="s">
        <v>414</v>
      </c>
      <c r="C331" s="6" t="s">
        <v>2264</v>
      </c>
      <c r="D331" s="6" t="s">
        <v>2265</v>
      </c>
      <c r="E331" s="6" t="s">
        <v>2260</v>
      </c>
      <c r="F331" s="6" t="s">
        <v>2356</v>
      </c>
      <c r="G331" s="6" t="s">
        <v>2294</v>
      </c>
      <c r="H331" s="6"/>
      <c r="I331" s="6">
        <v>0.25</v>
      </c>
      <c r="J331" s="6">
        <v>0.52</v>
      </c>
      <c r="K331" s="6">
        <v>0.23</v>
      </c>
      <c r="L331" s="6">
        <v>1.24</v>
      </c>
      <c r="M331" s="6">
        <v>2.5499999999999998E-2</v>
      </c>
      <c r="N331" s="9"/>
    </row>
    <row r="332" spans="1:14">
      <c r="A332" s="6">
        <v>331</v>
      </c>
      <c r="B332" s="6" t="s">
        <v>415</v>
      </c>
      <c r="C332" s="6" t="s">
        <v>2264</v>
      </c>
      <c r="D332" s="6" t="s">
        <v>2265</v>
      </c>
      <c r="E332" s="6" t="s">
        <v>2260</v>
      </c>
      <c r="F332" s="6" t="s">
        <v>2356</v>
      </c>
      <c r="G332" s="6" t="s">
        <v>2294</v>
      </c>
      <c r="H332" s="6"/>
      <c r="I332" s="6">
        <v>0.25</v>
      </c>
      <c r="J332" s="6">
        <v>0.52</v>
      </c>
      <c r="K332" s="6">
        <v>0.23</v>
      </c>
      <c r="L332" s="6">
        <v>1.24</v>
      </c>
      <c r="M332" s="6">
        <v>2.5499999999999998E-2</v>
      </c>
      <c r="N332" s="9"/>
    </row>
    <row r="333" spans="1:14">
      <c r="A333" s="6">
        <v>332</v>
      </c>
      <c r="B333" s="6" t="s">
        <v>416</v>
      </c>
      <c r="C333" s="6" t="s">
        <v>2264</v>
      </c>
      <c r="D333" s="6" t="s">
        <v>2265</v>
      </c>
      <c r="E333" s="6" t="s">
        <v>2260</v>
      </c>
      <c r="F333" s="6" t="s">
        <v>2356</v>
      </c>
      <c r="G333" s="6" t="s">
        <v>2294</v>
      </c>
      <c r="H333" s="6"/>
      <c r="I333" s="6">
        <v>0.25</v>
      </c>
      <c r="J333" s="6">
        <v>0.52</v>
      </c>
      <c r="K333" s="6">
        <v>0.23</v>
      </c>
      <c r="L333" s="6">
        <v>1.32</v>
      </c>
      <c r="M333" s="6">
        <v>2.5499999999999998E-2</v>
      </c>
      <c r="N333" s="9"/>
    </row>
    <row r="334" spans="1:14">
      <c r="A334" s="6">
        <v>333</v>
      </c>
      <c r="B334" s="6" t="s">
        <v>417</v>
      </c>
      <c r="C334" s="6" t="s">
        <v>2264</v>
      </c>
      <c r="D334" s="6" t="s">
        <v>2265</v>
      </c>
      <c r="E334" s="6" t="s">
        <v>2260</v>
      </c>
      <c r="F334" s="6" t="s">
        <v>2356</v>
      </c>
      <c r="G334" s="6" t="s">
        <v>2294</v>
      </c>
      <c r="H334" s="6"/>
      <c r="I334" s="6">
        <v>0.25</v>
      </c>
      <c r="J334" s="6">
        <v>0.52</v>
      </c>
      <c r="K334" s="6">
        <v>0.23</v>
      </c>
      <c r="L334" s="6">
        <v>1.34</v>
      </c>
      <c r="M334" s="6">
        <v>2.5499999999999998E-2</v>
      </c>
      <c r="N334" s="9"/>
    </row>
    <row r="335" spans="1:14">
      <c r="A335" s="6">
        <v>334</v>
      </c>
      <c r="B335" s="6" t="s">
        <v>418</v>
      </c>
      <c r="C335" s="6" t="s">
        <v>2267</v>
      </c>
      <c r="D335" s="6" t="s">
        <v>2313</v>
      </c>
      <c r="E335" s="6" t="s">
        <v>2260</v>
      </c>
      <c r="F335" s="6" t="s">
        <v>1551</v>
      </c>
      <c r="G335" s="6" t="s">
        <v>1551</v>
      </c>
      <c r="H335" s="6"/>
      <c r="I335" s="6">
        <v>0.248</v>
      </c>
      <c r="J335" s="6">
        <v>0.29899999999999999</v>
      </c>
      <c r="K335" s="6">
        <v>0.45300000000000001</v>
      </c>
      <c r="L335" s="6">
        <v>1.53</v>
      </c>
      <c r="M335" s="6">
        <v>5.4000000000000003E-3</v>
      </c>
      <c r="N335" s="9" t="s">
        <v>2276</v>
      </c>
    </row>
    <row r="336" spans="1:14">
      <c r="A336" s="6">
        <v>335</v>
      </c>
      <c r="B336" s="6" t="s">
        <v>420</v>
      </c>
      <c r="C336" s="6" t="s">
        <v>2267</v>
      </c>
      <c r="D336" s="6" t="s">
        <v>2313</v>
      </c>
      <c r="E336" s="6" t="s">
        <v>2260</v>
      </c>
      <c r="F336" s="6" t="s">
        <v>1551</v>
      </c>
      <c r="G336" s="6" t="s">
        <v>1551</v>
      </c>
      <c r="H336" s="6"/>
      <c r="I336" s="6">
        <v>0.248</v>
      </c>
      <c r="J336" s="6">
        <v>0.29899999999999999</v>
      </c>
      <c r="K336" s="6">
        <v>0.45300000000000001</v>
      </c>
      <c r="L336" s="6">
        <v>1.26</v>
      </c>
      <c r="M336" s="6">
        <v>5.4000000000000003E-3</v>
      </c>
      <c r="N336" s="9" t="s">
        <v>2276</v>
      </c>
    </row>
    <row r="337" spans="1:14">
      <c r="A337" s="6">
        <v>336</v>
      </c>
      <c r="B337" s="6" t="s">
        <v>421</v>
      </c>
      <c r="C337" s="6" t="s">
        <v>2267</v>
      </c>
      <c r="D337" s="6" t="s">
        <v>2313</v>
      </c>
      <c r="E337" s="6" t="s">
        <v>2260</v>
      </c>
      <c r="F337" s="6" t="s">
        <v>1551</v>
      </c>
      <c r="G337" s="6" t="s">
        <v>1551</v>
      </c>
      <c r="H337" s="6"/>
      <c r="I337" s="6">
        <v>0.248</v>
      </c>
      <c r="J337" s="6">
        <v>0.29899999999999999</v>
      </c>
      <c r="K337" s="6">
        <v>0.45300000000000001</v>
      </c>
      <c r="L337" s="6">
        <v>1.65</v>
      </c>
      <c r="M337" s="6">
        <v>5.4000000000000003E-3</v>
      </c>
      <c r="N337" s="9" t="s">
        <v>2276</v>
      </c>
    </row>
    <row r="338" spans="1:14">
      <c r="A338" s="6">
        <v>337</v>
      </c>
      <c r="B338" s="6" t="s">
        <v>422</v>
      </c>
      <c r="C338" s="6" t="s">
        <v>2267</v>
      </c>
      <c r="D338" s="6" t="s">
        <v>2313</v>
      </c>
      <c r="E338" s="6" t="s">
        <v>2260</v>
      </c>
      <c r="F338" s="6" t="s">
        <v>1551</v>
      </c>
      <c r="G338" s="6" t="s">
        <v>1551</v>
      </c>
      <c r="H338" s="6"/>
      <c r="I338" s="6">
        <v>0.248</v>
      </c>
      <c r="J338" s="6">
        <v>0.29899999999999999</v>
      </c>
      <c r="K338" s="6">
        <v>0.45300000000000001</v>
      </c>
      <c r="L338" s="6">
        <v>1.39</v>
      </c>
      <c r="M338" s="6">
        <v>5.4000000000000003E-3</v>
      </c>
      <c r="N338" s="9" t="s">
        <v>2276</v>
      </c>
    </row>
    <row r="339" spans="1:14">
      <c r="A339" s="6">
        <v>338</v>
      </c>
      <c r="B339" s="6" t="s">
        <v>423</v>
      </c>
      <c r="C339" s="6" t="s">
        <v>2258</v>
      </c>
      <c r="D339" s="6" t="s">
        <v>2292</v>
      </c>
      <c r="E339" s="6" t="s">
        <v>2260</v>
      </c>
      <c r="F339" s="6" t="s">
        <v>2357</v>
      </c>
      <c r="G339" s="6" t="s">
        <v>2329</v>
      </c>
      <c r="H339" s="6"/>
      <c r="I339" s="6">
        <v>0.28999999999999998</v>
      </c>
      <c r="J339" s="6">
        <v>0.64</v>
      </c>
      <c r="K339" s="6">
        <v>7.0000000000000007E-2</v>
      </c>
      <c r="L339" s="6">
        <v>1.37</v>
      </c>
      <c r="M339" s="6">
        <v>1.3899999999999999E-2</v>
      </c>
      <c r="N339" s="9"/>
    </row>
    <row r="340" spans="1:14">
      <c r="A340" s="6">
        <v>339</v>
      </c>
      <c r="B340" s="6" t="s">
        <v>426</v>
      </c>
      <c r="C340" s="6" t="s">
        <v>2258</v>
      </c>
      <c r="D340" s="6" t="s">
        <v>2292</v>
      </c>
      <c r="E340" s="6" t="s">
        <v>2260</v>
      </c>
      <c r="F340" s="6" t="s">
        <v>2357</v>
      </c>
      <c r="G340" s="6" t="s">
        <v>2329</v>
      </c>
      <c r="H340" s="6"/>
      <c r="I340" s="6">
        <v>0.28999999999999998</v>
      </c>
      <c r="J340" s="6">
        <v>0.64</v>
      </c>
      <c r="K340" s="6">
        <v>7.0000000000000007E-2</v>
      </c>
      <c r="L340" s="6">
        <v>1.36</v>
      </c>
      <c r="M340" s="6">
        <v>1.37E-2</v>
      </c>
      <c r="N340" s="9"/>
    </row>
    <row r="341" spans="1:14">
      <c r="A341" s="6">
        <v>340</v>
      </c>
      <c r="B341" s="6" t="s">
        <v>427</v>
      </c>
      <c r="C341" s="6" t="s">
        <v>2258</v>
      </c>
      <c r="D341" s="6" t="s">
        <v>2292</v>
      </c>
      <c r="E341" s="6" t="s">
        <v>2260</v>
      </c>
      <c r="F341" s="6" t="s">
        <v>2357</v>
      </c>
      <c r="G341" s="6" t="s">
        <v>2329</v>
      </c>
      <c r="H341" s="6"/>
      <c r="I341" s="6">
        <v>0.34</v>
      </c>
      <c r="J341" s="6">
        <v>0.62</v>
      </c>
      <c r="K341" s="6">
        <v>0.04</v>
      </c>
      <c r="L341" s="6">
        <v>1.3</v>
      </c>
      <c r="M341" s="6">
        <v>1.4800000000000001E-2</v>
      </c>
      <c r="N341" s="9"/>
    </row>
    <row r="342" spans="1:14">
      <c r="A342" s="6">
        <v>341</v>
      </c>
      <c r="B342" s="6" t="s">
        <v>429</v>
      </c>
      <c r="C342" s="6" t="s">
        <v>2258</v>
      </c>
      <c r="D342" s="6" t="s">
        <v>2292</v>
      </c>
      <c r="E342" s="6" t="s">
        <v>2260</v>
      </c>
      <c r="F342" s="6" t="s">
        <v>2357</v>
      </c>
      <c r="G342" s="6" t="s">
        <v>2329</v>
      </c>
      <c r="H342" s="6"/>
      <c r="I342" s="6">
        <v>0.34</v>
      </c>
      <c r="J342" s="6">
        <v>0.62</v>
      </c>
      <c r="K342" s="6">
        <v>0.04</v>
      </c>
      <c r="L342" s="6">
        <v>1.26</v>
      </c>
      <c r="M342" s="6">
        <v>1.44E-2</v>
      </c>
      <c r="N342" s="9"/>
    </row>
    <row r="343" spans="1:14">
      <c r="A343" s="6">
        <v>342</v>
      </c>
      <c r="B343" s="6" t="s">
        <v>430</v>
      </c>
      <c r="C343" s="6" t="s">
        <v>2264</v>
      </c>
      <c r="D343" s="6" t="s">
        <v>2265</v>
      </c>
      <c r="E343" s="6" t="s">
        <v>2260</v>
      </c>
      <c r="F343" s="6" t="s">
        <v>2358</v>
      </c>
      <c r="G343" s="6" t="s">
        <v>2296</v>
      </c>
      <c r="H343" s="6"/>
      <c r="I343" s="6">
        <v>0.25</v>
      </c>
      <c r="J343" s="6">
        <v>0.56999999999999995</v>
      </c>
      <c r="K343" s="6">
        <v>0.18</v>
      </c>
      <c r="L343" s="6">
        <v>-9999</v>
      </c>
      <c r="M343" s="6">
        <v>1.03E-2</v>
      </c>
      <c r="N343" s="9" t="s">
        <v>2359</v>
      </c>
    </row>
    <row r="344" spans="1:14">
      <c r="A344" s="6">
        <v>343</v>
      </c>
      <c r="B344" s="6" t="s">
        <v>432</v>
      </c>
      <c r="C344" s="6" t="s">
        <v>2264</v>
      </c>
      <c r="D344" s="6" t="s">
        <v>2265</v>
      </c>
      <c r="E344" s="6" t="s">
        <v>2260</v>
      </c>
      <c r="F344" s="6" t="s">
        <v>2358</v>
      </c>
      <c r="G344" s="6" t="s">
        <v>2296</v>
      </c>
      <c r="H344" s="6"/>
      <c r="I344" s="6">
        <v>0.25</v>
      </c>
      <c r="J344" s="6">
        <v>0.56999999999999995</v>
      </c>
      <c r="K344" s="6">
        <v>0.18</v>
      </c>
      <c r="L344" s="6">
        <v>-9999</v>
      </c>
      <c r="M344" s="6">
        <v>9.7000000000000003E-3</v>
      </c>
      <c r="N344" s="9" t="s">
        <v>2360</v>
      </c>
    </row>
    <row r="345" spans="1:14">
      <c r="A345" s="6">
        <v>344</v>
      </c>
      <c r="B345" s="6" t="s">
        <v>433</v>
      </c>
      <c r="C345" s="6" t="s">
        <v>2264</v>
      </c>
      <c r="D345" s="6" t="s">
        <v>2265</v>
      </c>
      <c r="E345" s="6" t="s">
        <v>2260</v>
      </c>
      <c r="F345" s="6" t="s">
        <v>2358</v>
      </c>
      <c r="G345" s="6" t="s">
        <v>2296</v>
      </c>
      <c r="H345" s="6"/>
      <c r="I345" s="6">
        <v>0.25</v>
      </c>
      <c r="J345" s="6">
        <v>0.56999999999999995</v>
      </c>
      <c r="K345" s="6">
        <v>0.18</v>
      </c>
      <c r="L345" s="6">
        <v>-9999</v>
      </c>
      <c r="M345" s="6">
        <v>1.03E-2</v>
      </c>
      <c r="N345" s="9" t="s">
        <v>2360</v>
      </c>
    </row>
    <row r="346" spans="1:14">
      <c r="A346" s="6">
        <v>345</v>
      </c>
      <c r="B346" s="6" t="s">
        <v>434</v>
      </c>
      <c r="C346" s="6" t="s">
        <v>2264</v>
      </c>
      <c r="D346" s="6" t="s">
        <v>2265</v>
      </c>
      <c r="E346" s="6" t="s">
        <v>2260</v>
      </c>
      <c r="F346" s="6" t="s">
        <v>2358</v>
      </c>
      <c r="G346" s="6" t="s">
        <v>2296</v>
      </c>
      <c r="H346" s="6"/>
      <c r="I346" s="6">
        <v>0.25</v>
      </c>
      <c r="J346" s="6">
        <v>0.56999999999999995</v>
      </c>
      <c r="K346" s="6">
        <v>0.18</v>
      </c>
      <c r="L346" s="6">
        <v>-9999</v>
      </c>
      <c r="M346" s="6">
        <v>1.12E-2</v>
      </c>
      <c r="N346" s="9" t="s">
        <v>2360</v>
      </c>
    </row>
    <row r="347" spans="1:14">
      <c r="A347" s="6">
        <v>346</v>
      </c>
      <c r="B347" s="6" t="s">
        <v>435</v>
      </c>
      <c r="C347" s="6" t="s">
        <v>2264</v>
      </c>
      <c r="D347" s="6" t="s">
        <v>2265</v>
      </c>
      <c r="E347" s="6" t="s">
        <v>2260</v>
      </c>
      <c r="F347" s="6" t="s">
        <v>2358</v>
      </c>
      <c r="G347" s="6" t="s">
        <v>2296</v>
      </c>
      <c r="H347" s="6"/>
      <c r="I347" s="6">
        <v>0.25</v>
      </c>
      <c r="J347" s="6">
        <v>0.56999999999999995</v>
      </c>
      <c r="K347" s="6">
        <v>0.18</v>
      </c>
      <c r="L347" s="6">
        <v>-9999</v>
      </c>
      <c r="M347" s="6">
        <v>1.14E-2</v>
      </c>
      <c r="N347" s="9" t="s">
        <v>2360</v>
      </c>
    </row>
    <row r="348" spans="1:14">
      <c r="A348" s="6">
        <v>347</v>
      </c>
      <c r="B348" s="6" t="s">
        <v>436</v>
      </c>
      <c r="C348" s="6" t="s">
        <v>2264</v>
      </c>
      <c r="D348" s="6" t="s">
        <v>2265</v>
      </c>
      <c r="E348" s="6" t="s">
        <v>2260</v>
      </c>
      <c r="F348" s="6" t="s">
        <v>2358</v>
      </c>
      <c r="G348" s="6" t="s">
        <v>2296</v>
      </c>
      <c r="H348" s="6"/>
      <c r="I348" s="6">
        <v>0.25</v>
      </c>
      <c r="J348" s="6">
        <v>0.56999999999999995</v>
      </c>
      <c r="K348" s="6">
        <v>0.18</v>
      </c>
      <c r="L348" s="6">
        <v>-9999</v>
      </c>
      <c r="M348" s="6">
        <v>1.2E-2</v>
      </c>
      <c r="N348" s="9" t="s">
        <v>2360</v>
      </c>
    </row>
    <row r="349" spans="1:14">
      <c r="A349" s="6">
        <v>348</v>
      </c>
      <c r="B349" s="6" t="s">
        <v>437</v>
      </c>
      <c r="C349" s="6" t="s">
        <v>2264</v>
      </c>
      <c r="D349" s="6" t="s">
        <v>2265</v>
      </c>
      <c r="E349" s="6" t="s">
        <v>2260</v>
      </c>
      <c r="F349" s="6" t="s">
        <v>2358</v>
      </c>
      <c r="G349" s="6" t="s">
        <v>2296</v>
      </c>
      <c r="H349" s="6"/>
      <c r="I349" s="6">
        <v>0.25</v>
      </c>
      <c r="J349" s="6">
        <v>0.56999999999999995</v>
      </c>
      <c r="K349" s="6">
        <v>0.18</v>
      </c>
      <c r="L349" s="6">
        <v>-9999</v>
      </c>
      <c r="M349" s="6">
        <v>1.24E-2</v>
      </c>
      <c r="N349" s="9" t="s">
        <v>2360</v>
      </c>
    </row>
    <row r="350" spans="1:14">
      <c r="A350" s="6">
        <v>349</v>
      </c>
      <c r="B350" s="6" t="s">
        <v>438</v>
      </c>
      <c r="C350" s="6" t="s">
        <v>2264</v>
      </c>
      <c r="D350" s="6" t="s">
        <v>2265</v>
      </c>
      <c r="E350" s="6" t="s">
        <v>2260</v>
      </c>
      <c r="F350" s="6" t="s">
        <v>2358</v>
      </c>
      <c r="G350" s="6" t="s">
        <v>2296</v>
      </c>
      <c r="H350" s="6"/>
      <c r="I350" s="6">
        <v>0.25</v>
      </c>
      <c r="J350" s="6">
        <v>0.56999999999999995</v>
      </c>
      <c r="K350" s="6">
        <v>0.18</v>
      </c>
      <c r="L350" s="6">
        <v>-9999</v>
      </c>
      <c r="M350" s="6">
        <v>1.23E-2</v>
      </c>
      <c r="N350" s="9" t="s">
        <v>2360</v>
      </c>
    </row>
    <row r="351" spans="1:14">
      <c r="A351" s="6">
        <v>350</v>
      </c>
      <c r="B351" s="6" t="s">
        <v>439</v>
      </c>
      <c r="C351" s="6" t="s">
        <v>2264</v>
      </c>
      <c r="D351" s="6" t="s">
        <v>2265</v>
      </c>
      <c r="E351" s="6" t="s">
        <v>2260</v>
      </c>
      <c r="F351" s="6" t="s">
        <v>2358</v>
      </c>
      <c r="G351" s="6" t="s">
        <v>2296</v>
      </c>
      <c r="H351" s="6"/>
      <c r="I351" s="6">
        <v>0.25</v>
      </c>
      <c r="J351" s="6">
        <v>0.56999999999999995</v>
      </c>
      <c r="K351" s="6">
        <v>0.18</v>
      </c>
      <c r="L351" s="6">
        <v>-9999</v>
      </c>
      <c r="M351" s="6">
        <v>2.7300000000000001E-2</v>
      </c>
      <c r="N351" s="9" t="s">
        <v>2361</v>
      </c>
    </row>
    <row r="352" spans="1:14">
      <c r="A352" s="6">
        <v>351</v>
      </c>
      <c r="B352" s="6" t="s">
        <v>440</v>
      </c>
      <c r="C352" s="6" t="s">
        <v>2264</v>
      </c>
      <c r="D352" s="6" t="s">
        <v>2265</v>
      </c>
      <c r="E352" s="6" t="s">
        <v>2260</v>
      </c>
      <c r="F352" s="6" t="s">
        <v>2358</v>
      </c>
      <c r="G352" s="6" t="s">
        <v>2296</v>
      </c>
      <c r="H352" s="6"/>
      <c r="I352" s="6">
        <v>0.25</v>
      </c>
      <c r="J352" s="6">
        <v>0.56999999999999995</v>
      </c>
      <c r="K352" s="6">
        <v>0.18</v>
      </c>
      <c r="L352" s="6">
        <v>-9999</v>
      </c>
      <c r="M352" s="6">
        <v>2.63E-2</v>
      </c>
      <c r="N352" s="9" t="s">
        <v>2361</v>
      </c>
    </row>
    <row r="353" spans="1:14">
      <c r="A353" s="6">
        <v>352</v>
      </c>
      <c r="B353" s="6" t="s">
        <v>441</v>
      </c>
      <c r="C353" s="6" t="s">
        <v>2264</v>
      </c>
      <c r="D353" s="6" t="s">
        <v>2265</v>
      </c>
      <c r="E353" s="6" t="s">
        <v>2260</v>
      </c>
      <c r="F353" s="6" t="s">
        <v>2358</v>
      </c>
      <c r="G353" s="6" t="s">
        <v>2296</v>
      </c>
      <c r="H353" s="6"/>
      <c r="I353" s="6">
        <v>0.25</v>
      </c>
      <c r="J353" s="6">
        <v>0.56999999999999995</v>
      </c>
      <c r="K353" s="6">
        <v>0.18</v>
      </c>
      <c r="L353" s="6">
        <v>-9999</v>
      </c>
      <c r="M353" s="6">
        <v>5.3600000000000002E-2</v>
      </c>
      <c r="N353" s="9"/>
    </row>
    <row r="354" spans="1:14">
      <c r="A354" s="6">
        <v>353</v>
      </c>
      <c r="B354" s="6" t="s">
        <v>442</v>
      </c>
      <c r="C354" s="6" t="s">
        <v>2264</v>
      </c>
      <c r="D354" s="6" t="s">
        <v>2265</v>
      </c>
      <c r="E354" s="6" t="s">
        <v>2260</v>
      </c>
      <c r="F354" s="6" t="s">
        <v>2358</v>
      </c>
      <c r="G354" s="6" t="s">
        <v>2296</v>
      </c>
      <c r="H354" s="6"/>
      <c r="I354" s="6">
        <v>0.25</v>
      </c>
      <c r="J354" s="6">
        <v>0.56999999999999995</v>
      </c>
      <c r="K354" s="6">
        <v>0.18</v>
      </c>
      <c r="L354" s="6">
        <v>-9999</v>
      </c>
      <c r="M354" s="6">
        <v>4.2599999999999999E-2</v>
      </c>
      <c r="N354" s="9"/>
    </row>
    <row r="355" spans="1:14">
      <c r="A355" s="6">
        <v>354</v>
      </c>
      <c r="B355" s="6" t="s">
        <v>443</v>
      </c>
      <c r="C355" s="6" t="s">
        <v>2264</v>
      </c>
      <c r="D355" s="6" t="s">
        <v>2265</v>
      </c>
      <c r="E355" s="6" t="s">
        <v>2260</v>
      </c>
      <c r="F355" s="6" t="s">
        <v>2358</v>
      </c>
      <c r="G355" s="6" t="s">
        <v>2296</v>
      </c>
      <c r="H355" s="6"/>
      <c r="I355" s="6">
        <v>0.25</v>
      </c>
      <c r="J355" s="6">
        <v>0.56999999999999995</v>
      </c>
      <c r="K355" s="6">
        <v>0.18</v>
      </c>
      <c r="L355" s="6">
        <v>-9999</v>
      </c>
      <c r="M355" s="6">
        <v>5.1799999999999999E-2</v>
      </c>
      <c r="N355" s="9"/>
    </row>
    <row r="356" spans="1:14">
      <c r="A356" s="6">
        <v>355</v>
      </c>
      <c r="B356" s="6" t="s">
        <v>444</v>
      </c>
      <c r="C356" s="6" t="s">
        <v>2267</v>
      </c>
      <c r="D356" s="6" t="s">
        <v>2268</v>
      </c>
      <c r="E356" s="6" t="s">
        <v>2260</v>
      </c>
      <c r="F356" s="6" t="s">
        <v>1551</v>
      </c>
      <c r="G356" s="6" t="s">
        <v>1551</v>
      </c>
      <c r="H356" s="6"/>
      <c r="I356" s="6">
        <v>0.14099999999999999</v>
      </c>
      <c r="J356" s="6">
        <v>0.32500000000000001</v>
      </c>
      <c r="K356" s="6">
        <v>0.53400000000000003</v>
      </c>
      <c r="L356" s="6">
        <v>1.2</v>
      </c>
      <c r="M356" s="6">
        <v>3.6999999999999998E-2</v>
      </c>
      <c r="N356" s="9"/>
    </row>
    <row r="357" spans="1:14">
      <c r="A357" s="6">
        <v>356</v>
      </c>
      <c r="B357" s="6" t="s">
        <v>446</v>
      </c>
      <c r="C357" s="6" t="s">
        <v>2267</v>
      </c>
      <c r="D357" s="6" t="s">
        <v>2268</v>
      </c>
      <c r="E357" s="6" t="s">
        <v>2260</v>
      </c>
      <c r="F357" s="6" t="s">
        <v>1551</v>
      </c>
      <c r="G357" s="6" t="s">
        <v>1551</v>
      </c>
      <c r="H357" s="6"/>
      <c r="I357" s="6">
        <v>0.14099999999999999</v>
      </c>
      <c r="J357" s="6">
        <v>0.32500000000000001</v>
      </c>
      <c r="K357" s="6">
        <v>0.53400000000000003</v>
      </c>
      <c r="L357" s="6">
        <v>1.2</v>
      </c>
      <c r="M357" s="6">
        <v>3.6999999999999998E-2</v>
      </c>
      <c r="N357" s="9"/>
    </row>
    <row r="358" spans="1:14">
      <c r="A358" s="6">
        <v>357</v>
      </c>
      <c r="B358" s="6" t="s">
        <v>447</v>
      </c>
      <c r="C358" s="6" t="s">
        <v>2267</v>
      </c>
      <c r="D358" s="6" t="s">
        <v>2313</v>
      </c>
      <c r="E358" s="6" t="s">
        <v>2260</v>
      </c>
      <c r="F358" s="6" t="s">
        <v>1551</v>
      </c>
      <c r="G358" s="6" t="s">
        <v>1551</v>
      </c>
      <c r="H358" s="6"/>
      <c r="I358" s="6">
        <v>0.14599999999999999</v>
      </c>
      <c r="J358" s="6">
        <v>0.36499999999999999</v>
      </c>
      <c r="K358" s="6">
        <v>0.48899999999999999</v>
      </c>
      <c r="L358" s="6">
        <v>1.4</v>
      </c>
      <c r="M358" s="6">
        <v>1.9E-2</v>
      </c>
      <c r="N358" s="9"/>
    </row>
    <row r="359" spans="1:14">
      <c r="A359" s="6">
        <v>358</v>
      </c>
      <c r="B359" s="6" t="s">
        <v>448</v>
      </c>
      <c r="C359" s="6" t="s">
        <v>2267</v>
      </c>
      <c r="D359" s="6" t="s">
        <v>2313</v>
      </c>
      <c r="E359" s="6" t="s">
        <v>2260</v>
      </c>
      <c r="F359" s="6" t="s">
        <v>1551</v>
      </c>
      <c r="G359" s="6" t="s">
        <v>1551</v>
      </c>
      <c r="H359" s="6"/>
      <c r="I359" s="6">
        <v>0.14599999999999999</v>
      </c>
      <c r="J359" s="6">
        <v>0.36499999999999999</v>
      </c>
      <c r="K359" s="6">
        <v>0.48899999999999999</v>
      </c>
      <c r="L359" s="6">
        <v>1.4</v>
      </c>
      <c r="M359" s="6">
        <v>1.9E-2</v>
      </c>
      <c r="N359" s="9"/>
    </row>
    <row r="360" spans="1:14">
      <c r="A360" s="6">
        <v>359</v>
      </c>
      <c r="B360" s="6" t="s">
        <v>449</v>
      </c>
      <c r="C360" s="6" t="s">
        <v>2267</v>
      </c>
      <c r="D360" s="6" t="s">
        <v>2313</v>
      </c>
      <c r="E360" s="6" t="s">
        <v>2260</v>
      </c>
      <c r="F360" s="6" t="s">
        <v>1551</v>
      </c>
      <c r="G360" s="6" t="s">
        <v>1551</v>
      </c>
      <c r="H360" s="6"/>
      <c r="I360" s="6">
        <v>0.20699999999999999</v>
      </c>
      <c r="J360" s="6">
        <v>0.48799999999999999</v>
      </c>
      <c r="K360" s="6">
        <v>0.30499999999999999</v>
      </c>
      <c r="L360" s="6">
        <v>1.1000000000000001</v>
      </c>
      <c r="M360" s="6">
        <v>3.1E-2</v>
      </c>
      <c r="N360" s="9"/>
    </row>
    <row r="361" spans="1:14">
      <c r="A361" s="6">
        <v>360</v>
      </c>
      <c r="B361" s="6" t="s">
        <v>450</v>
      </c>
      <c r="C361" s="6" t="s">
        <v>2267</v>
      </c>
      <c r="D361" s="6" t="s">
        <v>2283</v>
      </c>
      <c r="E361" s="6" t="s">
        <v>2260</v>
      </c>
      <c r="F361" s="6" t="s">
        <v>2362</v>
      </c>
      <c r="G361" s="6" t="s">
        <v>2296</v>
      </c>
      <c r="H361" s="6"/>
      <c r="I361" s="6">
        <v>0.24</v>
      </c>
      <c r="J361" s="6">
        <v>0.12</v>
      </c>
      <c r="K361" s="6">
        <v>0.64</v>
      </c>
      <c r="L361" s="6">
        <v>1.23</v>
      </c>
      <c r="M361" s="6">
        <v>1.15E-2</v>
      </c>
      <c r="N361" s="9" t="s">
        <v>2363</v>
      </c>
    </row>
    <row r="362" spans="1:14">
      <c r="A362" s="6">
        <v>361</v>
      </c>
      <c r="B362" s="6" t="s">
        <v>452</v>
      </c>
      <c r="C362" s="6" t="s">
        <v>2267</v>
      </c>
      <c r="D362" s="6" t="s">
        <v>2283</v>
      </c>
      <c r="E362" s="6" t="s">
        <v>2260</v>
      </c>
      <c r="F362" s="6" t="s">
        <v>2362</v>
      </c>
      <c r="G362" s="6" t="s">
        <v>2296</v>
      </c>
      <c r="H362" s="6"/>
      <c r="I362" s="6">
        <v>0.24</v>
      </c>
      <c r="J362" s="6">
        <v>0.12</v>
      </c>
      <c r="K362" s="6">
        <v>0.64</v>
      </c>
      <c r="L362" s="6">
        <v>1.33</v>
      </c>
      <c r="M362" s="6">
        <v>1.15E-2</v>
      </c>
      <c r="N362" s="9" t="s">
        <v>2363</v>
      </c>
    </row>
    <row r="363" spans="1:14">
      <c r="A363" s="6">
        <v>362</v>
      </c>
      <c r="B363" s="6" t="s">
        <v>453</v>
      </c>
      <c r="C363" s="6" t="s">
        <v>2267</v>
      </c>
      <c r="D363" s="6" t="s">
        <v>2283</v>
      </c>
      <c r="E363" s="6" t="s">
        <v>2260</v>
      </c>
      <c r="F363" s="6" t="s">
        <v>2362</v>
      </c>
      <c r="G363" s="6" t="s">
        <v>2296</v>
      </c>
      <c r="H363" s="6"/>
      <c r="I363" s="6">
        <v>0.24</v>
      </c>
      <c r="J363" s="6">
        <v>0.12</v>
      </c>
      <c r="K363" s="6">
        <v>0.64</v>
      </c>
      <c r="L363" s="6">
        <v>1.41</v>
      </c>
      <c r="M363" s="6">
        <v>1.15E-2</v>
      </c>
      <c r="N363" s="9" t="s">
        <v>2363</v>
      </c>
    </row>
    <row r="364" spans="1:14">
      <c r="A364" s="6">
        <v>363</v>
      </c>
      <c r="B364" s="6" t="s">
        <v>454</v>
      </c>
      <c r="C364" s="6" t="s">
        <v>2267</v>
      </c>
      <c r="D364" s="6" t="s">
        <v>2283</v>
      </c>
      <c r="E364" s="6" t="s">
        <v>2260</v>
      </c>
      <c r="F364" s="6" t="s">
        <v>2364</v>
      </c>
      <c r="G364" s="6" t="s">
        <v>1551</v>
      </c>
      <c r="H364" s="6"/>
      <c r="I364" s="6">
        <v>-9999</v>
      </c>
      <c r="J364" s="6">
        <v>-9999</v>
      </c>
      <c r="K364" s="6">
        <v>-9999</v>
      </c>
      <c r="L364" s="6">
        <v>1.39</v>
      </c>
      <c r="M364" s="6">
        <v>-9999</v>
      </c>
      <c r="N364" s="9"/>
    </row>
    <row r="365" spans="1:14">
      <c r="A365" s="6">
        <v>364</v>
      </c>
      <c r="B365" s="6" t="s">
        <v>456</v>
      </c>
      <c r="C365" s="6" t="s">
        <v>2267</v>
      </c>
      <c r="D365" s="6" t="s">
        <v>2283</v>
      </c>
      <c r="E365" s="6" t="s">
        <v>2260</v>
      </c>
      <c r="F365" s="6" t="s">
        <v>2364</v>
      </c>
      <c r="G365" s="6" t="s">
        <v>1551</v>
      </c>
      <c r="H365" s="6"/>
      <c r="I365" s="6">
        <v>-9999</v>
      </c>
      <c r="J365" s="6">
        <v>-9999</v>
      </c>
      <c r="K365" s="6">
        <v>-9999</v>
      </c>
      <c r="L365" s="6">
        <v>1.4</v>
      </c>
      <c r="M365" s="6">
        <v>-9999</v>
      </c>
      <c r="N365" s="9"/>
    </row>
    <row r="366" spans="1:14">
      <c r="A366" s="6">
        <v>365</v>
      </c>
      <c r="B366" s="6" t="s">
        <v>457</v>
      </c>
      <c r="C366" s="6" t="s">
        <v>2267</v>
      </c>
      <c r="D366" s="6" t="s">
        <v>2283</v>
      </c>
      <c r="E366" s="6" t="s">
        <v>2260</v>
      </c>
      <c r="F366" s="6" t="s">
        <v>2364</v>
      </c>
      <c r="G366" s="6" t="s">
        <v>1551</v>
      </c>
      <c r="H366" s="6"/>
      <c r="I366" s="6">
        <v>-9999</v>
      </c>
      <c r="J366" s="6">
        <v>-9999</v>
      </c>
      <c r="K366" s="6">
        <v>-9999</v>
      </c>
      <c r="L366" s="6">
        <v>1.42</v>
      </c>
      <c r="M366" s="6">
        <v>-9999</v>
      </c>
      <c r="N366" s="9"/>
    </row>
    <row r="367" spans="1:14">
      <c r="A367" s="6">
        <v>366</v>
      </c>
      <c r="B367" s="6" t="s">
        <v>458</v>
      </c>
      <c r="C367" s="6" t="s">
        <v>2267</v>
      </c>
      <c r="D367" s="6" t="s">
        <v>2283</v>
      </c>
      <c r="E367" s="6" t="s">
        <v>2260</v>
      </c>
      <c r="F367" s="6" t="s">
        <v>2364</v>
      </c>
      <c r="G367" s="6" t="s">
        <v>1551</v>
      </c>
      <c r="H367" s="6"/>
      <c r="I367" s="6">
        <v>-9999</v>
      </c>
      <c r="J367" s="6">
        <v>-9999</v>
      </c>
      <c r="K367" s="6">
        <v>-9999</v>
      </c>
      <c r="L367" s="6">
        <v>1.39</v>
      </c>
      <c r="M367" s="6">
        <v>-9999</v>
      </c>
      <c r="N367" s="9"/>
    </row>
    <row r="368" spans="1:14">
      <c r="A368" s="6">
        <v>367</v>
      </c>
      <c r="B368" s="6" t="s">
        <v>459</v>
      </c>
      <c r="C368" s="6" t="s">
        <v>2267</v>
      </c>
      <c r="D368" s="6" t="s">
        <v>2283</v>
      </c>
      <c r="E368" s="6" t="s">
        <v>2260</v>
      </c>
      <c r="F368" s="6" t="s">
        <v>2364</v>
      </c>
      <c r="G368" s="6" t="s">
        <v>1551</v>
      </c>
      <c r="H368" s="6"/>
      <c r="I368" s="6">
        <v>-9999</v>
      </c>
      <c r="J368" s="6">
        <v>-9999</v>
      </c>
      <c r="K368" s="6">
        <v>-9999</v>
      </c>
      <c r="L368" s="6">
        <v>1.4</v>
      </c>
      <c r="M368" s="6">
        <v>-9999</v>
      </c>
      <c r="N368" s="9"/>
    </row>
    <row r="369" spans="1:14">
      <c r="A369" s="6">
        <v>368</v>
      </c>
      <c r="B369" s="6" t="s">
        <v>460</v>
      </c>
      <c r="C369" s="6" t="s">
        <v>2267</v>
      </c>
      <c r="D369" s="6" t="s">
        <v>2283</v>
      </c>
      <c r="E369" s="6" t="s">
        <v>2260</v>
      </c>
      <c r="F369" s="6" t="s">
        <v>2364</v>
      </c>
      <c r="G369" s="6" t="s">
        <v>1551</v>
      </c>
      <c r="H369" s="6"/>
      <c r="I369" s="6">
        <v>-9999</v>
      </c>
      <c r="J369" s="6">
        <v>-9999</v>
      </c>
      <c r="K369" s="6">
        <v>-9999</v>
      </c>
      <c r="L369" s="6">
        <v>1.42</v>
      </c>
      <c r="M369" s="6">
        <v>-9999</v>
      </c>
      <c r="N369" s="9"/>
    </row>
    <row r="370" spans="1:14">
      <c r="A370" s="6">
        <v>369</v>
      </c>
      <c r="B370" s="6" t="s">
        <v>461</v>
      </c>
      <c r="C370" s="6" t="s">
        <v>2267</v>
      </c>
      <c r="D370" s="6" t="s">
        <v>2283</v>
      </c>
      <c r="E370" s="6" t="s">
        <v>2260</v>
      </c>
      <c r="F370" s="6" t="s">
        <v>2364</v>
      </c>
      <c r="G370" s="6" t="s">
        <v>1551</v>
      </c>
      <c r="H370" s="6"/>
      <c r="I370" s="6">
        <v>-9999</v>
      </c>
      <c r="J370" s="6">
        <v>-9999</v>
      </c>
      <c r="K370" s="6">
        <v>-9999</v>
      </c>
      <c r="L370" s="6">
        <v>1.71</v>
      </c>
      <c r="M370" s="6">
        <v>-9999</v>
      </c>
      <c r="N370" s="9"/>
    </row>
    <row r="371" spans="1:14">
      <c r="A371" s="6">
        <v>370</v>
      </c>
      <c r="B371" s="6" t="s">
        <v>462</v>
      </c>
      <c r="C371" s="6" t="s">
        <v>2267</v>
      </c>
      <c r="D371" s="6" t="s">
        <v>2283</v>
      </c>
      <c r="E371" s="6" t="s">
        <v>2260</v>
      </c>
      <c r="F371" s="6" t="s">
        <v>2364</v>
      </c>
      <c r="G371" s="6" t="s">
        <v>1551</v>
      </c>
      <c r="H371" s="6"/>
      <c r="I371" s="6">
        <v>-9999</v>
      </c>
      <c r="J371" s="6">
        <v>-9999</v>
      </c>
      <c r="K371" s="6">
        <v>-9999</v>
      </c>
      <c r="L371" s="6">
        <v>1.49</v>
      </c>
      <c r="M371" s="6">
        <v>-9999</v>
      </c>
      <c r="N371" s="9"/>
    </row>
    <row r="372" spans="1:14">
      <c r="A372" s="6">
        <v>371</v>
      </c>
      <c r="B372" s="6" t="s">
        <v>463</v>
      </c>
      <c r="C372" s="6" t="s">
        <v>2267</v>
      </c>
      <c r="D372" s="6" t="s">
        <v>2283</v>
      </c>
      <c r="E372" s="6" t="s">
        <v>2260</v>
      </c>
      <c r="F372" s="6" t="s">
        <v>2364</v>
      </c>
      <c r="G372" s="6" t="s">
        <v>1551</v>
      </c>
      <c r="H372" s="6"/>
      <c r="I372" s="6">
        <v>-9999</v>
      </c>
      <c r="J372" s="6">
        <v>-9999</v>
      </c>
      <c r="K372" s="6">
        <v>-9999</v>
      </c>
      <c r="L372" s="6">
        <v>1.47</v>
      </c>
      <c r="M372" s="6">
        <v>-9999</v>
      </c>
      <c r="N372" s="9"/>
    </row>
    <row r="373" spans="1:14">
      <c r="A373" s="6">
        <v>372</v>
      </c>
      <c r="B373" s="6" t="s">
        <v>464</v>
      </c>
      <c r="C373" s="6" t="s">
        <v>2267</v>
      </c>
      <c r="D373" s="6" t="s">
        <v>2283</v>
      </c>
      <c r="E373" s="6" t="s">
        <v>2260</v>
      </c>
      <c r="F373" s="6" t="s">
        <v>2364</v>
      </c>
      <c r="G373" s="6" t="s">
        <v>1551</v>
      </c>
      <c r="H373" s="6"/>
      <c r="I373" s="6">
        <v>-9999</v>
      </c>
      <c r="J373" s="6">
        <v>-9999</v>
      </c>
      <c r="K373" s="6">
        <v>-9999</v>
      </c>
      <c r="L373" s="6">
        <v>1.71</v>
      </c>
      <c r="M373" s="6">
        <v>-9999</v>
      </c>
      <c r="N373" s="9"/>
    </row>
    <row r="374" spans="1:14">
      <c r="A374" s="6">
        <v>373</v>
      </c>
      <c r="B374" s="6" t="s">
        <v>465</v>
      </c>
      <c r="C374" s="6" t="s">
        <v>2267</v>
      </c>
      <c r="D374" s="6" t="s">
        <v>2283</v>
      </c>
      <c r="E374" s="6" t="s">
        <v>2260</v>
      </c>
      <c r="F374" s="6" t="s">
        <v>2364</v>
      </c>
      <c r="G374" s="6" t="s">
        <v>1551</v>
      </c>
      <c r="H374" s="6"/>
      <c r="I374" s="6">
        <v>-9999</v>
      </c>
      <c r="J374" s="6">
        <v>-9999</v>
      </c>
      <c r="K374" s="6">
        <v>-9999</v>
      </c>
      <c r="L374" s="6">
        <v>1.49</v>
      </c>
      <c r="M374" s="6">
        <v>-9999</v>
      </c>
      <c r="N374" s="9"/>
    </row>
    <row r="375" spans="1:14">
      <c r="A375" s="6">
        <v>374</v>
      </c>
      <c r="B375" s="6" t="s">
        <v>466</v>
      </c>
      <c r="C375" s="6" t="s">
        <v>2267</v>
      </c>
      <c r="D375" s="6" t="s">
        <v>2283</v>
      </c>
      <c r="E375" s="6" t="s">
        <v>2260</v>
      </c>
      <c r="F375" s="6" t="s">
        <v>2364</v>
      </c>
      <c r="G375" s="6" t="s">
        <v>1551</v>
      </c>
      <c r="H375" s="6"/>
      <c r="I375" s="6">
        <v>-9999</v>
      </c>
      <c r="J375" s="6">
        <v>-9999</v>
      </c>
      <c r="K375" s="6">
        <v>-9999</v>
      </c>
      <c r="L375" s="6">
        <v>1.47</v>
      </c>
      <c r="M375" s="6">
        <v>-9999</v>
      </c>
      <c r="N375" s="9"/>
    </row>
    <row r="376" spans="1:14">
      <c r="A376" s="6">
        <v>375</v>
      </c>
      <c r="B376" s="6" t="s">
        <v>467</v>
      </c>
      <c r="C376" s="6" t="s">
        <v>2267</v>
      </c>
      <c r="D376" s="6" t="s">
        <v>2268</v>
      </c>
      <c r="E376" s="6" t="s">
        <v>2273</v>
      </c>
      <c r="F376" s="6" t="s">
        <v>1551</v>
      </c>
      <c r="G376" s="6" t="s">
        <v>1551</v>
      </c>
      <c r="H376" s="6"/>
      <c r="I376" s="6">
        <v>0.115</v>
      </c>
      <c r="J376" s="6">
        <v>0.20100000000000001</v>
      </c>
      <c r="K376" s="6">
        <v>0.68400000000000005</v>
      </c>
      <c r="L376" s="6">
        <v>-9999</v>
      </c>
      <c r="M376" s="6">
        <v>7.7000000000000002E-3</v>
      </c>
      <c r="N376" s="9" t="s">
        <v>2365</v>
      </c>
    </row>
    <row r="377" spans="1:14">
      <c r="A377" s="6">
        <v>376</v>
      </c>
      <c r="B377" s="6" t="s">
        <v>469</v>
      </c>
      <c r="C377" s="6" t="s">
        <v>2267</v>
      </c>
      <c r="D377" s="6" t="s">
        <v>2268</v>
      </c>
      <c r="E377" s="6" t="s">
        <v>2273</v>
      </c>
      <c r="F377" s="6" t="s">
        <v>1551</v>
      </c>
      <c r="G377" s="6" t="s">
        <v>1551</v>
      </c>
      <c r="H377" s="6"/>
      <c r="I377" s="6">
        <v>0.115</v>
      </c>
      <c r="J377" s="6">
        <v>0.20100000000000001</v>
      </c>
      <c r="K377" s="6">
        <v>0.68400000000000005</v>
      </c>
      <c r="L377" s="6">
        <v>-9999</v>
      </c>
      <c r="M377" s="6">
        <v>7.7000000000000002E-3</v>
      </c>
      <c r="N377" s="9" t="s">
        <v>2365</v>
      </c>
    </row>
    <row r="378" spans="1:14">
      <c r="A378" s="6">
        <v>377</v>
      </c>
      <c r="B378" s="6" t="s">
        <v>470</v>
      </c>
      <c r="C378" s="6" t="s">
        <v>2267</v>
      </c>
      <c r="D378" s="6" t="s">
        <v>2268</v>
      </c>
      <c r="E378" s="6" t="s">
        <v>2273</v>
      </c>
      <c r="F378" s="6" t="s">
        <v>1551</v>
      </c>
      <c r="G378" s="6" t="s">
        <v>1551</v>
      </c>
      <c r="H378" s="6"/>
      <c r="I378" s="6">
        <v>0.115</v>
      </c>
      <c r="J378" s="6">
        <v>0.20100000000000001</v>
      </c>
      <c r="K378" s="6">
        <v>0.68400000000000005</v>
      </c>
      <c r="L378" s="6">
        <v>-9999</v>
      </c>
      <c r="M378" s="6">
        <v>7.7000000000000002E-3</v>
      </c>
      <c r="N378" s="9" t="s">
        <v>2365</v>
      </c>
    </row>
    <row r="379" spans="1:14">
      <c r="A379" s="6">
        <v>378</v>
      </c>
      <c r="B379" s="6" t="s">
        <v>471</v>
      </c>
      <c r="C379" s="6" t="s">
        <v>2267</v>
      </c>
      <c r="D379" s="6" t="s">
        <v>2268</v>
      </c>
      <c r="E379" s="6" t="s">
        <v>2273</v>
      </c>
      <c r="F379" s="6" t="s">
        <v>1551</v>
      </c>
      <c r="G379" s="6" t="s">
        <v>1551</v>
      </c>
      <c r="H379" s="6"/>
      <c r="I379" s="6">
        <v>0.115</v>
      </c>
      <c r="J379" s="6">
        <v>0.20100000000000001</v>
      </c>
      <c r="K379" s="6">
        <v>0.68400000000000005</v>
      </c>
      <c r="L379" s="6">
        <v>-9999</v>
      </c>
      <c r="M379" s="6">
        <v>7.7000000000000002E-3</v>
      </c>
      <c r="N379" s="9" t="s">
        <v>2366</v>
      </c>
    </row>
    <row r="380" spans="1:14">
      <c r="A380" s="6">
        <v>379</v>
      </c>
      <c r="B380" s="6" t="s">
        <v>472</v>
      </c>
      <c r="C380" s="6" t="s">
        <v>2267</v>
      </c>
      <c r="D380" s="6" t="s">
        <v>2283</v>
      </c>
      <c r="E380" s="6" t="s">
        <v>2260</v>
      </c>
      <c r="F380" s="6" t="s">
        <v>2367</v>
      </c>
      <c r="G380" s="6" t="s">
        <v>2296</v>
      </c>
      <c r="H380" s="6"/>
      <c r="I380" s="6">
        <v>-9999</v>
      </c>
      <c r="J380" s="6">
        <v>-9999</v>
      </c>
      <c r="K380" s="6">
        <v>-9999</v>
      </c>
      <c r="L380" s="6">
        <v>-9999</v>
      </c>
      <c r="M380" s="6">
        <v>-9999</v>
      </c>
      <c r="N380" s="9"/>
    </row>
    <row r="381" spans="1:14">
      <c r="A381" s="6">
        <v>380</v>
      </c>
      <c r="B381" s="6" t="s">
        <v>474</v>
      </c>
      <c r="C381" s="6" t="s">
        <v>2258</v>
      </c>
      <c r="D381" s="6" t="s">
        <v>2292</v>
      </c>
      <c r="E381" s="6" t="s">
        <v>2263</v>
      </c>
      <c r="F381" s="6" t="s">
        <v>2368</v>
      </c>
      <c r="G381" s="6" t="s">
        <v>2329</v>
      </c>
      <c r="H381" s="6"/>
      <c r="I381" s="6">
        <v>-9999</v>
      </c>
      <c r="J381" s="6">
        <v>-9999</v>
      </c>
      <c r="K381" s="6">
        <v>-9999</v>
      </c>
      <c r="L381" s="6">
        <v>1.32</v>
      </c>
      <c r="M381" s="6">
        <v>-9999</v>
      </c>
      <c r="N381" s="9"/>
    </row>
    <row r="382" spans="1:14">
      <c r="A382" s="6">
        <v>381</v>
      </c>
      <c r="B382" s="6" t="s">
        <v>477</v>
      </c>
      <c r="C382" s="6" t="s">
        <v>2264</v>
      </c>
      <c r="D382" s="6" t="s">
        <v>2265</v>
      </c>
      <c r="E382" s="6" t="s">
        <v>2260</v>
      </c>
      <c r="F382" s="6" t="s">
        <v>2369</v>
      </c>
      <c r="G382" s="6" t="s">
        <v>2296</v>
      </c>
      <c r="H382" s="6"/>
      <c r="I382" s="6">
        <v>-9999</v>
      </c>
      <c r="J382" s="6">
        <v>-9999</v>
      </c>
      <c r="K382" s="6">
        <v>-9999</v>
      </c>
      <c r="L382" s="6">
        <v>1.4</v>
      </c>
      <c r="M382" s="6">
        <v>-9999</v>
      </c>
      <c r="N382" s="9"/>
    </row>
    <row r="383" spans="1:14">
      <c r="A383" s="6">
        <v>382</v>
      </c>
      <c r="B383" s="6" t="s">
        <v>479</v>
      </c>
      <c r="C383" s="6" t="s">
        <v>2264</v>
      </c>
      <c r="D383" s="6" t="s">
        <v>2265</v>
      </c>
      <c r="E383" s="6" t="s">
        <v>2260</v>
      </c>
      <c r="F383" s="6" t="s">
        <v>2369</v>
      </c>
      <c r="G383" s="6" t="s">
        <v>2296</v>
      </c>
      <c r="H383" s="6"/>
      <c r="I383" s="6">
        <v>-9999</v>
      </c>
      <c r="J383" s="6">
        <v>-9999</v>
      </c>
      <c r="K383" s="6">
        <v>-9999</v>
      </c>
      <c r="L383" s="6">
        <v>1.23</v>
      </c>
      <c r="M383" s="6">
        <v>-9999</v>
      </c>
      <c r="N383" s="9"/>
    </row>
    <row r="384" spans="1:14">
      <c r="A384" s="6">
        <v>383</v>
      </c>
      <c r="B384" s="6" t="s">
        <v>480</v>
      </c>
      <c r="C384" s="6" t="s">
        <v>2264</v>
      </c>
      <c r="D384" s="6" t="s">
        <v>2265</v>
      </c>
      <c r="E384" s="6" t="s">
        <v>2260</v>
      </c>
      <c r="F384" s="6" t="s">
        <v>2369</v>
      </c>
      <c r="G384" s="6" t="s">
        <v>2296</v>
      </c>
      <c r="H384" s="6"/>
      <c r="I384" s="6">
        <v>-9999</v>
      </c>
      <c r="J384" s="6">
        <v>-9999</v>
      </c>
      <c r="K384" s="6">
        <v>-9999</v>
      </c>
      <c r="L384" s="6">
        <v>1.42</v>
      </c>
      <c r="M384" s="6">
        <v>-9999</v>
      </c>
      <c r="N384" s="9"/>
    </row>
    <row r="385" spans="1:14">
      <c r="A385" s="6">
        <v>384</v>
      </c>
      <c r="B385" s="6" t="s">
        <v>482</v>
      </c>
      <c r="C385" s="6" t="s">
        <v>2264</v>
      </c>
      <c r="D385" s="6" t="s">
        <v>2265</v>
      </c>
      <c r="E385" s="6" t="s">
        <v>2260</v>
      </c>
      <c r="F385" s="6" t="s">
        <v>2369</v>
      </c>
      <c r="G385" s="6" t="s">
        <v>2296</v>
      </c>
      <c r="H385" s="6"/>
      <c r="I385" s="6">
        <v>-9999</v>
      </c>
      <c r="J385" s="6">
        <v>-9999</v>
      </c>
      <c r="K385" s="6">
        <v>-9999</v>
      </c>
      <c r="L385" s="6">
        <v>1.38</v>
      </c>
      <c r="M385" s="6">
        <v>-9999</v>
      </c>
      <c r="N385" s="9"/>
    </row>
    <row r="386" spans="1:14">
      <c r="A386" s="6">
        <v>385</v>
      </c>
      <c r="B386" s="6" t="s">
        <v>483</v>
      </c>
      <c r="C386" s="6" t="s">
        <v>2267</v>
      </c>
      <c r="D386" s="6" t="s">
        <v>2313</v>
      </c>
      <c r="E386" s="6" t="s">
        <v>2260</v>
      </c>
      <c r="F386" s="6" t="s">
        <v>1551</v>
      </c>
      <c r="G386" s="6" t="s">
        <v>1551</v>
      </c>
      <c r="H386" s="6"/>
      <c r="I386" s="6">
        <v>0.23</v>
      </c>
      <c r="J386" s="6">
        <v>0.3</v>
      </c>
      <c r="K386" s="6">
        <v>0.47</v>
      </c>
      <c r="L386" s="6">
        <v>1.35</v>
      </c>
      <c r="M386" s="6">
        <v>-9999</v>
      </c>
      <c r="N386" s="9"/>
    </row>
    <row r="387" spans="1:14">
      <c r="A387" s="6">
        <v>386</v>
      </c>
      <c r="B387" s="6" t="s">
        <v>485</v>
      </c>
      <c r="C387" s="6" t="s">
        <v>2258</v>
      </c>
      <c r="D387" s="6" t="s">
        <v>2277</v>
      </c>
      <c r="E387" s="6" t="s">
        <v>2263</v>
      </c>
      <c r="F387" s="6" t="s">
        <v>2370</v>
      </c>
      <c r="G387" s="6" t="s">
        <v>2279</v>
      </c>
      <c r="H387" s="6"/>
      <c r="I387" s="6">
        <v>0.46</v>
      </c>
      <c r="J387" s="6">
        <v>0.22</v>
      </c>
      <c r="K387" s="6">
        <v>0.32</v>
      </c>
      <c r="L387" s="6">
        <v>-9999</v>
      </c>
      <c r="M387" s="6">
        <v>2.64E-2</v>
      </c>
      <c r="N387" s="9"/>
    </row>
    <row r="388" spans="1:14">
      <c r="A388" s="6">
        <v>387</v>
      </c>
      <c r="B388" s="6" t="s">
        <v>487</v>
      </c>
      <c r="C388" s="6" t="s">
        <v>2258</v>
      </c>
      <c r="D388" s="6" t="s">
        <v>2277</v>
      </c>
      <c r="E388" s="6" t="s">
        <v>2263</v>
      </c>
      <c r="F388" s="6" t="s">
        <v>2370</v>
      </c>
      <c r="G388" s="6" t="s">
        <v>2279</v>
      </c>
      <c r="H388" s="6"/>
      <c r="I388" s="6">
        <v>0.46</v>
      </c>
      <c r="J388" s="6">
        <v>0.22</v>
      </c>
      <c r="K388" s="6">
        <v>0.32</v>
      </c>
      <c r="L388" s="6">
        <v>-9999</v>
      </c>
      <c r="M388" s="6">
        <v>1.5599999999999999E-2</v>
      </c>
      <c r="N388" s="18"/>
    </row>
    <row r="389" spans="1:14">
      <c r="A389" s="6">
        <v>388</v>
      </c>
      <c r="B389" s="6" t="s">
        <v>488</v>
      </c>
      <c r="C389" s="6" t="s">
        <v>2258</v>
      </c>
      <c r="D389" s="6" t="s">
        <v>2277</v>
      </c>
      <c r="E389" s="6" t="s">
        <v>2263</v>
      </c>
      <c r="F389" s="6" t="s">
        <v>2370</v>
      </c>
      <c r="G389" s="6" t="s">
        <v>2279</v>
      </c>
      <c r="H389" s="6"/>
      <c r="I389" s="6">
        <v>0.46</v>
      </c>
      <c r="J389" s="6">
        <v>0.22</v>
      </c>
      <c r="K389" s="6">
        <v>0.32</v>
      </c>
      <c r="L389" s="6">
        <v>-9999</v>
      </c>
      <c r="M389" s="6">
        <v>1.61E-2</v>
      </c>
      <c r="N389" s="18"/>
    </row>
    <row r="390" spans="1:14">
      <c r="A390" s="6">
        <v>389</v>
      </c>
      <c r="B390" s="6" t="s">
        <v>489</v>
      </c>
      <c r="C390" s="6" t="s">
        <v>2258</v>
      </c>
      <c r="D390" s="6" t="s">
        <v>2277</v>
      </c>
      <c r="E390" s="6" t="s">
        <v>2263</v>
      </c>
      <c r="F390" s="6" t="s">
        <v>2370</v>
      </c>
      <c r="G390" s="6" t="s">
        <v>2279</v>
      </c>
      <c r="H390" s="6"/>
      <c r="I390" s="6">
        <v>0.46</v>
      </c>
      <c r="J390" s="6">
        <v>0.22</v>
      </c>
      <c r="K390" s="6">
        <v>0.32</v>
      </c>
      <c r="L390" s="6">
        <v>-9999</v>
      </c>
      <c r="M390" s="6">
        <v>1.4E-2</v>
      </c>
      <c r="N390" s="18"/>
    </row>
    <row r="391" spans="1:14">
      <c r="A391" s="6">
        <v>390</v>
      </c>
      <c r="B391" s="6" t="s">
        <v>490</v>
      </c>
      <c r="C391" s="6" t="s">
        <v>2258</v>
      </c>
      <c r="D391" s="6" t="s">
        <v>2277</v>
      </c>
      <c r="E391" s="6" t="s">
        <v>2263</v>
      </c>
      <c r="F391" s="6" t="s">
        <v>2370</v>
      </c>
      <c r="G391" s="6" t="s">
        <v>2279</v>
      </c>
      <c r="H391" s="6"/>
      <c r="I391" s="6">
        <v>0.46</v>
      </c>
      <c r="J391" s="6">
        <v>0.22</v>
      </c>
      <c r="K391" s="6">
        <v>0.32</v>
      </c>
      <c r="L391" s="6">
        <v>-9999</v>
      </c>
      <c r="M391" s="6">
        <v>1.3599999999999999E-2</v>
      </c>
      <c r="N391" s="18"/>
    </row>
    <row r="392" spans="1:14">
      <c r="A392" s="6">
        <v>391</v>
      </c>
      <c r="B392" s="6" t="s">
        <v>491</v>
      </c>
      <c r="C392" s="6" t="s">
        <v>2258</v>
      </c>
      <c r="D392" s="6" t="s">
        <v>2277</v>
      </c>
      <c r="E392" s="6" t="s">
        <v>2263</v>
      </c>
      <c r="F392" s="6" t="s">
        <v>2370</v>
      </c>
      <c r="G392" s="6" t="s">
        <v>2279</v>
      </c>
      <c r="H392" s="6"/>
      <c r="I392" s="6">
        <v>0.46</v>
      </c>
      <c r="J392" s="6">
        <v>0.22</v>
      </c>
      <c r="K392" s="6">
        <v>0.32</v>
      </c>
      <c r="L392" s="6">
        <v>-9999</v>
      </c>
      <c r="M392" s="6">
        <v>1.32E-2</v>
      </c>
      <c r="N392" s="18"/>
    </row>
    <row r="393" spans="1:14">
      <c r="A393" s="6">
        <v>392</v>
      </c>
      <c r="B393" s="6" t="s">
        <v>492</v>
      </c>
      <c r="C393" s="6" t="s">
        <v>2258</v>
      </c>
      <c r="D393" s="6" t="s">
        <v>2277</v>
      </c>
      <c r="E393" s="6" t="s">
        <v>2263</v>
      </c>
      <c r="F393" s="6" t="s">
        <v>2370</v>
      </c>
      <c r="G393" s="6" t="s">
        <v>2279</v>
      </c>
      <c r="H393" s="6"/>
      <c r="I393" s="6">
        <v>0.46</v>
      </c>
      <c r="J393" s="6">
        <v>0.22</v>
      </c>
      <c r="K393" s="6">
        <v>0.32</v>
      </c>
      <c r="L393" s="6">
        <v>-9999</v>
      </c>
      <c r="M393" s="6">
        <v>1.2200000000000001E-2</v>
      </c>
      <c r="N393" s="18"/>
    </row>
    <row r="394" spans="1:14">
      <c r="A394" s="6">
        <v>393</v>
      </c>
      <c r="B394" s="6" t="s">
        <v>493</v>
      </c>
      <c r="C394" s="6" t="s">
        <v>2258</v>
      </c>
      <c r="D394" s="6" t="s">
        <v>2277</v>
      </c>
      <c r="E394" s="6" t="s">
        <v>2263</v>
      </c>
      <c r="F394" s="6" t="s">
        <v>2371</v>
      </c>
      <c r="G394" s="6" t="s">
        <v>2279</v>
      </c>
      <c r="H394" s="6"/>
      <c r="I394" s="6">
        <v>0.54</v>
      </c>
      <c r="J394" s="6">
        <v>0.17</v>
      </c>
      <c r="K394" s="6">
        <v>0.28999999999999998</v>
      </c>
      <c r="L394" s="6">
        <v>-9999</v>
      </c>
      <c r="M394" s="6">
        <v>3.6600000000000001E-2</v>
      </c>
      <c r="N394" s="9"/>
    </row>
    <row r="395" spans="1:14">
      <c r="A395" s="6">
        <v>394</v>
      </c>
      <c r="B395" s="6" t="s">
        <v>494</v>
      </c>
      <c r="C395" s="6" t="s">
        <v>2258</v>
      </c>
      <c r="D395" s="6" t="s">
        <v>2277</v>
      </c>
      <c r="E395" s="6" t="s">
        <v>2263</v>
      </c>
      <c r="F395" s="6" t="s">
        <v>2371</v>
      </c>
      <c r="G395" s="6" t="s">
        <v>2279</v>
      </c>
      <c r="H395" s="6"/>
      <c r="I395" s="6">
        <v>0.54</v>
      </c>
      <c r="J395" s="6">
        <v>0.17</v>
      </c>
      <c r="K395" s="6">
        <v>0.28999999999999998</v>
      </c>
      <c r="L395" s="6">
        <v>-9999</v>
      </c>
      <c r="M395" s="6">
        <v>1.8200000000000001E-2</v>
      </c>
      <c r="N395" s="9"/>
    </row>
    <row r="396" spans="1:14">
      <c r="A396" s="6">
        <v>395</v>
      </c>
      <c r="B396" s="6" t="s">
        <v>495</v>
      </c>
      <c r="C396" s="6" t="s">
        <v>2258</v>
      </c>
      <c r="D396" s="6" t="s">
        <v>2277</v>
      </c>
      <c r="E396" s="6" t="s">
        <v>2263</v>
      </c>
      <c r="F396" s="6" t="s">
        <v>2371</v>
      </c>
      <c r="G396" s="6" t="s">
        <v>2279</v>
      </c>
      <c r="H396" s="6"/>
      <c r="I396" s="6">
        <v>0.54</v>
      </c>
      <c r="J396" s="6">
        <v>0.17</v>
      </c>
      <c r="K396" s="6">
        <v>0.28999999999999998</v>
      </c>
      <c r="L396" s="6">
        <v>-9999</v>
      </c>
      <c r="M396" s="6">
        <v>1.7100000000000001E-2</v>
      </c>
      <c r="N396" s="9"/>
    </row>
    <row r="397" spans="1:14">
      <c r="A397" s="6">
        <v>396</v>
      </c>
      <c r="B397" s="6" t="s">
        <v>496</v>
      </c>
      <c r="C397" s="6" t="s">
        <v>2258</v>
      </c>
      <c r="D397" s="6" t="s">
        <v>2277</v>
      </c>
      <c r="E397" s="6" t="s">
        <v>2263</v>
      </c>
      <c r="F397" s="6" t="s">
        <v>2371</v>
      </c>
      <c r="G397" s="6" t="s">
        <v>2279</v>
      </c>
      <c r="H397" s="6"/>
      <c r="I397" s="6">
        <v>0.54</v>
      </c>
      <c r="J397" s="6">
        <v>0.17</v>
      </c>
      <c r="K397" s="6">
        <v>0.28999999999999998</v>
      </c>
      <c r="L397" s="6">
        <v>-9999</v>
      </c>
      <c r="M397" s="6">
        <v>1.6799999999999999E-2</v>
      </c>
      <c r="N397" s="9"/>
    </row>
    <row r="398" spans="1:14">
      <c r="A398" s="6">
        <v>397</v>
      </c>
      <c r="B398" s="6" t="s">
        <v>497</v>
      </c>
      <c r="C398" s="6" t="s">
        <v>2258</v>
      </c>
      <c r="D398" s="6" t="s">
        <v>2277</v>
      </c>
      <c r="E398" s="6" t="s">
        <v>2263</v>
      </c>
      <c r="F398" s="6" t="s">
        <v>2371</v>
      </c>
      <c r="G398" s="6" t="s">
        <v>2279</v>
      </c>
      <c r="H398" s="6"/>
      <c r="I398" s="6">
        <v>0.54</v>
      </c>
      <c r="J398" s="6">
        <v>0.17</v>
      </c>
      <c r="K398" s="6">
        <v>0.28999999999999998</v>
      </c>
      <c r="L398" s="6">
        <v>-9999</v>
      </c>
      <c r="M398" s="6">
        <v>1.4999999999999999E-2</v>
      </c>
      <c r="N398" s="9"/>
    </row>
    <row r="399" spans="1:14">
      <c r="A399" s="6">
        <v>398</v>
      </c>
      <c r="B399" s="6" t="s">
        <v>498</v>
      </c>
      <c r="C399" s="6" t="s">
        <v>2258</v>
      </c>
      <c r="D399" s="6" t="s">
        <v>2277</v>
      </c>
      <c r="E399" s="6" t="s">
        <v>2263</v>
      </c>
      <c r="F399" s="6" t="s">
        <v>2371</v>
      </c>
      <c r="G399" s="6" t="s">
        <v>2279</v>
      </c>
      <c r="H399" s="6"/>
      <c r="I399" s="6">
        <v>0.54</v>
      </c>
      <c r="J399" s="6">
        <v>0.17</v>
      </c>
      <c r="K399" s="6">
        <v>0.28999999999999998</v>
      </c>
      <c r="L399" s="6">
        <v>-9999</v>
      </c>
      <c r="M399" s="6">
        <v>1.5599999999999999E-2</v>
      </c>
      <c r="N399" s="9"/>
    </row>
    <row r="400" spans="1:14">
      <c r="A400" s="6">
        <v>399</v>
      </c>
      <c r="B400" s="6" t="s">
        <v>499</v>
      </c>
      <c r="C400" s="6" t="s">
        <v>2258</v>
      </c>
      <c r="D400" s="6" t="s">
        <v>2277</v>
      </c>
      <c r="E400" s="6" t="s">
        <v>2263</v>
      </c>
      <c r="F400" s="6" t="s">
        <v>2371</v>
      </c>
      <c r="G400" s="6" t="s">
        <v>2279</v>
      </c>
      <c r="H400" s="6"/>
      <c r="I400" s="6">
        <v>0.54</v>
      </c>
      <c r="J400" s="6">
        <v>0.17</v>
      </c>
      <c r="K400" s="6">
        <v>0.28999999999999998</v>
      </c>
      <c r="L400" s="6">
        <v>-9999</v>
      </c>
      <c r="M400" s="6">
        <v>1.4200000000000001E-2</v>
      </c>
      <c r="N400" s="9"/>
    </row>
    <row r="401" spans="1:14">
      <c r="A401" s="6">
        <v>400</v>
      </c>
      <c r="B401" s="6" t="s">
        <v>500</v>
      </c>
      <c r="C401" s="6" t="s">
        <v>2267</v>
      </c>
      <c r="D401" s="6" t="s">
        <v>2313</v>
      </c>
      <c r="E401" s="6" t="s">
        <v>2260</v>
      </c>
      <c r="F401" s="6" t="s">
        <v>1551</v>
      </c>
      <c r="G401" s="6" t="s">
        <v>1551</v>
      </c>
      <c r="H401" s="6"/>
      <c r="I401" s="6">
        <v>0.188</v>
      </c>
      <c r="J401" s="6">
        <v>0.29599999999999999</v>
      </c>
      <c r="K401" s="6">
        <v>0.51600000000000001</v>
      </c>
      <c r="L401" s="6">
        <v>-9999</v>
      </c>
      <c r="M401" s="6">
        <v>-9999</v>
      </c>
      <c r="N401" s="9"/>
    </row>
    <row r="402" spans="1:14">
      <c r="A402" s="6">
        <v>401</v>
      </c>
      <c r="B402" s="6" t="s">
        <v>502</v>
      </c>
      <c r="C402" s="6" t="s">
        <v>2267</v>
      </c>
      <c r="D402" s="6" t="s">
        <v>2313</v>
      </c>
      <c r="E402" s="6" t="s">
        <v>2260</v>
      </c>
      <c r="F402" s="6" t="s">
        <v>1551</v>
      </c>
      <c r="G402" s="6" t="s">
        <v>1551</v>
      </c>
      <c r="H402" s="6"/>
      <c r="I402" s="6">
        <v>0.188</v>
      </c>
      <c r="J402" s="6">
        <v>0.29599999999999999</v>
      </c>
      <c r="K402" s="6">
        <v>0.51600000000000001</v>
      </c>
      <c r="L402" s="6">
        <v>-9999</v>
      </c>
      <c r="M402" s="6">
        <v>-9999</v>
      </c>
      <c r="N402" s="9"/>
    </row>
    <row r="403" spans="1:14">
      <c r="A403" s="6">
        <v>402</v>
      </c>
      <c r="B403" s="6" t="s">
        <v>503</v>
      </c>
      <c r="C403" s="6" t="s">
        <v>2267</v>
      </c>
      <c r="D403" s="6" t="s">
        <v>2313</v>
      </c>
      <c r="E403" s="6" t="s">
        <v>2260</v>
      </c>
      <c r="F403" s="6" t="s">
        <v>1551</v>
      </c>
      <c r="G403" s="6" t="s">
        <v>1551</v>
      </c>
      <c r="H403" s="6"/>
      <c r="I403" s="6">
        <v>0.188</v>
      </c>
      <c r="J403" s="6">
        <v>0.29599999999999999</v>
      </c>
      <c r="K403" s="6">
        <v>0.51600000000000001</v>
      </c>
      <c r="L403" s="6">
        <v>-9999</v>
      </c>
      <c r="M403" s="6">
        <v>-9999</v>
      </c>
      <c r="N403" s="9"/>
    </row>
    <row r="404" spans="1:14">
      <c r="A404" s="6">
        <v>403</v>
      </c>
      <c r="B404" s="6" t="s">
        <v>504</v>
      </c>
      <c r="C404" s="6" t="s">
        <v>2267</v>
      </c>
      <c r="D404" s="6" t="s">
        <v>2313</v>
      </c>
      <c r="E404" s="6" t="s">
        <v>2260</v>
      </c>
      <c r="F404" s="6" t="s">
        <v>1551</v>
      </c>
      <c r="G404" s="6" t="s">
        <v>1551</v>
      </c>
      <c r="H404" s="6"/>
      <c r="I404" s="6">
        <v>0.188</v>
      </c>
      <c r="J404" s="6">
        <v>0.29599999999999999</v>
      </c>
      <c r="K404" s="6">
        <v>0.51600000000000001</v>
      </c>
      <c r="L404" s="6">
        <v>-9999</v>
      </c>
      <c r="M404" s="6">
        <v>-9999</v>
      </c>
      <c r="N404" s="9"/>
    </row>
    <row r="405" spans="1:14">
      <c r="A405" s="6">
        <v>404</v>
      </c>
      <c r="B405" s="6" t="s">
        <v>505</v>
      </c>
      <c r="C405" s="6" t="s">
        <v>2267</v>
      </c>
      <c r="D405" s="6" t="s">
        <v>2313</v>
      </c>
      <c r="E405" s="6" t="s">
        <v>2260</v>
      </c>
      <c r="F405" s="6" t="s">
        <v>1551</v>
      </c>
      <c r="G405" s="6" t="s">
        <v>1551</v>
      </c>
      <c r="H405" s="6"/>
      <c r="I405" s="6">
        <v>0.188</v>
      </c>
      <c r="J405" s="6">
        <v>0.29599999999999999</v>
      </c>
      <c r="K405" s="6">
        <v>0.51600000000000001</v>
      </c>
      <c r="L405" s="6">
        <v>-9999</v>
      </c>
      <c r="M405" s="6">
        <v>-9999</v>
      </c>
      <c r="N405" s="9"/>
    </row>
    <row r="406" spans="1:14">
      <c r="A406" s="6">
        <v>405</v>
      </c>
      <c r="B406" s="6" t="s">
        <v>506</v>
      </c>
      <c r="C406" s="6" t="s">
        <v>2267</v>
      </c>
      <c r="D406" s="6" t="s">
        <v>2313</v>
      </c>
      <c r="E406" s="6" t="s">
        <v>2260</v>
      </c>
      <c r="F406" s="6" t="s">
        <v>1551</v>
      </c>
      <c r="G406" s="6" t="s">
        <v>1551</v>
      </c>
      <c r="H406" s="6"/>
      <c r="I406" s="6">
        <v>0.188</v>
      </c>
      <c r="J406" s="6">
        <v>0.29599999999999999</v>
      </c>
      <c r="K406" s="6">
        <v>0.51600000000000001</v>
      </c>
      <c r="L406" s="6">
        <v>-9999</v>
      </c>
      <c r="M406" s="6">
        <v>-9999</v>
      </c>
      <c r="N406" s="9"/>
    </row>
    <row r="407" spans="1:14">
      <c r="A407" s="6">
        <v>406</v>
      </c>
      <c r="B407" s="6" t="s">
        <v>507</v>
      </c>
      <c r="C407" s="6" t="s">
        <v>2267</v>
      </c>
      <c r="D407" s="6" t="s">
        <v>2313</v>
      </c>
      <c r="E407" s="6" t="s">
        <v>2260</v>
      </c>
      <c r="F407" s="6" t="s">
        <v>1551</v>
      </c>
      <c r="G407" s="6" t="s">
        <v>1551</v>
      </c>
      <c r="H407" s="6"/>
      <c r="I407" s="6">
        <v>0.20499999999999999</v>
      </c>
      <c r="J407" s="6">
        <v>0.311</v>
      </c>
      <c r="K407" s="6">
        <v>0.48399999999999999</v>
      </c>
      <c r="L407" s="6">
        <v>-9999</v>
      </c>
      <c r="M407" s="6">
        <v>-9999</v>
      </c>
      <c r="N407" s="9"/>
    </row>
    <row r="408" spans="1:14">
      <c r="A408" s="6">
        <v>407</v>
      </c>
      <c r="B408" s="6" t="s">
        <v>508</v>
      </c>
      <c r="C408" s="6" t="s">
        <v>2267</v>
      </c>
      <c r="D408" s="6" t="s">
        <v>2313</v>
      </c>
      <c r="E408" s="6" t="s">
        <v>2260</v>
      </c>
      <c r="F408" s="6" t="s">
        <v>1551</v>
      </c>
      <c r="G408" s="6" t="s">
        <v>1551</v>
      </c>
      <c r="H408" s="6"/>
      <c r="I408" s="6">
        <v>0.20499999999999999</v>
      </c>
      <c r="J408" s="6">
        <v>0.311</v>
      </c>
      <c r="K408" s="6">
        <v>0.48399999999999999</v>
      </c>
      <c r="L408" s="6">
        <v>-9999</v>
      </c>
      <c r="M408" s="6">
        <v>-9999</v>
      </c>
      <c r="N408" s="9"/>
    </row>
    <row r="409" spans="1:14">
      <c r="A409" s="6">
        <v>408</v>
      </c>
      <c r="B409" s="6" t="s">
        <v>509</v>
      </c>
      <c r="C409" s="6" t="s">
        <v>2267</v>
      </c>
      <c r="D409" s="6" t="s">
        <v>2313</v>
      </c>
      <c r="E409" s="6" t="s">
        <v>2260</v>
      </c>
      <c r="F409" s="6" t="s">
        <v>1551</v>
      </c>
      <c r="G409" s="6" t="s">
        <v>1551</v>
      </c>
      <c r="H409" s="6"/>
      <c r="I409" s="6">
        <v>0.20499999999999999</v>
      </c>
      <c r="J409" s="6">
        <v>0.311</v>
      </c>
      <c r="K409" s="6">
        <v>0.48399999999999999</v>
      </c>
      <c r="L409" s="6">
        <v>-9999</v>
      </c>
      <c r="M409" s="6">
        <v>-9999</v>
      </c>
      <c r="N409" s="9"/>
    </row>
    <row r="410" spans="1:14">
      <c r="A410" s="6">
        <v>409</v>
      </c>
      <c r="B410" s="6" t="s">
        <v>510</v>
      </c>
      <c r="C410" s="6" t="s">
        <v>2267</v>
      </c>
      <c r="D410" s="6" t="s">
        <v>2313</v>
      </c>
      <c r="E410" s="6" t="s">
        <v>2260</v>
      </c>
      <c r="F410" s="6" t="s">
        <v>1551</v>
      </c>
      <c r="G410" s="6" t="s">
        <v>1551</v>
      </c>
      <c r="H410" s="6"/>
      <c r="I410" s="6">
        <v>0.20499999999999999</v>
      </c>
      <c r="J410" s="6">
        <v>0.311</v>
      </c>
      <c r="K410" s="6">
        <v>0.48399999999999999</v>
      </c>
      <c r="L410" s="6">
        <v>-9999</v>
      </c>
      <c r="M410" s="6">
        <v>-9999</v>
      </c>
      <c r="N410" s="9"/>
    </row>
    <row r="411" spans="1:14">
      <c r="A411" s="6">
        <v>410</v>
      </c>
      <c r="B411" s="6" t="s">
        <v>511</v>
      </c>
      <c r="C411" s="6" t="s">
        <v>2267</v>
      </c>
      <c r="D411" s="6" t="s">
        <v>2313</v>
      </c>
      <c r="E411" s="6" t="s">
        <v>2260</v>
      </c>
      <c r="F411" s="6" t="s">
        <v>1551</v>
      </c>
      <c r="G411" s="6" t="s">
        <v>1551</v>
      </c>
      <c r="H411" s="6"/>
      <c r="I411" s="6">
        <v>0.20499999999999999</v>
      </c>
      <c r="J411" s="6">
        <v>0.311</v>
      </c>
      <c r="K411" s="6">
        <v>0.48399999999999999</v>
      </c>
      <c r="L411" s="6">
        <v>-9999</v>
      </c>
      <c r="M411" s="6">
        <v>-9999</v>
      </c>
      <c r="N411" s="9"/>
    </row>
    <row r="412" spans="1:14">
      <c r="A412" s="6">
        <v>411</v>
      </c>
      <c r="B412" s="6" t="s">
        <v>512</v>
      </c>
      <c r="C412" s="6" t="s">
        <v>2267</v>
      </c>
      <c r="D412" s="6" t="s">
        <v>2313</v>
      </c>
      <c r="E412" s="6" t="s">
        <v>2260</v>
      </c>
      <c r="F412" s="6" t="s">
        <v>1551</v>
      </c>
      <c r="G412" s="6" t="s">
        <v>1551</v>
      </c>
      <c r="H412" s="6"/>
      <c r="I412" s="6">
        <v>0.20499999999999999</v>
      </c>
      <c r="J412" s="6">
        <v>0.311</v>
      </c>
      <c r="K412" s="6">
        <v>0.48399999999999999</v>
      </c>
      <c r="L412" s="6">
        <v>-9999</v>
      </c>
      <c r="M412" s="6">
        <v>-9999</v>
      </c>
      <c r="N412" s="9"/>
    </row>
    <row r="413" spans="1:14">
      <c r="A413" s="6">
        <v>412</v>
      </c>
      <c r="B413" s="6" t="s">
        <v>513</v>
      </c>
      <c r="C413" s="6" t="s">
        <v>2258</v>
      </c>
      <c r="D413" s="6" t="s">
        <v>2292</v>
      </c>
      <c r="E413" s="6" t="s">
        <v>2263</v>
      </c>
      <c r="F413" s="6" t="s">
        <v>2372</v>
      </c>
      <c r="G413" s="6" t="s">
        <v>2279</v>
      </c>
      <c r="H413" s="6"/>
      <c r="I413" s="6">
        <v>0.5</v>
      </c>
      <c r="J413" s="6">
        <v>-9999</v>
      </c>
      <c r="K413" s="6">
        <v>-9999</v>
      </c>
      <c r="L413" s="6">
        <v>-9999</v>
      </c>
      <c r="M413" s="6">
        <v>-9999</v>
      </c>
      <c r="N413" s="9"/>
    </row>
    <row r="414" spans="1:14">
      <c r="A414" s="6">
        <v>413</v>
      </c>
      <c r="B414" s="6" t="s">
        <v>516</v>
      </c>
      <c r="C414" s="6" t="s">
        <v>2258</v>
      </c>
      <c r="D414" s="6" t="s">
        <v>2292</v>
      </c>
      <c r="E414" s="6" t="s">
        <v>2263</v>
      </c>
      <c r="F414" s="6" t="s">
        <v>2372</v>
      </c>
      <c r="G414" s="6" t="s">
        <v>2279</v>
      </c>
      <c r="H414" s="6"/>
      <c r="I414" s="6">
        <v>0.5</v>
      </c>
      <c r="J414" s="6">
        <v>-9999</v>
      </c>
      <c r="K414" s="6">
        <v>-9999</v>
      </c>
      <c r="L414" s="6">
        <v>-9999</v>
      </c>
      <c r="M414" s="6">
        <v>-9999</v>
      </c>
      <c r="N414" s="9"/>
    </row>
    <row r="415" spans="1:14">
      <c r="A415" s="6">
        <v>414</v>
      </c>
      <c r="B415" s="6" t="s">
        <v>517</v>
      </c>
      <c r="C415" s="6" t="s">
        <v>2258</v>
      </c>
      <c r="D415" s="6" t="s">
        <v>2292</v>
      </c>
      <c r="E415" s="6" t="s">
        <v>2263</v>
      </c>
      <c r="F415" s="6" t="s">
        <v>2372</v>
      </c>
      <c r="G415" s="6" t="s">
        <v>2279</v>
      </c>
      <c r="H415" s="6"/>
      <c r="I415" s="6">
        <v>0.7</v>
      </c>
      <c r="J415" s="6">
        <v>-9999</v>
      </c>
      <c r="K415" s="6">
        <v>-9999</v>
      </c>
      <c r="L415" s="6">
        <v>-9999</v>
      </c>
      <c r="M415" s="6">
        <v>-9999</v>
      </c>
      <c r="N415" s="9"/>
    </row>
    <row r="416" spans="1:14">
      <c r="A416" s="6">
        <v>415</v>
      </c>
      <c r="B416" s="6" t="s">
        <v>519</v>
      </c>
      <c r="C416" s="6" t="s">
        <v>2258</v>
      </c>
      <c r="D416" s="6" t="s">
        <v>2292</v>
      </c>
      <c r="E416" s="6" t="s">
        <v>2263</v>
      </c>
      <c r="F416" s="6" t="s">
        <v>2372</v>
      </c>
      <c r="G416" s="6" t="s">
        <v>2279</v>
      </c>
      <c r="H416" s="6"/>
      <c r="I416" s="6">
        <v>0.7</v>
      </c>
      <c r="J416" s="6">
        <v>-9999</v>
      </c>
      <c r="K416" s="6">
        <v>-9999</v>
      </c>
      <c r="L416" s="6">
        <v>-9999</v>
      </c>
      <c r="M416" s="6">
        <v>-9999</v>
      </c>
      <c r="N416" s="9"/>
    </row>
    <row r="417" spans="1:14">
      <c r="A417" s="6">
        <v>416</v>
      </c>
      <c r="B417" s="6" t="s">
        <v>520</v>
      </c>
      <c r="C417" s="6" t="s">
        <v>2267</v>
      </c>
      <c r="D417" s="6" t="s">
        <v>2313</v>
      </c>
      <c r="E417" s="6" t="s">
        <v>2260</v>
      </c>
      <c r="F417" s="6" t="s">
        <v>1551</v>
      </c>
      <c r="G417" s="6" t="s">
        <v>1551</v>
      </c>
      <c r="H417" s="6"/>
      <c r="I417" s="6">
        <v>0.21299999999999999</v>
      </c>
      <c r="J417" s="6">
        <v>0.33300000000000002</v>
      </c>
      <c r="K417" s="6">
        <v>0.45400000000000001</v>
      </c>
      <c r="L417" s="6">
        <v>-9999</v>
      </c>
      <c r="M417" s="6">
        <v>-9999</v>
      </c>
      <c r="N417" s="9"/>
    </row>
    <row r="418" spans="1:14">
      <c r="A418" s="6">
        <v>417</v>
      </c>
      <c r="B418" s="6" t="s">
        <v>523</v>
      </c>
      <c r="C418" s="6" t="s">
        <v>2267</v>
      </c>
      <c r="D418" s="6" t="s">
        <v>2268</v>
      </c>
      <c r="E418" s="6" t="s">
        <v>2273</v>
      </c>
      <c r="F418" s="6" t="s">
        <v>1551</v>
      </c>
      <c r="G418" s="6" t="s">
        <v>1551</v>
      </c>
      <c r="H418" s="6"/>
      <c r="I418" s="6">
        <v>0.122</v>
      </c>
      <c r="J418" s="6">
        <v>0.17799999999999999</v>
      </c>
      <c r="K418" s="6">
        <v>0.7</v>
      </c>
      <c r="L418" s="6">
        <v>1.79</v>
      </c>
      <c r="M418" s="6">
        <v>-9999</v>
      </c>
      <c r="N418" s="9"/>
    </row>
    <row r="419" spans="1:14">
      <c r="A419" s="6">
        <v>418</v>
      </c>
      <c r="B419" s="6" t="s">
        <v>525</v>
      </c>
      <c r="C419" s="6" t="s">
        <v>2267</v>
      </c>
      <c r="D419" s="6" t="s">
        <v>2268</v>
      </c>
      <c r="E419" s="6" t="s">
        <v>2273</v>
      </c>
      <c r="F419" s="6" t="s">
        <v>2373</v>
      </c>
      <c r="G419" s="6" t="s">
        <v>2296</v>
      </c>
      <c r="H419" s="6"/>
      <c r="I419" s="6">
        <v>0.11</v>
      </c>
      <c r="J419" s="6">
        <v>0.19</v>
      </c>
      <c r="K419" s="6">
        <v>0.7</v>
      </c>
      <c r="L419" s="6">
        <v>1.32</v>
      </c>
      <c r="M419" s="6">
        <v>-9999</v>
      </c>
      <c r="N419" s="9"/>
    </row>
    <row r="420" spans="1:14">
      <c r="A420" s="6">
        <v>419</v>
      </c>
      <c r="B420" s="6" t="s">
        <v>527</v>
      </c>
      <c r="C420" s="6" t="s">
        <v>2267</v>
      </c>
      <c r="D420" s="6" t="s">
        <v>2268</v>
      </c>
      <c r="E420" s="6" t="s">
        <v>2273</v>
      </c>
      <c r="F420" s="6" t="s">
        <v>2373</v>
      </c>
      <c r="G420" s="6" t="s">
        <v>2296</v>
      </c>
      <c r="H420" s="6"/>
      <c r="I420" s="6">
        <v>0.11</v>
      </c>
      <c r="J420" s="6">
        <v>0.19</v>
      </c>
      <c r="K420" s="6">
        <v>0.7</v>
      </c>
      <c r="L420" s="6">
        <v>1.28</v>
      </c>
      <c r="M420" s="6">
        <v>-9999</v>
      </c>
      <c r="N420" s="9"/>
    </row>
    <row r="421" spans="1:14">
      <c r="A421" s="6">
        <v>420</v>
      </c>
      <c r="B421" s="6" t="s">
        <v>528</v>
      </c>
      <c r="C421" s="6" t="s">
        <v>2258</v>
      </c>
      <c r="D421" s="6" t="s">
        <v>2277</v>
      </c>
      <c r="E421" s="6" t="s">
        <v>2263</v>
      </c>
      <c r="F421" s="6" t="s">
        <v>2374</v>
      </c>
      <c r="G421" s="6" t="s">
        <v>2311</v>
      </c>
      <c r="H421" s="6"/>
      <c r="I421" s="6">
        <v>0.48</v>
      </c>
      <c r="J421" s="6">
        <v>0.22</v>
      </c>
      <c r="K421" s="6">
        <v>0.3</v>
      </c>
      <c r="L421" s="6">
        <v>0.62</v>
      </c>
      <c r="M421" s="6">
        <v>4.8000000000000001E-2</v>
      </c>
      <c r="N421" s="9"/>
    </row>
    <row r="422" spans="1:14">
      <c r="A422" s="6">
        <v>421</v>
      </c>
      <c r="B422" s="6" t="s">
        <v>530</v>
      </c>
      <c r="C422" s="6" t="s">
        <v>2258</v>
      </c>
      <c r="D422" s="6" t="s">
        <v>2277</v>
      </c>
      <c r="E422" s="6" t="s">
        <v>2263</v>
      </c>
      <c r="F422" s="6" t="s">
        <v>2374</v>
      </c>
      <c r="G422" s="6" t="s">
        <v>2311</v>
      </c>
      <c r="H422" s="6"/>
      <c r="I422" s="6">
        <v>0.65</v>
      </c>
      <c r="J422" s="6">
        <v>0.14000000000000001</v>
      </c>
      <c r="K422" s="6">
        <v>0.22</v>
      </c>
      <c r="L422" s="6">
        <v>0.95</v>
      </c>
      <c r="M422" s="6">
        <v>1.2999999999999999E-2</v>
      </c>
      <c r="N422" s="9"/>
    </row>
    <row r="423" spans="1:14">
      <c r="A423" s="6">
        <v>422</v>
      </c>
      <c r="B423" s="6" t="s">
        <v>531</v>
      </c>
      <c r="C423" s="6" t="s">
        <v>2258</v>
      </c>
      <c r="D423" s="6" t="s">
        <v>2277</v>
      </c>
      <c r="E423" s="6" t="s">
        <v>2263</v>
      </c>
      <c r="F423" s="6" t="s">
        <v>2374</v>
      </c>
      <c r="G423" s="6" t="s">
        <v>2311</v>
      </c>
      <c r="H423" s="6"/>
      <c r="I423" s="6">
        <v>0.59</v>
      </c>
      <c r="J423" s="6">
        <v>0.17</v>
      </c>
      <c r="K423" s="6">
        <v>0.24</v>
      </c>
      <c r="L423" s="6">
        <v>0.93</v>
      </c>
      <c r="M423" s="6">
        <v>2.4E-2</v>
      </c>
      <c r="N423" s="9"/>
    </row>
    <row r="424" spans="1:14">
      <c r="A424" s="6">
        <v>423</v>
      </c>
      <c r="B424" s="6" t="s">
        <v>532</v>
      </c>
      <c r="C424" s="6" t="s">
        <v>2258</v>
      </c>
      <c r="D424" s="6" t="s">
        <v>2277</v>
      </c>
      <c r="E424" s="6" t="s">
        <v>2263</v>
      </c>
      <c r="F424" s="6" t="s">
        <v>2374</v>
      </c>
      <c r="G424" s="6" t="s">
        <v>2311</v>
      </c>
      <c r="H424" s="6"/>
      <c r="I424" s="6">
        <v>0.68</v>
      </c>
      <c r="J424" s="6">
        <v>0.12</v>
      </c>
      <c r="K424" s="6">
        <v>0.2</v>
      </c>
      <c r="L424" s="6">
        <v>1.0900000000000001</v>
      </c>
      <c r="M424" s="6">
        <v>0.01</v>
      </c>
      <c r="N424" s="9"/>
    </row>
    <row r="425" spans="1:14">
      <c r="A425" s="6">
        <v>424</v>
      </c>
      <c r="B425" s="6" t="s">
        <v>533</v>
      </c>
      <c r="C425" s="6" t="s">
        <v>2258</v>
      </c>
      <c r="D425" s="6" t="s">
        <v>2277</v>
      </c>
      <c r="E425" s="6" t="s">
        <v>2263</v>
      </c>
      <c r="F425" s="6" t="s">
        <v>1938</v>
      </c>
      <c r="G425" s="6" t="s">
        <v>2279</v>
      </c>
      <c r="H425" s="6"/>
      <c r="I425" s="6">
        <v>0.48099999999999998</v>
      </c>
      <c r="J425" s="6">
        <v>0.183</v>
      </c>
      <c r="K425" s="6">
        <v>0.33700000000000002</v>
      </c>
      <c r="L425" s="6">
        <v>-9999</v>
      </c>
      <c r="M425" s="6">
        <v>1.04E-2</v>
      </c>
      <c r="N425" s="9"/>
    </row>
    <row r="426" spans="1:14">
      <c r="A426" s="6">
        <v>425</v>
      </c>
      <c r="B426" s="6" t="s">
        <v>535</v>
      </c>
      <c r="C426" s="6" t="s">
        <v>2258</v>
      </c>
      <c r="D426" s="6" t="s">
        <v>2277</v>
      </c>
      <c r="E426" s="6" t="s">
        <v>2263</v>
      </c>
      <c r="F426" s="6" t="s">
        <v>1938</v>
      </c>
      <c r="G426" s="6" t="s">
        <v>2279</v>
      </c>
      <c r="H426" s="6"/>
      <c r="I426" s="6">
        <v>0.48099999999999998</v>
      </c>
      <c r="J426" s="6">
        <v>0.183</v>
      </c>
      <c r="K426" s="6">
        <v>0.33700000000000002</v>
      </c>
      <c r="L426" s="6">
        <v>-9999</v>
      </c>
      <c r="M426" s="6">
        <v>1.04E-2</v>
      </c>
      <c r="N426" s="9"/>
    </row>
    <row r="427" spans="1:14">
      <c r="A427" s="6">
        <v>426</v>
      </c>
      <c r="B427" s="6" t="s">
        <v>536</v>
      </c>
      <c r="C427" s="6" t="s">
        <v>2258</v>
      </c>
      <c r="D427" s="6" t="s">
        <v>2277</v>
      </c>
      <c r="E427" s="6" t="s">
        <v>2263</v>
      </c>
      <c r="F427" s="6" t="s">
        <v>2370</v>
      </c>
      <c r="G427" s="6" t="s">
        <v>2279</v>
      </c>
      <c r="H427" s="6"/>
      <c r="I427" s="6">
        <v>0.46</v>
      </c>
      <c r="J427" s="6">
        <v>0.22</v>
      </c>
      <c r="K427" s="6">
        <v>0.32</v>
      </c>
      <c r="L427" s="6">
        <v>-9999</v>
      </c>
      <c r="M427" s="6">
        <v>2.75E-2</v>
      </c>
      <c r="N427" s="9"/>
    </row>
    <row r="428" spans="1:14">
      <c r="A428" s="6">
        <v>427</v>
      </c>
      <c r="B428" s="6" t="s">
        <v>538</v>
      </c>
      <c r="C428" s="6" t="s">
        <v>2258</v>
      </c>
      <c r="D428" s="6" t="s">
        <v>2277</v>
      </c>
      <c r="E428" s="6" t="s">
        <v>2263</v>
      </c>
      <c r="F428" s="6" t="s">
        <v>2370</v>
      </c>
      <c r="G428" s="6" t="s">
        <v>2279</v>
      </c>
      <c r="H428" s="6"/>
      <c r="I428" s="6">
        <v>0.46</v>
      </c>
      <c r="J428" s="6">
        <v>0.22</v>
      </c>
      <c r="K428" s="6">
        <v>0.32</v>
      </c>
      <c r="L428" s="6">
        <v>-9999</v>
      </c>
      <c r="M428" s="6">
        <v>1.34E-2</v>
      </c>
      <c r="N428" s="18"/>
    </row>
    <row r="429" spans="1:14">
      <c r="A429" s="6">
        <v>428</v>
      </c>
      <c r="B429" s="6" t="s">
        <v>539</v>
      </c>
      <c r="C429" s="6" t="s">
        <v>2258</v>
      </c>
      <c r="D429" s="6" t="s">
        <v>2277</v>
      </c>
      <c r="E429" s="6" t="s">
        <v>2263</v>
      </c>
      <c r="F429" s="6" t="s">
        <v>2370</v>
      </c>
      <c r="G429" s="6" t="s">
        <v>2279</v>
      </c>
      <c r="H429" s="6"/>
      <c r="I429" s="6">
        <v>0.46</v>
      </c>
      <c r="J429" s="6">
        <v>0.22</v>
      </c>
      <c r="K429" s="6">
        <v>0.32</v>
      </c>
      <c r="L429" s="6">
        <v>-9999</v>
      </c>
      <c r="M429" s="6">
        <v>1.6799999999999999E-2</v>
      </c>
      <c r="N429" s="18"/>
    </row>
    <row r="430" spans="1:14">
      <c r="A430" s="6">
        <v>429</v>
      </c>
      <c r="B430" s="6" t="s">
        <v>540</v>
      </c>
      <c r="C430" s="6" t="s">
        <v>2258</v>
      </c>
      <c r="D430" s="6" t="s">
        <v>2277</v>
      </c>
      <c r="E430" s="6" t="s">
        <v>2263</v>
      </c>
      <c r="F430" s="6" t="s">
        <v>2370</v>
      </c>
      <c r="G430" s="6" t="s">
        <v>2279</v>
      </c>
      <c r="H430" s="6"/>
      <c r="I430" s="6">
        <v>0.46</v>
      </c>
      <c r="J430" s="6">
        <v>0.22</v>
      </c>
      <c r="K430" s="6">
        <v>0.32</v>
      </c>
      <c r="L430" s="6">
        <v>-9999</v>
      </c>
      <c r="M430" s="6">
        <v>1.66E-2</v>
      </c>
      <c r="N430" s="18"/>
    </row>
    <row r="431" spans="1:14">
      <c r="A431" s="6">
        <v>430</v>
      </c>
      <c r="B431" s="6" t="s">
        <v>541</v>
      </c>
      <c r="C431" s="6" t="s">
        <v>2258</v>
      </c>
      <c r="D431" s="6" t="s">
        <v>2277</v>
      </c>
      <c r="E431" s="6" t="s">
        <v>2263</v>
      </c>
      <c r="F431" s="6" t="s">
        <v>2370</v>
      </c>
      <c r="G431" s="6" t="s">
        <v>2279</v>
      </c>
      <c r="H431" s="6"/>
      <c r="I431" s="6">
        <v>0.46</v>
      </c>
      <c r="J431" s="6">
        <v>0.22</v>
      </c>
      <c r="K431" s="6">
        <v>0.32</v>
      </c>
      <c r="L431" s="6">
        <v>-9999</v>
      </c>
      <c r="M431" s="6">
        <v>1.44E-2</v>
      </c>
      <c r="N431" s="18"/>
    </row>
    <row r="432" spans="1:14">
      <c r="A432" s="6">
        <v>431</v>
      </c>
      <c r="B432" s="6" t="s">
        <v>542</v>
      </c>
      <c r="C432" s="6" t="s">
        <v>2258</v>
      </c>
      <c r="D432" s="6" t="s">
        <v>2277</v>
      </c>
      <c r="E432" s="6" t="s">
        <v>2263</v>
      </c>
      <c r="F432" s="6" t="s">
        <v>2370</v>
      </c>
      <c r="G432" s="6" t="s">
        <v>2279</v>
      </c>
      <c r="H432" s="6"/>
      <c r="I432" s="6">
        <v>0.46</v>
      </c>
      <c r="J432" s="6">
        <v>0.22</v>
      </c>
      <c r="K432" s="6">
        <v>0.32</v>
      </c>
      <c r="L432" s="6">
        <v>-9999</v>
      </c>
      <c r="M432" s="6">
        <v>1.4999999999999999E-2</v>
      </c>
      <c r="N432" s="18"/>
    </row>
    <row r="433" spans="1:14">
      <c r="A433" s="6">
        <v>432</v>
      </c>
      <c r="B433" s="6" t="s">
        <v>543</v>
      </c>
      <c r="C433" s="6" t="s">
        <v>2258</v>
      </c>
      <c r="D433" s="6" t="s">
        <v>2277</v>
      </c>
      <c r="E433" s="6" t="s">
        <v>2263</v>
      </c>
      <c r="F433" s="6" t="s">
        <v>2370</v>
      </c>
      <c r="G433" s="6" t="s">
        <v>2279</v>
      </c>
      <c r="H433" s="6"/>
      <c r="I433" s="6">
        <v>0.46</v>
      </c>
      <c r="J433" s="6">
        <v>0.22</v>
      </c>
      <c r="K433" s="6">
        <v>0.32</v>
      </c>
      <c r="L433" s="6">
        <v>-9999</v>
      </c>
      <c r="M433" s="6">
        <v>1.3299999999999999E-2</v>
      </c>
      <c r="N433" s="18"/>
    </row>
    <row r="434" spans="1:14">
      <c r="A434" s="6">
        <v>433</v>
      </c>
      <c r="B434" s="6" t="s">
        <v>544</v>
      </c>
      <c r="C434" s="6" t="s">
        <v>2258</v>
      </c>
      <c r="D434" s="6" t="s">
        <v>2277</v>
      </c>
      <c r="E434" s="6" t="s">
        <v>2263</v>
      </c>
      <c r="F434" s="6" t="s">
        <v>2371</v>
      </c>
      <c r="G434" s="6" t="s">
        <v>2279</v>
      </c>
      <c r="H434" s="6"/>
      <c r="I434" s="6">
        <v>0.54</v>
      </c>
      <c r="J434" s="6">
        <v>0.17</v>
      </c>
      <c r="K434" s="6">
        <v>0.28999999999999998</v>
      </c>
      <c r="L434" s="6">
        <v>-9999</v>
      </c>
      <c r="M434" s="6">
        <v>3.5499999999999997E-2</v>
      </c>
      <c r="N434" s="9"/>
    </row>
    <row r="435" spans="1:14">
      <c r="A435" s="6">
        <v>434</v>
      </c>
      <c r="B435" s="6" t="s">
        <v>545</v>
      </c>
      <c r="C435" s="6" t="s">
        <v>2258</v>
      </c>
      <c r="D435" s="6" t="s">
        <v>2277</v>
      </c>
      <c r="E435" s="6" t="s">
        <v>2263</v>
      </c>
      <c r="F435" s="6" t="s">
        <v>2371</v>
      </c>
      <c r="G435" s="6" t="s">
        <v>2279</v>
      </c>
      <c r="H435" s="6"/>
      <c r="I435" s="6">
        <v>0.54</v>
      </c>
      <c r="J435" s="6">
        <v>0.17</v>
      </c>
      <c r="K435" s="6">
        <v>0.28999999999999998</v>
      </c>
      <c r="L435" s="6">
        <v>-9999</v>
      </c>
      <c r="M435" s="6">
        <v>1.4500000000000001E-2</v>
      </c>
      <c r="N435" s="18"/>
    </row>
    <row r="436" spans="1:14">
      <c r="A436" s="6">
        <v>435</v>
      </c>
      <c r="B436" s="6" t="s">
        <v>546</v>
      </c>
      <c r="C436" s="6" t="s">
        <v>2258</v>
      </c>
      <c r="D436" s="6" t="s">
        <v>2277</v>
      </c>
      <c r="E436" s="6" t="s">
        <v>2263</v>
      </c>
      <c r="F436" s="6" t="s">
        <v>2371</v>
      </c>
      <c r="G436" s="6" t="s">
        <v>2279</v>
      </c>
      <c r="H436" s="6"/>
      <c r="I436" s="6">
        <v>0.54</v>
      </c>
      <c r="J436" s="6">
        <v>0.17</v>
      </c>
      <c r="K436" s="6">
        <v>0.28999999999999998</v>
      </c>
      <c r="L436" s="6">
        <v>-9999</v>
      </c>
      <c r="M436" s="6">
        <v>1.6E-2</v>
      </c>
      <c r="N436" s="18"/>
    </row>
    <row r="437" spans="1:14">
      <c r="A437" s="6">
        <v>436</v>
      </c>
      <c r="B437" s="6" t="s">
        <v>547</v>
      </c>
      <c r="C437" s="6" t="s">
        <v>2258</v>
      </c>
      <c r="D437" s="6" t="s">
        <v>2277</v>
      </c>
      <c r="E437" s="6" t="s">
        <v>2263</v>
      </c>
      <c r="F437" s="6" t="s">
        <v>2371</v>
      </c>
      <c r="G437" s="6" t="s">
        <v>2279</v>
      </c>
      <c r="H437" s="6"/>
      <c r="I437" s="6">
        <v>0.54</v>
      </c>
      <c r="J437" s="6">
        <v>0.17</v>
      </c>
      <c r="K437" s="6">
        <v>0.28999999999999998</v>
      </c>
      <c r="L437" s="6">
        <v>-9999</v>
      </c>
      <c r="M437" s="6">
        <v>1.6E-2</v>
      </c>
      <c r="N437" s="18"/>
    </row>
    <row r="438" spans="1:14">
      <c r="A438" s="6">
        <v>437</v>
      </c>
      <c r="B438" s="6" t="s">
        <v>548</v>
      </c>
      <c r="C438" s="6" t="s">
        <v>2258</v>
      </c>
      <c r="D438" s="6" t="s">
        <v>2277</v>
      </c>
      <c r="E438" s="6" t="s">
        <v>2263</v>
      </c>
      <c r="F438" s="6" t="s">
        <v>2371</v>
      </c>
      <c r="G438" s="6" t="s">
        <v>2279</v>
      </c>
      <c r="H438" s="6"/>
      <c r="I438" s="6">
        <v>0.54</v>
      </c>
      <c r="J438" s="6">
        <v>0.17</v>
      </c>
      <c r="K438" s="6">
        <v>0.28999999999999998</v>
      </c>
      <c r="L438" s="6">
        <v>-9999</v>
      </c>
      <c r="M438" s="6">
        <v>1.4999999999999999E-2</v>
      </c>
      <c r="N438" s="18"/>
    </row>
    <row r="439" spans="1:14">
      <c r="A439" s="6">
        <v>438</v>
      </c>
      <c r="B439" s="6" t="s">
        <v>549</v>
      </c>
      <c r="C439" s="6" t="s">
        <v>2258</v>
      </c>
      <c r="D439" s="6" t="s">
        <v>2277</v>
      </c>
      <c r="E439" s="6" t="s">
        <v>2263</v>
      </c>
      <c r="F439" s="6" t="s">
        <v>2371</v>
      </c>
      <c r="G439" s="6" t="s">
        <v>2279</v>
      </c>
      <c r="H439" s="6"/>
      <c r="I439" s="6">
        <v>0.54</v>
      </c>
      <c r="J439" s="6">
        <v>0.17</v>
      </c>
      <c r="K439" s="6">
        <v>0.28999999999999998</v>
      </c>
      <c r="L439" s="6">
        <v>-9999</v>
      </c>
      <c r="M439" s="6">
        <v>1.6899999999999998E-2</v>
      </c>
      <c r="N439" s="18"/>
    </row>
    <row r="440" spans="1:14">
      <c r="A440" s="6">
        <v>439</v>
      </c>
      <c r="B440" s="6" t="s">
        <v>550</v>
      </c>
      <c r="C440" s="6" t="s">
        <v>2258</v>
      </c>
      <c r="D440" s="6" t="s">
        <v>2277</v>
      </c>
      <c r="E440" s="6" t="s">
        <v>2263</v>
      </c>
      <c r="F440" s="6" t="s">
        <v>2371</v>
      </c>
      <c r="G440" s="6" t="s">
        <v>2279</v>
      </c>
      <c r="H440" s="6"/>
      <c r="I440" s="6">
        <v>0.54</v>
      </c>
      <c r="J440" s="6">
        <v>0.17</v>
      </c>
      <c r="K440" s="6">
        <v>0.28999999999999998</v>
      </c>
      <c r="L440" s="6">
        <v>-9999</v>
      </c>
      <c r="M440" s="6">
        <v>1.54E-2</v>
      </c>
      <c r="N440" s="18"/>
    </row>
    <row r="441" spans="1:14">
      <c r="A441" s="6">
        <v>440</v>
      </c>
      <c r="B441" s="6" t="s">
        <v>551</v>
      </c>
      <c r="C441" s="6" t="s">
        <v>2267</v>
      </c>
      <c r="D441" s="6" t="s">
        <v>2283</v>
      </c>
      <c r="E441" s="6" t="s">
        <v>2260</v>
      </c>
      <c r="F441" s="6" t="s">
        <v>1551</v>
      </c>
      <c r="G441" s="6" t="s">
        <v>1551</v>
      </c>
      <c r="H441" s="6"/>
      <c r="I441" s="6">
        <v>0.248</v>
      </c>
      <c r="J441" s="6">
        <v>0.17100000000000001</v>
      </c>
      <c r="K441" s="6">
        <v>0.58099999999999996</v>
      </c>
      <c r="L441" s="6">
        <v>1.56</v>
      </c>
      <c r="M441" s="6">
        <v>6.8399999999999997E-3</v>
      </c>
      <c r="N441" s="9" t="s">
        <v>2276</v>
      </c>
    </row>
    <row r="442" spans="1:14">
      <c r="A442" s="6">
        <v>441</v>
      </c>
      <c r="B442" s="6" t="s">
        <v>553</v>
      </c>
      <c r="C442" s="6" t="s">
        <v>2267</v>
      </c>
      <c r="D442" s="6" t="s">
        <v>2283</v>
      </c>
      <c r="E442" s="6" t="s">
        <v>2260</v>
      </c>
      <c r="F442" s="6" t="s">
        <v>1551</v>
      </c>
      <c r="G442" s="6" t="s">
        <v>1551</v>
      </c>
      <c r="H442" s="6"/>
      <c r="I442" s="6">
        <v>0.33400000000000002</v>
      </c>
      <c r="J442" s="6">
        <v>0.17499999999999999</v>
      </c>
      <c r="K442" s="6">
        <v>0.49099999999999999</v>
      </c>
      <c r="L442" s="6">
        <v>1.62</v>
      </c>
      <c r="M442" s="6">
        <v>6.2500000000000003E-3</v>
      </c>
      <c r="N442" s="9" t="s">
        <v>2276</v>
      </c>
    </row>
    <row r="443" spans="1:14">
      <c r="A443" s="6">
        <v>442</v>
      </c>
      <c r="B443" s="6" t="s">
        <v>554</v>
      </c>
      <c r="C443" s="6" t="s">
        <v>2267</v>
      </c>
      <c r="D443" s="6" t="s">
        <v>2283</v>
      </c>
      <c r="E443" s="6" t="s">
        <v>2260</v>
      </c>
      <c r="F443" s="6" t="s">
        <v>1551</v>
      </c>
      <c r="G443" s="6" t="s">
        <v>1551</v>
      </c>
      <c r="H443" s="6"/>
      <c r="I443" s="6">
        <v>0.27800000000000002</v>
      </c>
      <c r="J443" s="6">
        <v>0.17299999999999999</v>
      </c>
      <c r="K443" s="6">
        <v>0.54900000000000004</v>
      </c>
      <c r="L443" s="6">
        <v>1.41</v>
      </c>
      <c r="M443" s="6">
        <v>8.8900000000000003E-3</v>
      </c>
      <c r="N443" s="9" t="s">
        <v>2276</v>
      </c>
    </row>
    <row r="444" spans="1:14">
      <c r="A444" s="6">
        <v>443</v>
      </c>
      <c r="B444" s="6" t="s">
        <v>555</v>
      </c>
      <c r="C444" s="6" t="s">
        <v>2267</v>
      </c>
      <c r="D444" s="6" t="s">
        <v>2283</v>
      </c>
      <c r="E444" s="6" t="s">
        <v>2260</v>
      </c>
      <c r="F444" s="6" t="s">
        <v>1551</v>
      </c>
      <c r="G444" s="6" t="s">
        <v>1551</v>
      </c>
      <c r="H444" s="6"/>
      <c r="I444" s="6">
        <v>0.219</v>
      </c>
      <c r="J444" s="6">
        <v>0.17899999999999999</v>
      </c>
      <c r="K444" s="6">
        <v>0.60199999999999998</v>
      </c>
      <c r="L444" s="6">
        <v>1.37</v>
      </c>
      <c r="M444" s="6">
        <v>1.7819999999999999E-2</v>
      </c>
      <c r="N444" s="9" t="s">
        <v>2276</v>
      </c>
    </row>
    <row r="445" spans="1:14">
      <c r="A445" s="6">
        <v>444</v>
      </c>
      <c r="B445" s="6" t="s">
        <v>556</v>
      </c>
      <c r="C445" s="6" t="s">
        <v>2271</v>
      </c>
      <c r="D445" s="6" t="s">
        <v>2272</v>
      </c>
      <c r="E445" s="6" t="s">
        <v>2273</v>
      </c>
      <c r="F445" s="6" t="s">
        <v>2375</v>
      </c>
      <c r="G445" s="6" t="s">
        <v>1551</v>
      </c>
      <c r="H445" s="6"/>
      <c r="I445" s="6">
        <v>2.7E-2</v>
      </c>
      <c r="J445" s="6">
        <v>0.13200000000000001</v>
      </c>
      <c r="K445" s="6">
        <v>0.84099999999999997</v>
      </c>
      <c r="L445" s="6">
        <v>1.23</v>
      </c>
      <c r="M445" s="6">
        <v>1.2699999999999999E-2</v>
      </c>
      <c r="N445" s="9"/>
    </row>
    <row r="446" spans="1:14">
      <c r="A446" s="6">
        <v>445</v>
      </c>
      <c r="B446" s="6" t="s">
        <v>558</v>
      </c>
      <c r="C446" s="6" t="s">
        <v>2271</v>
      </c>
      <c r="D446" s="6" t="s">
        <v>2272</v>
      </c>
      <c r="E446" s="6" t="s">
        <v>2273</v>
      </c>
      <c r="F446" s="6" t="s">
        <v>2375</v>
      </c>
      <c r="G446" s="6" t="s">
        <v>1551</v>
      </c>
      <c r="H446" s="6"/>
      <c r="I446" s="6">
        <v>3.1E-2</v>
      </c>
      <c r="J446" s="6">
        <v>0.12</v>
      </c>
      <c r="K446" s="6">
        <v>0.84899999999999998</v>
      </c>
      <c r="L446" s="6">
        <v>1.43</v>
      </c>
      <c r="M446" s="6">
        <v>9.4000000000000004E-3</v>
      </c>
      <c r="N446" s="9"/>
    </row>
    <row r="447" spans="1:14">
      <c r="A447" s="6">
        <v>446</v>
      </c>
      <c r="B447" s="6" t="s">
        <v>559</v>
      </c>
      <c r="C447" s="6" t="s">
        <v>2271</v>
      </c>
      <c r="D447" s="6" t="s">
        <v>2272</v>
      </c>
      <c r="E447" s="6" t="s">
        <v>2273</v>
      </c>
      <c r="F447" s="6" t="s">
        <v>2375</v>
      </c>
      <c r="G447" s="6" t="s">
        <v>1551</v>
      </c>
      <c r="H447" s="6"/>
      <c r="I447" s="6">
        <v>2.5999999999999999E-2</v>
      </c>
      <c r="J447" s="6">
        <v>0.13100000000000001</v>
      </c>
      <c r="K447" s="6">
        <v>0.84299999999999997</v>
      </c>
      <c r="L447" s="6">
        <v>1.22</v>
      </c>
      <c r="M447" s="6">
        <v>1.2E-2</v>
      </c>
      <c r="N447" s="9"/>
    </row>
    <row r="448" spans="1:14">
      <c r="A448" s="6">
        <v>447</v>
      </c>
      <c r="B448" s="6" t="s">
        <v>560</v>
      </c>
      <c r="C448" s="6" t="s">
        <v>2271</v>
      </c>
      <c r="D448" s="6" t="s">
        <v>2272</v>
      </c>
      <c r="E448" s="6" t="s">
        <v>2273</v>
      </c>
      <c r="F448" s="6" t="s">
        <v>2375</v>
      </c>
      <c r="G448" s="6" t="s">
        <v>1551</v>
      </c>
      <c r="H448" s="6"/>
      <c r="I448" s="6">
        <v>3.1E-2</v>
      </c>
      <c r="J448" s="6">
        <v>0.113</v>
      </c>
      <c r="K448" s="6">
        <v>0.85599999999999998</v>
      </c>
      <c r="L448" s="6">
        <v>1.43</v>
      </c>
      <c r="M448" s="6">
        <v>8.8000000000000005E-3</v>
      </c>
      <c r="N448" s="9"/>
    </row>
    <row r="449" spans="1:14">
      <c r="A449" s="6">
        <v>448</v>
      </c>
      <c r="B449" s="6" t="s">
        <v>561</v>
      </c>
      <c r="C449" s="6" t="s">
        <v>2258</v>
      </c>
      <c r="D449" s="6" t="s">
        <v>2292</v>
      </c>
      <c r="E449" s="6" t="s">
        <v>2263</v>
      </c>
      <c r="F449" s="6" t="s">
        <v>2376</v>
      </c>
      <c r="G449" s="6" t="s">
        <v>2262</v>
      </c>
      <c r="H449" s="6"/>
      <c r="I449" s="6">
        <v>-9999</v>
      </c>
      <c r="J449" s="6">
        <v>-9999</v>
      </c>
      <c r="K449" s="6">
        <v>-9999</v>
      </c>
      <c r="L449" s="6">
        <v>-9999</v>
      </c>
      <c r="M449" s="6">
        <v>-9999</v>
      </c>
      <c r="N449" s="9" t="s">
        <v>2377</v>
      </c>
    </row>
    <row r="450" spans="1:14">
      <c r="A450" s="6">
        <v>449</v>
      </c>
      <c r="B450" s="6" t="s">
        <v>563</v>
      </c>
      <c r="C450" s="6" t="s">
        <v>2258</v>
      </c>
      <c r="D450" s="6" t="s">
        <v>2292</v>
      </c>
      <c r="E450" s="6" t="s">
        <v>2263</v>
      </c>
      <c r="F450" s="6" t="s">
        <v>2376</v>
      </c>
      <c r="G450" s="6" t="s">
        <v>2262</v>
      </c>
      <c r="H450" s="6"/>
      <c r="I450" s="6">
        <v>-9999</v>
      </c>
      <c r="J450" s="6">
        <v>-9999</v>
      </c>
      <c r="K450" s="6">
        <v>-9999</v>
      </c>
      <c r="L450" s="6">
        <v>-9999</v>
      </c>
      <c r="M450" s="6">
        <v>-9999</v>
      </c>
      <c r="N450" s="9" t="s">
        <v>2377</v>
      </c>
    </row>
    <row r="451" spans="1:14">
      <c r="A451" s="6">
        <v>450</v>
      </c>
      <c r="B451" s="6" t="s">
        <v>564</v>
      </c>
      <c r="C451" s="6" t="s">
        <v>2258</v>
      </c>
      <c r="D451" s="6" t="s">
        <v>2292</v>
      </c>
      <c r="E451" s="6" t="s">
        <v>2263</v>
      </c>
      <c r="F451" s="6" t="s">
        <v>2376</v>
      </c>
      <c r="G451" s="6" t="s">
        <v>2262</v>
      </c>
      <c r="H451" s="6"/>
      <c r="I451" s="6">
        <v>-9999</v>
      </c>
      <c r="J451" s="6">
        <v>-9999</v>
      </c>
      <c r="K451" s="6">
        <v>-9999</v>
      </c>
      <c r="L451" s="6">
        <v>-9999</v>
      </c>
      <c r="M451" s="6">
        <v>-9999</v>
      </c>
      <c r="N451" s="9" t="s">
        <v>2377</v>
      </c>
    </row>
    <row r="452" spans="1:14">
      <c r="A452" s="6">
        <v>451</v>
      </c>
      <c r="B452" s="6" t="s">
        <v>565</v>
      </c>
      <c r="C452" s="6" t="s">
        <v>2258</v>
      </c>
      <c r="D452" s="6" t="s">
        <v>2292</v>
      </c>
      <c r="E452" s="6" t="s">
        <v>2263</v>
      </c>
      <c r="F452" s="6" t="s">
        <v>2376</v>
      </c>
      <c r="G452" s="6" t="s">
        <v>2262</v>
      </c>
      <c r="H452" s="6"/>
      <c r="I452" s="6">
        <v>-9999</v>
      </c>
      <c r="J452" s="6">
        <v>-9999</v>
      </c>
      <c r="K452" s="6">
        <v>-9999</v>
      </c>
      <c r="L452" s="6">
        <v>-9999</v>
      </c>
      <c r="M452" s="6">
        <v>-9999</v>
      </c>
      <c r="N452" s="9" t="s">
        <v>2377</v>
      </c>
    </row>
    <row r="453" spans="1:14">
      <c r="A453" s="6">
        <v>452</v>
      </c>
      <c r="B453" s="6" t="s">
        <v>566</v>
      </c>
      <c r="C453" s="6" t="s">
        <v>2258</v>
      </c>
      <c r="D453" s="6" t="s">
        <v>2292</v>
      </c>
      <c r="E453" s="6" t="s">
        <v>2263</v>
      </c>
      <c r="F453" s="6" t="s">
        <v>2376</v>
      </c>
      <c r="G453" s="6" t="s">
        <v>2262</v>
      </c>
      <c r="H453" s="6"/>
      <c r="I453" s="6">
        <v>-9999</v>
      </c>
      <c r="J453" s="6">
        <v>-9999</v>
      </c>
      <c r="K453" s="6">
        <v>-9999</v>
      </c>
      <c r="L453" s="6">
        <v>-9999</v>
      </c>
      <c r="M453" s="6">
        <v>-9999</v>
      </c>
      <c r="N453" s="9" t="s">
        <v>2377</v>
      </c>
    </row>
    <row r="454" spans="1:14">
      <c r="A454" s="6">
        <v>453</v>
      </c>
      <c r="B454" s="6" t="s">
        <v>567</v>
      </c>
      <c r="C454" s="6" t="s">
        <v>2258</v>
      </c>
      <c r="D454" s="6" t="s">
        <v>2292</v>
      </c>
      <c r="E454" s="6" t="s">
        <v>2263</v>
      </c>
      <c r="F454" s="6" t="s">
        <v>2376</v>
      </c>
      <c r="G454" s="6" t="s">
        <v>2262</v>
      </c>
      <c r="H454" s="6"/>
      <c r="I454" s="6">
        <v>-9999</v>
      </c>
      <c r="J454" s="6">
        <v>-9999</v>
      </c>
      <c r="K454" s="6">
        <v>-9999</v>
      </c>
      <c r="L454" s="6">
        <v>-9999</v>
      </c>
      <c r="M454" s="6">
        <v>-9999</v>
      </c>
      <c r="N454" s="9" t="s">
        <v>2377</v>
      </c>
    </row>
    <row r="455" spans="1:14">
      <c r="A455" s="6">
        <v>454</v>
      </c>
      <c r="B455" s="6" t="s">
        <v>568</v>
      </c>
      <c r="C455" s="6" t="s">
        <v>2258</v>
      </c>
      <c r="D455" s="6" t="s">
        <v>2292</v>
      </c>
      <c r="E455" s="6" t="s">
        <v>2263</v>
      </c>
      <c r="F455" s="6" t="s">
        <v>2376</v>
      </c>
      <c r="G455" s="6" t="s">
        <v>2262</v>
      </c>
      <c r="H455" s="6"/>
      <c r="I455" s="6">
        <v>-9999</v>
      </c>
      <c r="J455" s="6">
        <v>-9999</v>
      </c>
      <c r="K455" s="6">
        <v>-9999</v>
      </c>
      <c r="L455" s="6">
        <v>-9999</v>
      </c>
      <c r="M455" s="6">
        <v>-9999</v>
      </c>
      <c r="N455" s="9" t="s">
        <v>2377</v>
      </c>
    </row>
    <row r="456" spans="1:14">
      <c r="A456" s="6">
        <v>455</v>
      </c>
      <c r="B456" s="6" t="s">
        <v>569</v>
      </c>
      <c r="C456" s="6" t="s">
        <v>2258</v>
      </c>
      <c r="D456" s="6" t="s">
        <v>2292</v>
      </c>
      <c r="E456" s="6" t="s">
        <v>2263</v>
      </c>
      <c r="F456" s="6" t="s">
        <v>2376</v>
      </c>
      <c r="G456" s="6" t="s">
        <v>2262</v>
      </c>
      <c r="H456" s="6"/>
      <c r="I456" s="6">
        <v>-9999</v>
      </c>
      <c r="J456" s="6">
        <v>-9999</v>
      </c>
      <c r="K456" s="6">
        <v>-9999</v>
      </c>
      <c r="L456" s="6">
        <v>-9999</v>
      </c>
      <c r="M456" s="6">
        <v>-9999</v>
      </c>
      <c r="N456" s="9" t="s">
        <v>2377</v>
      </c>
    </row>
    <row r="457" spans="1:14">
      <c r="A457" s="6">
        <v>456</v>
      </c>
      <c r="B457" s="6" t="s">
        <v>570</v>
      </c>
      <c r="C457" s="6" t="s">
        <v>2258</v>
      </c>
      <c r="D457" s="6" t="s">
        <v>2292</v>
      </c>
      <c r="E457" s="6" t="s">
        <v>2263</v>
      </c>
      <c r="F457" s="6" t="s">
        <v>2376</v>
      </c>
      <c r="G457" s="6" t="s">
        <v>2262</v>
      </c>
      <c r="H457" s="6"/>
      <c r="I457" s="6">
        <v>-9999</v>
      </c>
      <c r="J457" s="6">
        <v>-9999</v>
      </c>
      <c r="K457" s="6">
        <v>-9999</v>
      </c>
      <c r="L457" s="6">
        <v>-9999</v>
      </c>
      <c r="M457" s="6">
        <v>-9999</v>
      </c>
      <c r="N457" s="9" t="s">
        <v>2377</v>
      </c>
    </row>
    <row r="458" spans="1:14">
      <c r="A458" s="6">
        <v>457</v>
      </c>
      <c r="B458" s="6" t="s">
        <v>571</v>
      </c>
      <c r="C458" s="6" t="s">
        <v>2258</v>
      </c>
      <c r="D458" s="6" t="s">
        <v>2292</v>
      </c>
      <c r="E458" s="6" t="s">
        <v>2263</v>
      </c>
      <c r="F458" s="6" t="s">
        <v>2376</v>
      </c>
      <c r="G458" s="6" t="s">
        <v>2262</v>
      </c>
      <c r="H458" s="6"/>
      <c r="I458" s="6">
        <v>-9999</v>
      </c>
      <c r="J458" s="6">
        <v>-9999</v>
      </c>
      <c r="K458" s="6">
        <v>-9999</v>
      </c>
      <c r="L458" s="6">
        <v>-9999</v>
      </c>
      <c r="M458" s="6">
        <v>-9999</v>
      </c>
      <c r="N458" s="9" t="s">
        <v>2377</v>
      </c>
    </row>
    <row r="459" spans="1:14">
      <c r="A459" s="6">
        <v>458</v>
      </c>
      <c r="B459" s="6" t="s">
        <v>572</v>
      </c>
      <c r="C459" s="6" t="s">
        <v>2258</v>
      </c>
      <c r="D459" s="6" t="s">
        <v>2292</v>
      </c>
      <c r="E459" s="6" t="s">
        <v>2263</v>
      </c>
      <c r="F459" s="6" t="s">
        <v>2376</v>
      </c>
      <c r="G459" s="6" t="s">
        <v>2262</v>
      </c>
      <c r="H459" s="6"/>
      <c r="I459" s="6">
        <v>-9999</v>
      </c>
      <c r="J459" s="6">
        <v>-9999</v>
      </c>
      <c r="K459" s="6">
        <v>-9999</v>
      </c>
      <c r="L459" s="6">
        <v>-9999</v>
      </c>
      <c r="M459" s="6">
        <v>-9999</v>
      </c>
      <c r="N459" s="9" t="s">
        <v>2377</v>
      </c>
    </row>
    <row r="460" spans="1:14">
      <c r="A460" s="6">
        <v>459</v>
      </c>
      <c r="B460" s="6" t="s">
        <v>573</v>
      </c>
      <c r="C460" s="6" t="s">
        <v>2258</v>
      </c>
      <c r="D460" s="6" t="s">
        <v>2292</v>
      </c>
      <c r="E460" s="6" t="s">
        <v>2263</v>
      </c>
      <c r="F460" s="6" t="s">
        <v>2376</v>
      </c>
      <c r="G460" s="6" t="s">
        <v>2262</v>
      </c>
      <c r="H460" s="6"/>
      <c r="I460" s="6">
        <v>-9999</v>
      </c>
      <c r="J460" s="6">
        <v>-9999</v>
      </c>
      <c r="K460" s="6">
        <v>-9999</v>
      </c>
      <c r="L460" s="6">
        <v>-9999</v>
      </c>
      <c r="M460" s="6">
        <v>-9999</v>
      </c>
      <c r="N460" s="9" t="s">
        <v>2377</v>
      </c>
    </row>
    <row r="461" spans="1:14">
      <c r="A461" s="6">
        <v>460</v>
      </c>
      <c r="B461" s="6" t="s">
        <v>574</v>
      </c>
      <c r="C461" s="6" t="s">
        <v>2258</v>
      </c>
      <c r="D461" s="6" t="s">
        <v>2292</v>
      </c>
      <c r="E461" s="6" t="s">
        <v>2263</v>
      </c>
      <c r="F461" s="6" t="s">
        <v>2376</v>
      </c>
      <c r="G461" s="6" t="s">
        <v>2262</v>
      </c>
      <c r="H461" s="6"/>
      <c r="I461" s="6">
        <v>-9999</v>
      </c>
      <c r="J461" s="6">
        <v>-9999</v>
      </c>
      <c r="K461" s="6">
        <v>-9999</v>
      </c>
      <c r="L461" s="6">
        <v>-9999</v>
      </c>
      <c r="M461" s="6">
        <v>-9999</v>
      </c>
      <c r="N461" s="9" t="s">
        <v>2377</v>
      </c>
    </row>
    <row r="462" spans="1:14">
      <c r="A462" s="6">
        <v>461</v>
      </c>
      <c r="B462" s="6" t="s">
        <v>575</v>
      </c>
      <c r="C462" s="6" t="s">
        <v>2258</v>
      </c>
      <c r="D462" s="6" t="s">
        <v>2292</v>
      </c>
      <c r="E462" s="6" t="s">
        <v>2263</v>
      </c>
      <c r="F462" s="6" t="s">
        <v>2376</v>
      </c>
      <c r="G462" s="6" t="s">
        <v>2262</v>
      </c>
      <c r="H462" s="6"/>
      <c r="I462" s="6">
        <v>-9999</v>
      </c>
      <c r="J462" s="6">
        <v>-9999</v>
      </c>
      <c r="K462" s="6">
        <v>-9999</v>
      </c>
      <c r="L462" s="6">
        <v>-9999</v>
      </c>
      <c r="M462" s="6">
        <v>-9999</v>
      </c>
      <c r="N462" s="9" t="s">
        <v>2377</v>
      </c>
    </row>
    <row r="463" spans="1:14">
      <c r="A463" s="6">
        <v>462</v>
      </c>
      <c r="B463" s="6" t="s">
        <v>576</v>
      </c>
      <c r="C463" s="6" t="s">
        <v>2258</v>
      </c>
      <c r="D463" s="6" t="s">
        <v>2292</v>
      </c>
      <c r="E463" s="6" t="s">
        <v>2263</v>
      </c>
      <c r="F463" s="6" t="s">
        <v>2376</v>
      </c>
      <c r="G463" s="6" t="s">
        <v>2262</v>
      </c>
      <c r="H463" s="6"/>
      <c r="I463" s="6">
        <v>-9999</v>
      </c>
      <c r="J463" s="6">
        <v>-9999</v>
      </c>
      <c r="K463" s="6">
        <v>-9999</v>
      </c>
      <c r="L463" s="6">
        <v>-9999</v>
      </c>
      <c r="M463" s="6">
        <v>-9999</v>
      </c>
      <c r="N463" s="9" t="s">
        <v>2377</v>
      </c>
    </row>
    <row r="464" spans="1:14">
      <c r="A464" s="6">
        <v>463</v>
      </c>
      <c r="B464" s="6" t="s">
        <v>577</v>
      </c>
      <c r="C464" s="6" t="s">
        <v>2258</v>
      </c>
      <c r="D464" s="6" t="s">
        <v>2292</v>
      </c>
      <c r="E464" s="6" t="s">
        <v>2263</v>
      </c>
      <c r="F464" s="6" t="s">
        <v>2376</v>
      </c>
      <c r="G464" s="6" t="s">
        <v>2262</v>
      </c>
      <c r="H464" s="6"/>
      <c r="I464" s="6">
        <v>-9999</v>
      </c>
      <c r="J464" s="6">
        <v>-9999</v>
      </c>
      <c r="K464" s="6">
        <v>-9999</v>
      </c>
      <c r="L464" s="6">
        <v>-9999</v>
      </c>
      <c r="M464" s="6">
        <v>-9999</v>
      </c>
      <c r="N464" s="9" t="s">
        <v>2377</v>
      </c>
    </row>
    <row r="465" spans="1:14">
      <c r="A465" s="6">
        <v>464</v>
      </c>
      <c r="B465" s="6" t="s">
        <v>578</v>
      </c>
      <c r="C465" s="6" t="s">
        <v>2267</v>
      </c>
      <c r="D465" s="6" t="s">
        <v>2283</v>
      </c>
      <c r="E465" s="6" t="s">
        <v>2260</v>
      </c>
      <c r="F465" s="6" t="s">
        <v>1551</v>
      </c>
      <c r="G465" s="6" t="s">
        <v>1551</v>
      </c>
      <c r="H465" s="6"/>
      <c r="I465" s="6">
        <v>0.153</v>
      </c>
      <c r="J465" s="6">
        <v>-9999</v>
      </c>
      <c r="K465" s="6">
        <v>-9999</v>
      </c>
      <c r="L465" s="6">
        <v>-9999</v>
      </c>
      <c r="M465" s="6">
        <v>6.1999999999999998E-3</v>
      </c>
      <c r="N465" s="9"/>
    </row>
    <row r="466" spans="1:14">
      <c r="A466" s="6">
        <v>465</v>
      </c>
      <c r="B466" s="6" t="s">
        <v>580</v>
      </c>
      <c r="C466" s="6" t="s">
        <v>2267</v>
      </c>
      <c r="D466" s="6" t="s">
        <v>2283</v>
      </c>
      <c r="E466" s="6" t="s">
        <v>2260</v>
      </c>
      <c r="F466" s="6" t="s">
        <v>1551</v>
      </c>
      <c r="G466" s="6" t="s">
        <v>1551</v>
      </c>
      <c r="H466" s="6"/>
      <c r="I466" s="6">
        <v>0.153</v>
      </c>
      <c r="J466" s="6">
        <v>-9999</v>
      </c>
      <c r="K466" s="6">
        <v>-9999</v>
      </c>
      <c r="L466" s="6">
        <v>-9999</v>
      </c>
      <c r="M466" s="6">
        <v>6.1999999999999998E-3</v>
      </c>
      <c r="N466" s="9"/>
    </row>
    <row r="467" spans="1:14">
      <c r="A467" s="6">
        <v>466</v>
      </c>
      <c r="B467" s="6" t="s">
        <v>581</v>
      </c>
      <c r="C467" s="6" t="s">
        <v>2267</v>
      </c>
      <c r="D467" s="6" t="s">
        <v>2283</v>
      </c>
      <c r="E467" s="6" t="s">
        <v>2260</v>
      </c>
      <c r="F467" s="6" t="s">
        <v>1551</v>
      </c>
      <c r="G467" s="6" t="s">
        <v>1551</v>
      </c>
      <c r="H467" s="6"/>
      <c r="I467" s="6">
        <v>0.153</v>
      </c>
      <c r="J467" s="6">
        <v>-9999</v>
      </c>
      <c r="K467" s="6">
        <v>-9999</v>
      </c>
      <c r="L467" s="6">
        <v>-9999</v>
      </c>
      <c r="M467" s="6">
        <v>6.1999999999999998E-3</v>
      </c>
      <c r="N467" s="9"/>
    </row>
    <row r="468" spans="1:14">
      <c r="A468" s="6">
        <v>467</v>
      </c>
      <c r="B468" s="6" t="s">
        <v>582</v>
      </c>
      <c r="C468" s="6" t="s">
        <v>2267</v>
      </c>
      <c r="D468" s="6" t="s">
        <v>2283</v>
      </c>
      <c r="E468" s="6" t="s">
        <v>2260</v>
      </c>
      <c r="F468" s="6" t="s">
        <v>1551</v>
      </c>
      <c r="G468" s="6" t="s">
        <v>1551</v>
      </c>
      <c r="H468" s="6"/>
      <c r="I468" s="6">
        <v>0.153</v>
      </c>
      <c r="J468" s="6">
        <v>-9999</v>
      </c>
      <c r="K468" s="6">
        <v>-9999</v>
      </c>
      <c r="L468" s="6">
        <v>-9999</v>
      </c>
      <c r="M468" s="6">
        <v>6.1999999999999998E-3</v>
      </c>
      <c r="N468" s="9"/>
    </row>
    <row r="469" spans="1:14">
      <c r="A469" s="6">
        <v>468</v>
      </c>
      <c r="B469" s="6" t="s">
        <v>583</v>
      </c>
      <c r="C469" s="6" t="s">
        <v>2267</v>
      </c>
      <c r="D469" s="6" t="s">
        <v>2283</v>
      </c>
      <c r="E469" s="6" t="s">
        <v>2260</v>
      </c>
      <c r="F469" s="6" t="s">
        <v>1551</v>
      </c>
      <c r="G469" s="6" t="s">
        <v>1551</v>
      </c>
      <c r="H469" s="6"/>
      <c r="I469" s="6">
        <v>0.153</v>
      </c>
      <c r="J469" s="6">
        <v>-9999</v>
      </c>
      <c r="K469" s="6">
        <v>-9999</v>
      </c>
      <c r="L469" s="6">
        <v>-9999</v>
      </c>
      <c r="M469" s="6">
        <v>6.1999999999999998E-3</v>
      </c>
      <c r="N469" s="9"/>
    </row>
    <row r="470" spans="1:14">
      <c r="A470" s="6">
        <v>469</v>
      </c>
      <c r="B470" s="6" t="s">
        <v>584</v>
      </c>
      <c r="C470" s="6" t="s">
        <v>2267</v>
      </c>
      <c r="D470" s="6" t="s">
        <v>2283</v>
      </c>
      <c r="E470" s="6" t="s">
        <v>2260</v>
      </c>
      <c r="F470" s="6" t="s">
        <v>1551</v>
      </c>
      <c r="G470" s="6" t="s">
        <v>1551</v>
      </c>
      <c r="H470" s="6"/>
      <c r="I470" s="6">
        <v>0.153</v>
      </c>
      <c r="J470" s="6">
        <v>-9999</v>
      </c>
      <c r="K470" s="6">
        <v>-9999</v>
      </c>
      <c r="L470" s="6">
        <v>-9999</v>
      </c>
      <c r="M470" s="6">
        <v>6.1999999999999998E-3</v>
      </c>
      <c r="N470" s="9"/>
    </row>
    <row r="471" spans="1:14">
      <c r="A471" s="6">
        <v>470</v>
      </c>
      <c r="B471" s="6" t="s">
        <v>585</v>
      </c>
      <c r="C471" s="6" t="s">
        <v>2267</v>
      </c>
      <c r="D471" s="6" t="s">
        <v>2283</v>
      </c>
      <c r="E471" s="6" t="s">
        <v>2260</v>
      </c>
      <c r="F471" s="6" t="s">
        <v>1551</v>
      </c>
      <c r="G471" s="6" t="s">
        <v>1551</v>
      </c>
      <c r="H471" s="6"/>
      <c r="I471" s="6">
        <v>0.153</v>
      </c>
      <c r="J471" s="6">
        <v>-9999</v>
      </c>
      <c r="K471" s="6">
        <v>-9999</v>
      </c>
      <c r="L471" s="6">
        <v>-9999</v>
      </c>
      <c r="M471" s="6">
        <v>6.1999999999999998E-3</v>
      </c>
      <c r="N471" s="9"/>
    </row>
    <row r="472" spans="1:14">
      <c r="A472" s="6">
        <v>471</v>
      </c>
      <c r="B472" s="6" t="s">
        <v>586</v>
      </c>
      <c r="C472" s="6" t="s">
        <v>2267</v>
      </c>
      <c r="D472" s="6" t="s">
        <v>2283</v>
      </c>
      <c r="E472" s="6" t="s">
        <v>2260</v>
      </c>
      <c r="F472" s="6" t="s">
        <v>1551</v>
      </c>
      <c r="G472" s="6" t="s">
        <v>1551</v>
      </c>
      <c r="H472" s="6"/>
      <c r="I472" s="6">
        <v>0.153</v>
      </c>
      <c r="J472" s="6">
        <v>-9999</v>
      </c>
      <c r="K472" s="6">
        <v>-9999</v>
      </c>
      <c r="L472" s="6">
        <v>-9999</v>
      </c>
      <c r="M472" s="6">
        <v>6.1999999999999998E-3</v>
      </c>
      <c r="N472" s="9"/>
    </row>
    <row r="473" spans="1:14">
      <c r="A473" s="6">
        <v>472</v>
      </c>
      <c r="B473" s="6" t="s">
        <v>587</v>
      </c>
      <c r="C473" s="6" t="s">
        <v>2267</v>
      </c>
      <c r="D473" s="6" t="s">
        <v>2283</v>
      </c>
      <c r="E473" s="6" t="s">
        <v>2260</v>
      </c>
      <c r="F473" s="6" t="s">
        <v>1551</v>
      </c>
      <c r="G473" s="6" t="s">
        <v>1551</v>
      </c>
      <c r="H473" s="6"/>
      <c r="I473" s="6">
        <v>0.153</v>
      </c>
      <c r="J473" s="6">
        <v>-9999</v>
      </c>
      <c r="K473" s="6">
        <v>-9999</v>
      </c>
      <c r="L473" s="6">
        <v>-9999</v>
      </c>
      <c r="M473" s="6">
        <v>2.52E-2</v>
      </c>
      <c r="N473" s="9"/>
    </row>
    <row r="474" spans="1:14">
      <c r="A474" s="6">
        <v>473</v>
      </c>
      <c r="B474" s="6" t="s">
        <v>588</v>
      </c>
      <c r="C474" s="6" t="s">
        <v>2258</v>
      </c>
      <c r="D474" s="6" t="s">
        <v>2259</v>
      </c>
      <c r="E474" s="6" t="s">
        <v>2260</v>
      </c>
      <c r="F474" s="6" t="s">
        <v>1551</v>
      </c>
      <c r="G474" s="6" t="s">
        <v>1551</v>
      </c>
      <c r="H474" s="6"/>
      <c r="I474" s="6">
        <v>0.35</v>
      </c>
      <c r="J474" s="6">
        <v>0.4</v>
      </c>
      <c r="K474" s="6">
        <v>0.25</v>
      </c>
      <c r="L474" s="6">
        <v>-9999</v>
      </c>
      <c r="M474" s="6">
        <v>-9999</v>
      </c>
      <c r="N474" s="9" t="s">
        <v>2378</v>
      </c>
    </row>
    <row r="475" spans="1:14">
      <c r="A475" s="6">
        <v>474</v>
      </c>
      <c r="B475" s="6" t="s">
        <v>590</v>
      </c>
      <c r="C475" s="6" t="s">
        <v>2267</v>
      </c>
      <c r="D475" s="6" t="s">
        <v>2268</v>
      </c>
      <c r="E475" s="6" t="s">
        <v>2260</v>
      </c>
      <c r="F475" s="6" t="s">
        <v>2379</v>
      </c>
      <c r="G475" s="6" t="s">
        <v>2270</v>
      </c>
      <c r="H475" s="6"/>
      <c r="I475" s="6">
        <v>0.111</v>
      </c>
      <c r="J475" s="6">
        <v>0.30199999999999999</v>
      </c>
      <c r="K475" s="6">
        <v>0.58599999999999997</v>
      </c>
      <c r="L475" s="6">
        <v>-9999</v>
      </c>
      <c r="M475" s="6">
        <v>-9999</v>
      </c>
      <c r="N475" s="9" t="s">
        <v>2380</v>
      </c>
    </row>
    <row r="476" spans="1:14">
      <c r="A476" s="6">
        <v>475</v>
      </c>
      <c r="B476" s="6" t="s">
        <v>592</v>
      </c>
      <c r="C476" s="6" t="s">
        <v>2267</v>
      </c>
      <c r="D476" s="6" t="s">
        <v>2313</v>
      </c>
      <c r="E476" s="6" t="s">
        <v>2260</v>
      </c>
      <c r="F476" s="6" t="s">
        <v>1551</v>
      </c>
      <c r="G476" s="6" t="s">
        <v>1551</v>
      </c>
      <c r="H476" s="6"/>
      <c r="I476" s="6">
        <v>0.2</v>
      </c>
      <c r="J476" s="6">
        <v>0.28599999999999998</v>
      </c>
      <c r="K476" s="6">
        <v>0.51400000000000001</v>
      </c>
      <c r="L476" s="6">
        <v>-9999</v>
      </c>
      <c r="M476" s="6">
        <v>2.76E-2</v>
      </c>
      <c r="N476" s="18"/>
    </row>
    <row r="477" spans="1:14">
      <c r="A477" s="6">
        <v>476</v>
      </c>
      <c r="B477" s="6" t="s">
        <v>594</v>
      </c>
      <c r="C477" s="6" t="s">
        <v>2267</v>
      </c>
      <c r="D477" s="6" t="s">
        <v>2313</v>
      </c>
      <c r="E477" s="6" t="s">
        <v>2260</v>
      </c>
      <c r="F477" s="6" t="s">
        <v>1551</v>
      </c>
      <c r="G477" s="6" t="s">
        <v>1551</v>
      </c>
      <c r="H477" s="6"/>
      <c r="I477" s="6">
        <v>0.193</v>
      </c>
      <c r="J477" s="6">
        <v>0.29299999999999998</v>
      </c>
      <c r="K477" s="6">
        <v>0.51400000000000001</v>
      </c>
      <c r="L477" s="6">
        <v>-9999</v>
      </c>
      <c r="M477" s="6">
        <v>2.6200000000000001E-2</v>
      </c>
      <c r="N477" s="18"/>
    </row>
    <row r="478" spans="1:14">
      <c r="A478" s="6">
        <v>477</v>
      </c>
      <c r="B478" s="6" t="s">
        <v>595</v>
      </c>
      <c r="C478" s="6" t="s">
        <v>2267</v>
      </c>
      <c r="D478" s="6" t="s">
        <v>2313</v>
      </c>
      <c r="E478" s="6" t="s">
        <v>2260</v>
      </c>
      <c r="F478" s="6" t="s">
        <v>1551</v>
      </c>
      <c r="G478" s="6" t="s">
        <v>1551</v>
      </c>
      <c r="H478" s="6"/>
      <c r="I478" s="6">
        <v>0.19500000000000001</v>
      </c>
      <c r="J478" s="6">
        <v>0.29699999999999999</v>
      </c>
      <c r="K478" s="6">
        <v>0.50800000000000001</v>
      </c>
      <c r="L478" s="6">
        <v>-9999</v>
      </c>
      <c r="M478" s="6">
        <v>3.1399999999999997E-2</v>
      </c>
      <c r="N478" s="18"/>
    </row>
    <row r="479" spans="1:14">
      <c r="A479" s="6">
        <v>478</v>
      </c>
      <c r="B479" s="6" t="s">
        <v>596</v>
      </c>
      <c r="C479" s="6" t="s">
        <v>2258</v>
      </c>
      <c r="D479" s="6" t="s">
        <v>2259</v>
      </c>
      <c r="E479" s="6" t="s">
        <v>2260</v>
      </c>
      <c r="F479" s="6" t="s">
        <v>1551</v>
      </c>
      <c r="G479" s="6" t="s">
        <v>1551</v>
      </c>
      <c r="H479" s="6"/>
      <c r="I479" s="6">
        <v>0.31</v>
      </c>
      <c r="J479" s="6">
        <v>0.313</v>
      </c>
      <c r="K479" s="6">
        <v>0.377</v>
      </c>
      <c r="L479" s="6">
        <v>-9999</v>
      </c>
      <c r="M479" s="6">
        <v>9.4100000000000003E-2</v>
      </c>
      <c r="N479" s="18"/>
    </row>
    <row r="480" spans="1:14">
      <c r="A480" s="6">
        <v>479</v>
      </c>
      <c r="B480" s="6" t="s">
        <v>597</v>
      </c>
      <c r="C480" s="6" t="s">
        <v>2258</v>
      </c>
      <c r="D480" s="6" t="s">
        <v>2259</v>
      </c>
      <c r="E480" s="6" t="s">
        <v>2260</v>
      </c>
      <c r="F480" s="6" t="s">
        <v>1551</v>
      </c>
      <c r="G480" s="6" t="s">
        <v>1551</v>
      </c>
      <c r="H480" s="6"/>
      <c r="I480" s="6">
        <v>0.32300000000000001</v>
      </c>
      <c r="J480" s="6">
        <v>0.317</v>
      </c>
      <c r="K480" s="6">
        <v>0.36</v>
      </c>
      <c r="L480" s="6">
        <v>-9999</v>
      </c>
      <c r="M480" s="6">
        <v>9.4500000000000001E-2</v>
      </c>
      <c r="N480" s="18"/>
    </row>
    <row r="481" spans="1:14">
      <c r="A481" s="6">
        <v>480</v>
      </c>
      <c r="B481" s="6" t="s">
        <v>598</v>
      </c>
      <c r="C481" s="6" t="s">
        <v>2258</v>
      </c>
      <c r="D481" s="6" t="s">
        <v>2259</v>
      </c>
      <c r="E481" s="6" t="s">
        <v>2260</v>
      </c>
      <c r="F481" s="6" t="s">
        <v>1551</v>
      </c>
      <c r="G481" s="6" t="s">
        <v>1551</v>
      </c>
      <c r="H481" s="6"/>
      <c r="I481" s="6">
        <v>0.32</v>
      </c>
      <c r="J481" s="6">
        <v>0.32300000000000001</v>
      </c>
      <c r="K481" s="6">
        <v>0.35699999999999998</v>
      </c>
      <c r="L481" s="6">
        <v>-9999</v>
      </c>
      <c r="M481" s="6">
        <v>0.1045</v>
      </c>
      <c r="N481" s="18"/>
    </row>
    <row r="482" spans="1:14">
      <c r="A482" s="6">
        <v>481</v>
      </c>
      <c r="B482" s="6" t="s">
        <v>599</v>
      </c>
      <c r="C482" s="6" t="s">
        <v>2267</v>
      </c>
      <c r="D482" s="6" t="s">
        <v>2313</v>
      </c>
      <c r="E482" s="6" t="s">
        <v>2260</v>
      </c>
      <c r="F482" s="6" t="s">
        <v>1551</v>
      </c>
      <c r="G482" s="6" t="s">
        <v>1551</v>
      </c>
      <c r="H482" s="6"/>
      <c r="I482" s="6">
        <v>0.25</v>
      </c>
      <c r="J482" s="6">
        <v>0.30399999999999999</v>
      </c>
      <c r="K482" s="6">
        <v>0.44600000000000001</v>
      </c>
      <c r="L482" s="6">
        <v>-9999</v>
      </c>
      <c r="M482" s="6">
        <v>2.9899999999999999E-2</v>
      </c>
      <c r="N482" s="18"/>
    </row>
    <row r="483" spans="1:14">
      <c r="A483" s="6">
        <v>482</v>
      </c>
      <c r="B483" s="6" t="s">
        <v>600</v>
      </c>
      <c r="C483" s="6" t="s">
        <v>2267</v>
      </c>
      <c r="D483" s="6" t="s">
        <v>2313</v>
      </c>
      <c r="E483" s="6" t="s">
        <v>2260</v>
      </c>
      <c r="F483" s="6" t="s">
        <v>1551</v>
      </c>
      <c r="G483" s="6" t="s">
        <v>1551</v>
      </c>
      <c r="H483" s="6"/>
      <c r="I483" s="6">
        <v>0.253</v>
      </c>
      <c r="J483" s="6">
        <v>0.29599999999999999</v>
      </c>
      <c r="K483" s="6">
        <v>0.45100000000000001</v>
      </c>
      <c r="L483" s="6">
        <v>-9999</v>
      </c>
      <c r="M483" s="6">
        <v>3.09E-2</v>
      </c>
      <c r="N483" s="18"/>
    </row>
    <row r="484" spans="1:14">
      <c r="A484" s="6">
        <v>483</v>
      </c>
      <c r="B484" s="6" t="s">
        <v>601</v>
      </c>
      <c r="C484" s="6" t="s">
        <v>2267</v>
      </c>
      <c r="D484" s="6" t="s">
        <v>2313</v>
      </c>
      <c r="E484" s="6" t="s">
        <v>2260</v>
      </c>
      <c r="F484" s="6" t="s">
        <v>1551</v>
      </c>
      <c r="G484" s="6" t="s">
        <v>1551</v>
      </c>
      <c r="H484" s="6"/>
      <c r="I484" s="6">
        <v>0.25800000000000001</v>
      </c>
      <c r="J484" s="6">
        <v>0.3</v>
      </c>
      <c r="K484" s="6">
        <v>0.442</v>
      </c>
      <c r="L484" s="6">
        <v>-9999</v>
      </c>
      <c r="M484" s="6">
        <v>2.9700000000000001E-2</v>
      </c>
      <c r="N484" s="18"/>
    </row>
    <row r="485" spans="1:14">
      <c r="A485" s="6">
        <v>484</v>
      </c>
      <c r="B485" s="6" t="s">
        <v>602</v>
      </c>
      <c r="C485" s="6" t="s">
        <v>2267</v>
      </c>
      <c r="D485" s="6" t="s">
        <v>2268</v>
      </c>
      <c r="E485" s="6" t="s">
        <v>2260</v>
      </c>
      <c r="F485" s="6" t="s">
        <v>1551</v>
      </c>
      <c r="G485" s="6" t="s">
        <v>1551</v>
      </c>
      <c r="H485" s="6"/>
      <c r="I485" s="6">
        <v>0.19</v>
      </c>
      <c r="J485" s="6">
        <v>0.21199999999999999</v>
      </c>
      <c r="K485" s="6">
        <v>0.59799999999999998</v>
      </c>
      <c r="L485" s="6">
        <v>-9999</v>
      </c>
      <c r="M485" s="6">
        <v>1.78E-2</v>
      </c>
      <c r="N485" s="18"/>
    </row>
    <row r="486" spans="1:14">
      <c r="A486" s="6">
        <v>485</v>
      </c>
      <c r="B486" s="6" t="s">
        <v>603</v>
      </c>
      <c r="C486" s="6" t="s">
        <v>2267</v>
      </c>
      <c r="D486" s="6" t="s">
        <v>2268</v>
      </c>
      <c r="E486" s="6" t="s">
        <v>2260</v>
      </c>
      <c r="F486" s="6" t="s">
        <v>1551</v>
      </c>
      <c r="G486" s="6" t="s">
        <v>1551</v>
      </c>
      <c r="H486" s="6"/>
      <c r="I486" s="6">
        <v>0.19</v>
      </c>
      <c r="J486" s="6">
        <v>0.21199999999999999</v>
      </c>
      <c r="K486" s="6">
        <v>0.59799999999999998</v>
      </c>
      <c r="L486" s="6">
        <v>-9999</v>
      </c>
      <c r="M486" s="6">
        <v>1.83E-2</v>
      </c>
      <c r="N486" s="18"/>
    </row>
    <row r="487" spans="1:14">
      <c r="A487" s="6">
        <v>486</v>
      </c>
      <c r="B487" s="6" t="s">
        <v>604</v>
      </c>
      <c r="C487" s="6" t="s">
        <v>2267</v>
      </c>
      <c r="D487" s="6" t="s">
        <v>2268</v>
      </c>
      <c r="E487" s="6" t="s">
        <v>2260</v>
      </c>
      <c r="F487" s="6" t="s">
        <v>1551</v>
      </c>
      <c r="G487" s="6" t="s">
        <v>1551</v>
      </c>
      <c r="H487" s="6"/>
      <c r="I487" s="6">
        <v>0.18</v>
      </c>
      <c r="J487" s="6">
        <v>0.21199999999999999</v>
      </c>
      <c r="K487" s="6">
        <v>0.60799999999999998</v>
      </c>
      <c r="L487" s="6">
        <v>-9999</v>
      </c>
      <c r="M487" s="6">
        <v>1.8100000000000002E-2</v>
      </c>
      <c r="N487" s="18"/>
    </row>
    <row r="488" spans="1:14">
      <c r="A488" s="6">
        <v>487</v>
      </c>
      <c r="B488" s="6" t="s">
        <v>605</v>
      </c>
      <c r="C488" s="6" t="s">
        <v>2267</v>
      </c>
      <c r="D488" s="6" t="s">
        <v>2268</v>
      </c>
      <c r="E488" s="6" t="s">
        <v>2260</v>
      </c>
      <c r="F488" s="6" t="s">
        <v>1551</v>
      </c>
      <c r="G488" s="6" t="s">
        <v>1551</v>
      </c>
      <c r="H488" s="6"/>
      <c r="I488" s="6">
        <v>0.19</v>
      </c>
      <c r="J488" s="6">
        <v>0.20300000000000001</v>
      </c>
      <c r="K488" s="6">
        <v>0.60699999999999998</v>
      </c>
      <c r="L488" s="6">
        <v>-9999</v>
      </c>
      <c r="M488" s="6">
        <v>1.7600000000000001E-2</v>
      </c>
      <c r="N488" s="18"/>
    </row>
    <row r="489" spans="1:14">
      <c r="A489" s="6">
        <v>488</v>
      </c>
      <c r="B489" s="6" t="s">
        <v>606</v>
      </c>
      <c r="C489" s="6" t="s">
        <v>2267</v>
      </c>
      <c r="D489" s="6" t="s">
        <v>2268</v>
      </c>
      <c r="E489" s="6" t="s">
        <v>2260</v>
      </c>
      <c r="F489" s="6" t="s">
        <v>1551</v>
      </c>
      <c r="G489" s="6" t="s">
        <v>1551</v>
      </c>
      <c r="H489" s="6"/>
      <c r="I489" s="6">
        <v>8.3000000000000004E-2</v>
      </c>
      <c r="J489" s="6">
        <v>0.24299999999999999</v>
      </c>
      <c r="K489" s="6">
        <v>0.67400000000000004</v>
      </c>
      <c r="L489" s="6">
        <v>-9999</v>
      </c>
      <c r="M489" s="6">
        <v>8.5000000000000006E-3</v>
      </c>
      <c r="N489" s="18"/>
    </row>
    <row r="490" spans="1:14">
      <c r="A490" s="6">
        <v>489</v>
      </c>
      <c r="B490" s="6" t="s">
        <v>607</v>
      </c>
      <c r="C490" s="6" t="s">
        <v>2267</v>
      </c>
      <c r="D490" s="6" t="s">
        <v>2268</v>
      </c>
      <c r="E490" s="6" t="s">
        <v>2260</v>
      </c>
      <c r="F490" s="6" t="s">
        <v>1551</v>
      </c>
      <c r="G490" s="6" t="s">
        <v>1551</v>
      </c>
      <c r="H490" s="6"/>
      <c r="I490" s="6">
        <v>8.5000000000000006E-2</v>
      </c>
      <c r="J490" s="6">
        <v>0.248</v>
      </c>
      <c r="K490" s="6">
        <v>0.66700000000000004</v>
      </c>
      <c r="L490" s="6">
        <v>-9999</v>
      </c>
      <c r="M490" s="6">
        <v>8.2000000000000007E-3</v>
      </c>
      <c r="N490" s="18"/>
    </row>
    <row r="491" spans="1:14">
      <c r="A491" s="6">
        <v>490</v>
      </c>
      <c r="B491" s="6" t="s">
        <v>608</v>
      </c>
      <c r="C491" s="6" t="s">
        <v>2267</v>
      </c>
      <c r="D491" s="6" t="s">
        <v>2268</v>
      </c>
      <c r="E491" s="6" t="s">
        <v>2273</v>
      </c>
      <c r="F491" s="6" t="s">
        <v>1551</v>
      </c>
      <c r="G491" s="6" t="s">
        <v>1551</v>
      </c>
      <c r="H491" s="6"/>
      <c r="I491" s="6">
        <v>7.4999999999999997E-2</v>
      </c>
      <c r="J491" s="6">
        <v>0.21</v>
      </c>
      <c r="K491" s="6">
        <v>0.71499999999999997</v>
      </c>
      <c r="L491" s="6">
        <v>-9999</v>
      </c>
      <c r="M491" s="6">
        <v>7.1999999999999998E-3</v>
      </c>
      <c r="N491" s="18"/>
    </row>
    <row r="492" spans="1:14">
      <c r="A492" s="6">
        <v>491</v>
      </c>
      <c r="B492" s="6" t="s">
        <v>609</v>
      </c>
      <c r="C492" s="6" t="s">
        <v>2267</v>
      </c>
      <c r="D492" s="6" t="s">
        <v>2268</v>
      </c>
      <c r="E492" s="6" t="s">
        <v>2260</v>
      </c>
      <c r="F492" s="6" t="s">
        <v>1551</v>
      </c>
      <c r="G492" s="6" t="s">
        <v>1551</v>
      </c>
      <c r="H492" s="6"/>
      <c r="I492" s="6">
        <v>8.5000000000000006E-2</v>
      </c>
      <c r="J492" s="6">
        <v>0.248</v>
      </c>
      <c r="K492" s="6">
        <v>0.66700000000000004</v>
      </c>
      <c r="L492" s="6">
        <v>-9999</v>
      </c>
      <c r="M492" s="6">
        <v>7.7000000000000002E-3</v>
      </c>
      <c r="N492" s="18"/>
    </row>
    <row r="493" spans="1:14">
      <c r="A493" s="6">
        <v>492</v>
      </c>
      <c r="B493" s="6" t="s">
        <v>610</v>
      </c>
      <c r="C493" s="6" t="s">
        <v>2267</v>
      </c>
      <c r="D493" s="6" t="s">
        <v>2283</v>
      </c>
      <c r="E493" s="6" t="s">
        <v>2260</v>
      </c>
      <c r="F493" s="6" t="s">
        <v>1551</v>
      </c>
      <c r="G493" s="6" t="s">
        <v>1551</v>
      </c>
      <c r="H493" s="6"/>
      <c r="I493" s="6">
        <v>0.28299999999999997</v>
      </c>
      <c r="J493" s="6">
        <v>0.24199999999999999</v>
      </c>
      <c r="K493" s="6">
        <v>0.47499999999999998</v>
      </c>
      <c r="L493" s="6">
        <v>-9999</v>
      </c>
      <c r="M493" s="6">
        <v>2.3699999999999999E-2</v>
      </c>
      <c r="N493" s="18"/>
    </row>
    <row r="494" spans="1:14">
      <c r="A494" s="6">
        <v>493</v>
      </c>
      <c r="B494" s="6" t="s">
        <v>611</v>
      </c>
      <c r="C494" s="6" t="s">
        <v>2267</v>
      </c>
      <c r="D494" s="6" t="s">
        <v>2283</v>
      </c>
      <c r="E494" s="6" t="s">
        <v>2260</v>
      </c>
      <c r="F494" s="6" t="s">
        <v>1551</v>
      </c>
      <c r="G494" s="6" t="s">
        <v>1551</v>
      </c>
      <c r="H494" s="6"/>
      <c r="I494" s="6">
        <v>0.28000000000000003</v>
      </c>
      <c r="J494" s="6">
        <v>0.23200000000000001</v>
      </c>
      <c r="K494" s="6">
        <v>0.48799999999999999</v>
      </c>
      <c r="L494" s="6">
        <v>-9999</v>
      </c>
      <c r="M494" s="6">
        <v>2.23E-2</v>
      </c>
      <c r="N494" s="18"/>
    </row>
    <row r="495" spans="1:14">
      <c r="A495" s="6">
        <v>494</v>
      </c>
      <c r="B495" s="6" t="s">
        <v>612</v>
      </c>
      <c r="C495" s="6" t="s">
        <v>2267</v>
      </c>
      <c r="D495" s="6" t="s">
        <v>2283</v>
      </c>
      <c r="E495" s="6" t="s">
        <v>2260</v>
      </c>
      <c r="F495" s="6" t="s">
        <v>1551</v>
      </c>
      <c r="G495" s="6" t="s">
        <v>1551</v>
      </c>
      <c r="H495" s="6"/>
      <c r="I495" s="6">
        <v>0.28299999999999997</v>
      </c>
      <c r="J495" s="6">
        <v>0.23400000000000001</v>
      </c>
      <c r="K495" s="6">
        <v>0.48299999999999998</v>
      </c>
      <c r="L495" s="6">
        <v>-9999</v>
      </c>
      <c r="M495" s="6">
        <v>2.1899999999999999E-2</v>
      </c>
      <c r="N495" s="18"/>
    </row>
    <row r="496" spans="1:14">
      <c r="A496" s="6">
        <v>495</v>
      </c>
      <c r="B496" s="6" t="s">
        <v>613</v>
      </c>
      <c r="C496" s="6" t="s">
        <v>2258</v>
      </c>
      <c r="D496" s="6" t="s">
        <v>2259</v>
      </c>
      <c r="E496" s="6" t="s">
        <v>2263</v>
      </c>
      <c r="F496" s="6" t="s">
        <v>1551</v>
      </c>
      <c r="G496" s="6" t="s">
        <v>1551</v>
      </c>
      <c r="H496" s="6"/>
      <c r="I496" s="6">
        <v>0.38400000000000001</v>
      </c>
      <c r="J496" s="6">
        <v>0.29299999999999998</v>
      </c>
      <c r="K496" s="6">
        <v>0.32300000000000001</v>
      </c>
      <c r="L496" s="6">
        <v>-9999</v>
      </c>
      <c r="M496" s="6">
        <v>2.12E-2</v>
      </c>
      <c r="N496" s="18"/>
    </row>
    <row r="497" spans="1:14">
      <c r="A497" s="6">
        <v>496</v>
      </c>
      <c r="B497" s="6" t="s">
        <v>614</v>
      </c>
      <c r="C497" s="6" t="s">
        <v>2271</v>
      </c>
      <c r="D497" s="6" t="s">
        <v>2272</v>
      </c>
      <c r="E497" s="6" t="s">
        <v>2273</v>
      </c>
      <c r="F497" s="6" t="s">
        <v>1551</v>
      </c>
      <c r="G497" s="6" t="s">
        <v>1551</v>
      </c>
      <c r="H497" s="6"/>
      <c r="I497" s="6">
        <v>0.08</v>
      </c>
      <c r="J497" s="6">
        <v>7.2999999999999995E-2</v>
      </c>
      <c r="K497" s="6">
        <v>0.84699999999999998</v>
      </c>
      <c r="L497" s="6">
        <v>-9999</v>
      </c>
      <c r="M497" s="6">
        <v>1.49E-2</v>
      </c>
      <c r="N497" s="18"/>
    </row>
    <row r="498" spans="1:14">
      <c r="A498" s="6">
        <v>497</v>
      </c>
      <c r="B498" s="6" t="s">
        <v>615</v>
      </c>
      <c r="C498" s="6" t="s">
        <v>2271</v>
      </c>
      <c r="D498" s="6" t="s">
        <v>2272</v>
      </c>
      <c r="E498" s="6" t="s">
        <v>2273</v>
      </c>
      <c r="F498" s="6" t="s">
        <v>1551</v>
      </c>
      <c r="G498" s="6" t="s">
        <v>1551</v>
      </c>
      <c r="H498" s="6"/>
      <c r="I498" s="6">
        <v>0.08</v>
      </c>
      <c r="J498" s="6">
        <v>0.09</v>
      </c>
      <c r="K498" s="6">
        <v>0.83</v>
      </c>
      <c r="L498" s="6">
        <v>-9999</v>
      </c>
      <c r="M498" s="6">
        <v>1.3899999999999999E-2</v>
      </c>
      <c r="N498" s="18"/>
    </row>
    <row r="499" spans="1:14">
      <c r="A499" s="6">
        <v>498</v>
      </c>
      <c r="B499" s="6" t="s">
        <v>616</v>
      </c>
      <c r="C499" s="6" t="s">
        <v>2271</v>
      </c>
      <c r="D499" s="6" t="s">
        <v>2272</v>
      </c>
      <c r="E499" s="6" t="s">
        <v>2273</v>
      </c>
      <c r="F499" s="6" t="s">
        <v>1551</v>
      </c>
      <c r="G499" s="6" t="s">
        <v>1551</v>
      </c>
      <c r="H499" s="6"/>
      <c r="I499" s="6">
        <v>7.9000000000000001E-2</v>
      </c>
      <c r="J499" s="6">
        <v>9.0999999999999998E-2</v>
      </c>
      <c r="K499" s="6">
        <v>0.83</v>
      </c>
      <c r="L499" s="6">
        <v>-9999</v>
      </c>
      <c r="M499" s="6">
        <v>1.44E-2</v>
      </c>
      <c r="N499" s="18"/>
    </row>
    <row r="500" spans="1:14">
      <c r="A500" s="6">
        <v>499</v>
      </c>
      <c r="B500" s="6" t="s">
        <v>617</v>
      </c>
      <c r="C500" s="6" t="s">
        <v>2271</v>
      </c>
      <c r="D500" s="6" t="s">
        <v>2272</v>
      </c>
      <c r="E500" s="6" t="s">
        <v>2273</v>
      </c>
      <c r="F500" s="6" t="s">
        <v>1551</v>
      </c>
      <c r="G500" s="6" t="s">
        <v>1551</v>
      </c>
      <c r="H500" s="6"/>
      <c r="I500" s="6">
        <v>7.9000000000000001E-2</v>
      </c>
      <c r="J500" s="6">
        <v>8.3000000000000004E-2</v>
      </c>
      <c r="K500" s="6">
        <v>0.83799999999999997</v>
      </c>
      <c r="L500" s="6">
        <v>-9999</v>
      </c>
      <c r="M500" s="6">
        <v>1.46E-2</v>
      </c>
      <c r="N500" s="18"/>
    </row>
    <row r="501" spans="1:14">
      <c r="A501" s="6">
        <v>500</v>
      </c>
      <c r="B501" s="6" t="s">
        <v>618</v>
      </c>
      <c r="C501" s="6" t="s">
        <v>2267</v>
      </c>
      <c r="D501" s="6" t="s">
        <v>2268</v>
      </c>
      <c r="E501" s="6" t="s">
        <v>2260</v>
      </c>
      <c r="F501" s="6" t="s">
        <v>1551</v>
      </c>
      <c r="G501" s="6" t="s">
        <v>1551</v>
      </c>
      <c r="H501" s="6"/>
      <c r="I501" s="6">
        <v>0.16500000000000001</v>
      </c>
      <c r="J501" s="6">
        <v>0.26500000000000001</v>
      </c>
      <c r="K501" s="6">
        <v>0.56999999999999995</v>
      </c>
      <c r="L501" s="6">
        <v>-9999</v>
      </c>
      <c r="M501" s="6">
        <v>2.53E-2</v>
      </c>
      <c r="N501" s="18"/>
    </row>
    <row r="502" spans="1:14">
      <c r="A502" s="6">
        <v>501</v>
      </c>
      <c r="B502" s="6" t="s">
        <v>619</v>
      </c>
      <c r="C502" s="6" t="s">
        <v>2267</v>
      </c>
      <c r="D502" s="6" t="s">
        <v>2268</v>
      </c>
      <c r="E502" s="6" t="s">
        <v>2260</v>
      </c>
      <c r="F502" s="6" t="s">
        <v>1551</v>
      </c>
      <c r="G502" s="6" t="s">
        <v>1551</v>
      </c>
      <c r="H502" s="6"/>
      <c r="I502" s="6">
        <v>0.16900000000000001</v>
      </c>
      <c r="J502" s="6">
        <v>0.27100000000000002</v>
      </c>
      <c r="K502" s="6">
        <v>0.56000000000000005</v>
      </c>
      <c r="L502" s="6">
        <v>-9999</v>
      </c>
      <c r="M502" s="6">
        <v>2.64E-2</v>
      </c>
      <c r="N502" s="18"/>
    </row>
    <row r="503" spans="1:14">
      <c r="A503" s="6">
        <v>502</v>
      </c>
      <c r="B503" s="6" t="s">
        <v>620</v>
      </c>
      <c r="C503" s="6" t="s">
        <v>2267</v>
      </c>
      <c r="D503" s="6" t="s">
        <v>2268</v>
      </c>
      <c r="E503" s="6" t="s">
        <v>2260</v>
      </c>
      <c r="F503" s="6" t="s">
        <v>1551</v>
      </c>
      <c r="G503" s="6" t="s">
        <v>1551</v>
      </c>
      <c r="H503" s="6"/>
      <c r="I503" s="6">
        <v>0.17100000000000001</v>
      </c>
      <c r="J503" s="6">
        <v>0.26300000000000001</v>
      </c>
      <c r="K503" s="6">
        <v>0.56599999999999995</v>
      </c>
      <c r="L503" s="6">
        <v>-9999</v>
      </c>
      <c r="M503" s="6">
        <v>2.5499999999999998E-2</v>
      </c>
      <c r="N503" s="18"/>
    </row>
    <row r="504" spans="1:14">
      <c r="A504" s="6">
        <v>503</v>
      </c>
      <c r="B504" s="6" t="s">
        <v>621</v>
      </c>
      <c r="C504" s="6" t="s">
        <v>2267</v>
      </c>
      <c r="D504" s="6" t="s">
        <v>2268</v>
      </c>
      <c r="E504" s="6" t="s">
        <v>2260</v>
      </c>
      <c r="F504" s="6" t="s">
        <v>1551</v>
      </c>
      <c r="G504" s="6" t="s">
        <v>1551</v>
      </c>
      <c r="H504" s="6"/>
      <c r="I504" s="6">
        <v>0.16900000000000001</v>
      </c>
      <c r="J504" s="6">
        <v>0.27700000000000002</v>
      </c>
      <c r="K504" s="6">
        <v>0.55400000000000005</v>
      </c>
      <c r="L504" s="6">
        <v>-9999</v>
      </c>
      <c r="M504" s="6">
        <v>2.0400000000000001E-2</v>
      </c>
      <c r="N504" s="18"/>
    </row>
    <row r="505" spans="1:14">
      <c r="A505" s="6">
        <v>504</v>
      </c>
      <c r="B505" s="6" t="s">
        <v>622</v>
      </c>
      <c r="C505" s="6" t="s">
        <v>2267</v>
      </c>
      <c r="D505" s="6" t="s">
        <v>2283</v>
      </c>
      <c r="E505" s="6" t="s">
        <v>2260</v>
      </c>
      <c r="F505" s="6" t="s">
        <v>1551</v>
      </c>
      <c r="G505" s="6" t="s">
        <v>1551</v>
      </c>
      <c r="H505" s="6"/>
      <c r="I505" s="6">
        <v>0.23499999999999999</v>
      </c>
      <c r="J505" s="6">
        <v>0.27500000000000002</v>
      </c>
      <c r="K505" s="6">
        <v>0.49</v>
      </c>
      <c r="L505" s="6">
        <v>-9999</v>
      </c>
      <c r="M505" s="6">
        <v>2.3900000000000001E-2</v>
      </c>
      <c r="N505" s="18"/>
    </row>
    <row r="506" spans="1:14">
      <c r="A506" s="6">
        <v>505</v>
      </c>
      <c r="B506" s="6" t="s">
        <v>623</v>
      </c>
      <c r="C506" s="6" t="s">
        <v>2267</v>
      </c>
      <c r="D506" s="6" t="s">
        <v>2313</v>
      </c>
      <c r="E506" s="6" t="s">
        <v>2260</v>
      </c>
      <c r="F506" s="6" t="s">
        <v>1551</v>
      </c>
      <c r="G506" s="6" t="s">
        <v>1551</v>
      </c>
      <c r="H506" s="6"/>
      <c r="I506" s="6">
        <v>0.24</v>
      </c>
      <c r="J506" s="6">
        <v>0.28100000000000003</v>
      </c>
      <c r="K506" s="6">
        <v>0.47899999999999998</v>
      </c>
      <c r="L506" s="6">
        <v>-9999</v>
      </c>
      <c r="M506" s="6">
        <v>2.4299999999999999E-2</v>
      </c>
      <c r="N506" s="18"/>
    </row>
    <row r="507" spans="1:14">
      <c r="A507" s="6">
        <v>506</v>
      </c>
      <c r="B507" s="6" t="s">
        <v>624</v>
      </c>
      <c r="C507" s="6" t="s">
        <v>2267</v>
      </c>
      <c r="D507" s="6" t="s">
        <v>2313</v>
      </c>
      <c r="E507" s="6" t="s">
        <v>2260</v>
      </c>
      <c r="F507" s="6" t="s">
        <v>1551</v>
      </c>
      <c r="G507" s="6" t="s">
        <v>1551</v>
      </c>
      <c r="H507" s="6"/>
      <c r="I507" s="6">
        <v>0.247</v>
      </c>
      <c r="J507" s="6">
        <v>0.28100000000000003</v>
      </c>
      <c r="K507" s="6">
        <v>0.47199999999999998</v>
      </c>
      <c r="L507" s="6">
        <v>-9999</v>
      </c>
      <c r="M507" s="6">
        <v>2.3400000000000001E-2</v>
      </c>
      <c r="N507" s="18"/>
    </row>
    <row r="508" spans="1:14">
      <c r="A508" s="6">
        <v>507</v>
      </c>
      <c r="B508" s="6" t="s">
        <v>625</v>
      </c>
      <c r="C508" s="6" t="s">
        <v>2271</v>
      </c>
      <c r="D508" s="6" t="s">
        <v>2272</v>
      </c>
      <c r="E508" s="6" t="s">
        <v>2273</v>
      </c>
      <c r="F508" s="6" t="s">
        <v>1551</v>
      </c>
      <c r="G508" s="6" t="s">
        <v>1551</v>
      </c>
      <c r="H508" s="6"/>
      <c r="I508" s="6">
        <v>7.9000000000000001E-2</v>
      </c>
      <c r="J508" s="6">
        <v>8.1000000000000003E-2</v>
      </c>
      <c r="K508" s="6">
        <v>0.84</v>
      </c>
      <c r="L508" s="6">
        <v>-9999</v>
      </c>
      <c r="M508" s="6">
        <v>1.8499999999999999E-2</v>
      </c>
      <c r="N508" s="18"/>
    </row>
    <row r="509" spans="1:14">
      <c r="A509" s="6">
        <v>508</v>
      </c>
      <c r="B509" s="6" t="s">
        <v>626</v>
      </c>
      <c r="C509" s="6" t="s">
        <v>2271</v>
      </c>
      <c r="D509" s="6" t="s">
        <v>2272</v>
      </c>
      <c r="E509" s="6" t="s">
        <v>2273</v>
      </c>
      <c r="F509" s="6" t="s">
        <v>1551</v>
      </c>
      <c r="G509" s="6" t="s">
        <v>1551</v>
      </c>
      <c r="H509" s="6"/>
      <c r="I509" s="6">
        <v>7.9000000000000001E-2</v>
      </c>
      <c r="J509" s="6">
        <v>7.2999999999999995E-2</v>
      </c>
      <c r="K509" s="6">
        <v>0.84799999999999998</v>
      </c>
      <c r="L509" s="6">
        <v>-9999</v>
      </c>
      <c r="M509" s="6">
        <v>1.6E-2</v>
      </c>
      <c r="N509" s="18"/>
    </row>
    <row r="510" spans="1:14">
      <c r="A510" s="6">
        <v>509</v>
      </c>
      <c r="B510" s="6" t="s">
        <v>627</v>
      </c>
      <c r="C510" s="6" t="s">
        <v>2271</v>
      </c>
      <c r="D510" s="6" t="s">
        <v>2272</v>
      </c>
      <c r="E510" s="6" t="s">
        <v>2273</v>
      </c>
      <c r="F510" s="6" t="s">
        <v>1551</v>
      </c>
      <c r="G510" s="6" t="s">
        <v>1551</v>
      </c>
      <c r="H510" s="6"/>
      <c r="I510" s="6">
        <v>7.0999999999999994E-2</v>
      </c>
      <c r="J510" s="6">
        <v>6.5000000000000002E-2</v>
      </c>
      <c r="K510" s="6">
        <v>0.86399999999999999</v>
      </c>
      <c r="L510" s="6">
        <v>-9999</v>
      </c>
      <c r="M510" s="6">
        <v>1.7600000000000001E-2</v>
      </c>
      <c r="N510" s="18"/>
    </row>
    <row r="511" spans="1:14">
      <c r="A511" s="6">
        <v>510</v>
      </c>
      <c r="B511" s="6" t="s">
        <v>628</v>
      </c>
      <c r="C511" s="6" t="s">
        <v>2271</v>
      </c>
      <c r="D511" s="6" t="s">
        <v>2272</v>
      </c>
      <c r="E511" s="6" t="s">
        <v>2273</v>
      </c>
      <c r="F511" s="6" t="s">
        <v>1551</v>
      </c>
      <c r="G511" s="6" t="s">
        <v>1551</v>
      </c>
      <c r="H511" s="6"/>
      <c r="I511" s="6">
        <v>0.08</v>
      </c>
      <c r="J511" s="6">
        <v>6.5000000000000002E-2</v>
      </c>
      <c r="K511" s="6">
        <v>0.85499999999999998</v>
      </c>
      <c r="L511" s="6">
        <v>-9999</v>
      </c>
      <c r="M511" s="6">
        <v>1.84E-2</v>
      </c>
      <c r="N511" s="18"/>
    </row>
    <row r="512" spans="1:14">
      <c r="A512" s="6">
        <v>511</v>
      </c>
      <c r="B512" s="6" t="s">
        <v>629</v>
      </c>
      <c r="C512" s="6" t="s">
        <v>2267</v>
      </c>
      <c r="D512" s="6" t="s">
        <v>2313</v>
      </c>
      <c r="E512" s="6" t="s">
        <v>2260</v>
      </c>
      <c r="F512" s="6" t="s">
        <v>1551</v>
      </c>
      <c r="G512" s="6" t="s">
        <v>1551</v>
      </c>
      <c r="H512" s="6"/>
      <c r="I512" s="6">
        <v>0.27</v>
      </c>
      <c r="J512" s="6">
        <v>0.34699999999999998</v>
      </c>
      <c r="K512" s="6">
        <v>0.38300000000000001</v>
      </c>
      <c r="L512" s="6">
        <v>-9999</v>
      </c>
      <c r="M512" s="6">
        <v>2.5999999999999999E-2</v>
      </c>
      <c r="N512" s="18"/>
    </row>
    <row r="513" spans="1:14">
      <c r="A513" s="6">
        <v>512</v>
      </c>
      <c r="B513" s="6" t="s">
        <v>630</v>
      </c>
      <c r="C513" s="6" t="s">
        <v>2267</v>
      </c>
      <c r="D513" s="6" t="s">
        <v>2313</v>
      </c>
      <c r="E513" s="6" t="s">
        <v>2260</v>
      </c>
      <c r="F513" s="6" t="s">
        <v>1551</v>
      </c>
      <c r="G513" s="6" t="s">
        <v>1551</v>
      </c>
      <c r="H513" s="6"/>
      <c r="I513" s="6">
        <v>0.26</v>
      </c>
      <c r="J513" s="6">
        <v>0.35499999999999998</v>
      </c>
      <c r="K513" s="6">
        <v>0.38500000000000001</v>
      </c>
      <c r="L513" s="6">
        <v>-9999</v>
      </c>
      <c r="M513" s="6">
        <v>2.63E-2</v>
      </c>
      <c r="N513" s="18"/>
    </row>
    <row r="514" spans="1:14">
      <c r="A514" s="6">
        <v>513</v>
      </c>
      <c r="B514" s="6" t="s">
        <v>631</v>
      </c>
      <c r="C514" s="6" t="s">
        <v>2267</v>
      </c>
      <c r="D514" s="6" t="s">
        <v>2313</v>
      </c>
      <c r="E514" s="6" t="s">
        <v>2260</v>
      </c>
      <c r="F514" s="6" t="s">
        <v>1551</v>
      </c>
      <c r="G514" s="6" t="s">
        <v>1551</v>
      </c>
      <c r="H514" s="6"/>
      <c r="I514" s="6">
        <v>0.25700000000000001</v>
      </c>
      <c r="J514" s="6">
        <v>0.36199999999999999</v>
      </c>
      <c r="K514" s="6">
        <v>0.38100000000000001</v>
      </c>
      <c r="L514" s="6">
        <v>-9999</v>
      </c>
      <c r="M514" s="6">
        <v>2.53E-2</v>
      </c>
      <c r="N514" s="18"/>
    </row>
    <row r="515" spans="1:14">
      <c r="A515" s="6">
        <v>514</v>
      </c>
      <c r="B515" s="6" t="s">
        <v>632</v>
      </c>
      <c r="C515" s="6" t="s">
        <v>2267</v>
      </c>
      <c r="D515" s="6" t="s">
        <v>2313</v>
      </c>
      <c r="E515" s="6" t="s">
        <v>2260</v>
      </c>
      <c r="F515" s="6" t="s">
        <v>1551</v>
      </c>
      <c r="G515" s="6" t="s">
        <v>1551</v>
      </c>
      <c r="H515" s="6"/>
      <c r="I515" s="6">
        <v>0.17199999999999999</v>
      </c>
      <c r="J515" s="6">
        <v>0.32</v>
      </c>
      <c r="K515" s="6">
        <v>0.50800000000000001</v>
      </c>
      <c r="L515" s="6">
        <v>-9999</v>
      </c>
      <c r="M515" s="6">
        <v>1.3100000000000001E-2</v>
      </c>
      <c r="N515" s="18"/>
    </row>
    <row r="516" spans="1:14">
      <c r="A516" s="6">
        <v>515</v>
      </c>
      <c r="B516" s="6" t="s">
        <v>633</v>
      </c>
      <c r="C516" s="6" t="s">
        <v>2267</v>
      </c>
      <c r="D516" s="6" t="s">
        <v>2313</v>
      </c>
      <c r="E516" s="6" t="s">
        <v>2260</v>
      </c>
      <c r="F516" s="6" t="s">
        <v>1551</v>
      </c>
      <c r="G516" s="6" t="s">
        <v>1551</v>
      </c>
      <c r="H516" s="6"/>
      <c r="I516" s="6">
        <v>0.17399999999999999</v>
      </c>
      <c r="J516" s="6">
        <v>0.32400000000000001</v>
      </c>
      <c r="K516" s="6">
        <v>0.502</v>
      </c>
      <c r="L516" s="6">
        <v>-9999</v>
      </c>
      <c r="M516" s="6">
        <v>1.26E-2</v>
      </c>
      <c r="N516" s="18"/>
    </row>
    <row r="517" spans="1:14">
      <c r="A517" s="6">
        <v>516</v>
      </c>
      <c r="B517" s="6" t="s">
        <v>634</v>
      </c>
      <c r="C517" s="6" t="s">
        <v>2267</v>
      </c>
      <c r="D517" s="6" t="s">
        <v>2313</v>
      </c>
      <c r="E517" s="6" t="s">
        <v>2260</v>
      </c>
      <c r="F517" s="6" t="s">
        <v>1551</v>
      </c>
      <c r="G517" s="6" t="s">
        <v>1551</v>
      </c>
      <c r="H517" s="6"/>
      <c r="I517" s="6">
        <v>0.17100000000000001</v>
      </c>
      <c r="J517" s="6">
        <v>0.316</v>
      </c>
      <c r="K517" s="6">
        <v>0.51300000000000001</v>
      </c>
      <c r="L517" s="6">
        <v>-9999</v>
      </c>
      <c r="M517" s="6">
        <v>1.5299999999999999E-2</v>
      </c>
      <c r="N517" s="18"/>
    </row>
    <row r="518" spans="1:14">
      <c r="A518" s="6">
        <v>517</v>
      </c>
      <c r="B518" s="6" t="s">
        <v>635</v>
      </c>
      <c r="C518" s="6" t="s">
        <v>2267</v>
      </c>
      <c r="D518" s="6" t="s">
        <v>2313</v>
      </c>
      <c r="E518" s="6" t="s">
        <v>2260</v>
      </c>
      <c r="F518" s="6" t="s">
        <v>1551</v>
      </c>
      <c r="G518" s="6" t="s">
        <v>1551</v>
      </c>
      <c r="H518" s="6"/>
      <c r="I518" s="6">
        <v>0.17699999999999999</v>
      </c>
      <c r="J518" s="6">
        <v>0.307</v>
      </c>
      <c r="K518" s="6">
        <v>0.51600000000000001</v>
      </c>
      <c r="L518" s="6">
        <v>-9999</v>
      </c>
      <c r="M518" s="6">
        <v>1.5800000000000002E-2</v>
      </c>
      <c r="N518" s="18"/>
    </row>
    <row r="519" spans="1:14">
      <c r="A519" s="6">
        <v>518</v>
      </c>
      <c r="B519" s="6" t="s">
        <v>636</v>
      </c>
      <c r="C519" s="6" t="s">
        <v>2258</v>
      </c>
      <c r="D519" s="6" t="s">
        <v>2259</v>
      </c>
      <c r="E519" s="6" t="s">
        <v>2260</v>
      </c>
      <c r="F519" s="6" t="s">
        <v>1551</v>
      </c>
      <c r="G519" s="6" t="s">
        <v>1551</v>
      </c>
      <c r="H519" s="6"/>
      <c r="I519" s="6">
        <v>0.316</v>
      </c>
      <c r="J519" s="6">
        <v>0.36899999999999999</v>
      </c>
      <c r="K519" s="6">
        <v>0.315</v>
      </c>
      <c r="L519" s="6">
        <v>-9999</v>
      </c>
      <c r="M519" s="6">
        <v>1.78E-2</v>
      </c>
      <c r="N519" s="18"/>
    </row>
    <row r="520" spans="1:14">
      <c r="A520" s="6">
        <v>519</v>
      </c>
      <c r="B520" s="6" t="s">
        <v>637</v>
      </c>
      <c r="C520" s="6" t="s">
        <v>2258</v>
      </c>
      <c r="D520" s="6" t="s">
        <v>2259</v>
      </c>
      <c r="E520" s="6" t="s">
        <v>2260</v>
      </c>
      <c r="F520" s="6" t="s">
        <v>1551</v>
      </c>
      <c r="G520" s="6" t="s">
        <v>1551</v>
      </c>
      <c r="H520" s="6"/>
      <c r="I520" s="6">
        <v>0.313</v>
      </c>
      <c r="J520" s="6">
        <v>0.376</v>
      </c>
      <c r="K520" s="6">
        <v>0.311</v>
      </c>
      <c r="L520" s="6">
        <v>-9999</v>
      </c>
      <c r="M520" s="6">
        <v>1.5800000000000002E-2</v>
      </c>
      <c r="N520" s="18"/>
    </row>
    <row r="521" spans="1:14">
      <c r="A521" s="6">
        <v>520</v>
      </c>
      <c r="B521" s="6" t="s">
        <v>638</v>
      </c>
      <c r="C521" s="6" t="s">
        <v>2258</v>
      </c>
      <c r="D521" s="6" t="s">
        <v>2292</v>
      </c>
      <c r="E521" s="6" t="s">
        <v>2263</v>
      </c>
      <c r="F521" s="6" t="s">
        <v>1551</v>
      </c>
      <c r="G521" s="6" t="s">
        <v>1551</v>
      </c>
      <c r="H521" s="6"/>
      <c r="I521" s="6">
        <v>-9999</v>
      </c>
      <c r="J521" s="6">
        <v>-9999</v>
      </c>
      <c r="K521" s="6">
        <v>-9999</v>
      </c>
      <c r="L521" s="6">
        <v>-9999</v>
      </c>
      <c r="M521" s="6">
        <v>-9999</v>
      </c>
      <c r="N521" s="18"/>
    </row>
    <row r="522" spans="1:14">
      <c r="A522" s="6">
        <v>521</v>
      </c>
      <c r="B522" s="6" t="s">
        <v>640</v>
      </c>
      <c r="C522" s="6" t="s">
        <v>2258</v>
      </c>
      <c r="D522" s="6" t="s">
        <v>2292</v>
      </c>
      <c r="E522" s="6" t="s">
        <v>2263</v>
      </c>
      <c r="F522" s="6" t="s">
        <v>1551</v>
      </c>
      <c r="G522" s="6" t="s">
        <v>1551</v>
      </c>
      <c r="H522" s="6"/>
      <c r="I522" s="6">
        <v>-9999</v>
      </c>
      <c r="J522" s="6">
        <v>-9999</v>
      </c>
      <c r="K522" s="6">
        <v>-9999</v>
      </c>
      <c r="L522" s="6">
        <v>-9999</v>
      </c>
      <c r="M522" s="6">
        <v>-9999</v>
      </c>
      <c r="N522" s="18"/>
    </row>
    <row r="523" spans="1:14">
      <c r="A523" s="6">
        <v>522</v>
      </c>
      <c r="B523" s="6" t="s">
        <v>641</v>
      </c>
      <c r="C523" s="6" t="s">
        <v>2258</v>
      </c>
      <c r="D523" s="6" t="s">
        <v>2292</v>
      </c>
      <c r="E523" s="6" t="s">
        <v>2263</v>
      </c>
      <c r="F523" s="6" t="s">
        <v>1551</v>
      </c>
      <c r="G523" s="6" t="s">
        <v>1551</v>
      </c>
      <c r="H523" s="6"/>
      <c r="I523" s="6">
        <v>-9999</v>
      </c>
      <c r="J523" s="6">
        <v>-9999</v>
      </c>
      <c r="K523" s="6">
        <v>-9999</v>
      </c>
      <c r="L523" s="6">
        <v>-9999</v>
      </c>
      <c r="M523" s="6">
        <v>-9999</v>
      </c>
      <c r="N523" s="18"/>
    </row>
    <row r="524" spans="1:14">
      <c r="A524" s="6">
        <v>523</v>
      </c>
      <c r="B524" s="6" t="s">
        <v>642</v>
      </c>
      <c r="C524" s="6" t="s">
        <v>2258</v>
      </c>
      <c r="D524" s="6" t="s">
        <v>2292</v>
      </c>
      <c r="E524" s="6" t="s">
        <v>2263</v>
      </c>
      <c r="F524" s="6" t="s">
        <v>1551</v>
      </c>
      <c r="G524" s="6" t="s">
        <v>1551</v>
      </c>
      <c r="H524" s="6"/>
      <c r="I524" s="6">
        <v>-9999</v>
      </c>
      <c r="J524" s="6">
        <v>-9999</v>
      </c>
      <c r="K524" s="6">
        <v>-9999</v>
      </c>
      <c r="L524" s="6">
        <v>-9999</v>
      </c>
      <c r="M524" s="6">
        <v>-9999</v>
      </c>
      <c r="N524" s="18"/>
    </row>
    <row r="525" spans="1:14">
      <c r="A525" s="6">
        <v>524</v>
      </c>
      <c r="B525" s="6" t="s">
        <v>643</v>
      </c>
      <c r="C525" s="6" t="s">
        <v>2267</v>
      </c>
      <c r="D525" s="6" t="s">
        <v>2283</v>
      </c>
      <c r="E525" s="6" t="s">
        <v>2260</v>
      </c>
      <c r="F525" s="6" t="s">
        <v>1551</v>
      </c>
      <c r="G525" s="6" t="s">
        <v>1551</v>
      </c>
      <c r="H525" s="6"/>
      <c r="I525" s="6">
        <v>-9999</v>
      </c>
      <c r="J525" s="6">
        <v>-9999</v>
      </c>
      <c r="K525" s="6">
        <v>-9999</v>
      </c>
      <c r="L525" s="6">
        <v>-9999</v>
      </c>
      <c r="M525" s="6">
        <v>2.3E-2</v>
      </c>
      <c r="N525" s="9"/>
    </row>
    <row r="526" spans="1:14">
      <c r="A526" s="6">
        <v>525</v>
      </c>
      <c r="B526" s="6" t="s">
        <v>645</v>
      </c>
      <c r="C526" s="6" t="s">
        <v>2267</v>
      </c>
      <c r="D526" s="6" t="s">
        <v>2283</v>
      </c>
      <c r="E526" s="6" t="s">
        <v>2260</v>
      </c>
      <c r="F526" s="6" t="s">
        <v>1551</v>
      </c>
      <c r="G526" s="6" t="s">
        <v>1551</v>
      </c>
      <c r="H526" s="6"/>
      <c r="I526" s="6">
        <v>-9999</v>
      </c>
      <c r="J526" s="6">
        <v>-9999</v>
      </c>
      <c r="K526" s="6">
        <v>-9999</v>
      </c>
      <c r="L526" s="6">
        <v>-9999</v>
      </c>
      <c r="M526" s="6">
        <v>2.3E-2</v>
      </c>
      <c r="N526" s="9"/>
    </row>
    <row r="527" spans="1:14">
      <c r="A527" s="6">
        <v>526</v>
      </c>
      <c r="B527" s="6" t="s">
        <v>646</v>
      </c>
      <c r="C527" s="6" t="s">
        <v>2258</v>
      </c>
      <c r="D527" s="6" t="s">
        <v>2259</v>
      </c>
      <c r="E527" s="6" t="s">
        <v>2263</v>
      </c>
      <c r="F527" s="6" t="s">
        <v>1551</v>
      </c>
      <c r="G527" s="6" t="s">
        <v>1551</v>
      </c>
      <c r="H527" s="6"/>
      <c r="I527" s="6">
        <v>0.39</v>
      </c>
      <c r="J527" s="6">
        <v>0.37</v>
      </c>
      <c r="K527" s="6">
        <v>0.24</v>
      </c>
      <c r="L527" s="6">
        <v>1.45</v>
      </c>
      <c r="M527" s="6">
        <v>1.4500000000000001E-2</v>
      </c>
      <c r="N527" s="9"/>
    </row>
    <row r="528" spans="1:14">
      <c r="A528" s="6">
        <v>527</v>
      </c>
      <c r="B528" s="6" t="s">
        <v>648</v>
      </c>
      <c r="C528" s="6" t="s">
        <v>2258</v>
      </c>
      <c r="D528" s="6" t="s">
        <v>2259</v>
      </c>
      <c r="E528" s="6" t="s">
        <v>2263</v>
      </c>
      <c r="F528" s="6" t="s">
        <v>1551</v>
      </c>
      <c r="G528" s="6" t="s">
        <v>1551</v>
      </c>
      <c r="H528" s="6"/>
      <c r="I528" s="6">
        <v>0.39</v>
      </c>
      <c r="J528" s="6">
        <v>0.37</v>
      </c>
      <c r="K528" s="6">
        <v>0.24</v>
      </c>
      <c r="L528" s="6">
        <v>1.44</v>
      </c>
      <c r="M528" s="6">
        <v>1.1599999999999999E-2</v>
      </c>
      <c r="N528" s="9"/>
    </row>
    <row r="529" spans="1:14">
      <c r="A529" s="6">
        <v>528</v>
      </c>
      <c r="B529" s="6" t="s">
        <v>649</v>
      </c>
      <c r="C529" s="6" t="s">
        <v>2267</v>
      </c>
      <c r="D529" s="6" t="s">
        <v>2283</v>
      </c>
      <c r="E529" s="6" t="s">
        <v>2260</v>
      </c>
      <c r="F529" s="6" t="s">
        <v>2381</v>
      </c>
      <c r="G529" s="6" t="s">
        <v>2296</v>
      </c>
      <c r="H529" s="6"/>
      <c r="I529" s="6">
        <v>0.22</v>
      </c>
      <c r="J529" s="6">
        <v>0.26</v>
      </c>
      <c r="K529" s="6">
        <v>0.52</v>
      </c>
      <c r="L529" s="6">
        <v>1.66</v>
      </c>
      <c r="M529" s="6">
        <v>6.0000000000000001E-3</v>
      </c>
      <c r="N529" s="9"/>
    </row>
    <row r="530" spans="1:14">
      <c r="A530" s="6">
        <v>529</v>
      </c>
      <c r="B530" s="6" t="s">
        <v>651</v>
      </c>
      <c r="C530" s="6" t="s">
        <v>2267</v>
      </c>
      <c r="D530" s="6" t="s">
        <v>2268</v>
      </c>
      <c r="E530" s="6" t="s">
        <v>2260</v>
      </c>
      <c r="F530" s="6" t="s">
        <v>2381</v>
      </c>
      <c r="G530" s="6" t="s">
        <v>2296</v>
      </c>
      <c r="H530" s="6"/>
      <c r="I530" s="6">
        <v>0.19</v>
      </c>
      <c r="J530" s="6">
        <v>0.25</v>
      </c>
      <c r="K530" s="6">
        <v>0.56000000000000005</v>
      </c>
      <c r="L530" s="6">
        <v>1.76</v>
      </c>
      <c r="M530" s="6">
        <v>6.0000000000000001E-3</v>
      </c>
      <c r="N530" s="9"/>
    </row>
    <row r="531" spans="1:14">
      <c r="A531" s="6">
        <v>530</v>
      </c>
      <c r="B531" s="6" t="s">
        <v>652</v>
      </c>
      <c r="C531" s="6" t="s">
        <v>2258</v>
      </c>
      <c r="D531" s="6" t="s">
        <v>2292</v>
      </c>
      <c r="E531" s="6" t="s">
        <v>2263</v>
      </c>
      <c r="F531" s="6" t="s">
        <v>1551</v>
      </c>
      <c r="G531" s="6" t="s">
        <v>1551</v>
      </c>
      <c r="H531" s="6"/>
      <c r="I531" s="6">
        <v>-9999</v>
      </c>
      <c r="J531" s="6">
        <v>-9999</v>
      </c>
      <c r="K531" s="6">
        <v>-9999</v>
      </c>
      <c r="L531" s="6">
        <v>-9999</v>
      </c>
      <c r="M531" s="6">
        <v>-9999</v>
      </c>
      <c r="N531" s="9"/>
    </row>
    <row r="532" spans="1:14">
      <c r="A532" s="6">
        <v>531</v>
      </c>
      <c r="B532" s="6" t="s">
        <v>654</v>
      </c>
      <c r="C532" s="6" t="s">
        <v>2258</v>
      </c>
      <c r="D532" s="6" t="s">
        <v>2292</v>
      </c>
      <c r="E532" s="6" t="s">
        <v>2263</v>
      </c>
      <c r="F532" s="6" t="s">
        <v>1551</v>
      </c>
      <c r="G532" s="6" t="s">
        <v>1551</v>
      </c>
      <c r="H532" s="6"/>
      <c r="I532" s="6">
        <v>-9999</v>
      </c>
      <c r="J532" s="6">
        <v>-9999</v>
      </c>
      <c r="K532" s="6">
        <v>-9999</v>
      </c>
      <c r="L532" s="6">
        <v>-9999</v>
      </c>
      <c r="M532" s="6">
        <v>-9999</v>
      </c>
      <c r="N532" s="9"/>
    </row>
    <row r="533" spans="1:14">
      <c r="A533" s="6">
        <v>532</v>
      </c>
      <c r="B533" s="6" t="s">
        <v>655</v>
      </c>
      <c r="C533" s="6" t="s">
        <v>2258</v>
      </c>
      <c r="D533" s="6" t="s">
        <v>2292</v>
      </c>
      <c r="E533" s="6" t="s">
        <v>2263</v>
      </c>
      <c r="F533" s="6" t="s">
        <v>1551</v>
      </c>
      <c r="G533" s="6" t="s">
        <v>1551</v>
      </c>
      <c r="H533" s="6"/>
      <c r="I533" s="6">
        <v>-9999</v>
      </c>
      <c r="J533" s="6">
        <v>-9999</v>
      </c>
      <c r="K533" s="6">
        <v>-9999</v>
      </c>
      <c r="L533" s="6">
        <v>-9999</v>
      </c>
      <c r="M533" s="6">
        <v>-9999</v>
      </c>
      <c r="N533" s="9"/>
    </row>
    <row r="534" spans="1:14">
      <c r="A534" s="6">
        <v>533</v>
      </c>
      <c r="B534" s="6" t="s">
        <v>656</v>
      </c>
      <c r="C534" s="6" t="s">
        <v>2258</v>
      </c>
      <c r="D534" s="6" t="s">
        <v>2292</v>
      </c>
      <c r="E534" s="6" t="s">
        <v>2263</v>
      </c>
      <c r="F534" s="6" t="s">
        <v>1551</v>
      </c>
      <c r="G534" s="6" t="s">
        <v>1551</v>
      </c>
      <c r="H534" s="6"/>
      <c r="I534" s="6">
        <v>-9999</v>
      </c>
      <c r="J534" s="6">
        <v>-9999</v>
      </c>
      <c r="K534" s="6">
        <v>-9999</v>
      </c>
      <c r="L534" s="6">
        <v>1.52</v>
      </c>
      <c r="M534" s="6">
        <v>-9999</v>
      </c>
      <c r="N534" s="18"/>
    </row>
    <row r="535" spans="1:14">
      <c r="A535" s="6">
        <v>534</v>
      </c>
      <c r="B535" s="6" t="s">
        <v>657</v>
      </c>
      <c r="C535" s="6" t="s">
        <v>2258</v>
      </c>
      <c r="D535" s="6" t="s">
        <v>2292</v>
      </c>
      <c r="E535" s="6" t="s">
        <v>2263</v>
      </c>
      <c r="F535" s="6" t="s">
        <v>1551</v>
      </c>
      <c r="G535" s="6" t="s">
        <v>1551</v>
      </c>
      <c r="H535" s="6"/>
      <c r="I535" s="6">
        <v>-9999</v>
      </c>
      <c r="J535" s="6">
        <v>-9999</v>
      </c>
      <c r="K535" s="6">
        <v>-9999</v>
      </c>
      <c r="L535" s="6">
        <v>1.52</v>
      </c>
      <c r="M535" s="6">
        <v>-9999</v>
      </c>
      <c r="N535" s="18"/>
    </row>
    <row r="536" spans="1:14">
      <c r="A536" s="6">
        <v>535</v>
      </c>
      <c r="B536" s="6" t="s">
        <v>658</v>
      </c>
      <c r="C536" s="6" t="s">
        <v>2258</v>
      </c>
      <c r="D536" s="6" t="s">
        <v>2292</v>
      </c>
      <c r="E536" s="6" t="s">
        <v>2263</v>
      </c>
      <c r="F536" s="6" t="s">
        <v>1551</v>
      </c>
      <c r="G536" s="6" t="s">
        <v>1551</v>
      </c>
      <c r="H536" s="6"/>
      <c r="I536" s="6">
        <v>-9999</v>
      </c>
      <c r="J536" s="6">
        <v>-9999</v>
      </c>
      <c r="K536" s="6">
        <v>-9999</v>
      </c>
      <c r="L536" s="6">
        <v>1.52</v>
      </c>
      <c r="M536" s="6">
        <v>-9999</v>
      </c>
      <c r="N536" s="18"/>
    </row>
    <row r="537" spans="1:14">
      <c r="A537" s="6">
        <v>536</v>
      </c>
      <c r="B537" s="6" t="s">
        <v>659</v>
      </c>
      <c r="C537" s="6" t="s">
        <v>2267</v>
      </c>
      <c r="D537" s="6" t="s">
        <v>2313</v>
      </c>
      <c r="E537" s="6" t="s">
        <v>2260</v>
      </c>
      <c r="F537" s="6" t="s">
        <v>2382</v>
      </c>
      <c r="G537" s="6" t="s">
        <v>2294</v>
      </c>
      <c r="H537" s="6"/>
      <c r="I537" s="6">
        <v>0.15</v>
      </c>
      <c r="J537" s="6">
        <v>0.38</v>
      </c>
      <c r="K537" s="6">
        <v>0.47</v>
      </c>
      <c r="L537" s="6">
        <v>1.44</v>
      </c>
      <c r="M537" s="6">
        <v>0.04</v>
      </c>
      <c r="N537" s="9" t="s">
        <v>2383</v>
      </c>
    </row>
    <row r="538" spans="1:14">
      <c r="A538" s="6">
        <v>537</v>
      </c>
      <c r="B538" s="6" t="s">
        <v>661</v>
      </c>
      <c r="C538" s="6" t="s">
        <v>2267</v>
      </c>
      <c r="D538" s="6" t="s">
        <v>2313</v>
      </c>
      <c r="E538" s="6" t="s">
        <v>2260</v>
      </c>
      <c r="F538" s="6" t="s">
        <v>2382</v>
      </c>
      <c r="G538" s="6" t="s">
        <v>2294</v>
      </c>
      <c r="H538" s="6"/>
      <c r="I538" s="6">
        <v>0.14000000000000001</v>
      </c>
      <c r="J538" s="6">
        <v>0.36</v>
      </c>
      <c r="K538" s="6">
        <v>0.5</v>
      </c>
      <c r="L538" s="6">
        <v>1.59</v>
      </c>
      <c r="M538" s="6">
        <v>3.9E-2</v>
      </c>
      <c r="N538" s="9" t="s">
        <v>2384</v>
      </c>
    </row>
    <row r="539" spans="1:14">
      <c r="A539" s="6">
        <v>538</v>
      </c>
      <c r="B539" s="6" t="s">
        <v>662</v>
      </c>
      <c r="C539" s="6" t="s">
        <v>2267</v>
      </c>
      <c r="D539" s="6" t="s">
        <v>2313</v>
      </c>
      <c r="E539" s="6" t="s">
        <v>2260</v>
      </c>
      <c r="F539" s="6" t="s">
        <v>2382</v>
      </c>
      <c r="G539" s="6" t="s">
        <v>2294</v>
      </c>
      <c r="H539" s="6"/>
      <c r="I539" s="6">
        <v>0.16</v>
      </c>
      <c r="J539" s="6">
        <v>0.38</v>
      </c>
      <c r="K539" s="6">
        <v>0.46</v>
      </c>
      <c r="L539" s="6">
        <v>1.53</v>
      </c>
      <c r="M539" s="6">
        <v>3.1E-2</v>
      </c>
      <c r="N539" s="9" t="s">
        <v>2385</v>
      </c>
    </row>
    <row r="540" spans="1:14">
      <c r="A540" s="6">
        <v>539</v>
      </c>
      <c r="B540" s="6" t="s">
        <v>663</v>
      </c>
      <c r="C540" s="6" t="s">
        <v>2267</v>
      </c>
      <c r="D540" s="6" t="s">
        <v>2313</v>
      </c>
      <c r="E540" s="6" t="s">
        <v>2260</v>
      </c>
      <c r="F540" s="6" t="s">
        <v>2382</v>
      </c>
      <c r="G540" s="6" t="s">
        <v>2294</v>
      </c>
      <c r="H540" s="6"/>
      <c r="I540" s="6">
        <v>0.2</v>
      </c>
      <c r="J540" s="6">
        <v>0.37</v>
      </c>
      <c r="K540" s="6">
        <v>0.43</v>
      </c>
      <c r="L540" s="6">
        <v>1.44</v>
      </c>
      <c r="M540" s="6">
        <v>4.3999999999999997E-2</v>
      </c>
      <c r="N540" s="9" t="s">
        <v>2386</v>
      </c>
    </row>
    <row r="541" spans="1:14">
      <c r="A541" s="6">
        <v>540</v>
      </c>
      <c r="B541" s="6" t="s">
        <v>664</v>
      </c>
      <c r="C541" s="6" t="s">
        <v>2267</v>
      </c>
      <c r="D541" s="6" t="s">
        <v>2313</v>
      </c>
      <c r="E541" s="6" t="s">
        <v>2260</v>
      </c>
      <c r="F541" s="6" t="s">
        <v>2382</v>
      </c>
      <c r="G541" s="6" t="s">
        <v>2294</v>
      </c>
      <c r="H541" s="6"/>
      <c r="I541" s="6">
        <v>0.24</v>
      </c>
      <c r="J541" s="6">
        <v>0.39</v>
      </c>
      <c r="K541" s="6">
        <v>0.37</v>
      </c>
      <c r="L541" s="6">
        <v>1.35</v>
      </c>
      <c r="M541" s="6">
        <v>5.8000000000000003E-2</v>
      </c>
      <c r="N541" s="9" t="s">
        <v>2387</v>
      </c>
    </row>
    <row r="542" spans="1:14">
      <c r="A542" s="6">
        <v>541</v>
      </c>
      <c r="B542" s="6" t="s">
        <v>665</v>
      </c>
      <c r="C542" s="6" t="s">
        <v>2267</v>
      </c>
      <c r="D542" s="6" t="s">
        <v>2313</v>
      </c>
      <c r="E542" s="6" t="s">
        <v>2260</v>
      </c>
      <c r="F542" s="6" t="s">
        <v>2382</v>
      </c>
      <c r="G542" s="6" t="s">
        <v>2294</v>
      </c>
      <c r="H542" s="6"/>
      <c r="I542" s="6">
        <v>0.24</v>
      </c>
      <c r="J542" s="6">
        <v>0.37</v>
      </c>
      <c r="K542" s="6">
        <v>0.39</v>
      </c>
      <c r="L542" s="6">
        <v>1.41</v>
      </c>
      <c r="M542" s="6">
        <v>4.1000000000000002E-2</v>
      </c>
      <c r="N542" s="9" t="s">
        <v>2388</v>
      </c>
    </row>
    <row r="543" spans="1:14">
      <c r="A543" s="6">
        <v>542</v>
      </c>
      <c r="B543" s="6" t="s">
        <v>666</v>
      </c>
      <c r="C543" s="6" t="s">
        <v>2267</v>
      </c>
      <c r="D543" s="6" t="s">
        <v>2283</v>
      </c>
      <c r="E543" s="6" t="s">
        <v>2260</v>
      </c>
      <c r="F543" s="6" t="s">
        <v>1551</v>
      </c>
      <c r="G543" s="6" t="s">
        <v>1551</v>
      </c>
      <c r="H543" s="6"/>
      <c r="I543" s="6">
        <v>-9999</v>
      </c>
      <c r="J543" s="6">
        <v>-9999</v>
      </c>
      <c r="K543" s="6">
        <v>-9999</v>
      </c>
      <c r="L543" s="6">
        <v>1.24</v>
      </c>
      <c r="M543" s="6">
        <v>-9999</v>
      </c>
      <c r="N543" s="9" t="s">
        <v>2389</v>
      </c>
    </row>
    <row r="544" spans="1:14">
      <c r="A544" s="6">
        <v>543</v>
      </c>
      <c r="B544" s="6" t="s">
        <v>668</v>
      </c>
      <c r="C544" s="6" t="s">
        <v>2267</v>
      </c>
      <c r="D544" s="6" t="s">
        <v>2283</v>
      </c>
      <c r="E544" s="6" t="s">
        <v>2260</v>
      </c>
      <c r="F544" s="6" t="s">
        <v>1551</v>
      </c>
      <c r="G544" s="6" t="s">
        <v>1551</v>
      </c>
      <c r="H544" s="6"/>
      <c r="I544" s="6">
        <v>-9999</v>
      </c>
      <c r="J544" s="6">
        <v>-9999</v>
      </c>
      <c r="K544" s="6">
        <v>-9999</v>
      </c>
      <c r="L544" s="6">
        <v>1.18</v>
      </c>
      <c r="M544" s="6">
        <v>-9999</v>
      </c>
      <c r="N544" s="9" t="s">
        <v>2390</v>
      </c>
    </row>
    <row r="545" spans="1:14">
      <c r="A545" s="6">
        <v>544</v>
      </c>
      <c r="B545" s="6" t="s">
        <v>669</v>
      </c>
      <c r="C545" s="6" t="s">
        <v>2267</v>
      </c>
      <c r="D545" s="6" t="s">
        <v>2283</v>
      </c>
      <c r="E545" s="6" t="s">
        <v>2260</v>
      </c>
      <c r="F545" s="6" t="s">
        <v>1551</v>
      </c>
      <c r="G545" s="6" t="s">
        <v>1551</v>
      </c>
      <c r="H545" s="6"/>
      <c r="I545" s="6">
        <v>-9999</v>
      </c>
      <c r="J545" s="6">
        <v>-9999</v>
      </c>
      <c r="K545" s="6">
        <v>-9999</v>
      </c>
      <c r="L545" s="6">
        <v>0.87</v>
      </c>
      <c r="M545" s="6">
        <v>-9999</v>
      </c>
      <c r="N545" s="9" t="s">
        <v>2391</v>
      </c>
    </row>
    <row r="546" spans="1:14">
      <c r="A546" s="6">
        <v>545</v>
      </c>
      <c r="B546" s="6" t="s">
        <v>670</v>
      </c>
      <c r="C546" s="6" t="s">
        <v>2267</v>
      </c>
      <c r="D546" s="6" t="s">
        <v>2313</v>
      </c>
      <c r="E546" s="6" t="s">
        <v>2260</v>
      </c>
      <c r="F546" s="6" t="s">
        <v>1551</v>
      </c>
      <c r="G546" s="6" t="s">
        <v>1551</v>
      </c>
      <c r="H546" s="6"/>
      <c r="I546" s="6">
        <v>0.21</v>
      </c>
      <c r="J546" s="6">
        <v>0.28999999999999998</v>
      </c>
      <c r="K546" s="6">
        <v>0.5</v>
      </c>
      <c r="L546" s="6">
        <v>1.05</v>
      </c>
      <c r="M546" s="6">
        <v>2.4199999999999999E-2</v>
      </c>
      <c r="N546" s="18"/>
    </row>
    <row r="547" spans="1:14">
      <c r="A547" s="6">
        <v>546</v>
      </c>
      <c r="B547" s="6" t="s">
        <v>672</v>
      </c>
      <c r="C547" s="6" t="s">
        <v>2267</v>
      </c>
      <c r="D547" s="6" t="s">
        <v>2313</v>
      </c>
      <c r="E547" s="6" t="s">
        <v>2260</v>
      </c>
      <c r="F547" s="6" t="s">
        <v>1551</v>
      </c>
      <c r="G547" s="6" t="s">
        <v>1551</v>
      </c>
      <c r="H547" s="6"/>
      <c r="I547" s="6">
        <v>0.21</v>
      </c>
      <c r="J547" s="6">
        <v>0.28999999999999998</v>
      </c>
      <c r="K547" s="6">
        <v>0.5</v>
      </c>
      <c r="L547" s="6">
        <v>1.1000000000000001</v>
      </c>
      <c r="M547" s="6">
        <v>1.17E-2</v>
      </c>
      <c r="N547" s="18"/>
    </row>
    <row r="548" spans="1:14">
      <c r="A548" s="6">
        <v>547</v>
      </c>
      <c r="B548" s="6" t="s">
        <v>673</v>
      </c>
      <c r="C548" s="6" t="s">
        <v>2267</v>
      </c>
      <c r="D548" s="6" t="s">
        <v>2313</v>
      </c>
      <c r="E548" s="6" t="s">
        <v>2260</v>
      </c>
      <c r="F548" s="6" t="s">
        <v>1551</v>
      </c>
      <c r="G548" s="6" t="s">
        <v>1551</v>
      </c>
      <c r="H548" s="6"/>
      <c r="I548" s="6">
        <v>0.21</v>
      </c>
      <c r="J548" s="6">
        <v>0.28999999999999998</v>
      </c>
      <c r="K548" s="6">
        <v>0.5</v>
      </c>
      <c r="L548" s="6">
        <v>1.1499999999999999</v>
      </c>
      <c r="M548" s="6">
        <v>6.4000000000000003E-3</v>
      </c>
      <c r="N548" s="18"/>
    </row>
    <row r="549" spans="1:14">
      <c r="A549" s="6">
        <v>548</v>
      </c>
      <c r="B549" s="6" t="s">
        <v>674</v>
      </c>
      <c r="C549" s="6" t="s">
        <v>2267</v>
      </c>
      <c r="D549" s="6" t="s">
        <v>2313</v>
      </c>
      <c r="E549" s="6" t="s">
        <v>2260</v>
      </c>
      <c r="F549" s="6" t="s">
        <v>1551</v>
      </c>
      <c r="G549" s="6" t="s">
        <v>1551</v>
      </c>
      <c r="H549" s="6"/>
      <c r="I549" s="6">
        <v>0.21</v>
      </c>
      <c r="J549" s="6">
        <v>0.28999999999999998</v>
      </c>
      <c r="K549" s="6">
        <v>0.5</v>
      </c>
      <c r="L549" s="6">
        <v>1.05</v>
      </c>
      <c r="M549" s="6">
        <v>2.4199999999999999E-2</v>
      </c>
      <c r="N549" s="18"/>
    </row>
    <row r="550" spans="1:14">
      <c r="A550" s="6">
        <v>549</v>
      </c>
      <c r="B550" s="6" t="s">
        <v>675</v>
      </c>
      <c r="C550" s="6" t="s">
        <v>2267</v>
      </c>
      <c r="D550" s="6" t="s">
        <v>2313</v>
      </c>
      <c r="E550" s="6" t="s">
        <v>2260</v>
      </c>
      <c r="F550" s="6" t="s">
        <v>1551</v>
      </c>
      <c r="G550" s="6" t="s">
        <v>1551</v>
      </c>
      <c r="H550" s="6"/>
      <c r="I550" s="6">
        <v>0.21</v>
      </c>
      <c r="J550" s="6">
        <v>0.28999999999999998</v>
      </c>
      <c r="K550" s="6">
        <v>0.5</v>
      </c>
      <c r="L550" s="6">
        <v>1.1000000000000001</v>
      </c>
      <c r="M550" s="6">
        <v>1.17E-2</v>
      </c>
      <c r="N550" s="18"/>
    </row>
    <row r="551" spans="1:14">
      <c r="A551" s="6">
        <v>550</v>
      </c>
      <c r="B551" s="6" t="s">
        <v>676</v>
      </c>
      <c r="C551" s="6" t="s">
        <v>2267</v>
      </c>
      <c r="D551" s="6" t="s">
        <v>2313</v>
      </c>
      <c r="E551" s="6" t="s">
        <v>2260</v>
      </c>
      <c r="F551" s="6" t="s">
        <v>1551</v>
      </c>
      <c r="G551" s="6" t="s">
        <v>1551</v>
      </c>
      <c r="H551" s="6"/>
      <c r="I551" s="6">
        <v>0.21</v>
      </c>
      <c r="J551" s="6">
        <v>0.28999999999999998</v>
      </c>
      <c r="K551" s="6">
        <v>0.5</v>
      </c>
      <c r="L551" s="6">
        <v>1.1499999999999999</v>
      </c>
      <c r="M551" s="6">
        <v>6.4000000000000003E-3</v>
      </c>
      <c r="N551" s="18"/>
    </row>
    <row r="552" spans="1:14">
      <c r="A552" s="6">
        <v>551</v>
      </c>
      <c r="B552" s="6" t="s">
        <v>677</v>
      </c>
      <c r="C552" s="6" t="s">
        <v>2267</v>
      </c>
      <c r="D552" s="6" t="s">
        <v>2268</v>
      </c>
      <c r="E552" s="6" t="s">
        <v>2260</v>
      </c>
      <c r="F552" s="6" t="s">
        <v>1551</v>
      </c>
      <c r="G552" s="6" t="s">
        <v>1551</v>
      </c>
      <c r="H552" s="6"/>
      <c r="I552" s="6">
        <v>0.15</v>
      </c>
      <c r="J552" s="6">
        <v>0.23</v>
      </c>
      <c r="K552" s="6">
        <v>0.62</v>
      </c>
      <c r="L552" s="6">
        <v>1.43</v>
      </c>
      <c r="M552" s="6">
        <v>-9999</v>
      </c>
      <c r="N552" s="9" t="s">
        <v>2392</v>
      </c>
    </row>
    <row r="553" spans="1:14">
      <c r="A553" s="6">
        <v>552</v>
      </c>
      <c r="B553" s="6" t="s">
        <v>679</v>
      </c>
      <c r="C553" s="6" t="s">
        <v>2267</v>
      </c>
      <c r="D553" s="6" t="s">
        <v>2268</v>
      </c>
      <c r="E553" s="6" t="s">
        <v>2260</v>
      </c>
      <c r="F553" s="6" t="s">
        <v>1551</v>
      </c>
      <c r="G553" s="6" t="s">
        <v>1551</v>
      </c>
      <c r="H553" s="6"/>
      <c r="I553" s="6">
        <v>0.15</v>
      </c>
      <c r="J553" s="6">
        <v>0.23</v>
      </c>
      <c r="K553" s="6">
        <v>0.62</v>
      </c>
      <c r="L553" s="6">
        <v>1.5</v>
      </c>
      <c r="M553" s="6">
        <v>-9999</v>
      </c>
      <c r="N553" s="9"/>
    </row>
    <row r="554" spans="1:14">
      <c r="A554" s="6">
        <v>553</v>
      </c>
      <c r="B554" s="6" t="s">
        <v>680</v>
      </c>
      <c r="C554" s="6" t="s">
        <v>2258</v>
      </c>
      <c r="D554" s="6" t="s">
        <v>2259</v>
      </c>
      <c r="E554" s="6" t="s">
        <v>2260</v>
      </c>
      <c r="F554" s="6" t="s">
        <v>1551</v>
      </c>
      <c r="G554" s="6" t="s">
        <v>1551</v>
      </c>
      <c r="H554" s="6"/>
      <c r="I554" s="6">
        <v>0.3</v>
      </c>
      <c r="J554" s="6">
        <v>0.4</v>
      </c>
      <c r="K554" s="6">
        <v>0.3</v>
      </c>
      <c r="L554" s="6">
        <v>1.2</v>
      </c>
      <c r="M554" s="6">
        <v>-9999</v>
      </c>
      <c r="N554" s="9" t="s">
        <v>2393</v>
      </c>
    </row>
    <row r="555" spans="1:14">
      <c r="A555" s="6">
        <v>554</v>
      </c>
      <c r="B555" s="6" t="s">
        <v>682</v>
      </c>
      <c r="C555" s="6" t="s">
        <v>2258</v>
      </c>
      <c r="D555" s="6" t="s">
        <v>2259</v>
      </c>
      <c r="E555" s="6" t="s">
        <v>2260</v>
      </c>
      <c r="F555" s="6" t="s">
        <v>1551</v>
      </c>
      <c r="G555" s="6" t="s">
        <v>1551</v>
      </c>
      <c r="H555" s="6"/>
      <c r="I555" s="6">
        <v>0.3</v>
      </c>
      <c r="J555" s="6">
        <v>0.4</v>
      </c>
      <c r="K555" s="6">
        <v>0.3</v>
      </c>
      <c r="L555" s="6">
        <v>1.2</v>
      </c>
      <c r="M555" s="6">
        <v>-9999</v>
      </c>
      <c r="N555" s="9" t="s">
        <v>2394</v>
      </c>
    </row>
    <row r="556" spans="1:14">
      <c r="A556" s="6">
        <v>555</v>
      </c>
      <c r="B556" s="6" t="s">
        <v>683</v>
      </c>
      <c r="C556" s="6" t="s">
        <v>2271</v>
      </c>
      <c r="D556" s="6" t="s">
        <v>2326</v>
      </c>
      <c r="E556" s="6" t="s">
        <v>2273</v>
      </c>
      <c r="F556" s="6" t="s">
        <v>2395</v>
      </c>
      <c r="G556" s="6" t="s">
        <v>2275</v>
      </c>
      <c r="H556" s="6"/>
      <c r="I556" s="6">
        <v>0.04</v>
      </c>
      <c r="J556" s="6">
        <v>0.04</v>
      </c>
      <c r="K556" s="6">
        <v>0.92</v>
      </c>
      <c r="L556" s="6">
        <v>-9999</v>
      </c>
      <c r="M556" s="6">
        <v>-9999</v>
      </c>
      <c r="N556" s="9"/>
    </row>
    <row r="557" spans="1:14">
      <c r="A557" s="6">
        <v>556</v>
      </c>
      <c r="B557" s="6" t="s">
        <v>685</v>
      </c>
      <c r="C557" s="6" t="s">
        <v>2271</v>
      </c>
      <c r="D557" s="6" t="s">
        <v>2326</v>
      </c>
      <c r="E557" s="6" t="s">
        <v>2273</v>
      </c>
      <c r="F557" s="6" t="s">
        <v>2395</v>
      </c>
      <c r="G557" s="6" t="s">
        <v>2275</v>
      </c>
      <c r="H557" s="6"/>
      <c r="I557" s="6">
        <v>0.04</v>
      </c>
      <c r="J557" s="6">
        <v>0.04</v>
      </c>
      <c r="K557" s="6">
        <v>0.92</v>
      </c>
      <c r="L557" s="6">
        <v>-9999</v>
      </c>
      <c r="M557" s="6">
        <v>-9999</v>
      </c>
      <c r="N557" s="9"/>
    </row>
    <row r="558" spans="1:14">
      <c r="A558" s="6">
        <v>557</v>
      </c>
      <c r="B558" s="6" t="s">
        <v>686</v>
      </c>
      <c r="C558" s="6" t="s">
        <v>2271</v>
      </c>
      <c r="D558" s="6" t="s">
        <v>2326</v>
      </c>
      <c r="E558" s="6" t="s">
        <v>2273</v>
      </c>
      <c r="F558" s="6" t="s">
        <v>2395</v>
      </c>
      <c r="G558" s="6" t="s">
        <v>2275</v>
      </c>
      <c r="H558" s="6"/>
      <c r="I558" s="6">
        <v>0.04</v>
      </c>
      <c r="J558" s="6">
        <v>0.04</v>
      </c>
      <c r="K558" s="6">
        <v>0.92</v>
      </c>
      <c r="L558" s="6">
        <v>-9999</v>
      </c>
      <c r="M558" s="6">
        <v>-9999</v>
      </c>
      <c r="N558" s="9"/>
    </row>
    <row r="559" spans="1:14">
      <c r="A559" s="6">
        <v>558</v>
      </c>
      <c r="B559" s="6" t="s">
        <v>687</v>
      </c>
      <c r="C559" s="6" t="s">
        <v>2271</v>
      </c>
      <c r="D559" s="6" t="s">
        <v>2326</v>
      </c>
      <c r="E559" s="6" t="s">
        <v>2273</v>
      </c>
      <c r="F559" s="6" t="s">
        <v>2395</v>
      </c>
      <c r="G559" s="6" t="s">
        <v>2275</v>
      </c>
      <c r="H559" s="6"/>
      <c r="I559" s="6">
        <v>0.04</v>
      </c>
      <c r="J559" s="6">
        <v>0.04</v>
      </c>
      <c r="K559" s="6">
        <v>0.92</v>
      </c>
      <c r="L559" s="6">
        <v>-9999</v>
      </c>
      <c r="M559" s="6">
        <v>-9999</v>
      </c>
      <c r="N559" s="9"/>
    </row>
    <row r="560" spans="1:14">
      <c r="A560" s="6">
        <v>559</v>
      </c>
      <c r="B560" s="6" t="s">
        <v>688</v>
      </c>
      <c r="C560" s="6" t="s">
        <v>2271</v>
      </c>
      <c r="D560" s="6" t="s">
        <v>2326</v>
      </c>
      <c r="E560" s="6" t="s">
        <v>2273</v>
      </c>
      <c r="F560" s="6" t="s">
        <v>2395</v>
      </c>
      <c r="G560" s="6" t="s">
        <v>2275</v>
      </c>
      <c r="H560" s="6"/>
      <c r="I560" s="6">
        <v>0.04</v>
      </c>
      <c r="J560" s="6">
        <v>0.04</v>
      </c>
      <c r="K560" s="6">
        <v>0.92</v>
      </c>
      <c r="L560" s="6">
        <v>-9999</v>
      </c>
      <c r="M560" s="6">
        <v>-9999</v>
      </c>
      <c r="N560" s="9"/>
    </row>
    <row r="561" spans="1:14">
      <c r="A561" s="6">
        <v>560</v>
      </c>
      <c r="B561" s="6" t="s">
        <v>689</v>
      </c>
      <c r="C561" s="6" t="s">
        <v>2267</v>
      </c>
      <c r="D561" s="6" t="s">
        <v>2313</v>
      </c>
      <c r="E561" s="6" t="s">
        <v>2260</v>
      </c>
      <c r="F561" s="6" t="s">
        <v>1551</v>
      </c>
      <c r="G561" s="6" t="s">
        <v>1551</v>
      </c>
      <c r="H561" s="6"/>
      <c r="I561" s="6">
        <v>0.14000000000000001</v>
      </c>
      <c r="J561" s="6">
        <v>0.36</v>
      </c>
      <c r="K561" s="6">
        <v>0.5</v>
      </c>
      <c r="L561" s="6">
        <v>1.57</v>
      </c>
      <c r="M561" s="6">
        <v>4.0000000000000001E-3</v>
      </c>
      <c r="N561" s="18"/>
    </row>
    <row r="562" spans="1:14">
      <c r="A562" s="6">
        <v>561</v>
      </c>
      <c r="B562" s="6" t="s">
        <v>691</v>
      </c>
      <c r="C562" s="6" t="s">
        <v>2258</v>
      </c>
      <c r="D562" s="6" t="s">
        <v>2292</v>
      </c>
      <c r="E562" s="6" t="s">
        <v>2260</v>
      </c>
      <c r="F562" s="6" t="s">
        <v>1551</v>
      </c>
      <c r="G562" s="6" t="s">
        <v>1551</v>
      </c>
      <c r="H562" s="6"/>
      <c r="I562" s="6">
        <v>0.28199999999999997</v>
      </c>
      <c r="J562" s="6">
        <v>0.61199999999999999</v>
      </c>
      <c r="K562" s="6">
        <v>0.106</v>
      </c>
      <c r="L562" s="6">
        <v>-9999</v>
      </c>
      <c r="M562" s="6">
        <v>-9999</v>
      </c>
      <c r="N562" s="9"/>
    </row>
    <row r="563" spans="1:14">
      <c r="A563" s="6">
        <v>562</v>
      </c>
      <c r="B563" s="6" t="s">
        <v>693</v>
      </c>
      <c r="C563" s="6" t="s">
        <v>2258</v>
      </c>
      <c r="D563" s="6" t="s">
        <v>2292</v>
      </c>
      <c r="E563" s="6" t="s">
        <v>2260</v>
      </c>
      <c r="F563" s="6" t="s">
        <v>1551</v>
      </c>
      <c r="G563" s="6" t="s">
        <v>1551</v>
      </c>
      <c r="H563" s="6"/>
      <c r="I563" s="6">
        <v>0.28199999999999997</v>
      </c>
      <c r="J563" s="6">
        <v>0.61199999999999999</v>
      </c>
      <c r="K563" s="6">
        <v>0.106</v>
      </c>
      <c r="L563" s="6">
        <v>-9999</v>
      </c>
      <c r="M563" s="6">
        <v>-9999</v>
      </c>
      <c r="N563" s="9"/>
    </row>
    <row r="564" spans="1:14">
      <c r="A564" s="6">
        <v>563</v>
      </c>
      <c r="B564" s="6" t="s">
        <v>694</v>
      </c>
      <c r="C564" s="6" t="s">
        <v>2258</v>
      </c>
      <c r="D564" s="6" t="s">
        <v>2292</v>
      </c>
      <c r="E564" s="6" t="s">
        <v>2260</v>
      </c>
      <c r="F564" s="6" t="s">
        <v>1551</v>
      </c>
      <c r="G564" s="6" t="s">
        <v>1551</v>
      </c>
      <c r="H564" s="6"/>
      <c r="I564" s="6">
        <v>0.28199999999999997</v>
      </c>
      <c r="J564" s="6">
        <v>0.61199999999999999</v>
      </c>
      <c r="K564" s="6">
        <v>0.106</v>
      </c>
      <c r="L564" s="6">
        <v>-9999</v>
      </c>
      <c r="M564" s="6">
        <v>-9999</v>
      </c>
      <c r="N564" s="9"/>
    </row>
    <row r="565" spans="1:14">
      <c r="A565" s="6">
        <v>564</v>
      </c>
      <c r="B565" s="6" t="s">
        <v>695</v>
      </c>
      <c r="C565" s="6" t="s">
        <v>2258</v>
      </c>
      <c r="D565" s="6" t="s">
        <v>2292</v>
      </c>
      <c r="E565" s="6" t="s">
        <v>2260</v>
      </c>
      <c r="F565" s="6" t="s">
        <v>1551</v>
      </c>
      <c r="G565" s="6" t="s">
        <v>1551</v>
      </c>
      <c r="H565" s="6"/>
      <c r="I565" s="6">
        <v>0.31</v>
      </c>
      <c r="J565" s="6">
        <v>0.625</v>
      </c>
      <c r="K565" s="6">
        <v>6.5000000000000002E-2</v>
      </c>
      <c r="L565" s="6">
        <v>-9999</v>
      </c>
      <c r="M565" s="6">
        <v>-9999</v>
      </c>
      <c r="N565" s="9"/>
    </row>
    <row r="566" spans="1:14">
      <c r="A566" s="6">
        <v>565</v>
      </c>
      <c r="B566" s="6" t="s">
        <v>696</v>
      </c>
      <c r="C566" s="6" t="s">
        <v>2258</v>
      </c>
      <c r="D566" s="6" t="s">
        <v>2277</v>
      </c>
      <c r="E566" s="6" t="s">
        <v>2263</v>
      </c>
      <c r="F566" s="6" t="s">
        <v>1551</v>
      </c>
      <c r="G566" s="6" t="s">
        <v>1551</v>
      </c>
      <c r="H566" s="6"/>
      <c r="I566" s="6">
        <v>0.67</v>
      </c>
      <c r="J566" s="6">
        <v>0.32</v>
      </c>
      <c r="K566" s="6">
        <v>0.01</v>
      </c>
      <c r="L566" s="6">
        <v>-9999</v>
      </c>
      <c r="M566" s="6">
        <v>6.0000000000000001E-3</v>
      </c>
      <c r="N566" s="9" t="s">
        <v>2396</v>
      </c>
    </row>
    <row r="567" spans="1:14">
      <c r="A567" s="6">
        <v>566</v>
      </c>
      <c r="B567" s="6" t="s">
        <v>698</v>
      </c>
      <c r="C567" s="6" t="s">
        <v>2258</v>
      </c>
      <c r="D567" s="6" t="s">
        <v>2277</v>
      </c>
      <c r="E567" s="6" t="s">
        <v>2263</v>
      </c>
      <c r="F567" s="6" t="s">
        <v>1551</v>
      </c>
      <c r="G567" s="6" t="s">
        <v>1551</v>
      </c>
      <c r="H567" s="6"/>
      <c r="I567" s="6">
        <v>0.69</v>
      </c>
      <c r="J567" s="6">
        <v>0.3</v>
      </c>
      <c r="K567" s="6">
        <v>0.01</v>
      </c>
      <c r="L567" s="6">
        <v>-9999</v>
      </c>
      <c r="M567" s="6">
        <v>-9999</v>
      </c>
      <c r="N567" s="9" t="s">
        <v>2397</v>
      </c>
    </row>
    <row r="568" spans="1:14">
      <c r="A568" s="6">
        <v>567</v>
      </c>
      <c r="B568" s="6" t="s">
        <v>699</v>
      </c>
      <c r="C568" s="6" t="s">
        <v>2267</v>
      </c>
      <c r="D568" s="6" t="s">
        <v>2313</v>
      </c>
      <c r="E568" s="6" t="s">
        <v>2260</v>
      </c>
      <c r="F568" s="6" t="s">
        <v>1551</v>
      </c>
      <c r="G568" s="6" t="s">
        <v>1551</v>
      </c>
      <c r="H568" s="6"/>
      <c r="I568" s="6">
        <v>0.17499999999999999</v>
      </c>
      <c r="J568" s="6">
        <v>0.41</v>
      </c>
      <c r="K568" s="6">
        <v>0.41499999999999998</v>
      </c>
      <c r="L568" s="6">
        <v>1.32</v>
      </c>
      <c r="M568" s="6">
        <v>-9999</v>
      </c>
      <c r="N568" s="9" t="s">
        <v>2398</v>
      </c>
    </row>
    <row r="569" spans="1:14">
      <c r="A569" s="6">
        <v>568</v>
      </c>
      <c r="B569" s="6" t="s">
        <v>701</v>
      </c>
      <c r="C569" s="6" t="s">
        <v>2258</v>
      </c>
      <c r="D569" s="6" t="s">
        <v>2292</v>
      </c>
      <c r="E569" s="6" t="s">
        <v>2260</v>
      </c>
      <c r="F569" s="6" t="s">
        <v>2340</v>
      </c>
      <c r="G569" s="6" t="s">
        <v>2296</v>
      </c>
      <c r="H569" s="6"/>
      <c r="I569" s="6">
        <v>0.32</v>
      </c>
      <c r="J569" s="6">
        <v>0.502</v>
      </c>
      <c r="K569" s="6">
        <v>0.109</v>
      </c>
      <c r="L569" s="6">
        <v>1.0900000000000001</v>
      </c>
      <c r="M569" s="6">
        <v>0.01</v>
      </c>
      <c r="N569" s="9"/>
    </row>
    <row r="570" spans="1:14">
      <c r="A570" s="6">
        <v>569</v>
      </c>
      <c r="B570" s="6" t="s">
        <v>703</v>
      </c>
      <c r="C570" s="6" t="s">
        <v>2258</v>
      </c>
      <c r="D570" s="6" t="s">
        <v>2292</v>
      </c>
      <c r="E570" s="6" t="s">
        <v>2260</v>
      </c>
      <c r="F570" s="6" t="s">
        <v>2340</v>
      </c>
      <c r="G570" s="6" t="s">
        <v>2296</v>
      </c>
      <c r="H570" s="6"/>
      <c r="I570" s="6">
        <v>0.32</v>
      </c>
      <c r="J570" s="6">
        <v>0.502</v>
      </c>
      <c r="K570" s="6">
        <v>0.109</v>
      </c>
      <c r="L570" s="6">
        <v>1.43</v>
      </c>
      <c r="M570" s="6">
        <v>0.01</v>
      </c>
      <c r="N570" s="9"/>
    </row>
    <row r="571" spans="1:14">
      <c r="A571" s="6">
        <v>570</v>
      </c>
      <c r="B571" s="6" t="s">
        <v>704</v>
      </c>
      <c r="C571" s="6" t="s">
        <v>2264</v>
      </c>
      <c r="D571" s="6" t="s">
        <v>2265</v>
      </c>
      <c r="E571" s="6" t="s">
        <v>2260</v>
      </c>
      <c r="F571" s="6" t="s">
        <v>2340</v>
      </c>
      <c r="G571" s="6" t="s">
        <v>2296</v>
      </c>
      <c r="H571" s="6"/>
      <c r="I571" s="6">
        <v>0.16600000000000001</v>
      </c>
      <c r="J571" s="6">
        <v>0.623</v>
      </c>
      <c r="K571" s="6">
        <v>0.14599999999999999</v>
      </c>
      <c r="L571" s="6">
        <v>1.07</v>
      </c>
      <c r="M571" s="6">
        <v>8.0000000000000002E-3</v>
      </c>
      <c r="N571" s="9"/>
    </row>
    <row r="572" spans="1:14">
      <c r="A572" s="6">
        <v>571</v>
      </c>
      <c r="B572" s="6" t="s">
        <v>705</v>
      </c>
      <c r="C572" s="6" t="s">
        <v>2264</v>
      </c>
      <c r="D572" s="6" t="s">
        <v>2265</v>
      </c>
      <c r="E572" s="6" t="s">
        <v>2260</v>
      </c>
      <c r="F572" s="6" t="s">
        <v>2340</v>
      </c>
      <c r="G572" s="6" t="s">
        <v>2296</v>
      </c>
      <c r="H572" s="6"/>
      <c r="I572" s="6">
        <v>0.16600000000000001</v>
      </c>
      <c r="J572" s="6">
        <v>0.623</v>
      </c>
      <c r="K572" s="6">
        <v>0.14599999999999999</v>
      </c>
      <c r="L572" s="6">
        <v>1.42</v>
      </c>
      <c r="M572" s="6">
        <v>8.0000000000000002E-3</v>
      </c>
      <c r="N572" s="9"/>
    </row>
    <row r="573" spans="1:14">
      <c r="A573" s="6">
        <v>572</v>
      </c>
      <c r="B573" s="6" t="s">
        <v>706</v>
      </c>
      <c r="C573" s="6" t="s">
        <v>2267</v>
      </c>
      <c r="D573" s="6" t="s">
        <v>2313</v>
      </c>
      <c r="E573" s="6" t="s">
        <v>2260</v>
      </c>
      <c r="F573" s="6" t="s">
        <v>2340</v>
      </c>
      <c r="G573" s="6" t="s">
        <v>2296</v>
      </c>
      <c r="H573" s="6"/>
      <c r="I573" s="6">
        <v>0.104</v>
      </c>
      <c r="J573" s="6">
        <v>0.374</v>
      </c>
      <c r="K573" s="6">
        <v>0.50900000000000001</v>
      </c>
      <c r="L573" s="6">
        <v>1.28</v>
      </c>
      <c r="M573" s="6">
        <v>1.2999999999999999E-2</v>
      </c>
      <c r="N573" s="9"/>
    </row>
    <row r="574" spans="1:14">
      <c r="A574" s="6">
        <v>573</v>
      </c>
      <c r="B574" s="6" t="s">
        <v>707</v>
      </c>
      <c r="C574" s="6" t="s">
        <v>2267</v>
      </c>
      <c r="D574" s="6" t="s">
        <v>2313</v>
      </c>
      <c r="E574" s="6" t="s">
        <v>2260</v>
      </c>
      <c r="F574" s="6" t="s">
        <v>2340</v>
      </c>
      <c r="G574" s="6" t="s">
        <v>2296</v>
      </c>
      <c r="H574" s="6"/>
      <c r="I574" s="6">
        <v>0.104</v>
      </c>
      <c r="J574" s="6">
        <v>0.374</v>
      </c>
      <c r="K574" s="6">
        <v>0.50900000000000001</v>
      </c>
      <c r="L574" s="6">
        <v>1.4</v>
      </c>
      <c r="M574" s="6">
        <v>1.2999999999999999E-2</v>
      </c>
      <c r="N574" s="9"/>
    </row>
    <row r="575" spans="1:14">
      <c r="A575" s="6">
        <v>574</v>
      </c>
      <c r="B575" s="6" t="s">
        <v>708</v>
      </c>
      <c r="C575" s="6" t="s">
        <v>2258</v>
      </c>
      <c r="D575" s="6" t="s">
        <v>2292</v>
      </c>
      <c r="E575" s="6" t="s">
        <v>2260</v>
      </c>
      <c r="F575" s="6" t="s">
        <v>2340</v>
      </c>
      <c r="G575" s="6" t="s">
        <v>2296</v>
      </c>
      <c r="H575" s="6"/>
      <c r="I575" s="6">
        <v>0.33100000000000002</v>
      </c>
      <c r="J575" s="6">
        <v>0.51600000000000001</v>
      </c>
      <c r="K575" s="6">
        <v>0.125</v>
      </c>
      <c r="L575" s="6">
        <v>1.23</v>
      </c>
      <c r="M575" s="6">
        <v>1.2999999999999999E-2</v>
      </c>
      <c r="N575" s="9" t="s">
        <v>2399</v>
      </c>
    </row>
    <row r="576" spans="1:14">
      <c r="A576" s="6">
        <v>575</v>
      </c>
      <c r="B576" s="6" t="s">
        <v>709</v>
      </c>
      <c r="C576" s="6" t="s">
        <v>2258</v>
      </c>
      <c r="D576" s="6" t="s">
        <v>2292</v>
      </c>
      <c r="E576" s="6" t="s">
        <v>2260</v>
      </c>
      <c r="F576" s="6" t="s">
        <v>2340</v>
      </c>
      <c r="G576" s="6" t="s">
        <v>2296</v>
      </c>
      <c r="H576" s="6"/>
      <c r="I576" s="6">
        <v>0.33100000000000002</v>
      </c>
      <c r="J576" s="6">
        <v>0.51600000000000001</v>
      </c>
      <c r="K576" s="6">
        <v>0.125</v>
      </c>
      <c r="L576" s="6">
        <v>1.41</v>
      </c>
      <c r="M576" s="6">
        <v>1.2999999999999999E-2</v>
      </c>
      <c r="N576" s="9" t="s">
        <v>2399</v>
      </c>
    </row>
    <row r="577" spans="1:14">
      <c r="A577" s="6">
        <v>576</v>
      </c>
      <c r="B577" s="6" t="s">
        <v>710</v>
      </c>
      <c r="C577" s="6" t="s">
        <v>2264</v>
      </c>
      <c r="D577" s="6" t="s">
        <v>2265</v>
      </c>
      <c r="E577" s="6" t="s">
        <v>2260</v>
      </c>
      <c r="F577" s="6" t="s">
        <v>2340</v>
      </c>
      <c r="G577" s="6" t="s">
        <v>2296</v>
      </c>
      <c r="H577" s="6"/>
      <c r="I577" s="6">
        <v>0.152</v>
      </c>
      <c r="J577" s="6">
        <v>0.57999999999999996</v>
      </c>
      <c r="K577" s="6">
        <v>0.24299999999999999</v>
      </c>
      <c r="L577" s="6">
        <v>1.21</v>
      </c>
      <c r="M577" s="6">
        <v>1.2E-2</v>
      </c>
      <c r="N577" s="9" t="s">
        <v>2399</v>
      </c>
    </row>
    <row r="578" spans="1:14">
      <c r="A578" s="6">
        <v>577</v>
      </c>
      <c r="B578" s="6" t="s">
        <v>711</v>
      </c>
      <c r="C578" s="6" t="s">
        <v>2264</v>
      </c>
      <c r="D578" s="6" t="s">
        <v>2265</v>
      </c>
      <c r="E578" s="6" t="s">
        <v>2260</v>
      </c>
      <c r="F578" s="6" t="s">
        <v>2340</v>
      </c>
      <c r="G578" s="6" t="s">
        <v>2296</v>
      </c>
      <c r="H578" s="6"/>
      <c r="I578" s="6">
        <v>0.152</v>
      </c>
      <c r="J578" s="6">
        <v>0.57999999999999996</v>
      </c>
      <c r="K578" s="6">
        <v>0.24299999999999999</v>
      </c>
      <c r="L578" s="6">
        <v>1.4</v>
      </c>
      <c r="M578" s="6">
        <v>1.2E-2</v>
      </c>
      <c r="N578" s="9" t="s">
        <v>2399</v>
      </c>
    </row>
    <row r="579" spans="1:14">
      <c r="A579" s="6">
        <v>578</v>
      </c>
      <c r="B579" s="6" t="s">
        <v>712</v>
      </c>
      <c r="C579" s="6" t="s">
        <v>2267</v>
      </c>
      <c r="D579" s="6" t="s">
        <v>2268</v>
      </c>
      <c r="E579" s="6" t="s">
        <v>2260</v>
      </c>
      <c r="F579" s="6" t="s">
        <v>2340</v>
      </c>
      <c r="G579" s="6" t="s">
        <v>2296</v>
      </c>
      <c r="H579" s="6"/>
      <c r="I579" s="6">
        <v>0.108</v>
      </c>
      <c r="J579" s="6">
        <v>0.30199999999999999</v>
      </c>
      <c r="K579" s="6">
        <v>0.57699999999999996</v>
      </c>
      <c r="L579" s="6">
        <v>1.23</v>
      </c>
      <c r="M579" s="6">
        <v>1.2999999999999999E-2</v>
      </c>
      <c r="N579" s="9" t="s">
        <v>2399</v>
      </c>
    </row>
    <row r="580" spans="1:14">
      <c r="A580" s="6">
        <v>579</v>
      </c>
      <c r="B580" s="6" t="s">
        <v>713</v>
      </c>
      <c r="C580" s="6" t="s">
        <v>2267</v>
      </c>
      <c r="D580" s="6" t="s">
        <v>2268</v>
      </c>
      <c r="E580" s="6" t="s">
        <v>2260</v>
      </c>
      <c r="F580" s="6" t="s">
        <v>2340</v>
      </c>
      <c r="G580" s="6" t="s">
        <v>2296</v>
      </c>
      <c r="H580" s="6"/>
      <c r="I580" s="6">
        <v>0.108</v>
      </c>
      <c r="J580" s="6">
        <v>0.30199999999999999</v>
      </c>
      <c r="K580" s="6">
        <v>0.57699999999999996</v>
      </c>
      <c r="L580" s="6">
        <v>1.4</v>
      </c>
      <c r="M580" s="6">
        <v>1.2999999999999999E-2</v>
      </c>
      <c r="N580" s="9" t="s">
        <v>2399</v>
      </c>
    </row>
    <row r="581" spans="1:14">
      <c r="A581" s="6">
        <v>580</v>
      </c>
      <c r="B581" s="6" t="s">
        <v>714</v>
      </c>
      <c r="C581" s="6" t="s">
        <v>2258</v>
      </c>
      <c r="D581" s="6" t="s">
        <v>2292</v>
      </c>
      <c r="E581" s="6" t="s">
        <v>2260</v>
      </c>
      <c r="F581" s="6" t="s">
        <v>2340</v>
      </c>
      <c r="G581" s="6" t="s">
        <v>2296</v>
      </c>
      <c r="H581" s="6"/>
      <c r="I581" s="6">
        <v>0.32</v>
      </c>
      <c r="J581" s="6">
        <v>0.502</v>
      </c>
      <c r="K581" s="6">
        <v>0.109</v>
      </c>
      <c r="L581" s="6">
        <v>1.35</v>
      </c>
      <c r="M581" s="6">
        <v>0.01</v>
      </c>
      <c r="N581" s="9"/>
    </row>
    <row r="582" spans="1:14">
      <c r="A582" s="6">
        <v>581</v>
      </c>
      <c r="B582" s="6" t="s">
        <v>715</v>
      </c>
      <c r="C582" s="6" t="s">
        <v>2258</v>
      </c>
      <c r="D582" s="6" t="s">
        <v>2292</v>
      </c>
      <c r="E582" s="6" t="s">
        <v>2260</v>
      </c>
      <c r="F582" s="6" t="s">
        <v>2340</v>
      </c>
      <c r="G582" s="6" t="s">
        <v>2296</v>
      </c>
      <c r="H582" s="6"/>
      <c r="I582" s="6">
        <v>0.32</v>
      </c>
      <c r="J582" s="6">
        <v>0.502</v>
      </c>
      <c r="K582" s="6">
        <v>0.109</v>
      </c>
      <c r="L582" s="6">
        <v>1.39</v>
      </c>
      <c r="M582" s="6">
        <v>0.01</v>
      </c>
      <c r="N582" s="9"/>
    </row>
    <row r="583" spans="1:14">
      <c r="A583" s="6">
        <v>582</v>
      </c>
      <c r="B583" s="6" t="s">
        <v>716</v>
      </c>
      <c r="C583" s="6" t="s">
        <v>2264</v>
      </c>
      <c r="D583" s="6" t="s">
        <v>2265</v>
      </c>
      <c r="E583" s="6" t="s">
        <v>2260</v>
      </c>
      <c r="F583" s="6" t="s">
        <v>2340</v>
      </c>
      <c r="G583" s="6" t="s">
        <v>2296</v>
      </c>
      <c r="H583" s="6"/>
      <c r="I583" s="6">
        <v>0.16600000000000001</v>
      </c>
      <c r="J583" s="6">
        <v>0.623</v>
      </c>
      <c r="K583" s="6">
        <v>0.14599999999999999</v>
      </c>
      <c r="L583" s="6">
        <v>1.34</v>
      </c>
      <c r="M583" s="6">
        <v>8.0000000000000002E-3</v>
      </c>
      <c r="N583" s="9"/>
    </row>
    <row r="584" spans="1:14">
      <c r="A584" s="6">
        <v>583</v>
      </c>
      <c r="B584" s="6" t="s">
        <v>717</v>
      </c>
      <c r="C584" s="6" t="s">
        <v>2264</v>
      </c>
      <c r="D584" s="6" t="s">
        <v>2265</v>
      </c>
      <c r="E584" s="6" t="s">
        <v>2260</v>
      </c>
      <c r="F584" s="6" t="s">
        <v>2340</v>
      </c>
      <c r="G584" s="6" t="s">
        <v>2296</v>
      </c>
      <c r="H584" s="6"/>
      <c r="I584" s="6">
        <v>0.16600000000000001</v>
      </c>
      <c r="J584" s="6">
        <v>0.623</v>
      </c>
      <c r="K584" s="6">
        <v>0.14599999999999999</v>
      </c>
      <c r="L584" s="6">
        <v>1.38</v>
      </c>
      <c r="M584" s="6">
        <v>8.0000000000000002E-3</v>
      </c>
      <c r="N584" s="9"/>
    </row>
    <row r="585" spans="1:14">
      <c r="A585" s="6">
        <v>584</v>
      </c>
      <c r="B585" s="6" t="s">
        <v>718</v>
      </c>
      <c r="C585" s="6" t="s">
        <v>2267</v>
      </c>
      <c r="D585" s="6" t="s">
        <v>2313</v>
      </c>
      <c r="E585" s="6" t="s">
        <v>2260</v>
      </c>
      <c r="F585" s="6" t="s">
        <v>2340</v>
      </c>
      <c r="G585" s="6" t="s">
        <v>2296</v>
      </c>
      <c r="H585" s="6"/>
      <c r="I585" s="6">
        <v>0.104</v>
      </c>
      <c r="J585" s="6">
        <v>0.374</v>
      </c>
      <c r="K585" s="6">
        <v>0.50900000000000001</v>
      </c>
      <c r="L585" s="6">
        <v>1.42</v>
      </c>
      <c r="M585" s="6">
        <v>1.2999999999999999E-2</v>
      </c>
      <c r="N585" s="9"/>
    </row>
    <row r="586" spans="1:14">
      <c r="A586" s="6">
        <v>585</v>
      </c>
      <c r="B586" s="6" t="s">
        <v>719</v>
      </c>
      <c r="C586" s="6" t="s">
        <v>2267</v>
      </c>
      <c r="D586" s="6" t="s">
        <v>2313</v>
      </c>
      <c r="E586" s="6" t="s">
        <v>2260</v>
      </c>
      <c r="F586" s="6" t="s">
        <v>2340</v>
      </c>
      <c r="G586" s="6" t="s">
        <v>2296</v>
      </c>
      <c r="H586" s="6"/>
      <c r="I586" s="6">
        <v>0.104</v>
      </c>
      <c r="J586" s="6">
        <v>0.374</v>
      </c>
      <c r="K586" s="6">
        <v>0.50900000000000001</v>
      </c>
      <c r="L586" s="6">
        <v>1.4</v>
      </c>
      <c r="M586" s="6">
        <v>1.2999999999999999E-2</v>
      </c>
      <c r="N586" s="9"/>
    </row>
    <row r="587" spans="1:14">
      <c r="A587" s="6">
        <v>586</v>
      </c>
      <c r="B587" s="6" t="s">
        <v>720</v>
      </c>
      <c r="C587" s="6" t="s">
        <v>2258</v>
      </c>
      <c r="D587" s="6" t="s">
        <v>2292</v>
      </c>
      <c r="E587" s="6" t="s">
        <v>2260</v>
      </c>
      <c r="F587" s="6" t="s">
        <v>2340</v>
      </c>
      <c r="G587" s="6" t="s">
        <v>2296</v>
      </c>
      <c r="H587" s="6"/>
      <c r="I587" s="6">
        <v>0.33100000000000002</v>
      </c>
      <c r="J587" s="6">
        <v>0.51600000000000001</v>
      </c>
      <c r="K587" s="6">
        <v>0.125</v>
      </c>
      <c r="L587" s="6">
        <v>1.21</v>
      </c>
      <c r="M587" s="6">
        <v>1.2999999999999999E-2</v>
      </c>
      <c r="N587" s="9" t="s">
        <v>2399</v>
      </c>
    </row>
    <row r="588" spans="1:14">
      <c r="A588" s="6">
        <v>587</v>
      </c>
      <c r="B588" s="6" t="s">
        <v>721</v>
      </c>
      <c r="C588" s="6" t="s">
        <v>2258</v>
      </c>
      <c r="D588" s="6" t="s">
        <v>2292</v>
      </c>
      <c r="E588" s="6" t="s">
        <v>2260</v>
      </c>
      <c r="F588" s="6" t="s">
        <v>2340</v>
      </c>
      <c r="G588" s="6" t="s">
        <v>2296</v>
      </c>
      <c r="H588" s="6"/>
      <c r="I588" s="6">
        <v>0.33100000000000002</v>
      </c>
      <c r="J588" s="6">
        <v>0.51600000000000001</v>
      </c>
      <c r="K588" s="6">
        <v>0.125</v>
      </c>
      <c r="L588" s="6">
        <v>1.41</v>
      </c>
      <c r="M588" s="6">
        <v>1.2999999999999999E-2</v>
      </c>
      <c r="N588" s="9" t="s">
        <v>2399</v>
      </c>
    </row>
    <row r="589" spans="1:14">
      <c r="A589" s="6">
        <v>588</v>
      </c>
      <c r="B589" s="6" t="s">
        <v>722</v>
      </c>
      <c r="C589" s="6" t="s">
        <v>2264</v>
      </c>
      <c r="D589" s="6" t="s">
        <v>2265</v>
      </c>
      <c r="E589" s="6" t="s">
        <v>2260</v>
      </c>
      <c r="F589" s="6" t="s">
        <v>2340</v>
      </c>
      <c r="G589" s="6" t="s">
        <v>2296</v>
      </c>
      <c r="H589" s="6"/>
      <c r="I589" s="6">
        <v>0.152</v>
      </c>
      <c r="J589" s="6">
        <v>0.57999999999999996</v>
      </c>
      <c r="K589" s="6">
        <v>0.24299999999999999</v>
      </c>
      <c r="L589" s="6">
        <v>1.24</v>
      </c>
      <c r="M589" s="6">
        <v>1.2E-2</v>
      </c>
      <c r="N589" s="9" t="s">
        <v>2399</v>
      </c>
    </row>
    <row r="590" spans="1:14">
      <c r="A590" s="6">
        <v>589</v>
      </c>
      <c r="B590" s="6" t="s">
        <v>723</v>
      </c>
      <c r="C590" s="6" t="s">
        <v>2264</v>
      </c>
      <c r="D590" s="6" t="s">
        <v>2265</v>
      </c>
      <c r="E590" s="6" t="s">
        <v>2260</v>
      </c>
      <c r="F590" s="6" t="s">
        <v>2340</v>
      </c>
      <c r="G590" s="6" t="s">
        <v>2296</v>
      </c>
      <c r="H590" s="6"/>
      <c r="I590" s="6">
        <v>0.152</v>
      </c>
      <c r="J590" s="6">
        <v>0.57999999999999996</v>
      </c>
      <c r="K590" s="6">
        <v>0.24299999999999999</v>
      </c>
      <c r="L590" s="6">
        <v>1.43</v>
      </c>
      <c r="M590" s="6">
        <v>1.2E-2</v>
      </c>
      <c r="N590" s="9" t="s">
        <v>2399</v>
      </c>
    </row>
    <row r="591" spans="1:14">
      <c r="A591" s="6">
        <v>590</v>
      </c>
      <c r="B591" s="6" t="s">
        <v>724</v>
      </c>
      <c r="C591" s="6" t="s">
        <v>2267</v>
      </c>
      <c r="D591" s="6" t="s">
        <v>2268</v>
      </c>
      <c r="E591" s="6" t="s">
        <v>2260</v>
      </c>
      <c r="F591" s="6" t="s">
        <v>2340</v>
      </c>
      <c r="G591" s="6" t="s">
        <v>2296</v>
      </c>
      <c r="H591" s="6"/>
      <c r="I591" s="6">
        <v>0.108</v>
      </c>
      <c r="J591" s="6">
        <v>0.30199999999999999</v>
      </c>
      <c r="K591" s="6">
        <v>0.57699999999999996</v>
      </c>
      <c r="L591" s="6">
        <v>1.24</v>
      </c>
      <c r="M591" s="6">
        <v>1.2999999999999999E-2</v>
      </c>
      <c r="N591" s="9" t="s">
        <v>2399</v>
      </c>
    </row>
    <row r="592" spans="1:14">
      <c r="A592" s="6">
        <v>591</v>
      </c>
      <c r="B592" s="6" t="s">
        <v>725</v>
      </c>
      <c r="C592" s="6" t="s">
        <v>2267</v>
      </c>
      <c r="D592" s="6" t="s">
        <v>2268</v>
      </c>
      <c r="E592" s="6" t="s">
        <v>2260</v>
      </c>
      <c r="F592" s="6" t="s">
        <v>2340</v>
      </c>
      <c r="G592" s="6" t="s">
        <v>2296</v>
      </c>
      <c r="H592" s="6"/>
      <c r="I592" s="6">
        <v>0.108</v>
      </c>
      <c r="J592" s="6">
        <v>0.30199999999999999</v>
      </c>
      <c r="K592" s="6">
        <v>0.57699999999999996</v>
      </c>
      <c r="L592" s="6">
        <v>1.37</v>
      </c>
      <c r="M592" s="6">
        <v>1.2999999999999999E-2</v>
      </c>
      <c r="N592" s="9" t="s">
        <v>2399</v>
      </c>
    </row>
    <row r="593" spans="1:14">
      <c r="A593" s="6">
        <v>592</v>
      </c>
      <c r="B593" s="6" t="s">
        <v>726</v>
      </c>
      <c r="C593" s="6" t="s">
        <v>2258</v>
      </c>
      <c r="D593" s="6" t="s">
        <v>2292</v>
      </c>
      <c r="E593" s="6" t="s">
        <v>2260</v>
      </c>
      <c r="F593" s="6" t="s">
        <v>2340</v>
      </c>
      <c r="G593" s="6" t="s">
        <v>2296</v>
      </c>
      <c r="H593" s="6"/>
      <c r="I593" s="6">
        <v>0.32</v>
      </c>
      <c r="J593" s="6">
        <v>0.502</v>
      </c>
      <c r="K593" s="6">
        <v>0.109</v>
      </c>
      <c r="L593" s="6">
        <v>0.97</v>
      </c>
      <c r="M593" s="6">
        <v>0.01</v>
      </c>
      <c r="N593" s="9"/>
    </row>
    <row r="594" spans="1:14">
      <c r="A594" s="6">
        <v>593</v>
      </c>
      <c r="B594" s="6" t="s">
        <v>727</v>
      </c>
      <c r="C594" s="6" t="s">
        <v>2258</v>
      </c>
      <c r="D594" s="6" t="s">
        <v>2292</v>
      </c>
      <c r="E594" s="6" t="s">
        <v>2260</v>
      </c>
      <c r="F594" s="6" t="s">
        <v>2340</v>
      </c>
      <c r="G594" s="6" t="s">
        <v>2296</v>
      </c>
      <c r="H594" s="6"/>
      <c r="I594" s="6">
        <v>0.32</v>
      </c>
      <c r="J594" s="6">
        <v>0.502</v>
      </c>
      <c r="K594" s="6">
        <v>0.109</v>
      </c>
      <c r="L594" s="6">
        <v>1.5</v>
      </c>
      <c r="M594" s="6">
        <v>0.01</v>
      </c>
      <c r="N594" s="9"/>
    </row>
    <row r="595" spans="1:14">
      <c r="A595" s="6">
        <v>594</v>
      </c>
      <c r="B595" s="6" t="s">
        <v>728</v>
      </c>
      <c r="C595" s="6" t="s">
        <v>2264</v>
      </c>
      <c r="D595" s="6" t="s">
        <v>2265</v>
      </c>
      <c r="E595" s="6" t="s">
        <v>2260</v>
      </c>
      <c r="F595" s="6" t="s">
        <v>2340</v>
      </c>
      <c r="G595" s="6" t="s">
        <v>2296</v>
      </c>
      <c r="H595" s="6"/>
      <c r="I595" s="6">
        <v>0.16600000000000001</v>
      </c>
      <c r="J595" s="6">
        <v>0.623</v>
      </c>
      <c r="K595" s="6">
        <v>0.14599999999999999</v>
      </c>
      <c r="L595" s="6">
        <v>1.05</v>
      </c>
      <c r="M595" s="6">
        <v>8.0000000000000002E-3</v>
      </c>
      <c r="N595" s="9"/>
    </row>
    <row r="596" spans="1:14">
      <c r="A596" s="6">
        <v>595</v>
      </c>
      <c r="B596" s="6" t="s">
        <v>729</v>
      </c>
      <c r="C596" s="6" t="s">
        <v>2264</v>
      </c>
      <c r="D596" s="6" t="s">
        <v>2265</v>
      </c>
      <c r="E596" s="6" t="s">
        <v>2260</v>
      </c>
      <c r="F596" s="6" t="s">
        <v>2340</v>
      </c>
      <c r="G596" s="6" t="s">
        <v>2296</v>
      </c>
      <c r="H596" s="6"/>
      <c r="I596" s="6">
        <v>0.16600000000000001</v>
      </c>
      <c r="J596" s="6">
        <v>0.623</v>
      </c>
      <c r="K596" s="6">
        <v>0.14599999999999999</v>
      </c>
      <c r="L596" s="6">
        <v>1.5</v>
      </c>
      <c r="M596" s="6">
        <v>8.0000000000000002E-3</v>
      </c>
      <c r="N596" s="9"/>
    </row>
    <row r="597" spans="1:14">
      <c r="A597" s="6">
        <v>596</v>
      </c>
      <c r="B597" s="6" t="s">
        <v>730</v>
      </c>
      <c r="C597" s="6" t="s">
        <v>2267</v>
      </c>
      <c r="D597" s="6" t="s">
        <v>2313</v>
      </c>
      <c r="E597" s="6" t="s">
        <v>2260</v>
      </c>
      <c r="F597" s="6" t="s">
        <v>2340</v>
      </c>
      <c r="G597" s="6" t="s">
        <v>2296</v>
      </c>
      <c r="H597" s="6"/>
      <c r="I597" s="6">
        <v>0.104</v>
      </c>
      <c r="J597" s="6">
        <v>0.374</v>
      </c>
      <c r="K597" s="6">
        <v>0.50900000000000001</v>
      </c>
      <c r="L597" s="6">
        <v>1.1299999999999999</v>
      </c>
      <c r="M597" s="6">
        <v>1.2999999999999999E-2</v>
      </c>
      <c r="N597" s="9"/>
    </row>
    <row r="598" spans="1:14">
      <c r="A598" s="6">
        <v>597</v>
      </c>
      <c r="B598" s="6" t="s">
        <v>731</v>
      </c>
      <c r="C598" s="6" t="s">
        <v>2267</v>
      </c>
      <c r="D598" s="6" t="s">
        <v>2313</v>
      </c>
      <c r="E598" s="6" t="s">
        <v>2260</v>
      </c>
      <c r="F598" s="6" t="s">
        <v>2340</v>
      </c>
      <c r="G598" s="6" t="s">
        <v>2296</v>
      </c>
      <c r="H598" s="6"/>
      <c r="I598" s="6">
        <v>0.104</v>
      </c>
      <c r="J598" s="6">
        <v>0.374</v>
      </c>
      <c r="K598" s="6">
        <v>0.50900000000000001</v>
      </c>
      <c r="L598" s="6">
        <v>1.5</v>
      </c>
      <c r="M598" s="6">
        <v>1.2999999999999999E-2</v>
      </c>
      <c r="N598" s="9"/>
    </row>
    <row r="599" spans="1:14">
      <c r="A599" s="6">
        <v>598</v>
      </c>
      <c r="B599" s="6" t="s">
        <v>732</v>
      </c>
      <c r="C599" s="6" t="s">
        <v>2258</v>
      </c>
      <c r="D599" s="6" t="s">
        <v>2292</v>
      </c>
      <c r="E599" s="6" t="s">
        <v>2260</v>
      </c>
      <c r="F599" s="6" t="s">
        <v>2340</v>
      </c>
      <c r="G599" s="6" t="s">
        <v>2296</v>
      </c>
      <c r="H599" s="6"/>
      <c r="I599" s="6">
        <v>0.33100000000000002</v>
      </c>
      <c r="J599" s="6">
        <v>0.51600000000000001</v>
      </c>
      <c r="K599" s="6">
        <v>0.125</v>
      </c>
      <c r="L599" s="6">
        <v>1.31</v>
      </c>
      <c r="M599" s="6">
        <v>1.2999999999999999E-2</v>
      </c>
      <c r="N599" s="9" t="s">
        <v>2399</v>
      </c>
    </row>
    <row r="600" spans="1:14">
      <c r="A600" s="6">
        <v>599</v>
      </c>
      <c r="B600" s="6" t="s">
        <v>733</v>
      </c>
      <c r="C600" s="6" t="s">
        <v>2258</v>
      </c>
      <c r="D600" s="6" t="s">
        <v>2292</v>
      </c>
      <c r="E600" s="6" t="s">
        <v>2260</v>
      </c>
      <c r="F600" s="6" t="s">
        <v>2340</v>
      </c>
      <c r="G600" s="6" t="s">
        <v>2296</v>
      </c>
      <c r="H600" s="6"/>
      <c r="I600" s="6">
        <v>0.33100000000000002</v>
      </c>
      <c r="J600" s="6">
        <v>0.51600000000000001</v>
      </c>
      <c r="K600" s="6">
        <v>0.125</v>
      </c>
      <c r="L600" s="6">
        <v>1.34</v>
      </c>
      <c r="M600" s="6">
        <v>1.2999999999999999E-2</v>
      </c>
      <c r="N600" s="9" t="s">
        <v>2399</v>
      </c>
    </row>
    <row r="601" spans="1:14">
      <c r="A601" s="6">
        <v>600</v>
      </c>
      <c r="B601" s="6" t="s">
        <v>734</v>
      </c>
      <c r="C601" s="6" t="s">
        <v>2264</v>
      </c>
      <c r="D601" s="6" t="s">
        <v>2265</v>
      </c>
      <c r="E601" s="6" t="s">
        <v>2260</v>
      </c>
      <c r="F601" s="6" t="s">
        <v>2340</v>
      </c>
      <c r="G601" s="6" t="s">
        <v>2296</v>
      </c>
      <c r="H601" s="6"/>
      <c r="I601" s="6">
        <v>0.152</v>
      </c>
      <c r="J601" s="6">
        <v>0.57999999999999996</v>
      </c>
      <c r="K601" s="6">
        <v>0.24299999999999999</v>
      </c>
      <c r="L601" s="6">
        <v>1.33</v>
      </c>
      <c r="M601" s="6">
        <v>1.2E-2</v>
      </c>
      <c r="N601" s="9" t="s">
        <v>2399</v>
      </c>
    </row>
    <row r="602" spans="1:14">
      <c r="A602" s="6">
        <v>601</v>
      </c>
      <c r="B602" s="6" t="s">
        <v>735</v>
      </c>
      <c r="C602" s="6" t="s">
        <v>2264</v>
      </c>
      <c r="D602" s="6" t="s">
        <v>2265</v>
      </c>
      <c r="E602" s="6" t="s">
        <v>2260</v>
      </c>
      <c r="F602" s="6" t="s">
        <v>2340</v>
      </c>
      <c r="G602" s="6" t="s">
        <v>2296</v>
      </c>
      <c r="H602" s="6"/>
      <c r="I602" s="6">
        <v>0.152</v>
      </c>
      <c r="J602" s="6">
        <v>0.57999999999999996</v>
      </c>
      <c r="K602" s="6">
        <v>0.24299999999999999</v>
      </c>
      <c r="L602" s="6">
        <v>1.37</v>
      </c>
      <c r="M602" s="6">
        <v>1.2E-2</v>
      </c>
      <c r="N602" s="9" t="s">
        <v>2399</v>
      </c>
    </row>
    <row r="603" spans="1:14">
      <c r="A603" s="6">
        <v>602</v>
      </c>
      <c r="B603" s="6" t="s">
        <v>736</v>
      </c>
      <c r="C603" s="6" t="s">
        <v>2267</v>
      </c>
      <c r="D603" s="6" t="s">
        <v>2268</v>
      </c>
      <c r="E603" s="6" t="s">
        <v>2260</v>
      </c>
      <c r="F603" s="6" t="s">
        <v>2340</v>
      </c>
      <c r="G603" s="6" t="s">
        <v>2296</v>
      </c>
      <c r="H603" s="6"/>
      <c r="I603" s="6">
        <v>0.108</v>
      </c>
      <c r="J603" s="6">
        <v>0.30199999999999999</v>
      </c>
      <c r="K603" s="6">
        <v>0.57699999999999996</v>
      </c>
      <c r="L603" s="6">
        <v>1.23</v>
      </c>
      <c r="M603" s="6">
        <v>1.2999999999999999E-2</v>
      </c>
      <c r="N603" s="9" t="s">
        <v>2399</v>
      </c>
    </row>
    <row r="604" spans="1:14">
      <c r="A604" s="6">
        <v>603</v>
      </c>
      <c r="B604" s="6" t="s">
        <v>737</v>
      </c>
      <c r="C604" s="6" t="s">
        <v>2267</v>
      </c>
      <c r="D604" s="6" t="s">
        <v>2268</v>
      </c>
      <c r="E604" s="6" t="s">
        <v>2260</v>
      </c>
      <c r="F604" s="6" t="s">
        <v>2340</v>
      </c>
      <c r="G604" s="6" t="s">
        <v>2296</v>
      </c>
      <c r="H604" s="6"/>
      <c r="I604" s="6">
        <v>0.108</v>
      </c>
      <c r="J604" s="6">
        <v>0.30199999999999999</v>
      </c>
      <c r="K604" s="6">
        <v>0.57699999999999996</v>
      </c>
      <c r="L604" s="6">
        <v>1.4</v>
      </c>
      <c r="M604" s="6">
        <v>1.2999999999999999E-2</v>
      </c>
      <c r="N604" s="9" t="s">
        <v>2399</v>
      </c>
    </row>
    <row r="605" spans="1:14">
      <c r="A605" s="6">
        <v>604</v>
      </c>
      <c r="B605" s="6" t="s">
        <v>738</v>
      </c>
      <c r="C605" s="6" t="s">
        <v>2258</v>
      </c>
      <c r="D605" s="6" t="s">
        <v>2277</v>
      </c>
      <c r="E605" s="6" t="s">
        <v>2263</v>
      </c>
      <c r="F605" s="6" t="s">
        <v>1551</v>
      </c>
      <c r="G605" s="6" t="s">
        <v>1551</v>
      </c>
      <c r="H605" s="6"/>
      <c r="I605" s="6">
        <v>0.51</v>
      </c>
      <c r="J605" s="6">
        <v>0.38</v>
      </c>
      <c r="K605" s="6">
        <v>0.11</v>
      </c>
      <c r="L605" s="6">
        <v>1.22</v>
      </c>
      <c r="M605" s="6">
        <v>8.5000000000000006E-3</v>
      </c>
      <c r="N605" s="9" t="s">
        <v>2276</v>
      </c>
    </row>
    <row r="606" spans="1:14">
      <c r="A606" s="6">
        <v>605</v>
      </c>
      <c r="B606" s="6" t="s">
        <v>740</v>
      </c>
      <c r="C606" s="6" t="s">
        <v>2258</v>
      </c>
      <c r="D606" s="6" t="s">
        <v>2277</v>
      </c>
      <c r="E606" s="6" t="s">
        <v>2263</v>
      </c>
      <c r="F606" s="6" t="s">
        <v>1551</v>
      </c>
      <c r="G606" s="6" t="s">
        <v>1551</v>
      </c>
      <c r="H606" s="6"/>
      <c r="I606" s="6">
        <v>0.51</v>
      </c>
      <c r="J606" s="6">
        <v>0.38</v>
      </c>
      <c r="K606" s="6">
        <v>0.11</v>
      </c>
      <c r="L606" s="6">
        <v>1.21</v>
      </c>
      <c r="M606" s="6">
        <v>8.5000000000000006E-3</v>
      </c>
      <c r="N606" s="9" t="s">
        <v>2276</v>
      </c>
    </row>
    <row r="607" spans="1:14">
      <c r="A607" s="6">
        <v>606</v>
      </c>
      <c r="B607" s="6" t="s">
        <v>741</v>
      </c>
      <c r="C607" s="6" t="s">
        <v>2258</v>
      </c>
      <c r="D607" s="6" t="s">
        <v>2277</v>
      </c>
      <c r="E607" s="6" t="s">
        <v>2263</v>
      </c>
      <c r="F607" s="6" t="s">
        <v>1551</v>
      </c>
      <c r="G607" s="6" t="s">
        <v>1551</v>
      </c>
      <c r="H607" s="6"/>
      <c r="I607" s="6">
        <v>0.51</v>
      </c>
      <c r="J607" s="6">
        <v>0.38</v>
      </c>
      <c r="K607" s="6">
        <v>0.11</v>
      </c>
      <c r="L607" s="6">
        <v>1.17</v>
      </c>
      <c r="M607" s="6">
        <v>8.5000000000000006E-3</v>
      </c>
      <c r="N607" s="9" t="s">
        <v>2276</v>
      </c>
    </row>
    <row r="608" spans="1:14">
      <c r="A608" s="6">
        <v>607</v>
      </c>
      <c r="B608" s="6" t="s">
        <v>742</v>
      </c>
      <c r="C608" s="6" t="s">
        <v>2258</v>
      </c>
      <c r="D608" s="6" t="s">
        <v>2277</v>
      </c>
      <c r="E608" s="6" t="s">
        <v>2263</v>
      </c>
      <c r="F608" s="6" t="s">
        <v>1551</v>
      </c>
      <c r="G608" s="6" t="s">
        <v>1551</v>
      </c>
      <c r="H608" s="6"/>
      <c r="I608" s="6">
        <v>0.44</v>
      </c>
      <c r="J608" s="6">
        <v>0.36699999999999999</v>
      </c>
      <c r="K608" s="6">
        <v>0.19800000000000001</v>
      </c>
      <c r="L608" s="6">
        <v>1.19</v>
      </c>
      <c r="M608" s="6">
        <v>1.03E-2</v>
      </c>
      <c r="N608" s="9" t="s">
        <v>2276</v>
      </c>
    </row>
    <row r="609" spans="1:14">
      <c r="A609" s="6">
        <v>608</v>
      </c>
      <c r="B609" s="6" t="s">
        <v>743</v>
      </c>
      <c r="C609" s="6" t="s">
        <v>2258</v>
      </c>
      <c r="D609" s="6" t="s">
        <v>2277</v>
      </c>
      <c r="E609" s="6" t="s">
        <v>2263</v>
      </c>
      <c r="F609" s="6" t="s">
        <v>1551</v>
      </c>
      <c r="G609" s="6" t="s">
        <v>1551</v>
      </c>
      <c r="H609" s="6"/>
      <c r="I609" s="6">
        <v>0.44</v>
      </c>
      <c r="J609" s="6">
        <v>0.36699999999999999</v>
      </c>
      <c r="K609" s="6">
        <v>0.19800000000000001</v>
      </c>
      <c r="L609" s="6">
        <v>1.22</v>
      </c>
      <c r="M609" s="6">
        <v>1.03E-2</v>
      </c>
      <c r="N609" s="9" t="s">
        <v>2276</v>
      </c>
    </row>
    <row r="610" spans="1:14">
      <c r="A610" s="6">
        <v>609</v>
      </c>
      <c r="B610" s="6" t="s">
        <v>744</v>
      </c>
      <c r="C610" s="6" t="s">
        <v>2258</v>
      </c>
      <c r="D610" s="6" t="s">
        <v>2277</v>
      </c>
      <c r="E610" s="6" t="s">
        <v>2263</v>
      </c>
      <c r="F610" s="6" t="s">
        <v>1551</v>
      </c>
      <c r="G610" s="6" t="s">
        <v>1551</v>
      </c>
      <c r="H610" s="6"/>
      <c r="I610" s="6">
        <v>0.44</v>
      </c>
      <c r="J610" s="6">
        <v>0.36699999999999999</v>
      </c>
      <c r="K610" s="6">
        <v>0.19800000000000001</v>
      </c>
      <c r="L610" s="6">
        <v>1.25</v>
      </c>
      <c r="M610" s="6">
        <v>1.03E-2</v>
      </c>
      <c r="N610" s="9" t="s">
        <v>2276</v>
      </c>
    </row>
    <row r="611" spans="1:14">
      <c r="A611" s="6">
        <v>610</v>
      </c>
      <c r="B611" s="6" t="s">
        <v>745</v>
      </c>
      <c r="C611" s="6" t="s">
        <v>2258</v>
      </c>
      <c r="D611" s="6" t="s">
        <v>2277</v>
      </c>
      <c r="E611" s="6" t="s">
        <v>2263</v>
      </c>
      <c r="F611" s="6" t="s">
        <v>1551</v>
      </c>
      <c r="G611" s="6" t="s">
        <v>1551</v>
      </c>
      <c r="H611" s="6"/>
      <c r="I611" s="6">
        <v>0.45</v>
      </c>
      <c r="J611" s="6">
        <v>0.39100000000000001</v>
      </c>
      <c r="K611" s="6">
        <v>0.16200000000000001</v>
      </c>
      <c r="L611" s="6">
        <v>1.26</v>
      </c>
      <c r="M611" s="6">
        <v>7.1999999999999998E-3</v>
      </c>
      <c r="N611" s="9" t="s">
        <v>2400</v>
      </c>
    </row>
    <row r="612" spans="1:14">
      <c r="A612" s="6">
        <v>611</v>
      </c>
      <c r="B612" s="6" t="s">
        <v>746</v>
      </c>
      <c r="C612" s="6" t="s">
        <v>2258</v>
      </c>
      <c r="D612" s="6" t="s">
        <v>2277</v>
      </c>
      <c r="E612" s="6" t="s">
        <v>2263</v>
      </c>
      <c r="F612" s="6" t="s">
        <v>1551</v>
      </c>
      <c r="G612" s="6" t="s">
        <v>1551</v>
      </c>
      <c r="H612" s="6"/>
      <c r="I612" s="6">
        <v>0.45</v>
      </c>
      <c r="J612" s="6">
        <v>0.39100000000000001</v>
      </c>
      <c r="K612" s="6">
        <v>0.16200000000000001</v>
      </c>
      <c r="L612" s="6">
        <v>1.28</v>
      </c>
      <c r="M612" s="6">
        <v>7.1999999999999998E-3</v>
      </c>
      <c r="N612" s="9" t="s">
        <v>2400</v>
      </c>
    </row>
    <row r="613" spans="1:14">
      <c r="A613" s="6">
        <v>612</v>
      </c>
      <c r="B613" s="6" t="s">
        <v>747</v>
      </c>
      <c r="C613" s="6" t="s">
        <v>2258</v>
      </c>
      <c r="D613" s="6" t="s">
        <v>2277</v>
      </c>
      <c r="E613" s="6" t="s">
        <v>2263</v>
      </c>
      <c r="F613" s="6" t="s">
        <v>1551</v>
      </c>
      <c r="G613" s="6" t="s">
        <v>1551</v>
      </c>
      <c r="H613" s="6"/>
      <c r="I613" s="6">
        <v>0.45</v>
      </c>
      <c r="J613" s="6">
        <v>0.39100000000000001</v>
      </c>
      <c r="K613" s="6">
        <v>0.16200000000000001</v>
      </c>
      <c r="L613" s="6">
        <v>1.32</v>
      </c>
      <c r="M613" s="6">
        <v>7.1999999999999998E-3</v>
      </c>
      <c r="N613" s="9" t="s">
        <v>2400</v>
      </c>
    </row>
    <row r="614" spans="1:14">
      <c r="A614" s="6">
        <v>613</v>
      </c>
      <c r="B614" s="6" t="s">
        <v>748</v>
      </c>
      <c r="C614" s="6" t="s">
        <v>2258</v>
      </c>
      <c r="D614" s="6" t="s">
        <v>2277</v>
      </c>
      <c r="E614" s="6" t="s">
        <v>2263</v>
      </c>
      <c r="F614" s="6" t="s">
        <v>1551</v>
      </c>
      <c r="G614" s="6" t="s">
        <v>1551</v>
      </c>
      <c r="H614" s="6"/>
      <c r="I614" s="6">
        <v>0.56999999999999995</v>
      </c>
      <c r="J614" s="6">
        <v>0.33800000000000002</v>
      </c>
      <c r="K614" s="6">
        <v>8.7999999999999995E-2</v>
      </c>
      <c r="L614" s="6">
        <v>1.24</v>
      </c>
      <c r="M614" s="6">
        <v>1.06E-2</v>
      </c>
      <c r="N614" s="9" t="s">
        <v>2276</v>
      </c>
    </row>
    <row r="615" spans="1:14">
      <c r="A615" s="6">
        <v>614</v>
      </c>
      <c r="B615" s="6" t="s">
        <v>749</v>
      </c>
      <c r="C615" s="6" t="s">
        <v>2258</v>
      </c>
      <c r="D615" s="6" t="s">
        <v>2277</v>
      </c>
      <c r="E615" s="6" t="s">
        <v>2263</v>
      </c>
      <c r="F615" s="6" t="s">
        <v>1551</v>
      </c>
      <c r="G615" s="6" t="s">
        <v>1551</v>
      </c>
      <c r="H615" s="6"/>
      <c r="I615" s="6">
        <v>0.56999999999999995</v>
      </c>
      <c r="J615" s="6">
        <v>0.33800000000000002</v>
      </c>
      <c r="K615" s="6">
        <v>8.7999999999999995E-2</v>
      </c>
      <c r="L615" s="6">
        <v>1.26</v>
      </c>
      <c r="M615" s="6">
        <v>1.06E-2</v>
      </c>
      <c r="N615" s="9" t="s">
        <v>2276</v>
      </c>
    </row>
    <row r="616" spans="1:14">
      <c r="A616" s="6">
        <v>615</v>
      </c>
      <c r="B616" s="6" t="s">
        <v>750</v>
      </c>
      <c r="C616" s="6" t="s">
        <v>2258</v>
      </c>
      <c r="D616" s="6" t="s">
        <v>2277</v>
      </c>
      <c r="E616" s="6" t="s">
        <v>2263</v>
      </c>
      <c r="F616" s="6" t="s">
        <v>1551</v>
      </c>
      <c r="G616" s="6" t="s">
        <v>1551</v>
      </c>
      <c r="H616" s="6"/>
      <c r="I616" s="6">
        <v>0.56999999999999995</v>
      </c>
      <c r="J616" s="6">
        <v>0.33800000000000002</v>
      </c>
      <c r="K616" s="6">
        <v>8.7999999999999995E-2</v>
      </c>
      <c r="L616" s="6">
        <v>1.2</v>
      </c>
      <c r="M616" s="6">
        <v>1.06E-2</v>
      </c>
      <c r="N616" s="9" t="s">
        <v>2276</v>
      </c>
    </row>
    <row r="617" spans="1:14">
      <c r="A617" s="6">
        <v>616</v>
      </c>
      <c r="B617" s="6" t="s">
        <v>751</v>
      </c>
      <c r="C617" s="6" t="s">
        <v>2264</v>
      </c>
      <c r="D617" s="6" t="s">
        <v>2265</v>
      </c>
      <c r="E617" s="6" t="s">
        <v>2260</v>
      </c>
      <c r="F617" s="6" t="s">
        <v>2401</v>
      </c>
      <c r="G617" s="6" t="s">
        <v>2296</v>
      </c>
      <c r="H617" s="6"/>
      <c r="I617" s="6">
        <v>0.19</v>
      </c>
      <c r="J617" s="6">
        <v>0.75</v>
      </c>
      <c r="K617" s="6">
        <v>0.06</v>
      </c>
      <c r="L617" s="6">
        <v>1.36</v>
      </c>
      <c r="M617" s="6">
        <v>1.7000000000000001E-2</v>
      </c>
      <c r="N617" s="9"/>
    </row>
    <row r="618" spans="1:14">
      <c r="A618" s="6">
        <v>617</v>
      </c>
      <c r="B618" s="6" t="s">
        <v>753</v>
      </c>
      <c r="C618" s="6" t="s">
        <v>2264</v>
      </c>
      <c r="D618" s="6" t="s">
        <v>2265</v>
      </c>
      <c r="E618" s="6" t="s">
        <v>2260</v>
      </c>
      <c r="F618" s="6" t="s">
        <v>2401</v>
      </c>
      <c r="G618" s="6" t="s">
        <v>2296</v>
      </c>
      <c r="H618" s="6"/>
      <c r="I618" s="6">
        <v>0.19</v>
      </c>
      <c r="J618" s="6">
        <v>0.75</v>
      </c>
      <c r="K618" s="6">
        <v>0.06</v>
      </c>
      <c r="L618" s="6">
        <v>1.51</v>
      </c>
      <c r="M618" s="6">
        <v>1.2999999999999999E-2</v>
      </c>
      <c r="N618" s="9"/>
    </row>
    <row r="619" spans="1:14">
      <c r="A619" s="6">
        <v>618</v>
      </c>
      <c r="B619" s="6" t="s">
        <v>754</v>
      </c>
      <c r="C619" s="6" t="s">
        <v>2264</v>
      </c>
      <c r="D619" s="6" t="s">
        <v>2265</v>
      </c>
      <c r="E619" s="6" t="s">
        <v>2260</v>
      </c>
      <c r="F619" s="6" t="s">
        <v>2401</v>
      </c>
      <c r="G619" s="6" t="s">
        <v>2296</v>
      </c>
      <c r="H619" s="6"/>
      <c r="I619" s="6">
        <v>0.19</v>
      </c>
      <c r="J619" s="6">
        <v>0.75</v>
      </c>
      <c r="K619" s="6">
        <v>0.06</v>
      </c>
      <c r="L619" s="6">
        <v>1.43</v>
      </c>
      <c r="M619" s="6">
        <v>0.01</v>
      </c>
      <c r="N619" s="9"/>
    </row>
    <row r="620" spans="1:14">
      <c r="A620" s="6">
        <v>619</v>
      </c>
      <c r="B620" s="6" t="s">
        <v>755</v>
      </c>
      <c r="C620" s="6" t="s">
        <v>2264</v>
      </c>
      <c r="D620" s="6" t="s">
        <v>2265</v>
      </c>
      <c r="E620" s="6" t="s">
        <v>2260</v>
      </c>
      <c r="F620" s="6" t="s">
        <v>2401</v>
      </c>
      <c r="G620" s="6" t="s">
        <v>2296</v>
      </c>
      <c r="H620" s="6"/>
      <c r="I620" s="6">
        <v>0.19</v>
      </c>
      <c r="J620" s="6">
        <v>0.75</v>
      </c>
      <c r="K620" s="6">
        <v>0.06</v>
      </c>
      <c r="L620" s="6">
        <v>1.36</v>
      </c>
      <c r="M620" s="6">
        <v>1.7000000000000001E-2</v>
      </c>
      <c r="N620" s="9"/>
    </row>
    <row r="621" spans="1:14">
      <c r="A621" s="6">
        <v>620</v>
      </c>
      <c r="B621" s="6" t="s">
        <v>756</v>
      </c>
      <c r="C621" s="6" t="s">
        <v>2264</v>
      </c>
      <c r="D621" s="6" t="s">
        <v>2265</v>
      </c>
      <c r="E621" s="6" t="s">
        <v>2260</v>
      </c>
      <c r="F621" s="6" t="s">
        <v>2401</v>
      </c>
      <c r="G621" s="6" t="s">
        <v>2296</v>
      </c>
      <c r="H621" s="6"/>
      <c r="I621" s="6">
        <v>0.19</v>
      </c>
      <c r="J621" s="6">
        <v>0.75</v>
      </c>
      <c r="K621" s="6">
        <v>0.06</v>
      </c>
      <c r="L621" s="6">
        <v>1.51</v>
      </c>
      <c r="M621" s="6">
        <v>1.2999999999999999E-2</v>
      </c>
      <c r="N621" s="9"/>
    </row>
    <row r="622" spans="1:14">
      <c r="A622" s="6">
        <v>621</v>
      </c>
      <c r="B622" s="6" t="s">
        <v>757</v>
      </c>
      <c r="C622" s="6" t="s">
        <v>2264</v>
      </c>
      <c r="D622" s="6" t="s">
        <v>2265</v>
      </c>
      <c r="E622" s="6" t="s">
        <v>2260</v>
      </c>
      <c r="F622" s="6" t="s">
        <v>2401</v>
      </c>
      <c r="G622" s="6" t="s">
        <v>2296</v>
      </c>
      <c r="H622" s="6"/>
      <c r="I622" s="6">
        <v>0.19</v>
      </c>
      <c r="J622" s="6">
        <v>0.75</v>
      </c>
      <c r="K622" s="6">
        <v>0.06</v>
      </c>
      <c r="L622" s="6">
        <v>1.43</v>
      </c>
      <c r="M622" s="6">
        <v>0.01</v>
      </c>
      <c r="N622" s="9"/>
    </row>
    <row r="623" spans="1:14">
      <c r="A623" s="6">
        <v>622</v>
      </c>
      <c r="B623" s="6" t="s">
        <v>758</v>
      </c>
      <c r="C623" s="6" t="s">
        <v>2264</v>
      </c>
      <c r="D623" s="6" t="s">
        <v>2265</v>
      </c>
      <c r="E623" s="6" t="s">
        <v>2260</v>
      </c>
      <c r="F623" s="6" t="s">
        <v>2401</v>
      </c>
      <c r="G623" s="6" t="s">
        <v>2296</v>
      </c>
      <c r="H623" s="6"/>
      <c r="I623" s="6">
        <v>0.19</v>
      </c>
      <c r="J623" s="6">
        <v>0.75</v>
      </c>
      <c r="K623" s="6">
        <v>0.06</v>
      </c>
      <c r="L623" s="6">
        <v>1.36</v>
      </c>
      <c r="M623" s="6">
        <v>1.7000000000000001E-2</v>
      </c>
      <c r="N623" s="9"/>
    </row>
    <row r="624" spans="1:14">
      <c r="A624" s="6">
        <v>623</v>
      </c>
      <c r="B624" s="6" t="s">
        <v>759</v>
      </c>
      <c r="C624" s="6" t="s">
        <v>2264</v>
      </c>
      <c r="D624" s="6" t="s">
        <v>2265</v>
      </c>
      <c r="E624" s="6" t="s">
        <v>2260</v>
      </c>
      <c r="F624" s="6" t="s">
        <v>2401</v>
      </c>
      <c r="G624" s="6" t="s">
        <v>2296</v>
      </c>
      <c r="H624" s="6"/>
      <c r="I624" s="6">
        <v>0.19</v>
      </c>
      <c r="J624" s="6">
        <v>0.75</v>
      </c>
      <c r="K624" s="6">
        <v>0.06</v>
      </c>
      <c r="L624" s="6">
        <v>1.51</v>
      </c>
      <c r="M624" s="6">
        <v>1.2999999999999999E-2</v>
      </c>
      <c r="N624" s="9"/>
    </row>
    <row r="625" spans="1:14">
      <c r="A625" s="6">
        <v>624</v>
      </c>
      <c r="B625" s="6" t="s">
        <v>760</v>
      </c>
      <c r="C625" s="6" t="s">
        <v>2264</v>
      </c>
      <c r="D625" s="6" t="s">
        <v>2265</v>
      </c>
      <c r="E625" s="6" t="s">
        <v>2260</v>
      </c>
      <c r="F625" s="6" t="s">
        <v>2401</v>
      </c>
      <c r="G625" s="6" t="s">
        <v>2296</v>
      </c>
      <c r="H625" s="6"/>
      <c r="I625" s="6">
        <v>0.19</v>
      </c>
      <c r="J625" s="6">
        <v>0.75</v>
      </c>
      <c r="K625" s="6">
        <v>0.06</v>
      </c>
      <c r="L625" s="6">
        <v>1.43</v>
      </c>
      <c r="M625" s="6">
        <v>0.01</v>
      </c>
      <c r="N625" s="9" t="s">
        <v>2402</v>
      </c>
    </row>
    <row r="626" spans="1:14">
      <c r="A626" s="6">
        <v>625</v>
      </c>
      <c r="B626" s="6" t="s">
        <v>761</v>
      </c>
      <c r="C626" s="6" t="s">
        <v>2267</v>
      </c>
      <c r="D626" s="6" t="s">
        <v>2268</v>
      </c>
      <c r="E626" s="6" t="s">
        <v>2260</v>
      </c>
      <c r="F626" s="6" t="s">
        <v>1551</v>
      </c>
      <c r="G626" s="6" t="s">
        <v>1551</v>
      </c>
      <c r="H626" s="6"/>
      <c r="I626" s="6">
        <v>0.11</v>
      </c>
      <c r="J626" s="6">
        <v>0.26</v>
      </c>
      <c r="K626" s="6">
        <v>0.63</v>
      </c>
      <c r="L626" s="6">
        <v>1.9</v>
      </c>
      <c r="M626" s="6">
        <v>1.7999999999999999E-2</v>
      </c>
      <c r="N626" s="18"/>
    </row>
    <row r="627" spans="1:14">
      <c r="A627" s="6">
        <v>626</v>
      </c>
      <c r="B627" s="6" t="s">
        <v>763</v>
      </c>
      <c r="C627" s="6" t="s">
        <v>2267</v>
      </c>
      <c r="D627" s="6" t="s">
        <v>2268</v>
      </c>
      <c r="E627" s="6" t="s">
        <v>2260</v>
      </c>
      <c r="F627" s="6" t="s">
        <v>1551</v>
      </c>
      <c r="G627" s="6" t="s">
        <v>1551</v>
      </c>
      <c r="H627" s="6"/>
      <c r="I627" s="6">
        <v>0.11</v>
      </c>
      <c r="J627" s="6">
        <v>0.26</v>
      </c>
      <c r="K627" s="6">
        <v>0.63</v>
      </c>
      <c r="L627" s="6">
        <v>1.9</v>
      </c>
      <c r="M627" s="6">
        <v>1.7999999999999999E-2</v>
      </c>
      <c r="N627" s="18"/>
    </row>
    <row r="628" spans="1:14">
      <c r="A628" s="6">
        <v>627</v>
      </c>
      <c r="B628" s="6" t="s">
        <v>764</v>
      </c>
      <c r="C628" s="6" t="s">
        <v>2267</v>
      </c>
      <c r="D628" s="6" t="s">
        <v>2313</v>
      </c>
      <c r="E628" s="6" t="s">
        <v>2260</v>
      </c>
      <c r="F628" s="6" t="s">
        <v>2403</v>
      </c>
      <c r="G628" s="6" t="s">
        <v>2329</v>
      </c>
      <c r="H628" s="6"/>
      <c r="I628" s="6">
        <v>0.18</v>
      </c>
      <c r="J628" s="6">
        <v>0.45600000000000002</v>
      </c>
      <c r="K628" s="6">
        <v>0.36399999999999999</v>
      </c>
      <c r="L628" s="6">
        <v>1.31</v>
      </c>
      <c r="M628" s="6">
        <v>1.7999999999999999E-2</v>
      </c>
      <c r="N628" s="9"/>
    </row>
    <row r="629" spans="1:14">
      <c r="A629" s="6">
        <v>628</v>
      </c>
      <c r="B629" s="6" t="s">
        <v>767</v>
      </c>
      <c r="C629" s="6" t="s">
        <v>2267</v>
      </c>
      <c r="D629" s="6" t="s">
        <v>2313</v>
      </c>
      <c r="E629" s="6" t="s">
        <v>2260</v>
      </c>
      <c r="F629" s="6" t="s">
        <v>2403</v>
      </c>
      <c r="G629" s="6" t="s">
        <v>2329</v>
      </c>
      <c r="H629" s="6"/>
      <c r="I629" s="6">
        <v>0.19800000000000001</v>
      </c>
      <c r="J629" s="6">
        <v>0.41599999999999998</v>
      </c>
      <c r="K629" s="6">
        <v>0.38600000000000001</v>
      </c>
      <c r="L629" s="6">
        <v>1.33</v>
      </c>
      <c r="M629" s="6">
        <v>0.02</v>
      </c>
      <c r="N629" s="9"/>
    </row>
    <row r="630" spans="1:14">
      <c r="A630" s="6">
        <v>629</v>
      </c>
      <c r="B630" s="6" t="s">
        <v>768</v>
      </c>
      <c r="C630" s="6" t="s">
        <v>2267</v>
      </c>
      <c r="D630" s="6" t="s">
        <v>2313</v>
      </c>
      <c r="E630" s="6" t="s">
        <v>2260</v>
      </c>
      <c r="F630" s="6" t="s">
        <v>2403</v>
      </c>
      <c r="G630" s="6" t="s">
        <v>2329</v>
      </c>
      <c r="H630" s="6"/>
      <c r="I630" s="6">
        <v>0.18099999999999999</v>
      </c>
      <c r="J630" s="6">
        <v>0.38900000000000001</v>
      </c>
      <c r="K630" s="6">
        <v>0.42899999999999999</v>
      </c>
      <c r="L630" s="6">
        <v>1.29</v>
      </c>
      <c r="M630" s="6">
        <v>1.9E-2</v>
      </c>
      <c r="N630" s="9"/>
    </row>
    <row r="631" spans="1:14">
      <c r="A631" s="6">
        <v>630</v>
      </c>
      <c r="B631" s="6" t="s">
        <v>769</v>
      </c>
      <c r="C631" s="6" t="s">
        <v>2267</v>
      </c>
      <c r="D631" s="6" t="s">
        <v>2313</v>
      </c>
      <c r="E631" s="6" t="s">
        <v>2260</v>
      </c>
      <c r="F631" s="6" t="s">
        <v>2403</v>
      </c>
      <c r="G631" s="6" t="s">
        <v>2329</v>
      </c>
      <c r="H631" s="6"/>
      <c r="I631" s="6">
        <v>0.24</v>
      </c>
      <c r="J631" s="6">
        <v>0.38900000000000001</v>
      </c>
      <c r="K631" s="6">
        <v>0.372</v>
      </c>
      <c r="L631" s="6">
        <v>1.38</v>
      </c>
      <c r="M631" s="6">
        <v>8.0000000000000002E-3</v>
      </c>
      <c r="N631" s="9"/>
    </row>
    <row r="632" spans="1:14">
      <c r="A632" s="6">
        <v>631</v>
      </c>
      <c r="B632" s="6" t="s">
        <v>770</v>
      </c>
      <c r="C632" s="6" t="s">
        <v>2267</v>
      </c>
      <c r="D632" s="6" t="s">
        <v>2313</v>
      </c>
      <c r="E632" s="6" t="s">
        <v>2260</v>
      </c>
      <c r="F632" s="6" t="s">
        <v>2403</v>
      </c>
      <c r="G632" s="6" t="s">
        <v>2329</v>
      </c>
      <c r="H632" s="6"/>
      <c r="I632" s="6">
        <v>0.216</v>
      </c>
      <c r="J632" s="6">
        <v>0.39100000000000001</v>
      </c>
      <c r="K632" s="6">
        <v>0.39400000000000002</v>
      </c>
      <c r="L632" s="6">
        <v>1.41</v>
      </c>
      <c r="M632" s="6">
        <v>1.4E-2</v>
      </c>
      <c r="N632" s="9"/>
    </row>
    <row r="633" spans="1:14">
      <c r="A633" s="6">
        <v>632</v>
      </c>
      <c r="B633" s="6" t="s">
        <v>771</v>
      </c>
      <c r="C633" s="6" t="s">
        <v>2267</v>
      </c>
      <c r="D633" s="6" t="s">
        <v>2313</v>
      </c>
      <c r="E633" s="6" t="s">
        <v>2260</v>
      </c>
      <c r="F633" s="6" t="s">
        <v>2403</v>
      </c>
      <c r="G633" s="6" t="s">
        <v>2329</v>
      </c>
      <c r="H633" s="6"/>
      <c r="I633" s="6">
        <v>0.223</v>
      </c>
      <c r="J633" s="6">
        <v>0.43</v>
      </c>
      <c r="K633" s="6">
        <v>0.34699999999999998</v>
      </c>
      <c r="L633" s="6">
        <v>1.37</v>
      </c>
      <c r="M633" s="6">
        <v>1.0999999999999999E-2</v>
      </c>
      <c r="N633" s="9"/>
    </row>
    <row r="634" spans="1:14">
      <c r="A634" s="6">
        <v>633</v>
      </c>
      <c r="B634" s="6" t="s">
        <v>772</v>
      </c>
      <c r="C634" s="6" t="s">
        <v>2264</v>
      </c>
      <c r="D634" s="6" t="s">
        <v>2265</v>
      </c>
      <c r="E634" s="6" t="s">
        <v>2260</v>
      </c>
      <c r="F634" s="6" t="s">
        <v>2403</v>
      </c>
      <c r="G634" s="6" t="s">
        <v>2329</v>
      </c>
      <c r="H634" s="6"/>
      <c r="I634" s="6">
        <v>0.20100000000000001</v>
      </c>
      <c r="J634" s="6">
        <v>0.69399999999999995</v>
      </c>
      <c r="K634" s="6">
        <v>0.104</v>
      </c>
      <c r="L634" s="6">
        <v>1.38</v>
      </c>
      <c r="M634" s="6">
        <v>1.2E-2</v>
      </c>
      <c r="N634" s="9"/>
    </row>
    <row r="635" spans="1:14">
      <c r="A635" s="6">
        <v>634</v>
      </c>
      <c r="B635" s="6" t="s">
        <v>774</v>
      </c>
      <c r="C635" s="6" t="s">
        <v>2264</v>
      </c>
      <c r="D635" s="6" t="s">
        <v>2265</v>
      </c>
      <c r="E635" s="6" t="s">
        <v>2260</v>
      </c>
      <c r="F635" s="6" t="s">
        <v>2403</v>
      </c>
      <c r="G635" s="6" t="s">
        <v>2329</v>
      </c>
      <c r="H635" s="6"/>
      <c r="I635" s="6">
        <v>0.221</v>
      </c>
      <c r="J635" s="6">
        <v>0.67900000000000005</v>
      </c>
      <c r="K635" s="6">
        <v>9.9750000000000005E-2</v>
      </c>
      <c r="L635" s="6">
        <v>-9999</v>
      </c>
      <c r="M635" s="6">
        <v>-9999</v>
      </c>
      <c r="N635" s="9"/>
    </row>
    <row r="636" spans="1:14">
      <c r="A636" s="6">
        <v>635</v>
      </c>
      <c r="B636" s="6" t="s">
        <v>775</v>
      </c>
      <c r="C636" s="6" t="s">
        <v>2264</v>
      </c>
      <c r="D636" s="6" t="s">
        <v>2265</v>
      </c>
      <c r="E636" s="6" t="s">
        <v>2260</v>
      </c>
      <c r="F636" s="6" t="s">
        <v>2403</v>
      </c>
      <c r="G636" s="6" t="s">
        <v>2329</v>
      </c>
      <c r="H636" s="6"/>
      <c r="I636" s="6">
        <v>0.19500000000000001</v>
      </c>
      <c r="J636" s="6">
        <v>0.71099999999999997</v>
      </c>
      <c r="K636" s="6">
        <v>9.4E-2</v>
      </c>
      <c r="L636" s="6">
        <v>1.34</v>
      </c>
      <c r="M636" s="6">
        <v>1.2E-2</v>
      </c>
      <c r="N636" s="9"/>
    </row>
    <row r="637" spans="1:14">
      <c r="A637" s="6">
        <v>636</v>
      </c>
      <c r="B637" s="6" t="s">
        <v>776</v>
      </c>
      <c r="C637" s="6" t="s">
        <v>2264</v>
      </c>
      <c r="D637" s="6" t="s">
        <v>2265</v>
      </c>
      <c r="E637" s="6" t="s">
        <v>2260</v>
      </c>
      <c r="F637" s="6" t="s">
        <v>2403</v>
      </c>
      <c r="G637" s="6" t="s">
        <v>2329</v>
      </c>
      <c r="H637" s="6"/>
      <c r="I637" s="6">
        <v>0.26100000000000001</v>
      </c>
      <c r="J637" s="6">
        <v>0.64100000000000001</v>
      </c>
      <c r="K637" s="6">
        <v>9.8000000000000004E-2</v>
      </c>
      <c r="L637" s="6">
        <v>1.36</v>
      </c>
      <c r="M637" s="6">
        <v>1.0999999999999999E-2</v>
      </c>
      <c r="N637" s="9"/>
    </row>
    <row r="638" spans="1:14">
      <c r="A638" s="6">
        <v>637</v>
      </c>
      <c r="B638" s="6" t="s">
        <v>777</v>
      </c>
      <c r="C638" s="6" t="s">
        <v>2264</v>
      </c>
      <c r="D638" s="6" t="s">
        <v>2265</v>
      </c>
      <c r="E638" s="6" t="s">
        <v>2260</v>
      </c>
      <c r="F638" s="6" t="s">
        <v>2403</v>
      </c>
      <c r="G638" s="6" t="s">
        <v>2329</v>
      </c>
      <c r="H638" s="6"/>
      <c r="I638" s="6">
        <v>0.22700000000000001</v>
      </c>
      <c r="J638" s="6">
        <v>0.67</v>
      </c>
      <c r="K638" s="6">
        <v>0.10299999999999999</v>
      </c>
      <c r="L638" s="6">
        <v>1.3</v>
      </c>
      <c r="M638" s="6">
        <v>1.0999999999999999E-2</v>
      </c>
      <c r="N638" s="9"/>
    </row>
    <row r="639" spans="1:14">
      <c r="A639" s="6">
        <v>638</v>
      </c>
      <c r="B639" s="6" t="s">
        <v>778</v>
      </c>
      <c r="C639" s="6" t="s">
        <v>2264</v>
      </c>
      <c r="D639" s="6" t="s">
        <v>2265</v>
      </c>
      <c r="E639" s="6" t="s">
        <v>2260</v>
      </c>
      <c r="F639" s="6" t="s">
        <v>2403</v>
      </c>
      <c r="G639" s="6" t="s">
        <v>2329</v>
      </c>
      <c r="H639" s="6"/>
      <c r="I639" s="6">
        <v>0.19700000000000001</v>
      </c>
      <c r="J639" s="6">
        <v>0.71099999999999997</v>
      </c>
      <c r="K639" s="6">
        <v>9.1999999999999998E-2</v>
      </c>
      <c r="L639" s="6">
        <v>1.32</v>
      </c>
      <c r="M639" s="6">
        <v>1.4999999999999999E-2</v>
      </c>
      <c r="N639" s="9"/>
    </row>
    <row r="640" spans="1:14">
      <c r="A640" s="6">
        <v>639</v>
      </c>
      <c r="B640" s="6" t="s">
        <v>780</v>
      </c>
      <c r="C640" s="6" t="s">
        <v>2264</v>
      </c>
      <c r="D640" s="6" t="s">
        <v>2265</v>
      </c>
      <c r="E640" s="6" t="s">
        <v>2260</v>
      </c>
      <c r="F640" s="6" t="s">
        <v>2403</v>
      </c>
      <c r="G640" s="6" t="s">
        <v>2329</v>
      </c>
      <c r="H640" s="6"/>
      <c r="I640" s="6">
        <v>0.23799999999999999</v>
      </c>
      <c r="J640" s="6">
        <v>0.68200000000000005</v>
      </c>
      <c r="K640" s="6">
        <v>7.9000000000000001E-2</v>
      </c>
      <c r="L640" s="6">
        <v>1.21</v>
      </c>
      <c r="M640" s="6">
        <v>1.4999999999999999E-2</v>
      </c>
      <c r="N640" s="9"/>
    </row>
    <row r="641" spans="1:14">
      <c r="A641" s="6">
        <v>640</v>
      </c>
      <c r="B641" s="6" t="s">
        <v>781</v>
      </c>
      <c r="C641" s="6" t="s">
        <v>2264</v>
      </c>
      <c r="D641" s="6" t="s">
        <v>2292</v>
      </c>
      <c r="E641" s="6" t="s">
        <v>2260</v>
      </c>
      <c r="F641" s="6" t="s">
        <v>2403</v>
      </c>
      <c r="G641" s="6" t="s">
        <v>2329</v>
      </c>
      <c r="H641" s="6"/>
      <c r="I641" s="6">
        <v>0.27100000000000002</v>
      </c>
      <c r="J641" s="6">
        <v>0.64400000000000002</v>
      </c>
      <c r="K641" s="6">
        <v>8.5000000000000006E-2</v>
      </c>
      <c r="L641" s="6">
        <v>1.37</v>
      </c>
      <c r="M641" s="6">
        <v>6.0000000000000001E-3</v>
      </c>
      <c r="N641" s="9"/>
    </row>
    <row r="642" spans="1:14">
      <c r="A642" s="6">
        <v>641</v>
      </c>
      <c r="B642" s="6" t="s">
        <v>782</v>
      </c>
      <c r="C642" s="6" t="s">
        <v>2258</v>
      </c>
      <c r="D642" s="6" t="s">
        <v>2292</v>
      </c>
      <c r="E642" s="6" t="s">
        <v>2260</v>
      </c>
      <c r="F642" s="6" t="s">
        <v>2403</v>
      </c>
      <c r="G642" s="6" t="s">
        <v>2329</v>
      </c>
      <c r="H642" s="6"/>
      <c r="I642" s="6">
        <v>0.33</v>
      </c>
      <c r="J642" s="6">
        <v>0.59699999999999998</v>
      </c>
      <c r="K642" s="6">
        <v>7.2999999999999995E-2</v>
      </c>
      <c r="L642" s="6">
        <v>1.37</v>
      </c>
      <c r="M642" s="6">
        <v>7.0000000000000001E-3</v>
      </c>
      <c r="N642" s="9"/>
    </row>
    <row r="643" spans="1:14">
      <c r="A643" s="6">
        <v>642</v>
      </c>
      <c r="B643" s="6" t="s">
        <v>783</v>
      </c>
      <c r="C643" s="6" t="s">
        <v>2258</v>
      </c>
      <c r="D643" s="6" t="s">
        <v>2277</v>
      </c>
      <c r="E643" s="6" t="s">
        <v>2263</v>
      </c>
      <c r="F643" s="6" t="s">
        <v>1938</v>
      </c>
      <c r="G643" s="6" t="s">
        <v>2279</v>
      </c>
      <c r="H643" s="6"/>
      <c r="I643" s="6">
        <v>0.45</v>
      </c>
      <c r="J643" s="6">
        <v>0.36</v>
      </c>
      <c r="K643" s="6">
        <v>0.17</v>
      </c>
      <c r="L643" s="6">
        <v>1.03</v>
      </c>
      <c r="M643" s="6">
        <v>1.7000000000000001E-2</v>
      </c>
      <c r="N643" s="9" t="s">
        <v>2276</v>
      </c>
    </row>
    <row r="644" spans="1:14">
      <c r="A644" s="6">
        <v>643</v>
      </c>
      <c r="B644" s="6" t="s">
        <v>785</v>
      </c>
      <c r="C644" s="6" t="s">
        <v>2258</v>
      </c>
      <c r="D644" s="6" t="s">
        <v>2277</v>
      </c>
      <c r="E644" s="6" t="s">
        <v>2263</v>
      </c>
      <c r="F644" s="6" t="s">
        <v>1938</v>
      </c>
      <c r="G644" s="6" t="s">
        <v>2279</v>
      </c>
      <c r="H644" s="6"/>
      <c r="I644" s="6">
        <v>0.45</v>
      </c>
      <c r="J644" s="6">
        <v>0.36</v>
      </c>
      <c r="K644" s="6">
        <v>0.17</v>
      </c>
      <c r="L644" s="6">
        <v>1.44</v>
      </c>
      <c r="M644" s="6">
        <v>1.7000000000000001E-2</v>
      </c>
      <c r="N644" s="9" t="s">
        <v>2276</v>
      </c>
    </row>
    <row r="645" spans="1:14">
      <c r="A645" s="6">
        <v>644</v>
      </c>
      <c r="B645" s="6" t="s">
        <v>786</v>
      </c>
      <c r="C645" s="6" t="s">
        <v>2258</v>
      </c>
      <c r="D645" s="6" t="s">
        <v>2277</v>
      </c>
      <c r="E645" s="6" t="s">
        <v>2263</v>
      </c>
      <c r="F645" s="6" t="s">
        <v>1938</v>
      </c>
      <c r="G645" s="6" t="s">
        <v>2279</v>
      </c>
      <c r="H645" s="6"/>
      <c r="I645" s="6">
        <v>0.53</v>
      </c>
      <c r="J645" s="6">
        <v>0.31</v>
      </c>
      <c r="K645" s="6">
        <v>0.17</v>
      </c>
      <c r="L645" s="6">
        <v>1.1000000000000001</v>
      </c>
      <c r="M645" s="6">
        <v>1.2E-2</v>
      </c>
      <c r="N645" s="9" t="s">
        <v>2276</v>
      </c>
    </row>
    <row r="646" spans="1:14">
      <c r="A646" s="6">
        <v>645</v>
      </c>
      <c r="B646" s="6" t="s">
        <v>787</v>
      </c>
      <c r="C646" s="6" t="s">
        <v>2258</v>
      </c>
      <c r="D646" s="6" t="s">
        <v>2277</v>
      </c>
      <c r="E646" s="6" t="s">
        <v>2263</v>
      </c>
      <c r="F646" s="6" t="s">
        <v>1938</v>
      </c>
      <c r="G646" s="6" t="s">
        <v>2279</v>
      </c>
      <c r="H646" s="6"/>
      <c r="I646" s="6">
        <v>0.53</v>
      </c>
      <c r="J646" s="6">
        <v>0.31</v>
      </c>
      <c r="K646" s="6">
        <v>0.17</v>
      </c>
      <c r="L646" s="6">
        <v>1.42</v>
      </c>
      <c r="M646" s="6">
        <v>1.2E-2</v>
      </c>
      <c r="N646" s="9" t="s">
        <v>2276</v>
      </c>
    </row>
    <row r="647" spans="1:14">
      <c r="A647" s="6">
        <v>646</v>
      </c>
      <c r="B647" s="6" t="s">
        <v>788</v>
      </c>
      <c r="C647" s="6" t="s">
        <v>2271</v>
      </c>
      <c r="D647" s="6" t="s">
        <v>2326</v>
      </c>
      <c r="E647" s="6" t="s">
        <v>2273</v>
      </c>
      <c r="F647" s="6" t="s">
        <v>2404</v>
      </c>
      <c r="G647" s="6" t="s">
        <v>2275</v>
      </c>
      <c r="H647" s="6"/>
      <c r="I647" s="6">
        <v>1.2500000000000001E-2</v>
      </c>
      <c r="J647" s="6">
        <v>1.4500000000000001E-2</v>
      </c>
      <c r="K647" s="6">
        <v>0.92800000000000005</v>
      </c>
      <c r="L647" s="6">
        <v>1.29</v>
      </c>
      <c r="M647" s="6">
        <v>4.4999999999999998E-2</v>
      </c>
      <c r="N647" s="9" t="s">
        <v>2405</v>
      </c>
    </row>
    <row r="648" spans="1:14">
      <c r="A648" s="6">
        <v>647</v>
      </c>
      <c r="B648" s="6" t="s">
        <v>790</v>
      </c>
      <c r="C648" s="6" t="s">
        <v>2271</v>
      </c>
      <c r="D648" s="6" t="s">
        <v>2326</v>
      </c>
      <c r="E648" s="6" t="s">
        <v>2273</v>
      </c>
      <c r="F648" s="6" t="s">
        <v>2404</v>
      </c>
      <c r="G648" s="6" t="s">
        <v>2275</v>
      </c>
      <c r="H648" s="6"/>
      <c r="I648" s="6">
        <v>8.9999999999999993E-3</v>
      </c>
      <c r="J648" s="6">
        <v>1.4E-2</v>
      </c>
      <c r="K648" s="6">
        <v>0.96899999999999997</v>
      </c>
      <c r="L648" s="6">
        <v>1.5</v>
      </c>
      <c r="M648" s="6">
        <v>8.0000000000000002E-3</v>
      </c>
      <c r="N648" s="9" t="s">
        <v>2405</v>
      </c>
    </row>
    <row r="649" spans="1:14">
      <c r="A649" s="6">
        <v>648</v>
      </c>
      <c r="B649" s="6" t="s">
        <v>791</v>
      </c>
      <c r="C649" s="6" t="s">
        <v>2271</v>
      </c>
      <c r="D649" s="6" t="s">
        <v>2326</v>
      </c>
      <c r="E649" s="6" t="s">
        <v>2273</v>
      </c>
      <c r="F649" s="6" t="s">
        <v>2404</v>
      </c>
      <c r="G649" s="6" t="s">
        <v>2275</v>
      </c>
      <c r="H649" s="6"/>
      <c r="I649" s="6">
        <v>2.7E-2</v>
      </c>
      <c r="J649" s="6">
        <v>8.0000000000000002E-3</v>
      </c>
      <c r="K649" s="6">
        <v>0.93200000000000005</v>
      </c>
      <c r="L649" s="6">
        <v>1.45</v>
      </c>
      <c r="M649" s="6">
        <v>3.3000000000000002E-2</v>
      </c>
      <c r="N649" s="9" t="s">
        <v>2405</v>
      </c>
    </row>
    <row r="650" spans="1:14">
      <c r="A650" s="6">
        <v>649</v>
      </c>
      <c r="B650" s="6" t="s">
        <v>792</v>
      </c>
      <c r="C650" s="6" t="s">
        <v>2267</v>
      </c>
      <c r="D650" s="6" t="s">
        <v>2283</v>
      </c>
      <c r="E650" s="6" t="s">
        <v>2260</v>
      </c>
      <c r="F650" s="6" t="s">
        <v>1551</v>
      </c>
      <c r="G650" s="6" t="s">
        <v>1551</v>
      </c>
      <c r="H650" s="6"/>
      <c r="I650" s="6">
        <v>-9999</v>
      </c>
      <c r="J650" s="6">
        <v>-9999</v>
      </c>
      <c r="K650" s="6">
        <v>-9999</v>
      </c>
      <c r="L650" s="6">
        <v>1.37</v>
      </c>
      <c r="M650" s="6">
        <v>-9999</v>
      </c>
      <c r="N650" s="9"/>
    </row>
    <row r="651" spans="1:14">
      <c r="A651" s="6">
        <v>650</v>
      </c>
      <c r="B651" s="6" t="s">
        <v>794</v>
      </c>
      <c r="C651" s="6" t="s">
        <v>2258</v>
      </c>
      <c r="D651" s="6" t="s">
        <v>2292</v>
      </c>
      <c r="E651" s="6" t="s">
        <v>2263</v>
      </c>
      <c r="F651" s="6" t="s">
        <v>1551</v>
      </c>
      <c r="G651" s="6" t="s">
        <v>1551</v>
      </c>
      <c r="H651" s="6"/>
      <c r="I651" s="6">
        <v>-9999</v>
      </c>
      <c r="J651" s="6">
        <v>-9999</v>
      </c>
      <c r="K651" s="6">
        <v>-9999</v>
      </c>
      <c r="L651" s="6">
        <v>1.37</v>
      </c>
      <c r="M651" s="6">
        <v>-9999</v>
      </c>
      <c r="N651" s="9"/>
    </row>
    <row r="652" spans="1:14">
      <c r="A652" s="6">
        <v>651</v>
      </c>
      <c r="B652" s="6" t="s">
        <v>795</v>
      </c>
      <c r="C652" s="6" t="s">
        <v>2258</v>
      </c>
      <c r="D652" s="6" t="s">
        <v>2292</v>
      </c>
      <c r="E652" s="6" t="s">
        <v>2263</v>
      </c>
      <c r="F652" s="6" t="s">
        <v>1551</v>
      </c>
      <c r="G652" s="6" t="s">
        <v>1551</v>
      </c>
      <c r="H652" s="6"/>
      <c r="I652" s="6">
        <v>-9999</v>
      </c>
      <c r="J652" s="6">
        <v>-9999</v>
      </c>
      <c r="K652" s="6">
        <v>-9999</v>
      </c>
      <c r="L652" s="6">
        <v>1.17</v>
      </c>
      <c r="M652" s="6">
        <v>-9999</v>
      </c>
      <c r="N652" s="9"/>
    </row>
    <row r="653" spans="1:14">
      <c r="A653" s="6">
        <v>652</v>
      </c>
      <c r="B653" s="6" t="s">
        <v>796</v>
      </c>
      <c r="C653" s="6" t="s">
        <v>2267</v>
      </c>
      <c r="D653" s="6" t="s">
        <v>2283</v>
      </c>
      <c r="E653" s="6" t="s">
        <v>2260</v>
      </c>
      <c r="F653" s="6" t="s">
        <v>2406</v>
      </c>
      <c r="G653" s="6" t="s">
        <v>2262</v>
      </c>
      <c r="H653" s="6"/>
      <c r="I653" s="6">
        <v>-9999</v>
      </c>
      <c r="J653" s="6">
        <v>-9999</v>
      </c>
      <c r="K653" s="6">
        <v>-9999</v>
      </c>
      <c r="L653" s="6">
        <v>1.07</v>
      </c>
      <c r="M653" s="6">
        <v>1.54E-2</v>
      </c>
      <c r="N653" s="18"/>
    </row>
    <row r="654" spans="1:14">
      <c r="A654" s="6">
        <v>653</v>
      </c>
      <c r="B654" s="6" t="s">
        <v>798</v>
      </c>
      <c r="C654" s="6" t="s">
        <v>2267</v>
      </c>
      <c r="D654" s="6" t="s">
        <v>2283</v>
      </c>
      <c r="E654" s="6" t="s">
        <v>2260</v>
      </c>
      <c r="F654" s="6" t="s">
        <v>2406</v>
      </c>
      <c r="G654" s="6" t="s">
        <v>2262</v>
      </c>
      <c r="H654" s="6"/>
      <c r="I654" s="6">
        <v>-9999</v>
      </c>
      <c r="J654" s="6">
        <v>-9999</v>
      </c>
      <c r="K654" s="6">
        <v>-9999</v>
      </c>
      <c r="L654" s="6">
        <v>1.24</v>
      </c>
      <c r="M654" s="6">
        <v>1.5599999999999999E-2</v>
      </c>
      <c r="N654" s="9"/>
    </row>
    <row r="655" spans="1:14">
      <c r="A655" s="6">
        <v>654</v>
      </c>
      <c r="B655" s="6" t="s">
        <v>799</v>
      </c>
      <c r="C655" s="6" t="s">
        <v>2267</v>
      </c>
      <c r="D655" s="6" t="s">
        <v>2283</v>
      </c>
      <c r="E655" s="6" t="s">
        <v>2260</v>
      </c>
      <c r="F655" s="6" t="s">
        <v>2406</v>
      </c>
      <c r="G655" s="6" t="s">
        <v>2262</v>
      </c>
      <c r="H655" s="6"/>
      <c r="I655" s="6">
        <v>-9999</v>
      </c>
      <c r="J655" s="6">
        <v>-9999</v>
      </c>
      <c r="K655" s="6">
        <v>-9999</v>
      </c>
      <c r="L655" s="6">
        <v>1.1399999999999999</v>
      </c>
      <c r="M655" s="6">
        <v>1.7500000000000002E-2</v>
      </c>
      <c r="N655" s="9"/>
    </row>
    <row r="656" spans="1:14">
      <c r="A656" s="6">
        <v>655</v>
      </c>
      <c r="B656" s="6" t="s">
        <v>800</v>
      </c>
      <c r="C656" s="6" t="s">
        <v>2258</v>
      </c>
      <c r="D656" s="6" t="s">
        <v>2292</v>
      </c>
      <c r="E656" s="6" t="s">
        <v>2263</v>
      </c>
      <c r="F656" s="6" t="s">
        <v>2406</v>
      </c>
      <c r="G656" s="6" t="s">
        <v>2262</v>
      </c>
      <c r="H656" s="6"/>
      <c r="I656" s="6">
        <v>-9999</v>
      </c>
      <c r="J656" s="6">
        <v>-9999</v>
      </c>
      <c r="K656" s="6">
        <v>-9999</v>
      </c>
      <c r="L656" s="6">
        <v>1.06</v>
      </c>
      <c r="M656" s="6">
        <v>1.5100000000000001E-2</v>
      </c>
      <c r="N656" s="18"/>
    </row>
    <row r="657" spans="1:14">
      <c r="A657" s="6">
        <v>656</v>
      </c>
      <c r="B657" s="6" t="s">
        <v>801</v>
      </c>
      <c r="C657" s="6" t="s">
        <v>2258</v>
      </c>
      <c r="D657" s="6" t="s">
        <v>2292</v>
      </c>
      <c r="E657" s="6" t="s">
        <v>2263</v>
      </c>
      <c r="F657" s="6" t="s">
        <v>2406</v>
      </c>
      <c r="G657" s="6" t="s">
        <v>2262</v>
      </c>
      <c r="H657" s="6"/>
      <c r="I657" s="6">
        <v>-9999</v>
      </c>
      <c r="J657" s="6">
        <v>-9999</v>
      </c>
      <c r="K657" s="6">
        <v>-9999</v>
      </c>
      <c r="L657" s="6">
        <v>1.29</v>
      </c>
      <c r="M657" s="6">
        <v>1.41E-2</v>
      </c>
      <c r="N657" s="9"/>
    </row>
    <row r="658" spans="1:14">
      <c r="A658" s="6">
        <v>657</v>
      </c>
      <c r="B658" s="6" t="s">
        <v>802</v>
      </c>
      <c r="C658" s="6" t="s">
        <v>2258</v>
      </c>
      <c r="D658" s="6" t="s">
        <v>2292</v>
      </c>
      <c r="E658" s="6" t="s">
        <v>2263</v>
      </c>
      <c r="F658" s="6" t="s">
        <v>2406</v>
      </c>
      <c r="G658" s="6" t="s">
        <v>2262</v>
      </c>
      <c r="H658" s="6"/>
      <c r="I658" s="6">
        <v>-9999</v>
      </c>
      <c r="J658" s="6">
        <v>-9999</v>
      </c>
      <c r="K658" s="6">
        <v>-9999</v>
      </c>
      <c r="L658" s="6">
        <v>1.28</v>
      </c>
      <c r="M658" s="6">
        <v>1.52E-2</v>
      </c>
      <c r="N658" s="9"/>
    </row>
    <row r="659" spans="1:14">
      <c r="A659" s="6">
        <v>658</v>
      </c>
      <c r="B659" s="6" t="s">
        <v>803</v>
      </c>
      <c r="C659" s="6" t="s">
        <v>2267</v>
      </c>
      <c r="D659" s="6" t="s">
        <v>2283</v>
      </c>
      <c r="E659" s="6" t="s">
        <v>2260</v>
      </c>
      <c r="F659" s="6" t="s">
        <v>1551</v>
      </c>
      <c r="G659" s="6" t="s">
        <v>1551</v>
      </c>
      <c r="H659" s="6"/>
      <c r="I659" s="6">
        <v>-9999</v>
      </c>
      <c r="J659" s="6">
        <v>-9999</v>
      </c>
      <c r="K659" s="6">
        <v>-9999</v>
      </c>
      <c r="L659" s="6">
        <v>-9999</v>
      </c>
      <c r="M659" s="6">
        <v>-9999</v>
      </c>
      <c r="N659" s="9" t="s">
        <v>2407</v>
      </c>
    </row>
    <row r="660" spans="1:14">
      <c r="A660" s="6">
        <v>659</v>
      </c>
      <c r="B660" s="6" t="s">
        <v>806</v>
      </c>
      <c r="C660" s="6" t="s">
        <v>2267</v>
      </c>
      <c r="D660" s="6" t="s">
        <v>2283</v>
      </c>
      <c r="E660" s="6" t="s">
        <v>2260</v>
      </c>
      <c r="F660" s="6" t="s">
        <v>1551</v>
      </c>
      <c r="G660" s="6" t="s">
        <v>1551</v>
      </c>
      <c r="H660" s="6"/>
      <c r="I660" s="6">
        <v>-9999</v>
      </c>
      <c r="J660" s="6">
        <v>-9999</v>
      </c>
      <c r="K660" s="6">
        <v>-9999</v>
      </c>
      <c r="L660" s="6">
        <v>-9999</v>
      </c>
      <c r="M660" s="6">
        <v>-9999</v>
      </c>
      <c r="N660" s="9" t="s">
        <v>2408</v>
      </c>
    </row>
    <row r="661" spans="1:14">
      <c r="A661" s="6">
        <v>660</v>
      </c>
      <c r="B661" s="6" t="s">
        <v>807</v>
      </c>
      <c r="C661" s="6" t="s">
        <v>2267</v>
      </c>
      <c r="D661" s="6" t="s">
        <v>2283</v>
      </c>
      <c r="E661" s="6" t="s">
        <v>2260</v>
      </c>
      <c r="F661" s="6" t="s">
        <v>1551</v>
      </c>
      <c r="G661" s="6" t="s">
        <v>1551</v>
      </c>
      <c r="H661" s="6"/>
      <c r="I661" s="6">
        <v>-9999</v>
      </c>
      <c r="J661" s="6">
        <v>-9999</v>
      </c>
      <c r="K661" s="6">
        <v>-9999</v>
      </c>
      <c r="L661" s="6">
        <v>-9999</v>
      </c>
      <c r="M661" s="6">
        <v>-9999</v>
      </c>
      <c r="N661" s="9"/>
    </row>
    <row r="662" spans="1:14">
      <c r="A662" s="6">
        <v>661</v>
      </c>
      <c r="B662" s="6" t="s">
        <v>809</v>
      </c>
      <c r="C662" s="6" t="s">
        <v>2267</v>
      </c>
      <c r="D662" s="6" t="s">
        <v>2283</v>
      </c>
      <c r="E662" s="6" t="s">
        <v>2260</v>
      </c>
      <c r="F662" s="6" t="s">
        <v>1551</v>
      </c>
      <c r="G662" s="6" t="s">
        <v>1551</v>
      </c>
      <c r="H662" s="6"/>
      <c r="I662" s="6">
        <v>-9999</v>
      </c>
      <c r="J662" s="6">
        <v>-9999</v>
      </c>
      <c r="K662" s="6">
        <v>-9999</v>
      </c>
      <c r="L662" s="6">
        <v>-9999</v>
      </c>
      <c r="M662" s="6">
        <v>-9999</v>
      </c>
      <c r="N662" s="9"/>
    </row>
    <row r="663" spans="1:14">
      <c r="A663" s="6">
        <v>662</v>
      </c>
      <c r="B663" s="6" t="s">
        <v>810</v>
      </c>
      <c r="C663" s="6" t="s">
        <v>2267</v>
      </c>
      <c r="D663" s="6" t="s">
        <v>2283</v>
      </c>
      <c r="E663" s="6" t="s">
        <v>2260</v>
      </c>
      <c r="F663" s="6" t="s">
        <v>1551</v>
      </c>
      <c r="G663" s="6" t="s">
        <v>1551</v>
      </c>
      <c r="H663" s="6"/>
      <c r="I663" s="6">
        <v>-9999</v>
      </c>
      <c r="J663" s="6">
        <v>-9999</v>
      </c>
      <c r="K663" s="6">
        <v>-9999</v>
      </c>
      <c r="L663" s="6">
        <v>-9999</v>
      </c>
      <c r="M663" s="6">
        <v>-9999</v>
      </c>
      <c r="N663" s="9" t="s">
        <v>2407</v>
      </c>
    </row>
    <row r="664" spans="1:14">
      <c r="A664" s="6">
        <v>663</v>
      </c>
      <c r="B664" s="6" t="s">
        <v>811</v>
      </c>
      <c r="C664" s="6" t="s">
        <v>2267</v>
      </c>
      <c r="D664" s="6" t="s">
        <v>2283</v>
      </c>
      <c r="E664" s="6" t="s">
        <v>2260</v>
      </c>
      <c r="F664" s="6" t="s">
        <v>1551</v>
      </c>
      <c r="G664" s="6" t="s">
        <v>1551</v>
      </c>
      <c r="H664" s="6"/>
      <c r="I664" s="6">
        <v>-9999</v>
      </c>
      <c r="J664" s="6">
        <v>-9999</v>
      </c>
      <c r="K664" s="6">
        <v>-9999</v>
      </c>
      <c r="L664" s="6">
        <v>-9999</v>
      </c>
      <c r="M664" s="6">
        <v>-9999</v>
      </c>
      <c r="N664" s="9" t="s">
        <v>2408</v>
      </c>
    </row>
    <row r="665" spans="1:14">
      <c r="A665" s="6">
        <v>664</v>
      </c>
      <c r="B665" s="6" t="s">
        <v>812</v>
      </c>
      <c r="C665" s="6" t="s">
        <v>2264</v>
      </c>
      <c r="D665" s="6" t="s">
        <v>2265</v>
      </c>
      <c r="E665" s="6" t="s">
        <v>2260</v>
      </c>
      <c r="F665" s="6" t="s">
        <v>2409</v>
      </c>
      <c r="G665" s="6" t="s">
        <v>2311</v>
      </c>
      <c r="H665" s="6"/>
      <c r="I665" s="6">
        <v>-9999</v>
      </c>
      <c r="J665" s="6">
        <v>-9999</v>
      </c>
      <c r="K665" s="6">
        <v>-9999</v>
      </c>
      <c r="L665" s="6">
        <v>-9999</v>
      </c>
      <c r="M665" s="6">
        <v>-9999</v>
      </c>
      <c r="N665" s="9"/>
    </row>
    <row r="666" spans="1:14">
      <c r="A666" s="6">
        <v>665</v>
      </c>
      <c r="B666" s="6" t="s">
        <v>814</v>
      </c>
      <c r="C666" s="6" t="s">
        <v>2264</v>
      </c>
      <c r="D666" s="6" t="s">
        <v>2265</v>
      </c>
      <c r="E666" s="6" t="s">
        <v>2260</v>
      </c>
      <c r="F666" s="6" t="s">
        <v>2409</v>
      </c>
      <c r="G666" s="6" t="s">
        <v>2311</v>
      </c>
      <c r="H666" s="6"/>
      <c r="I666" s="6">
        <v>-9999</v>
      </c>
      <c r="J666" s="6">
        <v>-9999</v>
      </c>
      <c r="K666" s="6">
        <v>-9999</v>
      </c>
      <c r="L666" s="6">
        <v>-9999</v>
      </c>
      <c r="M666" s="6">
        <v>-9999</v>
      </c>
      <c r="N666" s="9"/>
    </row>
    <row r="667" spans="1:14">
      <c r="A667" s="6">
        <v>666</v>
      </c>
      <c r="B667" s="6" t="s">
        <v>815</v>
      </c>
      <c r="C667" s="6" t="s">
        <v>2264</v>
      </c>
      <c r="D667" s="6" t="s">
        <v>2265</v>
      </c>
      <c r="E667" s="6" t="s">
        <v>2260</v>
      </c>
      <c r="F667" s="6" t="s">
        <v>2409</v>
      </c>
      <c r="G667" s="6" t="s">
        <v>2311</v>
      </c>
      <c r="H667" s="6"/>
      <c r="I667" s="6">
        <v>-9999</v>
      </c>
      <c r="J667" s="6">
        <v>-9999</v>
      </c>
      <c r="K667" s="6">
        <v>-9999</v>
      </c>
      <c r="L667" s="6">
        <v>-9999</v>
      </c>
      <c r="M667" s="6">
        <v>-9999</v>
      </c>
      <c r="N667" s="9"/>
    </row>
    <row r="668" spans="1:14">
      <c r="A668" s="6">
        <v>667</v>
      </c>
      <c r="B668" s="6" t="s">
        <v>816</v>
      </c>
      <c r="C668" s="6" t="s">
        <v>2264</v>
      </c>
      <c r="D668" s="6" t="s">
        <v>2265</v>
      </c>
      <c r="E668" s="6" t="s">
        <v>2260</v>
      </c>
      <c r="F668" s="6" t="s">
        <v>2409</v>
      </c>
      <c r="G668" s="6" t="s">
        <v>2311</v>
      </c>
      <c r="H668" s="6"/>
      <c r="I668" s="6">
        <v>-9999</v>
      </c>
      <c r="J668" s="6">
        <v>-9999</v>
      </c>
      <c r="K668" s="6">
        <v>-9999</v>
      </c>
      <c r="L668" s="6">
        <v>-9999</v>
      </c>
      <c r="M668" s="6">
        <v>-9999</v>
      </c>
      <c r="N668" s="9"/>
    </row>
    <row r="669" spans="1:14">
      <c r="A669" s="6">
        <v>668</v>
      </c>
      <c r="B669" s="6" t="s">
        <v>817</v>
      </c>
      <c r="C669" s="6" t="s">
        <v>2271</v>
      </c>
      <c r="D669" s="6" t="s">
        <v>2326</v>
      </c>
      <c r="E669" s="6" t="s">
        <v>2273</v>
      </c>
      <c r="F669" s="6" t="s">
        <v>1551</v>
      </c>
      <c r="G669" s="6" t="s">
        <v>1551</v>
      </c>
      <c r="H669" s="6"/>
      <c r="I669" s="6">
        <v>5.0000000000000001E-3</v>
      </c>
      <c r="J669" s="6">
        <v>2.5000000000000001E-2</v>
      </c>
      <c r="K669" s="6">
        <v>0.97</v>
      </c>
      <c r="L669" s="6">
        <v>-9999</v>
      </c>
      <c r="M669" s="6">
        <v>-9999</v>
      </c>
      <c r="N669" s="9"/>
    </row>
    <row r="670" spans="1:14">
      <c r="A670" s="6">
        <v>669</v>
      </c>
      <c r="B670" s="6" t="s">
        <v>819</v>
      </c>
      <c r="C670" s="6" t="s">
        <v>2264</v>
      </c>
      <c r="D670" s="6" t="s">
        <v>2265</v>
      </c>
      <c r="E670" s="6" t="s">
        <v>2260</v>
      </c>
      <c r="F670" s="6" t="s">
        <v>1551</v>
      </c>
      <c r="G670" s="6" t="s">
        <v>1551</v>
      </c>
      <c r="H670" s="6"/>
      <c r="I670" s="6">
        <v>-9999</v>
      </c>
      <c r="J670" s="6">
        <v>-9999</v>
      </c>
      <c r="K670" s="6">
        <v>-9999</v>
      </c>
      <c r="L670" s="6">
        <v>-9999</v>
      </c>
      <c r="M670" s="6">
        <v>-9999</v>
      </c>
      <c r="N670" s="9"/>
    </row>
    <row r="671" spans="1:14">
      <c r="A671" s="6">
        <v>670</v>
      </c>
      <c r="B671" s="6" t="s">
        <v>821</v>
      </c>
      <c r="C671" s="6" t="s">
        <v>2264</v>
      </c>
      <c r="D671" s="6" t="s">
        <v>2265</v>
      </c>
      <c r="E671" s="6" t="s">
        <v>2260</v>
      </c>
      <c r="F671" s="6" t="s">
        <v>1551</v>
      </c>
      <c r="G671" s="6" t="s">
        <v>1551</v>
      </c>
      <c r="H671" s="6"/>
      <c r="I671" s="6">
        <v>-9999</v>
      </c>
      <c r="J671" s="6">
        <v>-9999</v>
      </c>
      <c r="K671" s="6">
        <v>-9999</v>
      </c>
      <c r="L671" s="6">
        <v>-9999</v>
      </c>
      <c r="M671" s="6">
        <v>-9999</v>
      </c>
      <c r="N671" s="9"/>
    </row>
    <row r="672" spans="1:14">
      <c r="A672" s="6">
        <v>671</v>
      </c>
      <c r="B672" s="6" t="s">
        <v>822</v>
      </c>
      <c r="C672" s="6" t="s">
        <v>2264</v>
      </c>
      <c r="D672" s="6" t="s">
        <v>2265</v>
      </c>
      <c r="E672" s="6" t="s">
        <v>2260</v>
      </c>
      <c r="F672" s="6" t="s">
        <v>1551</v>
      </c>
      <c r="G672" s="6" t="s">
        <v>1551</v>
      </c>
      <c r="H672" s="6"/>
      <c r="I672" s="6">
        <v>-9999</v>
      </c>
      <c r="J672" s="6">
        <v>-9999</v>
      </c>
      <c r="K672" s="6">
        <v>-9999</v>
      </c>
      <c r="L672" s="6">
        <v>-9999</v>
      </c>
      <c r="M672" s="6">
        <v>-9999</v>
      </c>
      <c r="N672" s="9"/>
    </row>
    <row r="673" spans="1:14">
      <c r="A673" s="6">
        <v>672</v>
      </c>
      <c r="B673" s="6" t="s">
        <v>823</v>
      </c>
      <c r="C673" s="6" t="s">
        <v>2267</v>
      </c>
      <c r="D673" s="6" t="s">
        <v>2283</v>
      </c>
      <c r="E673" s="6" t="s">
        <v>2260</v>
      </c>
      <c r="F673" s="6" t="s">
        <v>1551</v>
      </c>
      <c r="G673" s="6" t="s">
        <v>1551</v>
      </c>
      <c r="H673" s="6"/>
      <c r="I673" s="6">
        <v>-9999</v>
      </c>
      <c r="J673" s="6">
        <v>-9999</v>
      </c>
      <c r="K673" s="6">
        <v>-9999</v>
      </c>
      <c r="L673" s="6">
        <v>-9999</v>
      </c>
      <c r="M673" s="6">
        <v>-9999</v>
      </c>
      <c r="N673" s="9"/>
    </row>
    <row r="674" spans="1:14">
      <c r="A674" s="6">
        <v>673</v>
      </c>
      <c r="B674" s="6" t="s">
        <v>825</v>
      </c>
      <c r="C674" s="6" t="s">
        <v>2267</v>
      </c>
      <c r="D674" s="6" t="s">
        <v>2283</v>
      </c>
      <c r="E674" s="6" t="s">
        <v>2260</v>
      </c>
      <c r="F674" s="6" t="s">
        <v>1551</v>
      </c>
      <c r="G674" s="6" t="s">
        <v>1551</v>
      </c>
      <c r="H674" s="6"/>
      <c r="I674" s="6">
        <v>-9999</v>
      </c>
      <c r="J674" s="6">
        <v>-9999</v>
      </c>
      <c r="K674" s="6">
        <v>-9999</v>
      </c>
      <c r="L674" s="6">
        <v>-9999</v>
      </c>
      <c r="M674" s="6">
        <v>-9999</v>
      </c>
      <c r="N674" s="9"/>
    </row>
    <row r="675" spans="1:14">
      <c r="A675" s="6">
        <v>674</v>
      </c>
      <c r="B675" s="6" t="s">
        <v>826</v>
      </c>
      <c r="C675" s="6" t="s">
        <v>2271</v>
      </c>
      <c r="D675" s="6" t="s">
        <v>2272</v>
      </c>
      <c r="E675" s="6" t="s">
        <v>2273</v>
      </c>
      <c r="F675" s="6" t="s">
        <v>1551</v>
      </c>
      <c r="G675" s="6" t="s">
        <v>1551</v>
      </c>
      <c r="H675" s="6"/>
      <c r="I675" s="6">
        <v>-9999</v>
      </c>
      <c r="J675" s="6">
        <v>-9999</v>
      </c>
      <c r="K675" s="6">
        <v>-9999</v>
      </c>
      <c r="L675" s="6">
        <v>-9999</v>
      </c>
      <c r="M675" s="6">
        <v>-9999</v>
      </c>
      <c r="N675" s="9"/>
    </row>
    <row r="676" spans="1:14">
      <c r="A676" s="6">
        <v>675</v>
      </c>
      <c r="B676" s="6" t="s">
        <v>827</v>
      </c>
      <c r="C676" s="6" t="s">
        <v>2303</v>
      </c>
      <c r="D676" s="6" t="s">
        <v>2303</v>
      </c>
      <c r="E676" s="6" t="s">
        <v>2303</v>
      </c>
      <c r="F676" s="6" t="s">
        <v>2304</v>
      </c>
      <c r="G676" s="6" t="s">
        <v>2410</v>
      </c>
      <c r="H676" s="6"/>
      <c r="I676" s="6">
        <v>-9999</v>
      </c>
      <c r="J676" s="6">
        <v>-9999</v>
      </c>
      <c r="K676" s="6">
        <v>-9999</v>
      </c>
      <c r="L676" s="6">
        <v>-9999</v>
      </c>
      <c r="M676" s="6">
        <v>1</v>
      </c>
      <c r="N676" s="9" t="s">
        <v>2411</v>
      </c>
    </row>
    <row r="677" spans="1:14">
      <c r="A677" s="6">
        <v>676</v>
      </c>
      <c r="B677" s="6" t="s">
        <v>829</v>
      </c>
      <c r="C677" s="6" t="s">
        <v>2258</v>
      </c>
      <c r="D677" s="6" t="s">
        <v>2292</v>
      </c>
      <c r="E677" s="6" t="s">
        <v>2263</v>
      </c>
      <c r="F677" s="6" t="s">
        <v>1551</v>
      </c>
      <c r="G677" s="6" t="s">
        <v>1551</v>
      </c>
      <c r="H677" s="6"/>
      <c r="I677" s="6">
        <v>-9999</v>
      </c>
      <c r="J677" s="6">
        <v>-9999</v>
      </c>
      <c r="K677" s="6">
        <v>-9999</v>
      </c>
      <c r="L677" s="6">
        <v>0.6</v>
      </c>
      <c r="M677" s="6">
        <v>-9999</v>
      </c>
      <c r="N677" s="9"/>
    </row>
    <row r="678" spans="1:14">
      <c r="A678" s="6">
        <v>677</v>
      </c>
      <c r="B678" s="6" t="s">
        <v>831</v>
      </c>
      <c r="C678" s="6" t="s">
        <v>2258</v>
      </c>
      <c r="D678" s="6" t="s">
        <v>2292</v>
      </c>
      <c r="E678" s="6" t="s">
        <v>2263</v>
      </c>
      <c r="F678" s="6" t="s">
        <v>1551</v>
      </c>
      <c r="G678" s="6" t="s">
        <v>1551</v>
      </c>
      <c r="H678" s="6"/>
      <c r="I678" s="6">
        <v>-9999</v>
      </c>
      <c r="J678" s="6">
        <v>-9999</v>
      </c>
      <c r="K678" s="6">
        <v>-9999</v>
      </c>
      <c r="L678" s="6">
        <v>0.6</v>
      </c>
      <c r="M678" s="6">
        <v>-9999</v>
      </c>
      <c r="N678" s="9"/>
    </row>
    <row r="679" spans="1:14">
      <c r="A679" s="6">
        <v>678</v>
      </c>
      <c r="B679" s="6" t="s">
        <v>832</v>
      </c>
      <c r="C679" s="6" t="s">
        <v>2267</v>
      </c>
      <c r="D679" s="6" t="s">
        <v>2283</v>
      </c>
      <c r="E679" s="6" t="s">
        <v>2260</v>
      </c>
      <c r="F679" s="6" t="s">
        <v>2346</v>
      </c>
      <c r="G679" s="6" t="s">
        <v>1551</v>
      </c>
      <c r="H679" s="6"/>
      <c r="I679" s="6">
        <v>0.17599999999999999</v>
      </c>
      <c r="J679" s="6">
        <v>-9999</v>
      </c>
      <c r="K679" s="6">
        <v>-9999</v>
      </c>
      <c r="L679" s="6">
        <v>-9999</v>
      </c>
      <c r="M679" s="6">
        <v>4.1999999999999997E-3</v>
      </c>
      <c r="N679" s="9" t="s">
        <v>2412</v>
      </c>
    </row>
    <row r="680" spans="1:14">
      <c r="A680" s="6">
        <v>679</v>
      </c>
      <c r="B680" s="6" t="s">
        <v>834</v>
      </c>
      <c r="C680" s="6" t="s">
        <v>2267</v>
      </c>
      <c r="D680" s="6" t="s">
        <v>2283</v>
      </c>
      <c r="E680" s="6" t="s">
        <v>2260</v>
      </c>
      <c r="F680" s="6" t="s">
        <v>2346</v>
      </c>
      <c r="G680" s="6" t="s">
        <v>1551</v>
      </c>
      <c r="H680" s="6"/>
      <c r="I680" s="6">
        <v>0.17599999999999999</v>
      </c>
      <c r="J680" s="6">
        <v>-9999</v>
      </c>
      <c r="K680" s="6">
        <v>-9999</v>
      </c>
      <c r="L680" s="6">
        <v>-9999</v>
      </c>
      <c r="M680" s="6">
        <v>4.1999999999999997E-3</v>
      </c>
      <c r="N680" s="9" t="s">
        <v>2413</v>
      </c>
    </row>
    <row r="681" spans="1:14">
      <c r="A681" s="6">
        <v>680</v>
      </c>
      <c r="B681" s="6" t="s">
        <v>835</v>
      </c>
      <c r="C681" s="6" t="s">
        <v>2267</v>
      </c>
      <c r="D681" s="6" t="s">
        <v>2313</v>
      </c>
      <c r="E681" s="6" t="s">
        <v>2260</v>
      </c>
      <c r="F681" s="6" t="s">
        <v>1551</v>
      </c>
      <c r="G681" s="6" t="s">
        <v>1551</v>
      </c>
      <c r="H681" s="6"/>
      <c r="I681" s="6">
        <v>9.8000000000000004E-2</v>
      </c>
      <c r="J681" s="6">
        <v>0.47799999999999998</v>
      </c>
      <c r="K681" s="6">
        <v>0.42299999999999999</v>
      </c>
      <c r="L681" s="6">
        <v>1.6</v>
      </c>
      <c r="M681" s="6">
        <v>-9999</v>
      </c>
      <c r="N681" s="9"/>
    </row>
    <row r="682" spans="1:14">
      <c r="A682" s="6">
        <v>681</v>
      </c>
      <c r="B682" s="6" t="s">
        <v>837</v>
      </c>
      <c r="C682" s="6" t="s">
        <v>2267</v>
      </c>
      <c r="D682" s="6" t="s">
        <v>2313</v>
      </c>
      <c r="E682" s="6" t="s">
        <v>2260</v>
      </c>
      <c r="F682" s="6" t="s">
        <v>1551</v>
      </c>
      <c r="G682" s="6" t="s">
        <v>1551</v>
      </c>
      <c r="H682" s="6"/>
      <c r="I682" s="6">
        <v>9.8000000000000004E-2</v>
      </c>
      <c r="J682" s="6">
        <v>0.47799999999999998</v>
      </c>
      <c r="K682" s="6">
        <v>0.42299999999999999</v>
      </c>
      <c r="L682" s="6">
        <v>1.64</v>
      </c>
      <c r="M682" s="6">
        <v>-9999</v>
      </c>
      <c r="N682" s="9"/>
    </row>
    <row r="683" spans="1:14">
      <c r="A683" s="6">
        <v>682</v>
      </c>
      <c r="B683" s="6" t="s">
        <v>838</v>
      </c>
      <c r="C683" s="6" t="s">
        <v>2267</v>
      </c>
      <c r="D683" s="6" t="s">
        <v>2313</v>
      </c>
      <c r="E683" s="6" t="s">
        <v>2260</v>
      </c>
      <c r="F683" s="6" t="s">
        <v>1551</v>
      </c>
      <c r="G683" s="6" t="s">
        <v>1551</v>
      </c>
      <c r="H683" s="6"/>
      <c r="I683" s="6">
        <v>9.8000000000000004E-2</v>
      </c>
      <c r="J683" s="6">
        <v>0.47799999999999998</v>
      </c>
      <c r="K683" s="6">
        <v>0.42299999999999999</v>
      </c>
      <c r="L683" s="6">
        <v>1.69</v>
      </c>
      <c r="M683" s="6">
        <v>-9999</v>
      </c>
      <c r="N683" s="9"/>
    </row>
    <row r="684" spans="1:14">
      <c r="A684" s="6">
        <v>683</v>
      </c>
      <c r="B684" s="6" t="s">
        <v>839</v>
      </c>
      <c r="C684" s="6" t="s">
        <v>2267</v>
      </c>
      <c r="D684" s="6" t="s">
        <v>2313</v>
      </c>
      <c r="E684" s="6" t="s">
        <v>2260</v>
      </c>
      <c r="F684" s="6" t="s">
        <v>1551</v>
      </c>
      <c r="G684" s="6" t="s">
        <v>1551</v>
      </c>
      <c r="H684" s="6"/>
      <c r="I684" s="6">
        <v>9.8000000000000004E-2</v>
      </c>
      <c r="J684" s="6">
        <v>0.47799999999999998</v>
      </c>
      <c r="K684" s="6">
        <v>0.42299999999999999</v>
      </c>
      <c r="L684" s="6">
        <v>1.6</v>
      </c>
      <c r="M684" s="6">
        <v>-9999</v>
      </c>
      <c r="N684" s="9"/>
    </row>
    <row r="685" spans="1:14">
      <c r="A685" s="6">
        <v>684</v>
      </c>
      <c r="B685" s="6" t="s">
        <v>840</v>
      </c>
      <c r="C685" s="6" t="s">
        <v>2267</v>
      </c>
      <c r="D685" s="6" t="s">
        <v>2313</v>
      </c>
      <c r="E685" s="6" t="s">
        <v>2260</v>
      </c>
      <c r="F685" s="6" t="s">
        <v>1551</v>
      </c>
      <c r="G685" s="6" t="s">
        <v>1551</v>
      </c>
      <c r="H685" s="6"/>
      <c r="I685" s="6">
        <v>9.8000000000000004E-2</v>
      </c>
      <c r="J685" s="6">
        <v>0.47799999999999998</v>
      </c>
      <c r="K685" s="6">
        <v>0.42299999999999999</v>
      </c>
      <c r="L685" s="6">
        <v>1.23</v>
      </c>
      <c r="M685" s="6">
        <v>-9999</v>
      </c>
      <c r="N685" s="9"/>
    </row>
    <row r="686" spans="1:14">
      <c r="A686" s="6">
        <v>685</v>
      </c>
      <c r="B686" s="6" t="s">
        <v>841</v>
      </c>
      <c r="C686" s="6" t="s">
        <v>1551</v>
      </c>
      <c r="D686" s="6" t="s">
        <v>1551</v>
      </c>
      <c r="E686" s="6" t="s">
        <v>1551</v>
      </c>
      <c r="F686" s="6" t="s">
        <v>1551</v>
      </c>
      <c r="G686" s="6" t="s">
        <v>1551</v>
      </c>
      <c r="H686" s="6"/>
      <c r="I686" s="6">
        <v>0.24</v>
      </c>
      <c r="J686" s="6">
        <v>-9999</v>
      </c>
      <c r="K686" s="6">
        <v>-9999</v>
      </c>
      <c r="L686" s="6">
        <v>1.25</v>
      </c>
      <c r="M686" s="6">
        <v>-9999</v>
      </c>
      <c r="N686" s="9"/>
    </row>
    <row r="687" spans="1:14">
      <c r="A687" s="6">
        <v>686</v>
      </c>
      <c r="B687" s="6" t="s">
        <v>843</v>
      </c>
      <c r="C687" s="6" t="s">
        <v>1551</v>
      </c>
      <c r="D687" s="6" t="s">
        <v>1551</v>
      </c>
      <c r="E687" s="6" t="s">
        <v>1551</v>
      </c>
      <c r="F687" s="6" t="s">
        <v>1551</v>
      </c>
      <c r="G687" s="6" t="s">
        <v>1551</v>
      </c>
      <c r="H687" s="6"/>
      <c r="I687" s="6">
        <v>0.24</v>
      </c>
      <c r="J687" s="6">
        <v>-9999</v>
      </c>
      <c r="K687" s="6">
        <v>-9999</v>
      </c>
      <c r="L687" s="6">
        <v>1.25</v>
      </c>
      <c r="M687" s="6">
        <v>-9999</v>
      </c>
      <c r="N687" s="9"/>
    </row>
    <row r="688" spans="1:14">
      <c r="A688" s="6">
        <v>687</v>
      </c>
      <c r="B688" s="6" t="s">
        <v>844</v>
      </c>
      <c r="C688" s="6" t="s">
        <v>1551</v>
      </c>
      <c r="D688" s="6" t="s">
        <v>1551</v>
      </c>
      <c r="E688" s="6" t="s">
        <v>1551</v>
      </c>
      <c r="F688" s="6" t="s">
        <v>1551</v>
      </c>
      <c r="G688" s="6" t="s">
        <v>1551</v>
      </c>
      <c r="H688" s="6"/>
      <c r="I688" s="6">
        <v>0.24</v>
      </c>
      <c r="J688" s="6">
        <v>-9999</v>
      </c>
      <c r="K688" s="6">
        <v>-9999</v>
      </c>
      <c r="L688" s="6">
        <v>1.25</v>
      </c>
      <c r="M688" s="6">
        <v>-9999</v>
      </c>
      <c r="N688" s="9"/>
    </row>
    <row r="689" spans="1:14">
      <c r="A689" s="6">
        <v>688</v>
      </c>
      <c r="B689" s="6" t="s">
        <v>845</v>
      </c>
      <c r="C689" s="6" t="s">
        <v>1551</v>
      </c>
      <c r="D689" s="6" t="s">
        <v>1551</v>
      </c>
      <c r="E689" s="6" t="s">
        <v>1551</v>
      </c>
      <c r="F689" s="6" t="s">
        <v>1551</v>
      </c>
      <c r="G689" s="6" t="s">
        <v>1551</v>
      </c>
      <c r="H689" s="6"/>
      <c r="I689" s="6">
        <v>0.24</v>
      </c>
      <c r="J689" s="6">
        <v>-9999</v>
      </c>
      <c r="K689" s="6">
        <v>-9999</v>
      </c>
      <c r="L689" s="6">
        <v>1.19</v>
      </c>
      <c r="M689" s="6">
        <v>-9999</v>
      </c>
      <c r="N689" s="9"/>
    </row>
    <row r="690" spans="1:14">
      <c r="A690" s="6">
        <v>689</v>
      </c>
      <c r="B690" s="6" t="s">
        <v>846</v>
      </c>
      <c r="C690" s="6" t="s">
        <v>1551</v>
      </c>
      <c r="D690" s="6" t="s">
        <v>1551</v>
      </c>
      <c r="E690" s="6" t="s">
        <v>1551</v>
      </c>
      <c r="F690" s="6" t="s">
        <v>1551</v>
      </c>
      <c r="G690" s="6" t="s">
        <v>1551</v>
      </c>
      <c r="H690" s="6"/>
      <c r="I690" s="6">
        <v>0.24</v>
      </c>
      <c r="J690" s="6">
        <v>-9999</v>
      </c>
      <c r="K690" s="6">
        <v>-9999</v>
      </c>
      <c r="L690" s="6">
        <v>1.19</v>
      </c>
      <c r="M690" s="6">
        <v>-9999</v>
      </c>
      <c r="N690" s="9"/>
    </row>
    <row r="691" spans="1:14">
      <c r="A691" s="6">
        <v>690</v>
      </c>
      <c r="B691" s="6" t="s">
        <v>847</v>
      </c>
      <c r="C691" s="6" t="s">
        <v>1551</v>
      </c>
      <c r="D691" s="6" t="s">
        <v>1551</v>
      </c>
      <c r="E691" s="6" t="s">
        <v>1551</v>
      </c>
      <c r="F691" s="6" t="s">
        <v>1551</v>
      </c>
      <c r="G691" s="6" t="s">
        <v>1551</v>
      </c>
      <c r="H691" s="6"/>
      <c r="I691" s="6">
        <v>0.24</v>
      </c>
      <c r="J691" s="6">
        <v>-9999</v>
      </c>
      <c r="K691" s="6">
        <v>-9999</v>
      </c>
      <c r="L691" s="6">
        <v>1.19</v>
      </c>
      <c r="M691" s="6">
        <v>-9999</v>
      </c>
      <c r="N691" s="9"/>
    </row>
    <row r="692" spans="1:14">
      <c r="A692" s="6">
        <v>691</v>
      </c>
      <c r="B692" s="6" t="s">
        <v>848</v>
      </c>
      <c r="C692" s="6" t="s">
        <v>1551</v>
      </c>
      <c r="D692" s="6" t="s">
        <v>1551</v>
      </c>
      <c r="E692" s="6" t="s">
        <v>1551</v>
      </c>
      <c r="F692" s="6" t="s">
        <v>1551</v>
      </c>
      <c r="G692" s="6" t="s">
        <v>1551</v>
      </c>
      <c r="H692" s="6"/>
      <c r="I692" s="6">
        <v>0.24</v>
      </c>
      <c r="J692" s="6">
        <v>-9999</v>
      </c>
      <c r="K692" s="6">
        <v>-9999</v>
      </c>
      <c r="L692" s="6">
        <v>1.17</v>
      </c>
      <c r="M692" s="6">
        <v>-9999</v>
      </c>
      <c r="N692" s="9"/>
    </row>
    <row r="693" spans="1:14">
      <c r="A693" s="6">
        <v>692</v>
      </c>
      <c r="B693" s="6" t="s">
        <v>849</v>
      </c>
      <c r="C693" s="6" t="s">
        <v>1551</v>
      </c>
      <c r="D693" s="6" t="s">
        <v>1551</v>
      </c>
      <c r="E693" s="6" t="s">
        <v>1551</v>
      </c>
      <c r="F693" s="6" t="s">
        <v>1551</v>
      </c>
      <c r="G693" s="6" t="s">
        <v>1551</v>
      </c>
      <c r="H693" s="6"/>
      <c r="I693" s="6">
        <v>0.24</v>
      </c>
      <c r="J693" s="6">
        <v>-9999</v>
      </c>
      <c r="K693" s="6">
        <v>-9999</v>
      </c>
      <c r="L693" s="6">
        <v>1.2</v>
      </c>
      <c r="M693" s="6">
        <v>-9999</v>
      </c>
      <c r="N693" s="9" t="s">
        <v>2414</v>
      </c>
    </row>
    <row r="694" spans="1:14">
      <c r="A694" s="6">
        <v>693</v>
      </c>
      <c r="B694" s="6" t="s">
        <v>850</v>
      </c>
      <c r="C694" s="6" t="s">
        <v>1551</v>
      </c>
      <c r="D694" s="6" t="s">
        <v>1551</v>
      </c>
      <c r="E694" s="6" t="s">
        <v>1551</v>
      </c>
      <c r="F694" s="6" t="s">
        <v>1551</v>
      </c>
      <c r="G694" s="6" t="s">
        <v>1551</v>
      </c>
      <c r="H694" s="6"/>
      <c r="I694" s="6">
        <v>0.24</v>
      </c>
      <c r="J694" s="6">
        <v>-9999</v>
      </c>
      <c r="K694" s="6">
        <v>-9999</v>
      </c>
      <c r="L694" s="6">
        <v>1.18</v>
      </c>
      <c r="M694" s="6">
        <v>-9999</v>
      </c>
      <c r="N694" s="9" t="s">
        <v>2415</v>
      </c>
    </row>
    <row r="695" spans="1:14">
      <c r="A695" s="6">
        <v>694</v>
      </c>
      <c r="B695" s="6" t="s">
        <v>851</v>
      </c>
      <c r="C695" s="6" t="s">
        <v>1551</v>
      </c>
      <c r="D695" s="6" t="s">
        <v>1551</v>
      </c>
      <c r="E695" s="6" t="s">
        <v>1551</v>
      </c>
      <c r="F695" s="6" t="s">
        <v>1551</v>
      </c>
      <c r="G695" s="6" t="s">
        <v>1551</v>
      </c>
      <c r="H695" s="6"/>
      <c r="I695" s="6">
        <v>0.24</v>
      </c>
      <c r="J695" s="6">
        <v>-9999</v>
      </c>
      <c r="K695" s="6">
        <v>-9999</v>
      </c>
      <c r="L695" s="6">
        <v>1.18</v>
      </c>
      <c r="M695" s="6">
        <v>-9999</v>
      </c>
      <c r="N695" s="9" t="s">
        <v>2416</v>
      </c>
    </row>
    <row r="696" spans="1:14">
      <c r="A696" s="6">
        <v>695</v>
      </c>
      <c r="B696" s="6" t="s">
        <v>852</v>
      </c>
      <c r="C696" s="6" t="s">
        <v>2258</v>
      </c>
      <c r="D696" s="6" t="s">
        <v>2277</v>
      </c>
      <c r="E696" s="6" t="s">
        <v>2263</v>
      </c>
      <c r="F696" s="6" t="s">
        <v>2417</v>
      </c>
      <c r="G696" s="6" t="s">
        <v>2418</v>
      </c>
      <c r="H696" s="6"/>
      <c r="I696" s="6">
        <v>0.62</v>
      </c>
      <c r="J696" s="6">
        <v>0.32</v>
      </c>
      <c r="K696" s="6">
        <v>0.06</v>
      </c>
      <c r="L696" s="6">
        <v>0.8</v>
      </c>
      <c r="M696" s="6">
        <v>5.6000000000000001E-2</v>
      </c>
      <c r="N696" s="9"/>
    </row>
    <row r="697" spans="1:14">
      <c r="A697" s="6">
        <v>696</v>
      </c>
      <c r="B697" s="6" t="s">
        <v>854</v>
      </c>
      <c r="C697" s="6" t="s">
        <v>2258</v>
      </c>
      <c r="D697" s="6" t="s">
        <v>2277</v>
      </c>
      <c r="E697" s="6" t="s">
        <v>2263</v>
      </c>
      <c r="F697" s="6" t="s">
        <v>2417</v>
      </c>
      <c r="G697" s="6" t="s">
        <v>2418</v>
      </c>
      <c r="H697" s="6"/>
      <c r="I697" s="6">
        <v>0.62</v>
      </c>
      <c r="J697" s="6">
        <v>0.32</v>
      </c>
      <c r="K697" s="6">
        <v>0.06</v>
      </c>
      <c r="L697" s="6">
        <v>0.8</v>
      </c>
      <c r="M697" s="6">
        <v>5.6000000000000001E-2</v>
      </c>
      <c r="N697" s="9"/>
    </row>
    <row r="698" spans="1:14">
      <c r="A698" s="6">
        <v>697</v>
      </c>
      <c r="B698" s="6" t="s">
        <v>855</v>
      </c>
      <c r="C698" s="6" t="s">
        <v>2258</v>
      </c>
      <c r="D698" s="6" t="s">
        <v>2277</v>
      </c>
      <c r="E698" s="6" t="s">
        <v>2263</v>
      </c>
      <c r="F698" s="6" t="s">
        <v>2419</v>
      </c>
      <c r="G698" s="6" t="s">
        <v>2311</v>
      </c>
      <c r="H698" s="6"/>
      <c r="I698" s="6">
        <v>0.8</v>
      </c>
      <c r="J698" s="6">
        <v>0.14000000000000001</v>
      </c>
      <c r="K698" s="6">
        <v>0.06</v>
      </c>
      <c r="L698" s="6">
        <v>1.1499999999999999</v>
      </c>
      <c r="M698" s="6">
        <v>1.7999999999999999E-2</v>
      </c>
      <c r="N698" s="9"/>
    </row>
    <row r="699" spans="1:14">
      <c r="A699" s="6">
        <v>698</v>
      </c>
      <c r="B699" s="6" t="s">
        <v>856</v>
      </c>
      <c r="C699" s="6" t="s">
        <v>2258</v>
      </c>
      <c r="D699" s="6" t="s">
        <v>2277</v>
      </c>
      <c r="E699" s="6" t="s">
        <v>2263</v>
      </c>
      <c r="F699" s="6" t="s">
        <v>2419</v>
      </c>
      <c r="G699" s="6" t="s">
        <v>2311</v>
      </c>
      <c r="H699" s="6"/>
      <c r="I699" s="6">
        <v>0.8</v>
      </c>
      <c r="J699" s="6">
        <v>0.14000000000000001</v>
      </c>
      <c r="K699" s="6">
        <v>0.06</v>
      </c>
      <c r="L699" s="6">
        <v>1.1499999999999999</v>
      </c>
      <c r="M699" s="6">
        <v>1.7999999999999999E-2</v>
      </c>
      <c r="N699" s="9"/>
    </row>
    <row r="700" spans="1:14">
      <c r="A700" s="6">
        <v>699</v>
      </c>
      <c r="B700" s="6" t="s">
        <v>858</v>
      </c>
      <c r="C700" s="6" t="s">
        <v>2258</v>
      </c>
      <c r="D700" s="6" t="s">
        <v>2277</v>
      </c>
      <c r="E700" s="6" t="s">
        <v>2263</v>
      </c>
      <c r="F700" s="6" t="s">
        <v>2420</v>
      </c>
      <c r="G700" s="6" t="s">
        <v>2279</v>
      </c>
      <c r="H700" s="6"/>
      <c r="I700" s="6">
        <v>0.7</v>
      </c>
      <c r="J700" s="6">
        <v>0.28999999999999998</v>
      </c>
      <c r="K700" s="6">
        <v>0.01</v>
      </c>
      <c r="L700" s="6">
        <v>1.24</v>
      </c>
      <c r="M700" s="6">
        <v>7.7000000000000002E-3</v>
      </c>
      <c r="N700" s="9"/>
    </row>
    <row r="701" spans="1:14">
      <c r="A701" s="6">
        <v>700</v>
      </c>
      <c r="B701" s="6" t="s">
        <v>859</v>
      </c>
      <c r="C701" s="6" t="s">
        <v>2264</v>
      </c>
      <c r="D701" s="6" t="s">
        <v>2265</v>
      </c>
      <c r="E701" s="6" t="s">
        <v>2260</v>
      </c>
      <c r="F701" s="6" t="s">
        <v>2421</v>
      </c>
      <c r="G701" s="6" t="s">
        <v>2262</v>
      </c>
      <c r="H701" s="6"/>
      <c r="I701" s="6">
        <v>0.19</v>
      </c>
      <c r="J701" s="6">
        <v>0.54</v>
      </c>
      <c r="K701" s="6">
        <v>0.27</v>
      </c>
      <c r="L701" s="6">
        <v>1.25</v>
      </c>
      <c r="M701" s="6">
        <v>2.4E-2</v>
      </c>
      <c r="N701" s="9"/>
    </row>
    <row r="702" spans="1:14">
      <c r="A702" s="6">
        <v>701</v>
      </c>
      <c r="B702" s="6" t="s">
        <v>861</v>
      </c>
      <c r="C702" s="6" t="s">
        <v>2264</v>
      </c>
      <c r="D702" s="6" t="s">
        <v>2265</v>
      </c>
      <c r="E702" s="6" t="s">
        <v>2260</v>
      </c>
      <c r="F702" s="6" t="s">
        <v>2421</v>
      </c>
      <c r="G702" s="6" t="s">
        <v>2262</v>
      </c>
      <c r="H702" s="6"/>
      <c r="I702" s="6">
        <v>0.19</v>
      </c>
      <c r="J702" s="6">
        <v>0.54</v>
      </c>
      <c r="K702" s="6">
        <v>0.27</v>
      </c>
      <c r="L702" s="6">
        <v>1.21</v>
      </c>
      <c r="M702" s="6">
        <v>2.4E-2</v>
      </c>
      <c r="N702" s="9"/>
    </row>
    <row r="703" spans="1:14">
      <c r="A703" s="6">
        <v>702</v>
      </c>
      <c r="B703" s="6" t="s">
        <v>862</v>
      </c>
      <c r="C703" s="6" t="s">
        <v>2264</v>
      </c>
      <c r="D703" s="6" t="s">
        <v>2265</v>
      </c>
      <c r="E703" s="6" t="s">
        <v>2260</v>
      </c>
      <c r="F703" s="6" t="s">
        <v>2421</v>
      </c>
      <c r="G703" s="6" t="s">
        <v>2262</v>
      </c>
      <c r="H703" s="6"/>
      <c r="I703" s="6">
        <v>0.19</v>
      </c>
      <c r="J703" s="6">
        <v>0.54</v>
      </c>
      <c r="K703" s="6">
        <v>0.27</v>
      </c>
      <c r="L703" s="6">
        <v>1.4</v>
      </c>
      <c r="M703" s="6">
        <v>2.4E-2</v>
      </c>
      <c r="N703" s="9"/>
    </row>
    <row r="704" spans="1:14">
      <c r="A704" s="6">
        <v>703</v>
      </c>
      <c r="B704" s="6" t="s">
        <v>863</v>
      </c>
      <c r="C704" s="6" t="s">
        <v>2264</v>
      </c>
      <c r="D704" s="6" t="s">
        <v>2265</v>
      </c>
      <c r="E704" s="6" t="s">
        <v>2260</v>
      </c>
      <c r="F704" s="6" t="s">
        <v>2421</v>
      </c>
      <c r="G704" s="6" t="s">
        <v>2262</v>
      </c>
      <c r="H704" s="6"/>
      <c r="I704" s="6">
        <v>0.19</v>
      </c>
      <c r="J704" s="6">
        <v>0.54</v>
      </c>
      <c r="K704" s="6">
        <v>0.27</v>
      </c>
      <c r="L704" s="6">
        <v>1.37</v>
      </c>
      <c r="M704" s="6">
        <v>2.4E-2</v>
      </c>
      <c r="N704" s="9"/>
    </row>
    <row r="705" spans="1:14">
      <c r="A705" s="6">
        <v>704</v>
      </c>
      <c r="B705" s="6" t="s">
        <v>864</v>
      </c>
      <c r="C705" s="6" t="s">
        <v>2264</v>
      </c>
      <c r="D705" s="6" t="s">
        <v>2265</v>
      </c>
      <c r="E705" s="6" t="s">
        <v>2260</v>
      </c>
      <c r="F705" s="6" t="s">
        <v>2421</v>
      </c>
      <c r="G705" s="6" t="s">
        <v>2262</v>
      </c>
      <c r="H705" s="6"/>
      <c r="I705" s="6">
        <v>0.19</v>
      </c>
      <c r="J705" s="6">
        <v>0.54</v>
      </c>
      <c r="K705" s="6">
        <v>0.27</v>
      </c>
      <c r="L705" s="6">
        <v>1.39</v>
      </c>
      <c r="M705" s="6">
        <v>2.4E-2</v>
      </c>
      <c r="N705" s="9"/>
    </row>
    <row r="706" spans="1:14">
      <c r="A706" s="6">
        <v>705</v>
      </c>
      <c r="B706" s="6" t="s">
        <v>865</v>
      </c>
      <c r="C706" s="6" t="s">
        <v>2264</v>
      </c>
      <c r="D706" s="6" t="s">
        <v>2265</v>
      </c>
      <c r="E706" s="6" t="s">
        <v>2260</v>
      </c>
      <c r="F706" s="6" t="s">
        <v>2421</v>
      </c>
      <c r="G706" s="6" t="s">
        <v>2262</v>
      </c>
      <c r="H706" s="6"/>
      <c r="I706" s="6">
        <v>0.19</v>
      </c>
      <c r="J706" s="6">
        <v>0.54</v>
      </c>
      <c r="K706" s="6">
        <v>0.27</v>
      </c>
      <c r="L706" s="6">
        <v>1.45</v>
      </c>
      <c r="M706" s="6">
        <v>2.4E-2</v>
      </c>
      <c r="N706" s="9"/>
    </row>
    <row r="707" spans="1:14">
      <c r="A707" s="6">
        <v>706</v>
      </c>
      <c r="B707" s="6" t="s">
        <v>866</v>
      </c>
      <c r="C707" s="6" t="s">
        <v>2264</v>
      </c>
      <c r="D707" s="6" t="s">
        <v>2265</v>
      </c>
      <c r="E707" s="6" t="s">
        <v>2260</v>
      </c>
      <c r="F707" s="6" t="s">
        <v>2421</v>
      </c>
      <c r="G707" s="6" t="s">
        <v>2262</v>
      </c>
      <c r="H707" s="6"/>
      <c r="I707" s="6">
        <v>0.19</v>
      </c>
      <c r="J707" s="6">
        <v>0.54</v>
      </c>
      <c r="K707" s="6">
        <v>0.27</v>
      </c>
      <c r="L707" s="6">
        <v>1.36</v>
      </c>
      <c r="M707" s="6">
        <v>2.4E-2</v>
      </c>
      <c r="N707" s="9"/>
    </row>
    <row r="708" spans="1:14">
      <c r="A708" s="6">
        <v>707</v>
      </c>
      <c r="B708" s="6" t="s">
        <v>867</v>
      </c>
      <c r="C708" s="6" t="s">
        <v>2264</v>
      </c>
      <c r="D708" s="6" t="s">
        <v>2265</v>
      </c>
      <c r="E708" s="6" t="s">
        <v>2260</v>
      </c>
      <c r="F708" s="6" t="s">
        <v>2421</v>
      </c>
      <c r="G708" s="6" t="s">
        <v>2262</v>
      </c>
      <c r="H708" s="6"/>
      <c r="I708" s="6">
        <v>0.19</v>
      </c>
      <c r="J708" s="6">
        <v>0.54</v>
      </c>
      <c r="K708" s="6">
        <v>0.27</v>
      </c>
      <c r="L708" s="6">
        <v>1.3</v>
      </c>
      <c r="M708" s="6">
        <v>2.4E-2</v>
      </c>
      <c r="N708" s="9"/>
    </row>
    <row r="709" spans="1:14">
      <c r="A709" s="6">
        <v>708</v>
      </c>
      <c r="B709" s="6" t="s">
        <v>868</v>
      </c>
      <c r="C709" s="6" t="s">
        <v>2264</v>
      </c>
      <c r="D709" s="6" t="s">
        <v>2265</v>
      </c>
      <c r="E709" s="6" t="s">
        <v>2260</v>
      </c>
      <c r="F709" s="6" t="s">
        <v>2421</v>
      </c>
      <c r="G709" s="6" t="s">
        <v>2262</v>
      </c>
      <c r="H709" s="6"/>
      <c r="I709" s="6">
        <v>0.19</v>
      </c>
      <c r="J709" s="6">
        <v>0.54</v>
      </c>
      <c r="K709" s="6">
        <v>0.27</v>
      </c>
      <c r="L709" s="6">
        <v>1.46</v>
      </c>
      <c r="M709" s="6">
        <v>2.4E-2</v>
      </c>
      <c r="N709" s="9"/>
    </row>
    <row r="710" spans="1:14">
      <c r="A710" s="6">
        <v>709</v>
      </c>
      <c r="B710" s="6" t="s">
        <v>869</v>
      </c>
      <c r="C710" s="6" t="s">
        <v>2264</v>
      </c>
      <c r="D710" s="6" t="s">
        <v>2265</v>
      </c>
      <c r="E710" s="6" t="s">
        <v>2260</v>
      </c>
      <c r="F710" s="6" t="s">
        <v>2421</v>
      </c>
      <c r="G710" s="6" t="s">
        <v>2262</v>
      </c>
      <c r="H710" s="6"/>
      <c r="I710" s="6">
        <v>0.19</v>
      </c>
      <c r="J710" s="6">
        <v>0.54</v>
      </c>
      <c r="K710" s="6">
        <v>0.27</v>
      </c>
      <c r="L710" s="6">
        <v>1.39</v>
      </c>
      <c r="M710" s="6">
        <v>2.4E-2</v>
      </c>
      <c r="N710" s="9"/>
    </row>
    <row r="711" spans="1:14">
      <c r="A711" s="6">
        <v>710</v>
      </c>
      <c r="B711" s="6" t="s">
        <v>870</v>
      </c>
      <c r="C711" s="6" t="s">
        <v>2264</v>
      </c>
      <c r="D711" s="6" t="s">
        <v>2265</v>
      </c>
      <c r="E711" s="6" t="s">
        <v>2260</v>
      </c>
      <c r="F711" s="6" t="s">
        <v>2421</v>
      </c>
      <c r="G711" s="6" t="s">
        <v>2262</v>
      </c>
      <c r="H711" s="6"/>
      <c r="I711" s="6">
        <v>0.19</v>
      </c>
      <c r="J711" s="6">
        <v>0.54</v>
      </c>
      <c r="K711" s="6">
        <v>0.27</v>
      </c>
      <c r="L711" s="6">
        <v>1.42</v>
      </c>
      <c r="M711" s="6">
        <v>2.4E-2</v>
      </c>
      <c r="N711" s="9"/>
    </row>
    <row r="712" spans="1:14">
      <c r="A712" s="6">
        <v>711</v>
      </c>
      <c r="B712" s="6" t="s">
        <v>871</v>
      </c>
      <c r="C712" s="6" t="s">
        <v>2264</v>
      </c>
      <c r="D712" s="6" t="s">
        <v>2265</v>
      </c>
      <c r="E712" s="6" t="s">
        <v>2260</v>
      </c>
      <c r="F712" s="6" t="s">
        <v>2421</v>
      </c>
      <c r="G712" s="6" t="s">
        <v>2262</v>
      </c>
      <c r="H712" s="6"/>
      <c r="I712" s="6">
        <v>0.19</v>
      </c>
      <c r="J712" s="6">
        <v>0.54</v>
      </c>
      <c r="K712" s="6">
        <v>0.27</v>
      </c>
      <c r="L712" s="6">
        <v>1.5</v>
      </c>
      <c r="M712" s="6">
        <v>2.4E-2</v>
      </c>
      <c r="N712" s="9"/>
    </row>
    <row r="713" spans="1:14">
      <c r="A713" s="6">
        <v>712</v>
      </c>
      <c r="B713" s="6" t="s">
        <v>872</v>
      </c>
      <c r="C713" s="6" t="s">
        <v>2264</v>
      </c>
      <c r="D713" s="6" t="s">
        <v>2265</v>
      </c>
      <c r="E713" s="6" t="s">
        <v>2260</v>
      </c>
      <c r="F713" s="6" t="s">
        <v>2421</v>
      </c>
      <c r="G713" s="6" t="s">
        <v>2262</v>
      </c>
      <c r="H713" s="6"/>
      <c r="I713" s="6">
        <v>0.19</v>
      </c>
      <c r="J713" s="6">
        <v>0.54</v>
      </c>
      <c r="K713" s="6">
        <v>0.27</v>
      </c>
      <c r="L713" s="6">
        <v>1.43</v>
      </c>
      <c r="M713" s="6">
        <v>2.4E-2</v>
      </c>
      <c r="N713" s="9"/>
    </row>
    <row r="714" spans="1:14">
      <c r="A714" s="6">
        <v>713</v>
      </c>
      <c r="B714" s="6" t="s">
        <v>873</v>
      </c>
      <c r="C714" s="6" t="s">
        <v>2264</v>
      </c>
      <c r="D714" s="6" t="s">
        <v>2265</v>
      </c>
      <c r="E714" s="6" t="s">
        <v>2260</v>
      </c>
      <c r="F714" s="6" t="s">
        <v>2421</v>
      </c>
      <c r="G714" s="6" t="s">
        <v>2262</v>
      </c>
      <c r="H714" s="6"/>
      <c r="I714" s="6">
        <v>0.19</v>
      </c>
      <c r="J714" s="6">
        <v>0.54</v>
      </c>
      <c r="K714" s="6">
        <v>0.27</v>
      </c>
      <c r="L714" s="6">
        <v>1.4</v>
      </c>
      <c r="M714" s="6">
        <v>2.4E-2</v>
      </c>
      <c r="N714" s="9"/>
    </row>
    <row r="715" spans="1:14">
      <c r="A715" s="6">
        <v>714</v>
      </c>
      <c r="B715" s="6" t="s">
        <v>874</v>
      </c>
      <c r="C715" s="6" t="s">
        <v>2264</v>
      </c>
      <c r="D715" s="6" t="s">
        <v>2265</v>
      </c>
      <c r="E715" s="6" t="s">
        <v>2260</v>
      </c>
      <c r="F715" s="6" t="s">
        <v>2421</v>
      </c>
      <c r="G715" s="6" t="s">
        <v>2262</v>
      </c>
      <c r="H715" s="6"/>
      <c r="I715" s="6">
        <v>0.19</v>
      </c>
      <c r="J715" s="6">
        <v>0.54</v>
      </c>
      <c r="K715" s="6">
        <v>0.27</v>
      </c>
      <c r="L715" s="6">
        <v>1.46</v>
      </c>
      <c r="M715" s="6">
        <v>2.4E-2</v>
      </c>
      <c r="N715" s="9"/>
    </row>
    <row r="716" spans="1:14">
      <c r="A716" s="6">
        <v>715</v>
      </c>
      <c r="B716" s="6" t="s">
        <v>875</v>
      </c>
      <c r="C716" s="6" t="s">
        <v>2264</v>
      </c>
      <c r="D716" s="6" t="s">
        <v>2265</v>
      </c>
      <c r="E716" s="6" t="s">
        <v>2260</v>
      </c>
      <c r="F716" s="6" t="s">
        <v>2421</v>
      </c>
      <c r="G716" s="6" t="s">
        <v>2262</v>
      </c>
      <c r="H716" s="6"/>
      <c r="I716" s="6">
        <v>0.19</v>
      </c>
      <c r="J716" s="6">
        <v>0.54</v>
      </c>
      <c r="K716" s="6">
        <v>0.27</v>
      </c>
      <c r="L716" s="6">
        <v>1.39</v>
      </c>
      <c r="M716" s="6">
        <v>2.4E-2</v>
      </c>
      <c r="N716" s="9"/>
    </row>
    <row r="717" spans="1:14">
      <c r="A717" s="6">
        <v>716</v>
      </c>
      <c r="B717" s="6" t="s">
        <v>876</v>
      </c>
      <c r="C717" s="6" t="s">
        <v>2264</v>
      </c>
      <c r="D717" s="6" t="s">
        <v>2265</v>
      </c>
      <c r="E717" s="6" t="s">
        <v>2260</v>
      </c>
      <c r="F717" s="6" t="s">
        <v>2421</v>
      </c>
      <c r="G717" s="6" t="s">
        <v>2262</v>
      </c>
      <c r="H717" s="6"/>
      <c r="I717" s="6">
        <v>0.19</v>
      </c>
      <c r="J717" s="6">
        <v>0.54</v>
      </c>
      <c r="K717" s="6">
        <v>0.27</v>
      </c>
      <c r="L717" s="6">
        <v>1.34</v>
      </c>
      <c r="M717" s="6">
        <v>2.4E-2</v>
      </c>
      <c r="N717" s="9"/>
    </row>
    <row r="718" spans="1:14">
      <c r="A718" s="6">
        <v>717</v>
      </c>
      <c r="B718" s="6" t="s">
        <v>877</v>
      </c>
      <c r="C718" s="6" t="s">
        <v>2264</v>
      </c>
      <c r="D718" s="6" t="s">
        <v>2265</v>
      </c>
      <c r="E718" s="6" t="s">
        <v>2260</v>
      </c>
      <c r="F718" s="6" t="s">
        <v>2421</v>
      </c>
      <c r="G718" s="6" t="s">
        <v>2262</v>
      </c>
      <c r="H718" s="6"/>
      <c r="I718" s="6">
        <v>0.19</v>
      </c>
      <c r="J718" s="6">
        <v>0.54</v>
      </c>
      <c r="K718" s="6">
        <v>0.27</v>
      </c>
      <c r="L718" s="6">
        <v>1.51</v>
      </c>
      <c r="M718" s="6">
        <v>2.4E-2</v>
      </c>
      <c r="N718" s="9"/>
    </row>
    <row r="719" spans="1:14">
      <c r="A719" s="6">
        <v>718</v>
      </c>
      <c r="B719" s="6" t="s">
        <v>878</v>
      </c>
      <c r="C719" s="6" t="s">
        <v>2264</v>
      </c>
      <c r="D719" s="6" t="s">
        <v>2265</v>
      </c>
      <c r="E719" s="6" t="s">
        <v>2260</v>
      </c>
      <c r="F719" s="6" t="s">
        <v>2421</v>
      </c>
      <c r="G719" s="6" t="s">
        <v>2262</v>
      </c>
      <c r="H719" s="6"/>
      <c r="I719" s="6">
        <v>0.19</v>
      </c>
      <c r="J719" s="6">
        <v>0.54</v>
      </c>
      <c r="K719" s="6">
        <v>0.27</v>
      </c>
      <c r="L719" s="6">
        <v>1.3</v>
      </c>
      <c r="M719" s="6">
        <v>2.4E-2</v>
      </c>
      <c r="N719" s="9"/>
    </row>
    <row r="720" spans="1:14">
      <c r="A720" s="6">
        <v>719</v>
      </c>
      <c r="B720" s="6" t="s">
        <v>879</v>
      </c>
      <c r="C720" s="6" t="s">
        <v>2264</v>
      </c>
      <c r="D720" s="6" t="s">
        <v>2265</v>
      </c>
      <c r="E720" s="6" t="s">
        <v>2260</v>
      </c>
      <c r="F720" s="6" t="s">
        <v>2421</v>
      </c>
      <c r="G720" s="6" t="s">
        <v>2262</v>
      </c>
      <c r="H720" s="6"/>
      <c r="I720" s="6">
        <v>0.19</v>
      </c>
      <c r="J720" s="6">
        <v>0.54</v>
      </c>
      <c r="K720" s="6">
        <v>0.27</v>
      </c>
      <c r="L720" s="6">
        <v>1.29</v>
      </c>
      <c r="M720" s="6">
        <v>2.4E-2</v>
      </c>
      <c r="N720" s="9"/>
    </row>
    <row r="721" spans="1:14">
      <c r="A721" s="6">
        <v>720</v>
      </c>
      <c r="B721" s="6" t="s">
        <v>880</v>
      </c>
      <c r="C721" s="6" t="s">
        <v>2264</v>
      </c>
      <c r="D721" s="6" t="s">
        <v>2265</v>
      </c>
      <c r="E721" s="6" t="s">
        <v>2260</v>
      </c>
      <c r="F721" s="6" t="s">
        <v>2421</v>
      </c>
      <c r="G721" s="6" t="s">
        <v>2262</v>
      </c>
      <c r="H721" s="6"/>
      <c r="I721" s="6">
        <v>0.19</v>
      </c>
      <c r="J721" s="6">
        <v>0.54</v>
      </c>
      <c r="K721" s="6">
        <v>0.27</v>
      </c>
      <c r="L721" s="6">
        <v>1.42</v>
      </c>
      <c r="M721" s="6">
        <v>2.4E-2</v>
      </c>
      <c r="N721" s="9"/>
    </row>
    <row r="722" spans="1:14">
      <c r="A722" s="6">
        <v>721</v>
      </c>
      <c r="B722" s="6" t="s">
        <v>881</v>
      </c>
      <c r="C722" s="6" t="s">
        <v>2264</v>
      </c>
      <c r="D722" s="6" t="s">
        <v>2265</v>
      </c>
      <c r="E722" s="6" t="s">
        <v>2260</v>
      </c>
      <c r="F722" s="6" t="s">
        <v>2421</v>
      </c>
      <c r="G722" s="6" t="s">
        <v>2262</v>
      </c>
      <c r="H722" s="6"/>
      <c r="I722" s="6">
        <v>0.19</v>
      </c>
      <c r="J722" s="6">
        <v>0.54</v>
      </c>
      <c r="K722" s="6">
        <v>0.27</v>
      </c>
      <c r="L722" s="6">
        <v>1.3</v>
      </c>
      <c r="M722" s="6">
        <v>2.4E-2</v>
      </c>
      <c r="N722" s="9"/>
    </row>
    <row r="723" spans="1:14">
      <c r="A723" s="6">
        <v>722</v>
      </c>
      <c r="B723" s="6" t="s">
        <v>882</v>
      </c>
      <c r="C723" s="6" t="s">
        <v>2264</v>
      </c>
      <c r="D723" s="6" t="s">
        <v>2265</v>
      </c>
      <c r="E723" s="6" t="s">
        <v>2260</v>
      </c>
      <c r="F723" s="6" t="s">
        <v>2421</v>
      </c>
      <c r="G723" s="6" t="s">
        <v>2262</v>
      </c>
      <c r="H723" s="6"/>
      <c r="I723" s="6">
        <v>0.19</v>
      </c>
      <c r="J723" s="6">
        <v>0.54</v>
      </c>
      <c r="K723" s="6">
        <v>0.27</v>
      </c>
      <c r="L723" s="6">
        <v>1.25</v>
      </c>
      <c r="M723" s="6">
        <v>2.4E-2</v>
      </c>
      <c r="N723" s="9"/>
    </row>
    <row r="724" spans="1:14">
      <c r="A724" s="6">
        <v>723</v>
      </c>
      <c r="B724" s="6" t="s">
        <v>883</v>
      </c>
      <c r="C724" s="6" t="s">
        <v>2264</v>
      </c>
      <c r="D724" s="6" t="s">
        <v>2265</v>
      </c>
      <c r="E724" s="6" t="s">
        <v>2260</v>
      </c>
      <c r="F724" s="6" t="s">
        <v>2421</v>
      </c>
      <c r="G724" s="6" t="s">
        <v>2262</v>
      </c>
      <c r="H724" s="6"/>
      <c r="I724" s="6">
        <v>0.19</v>
      </c>
      <c r="J724" s="6">
        <v>0.54</v>
      </c>
      <c r="K724" s="6">
        <v>0.27</v>
      </c>
      <c r="L724" s="6">
        <v>1.44</v>
      </c>
      <c r="M724" s="6">
        <v>2.4E-2</v>
      </c>
      <c r="N724" s="9"/>
    </row>
    <row r="725" spans="1:14">
      <c r="A725" s="6">
        <v>724</v>
      </c>
      <c r="B725" s="6" t="s">
        <v>884</v>
      </c>
      <c r="C725" s="6" t="s">
        <v>2264</v>
      </c>
      <c r="D725" s="6" t="s">
        <v>2265</v>
      </c>
      <c r="E725" s="6" t="s">
        <v>2260</v>
      </c>
      <c r="F725" s="6" t="s">
        <v>2421</v>
      </c>
      <c r="G725" s="6" t="s">
        <v>2262</v>
      </c>
      <c r="H725" s="6"/>
      <c r="I725" s="6">
        <v>0.19</v>
      </c>
      <c r="J725" s="6">
        <v>0.54</v>
      </c>
      <c r="K725" s="6">
        <v>0.27</v>
      </c>
      <c r="L725" s="6">
        <v>1.32</v>
      </c>
      <c r="M725" s="6">
        <v>2.4E-2</v>
      </c>
      <c r="N725" s="9"/>
    </row>
    <row r="726" spans="1:14">
      <c r="A726" s="6">
        <v>725</v>
      </c>
      <c r="B726" s="6" t="s">
        <v>885</v>
      </c>
      <c r="C726" s="6" t="s">
        <v>2264</v>
      </c>
      <c r="D726" s="6" t="s">
        <v>2265</v>
      </c>
      <c r="E726" s="6" t="s">
        <v>2260</v>
      </c>
      <c r="F726" s="6" t="s">
        <v>2421</v>
      </c>
      <c r="G726" s="6" t="s">
        <v>2262</v>
      </c>
      <c r="H726" s="6"/>
      <c r="I726" s="6">
        <v>0.19</v>
      </c>
      <c r="J726" s="6">
        <v>0.54</v>
      </c>
      <c r="K726" s="6">
        <v>0.27</v>
      </c>
      <c r="L726" s="6">
        <v>1.28</v>
      </c>
      <c r="M726" s="6">
        <v>2.4E-2</v>
      </c>
      <c r="N726" s="9"/>
    </row>
    <row r="727" spans="1:14">
      <c r="A727" s="6">
        <v>726</v>
      </c>
      <c r="B727" s="6" t="s">
        <v>886</v>
      </c>
      <c r="C727" s="6" t="s">
        <v>2264</v>
      </c>
      <c r="D727" s="6" t="s">
        <v>2265</v>
      </c>
      <c r="E727" s="6" t="s">
        <v>2260</v>
      </c>
      <c r="F727" s="6" t="s">
        <v>2421</v>
      </c>
      <c r="G727" s="6" t="s">
        <v>2262</v>
      </c>
      <c r="H727" s="6"/>
      <c r="I727" s="6">
        <v>0.19</v>
      </c>
      <c r="J727" s="6">
        <v>0.54</v>
      </c>
      <c r="K727" s="6">
        <v>0.27</v>
      </c>
      <c r="L727" s="6">
        <v>1.39</v>
      </c>
      <c r="M727" s="6">
        <v>2.4E-2</v>
      </c>
      <c r="N727" s="9"/>
    </row>
    <row r="728" spans="1:14">
      <c r="A728" s="6">
        <v>727</v>
      </c>
      <c r="B728" s="6" t="s">
        <v>887</v>
      </c>
      <c r="C728" s="6" t="s">
        <v>2264</v>
      </c>
      <c r="D728" s="6" t="s">
        <v>2265</v>
      </c>
      <c r="E728" s="6" t="s">
        <v>2260</v>
      </c>
      <c r="F728" s="6" t="s">
        <v>2421</v>
      </c>
      <c r="G728" s="6" t="s">
        <v>2262</v>
      </c>
      <c r="H728" s="6"/>
      <c r="I728" s="6">
        <v>0.19</v>
      </c>
      <c r="J728" s="6">
        <v>0.54</v>
      </c>
      <c r="K728" s="6">
        <v>0.27</v>
      </c>
      <c r="L728" s="6">
        <v>1.3</v>
      </c>
      <c r="M728" s="6">
        <v>2.4E-2</v>
      </c>
      <c r="N728" s="9"/>
    </row>
    <row r="729" spans="1:14">
      <c r="A729" s="6">
        <v>728</v>
      </c>
      <c r="B729" s="6" t="s">
        <v>888</v>
      </c>
      <c r="C729" s="6" t="s">
        <v>2264</v>
      </c>
      <c r="D729" s="6" t="s">
        <v>2265</v>
      </c>
      <c r="E729" s="6" t="s">
        <v>2260</v>
      </c>
      <c r="F729" s="6" t="s">
        <v>2421</v>
      </c>
      <c r="G729" s="6" t="s">
        <v>2262</v>
      </c>
      <c r="H729" s="6"/>
      <c r="I729" s="6">
        <v>0.19</v>
      </c>
      <c r="J729" s="6">
        <v>0.54</v>
      </c>
      <c r="K729" s="6">
        <v>0.27</v>
      </c>
      <c r="L729" s="6">
        <v>1.27</v>
      </c>
      <c r="M729" s="6">
        <v>2.4E-2</v>
      </c>
      <c r="N729" s="9"/>
    </row>
    <row r="730" spans="1:14">
      <c r="A730" s="6">
        <v>729</v>
      </c>
      <c r="B730" s="6" t="s">
        <v>889</v>
      </c>
      <c r="C730" s="6" t="s">
        <v>2264</v>
      </c>
      <c r="D730" s="6" t="s">
        <v>2265</v>
      </c>
      <c r="E730" s="6" t="s">
        <v>2260</v>
      </c>
      <c r="F730" s="6" t="s">
        <v>2421</v>
      </c>
      <c r="G730" s="6" t="s">
        <v>2262</v>
      </c>
      <c r="H730" s="6"/>
      <c r="I730" s="6">
        <v>0.19</v>
      </c>
      <c r="J730" s="6">
        <v>0.54</v>
      </c>
      <c r="K730" s="6">
        <v>0.27</v>
      </c>
      <c r="L730" s="6">
        <v>1.33</v>
      </c>
      <c r="M730" s="6">
        <v>2.4E-2</v>
      </c>
      <c r="N730" s="9"/>
    </row>
    <row r="731" spans="1:14">
      <c r="A731" s="6">
        <v>730</v>
      </c>
      <c r="B731" s="6" t="s">
        <v>890</v>
      </c>
      <c r="C731" s="6" t="s">
        <v>2258</v>
      </c>
      <c r="D731" s="6" t="s">
        <v>2259</v>
      </c>
      <c r="E731" s="6" t="s">
        <v>2260</v>
      </c>
      <c r="F731" s="6" t="s">
        <v>2422</v>
      </c>
      <c r="G731" s="6" t="s">
        <v>1551</v>
      </c>
      <c r="H731" s="6"/>
      <c r="I731" s="6">
        <v>0.317</v>
      </c>
      <c r="J731" s="6">
        <v>0.378</v>
      </c>
      <c r="K731" s="6">
        <v>0.30499999999999999</v>
      </c>
      <c r="L731" s="6">
        <v>-9999</v>
      </c>
      <c r="M731" s="6">
        <v>0.01</v>
      </c>
      <c r="N731" s="9"/>
    </row>
    <row r="732" spans="1:14">
      <c r="A732" s="6">
        <v>731</v>
      </c>
      <c r="B732" s="6" t="s">
        <v>892</v>
      </c>
      <c r="C732" s="6" t="s">
        <v>2258</v>
      </c>
      <c r="D732" s="6" t="s">
        <v>2259</v>
      </c>
      <c r="E732" s="6" t="s">
        <v>2260</v>
      </c>
      <c r="F732" s="6" t="s">
        <v>2422</v>
      </c>
      <c r="G732" s="6" t="s">
        <v>1551</v>
      </c>
      <c r="H732" s="6"/>
      <c r="I732" s="6">
        <v>0.34499999999999997</v>
      </c>
      <c r="J732" s="6">
        <v>0.26300000000000001</v>
      </c>
      <c r="K732" s="6">
        <v>0.39200000000000002</v>
      </c>
      <c r="L732" s="6">
        <v>-9999</v>
      </c>
      <c r="M732" s="6">
        <v>1.2E-2</v>
      </c>
      <c r="N732" s="9"/>
    </row>
    <row r="733" spans="1:14">
      <c r="A733" s="6">
        <v>732</v>
      </c>
      <c r="B733" s="6" t="s">
        <v>893</v>
      </c>
      <c r="C733" s="6" t="s">
        <v>2258</v>
      </c>
      <c r="D733" s="6" t="s">
        <v>2259</v>
      </c>
      <c r="E733" s="6" t="s">
        <v>2260</v>
      </c>
      <c r="F733" s="6" t="s">
        <v>2422</v>
      </c>
      <c r="G733" s="6" t="s">
        <v>1551</v>
      </c>
      <c r="H733" s="6"/>
      <c r="I733" s="6">
        <v>0.32600000000000001</v>
      </c>
      <c r="J733" s="6">
        <v>0.28599999999999998</v>
      </c>
      <c r="K733" s="6">
        <v>0.36799999999999999</v>
      </c>
      <c r="L733" s="6">
        <v>-9999</v>
      </c>
      <c r="M733" s="6">
        <v>9.2999999999999992E-3</v>
      </c>
      <c r="N733" s="9"/>
    </row>
    <row r="734" spans="1:14">
      <c r="A734" s="6">
        <v>733</v>
      </c>
      <c r="B734" s="6" t="s">
        <v>894</v>
      </c>
      <c r="C734" s="6" t="s">
        <v>2258</v>
      </c>
      <c r="D734" s="6" t="s">
        <v>2259</v>
      </c>
      <c r="E734" s="6" t="s">
        <v>2260</v>
      </c>
      <c r="F734" s="6" t="s">
        <v>2422</v>
      </c>
      <c r="G734" s="6" t="s">
        <v>1551</v>
      </c>
      <c r="H734" s="6"/>
      <c r="I734" s="6">
        <v>0.34499999999999997</v>
      </c>
      <c r="J734" s="6">
        <v>0.29199999999999998</v>
      </c>
      <c r="K734" s="6">
        <v>0.36299999999999999</v>
      </c>
      <c r="L734" s="6">
        <v>-9999</v>
      </c>
      <c r="M734" s="6">
        <v>8.0000000000000002E-3</v>
      </c>
      <c r="N734" s="9"/>
    </row>
    <row r="735" spans="1:14">
      <c r="A735" s="6">
        <v>734</v>
      </c>
      <c r="B735" s="6" t="s">
        <v>895</v>
      </c>
      <c r="C735" s="6" t="s">
        <v>2267</v>
      </c>
      <c r="D735" s="6" t="s">
        <v>2268</v>
      </c>
      <c r="E735" s="6" t="s">
        <v>2273</v>
      </c>
      <c r="F735" s="6" t="s">
        <v>2423</v>
      </c>
      <c r="G735" s="6" t="s">
        <v>2294</v>
      </c>
      <c r="H735" s="6"/>
      <c r="I735" s="6">
        <v>0.14799999999999999</v>
      </c>
      <c r="J735" s="6">
        <v>7.0000000000000007E-2</v>
      </c>
      <c r="K735" s="6">
        <v>0.78200000000000003</v>
      </c>
      <c r="L735" s="6">
        <v>1.3</v>
      </c>
      <c r="M735" s="6">
        <v>-9999</v>
      </c>
      <c r="N735" s="9" t="s">
        <v>2424</v>
      </c>
    </row>
    <row r="736" spans="1:14">
      <c r="A736" s="6">
        <v>735</v>
      </c>
      <c r="B736" s="6" t="s">
        <v>897</v>
      </c>
      <c r="C736" s="6" t="s">
        <v>2267</v>
      </c>
      <c r="D736" s="6" t="s">
        <v>2268</v>
      </c>
      <c r="E736" s="6" t="s">
        <v>2273</v>
      </c>
      <c r="F736" s="6" t="s">
        <v>2423</v>
      </c>
      <c r="G736" s="6" t="s">
        <v>2294</v>
      </c>
      <c r="H736" s="6"/>
      <c r="I736" s="6">
        <v>0.14799999999999999</v>
      </c>
      <c r="J736" s="6">
        <v>7.0000000000000007E-2</v>
      </c>
      <c r="K736" s="6">
        <v>0.78200000000000003</v>
      </c>
      <c r="L736" s="6">
        <v>1.5</v>
      </c>
      <c r="M736" s="6">
        <v>-9999</v>
      </c>
      <c r="N736" s="9" t="s">
        <v>2424</v>
      </c>
    </row>
    <row r="737" spans="1:14">
      <c r="A737" s="6">
        <v>736</v>
      </c>
      <c r="B737" s="6" t="s">
        <v>898</v>
      </c>
      <c r="C737" s="6" t="s">
        <v>2267</v>
      </c>
      <c r="D737" s="6" t="s">
        <v>2268</v>
      </c>
      <c r="E737" s="6" t="s">
        <v>2273</v>
      </c>
      <c r="F737" s="6" t="s">
        <v>2423</v>
      </c>
      <c r="G737" s="6" t="s">
        <v>2294</v>
      </c>
      <c r="H737" s="6"/>
      <c r="I737" s="6">
        <v>0.14799999999999999</v>
      </c>
      <c r="J737" s="6">
        <v>7.0000000000000007E-2</v>
      </c>
      <c r="K737" s="6">
        <v>0.78200000000000003</v>
      </c>
      <c r="L737" s="6">
        <v>-9999</v>
      </c>
      <c r="M737" s="6">
        <v>-9999</v>
      </c>
      <c r="N737" s="9" t="s">
        <v>2424</v>
      </c>
    </row>
    <row r="738" spans="1:14">
      <c r="A738" s="6">
        <v>737</v>
      </c>
      <c r="B738" s="6" t="s">
        <v>899</v>
      </c>
      <c r="C738" s="6" t="s">
        <v>2267</v>
      </c>
      <c r="D738" s="6" t="s">
        <v>2268</v>
      </c>
      <c r="E738" s="6" t="s">
        <v>2273</v>
      </c>
      <c r="F738" s="6" t="s">
        <v>2423</v>
      </c>
      <c r="G738" s="6" t="s">
        <v>2294</v>
      </c>
      <c r="H738" s="6"/>
      <c r="I738" s="6">
        <v>0.14799999999999999</v>
      </c>
      <c r="J738" s="6">
        <v>7.0000000000000007E-2</v>
      </c>
      <c r="K738" s="6">
        <v>0.78200000000000003</v>
      </c>
      <c r="L738" s="6">
        <v>-9999</v>
      </c>
      <c r="M738" s="6">
        <v>-9999</v>
      </c>
      <c r="N738" s="9" t="s">
        <v>2424</v>
      </c>
    </row>
    <row r="739" spans="1:14">
      <c r="A739" s="6">
        <v>738</v>
      </c>
      <c r="B739" s="6" t="s">
        <v>900</v>
      </c>
      <c r="C739" s="6" t="s">
        <v>2258</v>
      </c>
      <c r="D739" s="6" t="s">
        <v>2277</v>
      </c>
      <c r="E739" s="6" t="s">
        <v>2263</v>
      </c>
      <c r="F739" s="6" t="s">
        <v>1551</v>
      </c>
      <c r="G739" s="6" t="s">
        <v>1551</v>
      </c>
      <c r="H739" s="6"/>
      <c r="I739" s="6">
        <v>0.44800000000000001</v>
      </c>
      <c r="J739" s="6">
        <v>0.20499999999999999</v>
      </c>
      <c r="K739" s="6">
        <v>0.34699999999999998</v>
      </c>
      <c r="L739" s="6">
        <v>1.7</v>
      </c>
      <c r="M739" s="6">
        <v>-9999</v>
      </c>
      <c r="N739" s="9"/>
    </row>
    <row r="740" spans="1:14">
      <c r="A740" s="6">
        <v>739</v>
      </c>
      <c r="B740" s="6" t="s">
        <v>902</v>
      </c>
      <c r="C740" s="6" t="s">
        <v>2258</v>
      </c>
      <c r="D740" s="6" t="s">
        <v>2277</v>
      </c>
      <c r="E740" s="6" t="s">
        <v>2263</v>
      </c>
      <c r="F740" s="6" t="s">
        <v>1551</v>
      </c>
      <c r="G740" s="6" t="s">
        <v>1551</v>
      </c>
      <c r="H740" s="6"/>
      <c r="I740" s="6">
        <v>0.44800000000000001</v>
      </c>
      <c r="J740" s="6">
        <v>0.20499999999999999</v>
      </c>
      <c r="K740" s="6">
        <v>0.34699999999999998</v>
      </c>
      <c r="L740" s="6">
        <v>1.05</v>
      </c>
      <c r="M740" s="6">
        <v>-9999</v>
      </c>
      <c r="N740" s="9"/>
    </row>
    <row r="741" spans="1:14">
      <c r="A741" s="6">
        <v>740</v>
      </c>
      <c r="B741" s="6" t="s">
        <v>903</v>
      </c>
      <c r="C741" s="6" t="s">
        <v>2258</v>
      </c>
      <c r="D741" s="6" t="s">
        <v>2292</v>
      </c>
      <c r="E741" s="6" t="s">
        <v>2263</v>
      </c>
      <c r="F741" s="6" t="s">
        <v>1551</v>
      </c>
      <c r="G741" s="6" t="s">
        <v>1551</v>
      </c>
      <c r="H741" s="6"/>
      <c r="I741" s="6">
        <v>0.39</v>
      </c>
      <c r="J741" s="6">
        <v>0.42899999999999999</v>
      </c>
      <c r="K741" s="6">
        <v>0.18099999999999999</v>
      </c>
      <c r="L741" s="6">
        <v>1.26</v>
      </c>
      <c r="M741" s="6">
        <v>-9999</v>
      </c>
      <c r="N741" s="9"/>
    </row>
    <row r="742" spans="1:14">
      <c r="A742" s="6">
        <v>741</v>
      </c>
      <c r="B742" s="6" t="s">
        <v>904</v>
      </c>
      <c r="C742" s="6" t="s">
        <v>2258</v>
      </c>
      <c r="D742" s="6" t="s">
        <v>2292</v>
      </c>
      <c r="E742" s="6" t="s">
        <v>2263</v>
      </c>
      <c r="F742" s="6" t="s">
        <v>1551</v>
      </c>
      <c r="G742" s="6" t="s">
        <v>1551</v>
      </c>
      <c r="H742" s="6"/>
      <c r="I742" s="6">
        <v>0.39</v>
      </c>
      <c r="J742" s="6">
        <v>0.42899999999999999</v>
      </c>
      <c r="K742" s="6">
        <v>0.18099999999999999</v>
      </c>
      <c r="L742" s="6">
        <v>1.33</v>
      </c>
      <c r="M742" s="6">
        <v>-9999</v>
      </c>
      <c r="N742" s="9"/>
    </row>
    <row r="743" spans="1:14">
      <c r="A743" s="6">
        <v>742</v>
      </c>
      <c r="B743" s="6" t="s">
        <v>905</v>
      </c>
      <c r="C743" s="6" t="s">
        <v>2258</v>
      </c>
      <c r="D743" s="6" t="s">
        <v>2277</v>
      </c>
      <c r="E743" s="6" t="s">
        <v>2263</v>
      </c>
      <c r="F743" s="6" t="s">
        <v>1551</v>
      </c>
      <c r="G743" s="6" t="s">
        <v>1551</v>
      </c>
      <c r="H743" s="6"/>
      <c r="I743" s="6">
        <v>0.42699999999999999</v>
      </c>
      <c r="J743" s="6">
        <v>0.27700000000000002</v>
      </c>
      <c r="K743" s="6">
        <v>0.29599999999999999</v>
      </c>
      <c r="L743" s="6">
        <v>-9999</v>
      </c>
      <c r="M743" s="6">
        <v>-9999</v>
      </c>
      <c r="N743" s="9"/>
    </row>
    <row r="744" spans="1:14">
      <c r="A744" s="6">
        <v>743</v>
      </c>
      <c r="B744" s="6" t="s">
        <v>907</v>
      </c>
      <c r="C744" s="6" t="s">
        <v>2258</v>
      </c>
      <c r="D744" s="6" t="s">
        <v>2277</v>
      </c>
      <c r="E744" s="6" t="s">
        <v>2263</v>
      </c>
      <c r="F744" s="6" t="s">
        <v>1551</v>
      </c>
      <c r="G744" s="6" t="s">
        <v>1551</v>
      </c>
      <c r="H744" s="6"/>
      <c r="I744" s="6">
        <v>0.42699999999999999</v>
      </c>
      <c r="J744" s="6">
        <v>0.27700000000000002</v>
      </c>
      <c r="K744" s="6">
        <v>0.29599999999999999</v>
      </c>
      <c r="L744" s="6">
        <v>-9999</v>
      </c>
      <c r="M744" s="6">
        <v>-9999</v>
      </c>
      <c r="N744" s="9"/>
    </row>
    <row r="745" spans="1:14">
      <c r="A745" s="6">
        <v>744</v>
      </c>
      <c r="B745" s="6" t="s">
        <v>908</v>
      </c>
      <c r="C745" s="6" t="s">
        <v>2258</v>
      </c>
      <c r="D745" s="6" t="s">
        <v>2277</v>
      </c>
      <c r="E745" s="6" t="s">
        <v>2263</v>
      </c>
      <c r="F745" s="6" t="s">
        <v>1551</v>
      </c>
      <c r="G745" s="6" t="s">
        <v>1551</v>
      </c>
      <c r="H745" s="6"/>
      <c r="I745" s="6">
        <v>0.42699999999999999</v>
      </c>
      <c r="J745" s="6">
        <v>0.27700000000000002</v>
      </c>
      <c r="K745" s="6">
        <v>0.29599999999999999</v>
      </c>
      <c r="L745" s="6">
        <v>-9999</v>
      </c>
      <c r="M745" s="6">
        <v>-9999</v>
      </c>
      <c r="N745" s="9"/>
    </row>
    <row r="746" spans="1:14">
      <c r="A746" s="6">
        <v>745</v>
      </c>
      <c r="B746" s="6" t="s">
        <v>909</v>
      </c>
      <c r="C746" s="6" t="s">
        <v>2258</v>
      </c>
      <c r="D746" s="6" t="s">
        <v>2277</v>
      </c>
      <c r="E746" s="6" t="s">
        <v>2263</v>
      </c>
      <c r="F746" s="6" t="s">
        <v>1551</v>
      </c>
      <c r="G746" s="6" t="s">
        <v>1551</v>
      </c>
      <c r="H746" s="6"/>
      <c r="I746" s="6">
        <v>0.42699999999999999</v>
      </c>
      <c r="J746" s="6">
        <v>0.27700000000000002</v>
      </c>
      <c r="K746" s="6">
        <v>0.29599999999999999</v>
      </c>
      <c r="L746" s="6">
        <v>-9999</v>
      </c>
      <c r="M746" s="6">
        <v>-9999</v>
      </c>
      <c r="N746" s="9"/>
    </row>
    <row r="747" spans="1:14">
      <c r="A747" s="6">
        <v>746</v>
      </c>
      <c r="B747" s="6" t="s">
        <v>910</v>
      </c>
      <c r="C747" s="6" t="s">
        <v>2258</v>
      </c>
      <c r="D747" s="6" t="s">
        <v>2277</v>
      </c>
      <c r="E747" s="6" t="s">
        <v>2263</v>
      </c>
      <c r="F747" s="6" t="s">
        <v>1551</v>
      </c>
      <c r="G747" s="6" t="s">
        <v>1551</v>
      </c>
      <c r="H747" s="6"/>
      <c r="I747" s="6">
        <v>0.42699999999999999</v>
      </c>
      <c r="J747" s="6">
        <v>0.27700000000000002</v>
      </c>
      <c r="K747" s="6">
        <v>0.29599999999999999</v>
      </c>
      <c r="L747" s="6">
        <v>1.17</v>
      </c>
      <c r="M747" s="6">
        <v>-9999</v>
      </c>
      <c r="N747" s="9"/>
    </row>
    <row r="748" spans="1:14">
      <c r="A748" s="6">
        <v>747</v>
      </c>
      <c r="B748" s="6" t="s">
        <v>912</v>
      </c>
      <c r="C748" s="6" t="s">
        <v>2258</v>
      </c>
      <c r="D748" s="6" t="s">
        <v>2277</v>
      </c>
      <c r="E748" s="6" t="s">
        <v>2263</v>
      </c>
      <c r="F748" s="6" t="s">
        <v>1551</v>
      </c>
      <c r="G748" s="6" t="s">
        <v>1551</v>
      </c>
      <c r="H748" s="6"/>
      <c r="I748" s="6">
        <v>0.42699999999999999</v>
      </c>
      <c r="J748" s="6">
        <v>0.27700000000000002</v>
      </c>
      <c r="K748" s="6">
        <v>0.29599999999999999</v>
      </c>
      <c r="L748" s="6">
        <v>1.1299999999999999</v>
      </c>
      <c r="M748" s="6">
        <v>-9999</v>
      </c>
      <c r="N748" s="9"/>
    </row>
    <row r="749" spans="1:14">
      <c r="A749" s="6">
        <v>748</v>
      </c>
      <c r="B749" s="6" t="s">
        <v>913</v>
      </c>
      <c r="C749" s="6" t="s">
        <v>2258</v>
      </c>
      <c r="D749" s="6" t="s">
        <v>2277</v>
      </c>
      <c r="E749" s="6" t="s">
        <v>2263</v>
      </c>
      <c r="F749" s="6" t="s">
        <v>1551</v>
      </c>
      <c r="G749" s="6" t="s">
        <v>1551</v>
      </c>
      <c r="H749" s="6"/>
      <c r="I749" s="6">
        <v>0.42699999999999999</v>
      </c>
      <c r="J749" s="6">
        <v>0.27700000000000002</v>
      </c>
      <c r="K749" s="6">
        <v>0.29599999999999999</v>
      </c>
      <c r="L749" s="6">
        <v>1.1399999999999999</v>
      </c>
      <c r="M749" s="6">
        <v>-9999</v>
      </c>
      <c r="N749" s="9"/>
    </row>
    <row r="750" spans="1:14">
      <c r="A750" s="6">
        <v>749</v>
      </c>
      <c r="B750" s="6" t="s">
        <v>914</v>
      </c>
      <c r="C750" s="6" t="s">
        <v>2258</v>
      </c>
      <c r="D750" s="6" t="s">
        <v>2277</v>
      </c>
      <c r="E750" s="6" t="s">
        <v>2263</v>
      </c>
      <c r="F750" s="6" t="s">
        <v>1551</v>
      </c>
      <c r="G750" s="6" t="s">
        <v>1551</v>
      </c>
      <c r="H750" s="6"/>
      <c r="I750" s="6">
        <v>0.42699999999999999</v>
      </c>
      <c r="J750" s="6">
        <v>0.27700000000000002</v>
      </c>
      <c r="K750" s="6">
        <v>0.29599999999999999</v>
      </c>
      <c r="L750" s="6">
        <v>1.2</v>
      </c>
      <c r="M750" s="6">
        <v>-9999</v>
      </c>
      <c r="N750" s="9"/>
    </row>
    <row r="751" spans="1:14">
      <c r="A751" s="6">
        <v>750</v>
      </c>
      <c r="B751" s="6" t="s">
        <v>915</v>
      </c>
      <c r="C751" s="6" t="s">
        <v>2258</v>
      </c>
      <c r="D751" s="6" t="s">
        <v>2277</v>
      </c>
      <c r="E751" s="6" t="s">
        <v>2263</v>
      </c>
      <c r="F751" s="6" t="s">
        <v>1551</v>
      </c>
      <c r="G751" s="6" t="s">
        <v>1551</v>
      </c>
      <c r="H751" s="6"/>
      <c r="I751" s="6">
        <v>0.42699999999999999</v>
      </c>
      <c r="J751" s="6">
        <v>0.27700000000000002</v>
      </c>
      <c r="K751" s="6">
        <v>0.29599999999999999</v>
      </c>
      <c r="L751" s="6">
        <v>1.2</v>
      </c>
      <c r="M751" s="6">
        <v>-9999</v>
      </c>
      <c r="N751" s="9"/>
    </row>
    <row r="752" spans="1:14">
      <c r="A752" s="6">
        <v>751</v>
      </c>
      <c r="B752" s="6" t="s">
        <v>916</v>
      </c>
      <c r="C752" s="6" t="s">
        <v>2258</v>
      </c>
      <c r="D752" s="6" t="s">
        <v>2277</v>
      </c>
      <c r="E752" s="6" t="s">
        <v>2263</v>
      </c>
      <c r="F752" s="6" t="s">
        <v>1551</v>
      </c>
      <c r="G752" s="6" t="s">
        <v>1551</v>
      </c>
      <c r="H752" s="6"/>
      <c r="I752" s="6">
        <v>0.42699999999999999</v>
      </c>
      <c r="J752" s="6">
        <v>0.27700000000000002</v>
      </c>
      <c r="K752" s="6">
        <v>0.29599999999999999</v>
      </c>
      <c r="L752" s="6">
        <v>1.25</v>
      </c>
      <c r="M752" s="6">
        <v>-9999</v>
      </c>
      <c r="N752" s="9"/>
    </row>
    <row r="753" spans="1:14">
      <c r="A753" s="6">
        <v>752</v>
      </c>
      <c r="B753" s="6" t="s">
        <v>917</v>
      </c>
      <c r="C753" s="6" t="s">
        <v>2267</v>
      </c>
      <c r="D753" s="6" t="s">
        <v>2313</v>
      </c>
      <c r="E753" s="6" t="s">
        <v>2260</v>
      </c>
      <c r="F753" s="6" t="s">
        <v>1551</v>
      </c>
      <c r="G753" s="6" t="s">
        <v>1551</v>
      </c>
      <c r="H753" s="6"/>
      <c r="I753" s="6">
        <v>0.22600000000000001</v>
      </c>
      <c r="J753" s="6">
        <v>0.38100000000000001</v>
      </c>
      <c r="K753" s="6">
        <v>0.39300000000000002</v>
      </c>
      <c r="L753" s="6">
        <v>1.66</v>
      </c>
      <c r="M753" s="6">
        <v>-9999</v>
      </c>
      <c r="N753" s="9" t="s">
        <v>2425</v>
      </c>
    </row>
    <row r="754" spans="1:14">
      <c r="A754" s="6">
        <v>753</v>
      </c>
      <c r="B754" s="6" t="s">
        <v>919</v>
      </c>
      <c r="C754" s="6" t="s">
        <v>2267</v>
      </c>
      <c r="D754" s="6" t="s">
        <v>2313</v>
      </c>
      <c r="E754" s="6" t="s">
        <v>2260</v>
      </c>
      <c r="F754" s="6" t="s">
        <v>1551</v>
      </c>
      <c r="G754" s="6" t="s">
        <v>1551</v>
      </c>
      <c r="H754" s="6"/>
      <c r="I754" s="6">
        <v>0.24399999999999999</v>
      </c>
      <c r="J754" s="6">
        <v>0.372</v>
      </c>
      <c r="K754" s="6">
        <v>0.38400000000000001</v>
      </c>
      <c r="L754" s="6">
        <v>1.67</v>
      </c>
      <c r="M754" s="6">
        <v>-9999</v>
      </c>
      <c r="N754" s="9" t="s">
        <v>2426</v>
      </c>
    </row>
    <row r="755" spans="1:14">
      <c r="A755" s="6">
        <v>754</v>
      </c>
      <c r="B755" s="6" t="s">
        <v>920</v>
      </c>
      <c r="C755" s="6" t="s">
        <v>2267</v>
      </c>
      <c r="D755" s="6" t="s">
        <v>2313</v>
      </c>
      <c r="E755" s="6" t="s">
        <v>2260</v>
      </c>
      <c r="F755" s="6" t="s">
        <v>1551</v>
      </c>
      <c r="G755" s="6" t="s">
        <v>1551</v>
      </c>
      <c r="H755" s="6"/>
      <c r="I755" s="6">
        <v>0.23499999999999999</v>
      </c>
      <c r="J755" s="6">
        <v>0.376</v>
      </c>
      <c r="K755" s="6">
        <v>0.38900000000000001</v>
      </c>
      <c r="L755" s="6">
        <v>1.68</v>
      </c>
      <c r="M755" s="6">
        <v>-9999</v>
      </c>
      <c r="N755" s="9" t="s">
        <v>2427</v>
      </c>
    </row>
    <row r="756" spans="1:14">
      <c r="A756" s="6">
        <v>755</v>
      </c>
      <c r="B756" s="6" t="s">
        <v>921</v>
      </c>
      <c r="C756" s="6" t="s">
        <v>2267</v>
      </c>
      <c r="D756" s="6" t="s">
        <v>2313</v>
      </c>
      <c r="E756" s="6" t="s">
        <v>2260</v>
      </c>
      <c r="F756" s="6" t="s">
        <v>1551</v>
      </c>
      <c r="G756" s="6" t="s">
        <v>1551</v>
      </c>
      <c r="H756" s="6"/>
      <c r="I756" s="6">
        <v>0.22700000000000001</v>
      </c>
      <c r="J756" s="6">
        <v>0.39200000000000002</v>
      </c>
      <c r="K756" s="6">
        <v>0.38100000000000001</v>
      </c>
      <c r="L756" s="6">
        <v>1.68</v>
      </c>
      <c r="M756" s="6">
        <v>-9999</v>
      </c>
      <c r="N756" s="9" t="s">
        <v>2428</v>
      </c>
    </row>
    <row r="757" spans="1:14">
      <c r="A757" s="6">
        <v>756</v>
      </c>
      <c r="B757" s="6" t="s">
        <v>922</v>
      </c>
      <c r="C757" s="6" t="s">
        <v>2267</v>
      </c>
      <c r="D757" s="6" t="s">
        <v>2313</v>
      </c>
      <c r="E757" s="6" t="s">
        <v>2260</v>
      </c>
      <c r="F757" s="6" t="s">
        <v>1551</v>
      </c>
      <c r="G757" s="6" t="s">
        <v>1551</v>
      </c>
      <c r="H757" s="6"/>
      <c r="I757" s="6">
        <v>0.21299999999999999</v>
      </c>
      <c r="J757" s="6">
        <v>0.38500000000000001</v>
      </c>
      <c r="K757" s="6">
        <v>0.40200000000000002</v>
      </c>
      <c r="L757" s="6">
        <v>1.69</v>
      </c>
      <c r="M757" s="6">
        <v>-9999</v>
      </c>
      <c r="N757" s="9" t="s">
        <v>2429</v>
      </c>
    </row>
    <row r="758" spans="1:14">
      <c r="A758" s="6">
        <v>757</v>
      </c>
      <c r="B758" s="6" t="s">
        <v>923</v>
      </c>
      <c r="C758" s="6" t="s">
        <v>2258</v>
      </c>
      <c r="D758" s="6" t="s">
        <v>2342</v>
      </c>
      <c r="E758" s="6" t="s">
        <v>2263</v>
      </c>
      <c r="F758" s="6" t="s">
        <v>1551</v>
      </c>
      <c r="G758" s="6" t="s">
        <v>1551</v>
      </c>
      <c r="H758" s="6"/>
      <c r="I758" s="6">
        <v>0.42</v>
      </c>
      <c r="J758" s="6">
        <v>0.43</v>
      </c>
      <c r="K758" s="6">
        <v>0.15</v>
      </c>
      <c r="L758" s="6">
        <v>0.75</v>
      </c>
      <c r="M758" s="6">
        <v>0.08</v>
      </c>
      <c r="N758" s="9"/>
    </row>
    <row r="759" spans="1:14">
      <c r="A759" s="6">
        <v>758</v>
      </c>
      <c r="B759" s="6" t="s">
        <v>926</v>
      </c>
      <c r="C759" s="6" t="s">
        <v>2258</v>
      </c>
      <c r="D759" s="6" t="s">
        <v>2277</v>
      </c>
      <c r="E759" s="6" t="s">
        <v>2263</v>
      </c>
      <c r="F759" s="6" t="s">
        <v>2430</v>
      </c>
      <c r="G759" s="6" t="s">
        <v>2279</v>
      </c>
      <c r="H759" s="6"/>
      <c r="I759" s="6">
        <v>0.66</v>
      </c>
      <c r="J759" s="6">
        <v>0.32</v>
      </c>
      <c r="K759" s="6">
        <v>0.02</v>
      </c>
      <c r="L759" s="6">
        <v>-9999</v>
      </c>
      <c r="M759" s="6">
        <v>-9999</v>
      </c>
      <c r="N759" s="9" t="s">
        <v>2431</v>
      </c>
    </row>
    <row r="760" spans="1:14">
      <c r="A760" s="6">
        <v>759</v>
      </c>
      <c r="B760" s="6" t="s">
        <v>929</v>
      </c>
      <c r="C760" s="6" t="s">
        <v>2258</v>
      </c>
      <c r="D760" s="6" t="s">
        <v>2277</v>
      </c>
      <c r="E760" s="6" t="s">
        <v>2263</v>
      </c>
      <c r="F760" s="6" t="s">
        <v>2430</v>
      </c>
      <c r="G760" s="6" t="s">
        <v>2279</v>
      </c>
      <c r="H760" s="6"/>
      <c r="I760" s="6">
        <v>0.66</v>
      </c>
      <c r="J760" s="6">
        <v>0.32</v>
      </c>
      <c r="K760" s="6">
        <v>0.02</v>
      </c>
      <c r="L760" s="6">
        <v>-9999</v>
      </c>
      <c r="M760" s="6">
        <v>-9999</v>
      </c>
      <c r="N760" s="9" t="s">
        <v>2431</v>
      </c>
    </row>
    <row r="761" spans="1:14">
      <c r="A761" s="6">
        <v>760</v>
      </c>
      <c r="B761" s="6" t="s">
        <v>930</v>
      </c>
      <c r="C761" s="6" t="s">
        <v>2432</v>
      </c>
      <c r="D761" s="6" t="s">
        <v>2313</v>
      </c>
      <c r="E761" s="6" t="s">
        <v>2263</v>
      </c>
      <c r="F761" s="6" t="s">
        <v>2433</v>
      </c>
      <c r="G761" s="6" t="s">
        <v>2262</v>
      </c>
      <c r="H761" s="6"/>
      <c r="I761" s="6">
        <v>-9999</v>
      </c>
      <c r="J761" s="6">
        <v>-9999</v>
      </c>
      <c r="K761" s="6">
        <v>-9999</v>
      </c>
      <c r="L761" s="6">
        <v>1.6</v>
      </c>
      <c r="M761" s="6">
        <v>-9999</v>
      </c>
      <c r="N761" s="6"/>
    </row>
    <row r="762" spans="1:14">
      <c r="A762" s="6">
        <v>761</v>
      </c>
      <c r="B762" s="6" t="s">
        <v>934</v>
      </c>
      <c r="C762" s="6" t="s">
        <v>2432</v>
      </c>
      <c r="D762" s="6" t="s">
        <v>2313</v>
      </c>
      <c r="E762" s="6" t="s">
        <v>2263</v>
      </c>
      <c r="F762" s="6" t="s">
        <v>2433</v>
      </c>
      <c r="G762" s="6" t="s">
        <v>2262</v>
      </c>
      <c r="H762" s="6"/>
      <c r="I762" s="6">
        <v>-9999</v>
      </c>
      <c r="J762" s="6">
        <v>-9999</v>
      </c>
      <c r="K762" s="6">
        <v>-9999</v>
      </c>
      <c r="L762" s="6">
        <v>1.59</v>
      </c>
      <c r="M762" s="6">
        <v>-9999</v>
      </c>
      <c r="N762" s="6"/>
    </row>
    <row r="763" spans="1:14">
      <c r="A763" s="6">
        <v>762</v>
      </c>
      <c r="B763" s="6" t="s">
        <v>935</v>
      </c>
      <c r="C763" s="6" t="s">
        <v>2432</v>
      </c>
      <c r="D763" s="6" t="s">
        <v>2313</v>
      </c>
      <c r="E763" s="6" t="s">
        <v>2263</v>
      </c>
      <c r="F763" s="6" t="s">
        <v>2433</v>
      </c>
      <c r="G763" s="6" t="s">
        <v>2262</v>
      </c>
      <c r="H763" s="6"/>
      <c r="I763" s="6">
        <v>-9999</v>
      </c>
      <c r="J763" s="6">
        <v>-9999</v>
      </c>
      <c r="K763" s="6">
        <v>-9999</v>
      </c>
      <c r="L763" s="6">
        <v>1.59</v>
      </c>
      <c r="M763" s="6">
        <v>-9999</v>
      </c>
      <c r="N763" s="6"/>
    </row>
    <row r="764" spans="1:14">
      <c r="A764" s="6">
        <v>763</v>
      </c>
      <c r="B764" s="9" t="s">
        <v>942</v>
      </c>
      <c r="C764" s="9" t="s">
        <v>2434</v>
      </c>
      <c r="D764" s="6" t="s">
        <v>2265</v>
      </c>
      <c r="E764" s="6" t="s">
        <v>2260</v>
      </c>
      <c r="F764" s="6" t="s">
        <v>2435</v>
      </c>
      <c r="G764" s="6" t="s">
        <v>2296</v>
      </c>
      <c r="H764" s="6"/>
      <c r="I764" s="9">
        <v>0.18</v>
      </c>
      <c r="J764" s="9">
        <v>0.74</v>
      </c>
      <c r="K764" s="9">
        <v>0.08</v>
      </c>
      <c r="L764" s="9">
        <v>1.55</v>
      </c>
      <c r="M764" s="9">
        <v>-9999</v>
      </c>
      <c r="N764" s="6" t="s">
        <v>2436</v>
      </c>
    </row>
    <row r="765" spans="1:14">
      <c r="A765" s="6">
        <v>764</v>
      </c>
      <c r="B765" s="6" t="s">
        <v>944</v>
      </c>
      <c r="C765" s="6" t="s">
        <v>2434</v>
      </c>
      <c r="D765" s="6" t="s">
        <v>2265</v>
      </c>
      <c r="E765" s="6" t="s">
        <v>2260</v>
      </c>
      <c r="F765" s="6" t="s">
        <v>2435</v>
      </c>
      <c r="G765" s="6" t="s">
        <v>2296</v>
      </c>
      <c r="H765" s="6"/>
      <c r="I765" s="6">
        <v>0.18</v>
      </c>
      <c r="J765" s="9">
        <v>0.74</v>
      </c>
      <c r="K765" s="9">
        <v>0.08</v>
      </c>
      <c r="L765" s="6">
        <v>1.55</v>
      </c>
      <c r="M765" s="6">
        <v>-9999</v>
      </c>
      <c r="N765" s="6" t="s">
        <v>2436</v>
      </c>
    </row>
    <row r="766" spans="1:14">
      <c r="A766" s="6">
        <v>765</v>
      </c>
      <c r="B766" s="6" t="s">
        <v>945</v>
      </c>
      <c r="C766" s="6" t="s">
        <v>2434</v>
      </c>
      <c r="D766" s="6" t="s">
        <v>2265</v>
      </c>
      <c r="E766" s="6" t="s">
        <v>2260</v>
      </c>
      <c r="F766" s="6" t="s">
        <v>2435</v>
      </c>
      <c r="G766" s="6" t="s">
        <v>2296</v>
      </c>
      <c r="H766" s="6"/>
      <c r="I766" s="6">
        <v>0.18</v>
      </c>
      <c r="J766" s="9">
        <v>0.74</v>
      </c>
      <c r="K766" s="9">
        <v>0.08</v>
      </c>
      <c r="L766" s="6">
        <v>1.55</v>
      </c>
      <c r="M766" s="6">
        <v>-9999</v>
      </c>
      <c r="N766" s="6" t="s">
        <v>2436</v>
      </c>
    </row>
    <row r="767" spans="1:14">
      <c r="A767" s="6">
        <v>766</v>
      </c>
      <c r="B767" s="6" t="s">
        <v>946</v>
      </c>
      <c r="C767" s="6" t="s">
        <v>2434</v>
      </c>
      <c r="D767" s="6" t="s">
        <v>2265</v>
      </c>
      <c r="E767" s="6" t="s">
        <v>2260</v>
      </c>
      <c r="F767" s="6" t="s">
        <v>2435</v>
      </c>
      <c r="G767" s="6" t="s">
        <v>2296</v>
      </c>
      <c r="H767" s="6"/>
      <c r="I767" s="6">
        <v>0.18</v>
      </c>
      <c r="J767" s="9">
        <v>0.74</v>
      </c>
      <c r="K767" s="9">
        <v>0.08</v>
      </c>
      <c r="L767" s="6">
        <v>1.45</v>
      </c>
      <c r="M767" s="6">
        <v>-9999</v>
      </c>
      <c r="N767" s="6" t="s">
        <v>2436</v>
      </c>
    </row>
    <row r="768" spans="1:14">
      <c r="A768" s="6">
        <v>767</v>
      </c>
      <c r="B768" s="6" t="s">
        <v>947</v>
      </c>
      <c r="C768" s="6" t="s">
        <v>2434</v>
      </c>
      <c r="D768" s="6" t="s">
        <v>2265</v>
      </c>
      <c r="E768" s="6" t="s">
        <v>2260</v>
      </c>
      <c r="F768" s="6" t="s">
        <v>2435</v>
      </c>
      <c r="G768" s="6" t="s">
        <v>2296</v>
      </c>
      <c r="H768" s="6"/>
      <c r="I768" s="6">
        <v>0.18</v>
      </c>
      <c r="J768" s="9">
        <v>0.74</v>
      </c>
      <c r="K768" s="9">
        <v>0.08</v>
      </c>
      <c r="L768" s="6">
        <v>1.45</v>
      </c>
      <c r="M768" s="6">
        <v>-9999</v>
      </c>
      <c r="N768" s="6" t="s">
        <v>2436</v>
      </c>
    </row>
    <row r="769" spans="1:14">
      <c r="A769" s="6">
        <v>768</v>
      </c>
      <c r="B769" s="6" t="s">
        <v>948</v>
      </c>
      <c r="C769" s="6" t="s">
        <v>2434</v>
      </c>
      <c r="D769" s="6" t="s">
        <v>2265</v>
      </c>
      <c r="E769" s="6" t="s">
        <v>2260</v>
      </c>
      <c r="F769" s="6" t="s">
        <v>2435</v>
      </c>
      <c r="G769" s="6" t="s">
        <v>2296</v>
      </c>
      <c r="H769" s="6"/>
      <c r="I769" s="6">
        <v>0.18</v>
      </c>
      <c r="J769" s="9">
        <v>0.74</v>
      </c>
      <c r="K769" s="9">
        <v>0.08</v>
      </c>
      <c r="L769" s="6">
        <v>1.45</v>
      </c>
      <c r="M769" s="6">
        <v>-9999</v>
      </c>
      <c r="N769" s="6" t="s">
        <v>2436</v>
      </c>
    </row>
    <row r="770" spans="1:14">
      <c r="A770" s="6">
        <v>769</v>
      </c>
      <c r="B770" s="6" t="s">
        <v>949</v>
      </c>
      <c r="C770" s="6" t="s">
        <v>2434</v>
      </c>
      <c r="D770" s="6" t="s">
        <v>2265</v>
      </c>
      <c r="E770" s="6" t="s">
        <v>2260</v>
      </c>
      <c r="F770" s="6" t="s">
        <v>2435</v>
      </c>
      <c r="G770" s="6" t="s">
        <v>2296</v>
      </c>
      <c r="H770" s="6"/>
      <c r="I770" s="6">
        <v>0.18</v>
      </c>
      <c r="J770" s="9">
        <v>0.74</v>
      </c>
      <c r="K770" s="9">
        <v>0.08</v>
      </c>
      <c r="L770" s="6">
        <v>1.55</v>
      </c>
      <c r="M770" s="6">
        <v>-9999</v>
      </c>
      <c r="N770" s="6" t="s">
        <v>2436</v>
      </c>
    </row>
    <row r="771" spans="1:14">
      <c r="A771" s="6">
        <v>770</v>
      </c>
      <c r="B771" s="6" t="s">
        <v>950</v>
      </c>
      <c r="C771" s="6" t="s">
        <v>2434</v>
      </c>
      <c r="D771" s="6" t="s">
        <v>2265</v>
      </c>
      <c r="E771" s="6" t="s">
        <v>2260</v>
      </c>
      <c r="F771" s="6" t="s">
        <v>2435</v>
      </c>
      <c r="G771" s="6" t="s">
        <v>2296</v>
      </c>
      <c r="H771" s="6"/>
      <c r="I771" s="6">
        <v>0.18</v>
      </c>
      <c r="J771" s="9">
        <v>0.74</v>
      </c>
      <c r="K771" s="9">
        <v>0.08</v>
      </c>
      <c r="L771" s="6">
        <v>1.55</v>
      </c>
      <c r="M771" s="6">
        <v>-9999</v>
      </c>
      <c r="N771" s="6" t="s">
        <v>2436</v>
      </c>
    </row>
    <row r="772" spans="1:14">
      <c r="A772" s="6">
        <v>771</v>
      </c>
      <c r="B772" s="6" t="s">
        <v>951</v>
      </c>
      <c r="C772" s="6" t="s">
        <v>2434</v>
      </c>
      <c r="D772" s="6" t="s">
        <v>2265</v>
      </c>
      <c r="E772" s="6" t="s">
        <v>2260</v>
      </c>
      <c r="F772" s="6" t="s">
        <v>2435</v>
      </c>
      <c r="G772" s="6" t="s">
        <v>2296</v>
      </c>
      <c r="H772" s="6"/>
      <c r="I772" s="6">
        <v>0.18</v>
      </c>
      <c r="J772" s="9">
        <v>0.74</v>
      </c>
      <c r="K772" s="9">
        <v>0.08</v>
      </c>
      <c r="L772" s="6">
        <v>1.55</v>
      </c>
      <c r="M772" s="6">
        <v>-9999</v>
      </c>
      <c r="N772" s="6" t="s">
        <v>2436</v>
      </c>
    </row>
    <row r="773" spans="1:14">
      <c r="A773" s="6">
        <v>772</v>
      </c>
      <c r="B773" s="6" t="s">
        <v>952</v>
      </c>
      <c r="C773" s="6" t="s">
        <v>2434</v>
      </c>
      <c r="D773" s="6" t="s">
        <v>2265</v>
      </c>
      <c r="E773" s="6" t="s">
        <v>2260</v>
      </c>
      <c r="F773" s="6" t="s">
        <v>2435</v>
      </c>
      <c r="G773" s="6" t="s">
        <v>2296</v>
      </c>
      <c r="H773" s="6"/>
      <c r="I773" s="6">
        <v>0.18</v>
      </c>
      <c r="J773" s="9">
        <v>0.74</v>
      </c>
      <c r="K773" s="9">
        <v>0.08</v>
      </c>
      <c r="L773" s="6">
        <v>1.45</v>
      </c>
      <c r="M773" s="6">
        <v>-9999</v>
      </c>
      <c r="N773" s="6" t="s">
        <v>2436</v>
      </c>
    </row>
    <row r="774" spans="1:14">
      <c r="A774" s="6">
        <v>773</v>
      </c>
      <c r="B774" s="6" t="s">
        <v>953</v>
      </c>
      <c r="C774" s="6" t="s">
        <v>2434</v>
      </c>
      <c r="D774" s="6" t="s">
        <v>2265</v>
      </c>
      <c r="E774" s="6" t="s">
        <v>2260</v>
      </c>
      <c r="F774" s="6" t="s">
        <v>2435</v>
      </c>
      <c r="G774" s="6" t="s">
        <v>2296</v>
      </c>
      <c r="H774" s="6"/>
      <c r="I774" s="6">
        <v>0.18</v>
      </c>
      <c r="J774" s="9">
        <v>0.74</v>
      </c>
      <c r="K774" s="9">
        <v>0.08</v>
      </c>
      <c r="L774" s="6">
        <v>1.45</v>
      </c>
      <c r="M774" s="6">
        <v>-9999</v>
      </c>
      <c r="N774" s="6" t="s">
        <v>2436</v>
      </c>
    </row>
    <row r="775" spans="1:14">
      <c r="A775" s="6">
        <v>774</v>
      </c>
      <c r="B775" s="6" t="s">
        <v>954</v>
      </c>
      <c r="C775" s="6" t="s">
        <v>2434</v>
      </c>
      <c r="D775" s="6" t="s">
        <v>2265</v>
      </c>
      <c r="E775" s="6" t="s">
        <v>2260</v>
      </c>
      <c r="F775" s="6" t="s">
        <v>2435</v>
      </c>
      <c r="G775" s="6" t="s">
        <v>2296</v>
      </c>
      <c r="H775" s="6"/>
      <c r="I775" s="6">
        <v>0.18</v>
      </c>
      <c r="J775" s="9">
        <v>0.74</v>
      </c>
      <c r="K775" s="9">
        <v>0.08</v>
      </c>
      <c r="L775" s="6">
        <v>1.45</v>
      </c>
      <c r="M775" s="6">
        <v>-9999</v>
      </c>
      <c r="N775" s="6" t="s">
        <v>2436</v>
      </c>
    </row>
    <row r="776" spans="1:14">
      <c r="A776" s="6">
        <v>775</v>
      </c>
      <c r="B776" s="9" t="s">
        <v>936</v>
      </c>
      <c r="C776" s="9" t="s">
        <v>2434</v>
      </c>
      <c r="D776" s="6" t="s">
        <v>2265</v>
      </c>
      <c r="E776" s="6" t="s">
        <v>2260</v>
      </c>
      <c r="F776" s="6" t="s">
        <v>1551</v>
      </c>
      <c r="G776" s="6" t="s">
        <v>1551</v>
      </c>
      <c r="H776" s="6"/>
      <c r="I776" s="9">
        <v>0.11</v>
      </c>
      <c r="J776" s="9">
        <v>0.81</v>
      </c>
      <c r="K776" s="9">
        <v>0.08</v>
      </c>
      <c r="L776" s="9">
        <v>-9999</v>
      </c>
      <c r="M776" s="9">
        <v>-9999</v>
      </c>
      <c r="N776" s="6" t="s">
        <v>2437</v>
      </c>
    </row>
    <row r="777" spans="1:14">
      <c r="A777" s="6">
        <v>776</v>
      </c>
      <c r="B777" s="9" t="s">
        <v>939</v>
      </c>
      <c r="C777" s="9" t="s">
        <v>2434</v>
      </c>
      <c r="D777" s="6" t="s">
        <v>2265</v>
      </c>
      <c r="E777" s="6" t="s">
        <v>2260</v>
      </c>
      <c r="F777" s="6" t="s">
        <v>1551</v>
      </c>
      <c r="G777" s="6" t="s">
        <v>1551</v>
      </c>
      <c r="H777" s="6"/>
      <c r="I777" s="9">
        <v>0.11</v>
      </c>
      <c r="J777" s="9">
        <v>0.74</v>
      </c>
      <c r="K777" s="9">
        <v>0.15</v>
      </c>
      <c r="L777" s="9">
        <v>-9999</v>
      </c>
      <c r="M777" s="9">
        <v>-9999</v>
      </c>
      <c r="N777" s="6"/>
    </row>
    <row r="778" spans="1:14">
      <c r="A778" s="6">
        <v>777</v>
      </c>
      <c r="B778" s="9" t="s">
        <v>940</v>
      </c>
      <c r="C778" s="9" t="s">
        <v>2434</v>
      </c>
      <c r="D778" s="6" t="s">
        <v>2265</v>
      </c>
      <c r="E778" s="6" t="s">
        <v>2260</v>
      </c>
      <c r="F778" s="6" t="s">
        <v>1551</v>
      </c>
      <c r="G778" s="6" t="s">
        <v>1551</v>
      </c>
      <c r="H778" s="6"/>
      <c r="I778" s="9">
        <v>0.11</v>
      </c>
      <c r="J778" s="9">
        <v>0.81</v>
      </c>
      <c r="K778" s="9">
        <v>0.08</v>
      </c>
      <c r="L778" s="9">
        <v>-9999</v>
      </c>
      <c r="M778" s="9">
        <v>-9999</v>
      </c>
      <c r="N778" s="6" t="s">
        <v>2438</v>
      </c>
    </row>
    <row r="779" spans="1:14">
      <c r="A779" s="6">
        <v>778</v>
      </c>
      <c r="B779" s="9" t="s">
        <v>941</v>
      </c>
      <c r="C779" s="9" t="s">
        <v>2434</v>
      </c>
      <c r="D779" s="6" t="s">
        <v>2265</v>
      </c>
      <c r="E779" s="6" t="s">
        <v>2260</v>
      </c>
      <c r="F779" s="6" t="s">
        <v>1551</v>
      </c>
      <c r="G779" s="6" t="s">
        <v>1551</v>
      </c>
      <c r="H779" s="6"/>
      <c r="I779" s="9">
        <v>0.11</v>
      </c>
      <c r="J779" s="9">
        <v>0.74</v>
      </c>
      <c r="K779" s="9">
        <v>0.15</v>
      </c>
      <c r="L779" s="9">
        <v>-9999</v>
      </c>
      <c r="M779" s="9">
        <v>-9999</v>
      </c>
      <c r="N779" s="6" t="s">
        <v>2439</v>
      </c>
    </row>
    <row r="780" spans="1:14">
      <c r="A780" s="6">
        <v>779</v>
      </c>
      <c r="B780" s="6" t="s">
        <v>955</v>
      </c>
      <c r="C780" s="6" t="s">
        <v>2258</v>
      </c>
      <c r="D780" s="6" t="s">
        <v>2277</v>
      </c>
      <c r="E780" s="6" t="s">
        <v>2263</v>
      </c>
      <c r="F780" s="6" t="s">
        <v>1551</v>
      </c>
      <c r="G780" s="6" t="s">
        <v>1551</v>
      </c>
      <c r="H780" s="6"/>
      <c r="I780" s="6">
        <v>0.59</v>
      </c>
      <c r="J780" s="84">
        <v>0.28517260700000002</v>
      </c>
      <c r="K780" s="84">
        <v>0.12482739299999999</v>
      </c>
      <c r="L780" s="6">
        <v>1</v>
      </c>
      <c r="M780" s="6">
        <v>2.9000000000000001E-2</v>
      </c>
      <c r="N780" s="6"/>
    </row>
    <row r="781" spans="1:14">
      <c r="A781" s="6">
        <v>780</v>
      </c>
      <c r="B781" s="6" t="s">
        <v>957</v>
      </c>
      <c r="C781" s="6" t="s">
        <v>2258</v>
      </c>
      <c r="D781" s="6" t="s">
        <v>2277</v>
      </c>
      <c r="E781" s="6" t="s">
        <v>2263</v>
      </c>
      <c r="F781" s="6" t="s">
        <v>1551</v>
      </c>
      <c r="G781" s="6" t="s">
        <v>1551</v>
      </c>
      <c r="H781" s="6"/>
      <c r="I781" s="6">
        <v>0.59</v>
      </c>
      <c r="J781" s="84">
        <v>0.28517260700000002</v>
      </c>
      <c r="K781" s="84">
        <v>0.12482739299999999</v>
      </c>
      <c r="L781" s="6">
        <v>1</v>
      </c>
      <c r="M781" s="6">
        <v>2.9000000000000001E-2</v>
      </c>
      <c r="N781" s="6"/>
    </row>
    <row r="782" spans="1:14">
      <c r="A782" s="6">
        <v>781</v>
      </c>
      <c r="B782" s="6" t="s">
        <v>958</v>
      </c>
      <c r="C782" s="6" t="s">
        <v>2258</v>
      </c>
      <c r="D782" s="6" t="s">
        <v>2277</v>
      </c>
      <c r="E782" s="6" t="s">
        <v>2263</v>
      </c>
      <c r="F782" s="6" t="s">
        <v>1551</v>
      </c>
      <c r="G782" s="6" t="s">
        <v>1551</v>
      </c>
      <c r="H782" s="6"/>
      <c r="I782" s="6">
        <v>0.59</v>
      </c>
      <c r="J782" s="84">
        <v>0.28517260700000002</v>
      </c>
      <c r="K782" s="84">
        <v>0.12482739299999999</v>
      </c>
      <c r="L782" s="6">
        <v>1</v>
      </c>
      <c r="M782" s="6">
        <v>2.9000000000000001E-2</v>
      </c>
      <c r="N782" s="6"/>
    </row>
    <row r="783" spans="1:14">
      <c r="A783" s="6">
        <v>782</v>
      </c>
      <c r="B783" s="6" t="s">
        <v>959</v>
      </c>
      <c r="C783" s="6" t="s">
        <v>2258</v>
      </c>
      <c r="D783" s="6" t="s">
        <v>2277</v>
      </c>
      <c r="E783" s="6" t="s">
        <v>2263</v>
      </c>
      <c r="F783" s="6" t="s">
        <v>1551</v>
      </c>
      <c r="G783" s="6" t="s">
        <v>1551</v>
      </c>
      <c r="H783" s="6"/>
      <c r="I783" s="6">
        <v>0.59</v>
      </c>
      <c r="J783" s="84">
        <v>0.28517260700000002</v>
      </c>
      <c r="K783" s="84">
        <v>0.12482739299999999</v>
      </c>
      <c r="L783" s="6">
        <v>1</v>
      </c>
      <c r="M783" s="6">
        <v>2.9000000000000001E-2</v>
      </c>
      <c r="N783" s="6"/>
    </row>
    <row r="784" spans="1:14">
      <c r="A784" s="6">
        <v>783</v>
      </c>
      <c r="B784" s="6" t="s">
        <v>960</v>
      </c>
      <c r="C784" s="6" t="s">
        <v>2258</v>
      </c>
      <c r="D784" s="6" t="s">
        <v>2277</v>
      </c>
      <c r="E784" s="6" t="s">
        <v>2263</v>
      </c>
      <c r="F784" s="6" t="s">
        <v>1551</v>
      </c>
      <c r="G784" s="6" t="s">
        <v>1551</v>
      </c>
      <c r="H784" s="6"/>
      <c r="I784" s="6">
        <v>0.59</v>
      </c>
      <c r="J784" s="84">
        <v>0.28517260700000002</v>
      </c>
      <c r="K784" s="84">
        <v>0.12482739299999999</v>
      </c>
      <c r="L784" s="6">
        <v>1.2</v>
      </c>
      <c r="M784" s="6">
        <v>2.9000000000000001E-2</v>
      </c>
      <c r="N784" s="6"/>
    </row>
    <row r="785" spans="1:14">
      <c r="A785" s="6">
        <v>784</v>
      </c>
      <c r="B785" s="6" t="s">
        <v>961</v>
      </c>
      <c r="C785" s="6" t="s">
        <v>2258</v>
      </c>
      <c r="D785" s="6" t="s">
        <v>2277</v>
      </c>
      <c r="E785" s="6" t="s">
        <v>2263</v>
      </c>
      <c r="F785" s="6" t="s">
        <v>1551</v>
      </c>
      <c r="G785" s="6" t="s">
        <v>1551</v>
      </c>
      <c r="H785" s="6"/>
      <c r="I785" s="6">
        <v>0.59</v>
      </c>
      <c r="J785" s="84">
        <v>0.28517260700000002</v>
      </c>
      <c r="K785" s="84">
        <v>0.12482739299999999</v>
      </c>
      <c r="L785" s="6">
        <v>1.2</v>
      </c>
      <c r="M785" s="6">
        <v>2.9000000000000001E-2</v>
      </c>
      <c r="N785" s="6"/>
    </row>
    <row r="786" spans="1:14">
      <c r="A786" s="6">
        <v>785</v>
      </c>
      <c r="B786" s="6" t="s">
        <v>962</v>
      </c>
      <c r="C786" s="6" t="s">
        <v>2258</v>
      </c>
      <c r="D786" s="6" t="s">
        <v>2277</v>
      </c>
      <c r="E786" s="6" t="s">
        <v>2263</v>
      </c>
      <c r="F786" s="6" t="s">
        <v>1551</v>
      </c>
      <c r="G786" s="6" t="s">
        <v>1551</v>
      </c>
      <c r="H786" s="6"/>
      <c r="I786" s="6">
        <v>0.59</v>
      </c>
      <c r="J786" s="84">
        <v>0.28517260700000002</v>
      </c>
      <c r="K786" s="84">
        <v>0.12482739299999999</v>
      </c>
      <c r="L786" s="6">
        <v>1.2</v>
      </c>
      <c r="M786" s="6">
        <v>2.9000000000000001E-2</v>
      </c>
      <c r="N786" s="6"/>
    </row>
    <row r="787" spans="1:14">
      <c r="A787" s="6">
        <v>786</v>
      </c>
      <c r="B787" s="6" t="s">
        <v>963</v>
      </c>
      <c r="C787" s="6" t="s">
        <v>2258</v>
      </c>
      <c r="D787" s="6" t="s">
        <v>2277</v>
      </c>
      <c r="E787" s="6" t="s">
        <v>2263</v>
      </c>
      <c r="F787" s="6" t="s">
        <v>1551</v>
      </c>
      <c r="G787" s="6" t="s">
        <v>1551</v>
      </c>
      <c r="H787" s="6"/>
      <c r="I787" s="6">
        <v>0.59</v>
      </c>
      <c r="J787" s="84">
        <v>0.28517260700000002</v>
      </c>
      <c r="K787" s="84">
        <v>0.12482739299999999</v>
      </c>
      <c r="L787" s="6">
        <v>1.2</v>
      </c>
      <c r="M787" s="6">
        <v>2.9000000000000001E-2</v>
      </c>
      <c r="N787" s="6"/>
    </row>
    <row r="788" spans="1:14">
      <c r="A788" s="6">
        <v>787</v>
      </c>
      <c r="B788" s="6" t="s">
        <v>964</v>
      </c>
      <c r="C788" s="6" t="s">
        <v>2258</v>
      </c>
      <c r="D788" s="6" t="s">
        <v>2277</v>
      </c>
      <c r="E788" s="6" t="s">
        <v>2263</v>
      </c>
      <c r="F788" s="6" t="s">
        <v>1551</v>
      </c>
      <c r="G788" s="6" t="s">
        <v>1551</v>
      </c>
      <c r="H788" s="6"/>
      <c r="I788" s="6">
        <v>0.59</v>
      </c>
      <c r="J788" s="84">
        <v>0.28517260700000002</v>
      </c>
      <c r="K788" s="84">
        <v>0.12482739299999999</v>
      </c>
      <c r="L788" s="6">
        <v>1</v>
      </c>
      <c r="M788" s="6">
        <v>2.9000000000000001E-2</v>
      </c>
      <c r="N788" s="6"/>
    </row>
    <row r="789" spans="1:14">
      <c r="A789" s="6">
        <v>788</v>
      </c>
      <c r="B789" s="6" t="s">
        <v>965</v>
      </c>
      <c r="C789" s="6" t="s">
        <v>2258</v>
      </c>
      <c r="D789" s="6" t="s">
        <v>2277</v>
      </c>
      <c r="E789" s="6" t="s">
        <v>2263</v>
      </c>
      <c r="F789" s="6" t="s">
        <v>1551</v>
      </c>
      <c r="G789" s="6" t="s">
        <v>1551</v>
      </c>
      <c r="H789" s="6"/>
      <c r="I789" s="6">
        <v>0.59</v>
      </c>
      <c r="J789" s="84">
        <v>0.28517260700000002</v>
      </c>
      <c r="K789" s="84">
        <v>0.12482739299999999</v>
      </c>
      <c r="L789" s="6">
        <v>1</v>
      </c>
      <c r="M789" s="6">
        <v>2.9000000000000001E-2</v>
      </c>
      <c r="N789" s="6"/>
    </row>
    <row r="790" spans="1:14">
      <c r="A790" s="6">
        <v>789</v>
      </c>
      <c r="B790" s="6" t="s">
        <v>966</v>
      </c>
      <c r="C790" s="6" t="s">
        <v>2258</v>
      </c>
      <c r="D790" s="6" t="s">
        <v>2277</v>
      </c>
      <c r="E790" s="6" t="s">
        <v>2263</v>
      </c>
      <c r="F790" s="6" t="s">
        <v>1551</v>
      </c>
      <c r="G790" s="6" t="s">
        <v>1551</v>
      </c>
      <c r="H790" s="6"/>
      <c r="I790" s="6">
        <v>0.59</v>
      </c>
      <c r="J790" s="84">
        <v>0.28517260700000002</v>
      </c>
      <c r="K790" s="84">
        <v>0.12482739299999999</v>
      </c>
      <c r="L790" s="6">
        <v>1</v>
      </c>
      <c r="M790" s="6">
        <v>2.9000000000000001E-2</v>
      </c>
      <c r="N790" s="6"/>
    </row>
    <row r="791" spans="1:14">
      <c r="A791" s="6">
        <v>790</v>
      </c>
      <c r="B791" s="6" t="s">
        <v>967</v>
      </c>
      <c r="C791" s="6" t="s">
        <v>2258</v>
      </c>
      <c r="D791" s="6" t="s">
        <v>2277</v>
      </c>
      <c r="E791" s="6" t="s">
        <v>2263</v>
      </c>
      <c r="F791" s="6" t="s">
        <v>1551</v>
      </c>
      <c r="G791" s="6" t="s">
        <v>1551</v>
      </c>
      <c r="H791" s="6"/>
      <c r="I791" s="6">
        <v>0.59</v>
      </c>
      <c r="J791" s="84">
        <v>0.28517260700000002</v>
      </c>
      <c r="K791" s="84">
        <v>0.12482739299999999</v>
      </c>
      <c r="L791" s="6">
        <v>1</v>
      </c>
      <c r="M791" s="6">
        <v>2.9000000000000001E-2</v>
      </c>
      <c r="N791" s="6"/>
    </row>
    <row r="792" spans="1:14">
      <c r="A792" s="6">
        <v>791</v>
      </c>
      <c r="B792" s="6" t="s">
        <v>968</v>
      </c>
      <c r="C792" s="6" t="s">
        <v>2258</v>
      </c>
      <c r="D792" s="6" t="s">
        <v>2277</v>
      </c>
      <c r="E792" s="6" t="s">
        <v>2263</v>
      </c>
      <c r="F792" s="6" t="s">
        <v>1551</v>
      </c>
      <c r="G792" s="6" t="s">
        <v>1551</v>
      </c>
      <c r="H792" s="6"/>
      <c r="I792" s="6">
        <v>0.59</v>
      </c>
      <c r="J792" s="84">
        <v>0.28517260700000002</v>
      </c>
      <c r="K792" s="84">
        <v>0.12482739299999999</v>
      </c>
      <c r="L792" s="6">
        <v>1.2</v>
      </c>
      <c r="M792" s="6">
        <v>2.9000000000000001E-2</v>
      </c>
      <c r="N792" s="6"/>
    </row>
    <row r="793" spans="1:14">
      <c r="A793" s="6">
        <v>792</v>
      </c>
      <c r="B793" s="6" t="s">
        <v>969</v>
      </c>
      <c r="C793" s="6" t="s">
        <v>2258</v>
      </c>
      <c r="D793" s="6" t="s">
        <v>2277</v>
      </c>
      <c r="E793" s="6" t="s">
        <v>2263</v>
      </c>
      <c r="F793" s="6" t="s">
        <v>1551</v>
      </c>
      <c r="G793" s="6" t="s">
        <v>1551</v>
      </c>
      <c r="H793" s="6"/>
      <c r="I793" s="6">
        <v>0.59</v>
      </c>
      <c r="J793" s="84">
        <v>0.28517260700000002</v>
      </c>
      <c r="K793" s="84">
        <v>0.12482739299999999</v>
      </c>
      <c r="L793" s="6">
        <v>1.2</v>
      </c>
      <c r="M793" s="6">
        <v>2.9000000000000001E-2</v>
      </c>
      <c r="N793" s="6"/>
    </row>
    <row r="794" spans="1:14">
      <c r="A794" s="6">
        <v>793</v>
      </c>
      <c r="B794" s="6" t="s">
        <v>970</v>
      </c>
      <c r="C794" s="6" t="s">
        <v>2258</v>
      </c>
      <c r="D794" s="6" t="s">
        <v>2277</v>
      </c>
      <c r="E794" s="6" t="s">
        <v>2263</v>
      </c>
      <c r="F794" s="6" t="s">
        <v>1551</v>
      </c>
      <c r="G794" s="6" t="s">
        <v>1551</v>
      </c>
      <c r="H794" s="6"/>
      <c r="I794" s="6">
        <v>0.59</v>
      </c>
      <c r="J794" s="84">
        <v>0.28517260700000002</v>
      </c>
      <c r="K794" s="84">
        <v>0.12482739299999999</v>
      </c>
      <c r="L794" s="6">
        <v>1.2</v>
      </c>
      <c r="M794" s="6">
        <v>2.9000000000000001E-2</v>
      </c>
      <c r="N794" s="6"/>
    </row>
    <row r="795" spans="1:14">
      <c r="A795" s="6">
        <v>794</v>
      </c>
      <c r="B795" s="6" t="s">
        <v>971</v>
      </c>
      <c r="C795" s="6" t="s">
        <v>2440</v>
      </c>
      <c r="D795" s="6" t="s">
        <v>2277</v>
      </c>
      <c r="E795" s="6" t="s">
        <v>2263</v>
      </c>
      <c r="F795" s="6" t="s">
        <v>2441</v>
      </c>
      <c r="G795" s="6" t="s">
        <v>2279</v>
      </c>
      <c r="H795" s="6"/>
      <c r="I795" s="6">
        <v>0.65800000000000003</v>
      </c>
      <c r="J795" s="6">
        <v>0.30199999999999999</v>
      </c>
      <c r="K795" s="6">
        <v>4.1000000000000002E-2</v>
      </c>
      <c r="L795" s="6">
        <v>1.1950000000000001</v>
      </c>
      <c r="M795" s="6">
        <v>8.8999999999999999E-3</v>
      </c>
      <c r="N795" s="6"/>
    </row>
    <row r="796" spans="1:14">
      <c r="A796" s="6">
        <v>795</v>
      </c>
      <c r="B796" s="6" t="s">
        <v>973</v>
      </c>
      <c r="C796" s="6" t="s">
        <v>2440</v>
      </c>
      <c r="D796" s="6" t="s">
        <v>2277</v>
      </c>
      <c r="E796" s="6" t="s">
        <v>2263</v>
      </c>
      <c r="F796" s="6" t="s">
        <v>2441</v>
      </c>
      <c r="G796" s="6" t="s">
        <v>2279</v>
      </c>
      <c r="H796" s="6"/>
      <c r="I796" s="6">
        <v>0.64600000000000002</v>
      </c>
      <c r="J796" s="6">
        <v>0.33800000000000002</v>
      </c>
      <c r="K796" s="6">
        <v>1.6E-2</v>
      </c>
      <c r="L796" s="6">
        <v>1.337</v>
      </c>
      <c r="M796" s="6">
        <v>6.4999999999999997E-3</v>
      </c>
      <c r="N796" s="6"/>
    </row>
    <row r="797" spans="1:14">
      <c r="A797" s="6">
        <v>796</v>
      </c>
      <c r="B797" s="6" t="s">
        <v>974</v>
      </c>
      <c r="C797" s="6" t="s">
        <v>2440</v>
      </c>
      <c r="D797" s="6" t="s">
        <v>2277</v>
      </c>
      <c r="E797" s="6" t="s">
        <v>2263</v>
      </c>
      <c r="F797" s="6" t="s">
        <v>2441</v>
      </c>
      <c r="G797" s="6" t="s">
        <v>2279</v>
      </c>
      <c r="H797" s="6"/>
      <c r="I797" s="6">
        <v>0.64600000000000002</v>
      </c>
      <c r="J797" s="6">
        <v>0.33600000000000002</v>
      </c>
      <c r="K797" s="6">
        <v>1.7999999999999999E-2</v>
      </c>
      <c r="L797" s="6">
        <v>1.4279999999999999</v>
      </c>
      <c r="M797" s="6">
        <v>9.4999999999999998E-3</v>
      </c>
      <c r="N797" s="6"/>
    </row>
    <row r="798" spans="1:14">
      <c r="A798" s="6">
        <v>797</v>
      </c>
      <c r="B798" s="6" t="s">
        <v>979</v>
      </c>
      <c r="C798" s="6" t="s">
        <v>2304</v>
      </c>
      <c r="D798" s="6" t="s">
        <v>2303</v>
      </c>
      <c r="E798" s="6" t="s">
        <v>2303</v>
      </c>
      <c r="F798" s="6" t="s">
        <v>2304</v>
      </c>
      <c r="G798" s="6" t="s">
        <v>2305</v>
      </c>
      <c r="H798" s="6"/>
      <c r="I798" s="6">
        <v>-9999</v>
      </c>
      <c r="J798" s="6">
        <v>-9999</v>
      </c>
      <c r="K798" s="6">
        <v>-9999</v>
      </c>
      <c r="L798" s="6">
        <v>0.67</v>
      </c>
      <c r="M798" s="6">
        <v>-9999</v>
      </c>
      <c r="N798" s="6" t="s">
        <v>2442</v>
      </c>
    </row>
    <row r="799" spans="1:14">
      <c r="A799" s="6">
        <v>798</v>
      </c>
      <c r="B799" s="6" t="s">
        <v>978</v>
      </c>
      <c r="C799" s="6" t="s">
        <v>2304</v>
      </c>
      <c r="D799" s="6" t="s">
        <v>2303</v>
      </c>
      <c r="E799" s="6" t="s">
        <v>2303</v>
      </c>
      <c r="F799" s="6" t="s">
        <v>2304</v>
      </c>
      <c r="G799" s="6" t="s">
        <v>2305</v>
      </c>
      <c r="H799" s="6"/>
      <c r="I799" s="6">
        <v>-9999</v>
      </c>
      <c r="J799" s="6">
        <v>-9999</v>
      </c>
      <c r="K799" s="6">
        <v>-9999</v>
      </c>
      <c r="L799" s="6">
        <v>0.17</v>
      </c>
      <c r="M799" s="6">
        <v>-9999</v>
      </c>
      <c r="N799" s="6" t="s">
        <v>2442</v>
      </c>
    </row>
    <row r="800" spans="1:14">
      <c r="A800" s="6">
        <v>799</v>
      </c>
      <c r="B800" s="6" t="s">
        <v>977</v>
      </c>
      <c r="C800" s="6" t="s">
        <v>2304</v>
      </c>
      <c r="D800" s="6" t="s">
        <v>2303</v>
      </c>
      <c r="E800" s="6" t="s">
        <v>2303</v>
      </c>
      <c r="F800" s="6" t="s">
        <v>2304</v>
      </c>
      <c r="G800" s="6" t="s">
        <v>2305</v>
      </c>
      <c r="H800" s="6"/>
      <c r="I800" s="6">
        <v>-9999</v>
      </c>
      <c r="J800" s="6">
        <v>-9999</v>
      </c>
      <c r="K800" s="6">
        <v>-9999</v>
      </c>
      <c r="L800" s="6">
        <v>0.09</v>
      </c>
      <c r="M800" s="6">
        <v>-9999</v>
      </c>
      <c r="N800" s="6" t="s">
        <v>2442</v>
      </c>
    </row>
    <row r="801" spans="1:14">
      <c r="A801" s="6">
        <v>800</v>
      </c>
      <c r="B801" s="6" t="s">
        <v>975</v>
      </c>
      <c r="C801" s="6" t="s">
        <v>2304</v>
      </c>
      <c r="D801" s="6" t="s">
        <v>2303</v>
      </c>
      <c r="E801" s="6" t="s">
        <v>2303</v>
      </c>
      <c r="F801" s="6" t="s">
        <v>2304</v>
      </c>
      <c r="G801" s="6" t="s">
        <v>2305</v>
      </c>
      <c r="H801" s="6"/>
      <c r="I801" s="6">
        <v>-9999</v>
      </c>
      <c r="J801" s="6">
        <v>-9999</v>
      </c>
      <c r="K801" s="6">
        <v>-9999</v>
      </c>
      <c r="L801" s="6">
        <v>7.0000000000000007E-2</v>
      </c>
      <c r="M801" s="6">
        <v>-9999</v>
      </c>
      <c r="N801" s="6" t="s">
        <v>2442</v>
      </c>
    </row>
    <row r="802" spans="1:14">
      <c r="A802" s="6">
        <v>801</v>
      </c>
      <c r="B802" s="6" t="s">
        <v>980</v>
      </c>
      <c r="C802" s="6" t="s">
        <v>2443</v>
      </c>
      <c r="D802" s="6" t="s">
        <v>2268</v>
      </c>
      <c r="E802" s="6" t="s">
        <v>2260</v>
      </c>
      <c r="F802" s="6" t="s">
        <v>1551</v>
      </c>
      <c r="G802" s="6" t="s">
        <v>1551</v>
      </c>
      <c r="H802" s="6"/>
      <c r="I802" s="6">
        <v>0.159</v>
      </c>
      <c r="J802" s="6">
        <v>0.27200000000000002</v>
      </c>
      <c r="K802" s="6">
        <v>0.56899999999999995</v>
      </c>
      <c r="L802" s="6">
        <v>1.079</v>
      </c>
      <c r="M802" s="6">
        <v>2.2499999999999999E-2</v>
      </c>
      <c r="N802" s="6"/>
    </row>
    <row r="803" spans="1:14">
      <c r="A803" s="6">
        <v>802</v>
      </c>
      <c r="B803" s="6" t="s">
        <v>982</v>
      </c>
      <c r="C803" s="6" t="s">
        <v>2432</v>
      </c>
      <c r="D803" s="6" t="s">
        <v>2313</v>
      </c>
      <c r="E803" s="6" t="s">
        <v>2260</v>
      </c>
      <c r="F803" s="6" t="s">
        <v>1551</v>
      </c>
      <c r="G803" s="6" t="s">
        <v>1551</v>
      </c>
      <c r="H803" s="6"/>
      <c r="I803" s="6">
        <v>0.192</v>
      </c>
      <c r="J803" s="6">
        <v>0.32500000000000001</v>
      </c>
      <c r="K803" s="6">
        <v>0.48299999999999998</v>
      </c>
      <c r="L803" s="6">
        <v>1.1950000000000001</v>
      </c>
      <c r="M803" s="6">
        <v>1.7500000000000002E-2</v>
      </c>
      <c r="N803" s="6"/>
    </row>
    <row r="804" spans="1:14">
      <c r="A804" s="6">
        <v>803</v>
      </c>
      <c r="B804" s="6" t="s">
        <v>983</v>
      </c>
      <c r="C804" s="6" t="s">
        <v>2444</v>
      </c>
      <c r="D804" s="6" t="s">
        <v>2292</v>
      </c>
      <c r="E804" s="6" t="s">
        <v>2260</v>
      </c>
      <c r="F804" s="6" t="s">
        <v>1551</v>
      </c>
      <c r="G804" s="6" t="s">
        <v>1551</v>
      </c>
      <c r="H804" s="6"/>
      <c r="I804" s="6">
        <v>0.34599999999999997</v>
      </c>
      <c r="J804" s="6">
        <v>0.45800000000000002</v>
      </c>
      <c r="K804" s="6">
        <v>0.19600000000000001</v>
      </c>
      <c r="L804" s="6">
        <v>1.208</v>
      </c>
      <c r="M804" s="6">
        <v>7.4999999999999997E-3</v>
      </c>
      <c r="N804" s="6"/>
    </row>
    <row r="805" spans="1:14">
      <c r="A805" s="6">
        <v>804</v>
      </c>
      <c r="B805" s="6" t="s">
        <v>984</v>
      </c>
      <c r="C805" s="6" t="s">
        <v>2440</v>
      </c>
      <c r="D805" s="6" t="s">
        <v>2277</v>
      </c>
      <c r="E805" s="6" t="s">
        <v>2263</v>
      </c>
      <c r="F805" s="6" t="s">
        <v>1551</v>
      </c>
      <c r="G805" s="6" t="s">
        <v>1551</v>
      </c>
      <c r="H805" s="6"/>
      <c r="I805" s="6">
        <v>0.496</v>
      </c>
      <c r="J805" s="6">
        <v>0.33200000000000002</v>
      </c>
      <c r="K805" s="6">
        <v>0.17299999999999999</v>
      </c>
      <c r="L805" s="6">
        <v>1.1399999999999999</v>
      </c>
      <c r="M805" s="6">
        <v>1.4E-2</v>
      </c>
      <c r="N805" s="6"/>
    </row>
    <row r="806" spans="1:14">
      <c r="A806" s="6">
        <v>805</v>
      </c>
      <c r="B806" s="6" t="s">
        <v>985</v>
      </c>
      <c r="C806" s="6" t="s">
        <v>2440</v>
      </c>
      <c r="D806" s="6" t="s">
        <v>2277</v>
      </c>
      <c r="E806" s="6" t="s">
        <v>2263</v>
      </c>
      <c r="F806" s="6" t="s">
        <v>1551</v>
      </c>
      <c r="G806" s="6" t="s">
        <v>1551</v>
      </c>
      <c r="H806" s="6"/>
      <c r="I806" s="6">
        <v>0.57099999999999995</v>
      </c>
      <c r="J806" s="6">
        <v>0.307</v>
      </c>
      <c r="K806" s="6">
        <v>0.122</v>
      </c>
      <c r="L806" s="6">
        <v>1.302</v>
      </c>
      <c r="M806" s="6">
        <v>7.0000000000000001E-3</v>
      </c>
      <c r="N806" s="6"/>
    </row>
    <row r="807" spans="1:14">
      <c r="A807" s="6">
        <v>806</v>
      </c>
      <c r="B807" s="6" t="s">
        <v>986</v>
      </c>
      <c r="C807" s="6" t="s">
        <v>2440</v>
      </c>
      <c r="D807" s="6" t="s">
        <v>2277</v>
      </c>
      <c r="E807" s="6" t="s">
        <v>2263</v>
      </c>
      <c r="F807" s="6" t="s">
        <v>1551</v>
      </c>
      <c r="G807" s="6" t="s">
        <v>1551</v>
      </c>
      <c r="H807" s="6"/>
      <c r="I807" s="6">
        <v>0.49</v>
      </c>
      <c r="J807" s="6">
        <v>0.35299999999999998</v>
      </c>
      <c r="K807" s="6">
        <v>0.157</v>
      </c>
      <c r="L807" s="6">
        <v>1.155</v>
      </c>
      <c r="M807" s="6">
        <v>0.01</v>
      </c>
      <c r="N807" s="6"/>
    </row>
    <row r="808" spans="1:14">
      <c r="A808" s="6">
        <v>807</v>
      </c>
      <c r="B808" s="6" t="s">
        <v>987</v>
      </c>
      <c r="C808" s="6" t="s">
        <v>2440</v>
      </c>
      <c r="D808" s="6" t="s">
        <v>2277</v>
      </c>
      <c r="E808" s="6" t="s">
        <v>2263</v>
      </c>
      <c r="F808" s="6" t="s">
        <v>1551</v>
      </c>
      <c r="G808" s="6" t="s">
        <v>1551</v>
      </c>
      <c r="H808" s="6"/>
      <c r="I808" s="6">
        <v>0.52600000000000002</v>
      </c>
      <c r="J808" s="6">
        <v>0.35799999999999998</v>
      </c>
      <c r="K808" s="6">
        <v>0.11600000000000001</v>
      </c>
      <c r="L808" s="6">
        <v>1.198</v>
      </c>
      <c r="M808" s="6">
        <v>1.0500000000000001E-2</v>
      </c>
      <c r="N808" s="6"/>
    </row>
    <row r="809" spans="1:14">
      <c r="A809" s="6">
        <v>808</v>
      </c>
      <c r="B809" s="6" t="s">
        <v>988</v>
      </c>
      <c r="C809" s="6" t="s">
        <v>2445</v>
      </c>
      <c r="D809" s="6" t="s">
        <v>2268</v>
      </c>
      <c r="E809" s="6" t="s">
        <v>2260</v>
      </c>
      <c r="F809" s="6" t="s">
        <v>1551</v>
      </c>
      <c r="G809" s="6" t="s">
        <v>1551</v>
      </c>
      <c r="H809" s="6"/>
      <c r="I809" s="6">
        <v>0.17299999999999999</v>
      </c>
      <c r="J809" s="6">
        <v>0.30499999999999999</v>
      </c>
      <c r="K809" s="6">
        <v>0.52300000000000002</v>
      </c>
      <c r="L809" s="6">
        <v>1.3280000000000001</v>
      </c>
      <c r="M809" s="6">
        <v>9.4999999999999998E-3</v>
      </c>
      <c r="N809" s="6"/>
    </row>
    <row r="810" spans="1:14">
      <c r="A810" s="6">
        <v>809</v>
      </c>
      <c r="B810" s="6" t="s">
        <v>989</v>
      </c>
      <c r="C810" s="6" t="s">
        <v>2445</v>
      </c>
      <c r="D810" s="6" t="s">
        <v>2268</v>
      </c>
      <c r="E810" s="6" t="s">
        <v>2260</v>
      </c>
      <c r="F810" s="6" t="s">
        <v>1551</v>
      </c>
      <c r="G810" s="6" t="s">
        <v>1551</v>
      </c>
      <c r="H810" s="6"/>
      <c r="I810" s="6">
        <v>0.11600000000000001</v>
      </c>
      <c r="J810" s="6">
        <v>0.222</v>
      </c>
      <c r="K810" s="6">
        <v>0.66200000000000003</v>
      </c>
      <c r="L810" s="6">
        <v>1.419</v>
      </c>
      <c r="M810" s="6">
        <v>2.5000000000000001E-3</v>
      </c>
      <c r="N810" s="6"/>
    </row>
    <row r="811" spans="1:14">
      <c r="A811" s="6">
        <v>810</v>
      </c>
      <c r="B811" s="6" t="s">
        <v>990</v>
      </c>
      <c r="C811" s="6" t="s">
        <v>2446</v>
      </c>
      <c r="D811" s="6" t="s">
        <v>2283</v>
      </c>
      <c r="E811" s="6" t="s">
        <v>2260</v>
      </c>
      <c r="F811" s="6" t="s">
        <v>1551</v>
      </c>
      <c r="G811" s="6" t="s">
        <v>1551</v>
      </c>
      <c r="H811" s="6"/>
      <c r="I811" s="6">
        <v>0.22</v>
      </c>
      <c r="J811" s="6">
        <v>0.19700000000000001</v>
      </c>
      <c r="K811" s="6">
        <v>0.58199999999999996</v>
      </c>
      <c r="L811" s="6">
        <v>1.4930000000000001</v>
      </c>
      <c r="M811" s="6">
        <v>2.5000000000000001E-3</v>
      </c>
      <c r="N811" s="6"/>
    </row>
    <row r="812" spans="1:14">
      <c r="A812" s="6">
        <v>811</v>
      </c>
      <c r="B812" s="6" t="s">
        <v>991</v>
      </c>
      <c r="C812" s="6" t="s">
        <v>2447</v>
      </c>
      <c r="D812" s="6" t="s">
        <v>2313</v>
      </c>
      <c r="E812" s="6" t="s">
        <v>2260</v>
      </c>
      <c r="F812" s="6" t="s">
        <v>2448</v>
      </c>
      <c r="G812" s="6" t="s">
        <v>2294</v>
      </c>
      <c r="H812" s="6"/>
      <c r="I812" s="6">
        <v>0.17</v>
      </c>
      <c r="J812" s="6">
        <v>0.42</v>
      </c>
      <c r="K812" s="6">
        <v>0.41</v>
      </c>
      <c r="L812" s="6">
        <v>1.29</v>
      </c>
      <c r="M812" s="6">
        <v>2.5000000000000001E-2</v>
      </c>
      <c r="N812" s="6"/>
    </row>
    <row r="813" spans="1:14">
      <c r="A813" s="6">
        <v>812</v>
      </c>
      <c r="B813" s="6" t="s">
        <v>993</v>
      </c>
      <c r="C813" s="6" t="s">
        <v>2447</v>
      </c>
      <c r="D813" s="6" t="s">
        <v>2313</v>
      </c>
      <c r="E813" s="6" t="s">
        <v>2260</v>
      </c>
      <c r="F813" s="6" t="s">
        <v>2448</v>
      </c>
      <c r="G813" s="6" t="s">
        <v>2294</v>
      </c>
      <c r="H813" s="6"/>
      <c r="I813" s="6">
        <v>0.17</v>
      </c>
      <c r="J813" s="6">
        <v>0.42</v>
      </c>
      <c r="K813" s="6">
        <v>0.41</v>
      </c>
      <c r="L813" s="6">
        <v>1.22</v>
      </c>
      <c r="M813" s="6">
        <v>2.5000000000000001E-2</v>
      </c>
      <c r="N813" s="6"/>
    </row>
    <row r="814" spans="1:14">
      <c r="A814" s="6">
        <v>813</v>
      </c>
      <c r="B814" s="6" t="s">
        <v>994</v>
      </c>
      <c r="C814" s="6" t="s">
        <v>2447</v>
      </c>
      <c r="D814" s="6" t="s">
        <v>2313</v>
      </c>
      <c r="E814" s="6" t="s">
        <v>2260</v>
      </c>
      <c r="F814" s="6" t="s">
        <v>2448</v>
      </c>
      <c r="G814" s="6" t="s">
        <v>2294</v>
      </c>
      <c r="H814" s="6"/>
      <c r="I814" s="6">
        <v>0.17</v>
      </c>
      <c r="J814" s="6">
        <v>0.42</v>
      </c>
      <c r="K814" s="6">
        <v>0.41</v>
      </c>
      <c r="L814" s="6">
        <v>1.3</v>
      </c>
      <c r="M814" s="6">
        <v>2.5000000000000001E-2</v>
      </c>
      <c r="N814" s="6"/>
    </row>
    <row r="815" spans="1:14">
      <c r="A815" s="6">
        <v>814</v>
      </c>
      <c r="B815" s="6" t="s">
        <v>995</v>
      </c>
      <c r="C815" s="6" t="s">
        <v>2447</v>
      </c>
      <c r="D815" s="6" t="s">
        <v>2313</v>
      </c>
      <c r="E815" s="6" t="s">
        <v>2260</v>
      </c>
      <c r="F815" s="6" t="s">
        <v>2448</v>
      </c>
      <c r="G815" s="6" t="s">
        <v>2294</v>
      </c>
      <c r="H815" s="6"/>
      <c r="I815" s="6">
        <v>0.17</v>
      </c>
      <c r="J815" s="6">
        <v>0.42</v>
      </c>
      <c r="K815" s="6">
        <v>0.41</v>
      </c>
      <c r="L815" s="6">
        <v>1.19</v>
      </c>
      <c r="M815" s="6">
        <v>2.5000000000000001E-2</v>
      </c>
      <c r="N815" s="6"/>
    </row>
    <row r="816" spans="1:14">
      <c r="A816" s="6">
        <v>815</v>
      </c>
      <c r="B816" s="6" t="s">
        <v>996</v>
      </c>
      <c r="C816" s="6" t="s">
        <v>2447</v>
      </c>
      <c r="D816" s="6" t="s">
        <v>2313</v>
      </c>
      <c r="E816" s="6" t="s">
        <v>2260</v>
      </c>
      <c r="F816" s="6" t="s">
        <v>2448</v>
      </c>
      <c r="G816" s="6" t="s">
        <v>2294</v>
      </c>
      <c r="H816" s="6"/>
      <c r="I816" s="6">
        <v>0.17</v>
      </c>
      <c r="J816" s="6">
        <v>0.42</v>
      </c>
      <c r="K816" s="6">
        <v>0.41</v>
      </c>
      <c r="L816" s="6">
        <v>1.18</v>
      </c>
      <c r="M816" s="6">
        <v>2.5000000000000001E-2</v>
      </c>
      <c r="N816" s="6"/>
    </row>
    <row r="817" spans="1:14">
      <c r="A817" s="6">
        <v>816</v>
      </c>
      <c r="B817" s="6" t="s">
        <v>997</v>
      </c>
      <c r="C817" s="6" t="s">
        <v>2447</v>
      </c>
      <c r="D817" s="6" t="s">
        <v>2313</v>
      </c>
      <c r="E817" s="6" t="s">
        <v>2260</v>
      </c>
      <c r="F817" s="6" t="s">
        <v>2448</v>
      </c>
      <c r="G817" s="6" t="s">
        <v>2294</v>
      </c>
      <c r="H817" s="6"/>
      <c r="I817" s="6">
        <v>0.17</v>
      </c>
      <c r="J817" s="6">
        <v>0.42</v>
      </c>
      <c r="K817" s="6">
        <v>0.41</v>
      </c>
      <c r="L817" s="6">
        <v>1.1499999999999999</v>
      </c>
      <c r="M817" s="6">
        <v>2.5000000000000001E-2</v>
      </c>
      <c r="N817" s="6"/>
    </row>
    <row r="818" spans="1:14">
      <c r="A818" s="6">
        <v>817</v>
      </c>
      <c r="B818" s="6" t="s">
        <v>998</v>
      </c>
      <c r="C818" s="6" t="s">
        <v>2447</v>
      </c>
      <c r="D818" s="6" t="s">
        <v>2313</v>
      </c>
      <c r="E818" s="6" t="s">
        <v>2260</v>
      </c>
      <c r="F818" s="6" t="s">
        <v>2448</v>
      </c>
      <c r="G818" s="6" t="s">
        <v>2294</v>
      </c>
      <c r="H818" s="6"/>
      <c r="I818" s="6">
        <v>0.17</v>
      </c>
      <c r="J818" s="6">
        <v>0.42</v>
      </c>
      <c r="K818" s="6">
        <v>0.41</v>
      </c>
      <c r="L818" s="6">
        <v>1.31</v>
      </c>
      <c r="M818" s="6">
        <v>2.5000000000000001E-2</v>
      </c>
      <c r="N818" s="6"/>
    </row>
    <row r="819" spans="1:14">
      <c r="A819" s="6">
        <v>818</v>
      </c>
      <c r="B819" s="6" t="s">
        <v>999</v>
      </c>
      <c r="C819" s="6" t="s">
        <v>2447</v>
      </c>
      <c r="D819" s="6" t="s">
        <v>2313</v>
      </c>
      <c r="E819" s="6" t="s">
        <v>2260</v>
      </c>
      <c r="F819" s="6" t="s">
        <v>2448</v>
      </c>
      <c r="G819" s="6" t="s">
        <v>2294</v>
      </c>
      <c r="H819" s="6"/>
      <c r="I819" s="6">
        <v>0.17</v>
      </c>
      <c r="J819" s="6">
        <v>0.42</v>
      </c>
      <c r="K819" s="6">
        <v>0.41</v>
      </c>
      <c r="L819" s="6">
        <v>1.21</v>
      </c>
      <c r="M819" s="6">
        <v>2.5000000000000001E-2</v>
      </c>
      <c r="N819" s="6"/>
    </row>
    <row r="820" spans="1:14">
      <c r="A820" s="6">
        <v>819</v>
      </c>
      <c r="B820" s="6" t="s">
        <v>1000</v>
      </c>
      <c r="C820" s="6" t="s">
        <v>2447</v>
      </c>
      <c r="D820" s="6" t="s">
        <v>2313</v>
      </c>
      <c r="E820" s="6" t="s">
        <v>2260</v>
      </c>
      <c r="F820" s="6" t="s">
        <v>2448</v>
      </c>
      <c r="G820" s="6" t="s">
        <v>2294</v>
      </c>
      <c r="H820" s="6"/>
      <c r="I820" s="6">
        <v>0.17</v>
      </c>
      <c r="J820" s="6">
        <v>0.42</v>
      </c>
      <c r="K820" s="6">
        <v>0.41</v>
      </c>
      <c r="L820" s="6">
        <v>1.33</v>
      </c>
      <c r="M820" s="6">
        <v>2.5000000000000001E-2</v>
      </c>
      <c r="N820" s="6"/>
    </row>
    <row r="821" spans="1:14">
      <c r="A821" s="6">
        <v>820</v>
      </c>
      <c r="B821" s="6" t="s">
        <v>1001</v>
      </c>
      <c r="C821" s="6" t="s">
        <v>2447</v>
      </c>
      <c r="D821" s="6" t="s">
        <v>2313</v>
      </c>
      <c r="E821" s="6" t="s">
        <v>2260</v>
      </c>
      <c r="F821" s="6" t="s">
        <v>2448</v>
      </c>
      <c r="G821" s="6" t="s">
        <v>2294</v>
      </c>
      <c r="H821" s="6"/>
      <c r="I821" s="6">
        <v>0.17</v>
      </c>
      <c r="J821" s="6">
        <v>0.42</v>
      </c>
      <c r="K821" s="6">
        <v>0.41</v>
      </c>
      <c r="L821" s="6">
        <v>1.36</v>
      </c>
      <c r="M821" s="6">
        <v>2.5000000000000001E-2</v>
      </c>
      <c r="N821" s="6"/>
    </row>
    <row r="822" spans="1:14">
      <c r="A822" s="6">
        <v>821</v>
      </c>
      <c r="B822" s="6" t="s">
        <v>1002</v>
      </c>
      <c r="C822" s="6" t="s">
        <v>2449</v>
      </c>
      <c r="D822" s="6" t="s">
        <v>2265</v>
      </c>
      <c r="E822" s="6" t="s">
        <v>2260</v>
      </c>
      <c r="F822" s="36" t="s">
        <v>2450</v>
      </c>
      <c r="G822" s="6" t="s">
        <v>2262</v>
      </c>
      <c r="H822" s="6"/>
      <c r="I822" s="6">
        <v>0.24</v>
      </c>
      <c r="J822" s="84">
        <v>0.532322199</v>
      </c>
      <c r="K822" s="84">
        <v>0.217677801</v>
      </c>
      <c r="L822" s="6">
        <v>-9999</v>
      </c>
      <c r="M822" s="6">
        <v>2.5000000000000001E-2</v>
      </c>
      <c r="N822" s="6"/>
    </row>
    <row r="823" spans="1:14">
      <c r="A823" s="6">
        <v>822</v>
      </c>
      <c r="B823" s="6" t="s">
        <v>1004</v>
      </c>
      <c r="C823" s="6" t="s">
        <v>2449</v>
      </c>
      <c r="D823" s="6" t="s">
        <v>2265</v>
      </c>
      <c r="E823" s="6" t="s">
        <v>2260</v>
      </c>
      <c r="F823" s="6" t="s">
        <v>2450</v>
      </c>
      <c r="G823" s="6" t="s">
        <v>2262</v>
      </c>
      <c r="H823" s="6"/>
      <c r="I823" s="6">
        <v>0.24</v>
      </c>
      <c r="J823" s="84">
        <v>0.532322199</v>
      </c>
      <c r="K823" s="84">
        <v>0.217677801</v>
      </c>
      <c r="L823" s="6">
        <v>-9999</v>
      </c>
      <c r="M823" s="6">
        <v>2.5000000000000001E-2</v>
      </c>
      <c r="N823" s="6"/>
    </row>
    <row r="824" spans="1:14">
      <c r="A824" s="6">
        <v>823</v>
      </c>
      <c r="B824" s="6" t="s">
        <v>1005</v>
      </c>
      <c r="C824" s="6" t="s">
        <v>2449</v>
      </c>
      <c r="D824" s="6" t="s">
        <v>2265</v>
      </c>
      <c r="E824" s="6" t="s">
        <v>2260</v>
      </c>
      <c r="F824" s="6" t="s">
        <v>2450</v>
      </c>
      <c r="G824" s="6" t="s">
        <v>2262</v>
      </c>
      <c r="H824" s="6"/>
      <c r="I824" s="6">
        <v>0.24</v>
      </c>
      <c r="J824" s="84">
        <v>0.532322199</v>
      </c>
      <c r="K824" s="84">
        <v>0.217677801</v>
      </c>
      <c r="L824" s="6">
        <v>-9999</v>
      </c>
      <c r="M824" s="6">
        <v>2.5000000000000001E-2</v>
      </c>
      <c r="N824" s="6"/>
    </row>
    <row r="825" spans="1:14">
      <c r="A825" s="6">
        <v>824</v>
      </c>
      <c r="B825" s="6" t="s">
        <v>1006</v>
      </c>
      <c r="C825" s="6" t="s">
        <v>2449</v>
      </c>
      <c r="D825" s="6" t="s">
        <v>2265</v>
      </c>
      <c r="E825" s="6" t="s">
        <v>2260</v>
      </c>
      <c r="F825" s="6" t="s">
        <v>2450</v>
      </c>
      <c r="G825" s="6" t="s">
        <v>2262</v>
      </c>
      <c r="H825" s="6"/>
      <c r="I825" s="6">
        <v>0.24</v>
      </c>
      <c r="J825" s="84">
        <v>0.532322199</v>
      </c>
      <c r="K825" s="84">
        <v>0.217677801</v>
      </c>
      <c r="L825" s="6">
        <v>-9999</v>
      </c>
      <c r="M825" s="6">
        <v>2.5000000000000001E-2</v>
      </c>
      <c r="N825" s="6"/>
    </row>
    <row r="826" spans="1:14">
      <c r="A826" s="6">
        <v>825</v>
      </c>
      <c r="B826" s="6" t="s">
        <v>1007</v>
      </c>
      <c r="C826" s="6" t="s">
        <v>2449</v>
      </c>
      <c r="D826" s="6" t="s">
        <v>2265</v>
      </c>
      <c r="E826" s="6" t="s">
        <v>2260</v>
      </c>
      <c r="F826" s="6" t="s">
        <v>2450</v>
      </c>
      <c r="G826" s="6" t="s">
        <v>2262</v>
      </c>
      <c r="H826" s="6"/>
      <c r="I826" s="6">
        <v>0.24</v>
      </c>
      <c r="J826" s="84">
        <v>0.532322199</v>
      </c>
      <c r="K826" s="84">
        <v>0.217677801</v>
      </c>
      <c r="L826" s="6">
        <v>-9999</v>
      </c>
      <c r="M826" s="6">
        <v>2.5000000000000001E-2</v>
      </c>
      <c r="N826" s="6"/>
    </row>
    <row r="827" spans="1:14">
      <c r="A827" s="6">
        <v>826</v>
      </c>
      <c r="B827" s="6" t="s">
        <v>1008</v>
      </c>
      <c r="C827" s="6" t="s">
        <v>2449</v>
      </c>
      <c r="D827" s="6" t="s">
        <v>2265</v>
      </c>
      <c r="E827" s="6" t="s">
        <v>2260</v>
      </c>
      <c r="F827" s="6" t="s">
        <v>2450</v>
      </c>
      <c r="G827" s="6" t="s">
        <v>2262</v>
      </c>
      <c r="H827" s="6"/>
      <c r="I827" s="6">
        <v>0.24</v>
      </c>
      <c r="J827" s="84">
        <v>0.532322199</v>
      </c>
      <c r="K827" s="84">
        <v>0.217677801</v>
      </c>
      <c r="L827" s="6">
        <v>-9999</v>
      </c>
      <c r="M827" s="6">
        <v>2.5000000000000001E-2</v>
      </c>
      <c r="N827" s="6"/>
    </row>
    <row r="828" spans="1:14">
      <c r="A828" s="6">
        <v>827</v>
      </c>
      <c r="B828" s="6" t="s">
        <v>1009</v>
      </c>
      <c r="C828" s="6" t="s">
        <v>2449</v>
      </c>
      <c r="D828" s="6" t="s">
        <v>2265</v>
      </c>
      <c r="E828" s="6" t="s">
        <v>2260</v>
      </c>
      <c r="F828" s="6" t="s">
        <v>2450</v>
      </c>
      <c r="G828" s="6" t="s">
        <v>2262</v>
      </c>
      <c r="H828" s="6"/>
      <c r="I828" s="6">
        <v>0.24</v>
      </c>
      <c r="J828" s="84">
        <v>0.532322199</v>
      </c>
      <c r="K828" s="84">
        <v>0.217677801</v>
      </c>
      <c r="L828" s="6">
        <v>-9999</v>
      </c>
      <c r="M828" s="6">
        <v>2.5000000000000001E-2</v>
      </c>
      <c r="N828" s="6"/>
    </row>
    <row r="829" spans="1:14">
      <c r="A829" s="6">
        <v>828</v>
      </c>
      <c r="B829" s="6" t="s">
        <v>1010</v>
      </c>
      <c r="C829" s="6" t="s">
        <v>2449</v>
      </c>
      <c r="D829" s="6" t="s">
        <v>2265</v>
      </c>
      <c r="E829" s="6" t="s">
        <v>2260</v>
      </c>
      <c r="F829" s="6" t="s">
        <v>2450</v>
      </c>
      <c r="G829" s="6" t="s">
        <v>2262</v>
      </c>
      <c r="H829" s="6"/>
      <c r="I829" s="6">
        <v>0.24</v>
      </c>
      <c r="J829" s="84">
        <v>0.532322199</v>
      </c>
      <c r="K829" s="84">
        <v>0.217677801</v>
      </c>
      <c r="L829" s="6">
        <v>-9999</v>
      </c>
      <c r="M829" s="6">
        <v>2.5000000000000001E-2</v>
      </c>
      <c r="N829" s="6"/>
    </row>
    <row r="830" spans="1:14">
      <c r="A830" s="6">
        <v>829</v>
      </c>
      <c r="B830" s="6" t="s">
        <v>1011</v>
      </c>
      <c r="C830" s="6" t="s">
        <v>2449</v>
      </c>
      <c r="D830" s="6" t="s">
        <v>2265</v>
      </c>
      <c r="E830" s="6" t="s">
        <v>2260</v>
      </c>
      <c r="F830" s="6" t="s">
        <v>2450</v>
      </c>
      <c r="G830" s="6" t="s">
        <v>2262</v>
      </c>
      <c r="H830" s="6"/>
      <c r="I830" s="6">
        <v>0.24</v>
      </c>
      <c r="J830" s="84">
        <v>0.532322199</v>
      </c>
      <c r="K830" s="84">
        <v>0.217677801</v>
      </c>
      <c r="L830" s="6">
        <v>-9999</v>
      </c>
      <c r="M830" s="6">
        <v>2.5000000000000001E-2</v>
      </c>
      <c r="N830" s="6"/>
    </row>
    <row r="831" spans="1:14">
      <c r="A831" s="6">
        <v>830</v>
      </c>
      <c r="B831" s="6" t="s">
        <v>1012</v>
      </c>
      <c r="C831" s="6" t="s">
        <v>2449</v>
      </c>
      <c r="D831" s="6" t="s">
        <v>2265</v>
      </c>
      <c r="E831" s="6" t="s">
        <v>2260</v>
      </c>
      <c r="F831" s="6" t="s">
        <v>2450</v>
      </c>
      <c r="G831" s="6" t="s">
        <v>2262</v>
      </c>
      <c r="H831" s="6"/>
      <c r="I831" s="6">
        <v>0.24</v>
      </c>
      <c r="J831" s="84">
        <v>0.532322199</v>
      </c>
      <c r="K831" s="84">
        <v>0.217677801</v>
      </c>
      <c r="L831" s="6">
        <v>-9999</v>
      </c>
      <c r="M831" s="6">
        <v>2.5000000000000001E-2</v>
      </c>
      <c r="N831" s="6"/>
    </row>
    <row r="832" spans="1:14">
      <c r="A832" s="6">
        <v>831</v>
      </c>
      <c r="B832" s="6" t="s">
        <v>1013</v>
      </c>
      <c r="C832" s="6" t="s">
        <v>2449</v>
      </c>
      <c r="D832" s="6" t="s">
        <v>2265</v>
      </c>
      <c r="E832" s="6" t="s">
        <v>2260</v>
      </c>
      <c r="F832" s="6" t="s">
        <v>2450</v>
      </c>
      <c r="G832" s="6" t="s">
        <v>2262</v>
      </c>
      <c r="H832" s="6"/>
      <c r="I832" s="6">
        <v>0.24</v>
      </c>
      <c r="J832" s="84">
        <v>0.532322199</v>
      </c>
      <c r="K832" s="84">
        <v>0.217677801</v>
      </c>
      <c r="L832" s="6">
        <v>-9999</v>
      </c>
      <c r="M832" s="6">
        <v>2.5000000000000001E-2</v>
      </c>
      <c r="N832" s="6"/>
    </row>
    <row r="833" spans="1:14">
      <c r="A833" s="6">
        <v>832</v>
      </c>
      <c r="B833" s="6" t="s">
        <v>1014</v>
      </c>
      <c r="C833" s="6" t="s">
        <v>2449</v>
      </c>
      <c r="D833" s="6" t="s">
        <v>2265</v>
      </c>
      <c r="E833" s="6" t="s">
        <v>2260</v>
      </c>
      <c r="F833" s="6" t="s">
        <v>2450</v>
      </c>
      <c r="G833" s="6" t="s">
        <v>2262</v>
      </c>
      <c r="H833" s="6"/>
      <c r="I833" s="6">
        <v>0.24</v>
      </c>
      <c r="J833" s="84">
        <v>0.532322199</v>
      </c>
      <c r="K833" s="84">
        <v>0.217677801</v>
      </c>
      <c r="L833" s="6">
        <v>-9999</v>
      </c>
      <c r="M833" s="6">
        <v>2.5000000000000001E-2</v>
      </c>
      <c r="N833" s="6"/>
    </row>
    <row r="834" spans="1:14">
      <c r="A834" s="6">
        <v>833</v>
      </c>
      <c r="B834" s="6" t="s">
        <v>1015</v>
      </c>
      <c r="C834" s="6" t="s">
        <v>2444</v>
      </c>
      <c r="D834" s="6" t="s">
        <v>2265</v>
      </c>
      <c r="E834" s="6" t="s">
        <v>2260</v>
      </c>
      <c r="F834" s="6" t="s">
        <v>2302</v>
      </c>
      <c r="G834" s="6" t="s">
        <v>2296</v>
      </c>
      <c r="H834" s="6"/>
      <c r="I834" s="6">
        <v>0.21</v>
      </c>
      <c r="J834" s="6">
        <v>0.6</v>
      </c>
      <c r="K834" s="6">
        <v>0.13</v>
      </c>
      <c r="L834" s="6">
        <v>1.27</v>
      </c>
      <c r="M834" s="6">
        <v>2.4400000000000002E-2</v>
      </c>
      <c r="N834" s="6" t="s">
        <v>2451</v>
      </c>
    </row>
    <row r="835" spans="1:14">
      <c r="A835" s="6">
        <v>834</v>
      </c>
      <c r="B835" s="6" t="s">
        <v>1017</v>
      </c>
      <c r="C835" s="6" t="s">
        <v>2444</v>
      </c>
      <c r="D835" s="6" t="s">
        <v>2265</v>
      </c>
      <c r="E835" s="6" t="s">
        <v>2260</v>
      </c>
      <c r="F835" s="6" t="s">
        <v>2302</v>
      </c>
      <c r="G835" s="6" t="s">
        <v>2296</v>
      </c>
      <c r="H835" s="6"/>
      <c r="I835" s="6">
        <v>0.21</v>
      </c>
      <c r="J835" s="6">
        <v>0.6</v>
      </c>
      <c r="K835" s="6">
        <v>0.13</v>
      </c>
      <c r="L835" s="6">
        <v>1.1599999999999999</v>
      </c>
      <c r="M835" s="6">
        <v>2.5000000000000001E-2</v>
      </c>
      <c r="N835" s="6" t="s">
        <v>2452</v>
      </c>
    </row>
    <row r="836" spans="1:14">
      <c r="A836" s="6">
        <v>835</v>
      </c>
      <c r="B836" s="6" t="s">
        <v>1018</v>
      </c>
      <c r="C836" s="6" t="s">
        <v>2444</v>
      </c>
      <c r="D836" s="6" t="s">
        <v>2265</v>
      </c>
      <c r="E836" s="6" t="s">
        <v>2260</v>
      </c>
      <c r="F836" s="6" t="s">
        <v>2302</v>
      </c>
      <c r="G836" s="6" t="s">
        <v>2296</v>
      </c>
      <c r="H836" s="6"/>
      <c r="I836" s="6">
        <v>0.21</v>
      </c>
      <c r="J836" s="6">
        <v>0.6</v>
      </c>
      <c r="K836" s="6">
        <v>0.13</v>
      </c>
      <c r="L836" s="6">
        <v>1.21</v>
      </c>
      <c r="M836" s="6">
        <v>2.58E-2</v>
      </c>
      <c r="N836" s="6" t="s">
        <v>2453</v>
      </c>
    </row>
    <row r="837" spans="1:14">
      <c r="A837" s="6">
        <v>836</v>
      </c>
      <c r="B837" s="6" t="s">
        <v>1019</v>
      </c>
      <c r="C837" s="6" t="s">
        <v>2444</v>
      </c>
      <c r="D837" s="6" t="s">
        <v>2265</v>
      </c>
      <c r="E837" s="6" t="s">
        <v>2260</v>
      </c>
      <c r="F837" s="6" t="s">
        <v>2302</v>
      </c>
      <c r="G837" s="6" t="s">
        <v>2296</v>
      </c>
      <c r="H837" s="6"/>
      <c r="I837" s="6">
        <v>0.21</v>
      </c>
      <c r="J837" s="6">
        <v>0.6</v>
      </c>
      <c r="K837" s="6">
        <v>0.13</v>
      </c>
      <c r="L837" s="6">
        <v>1.26</v>
      </c>
      <c r="M837" s="6">
        <v>2.58E-2</v>
      </c>
      <c r="N837" s="6" t="s">
        <v>2451</v>
      </c>
    </row>
    <row r="838" spans="1:14">
      <c r="A838" s="6">
        <v>837</v>
      </c>
      <c r="B838" s="6" t="s">
        <v>1020</v>
      </c>
      <c r="C838" s="6" t="s">
        <v>2444</v>
      </c>
      <c r="D838" s="6" t="s">
        <v>2265</v>
      </c>
      <c r="E838" s="6" t="s">
        <v>2260</v>
      </c>
      <c r="F838" s="6" t="s">
        <v>2302</v>
      </c>
      <c r="G838" s="6" t="s">
        <v>2296</v>
      </c>
      <c r="H838" s="6"/>
      <c r="I838" s="6">
        <v>0.21</v>
      </c>
      <c r="J838" s="6">
        <v>0.6</v>
      </c>
      <c r="K838" s="6">
        <v>0.13</v>
      </c>
      <c r="L838" s="6">
        <v>1.31</v>
      </c>
      <c r="M838" s="6">
        <v>3.0099999999999998E-2</v>
      </c>
      <c r="N838" s="6" t="s">
        <v>2451</v>
      </c>
    </row>
    <row r="839" spans="1:14">
      <c r="A839" s="6">
        <v>838</v>
      </c>
      <c r="B839" s="6" t="s">
        <v>1021</v>
      </c>
      <c r="C839" s="6" t="s">
        <v>2444</v>
      </c>
      <c r="D839" s="6" t="s">
        <v>2265</v>
      </c>
      <c r="E839" s="6" t="s">
        <v>2260</v>
      </c>
      <c r="F839" s="6" t="s">
        <v>2302</v>
      </c>
      <c r="G839" s="6" t="s">
        <v>2296</v>
      </c>
      <c r="H839" s="6"/>
      <c r="I839" s="6">
        <v>0.21</v>
      </c>
      <c r="J839" s="6">
        <v>0.6</v>
      </c>
      <c r="K839" s="6">
        <v>0.13</v>
      </c>
      <c r="L839" s="6">
        <v>1.33</v>
      </c>
      <c r="M839" s="6">
        <v>2.6700000000000002E-2</v>
      </c>
      <c r="N839" s="6" t="s">
        <v>2452</v>
      </c>
    </row>
    <row r="840" spans="1:14">
      <c r="A840" s="6">
        <v>839</v>
      </c>
      <c r="B840" s="6" t="s">
        <v>1022</v>
      </c>
      <c r="C840" s="6" t="s">
        <v>2444</v>
      </c>
      <c r="D840" s="6" t="s">
        <v>2265</v>
      </c>
      <c r="E840" s="6" t="s">
        <v>2260</v>
      </c>
      <c r="F840" s="6" t="s">
        <v>2302</v>
      </c>
      <c r="G840" s="6" t="s">
        <v>2296</v>
      </c>
      <c r="H840" s="6"/>
      <c r="I840" s="6">
        <v>0.21</v>
      </c>
      <c r="J840" s="6">
        <v>0.6</v>
      </c>
      <c r="K840" s="6">
        <v>0.13</v>
      </c>
      <c r="L840" s="6">
        <v>1.29</v>
      </c>
      <c r="M840" s="6">
        <v>2.9600000000000001E-2</v>
      </c>
      <c r="N840" s="6" t="s">
        <v>2453</v>
      </c>
    </row>
    <row r="841" spans="1:14">
      <c r="A841" s="6">
        <v>840</v>
      </c>
      <c r="B841" s="6" t="s">
        <v>1023</v>
      </c>
      <c r="C841" s="6" t="s">
        <v>2444</v>
      </c>
      <c r="D841" s="6" t="s">
        <v>2265</v>
      </c>
      <c r="E841" s="6" t="s">
        <v>2260</v>
      </c>
      <c r="F841" s="6" t="s">
        <v>2302</v>
      </c>
      <c r="G841" s="6" t="s">
        <v>2296</v>
      </c>
      <c r="H841" s="6"/>
      <c r="I841" s="6">
        <v>0.21</v>
      </c>
      <c r="J841" s="6">
        <v>0.6</v>
      </c>
      <c r="K841" s="6">
        <v>0.13</v>
      </c>
      <c r="L841" s="6">
        <v>1.36</v>
      </c>
      <c r="M841" s="6">
        <v>3.2300000000000002E-2</v>
      </c>
      <c r="N841" s="6" t="s">
        <v>2451</v>
      </c>
    </row>
    <row r="842" spans="1:14">
      <c r="A842" s="6">
        <v>841</v>
      </c>
      <c r="B842" s="6" t="s">
        <v>1024</v>
      </c>
      <c r="C842" s="6" t="s">
        <v>2444</v>
      </c>
      <c r="D842" s="6" t="s">
        <v>2265</v>
      </c>
      <c r="E842" s="6" t="s">
        <v>2260</v>
      </c>
      <c r="F842" s="6" t="s">
        <v>2302</v>
      </c>
      <c r="G842" s="6" t="s">
        <v>2296</v>
      </c>
      <c r="H842" s="6"/>
      <c r="I842" s="6">
        <v>0.21</v>
      </c>
      <c r="J842" s="6">
        <v>0.6</v>
      </c>
      <c r="K842" s="6">
        <v>0.13</v>
      </c>
      <c r="L842" s="6">
        <v>1.26</v>
      </c>
      <c r="M842" s="6">
        <v>1.8100000000000002E-2</v>
      </c>
      <c r="N842" s="6" t="s">
        <v>2451</v>
      </c>
    </row>
    <row r="843" spans="1:14">
      <c r="A843" s="6">
        <v>842</v>
      </c>
      <c r="B843" s="6" t="s">
        <v>1025</v>
      </c>
      <c r="C843" s="6" t="s">
        <v>2444</v>
      </c>
      <c r="D843" s="6" t="s">
        <v>2265</v>
      </c>
      <c r="E843" s="6" t="s">
        <v>2260</v>
      </c>
      <c r="F843" s="6" t="s">
        <v>2302</v>
      </c>
      <c r="G843" s="6" t="s">
        <v>2296</v>
      </c>
      <c r="H843" s="6"/>
      <c r="I843" s="6">
        <v>0.21</v>
      </c>
      <c r="J843" s="6">
        <v>0.6</v>
      </c>
      <c r="K843" s="6">
        <v>0.13</v>
      </c>
      <c r="L843" s="6">
        <v>1.1299999999999999</v>
      </c>
      <c r="M843" s="6">
        <v>1.8200000000000001E-2</v>
      </c>
      <c r="N843" s="6" t="s">
        <v>2452</v>
      </c>
    </row>
    <row r="844" spans="1:14">
      <c r="A844" s="6">
        <v>843</v>
      </c>
      <c r="B844" s="6" t="s">
        <v>1026</v>
      </c>
      <c r="C844" s="6" t="s">
        <v>2444</v>
      </c>
      <c r="D844" s="6" t="s">
        <v>2265</v>
      </c>
      <c r="E844" s="6" t="s">
        <v>2260</v>
      </c>
      <c r="F844" s="6" t="s">
        <v>2302</v>
      </c>
      <c r="G844" s="6" t="s">
        <v>2296</v>
      </c>
      <c r="H844" s="6"/>
      <c r="I844" s="6">
        <v>0.21</v>
      </c>
      <c r="J844" s="6">
        <v>0.6</v>
      </c>
      <c r="K844" s="6">
        <v>0.13</v>
      </c>
      <c r="L844" s="6">
        <v>1.27</v>
      </c>
      <c r="M844" s="6">
        <v>1.9300000000000001E-2</v>
      </c>
      <c r="N844" s="6" t="s">
        <v>2453</v>
      </c>
    </row>
    <row r="845" spans="1:14">
      <c r="A845" s="6">
        <v>844</v>
      </c>
      <c r="B845" s="6" t="s">
        <v>1027</v>
      </c>
      <c r="C845" s="6" t="s">
        <v>2444</v>
      </c>
      <c r="D845" s="6" t="s">
        <v>2265</v>
      </c>
      <c r="E845" s="6" t="s">
        <v>2260</v>
      </c>
      <c r="F845" s="6" t="s">
        <v>2302</v>
      </c>
      <c r="G845" s="6" t="s">
        <v>2296</v>
      </c>
      <c r="H845" s="6"/>
      <c r="I845" s="6">
        <v>0.21</v>
      </c>
      <c r="J845" s="6">
        <v>0.6</v>
      </c>
      <c r="K845" s="6">
        <v>0.13</v>
      </c>
      <c r="L845" s="6">
        <v>1.28</v>
      </c>
      <c r="M845" s="6">
        <v>1.83E-2</v>
      </c>
      <c r="N845" s="6" t="s">
        <v>2451</v>
      </c>
    </row>
    <row r="846" spans="1:14">
      <c r="A846" s="6">
        <v>845</v>
      </c>
      <c r="B846" s="6" t="s">
        <v>1028</v>
      </c>
      <c r="C846" s="6" t="s">
        <v>2432</v>
      </c>
      <c r="D846" s="6" t="s">
        <v>2313</v>
      </c>
      <c r="E846" s="6" t="s">
        <v>2260</v>
      </c>
      <c r="F846" s="6" t="s">
        <v>1551</v>
      </c>
      <c r="G846" s="6" t="s">
        <v>1551</v>
      </c>
      <c r="H846" s="6"/>
      <c r="I846" s="6">
        <v>0.249</v>
      </c>
      <c r="J846" s="6">
        <v>0.374</v>
      </c>
      <c r="K846" s="6">
        <v>0.377</v>
      </c>
      <c r="L846" s="6">
        <v>1.2849999999999999</v>
      </c>
      <c r="M846" s="6">
        <v>-9999</v>
      </c>
      <c r="N846" s="6"/>
    </row>
    <row r="847" spans="1:14">
      <c r="A847" s="6">
        <v>846</v>
      </c>
      <c r="B847" s="6" t="s">
        <v>1029</v>
      </c>
      <c r="C847" s="6" t="s">
        <v>2304</v>
      </c>
      <c r="D847" s="6" t="s">
        <v>2303</v>
      </c>
      <c r="E847" s="6" t="s">
        <v>2303</v>
      </c>
      <c r="F847" s="6" t="s">
        <v>1551</v>
      </c>
      <c r="G847" s="6" t="s">
        <v>1551</v>
      </c>
      <c r="H847" s="6"/>
      <c r="I847" s="6">
        <v>-9999</v>
      </c>
      <c r="J847" s="6">
        <v>-9999</v>
      </c>
      <c r="K847" s="6">
        <v>-9999</v>
      </c>
      <c r="L847" s="6">
        <v>0.249</v>
      </c>
      <c r="M847" s="6">
        <v>-9999</v>
      </c>
      <c r="N847" s="6" t="s">
        <v>2454</v>
      </c>
    </row>
    <row r="848" spans="1:14">
      <c r="A848" s="6">
        <v>847</v>
      </c>
      <c r="B848" s="6" t="s">
        <v>1031</v>
      </c>
      <c r="C848" s="6" t="s">
        <v>2304</v>
      </c>
      <c r="D848" s="6" t="s">
        <v>2303</v>
      </c>
      <c r="E848" s="6" t="s">
        <v>2303</v>
      </c>
      <c r="F848" s="6" t="s">
        <v>1551</v>
      </c>
      <c r="G848" s="6" t="s">
        <v>1551</v>
      </c>
      <c r="H848" s="6"/>
      <c r="I848" s="6">
        <v>-9999</v>
      </c>
      <c r="J848" s="6">
        <v>-9999</v>
      </c>
      <c r="K848" s="6">
        <v>-9999</v>
      </c>
      <c r="L848" s="6">
        <v>0.16600000000000001</v>
      </c>
      <c r="M848" s="6">
        <v>-9999</v>
      </c>
      <c r="N848" s="6" t="s">
        <v>2454</v>
      </c>
    </row>
    <row r="849" spans="1:14">
      <c r="A849" s="6">
        <v>848</v>
      </c>
      <c r="B849" s="6" t="s">
        <v>1032</v>
      </c>
      <c r="C849" s="6" t="s">
        <v>2304</v>
      </c>
      <c r="D849" s="6" t="s">
        <v>2303</v>
      </c>
      <c r="E849" s="6" t="s">
        <v>2303</v>
      </c>
      <c r="F849" s="6" t="s">
        <v>1551</v>
      </c>
      <c r="G849" s="6" t="s">
        <v>1551</v>
      </c>
      <c r="H849" s="6"/>
      <c r="I849" s="6">
        <v>-9999</v>
      </c>
      <c r="J849" s="6">
        <v>-9999</v>
      </c>
      <c r="K849" s="6">
        <v>-9999</v>
      </c>
      <c r="L849" s="6">
        <v>0.13600000000000001</v>
      </c>
      <c r="M849" s="6">
        <v>-9999</v>
      </c>
      <c r="N849" s="6" t="s">
        <v>2454</v>
      </c>
    </row>
    <row r="850" spans="1:14">
      <c r="A850" s="6">
        <v>849</v>
      </c>
      <c r="B850" s="6" t="s">
        <v>1033</v>
      </c>
      <c r="C850" s="6" t="s">
        <v>2304</v>
      </c>
      <c r="D850" s="6" t="s">
        <v>2303</v>
      </c>
      <c r="E850" s="6" t="s">
        <v>2303</v>
      </c>
      <c r="F850" s="6" t="s">
        <v>1551</v>
      </c>
      <c r="G850" s="6" t="s">
        <v>1551</v>
      </c>
      <c r="H850" s="6"/>
      <c r="I850" s="6">
        <v>-9999</v>
      </c>
      <c r="J850" s="6">
        <v>-9999</v>
      </c>
      <c r="K850" s="6">
        <v>-9999</v>
      </c>
      <c r="L850" s="6">
        <v>0.20100000000000001</v>
      </c>
      <c r="M850" s="6">
        <v>-9999</v>
      </c>
      <c r="N850" s="6" t="s">
        <v>2454</v>
      </c>
    </row>
    <row r="851" spans="1:14">
      <c r="A851" s="6">
        <v>850</v>
      </c>
      <c r="B851" s="6" t="s">
        <v>1034</v>
      </c>
      <c r="C851" s="6" t="s">
        <v>2304</v>
      </c>
      <c r="D851" s="6" t="s">
        <v>2303</v>
      </c>
      <c r="E851" s="6" t="s">
        <v>2303</v>
      </c>
      <c r="F851" s="6" t="s">
        <v>1551</v>
      </c>
      <c r="G851" s="6" t="s">
        <v>1551</v>
      </c>
      <c r="H851" s="6"/>
      <c r="I851" s="6">
        <v>-9999</v>
      </c>
      <c r="J851" s="6">
        <v>-9999</v>
      </c>
      <c r="K851" s="6">
        <v>-9999</v>
      </c>
      <c r="L851" s="6">
        <v>0.11</v>
      </c>
      <c r="M851" s="6">
        <v>-9999</v>
      </c>
      <c r="N851" s="6" t="s">
        <v>2454</v>
      </c>
    </row>
    <row r="852" spans="1:14">
      <c r="A852" s="6">
        <v>851</v>
      </c>
      <c r="B852" s="6" t="s">
        <v>1035</v>
      </c>
      <c r="C852" s="6" t="s">
        <v>2455</v>
      </c>
      <c r="D852" s="6" t="s">
        <v>2268</v>
      </c>
      <c r="E852" s="6" t="s">
        <v>2260</v>
      </c>
      <c r="F852" s="6" t="s">
        <v>1551</v>
      </c>
      <c r="G852" s="6" t="s">
        <v>1551</v>
      </c>
      <c r="H852" s="6"/>
      <c r="I852" s="6">
        <v>9.0999999999999998E-2</v>
      </c>
      <c r="J852" s="6">
        <v>0.23300000000000001</v>
      </c>
      <c r="K852" s="6">
        <v>0.67700000000000005</v>
      </c>
      <c r="L852" s="6">
        <v>1.38</v>
      </c>
      <c r="M852" s="6">
        <v>7.0000000000000001E-3</v>
      </c>
      <c r="N852" s="6"/>
    </row>
    <row r="853" spans="1:14">
      <c r="A853" s="6">
        <v>852</v>
      </c>
      <c r="B853" s="6" t="s">
        <v>1037</v>
      </c>
      <c r="C853" s="6" t="s">
        <v>2455</v>
      </c>
      <c r="D853" s="6" t="s">
        <v>2268</v>
      </c>
      <c r="E853" s="6" t="s">
        <v>2260</v>
      </c>
      <c r="F853" s="6" t="s">
        <v>1551</v>
      </c>
      <c r="G853" s="6" t="s">
        <v>1551</v>
      </c>
      <c r="H853" s="6"/>
      <c r="I853" s="6">
        <v>8.5000000000000006E-2</v>
      </c>
      <c r="J853" s="6">
        <v>0.25</v>
      </c>
      <c r="K853" s="6">
        <v>0.66500000000000004</v>
      </c>
      <c r="L853" s="6">
        <v>1.54</v>
      </c>
      <c r="M853" s="6">
        <v>3.5000000000000001E-3</v>
      </c>
      <c r="N853" s="6"/>
    </row>
    <row r="854" spans="1:14">
      <c r="A854" s="6">
        <v>853</v>
      </c>
      <c r="B854" s="6" t="s">
        <v>1038</v>
      </c>
      <c r="C854" s="6" t="s">
        <v>2455</v>
      </c>
      <c r="D854" s="6" t="s">
        <v>2268</v>
      </c>
      <c r="E854" s="6" t="s">
        <v>2260</v>
      </c>
      <c r="F854" s="6" t="s">
        <v>1551</v>
      </c>
      <c r="G854" s="6" t="s">
        <v>1551</v>
      </c>
      <c r="H854" s="6"/>
      <c r="I854" s="6">
        <v>9.7000000000000003E-2</v>
      </c>
      <c r="J854" s="6">
        <v>0.24099999999999999</v>
      </c>
      <c r="K854" s="6">
        <v>0.66200000000000003</v>
      </c>
      <c r="L854" s="6">
        <v>1.37</v>
      </c>
      <c r="M854" s="6">
        <v>1.0500000000000001E-2</v>
      </c>
      <c r="N854" s="6"/>
    </row>
    <row r="855" spans="1:14">
      <c r="A855" s="6">
        <v>854</v>
      </c>
      <c r="B855" s="6" t="s">
        <v>1039</v>
      </c>
      <c r="C855" s="6" t="s">
        <v>2455</v>
      </c>
      <c r="D855" s="6" t="s">
        <v>2268</v>
      </c>
      <c r="E855" s="6" t="s">
        <v>2273</v>
      </c>
      <c r="F855" s="6" t="s">
        <v>1551</v>
      </c>
      <c r="G855" s="6" t="s">
        <v>1551</v>
      </c>
      <c r="H855" s="6"/>
      <c r="I855" s="6">
        <v>8.5999999999999993E-2</v>
      </c>
      <c r="J855" s="6">
        <v>0.22500000000000001</v>
      </c>
      <c r="K855" s="6">
        <v>0.68899999999999995</v>
      </c>
      <c r="L855" s="6">
        <v>1.51</v>
      </c>
      <c r="M855" s="6">
        <v>4.4999999999999997E-3</v>
      </c>
      <c r="N855" s="6"/>
    </row>
    <row r="856" spans="1:14">
      <c r="A856" s="6">
        <v>855</v>
      </c>
      <c r="B856" s="6" t="s">
        <v>1040</v>
      </c>
      <c r="C856" s="6" t="s">
        <v>2455</v>
      </c>
      <c r="D856" s="6" t="s">
        <v>2268</v>
      </c>
      <c r="E856" s="6" t="s">
        <v>2273</v>
      </c>
      <c r="F856" s="6" t="s">
        <v>1551</v>
      </c>
      <c r="G856" s="6" t="s">
        <v>1551</v>
      </c>
      <c r="H856" s="6"/>
      <c r="I856" s="6">
        <v>8.5000000000000006E-2</v>
      </c>
      <c r="J856" s="6">
        <v>0.22700000000000001</v>
      </c>
      <c r="K856" s="6">
        <v>0.68799999999999994</v>
      </c>
      <c r="L856" s="6">
        <v>1.33</v>
      </c>
      <c r="M856" s="6">
        <v>1.35E-2</v>
      </c>
      <c r="N856" s="6"/>
    </row>
    <row r="857" spans="1:14">
      <c r="A857" s="6">
        <v>856</v>
      </c>
      <c r="B857" s="6" t="s">
        <v>1041</v>
      </c>
      <c r="C857" s="6" t="s">
        <v>2455</v>
      </c>
      <c r="D857" s="6" t="s">
        <v>2268</v>
      </c>
      <c r="E857" s="6" t="s">
        <v>2273</v>
      </c>
      <c r="F857" s="6" t="s">
        <v>1551</v>
      </c>
      <c r="G857" s="6" t="s">
        <v>1551</v>
      </c>
      <c r="H857" s="6"/>
      <c r="I857" s="6">
        <v>6.8000000000000005E-2</v>
      </c>
      <c r="J857" s="6">
        <v>0.22600000000000001</v>
      </c>
      <c r="K857" s="6">
        <v>0.70599999999999996</v>
      </c>
      <c r="L857" s="6">
        <v>1.48</v>
      </c>
      <c r="M857" s="6">
        <v>4.4999999999999997E-3</v>
      </c>
      <c r="N857" s="6"/>
    </row>
    <row r="858" spans="1:14">
      <c r="A858" s="6">
        <v>857</v>
      </c>
      <c r="B858" s="6" t="s">
        <v>1042</v>
      </c>
      <c r="C858" s="6" t="s">
        <v>2432</v>
      </c>
      <c r="D858" s="6" t="s">
        <v>2313</v>
      </c>
      <c r="E858" s="6" t="s">
        <v>2260</v>
      </c>
      <c r="F858" s="6" t="s">
        <v>2456</v>
      </c>
      <c r="G858" s="6" t="s">
        <v>2329</v>
      </c>
      <c r="H858" s="6"/>
      <c r="I858" s="6">
        <v>0.23</v>
      </c>
      <c r="J858" s="6">
        <v>0.48</v>
      </c>
      <c r="K858" s="6">
        <v>0.28999999999999998</v>
      </c>
      <c r="L858" s="6">
        <v>1.18</v>
      </c>
      <c r="M858" s="6">
        <v>-9999</v>
      </c>
      <c r="N858" s="6" t="s">
        <v>2457</v>
      </c>
    </row>
    <row r="859" spans="1:14">
      <c r="A859" s="6">
        <v>858</v>
      </c>
      <c r="B859" s="6" t="s">
        <v>1044</v>
      </c>
      <c r="C859" s="6" t="s">
        <v>2432</v>
      </c>
      <c r="D859" s="6" t="s">
        <v>2313</v>
      </c>
      <c r="E859" s="6" t="s">
        <v>2260</v>
      </c>
      <c r="F859" s="6" t="s">
        <v>2456</v>
      </c>
      <c r="G859" s="6" t="s">
        <v>2329</v>
      </c>
      <c r="H859" s="6"/>
      <c r="I859" s="6">
        <v>0.23</v>
      </c>
      <c r="J859" s="6">
        <v>0.48</v>
      </c>
      <c r="K859" s="6">
        <v>0.28999999999999998</v>
      </c>
      <c r="L859" s="6">
        <v>1.19</v>
      </c>
      <c r="M859" s="6">
        <v>-9999</v>
      </c>
      <c r="N859" s="6" t="s">
        <v>2457</v>
      </c>
    </row>
    <row r="860" spans="1:14">
      <c r="A860" s="6">
        <v>859</v>
      </c>
      <c r="B860" s="6" t="s">
        <v>1045</v>
      </c>
      <c r="C860" s="6" t="s">
        <v>2432</v>
      </c>
      <c r="D860" s="6" t="s">
        <v>2313</v>
      </c>
      <c r="E860" s="6" t="s">
        <v>2260</v>
      </c>
      <c r="F860" s="6" t="s">
        <v>2456</v>
      </c>
      <c r="G860" s="6" t="s">
        <v>2329</v>
      </c>
      <c r="H860" s="6"/>
      <c r="I860" s="6">
        <v>0.23</v>
      </c>
      <c r="J860" s="6">
        <v>0.48</v>
      </c>
      <c r="K860" s="6">
        <v>0.28999999999999998</v>
      </c>
      <c r="L860" s="6">
        <v>1.22</v>
      </c>
      <c r="M860" s="6">
        <v>-9999</v>
      </c>
      <c r="N860" s="6" t="s">
        <v>2457</v>
      </c>
    </row>
    <row r="861" spans="1:14">
      <c r="A861" s="6">
        <v>860</v>
      </c>
      <c r="B861" s="6" t="s">
        <v>1046</v>
      </c>
      <c r="C861" s="6" t="s">
        <v>2458</v>
      </c>
      <c r="D861" s="6" t="s">
        <v>2259</v>
      </c>
      <c r="E861" s="6" t="s">
        <v>2260</v>
      </c>
      <c r="F861" s="6" t="s">
        <v>1551</v>
      </c>
      <c r="G861" s="6" t="s">
        <v>1551</v>
      </c>
      <c r="H861" s="6"/>
      <c r="I861" s="6">
        <v>0.3</v>
      </c>
      <c r="J861" s="84">
        <v>0.44069548200000003</v>
      </c>
      <c r="K861" s="84">
        <v>0.25930451799999998</v>
      </c>
      <c r="L861" s="6">
        <v>1.448</v>
      </c>
      <c r="M861" s="6">
        <v>5.7999999999999996E-3</v>
      </c>
      <c r="N861" s="6"/>
    </row>
    <row r="862" spans="1:14">
      <c r="A862" s="6">
        <v>861</v>
      </c>
      <c r="B862" s="6" t="s">
        <v>1048</v>
      </c>
      <c r="C862" s="6" t="s">
        <v>2458</v>
      </c>
      <c r="D862" s="6" t="s">
        <v>2259</v>
      </c>
      <c r="E862" s="6" t="s">
        <v>2260</v>
      </c>
      <c r="F862" s="6" t="s">
        <v>1551</v>
      </c>
      <c r="G862" s="6" t="s">
        <v>1551</v>
      </c>
      <c r="H862" s="6"/>
      <c r="I862" s="6">
        <v>0.27800000000000002</v>
      </c>
      <c r="J862" s="84">
        <v>0.45142137199999999</v>
      </c>
      <c r="K862" s="84">
        <v>0.27057862799999999</v>
      </c>
      <c r="L862" s="6">
        <v>1.4670000000000001</v>
      </c>
      <c r="M862" s="6">
        <v>5.8999999999999999E-3</v>
      </c>
      <c r="N862" s="6"/>
    </row>
    <row r="863" spans="1:14">
      <c r="A863" s="6">
        <v>862</v>
      </c>
      <c r="B863" s="6" t="s">
        <v>1049</v>
      </c>
      <c r="C863" s="6" t="s">
        <v>2458</v>
      </c>
      <c r="D863" s="6" t="s">
        <v>2259</v>
      </c>
      <c r="E863" s="6" t="s">
        <v>2260</v>
      </c>
      <c r="F863" s="6" t="s">
        <v>1551</v>
      </c>
      <c r="G863" s="6" t="s">
        <v>1551</v>
      </c>
      <c r="H863" s="6"/>
      <c r="I863" s="6">
        <v>0.3</v>
      </c>
      <c r="J863" s="84">
        <v>0.43092458700000003</v>
      </c>
      <c r="K863" s="84">
        <v>0.26907541299999999</v>
      </c>
      <c r="L863" s="6">
        <v>1.518</v>
      </c>
      <c r="M863" s="6">
        <v>5.3E-3</v>
      </c>
      <c r="N863" s="6"/>
    </row>
    <row r="864" spans="1:14">
      <c r="A864" s="6">
        <v>863</v>
      </c>
      <c r="B864" s="6" t="s">
        <v>1050</v>
      </c>
      <c r="C864" s="6" t="s">
        <v>2458</v>
      </c>
      <c r="D864" s="6" t="s">
        <v>2259</v>
      </c>
      <c r="E864" s="6" t="s">
        <v>2260</v>
      </c>
      <c r="F864" s="6" t="s">
        <v>1551</v>
      </c>
      <c r="G864" s="6" t="s">
        <v>1551</v>
      </c>
      <c r="H864" s="6"/>
      <c r="I864" s="6">
        <v>0.308</v>
      </c>
      <c r="J864" s="84">
        <v>0.43044065999999997</v>
      </c>
      <c r="K864" s="84">
        <v>0.26155933999999997</v>
      </c>
      <c r="L864" s="6">
        <v>1.5189999999999999</v>
      </c>
      <c r="M864" s="6">
        <v>5.1999999999999998E-3</v>
      </c>
      <c r="N864" s="6"/>
    </row>
    <row r="865" spans="1:14">
      <c r="A865" s="6">
        <v>864</v>
      </c>
      <c r="B865" s="6" t="s">
        <v>1051</v>
      </c>
      <c r="C865" s="6" t="s">
        <v>2458</v>
      </c>
      <c r="D865" s="6" t="s">
        <v>2259</v>
      </c>
      <c r="E865" s="6" t="s">
        <v>2260</v>
      </c>
      <c r="F865" s="6" t="s">
        <v>1551</v>
      </c>
      <c r="G865" s="6" t="s">
        <v>1551</v>
      </c>
      <c r="H865" s="6"/>
      <c r="I865" s="6">
        <v>0.32</v>
      </c>
      <c r="J865" s="84">
        <v>0.40190529899999999</v>
      </c>
      <c r="K865" s="84">
        <v>0.278094701</v>
      </c>
      <c r="L865" s="6">
        <v>1.421</v>
      </c>
      <c r="M865" s="6">
        <v>5.1000000000000004E-3</v>
      </c>
      <c r="N865" s="6"/>
    </row>
    <row r="866" spans="1:14">
      <c r="A866" s="6">
        <v>865</v>
      </c>
      <c r="B866" s="6" t="s">
        <v>1052</v>
      </c>
      <c r="C866" s="6" t="s">
        <v>2458</v>
      </c>
      <c r="D866" s="6" t="s">
        <v>2313</v>
      </c>
      <c r="E866" s="6" t="s">
        <v>2260</v>
      </c>
      <c r="F866" s="6" t="s">
        <v>1551</v>
      </c>
      <c r="G866" s="6" t="s">
        <v>1551</v>
      </c>
      <c r="H866" s="6"/>
      <c r="I866" s="6">
        <v>0.254</v>
      </c>
      <c r="J866" s="84">
        <v>0.45437636799999997</v>
      </c>
      <c r="K866" s="84">
        <v>0.29162363200000002</v>
      </c>
      <c r="L866" s="6">
        <v>1.3919999999999999</v>
      </c>
      <c r="M866" s="6">
        <v>5.7999999999999996E-3</v>
      </c>
      <c r="N866" s="6"/>
    </row>
    <row r="867" spans="1:14">
      <c r="A867" s="6">
        <v>866</v>
      </c>
      <c r="B867" s="6" t="s">
        <v>1053</v>
      </c>
      <c r="C867" s="6" t="s">
        <v>2458</v>
      </c>
      <c r="D867" s="6" t="s">
        <v>2259</v>
      </c>
      <c r="E867" s="6" t="s">
        <v>2260</v>
      </c>
      <c r="F867" s="6" t="s">
        <v>1551</v>
      </c>
      <c r="G867" s="6" t="s">
        <v>1551</v>
      </c>
      <c r="H867" s="6"/>
      <c r="I867" s="6">
        <v>0.28999999999999998</v>
      </c>
      <c r="J867" s="84">
        <v>0.454453518</v>
      </c>
      <c r="K867" s="84">
        <v>0.25554648200000002</v>
      </c>
      <c r="L867" s="6">
        <v>1.4710000000000001</v>
      </c>
      <c r="M867" s="6">
        <v>6.1000000000000004E-3</v>
      </c>
      <c r="N867" s="6"/>
    </row>
    <row r="868" spans="1:14">
      <c r="A868" s="6">
        <v>867</v>
      </c>
      <c r="B868" s="6" t="s">
        <v>1054</v>
      </c>
      <c r="C868" s="6" t="s">
        <v>2458</v>
      </c>
      <c r="D868" s="6" t="s">
        <v>2259</v>
      </c>
      <c r="E868" s="6" t="s">
        <v>2260</v>
      </c>
      <c r="F868" s="6" t="s">
        <v>1551</v>
      </c>
      <c r="G868" s="6" t="s">
        <v>1551</v>
      </c>
      <c r="H868" s="6"/>
      <c r="I868" s="6">
        <v>0.308</v>
      </c>
      <c r="J868" s="84">
        <v>0.43344708900000001</v>
      </c>
      <c r="K868" s="84">
        <v>0.258552911</v>
      </c>
      <c r="L868" s="6">
        <v>1.446</v>
      </c>
      <c r="M868" s="6">
        <v>6.7000000000000002E-3</v>
      </c>
      <c r="N868" s="6"/>
    </row>
    <row r="869" spans="1:14">
      <c r="A869" s="6">
        <v>868</v>
      </c>
      <c r="B869" s="6" t="s">
        <v>1055</v>
      </c>
      <c r="C869" s="6" t="s">
        <v>2443</v>
      </c>
      <c r="D869" s="6" t="s">
        <v>2268</v>
      </c>
      <c r="E869" s="6" t="s">
        <v>2273</v>
      </c>
      <c r="F869" s="6" t="s">
        <v>2459</v>
      </c>
      <c r="G869" s="6" t="s">
        <v>2460</v>
      </c>
      <c r="H869" s="6"/>
      <c r="I869" s="6">
        <v>0.10390000000000001</v>
      </c>
      <c r="J869" s="84">
        <v>0.348854726</v>
      </c>
      <c r="K869" s="84">
        <v>0.547245274</v>
      </c>
      <c r="L869" s="6">
        <v>1.1499999999999999</v>
      </c>
      <c r="M869" s="6">
        <v>2.4199999999999999E-2</v>
      </c>
      <c r="N869" s="6"/>
    </row>
    <row r="870" spans="1:14">
      <c r="A870" s="6">
        <v>869</v>
      </c>
      <c r="B870" s="6" t="s">
        <v>1057</v>
      </c>
      <c r="C870" s="6" t="s">
        <v>2443</v>
      </c>
      <c r="D870" s="6" t="s">
        <v>2268</v>
      </c>
      <c r="E870" s="6" t="s">
        <v>2273</v>
      </c>
      <c r="F870" s="6" t="s">
        <v>2459</v>
      </c>
      <c r="G870" s="6" t="s">
        <v>2460</v>
      </c>
      <c r="H870" s="6"/>
      <c r="I870" s="6">
        <v>0.10390000000000001</v>
      </c>
      <c r="J870" s="84">
        <v>0.348854726</v>
      </c>
      <c r="K870" s="84">
        <v>0.547245274</v>
      </c>
      <c r="L870" s="6">
        <v>1.26</v>
      </c>
      <c r="M870" s="6">
        <v>2.4199999999999999E-2</v>
      </c>
      <c r="N870" s="6"/>
    </row>
    <row r="871" spans="1:14">
      <c r="A871" s="6">
        <v>870</v>
      </c>
      <c r="B871" s="6" t="s">
        <v>1058</v>
      </c>
      <c r="C871" s="6" t="s">
        <v>2461</v>
      </c>
      <c r="D871" s="6" t="s">
        <v>2292</v>
      </c>
      <c r="E871" s="6" t="s">
        <v>2263</v>
      </c>
      <c r="F871" s="6" t="s">
        <v>2462</v>
      </c>
      <c r="G871" s="6" t="s">
        <v>2463</v>
      </c>
      <c r="H871" s="6"/>
      <c r="I871" s="6">
        <v>0.35930000000000001</v>
      </c>
      <c r="J871" s="6">
        <v>0.50280000000000002</v>
      </c>
      <c r="K871" s="6">
        <v>0.13800000000000001</v>
      </c>
      <c r="L871" s="6">
        <v>1.3</v>
      </c>
      <c r="M871" s="6">
        <v>1.8599999999999998E-2</v>
      </c>
      <c r="N871" s="6" t="s">
        <v>2464</v>
      </c>
    </row>
    <row r="872" spans="1:14">
      <c r="A872" s="6">
        <v>871</v>
      </c>
      <c r="B872" s="6" t="s">
        <v>1060</v>
      </c>
      <c r="C872" s="6" t="s">
        <v>2461</v>
      </c>
      <c r="D872" s="6" t="s">
        <v>2292</v>
      </c>
      <c r="E872" s="6" t="s">
        <v>2263</v>
      </c>
      <c r="F872" s="6" t="s">
        <v>2462</v>
      </c>
      <c r="G872" s="6" t="s">
        <v>2463</v>
      </c>
      <c r="H872" s="6"/>
      <c r="I872" s="6">
        <v>0.35560000000000003</v>
      </c>
      <c r="J872" s="6">
        <v>0.48060000000000003</v>
      </c>
      <c r="K872" s="6">
        <v>0.16389999999999999</v>
      </c>
      <c r="L872" s="6">
        <v>1.37</v>
      </c>
      <c r="M872" s="6">
        <v>1.4800000000000001E-2</v>
      </c>
      <c r="N872" s="6" t="s">
        <v>2465</v>
      </c>
    </row>
    <row r="873" spans="1:14">
      <c r="A873" s="6">
        <v>872</v>
      </c>
      <c r="B873" s="6" t="s">
        <v>1061</v>
      </c>
      <c r="C873" s="6" t="s">
        <v>2461</v>
      </c>
      <c r="D873" s="6" t="s">
        <v>2292</v>
      </c>
      <c r="E873" s="6" t="s">
        <v>2263</v>
      </c>
      <c r="F873" s="6" t="s">
        <v>2462</v>
      </c>
      <c r="G873" s="6" t="s">
        <v>2463</v>
      </c>
      <c r="H873" s="6"/>
      <c r="I873" s="6">
        <v>0.3861</v>
      </c>
      <c r="J873" s="6">
        <v>0.4556</v>
      </c>
      <c r="K873" s="6">
        <v>0.1583</v>
      </c>
      <c r="L873" s="6">
        <v>1.4</v>
      </c>
      <c r="M873" s="6">
        <v>0.01</v>
      </c>
      <c r="N873" s="6" t="s">
        <v>2466</v>
      </c>
    </row>
    <row r="874" spans="1:14">
      <c r="A874" s="6">
        <v>873</v>
      </c>
      <c r="B874" s="6" t="s">
        <v>1062</v>
      </c>
      <c r="C874" s="6" t="s">
        <v>2461</v>
      </c>
      <c r="D874" s="6" t="s">
        <v>2292</v>
      </c>
      <c r="E874" s="6" t="s">
        <v>2260</v>
      </c>
      <c r="F874" s="6" t="s">
        <v>2462</v>
      </c>
      <c r="G874" s="6" t="s">
        <v>2463</v>
      </c>
      <c r="H874" s="6"/>
      <c r="I874" s="6">
        <v>0.30370000000000003</v>
      </c>
      <c r="J874" s="6">
        <v>0.59540000000000004</v>
      </c>
      <c r="K874" s="6">
        <v>0.1009</v>
      </c>
      <c r="L874" s="6">
        <v>1.41</v>
      </c>
      <c r="M874" s="6">
        <v>1.0200000000000001E-2</v>
      </c>
      <c r="N874" s="6" t="s">
        <v>2467</v>
      </c>
    </row>
    <row r="875" spans="1:14">
      <c r="A875" s="6">
        <v>874</v>
      </c>
      <c r="B875" s="6" t="s">
        <v>1063</v>
      </c>
      <c r="C875" s="6" t="s">
        <v>2434</v>
      </c>
      <c r="D875" s="6" t="s">
        <v>2265</v>
      </c>
      <c r="E875" s="6" t="s">
        <v>2260</v>
      </c>
      <c r="F875" s="6" t="s">
        <v>2334</v>
      </c>
      <c r="G875" s="6" t="s">
        <v>2294</v>
      </c>
      <c r="H875" s="6"/>
      <c r="I875" s="6">
        <v>4.3200000000000002E-2</v>
      </c>
      <c r="J875" s="6">
        <v>0.5212</v>
      </c>
      <c r="K875" s="6">
        <v>0.43559999999999999</v>
      </c>
      <c r="L875" s="6">
        <v>1.37</v>
      </c>
      <c r="M875" s="6">
        <v>1.6E-2</v>
      </c>
      <c r="N875" s="6"/>
    </row>
    <row r="876" spans="1:14">
      <c r="A876" s="6">
        <v>875</v>
      </c>
      <c r="B876" s="6" t="s">
        <v>1065</v>
      </c>
      <c r="C876" s="6" t="s">
        <v>2434</v>
      </c>
      <c r="D876" s="6" t="s">
        <v>2265</v>
      </c>
      <c r="E876" s="6" t="s">
        <v>2260</v>
      </c>
      <c r="F876" s="6" t="s">
        <v>2334</v>
      </c>
      <c r="G876" s="6" t="s">
        <v>2294</v>
      </c>
      <c r="H876" s="6"/>
      <c r="I876" s="6">
        <v>4.3200000000000002E-2</v>
      </c>
      <c r="J876" s="6">
        <v>0.5212</v>
      </c>
      <c r="K876" s="6">
        <v>0.43559999999999999</v>
      </c>
      <c r="L876" s="6">
        <v>1.37</v>
      </c>
      <c r="M876" s="6">
        <v>1.6E-2</v>
      </c>
      <c r="N876" s="6"/>
    </row>
    <row r="877" spans="1:14">
      <c r="A877" s="6">
        <v>876</v>
      </c>
      <c r="B877" s="6" t="s">
        <v>1066</v>
      </c>
      <c r="C877" s="6" t="s">
        <v>2434</v>
      </c>
      <c r="D877" s="6" t="s">
        <v>2265</v>
      </c>
      <c r="E877" s="6" t="s">
        <v>2260</v>
      </c>
      <c r="F877" s="6" t="s">
        <v>2334</v>
      </c>
      <c r="G877" s="6" t="s">
        <v>2294</v>
      </c>
      <c r="H877" s="6"/>
      <c r="I877" s="6">
        <v>4.3200000000000002E-2</v>
      </c>
      <c r="J877" s="6">
        <v>0.5212</v>
      </c>
      <c r="K877" s="6">
        <v>0.43559999999999999</v>
      </c>
      <c r="L877" s="6">
        <v>1.37</v>
      </c>
      <c r="M877" s="6">
        <v>1.6E-2</v>
      </c>
      <c r="N877" s="6"/>
    </row>
    <row r="878" spans="1:14">
      <c r="A878" s="6">
        <v>877</v>
      </c>
      <c r="B878" s="6" t="s">
        <v>1067</v>
      </c>
      <c r="C878" s="6" t="s">
        <v>2434</v>
      </c>
      <c r="D878" s="6" t="s">
        <v>2265</v>
      </c>
      <c r="E878" s="6" t="s">
        <v>2260</v>
      </c>
      <c r="F878" s="6" t="s">
        <v>2334</v>
      </c>
      <c r="G878" s="6" t="s">
        <v>2294</v>
      </c>
      <c r="H878" s="6"/>
      <c r="I878" s="6">
        <v>4.3200000000000002E-2</v>
      </c>
      <c r="J878" s="6">
        <v>0.5212</v>
      </c>
      <c r="K878" s="6">
        <v>0.43559999999999999</v>
      </c>
      <c r="L878" s="6">
        <v>1.37</v>
      </c>
      <c r="M878" s="6">
        <v>1.6E-2</v>
      </c>
      <c r="N878" s="6"/>
    </row>
    <row r="879" spans="1:14">
      <c r="A879" s="6">
        <v>878</v>
      </c>
      <c r="B879" s="6" t="s">
        <v>1068</v>
      </c>
      <c r="C879" s="6" t="s">
        <v>2434</v>
      </c>
      <c r="D879" s="6" t="s">
        <v>2265</v>
      </c>
      <c r="E879" s="6" t="s">
        <v>2260</v>
      </c>
      <c r="F879" s="6" t="s">
        <v>2334</v>
      </c>
      <c r="G879" s="6" t="s">
        <v>2294</v>
      </c>
      <c r="H879" s="6"/>
      <c r="I879" s="6">
        <v>4.3200000000000002E-2</v>
      </c>
      <c r="J879" s="6">
        <v>0.5212</v>
      </c>
      <c r="K879" s="6">
        <v>0.43559999999999999</v>
      </c>
      <c r="L879" s="6">
        <v>1.37</v>
      </c>
      <c r="M879" s="6">
        <v>1.6E-2</v>
      </c>
      <c r="N879" s="6"/>
    </row>
    <row r="880" spans="1:14">
      <c r="A880" s="6">
        <v>879</v>
      </c>
      <c r="B880" s="6" t="s">
        <v>1069</v>
      </c>
      <c r="C880" s="6" t="s">
        <v>2434</v>
      </c>
      <c r="D880" s="6" t="s">
        <v>2265</v>
      </c>
      <c r="E880" s="6" t="s">
        <v>2260</v>
      </c>
      <c r="F880" s="6" t="s">
        <v>2334</v>
      </c>
      <c r="G880" s="6" t="s">
        <v>2294</v>
      </c>
      <c r="H880" s="6"/>
      <c r="I880" s="6">
        <v>4.3200000000000002E-2</v>
      </c>
      <c r="J880" s="6">
        <v>0.5212</v>
      </c>
      <c r="K880" s="6">
        <v>0.43559999999999999</v>
      </c>
      <c r="L880" s="6">
        <v>1.37</v>
      </c>
      <c r="M880" s="6">
        <v>1.6E-2</v>
      </c>
      <c r="N880" s="6"/>
    </row>
    <row r="881" spans="1:14">
      <c r="A881" s="6">
        <v>880</v>
      </c>
      <c r="B881" s="6" t="s">
        <v>1070</v>
      </c>
      <c r="C881" s="6" t="s">
        <v>2434</v>
      </c>
      <c r="D881" s="6" t="s">
        <v>2265</v>
      </c>
      <c r="E881" s="6" t="s">
        <v>2260</v>
      </c>
      <c r="F881" s="6" t="s">
        <v>2334</v>
      </c>
      <c r="G881" s="6" t="s">
        <v>2294</v>
      </c>
      <c r="H881" s="6"/>
      <c r="I881" s="6">
        <v>4.3200000000000002E-2</v>
      </c>
      <c r="J881" s="6">
        <v>0.5212</v>
      </c>
      <c r="K881" s="6">
        <v>0.43559999999999999</v>
      </c>
      <c r="L881" s="6">
        <v>1.37</v>
      </c>
      <c r="M881" s="6">
        <v>1.6E-2</v>
      </c>
      <c r="N881" s="6"/>
    </row>
    <row r="882" spans="1:14">
      <c r="A882" s="6">
        <v>881</v>
      </c>
      <c r="B882" s="6" t="s">
        <v>1071</v>
      </c>
      <c r="C882" s="6" t="s">
        <v>2434</v>
      </c>
      <c r="D882" s="6" t="s">
        <v>2265</v>
      </c>
      <c r="E882" s="6" t="s">
        <v>2260</v>
      </c>
      <c r="F882" s="6" t="s">
        <v>2334</v>
      </c>
      <c r="G882" s="6" t="s">
        <v>2294</v>
      </c>
      <c r="H882" s="6"/>
      <c r="I882" s="6">
        <v>4.3200000000000002E-2</v>
      </c>
      <c r="J882" s="6">
        <v>0.5212</v>
      </c>
      <c r="K882" s="6">
        <v>0.43559999999999999</v>
      </c>
      <c r="L882" s="6">
        <v>1.37</v>
      </c>
      <c r="M882" s="6">
        <v>1.6E-2</v>
      </c>
      <c r="N882" s="6"/>
    </row>
    <row r="883" spans="1:14">
      <c r="A883" s="6">
        <v>882</v>
      </c>
      <c r="B883" s="6" t="s">
        <v>1072</v>
      </c>
      <c r="C883" s="6" t="s">
        <v>2434</v>
      </c>
      <c r="D883" s="6" t="s">
        <v>2265</v>
      </c>
      <c r="E883" s="6" t="s">
        <v>2260</v>
      </c>
      <c r="F883" s="6" t="s">
        <v>2334</v>
      </c>
      <c r="G883" s="6" t="s">
        <v>2294</v>
      </c>
      <c r="H883" s="6"/>
      <c r="I883" s="6">
        <v>4.3200000000000002E-2</v>
      </c>
      <c r="J883" s="6">
        <v>0.5212</v>
      </c>
      <c r="K883" s="6">
        <v>0.43559999999999999</v>
      </c>
      <c r="L883" s="6">
        <v>1.37</v>
      </c>
      <c r="M883" s="6">
        <v>1.6E-2</v>
      </c>
      <c r="N883" s="6"/>
    </row>
    <row r="884" spans="1:14">
      <c r="A884" s="6">
        <v>883</v>
      </c>
      <c r="B884" s="6" t="s">
        <v>1073</v>
      </c>
      <c r="C884" s="6" t="s">
        <v>2434</v>
      </c>
      <c r="D884" s="6" t="s">
        <v>2265</v>
      </c>
      <c r="E884" s="6" t="s">
        <v>2260</v>
      </c>
      <c r="F884" s="6" t="s">
        <v>2334</v>
      </c>
      <c r="G884" s="6" t="s">
        <v>2294</v>
      </c>
      <c r="H884" s="6"/>
      <c r="I884" s="6">
        <v>4.3200000000000002E-2</v>
      </c>
      <c r="J884" s="6">
        <v>0.5212</v>
      </c>
      <c r="K884" s="6">
        <v>0.43559999999999999</v>
      </c>
      <c r="L884" s="6">
        <v>1.37</v>
      </c>
      <c r="M884" s="6">
        <v>1.6E-2</v>
      </c>
      <c r="N884" s="6"/>
    </row>
    <row r="885" spans="1:14">
      <c r="A885" s="6">
        <v>884</v>
      </c>
      <c r="B885" s="6" t="s">
        <v>1074</v>
      </c>
      <c r="C885" s="6" t="s">
        <v>2434</v>
      </c>
      <c r="D885" s="6" t="s">
        <v>2265</v>
      </c>
      <c r="E885" s="6" t="s">
        <v>2260</v>
      </c>
      <c r="F885" s="6" t="s">
        <v>2334</v>
      </c>
      <c r="G885" s="6" t="s">
        <v>2294</v>
      </c>
      <c r="H885" s="6"/>
      <c r="I885" s="6">
        <v>4.3200000000000002E-2</v>
      </c>
      <c r="J885" s="6">
        <v>0.5212</v>
      </c>
      <c r="K885" s="6">
        <v>0.43559999999999999</v>
      </c>
      <c r="L885" s="6">
        <v>1.37</v>
      </c>
      <c r="M885" s="6">
        <v>1.6E-2</v>
      </c>
      <c r="N885" s="6"/>
    </row>
    <row r="886" spans="1:14">
      <c r="A886" s="6">
        <v>885</v>
      </c>
      <c r="B886" s="6" t="s">
        <v>1075</v>
      </c>
      <c r="C886" s="6" t="s">
        <v>2434</v>
      </c>
      <c r="D886" s="6" t="s">
        <v>2265</v>
      </c>
      <c r="E886" s="6" t="s">
        <v>2260</v>
      </c>
      <c r="F886" s="6" t="s">
        <v>2334</v>
      </c>
      <c r="G886" s="6" t="s">
        <v>2294</v>
      </c>
      <c r="H886" s="6"/>
      <c r="I886" s="6">
        <v>4.3200000000000002E-2</v>
      </c>
      <c r="J886" s="6">
        <v>0.5212</v>
      </c>
      <c r="K886" s="6">
        <v>0.43559999999999999</v>
      </c>
      <c r="L886" s="6">
        <v>1.37</v>
      </c>
      <c r="M886" s="6">
        <v>1.6E-2</v>
      </c>
      <c r="N886" s="6"/>
    </row>
    <row r="887" spans="1:14">
      <c r="A887" s="6">
        <v>886</v>
      </c>
      <c r="B887" s="6" t="s">
        <v>1076</v>
      </c>
      <c r="C887" s="6" t="s">
        <v>2434</v>
      </c>
      <c r="D887" s="6" t="s">
        <v>2265</v>
      </c>
      <c r="E887" s="6" t="s">
        <v>2260</v>
      </c>
      <c r="F887" s="6" t="s">
        <v>2334</v>
      </c>
      <c r="G887" s="6" t="s">
        <v>2294</v>
      </c>
      <c r="H887" s="6"/>
      <c r="I887" s="6">
        <v>4.3200000000000002E-2</v>
      </c>
      <c r="J887" s="6">
        <v>0.5212</v>
      </c>
      <c r="K887" s="6">
        <v>0.43559999999999999</v>
      </c>
      <c r="L887" s="6">
        <v>1.37</v>
      </c>
      <c r="M887" s="6">
        <v>1.6E-2</v>
      </c>
      <c r="N887" s="6"/>
    </row>
    <row r="888" spans="1:14">
      <c r="A888" s="6">
        <v>887</v>
      </c>
      <c r="B888" s="6" t="s">
        <v>1077</v>
      </c>
      <c r="C888" s="6" t="s">
        <v>2434</v>
      </c>
      <c r="D888" s="6" t="s">
        <v>2265</v>
      </c>
      <c r="E888" s="6" t="s">
        <v>2260</v>
      </c>
      <c r="F888" s="6" t="s">
        <v>2334</v>
      </c>
      <c r="G888" s="6" t="s">
        <v>2294</v>
      </c>
      <c r="H888" s="6"/>
      <c r="I888" s="6">
        <v>4.3200000000000002E-2</v>
      </c>
      <c r="J888" s="6">
        <v>0.5212</v>
      </c>
      <c r="K888" s="6">
        <v>0.43559999999999999</v>
      </c>
      <c r="L888" s="6">
        <v>1.37</v>
      </c>
      <c r="M888" s="6">
        <v>1.6E-2</v>
      </c>
      <c r="N888" s="6"/>
    </row>
    <row r="889" spans="1:14">
      <c r="A889" s="6">
        <v>888</v>
      </c>
      <c r="B889" s="6" t="s">
        <v>1078</v>
      </c>
      <c r="C889" s="6" t="s">
        <v>2434</v>
      </c>
      <c r="D889" s="6" t="s">
        <v>2265</v>
      </c>
      <c r="E889" s="6" t="s">
        <v>2260</v>
      </c>
      <c r="F889" s="6" t="s">
        <v>2334</v>
      </c>
      <c r="G889" s="6" t="s">
        <v>2294</v>
      </c>
      <c r="H889" s="6"/>
      <c r="I889" s="6">
        <v>4.3200000000000002E-2</v>
      </c>
      <c r="J889" s="6">
        <v>0.5212</v>
      </c>
      <c r="K889" s="6">
        <v>0.43559999999999999</v>
      </c>
      <c r="L889" s="6">
        <v>1.37</v>
      </c>
      <c r="M889" s="6">
        <v>1.6E-2</v>
      </c>
      <c r="N889" s="6"/>
    </row>
    <row r="890" spans="1:14">
      <c r="A890" s="6">
        <v>889</v>
      </c>
      <c r="B890" s="6" t="s">
        <v>1079</v>
      </c>
      <c r="C890" s="6" t="s">
        <v>2434</v>
      </c>
      <c r="D890" s="6" t="s">
        <v>2268</v>
      </c>
      <c r="E890" s="6" t="s">
        <v>2260</v>
      </c>
      <c r="F890" s="6" t="s">
        <v>2334</v>
      </c>
      <c r="G890" s="6" t="s">
        <v>2294</v>
      </c>
      <c r="H890" s="6"/>
      <c r="I890" s="6">
        <v>4.7699999999999999E-2</v>
      </c>
      <c r="J890" s="6">
        <v>0.53910000000000002</v>
      </c>
      <c r="K890" s="6">
        <v>0.47920000000000001</v>
      </c>
      <c r="L890" s="6">
        <v>1.34</v>
      </c>
      <c r="M890" s="6">
        <v>1.5800000000000002E-2</v>
      </c>
      <c r="N890" s="6"/>
    </row>
    <row r="891" spans="1:14">
      <c r="A891" s="6">
        <v>890</v>
      </c>
      <c r="B891" s="6" t="s">
        <v>1080</v>
      </c>
      <c r="C891" s="6" t="s">
        <v>2434</v>
      </c>
      <c r="D891" s="6" t="s">
        <v>2268</v>
      </c>
      <c r="E891" s="6" t="s">
        <v>2260</v>
      </c>
      <c r="F891" s="6" t="s">
        <v>2334</v>
      </c>
      <c r="G891" s="6" t="s">
        <v>2294</v>
      </c>
      <c r="H891" s="6"/>
      <c r="I891" s="6">
        <v>4.7699999999999999E-2</v>
      </c>
      <c r="J891" s="6">
        <v>0.53910000000000002</v>
      </c>
      <c r="K891" s="6">
        <v>0.47920000000000001</v>
      </c>
      <c r="L891" s="6">
        <v>1.34</v>
      </c>
      <c r="M891" s="6">
        <v>1.5800000000000002E-2</v>
      </c>
      <c r="N891" s="6"/>
    </row>
    <row r="892" spans="1:14">
      <c r="A892" s="6">
        <v>891</v>
      </c>
      <c r="B892" s="6" t="s">
        <v>1081</v>
      </c>
      <c r="C892" s="6" t="s">
        <v>2434</v>
      </c>
      <c r="D892" s="6" t="s">
        <v>2268</v>
      </c>
      <c r="E892" s="6" t="s">
        <v>2260</v>
      </c>
      <c r="F892" s="6" t="s">
        <v>2334</v>
      </c>
      <c r="G892" s="6" t="s">
        <v>2294</v>
      </c>
      <c r="H892" s="6"/>
      <c r="I892" s="6">
        <v>4.7699999999999999E-2</v>
      </c>
      <c r="J892" s="6">
        <v>0.53910000000000002</v>
      </c>
      <c r="K892" s="6">
        <v>0.47920000000000001</v>
      </c>
      <c r="L892" s="6">
        <v>1.34</v>
      </c>
      <c r="M892" s="6">
        <v>1.5800000000000002E-2</v>
      </c>
      <c r="N892" s="6"/>
    </row>
    <row r="893" spans="1:14">
      <c r="A893" s="6">
        <v>892</v>
      </c>
      <c r="B893" s="6" t="s">
        <v>1082</v>
      </c>
      <c r="C893" s="6" t="s">
        <v>2434</v>
      </c>
      <c r="D893" s="6" t="s">
        <v>2268</v>
      </c>
      <c r="E893" s="6" t="s">
        <v>2260</v>
      </c>
      <c r="F893" s="6" t="s">
        <v>2334</v>
      </c>
      <c r="G893" s="6" t="s">
        <v>2294</v>
      </c>
      <c r="H893" s="6"/>
      <c r="I893" s="6">
        <v>4.7699999999999999E-2</v>
      </c>
      <c r="J893" s="6">
        <v>0.53910000000000002</v>
      </c>
      <c r="K893" s="6">
        <v>0.47920000000000001</v>
      </c>
      <c r="L893" s="6">
        <v>1.34</v>
      </c>
      <c r="M893" s="6">
        <v>1.5800000000000002E-2</v>
      </c>
      <c r="N893" s="6"/>
    </row>
    <row r="894" spans="1:14">
      <c r="A894" s="6">
        <v>893</v>
      </c>
      <c r="B894" s="6" t="s">
        <v>1083</v>
      </c>
      <c r="C894" s="6" t="s">
        <v>2434</v>
      </c>
      <c r="D894" s="6" t="s">
        <v>2268</v>
      </c>
      <c r="E894" s="6" t="s">
        <v>2260</v>
      </c>
      <c r="F894" s="6" t="s">
        <v>2334</v>
      </c>
      <c r="G894" s="6" t="s">
        <v>2294</v>
      </c>
      <c r="H894" s="6"/>
      <c r="I894" s="6">
        <v>4.7699999999999999E-2</v>
      </c>
      <c r="J894" s="6">
        <v>0.53910000000000002</v>
      </c>
      <c r="K894" s="6">
        <v>0.47920000000000001</v>
      </c>
      <c r="L894" s="6">
        <v>1.34</v>
      </c>
      <c r="M894" s="6">
        <v>1.5800000000000002E-2</v>
      </c>
      <c r="N894" s="6"/>
    </row>
    <row r="895" spans="1:14">
      <c r="A895" s="6">
        <v>894</v>
      </c>
      <c r="B895" s="6" t="s">
        <v>1084</v>
      </c>
      <c r="C895" s="6" t="s">
        <v>2434</v>
      </c>
      <c r="D895" s="6" t="s">
        <v>2268</v>
      </c>
      <c r="E895" s="6" t="s">
        <v>2260</v>
      </c>
      <c r="F895" s="6" t="s">
        <v>2334</v>
      </c>
      <c r="G895" s="6" t="s">
        <v>2294</v>
      </c>
      <c r="H895" s="6"/>
      <c r="I895" s="6">
        <v>4.7699999999999999E-2</v>
      </c>
      <c r="J895" s="6">
        <v>0.53910000000000002</v>
      </c>
      <c r="K895" s="6">
        <v>0.47920000000000001</v>
      </c>
      <c r="L895" s="6">
        <v>1.34</v>
      </c>
      <c r="M895" s="6">
        <v>1.5800000000000002E-2</v>
      </c>
      <c r="N895" s="6"/>
    </row>
    <row r="896" spans="1:14">
      <c r="A896" s="6">
        <v>895</v>
      </c>
      <c r="B896" s="6" t="s">
        <v>1085</v>
      </c>
      <c r="C896" s="6" t="s">
        <v>2434</v>
      </c>
      <c r="D896" s="6" t="s">
        <v>2268</v>
      </c>
      <c r="E896" s="6" t="s">
        <v>2260</v>
      </c>
      <c r="F896" s="6" t="s">
        <v>2334</v>
      </c>
      <c r="G896" s="6" t="s">
        <v>2294</v>
      </c>
      <c r="H896" s="6"/>
      <c r="I896" s="6">
        <v>4.7699999999999999E-2</v>
      </c>
      <c r="J896" s="6">
        <v>0.53910000000000002</v>
      </c>
      <c r="K896" s="6">
        <v>0.47920000000000001</v>
      </c>
      <c r="L896" s="6">
        <v>1.34</v>
      </c>
      <c r="M896" s="6">
        <v>1.5800000000000002E-2</v>
      </c>
      <c r="N896" s="6"/>
    </row>
    <row r="897" spans="1:14">
      <c r="A897" s="6">
        <v>896</v>
      </c>
      <c r="B897" s="6" t="s">
        <v>1086</v>
      </c>
      <c r="C897" s="6" t="s">
        <v>2434</v>
      </c>
      <c r="D897" s="6" t="s">
        <v>2268</v>
      </c>
      <c r="E897" s="6" t="s">
        <v>2260</v>
      </c>
      <c r="F897" s="6" t="s">
        <v>2334</v>
      </c>
      <c r="G897" s="6" t="s">
        <v>2294</v>
      </c>
      <c r="H897" s="6"/>
      <c r="I897" s="6">
        <v>4.7699999999999999E-2</v>
      </c>
      <c r="J897" s="6">
        <v>0.53910000000000002</v>
      </c>
      <c r="K897" s="6">
        <v>0.47920000000000001</v>
      </c>
      <c r="L897" s="6">
        <v>1.34</v>
      </c>
      <c r="M897" s="6">
        <v>1.5800000000000002E-2</v>
      </c>
      <c r="N897" s="6"/>
    </row>
    <row r="898" spans="1:14">
      <c r="A898" s="6">
        <v>897</v>
      </c>
      <c r="B898" s="6" t="s">
        <v>1087</v>
      </c>
      <c r="C898" s="6" t="s">
        <v>2434</v>
      </c>
      <c r="D898" s="6" t="s">
        <v>2268</v>
      </c>
      <c r="E898" s="6" t="s">
        <v>2260</v>
      </c>
      <c r="F898" s="6" t="s">
        <v>2334</v>
      </c>
      <c r="G898" s="6" t="s">
        <v>2294</v>
      </c>
      <c r="H898" s="6"/>
      <c r="I898" s="6">
        <v>4.7699999999999999E-2</v>
      </c>
      <c r="J898" s="6">
        <v>0.53910000000000002</v>
      </c>
      <c r="K898" s="6">
        <v>0.47920000000000001</v>
      </c>
      <c r="L898" s="6">
        <v>1.34</v>
      </c>
      <c r="M898" s="6">
        <v>1.5800000000000002E-2</v>
      </c>
      <c r="N898" s="6"/>
    </row>
    <row r="899" spans="1:14">
      <c r="A899" s="6">
        <v>898</v>
      </c>
      <c r="B899" s="6" t="s">
        <v>1088</v>
      </c>
      <c r="C899" s="6" t="s">
        <v>2434</v>
      </c>
      <c r="D899" s="6" t="s">
        <v>2268</v>
      </c>
      <c r="E899" s="6" t="s">
        <v>2260</v>
      </c>
      <c r="F899" s="6" t="s">
        <v>2334</v>
      </c>
      <c r="G899" s="6" t="s">
        <v>2294</v>
      </c>
      <c r="H899" s="6"/>
      <c r="I899" s="6">
        <v>4.7699999999999999E-2</v>
      </c>
      <c r="J899" s="6">
        <v>0.53910000000000002</v>
      </c>
      <c r="K899" s="6">
        <v>0.47920000000000001</v>
      </c>
      <c r="L899" s="6">
        <v>1.34</v>
      </c>
      <c r="M899" s="6">
        <v>1.5800000000000002E-2</v>
      </c>
      <c r="N899" s="6"/>
    </row>
    <row r="900" spans="1:14">
      <c r="A900" s="6">
        <v>899</v>
      </c>
      <c r="B900" s="6" t="s">
        <v>1089</v>
      </c>
      <c r="C900" s="6" t="s">
        <v>2434</v>
      </c>
      <c r="D900" s="6" t="s">
        <v>2268</v>
      </c>
      <c r="E900" s="6" t="s">
        <v>2260</v>
      </c>
      <c r="F900" s="6" t="s">
        <v>2334</v>
      </c>
      <c r="G900" s="6" t="s">
        <v>2294</v>
      </c>
      <c r="H900" s="6"/>
      <c r="I900" s="6">
        <v>4.7699999999999999E-2</v>
      </c>
      <c r="J900" s="6">
        <v>0.53910000000000002</v>
      </c>
      <c r="K900" s="6">
        <v>0.47920000000000001</v>
      </c>
      <c r="L900" s="6">
        <v>1.34</v>
      </c>
      <c r="M900" s="6">
        <v>1.5800000000000002E-2</v>
      </c>
      <c r="N900" s="6"/>
    </row>
    <row r="901" spans="1:14">
      <c r="A901" s="6">
        <v>900</v>
      </c>
      <c r="B901" s="6" t="s">
        <v>1090</v>
      </c>
      <c r="C901" s="6" t="s">
        <v>2434</v>
      </c>
      <c r="D901" s="6" t="s">
        <v>2268</v>
      </c>
      <c r="E901" s="6" t="s">
        <v>2260</v>
      </c>
      <c r="F901" s="6" t="s">
        <v>2334</v>
      </c>
      <c r="G901" s="6" t="s">
        <v>2294</v>
      </c>
      <c r="H901" s="6"/>
      <c r="I901" s="6">
        <v>4.7699999999999999E-2</v>
      </c>
      <c r="J901" s="6">
        <v>0.53910000000000002</v>
      </c>
      <c r="K901" s="6">
        <v>0.47920000000000001</v>
      </c>
      <c r="L901" s="6">
        <v>1.34</v>
      </c>
      <c r="M901" s="6">
        <v>1.5800000000000002E-2</v>
      </c>
      <c r="N901" s="6"/>
    </row>
    <row r="902" spans="1:14">
      <c r="A902" s="6">
        <v>901</v>
      </c>
      <c r="B902" s="6" t="s">
        <v>1091</v>
      </c>
      <c r="C902" s="6" t="s">
        <v>2434</v>
      </c>
      <c r="D902" s="6" t="s">
        <v>2268</v>
      </c>
      <c r="E902" s="6" t="s">
        <v>2260</v>
      </c>
      <c r="F902" s="6" t="s">
        <v>2334</v>
      </c>
      <c r="G902" s="6" t="s">
        <v>2294</v>
      </c>
      <c r="H902" s="6"/>
      <c r="I902" s="6">
        <v>4.7699999999999999E-2</v>
      </c>
      <c r="J902" s="6">
        <v>0.53910000000000002</v>
      </c>
      <c r="K902" s="6">
        <v>0.47920000000000001</v>
      </c>
      <c r="L902" s="6">
        <v>1.34</v>
      </c>
      <c r="M902" s="6">
        <v>1.5800000000000002E-2</v>
      </c>
      <c r="N902" s="6"/>
    </row>
    <row r="903" spans="1:14">
      <c r="A903" s="6">
        <v>902</v>
      </c>
      <c r="B903" s="6" t="s">
        <v>1092</v>
      </c>
      <c r="C903" s="6" t="s">
        <v>2434</v>
      </c>
      <c r="D903" s="6" t="s">
        <v>2268</v>
      </c>
      <c r="E903" s="6" t="s">
        <v>2260</v>
      </c>
      <c r="F903" s="6" t="s">
        <v>2334</v>
      </c>
      <c r="G903" s="6" t="s">
        <v>2294</v>
      </c>
      <c r="H903" s="6"/>
      <c r="I903" s="6">
        <v>4.7699999999999999E-2</v>
      </c>
      <c r="J903" s="6">
        <v>0.53910000000000002</v>
      </c>
      <c r="K903" s="6">
        <v>0.47920000000000001</v>
      </c>
      <c r="L903" s="6">
        <v>1.34</v>
      </c>
      <c r="M903" s="6">
        <v>1.5800000000000002E-2</v>
      </c>
      <c r="N903" s="6"/>
    </row>
    <row r="904" spans="1:14">
      <c r="A904" s="6">
        <v>903</v>
      </c>
      <c r="B904" s="6" t="s">
        <v>1093</v>
      </c>
      <c r="C904" s="6" t="s">
        <v>2434</v>
      </c>
      <c r="D904" s="6" t="s">
        <v>2268</v>
      </c>
      <c r="E904" s="6" t="s">
        <v>2260</v>
      </c>
      <c r="F904" s="6" t="s">
        <v>2334</v>
      </c>
      <c r="G904" s="6" t="s">
        <v>2294</v>
      </c>
      <c r="H904" s="6"/>
      <c r="I904" s="6">
        <v>4.7699999999999999E-2</v>
      </c>
      <c r="J904" s="6">
        <v>0.53910000000000002</v>
      </c>
      <c r="K904" s="6">
        <v>0.47920000000000001</v>
      </c>
      <c r="L904" s="6">
        <v>1.34</v>
      </c>
      <c r="M904" s="6">
        <v>1.5800000000000002E-2</v>
      </c>
      <c r="N904" s="6"/>
    </row>
    <row r="905" spans="1:14">
      <c r="A905" s="6">
        <v>904</v>
      </c>
      <c r="B905" s="6" t="s">
        <v>1094</v>
      </c>
      <c r="C905" s="6" t="s">
        <v>2432</v>
      </c>
      <c r="D905" s="6" t="s">
        <v>2313</v>
      </c>
      <c r="E905" s="6" t="s">
        <v>2260</v>
      </c>
      <c r="F905" s="6" t="s">
        <v>2334</v>
      </c>
      <c r="G905" s="6" t="s">
        <v>2294</v>
      </c>
      <c r="H905" s="6"/>
      <c r="I905" s="6">
        <v>8.43E-2</v>
      </c>
      <c r="J905" s="6">
        <v>0.4365</v>
      </c>
      <c r="K905" s="6">
        <v>0.47920000000000001</v>
      </c>
      <c r="L905" s="6">
        <v>1.44</v>
      </c>
      <c r="M905" s="6">
        <v>1.8100000000000002E-2</v>
      </c>
      <c r="N905" s="6"/>
    </row>
    <row r="906" spans="1:14">
      <c r="A906" s="6">
        <v>905</v>
      </c>
      <c r="B906" s="6" t="s">
        <v>1095</v>
      </c>
      <c r="C906" s="6" t="s">
        <v>2432</v>
      </c>
      <c r="D906" s="6" t="s">
        <v>2313</v>
      </c>
      <c r="E906" s="6" t="s">
        <v>2260</v>
      </c>
      <c r="F906" s="6" t="s">
        <v>2334</v>
      </c>
      <c r="G906" s="6" t="s">
        <v>2294</v>
      </c>
      <c r="H906" s="6"/>
      <c r="I906" s="6">
        <v>8.43E-2</v>
      </c>
      <c r="J906" s="6">
        <v>0.4365</v>
      </c>
      <c r="K906" s="6">
        <v>0.47920000000000001</v>
      </c>
      <c r="L906" s="6">
        <v>1.44</v>
      </c>
      <c r="M906" s="6">
        <v>1.8100000000000002E-2</v>
      </c>
      <c r="N906" s="6"/>
    </row>
    <row r="907" spans="1:14">
      <c r="A907" s="6">
        <v>906</v>
      </c>
      <c r="B907" s="6" t="s">
        <v>1096</v>
      </c>
      <c r="C907" s="6" t="s">
        <v>2432</v>
      </c>
      <c r="D907" s="6" t="s">
        <v>2313</v>
      </c>
      <c r="E907" s="6" t="s">
        <v>2260</v>
      </c>
      <c r="F907" s="6" t="s">
        <v>2334</v>
      </c>
      <c r="G907" s="6" t="s">
        <v>2294</v>
      </c>
      <c r="H907" s="6"/>
      <c r="I907" s="6">
        <v>8.43E-2</v>
      </c>
      <c r="J907" s="6">
        <v>0.4365</v>
      </c>
      <c r="K907" s="6">
        <v>0.47920000000000001</v>
      </c>
      <c r="L907" s="6">
        <v>1.44</v>
      </c>
      <c r="M907" s="6">
        <v>1.8100000000000002E-2</v>
      </c>
      <c r="N907" s="6"/>
    </row>
    <row r="908" spans="1:14">
      <c r="A908" s="6">
        <v>907</v>
      </c>
      <c r="B908" s="6" t="s">
        <v>1097</v>
      </c>
      <c r="C908" s="6" t="s">
        <v>2432</v>
      </c>
      <c r="D908" s="6" t="s">
        <v>2313</v>
      </c>
      <c r="E908" s="6" t="s">
        <v>2260</v>
      </c>
      <c r="F908" s="6" t="s">
        <v>2334</v>
      </c>
      <c r="G908" s="6" t="s">
        <v>2294</v>
      </c>
      <c r="H908" s="6"/>
      <c r="I908" s="6">
        <v>8.43E-2</v>
      </c>
      <c r="J908" s="6">
        <v>0.4365</v>
      </c>
      <c r="K908" s="6">
        <v>0.47920000000000001</v>
      </c>
      <c r="L908" s="6">
        <v>1.44</v>
      </c>
      <c r="M908" s="6">
        <v>1.8100000000000002E-2</v>
      </c>
      <c r="N908" s="6"/>
    </row>
    <row r="909" spans="1:14">
      <c r="A909" s="6">
        <v>908</v>
      </c>
      <c r="B909" s="6" t="s">
        <v>1098</v>
      </c>
      <c r="C909" s="6" t="s">
        <v>2432</v>
      </c>
      <c r="D909" s="6" t="s">
        <v>2313</v>
      </c>
      <c r="E909" s="6" t="s">
        <v>2260</v>
      </c>
      <c r="F909" s="6" t="s">
        <v>2334</v>
      </c>
      <c r="G909" s="6" t="s">
        <v>2294</v>
      </c>
      <c r="H909" s="6"/>
      <c r="I909" s="6">
        <v>8.43E-2</v>
      </c>
      <c r="J909" s="6">
        <v>0.4365</v>
      </c>
      <c r="K909" s="6">
        <v>0.47920000000000001</v>
      </c>
      <c r="L909" s="6">
        <v>1.44</v>
      </c>
      <c r="M909" s="6">
        <v>1.8100000000000002E-2</v>
      </c>
      <c r="N909" s="6"/>
    </row>
    <row r="910" spans="1:14">
      <c r="A910" s="6">
        <v>909</v>
      </c>
      <c r="B910" s="6" t="s">
        <v>1099</v>
      </c>
      <c r="C910" s="6" t="s">
        <v>2432</v>
      </c>
      <c r="D910" s="6" t="s">
        <v>2313</v>
      </c>
      <c r="E910" s="6" t="s">
        <v>2260</v>
      </c>
      <c r="F910" s="6" t="s">
        <v>2334</v>
      </c>
      <c r="G910" s="6" t="s">
        <v>2294</v>
      </c>
      <c r="H910" s="6"/>
      <c r="I910" s="6">
        <v>8.43E-2</v>
      </c>
      <c r="J910" s="6">
        <v>0.4365</v>
      </c>
      <c r="K910" s="6">
        <v>0.47920000000000001</v>
      </c>
      <c r="L910" s="6">
        <v>1.44</v>
      </c>
      <c r="M910" s="6">
        <v>1.8100000000000002E-2</v>
      </c>
      <c r="N910" s="6"/>
    </row>
    <row r="911" spans="1:14">
      <c r="A911" s="6">
        <v>910</v>
      </c>
      <c r="B911" s="6" t="s">
        <v>1100</v>
      </c>
      <c r="C911" s="6" t="s">
        <v>2432</v>
      </c>
      <c r="D911" s="6" t="s">
        <v>2313</v>
      </c>
      <c r="E911" s="6" t="s">
        <v>2260</v>
      </c>
      <c r="F911" s="6" t="s">
        <v>2334</v>
      </c>
      <c r="G911" s="6" t="s">
        <v>2294</v>
      </c>
      <c r="H911" s="6"/>
      <c r="I911" s="6">
        <v>8.43E-2</v>
      </c>
      <c r="J911" s="6">
        <v>0.4365</v>
      </c>
      <c r="K911" s="6">
        <v>0.47920000000000001</v>
      </c>
      <c r="L911" s="6">
        <v>1.44</v>
      </c>
      <c r="M911" s="6">
        <v>1.8100000000000002E-2</v>
      </c>
      <c r="N911" s="6"/>
    </row>
    <row r="912" spans="1:14">
      <c r="A912" s="6">
        <v>911</v>
      </c>
      <c r="B912" s="6" t="s">
        <v>1101</v>
      </c>
      <c r="C912" s="6" t="s">
        <v>2432</v>
      </c>
      <c r="D912" s="6" t="s">
        <v>2313</v>
      </c>
      <c r="E912" s="6" t="s">
        <v>2260</v>
      </c>
      <c r="F912" s="6" t="s">
        <v>2334</v>
      </c>
      <c r="G912" s="6" t="s">
        <v>2294</v>
      </c>
      <c r="H912" s="6"/>
      <c r="I912" s="6">
        <v>8.43E-2</v>
      </c>
      <c r="J912" s="6">
        <v>0.4365</v>
      </c>
      <c r="K912" s="6">
        <v>0.47920000000000001</v>
      </c>
      <c r="L912" s="6">
        <v>1.44</v>
      </c>
      <c r="M912" s="6">
        <v>1.8100000000000002E-2</v>
      </c>
      <c r="N912" s="6"/>
    </row>
    <row r="913" spans="1:14">
      <c r="A913" s="6">
        <v>912</v>
      </c>
      <c r="B913" s="6" t="s">
        <v>1102</v>
      </c>
      <c r="C913" s="6" t="s">
        <v>2432</v>
      </c>
      <c r="D913" s="6" t="s">
        <v>2313</v>
      </c>
      <c r="E913" s="6" t="s">
        <v>2260</v>
      </c>
      <c r="F913" s="6" t="s">
        <v>2334</v>
      </c>
      <c r="G913" s="6" t="s">
        <v>2294</v>
      </c>
      <c r="H913" s="6"/>
      <c r="I913" s="6">
        <v>8.43E-2</v>
      </c>
      <c r="J913" s="6">
        <v>0.4365</v>
      </c>
      <c r="K913" s="6">
        <v>0.47920000000000001</v>
      </c>
      <c r="L913" s="6">
        <v>1.44</v>
      </c>
      <c r="M913" s="6">
        <v>1.8100000000000002E-2</v>
      </c>
      <c r="N913" s="6"/>
    </row>
    <row r="914" spans="1:14">
      <c r="A914" s="6">
        <v>913</v>
      </c>
      <c r="B914" s="6" t="s">
        <v>1103</v>
      </c>
      <c r="C914" s="6" t="s">
        <v>2432</v>
      </c>
      <c r="D914" s="6" t="s">
        <v>2313</v>
      </c>
      <c r="E914" s="6" t="s">
        <v>2260</v>
      </c>
      <c r="F914" s="6" t="s">
        <v>2334</v>
      </c>
      <c r="G914" s="6" t="s">
        <v>2294</v>
      </c>
      <c r="H914" s="6"/>
      <c r="I914" s="6">
        <v>8.43E-2</v>
      </c>
      <c r="J914" s="6">
        <v>0.4365</v>
      </c>
      <c r="K914" s="6">
        <v>0.47920000000000001</v>
      </c>
      <c r="L914" s="6">
        <v>1.44</v>
      </c>
      <c r="M914" s="6">
        <v>1.8100000000000002E-2</v>
      </c>
      <c r="N914" s="6"/>
    </row>
    <row r="915" spans="1:14">
      <c r="A915" s="6">
        <v>914</v>
      </c>
      <c r="B915" s="6" t="s">
        <v>1104</v>
      </c>
      <c r="C915" s="6" t="s">
        <v>2432</v>
      </c>
      <c r="D915" s="6" t="s">
        <v>2313</v>
      </c>
      <c r="E915" s="6" t="s">
        <v>2260</v>
      </c>
      <c r="F915" s="6" t="s">
        <v>2334</v>
      </c>
      <c r="G915" s="6" t="s">
        <v>2294</v>
      </c>
      <c r="H915" s="6"/>
      <c r="I915" s="6">
        <v>8.43E-2</v>
      </c>
      <c r="J915" s="6">
        <v>0.4365</v>
      </c>
      <c r="K915" s="6">
        <v>0.47920000000000001</v>
      </c>
      <c r="L915" s="6">
        <v>1.44</v>
      </c>
      <c r="M915" s="6">
        <v>1.8100000000000002E-2</v>
      </c>
      <c r="N915" s="6"/>
    </row>
    <row r="916" spans="1:14">
      <c r="A916" s="6">
        <v>915</v>
      </c>
      <c r="B916" s="6" t="s">
        <v>1105</v>
      </c>
      <c r="C916" s="6" t="s">
        <v>2432</v>
      </c>
      <c r="D916" s="6" t="s">
        <v>2313</v>
      </c>
      <c r="E916" s="6" t="s">
        <v>2260</v>
      </c>
      <c r="F916" s="6" t="s">
        <v>2334</v>
      </c>
      <c r="G916" s="6" t="s">
        <v>2294</v>
      </c>
      <c r="H916" s="6"/>
      <c r="I916" s="6">
        <v>8.43E-2</v>
      </c>
      <c r="J916" s="6">
        <v>0.4365</v>
      </c>
      <c r="K916" s="6">
        <v>0.47920000000000001</v>
      </c>
      <c r="L916" s="6">
        <v>1.44</v>
      </c>
      <c r="M916" s="6">
        <v>1.8100000000000002E-2</v>
      </c>
      <c r="N916" s="6"/>
    </row>
    <row r="917" spans="1:14">
      <c r="A917" s="6">
        <v>916</v>
      </c>
      <c r="B917" s="6" t="s">
        <v>1106</v>
      </c>
      <c r="C917" s="6" t="s">
        <v>2432</v>
      </c>
      <c r="D917" s="6" t="s">
        <v>2313</v>
      </c>
      <c r="E917" s="6" t="s">
        <v>2260</v>
      </c>
      <c r="F917" s="6" t="s">
        <v>2334</v>
      </c>
      <c r="G917" s="6" t="s">
        <v>2294</v>
      </c>
      <c r="H917" s="6"/>
      <c r="I917" s="6">
        <v>8.43E-2</v>
      </c>
      <c r="J917" s="6">
        <v>0.4365</v>
      </c>
      <c r="K917" s="6">
        <v>0.47920000000000001</v>
      </c>
      <c r="L917" s="6">
        <v>1.44</v>
      </c>
      <c r="M917" s="6">
        <v>1.8100000000000002E-2</v>
      </c>
      <c r="N917" s="6"/>
    </row>
    <row r="918" spans="1:14">
      <c r="A918" s="6">
        <v>917</v>
      </c>
      <c r="B918" s="6" t="s">
        <v>1107</v>
      </c>
      <c r="C918" s="6" t="s">
        <v>2432</v>
      </c>
      <c r="D918" s="6" t="s">
        <v>2313</v>
      </c>
      <c r="E918" s="6" t="s">
        <v>2260</v>
      </c>
      <c r="F918" s="6" t="s">
        <v>2334</v>
      </c>
      <c r="G918" s="6" t="s">
        <v>2294</v>
      </c>
      <c r="H918" s="6"/>
      <c r="I918" s="6">
        <v>8.43E-2</v>
      </c>
      <c r="J918" s="6">
        <v>0.4365</v>
      </c>
      <c r="K918" s="6">
        <v>0.47920000000000001</v>
      </c>
      <c r="L918" s="6">
        <v>1.44</v>
      </c>
      <c r="M918" s="6">
        <v>1.8100000000000002E-2</v>
      </c>
      <c r="N918" s="6"/>
    </row>
    <row r="919" spans="1:14">
      <c r="A919" s="6">
        <v>918</v>
      </c>
      <c r="B919" s="6" t="s">
        <v>1108</v>
      </c>
      <c r="C919" s="6" t="s">
        <v>2432</v>
      </c>
      <c r="D919" s="6" t="s">
        <v>2313</v>
      </c>
      <c r="E919" s="6" t="s">
        <v>2260</v>
      </c>
      <c r="F919" s="6" t="s">
        <v>2334</v>
      </c>
      <c r="G919" s="6" t="s">
        <v>2294</v>
      </c>
      <c r="H919" s="6"/>
      <c r="I919" s="6">
        <v>8.43E-2</v>
      </c>
      <c r="J919" s="6">
        <v>0.4365</v>
      </c>
      <c r="K919" s="6">
        <v>0.47920000000000001</v>
      </c>
      <c r="L919" s="6">
        <v>1.44</v>
      </c>
      <c r="M919" s="6">
        <v>1.8100000000000002E-2</v>
      </c>
      <c r="N919" s="6"/>
    </row>
    <row r="920" spans="1:14">
      <c r="A920" s="6">
        <v>919</v>
      </c>
      <c r="B920" s="6" t="s">
        <v>1109</v>
      </c>
      <c r="C920" s="6" t="s">
        <v>2443</v>
      </c>
      <c r="D920" s="6" t="s">
        <v>2268</v>
      </c>
      <c r="E920" s="6" t="s">
        <v>2260</v>
      </c>
      <c r="F920" s="6" t="s">
        <v>2334</v>
      </c>
      <c r="G920" s="6" t="s">
        <v>2294</v>
      </c>
      <c r="H920" s="6"/>
      <c r="I920" s="6">
        <v>4.2299999999999997E-2</v>
      </c>
      <c r="J920" s="6">
        <v>0.49780000000000002</v>
      </c>
      <c r="K920" s="6">
        <v>0.45989999999999998</v>
      </c>
      <c r="L920" s="6">
        <v>1.26</v>
      </c>
      <c r="M920" s="6">
        <v>2.615E-2</v>
      </c>
      <c r="N920" s="6"/>
    </row>
    <row r="921" spans="1:14">
      <c r="A921" s="6">
        <v>920</v>
      </c>
      <c r="B921" s="6" t="s">
        <v>1110</v>
      </c>
      <c r="C921" s="6" t="s">
        <v>2443</v>
      </c>
      <c r="D921" s="6" t="s">
        <v>2268</v>
      </c>
      <c r="E921" s="6" t="s">
        <v>2260</v>
      </c>
      <c r="F921" s="6" t="s">
        <v>2334</v>
      </c>
      <c r="G921" s="6" t="s">
        <v>2294</v>
      </c>
      <c r="H921" s="6"/>
      <c r="I921" s="6">
        <v>4.2299999999999997E-2</v>
      </c>
      <c r="J921" s="6">
        <v>0.49780000000000002</v>
      </c>
      <c r="K921" s="6">
        <v>0.45989999999999998</v>
      </c>
      <c r="L921" s="6">
        <v>1.26</v>
      </c>
      <c r="M921" s="6">
        <v>2.615E-2</v>
      </c>
      <c r="N921" s="6"/>
    </row>
    <row r="922" spans="1:14">
      <c r="A922" s="6">
        <v>921</v>
      </c>
      <c r="B922" s="6" t="s">
        <v>1111</v>
      </c>
      <c r="C922" s="6" t="s">
        <v>2443</v>
      </c>
      <c r="D922" s="6" t="s">
        <v>2268</v>
      </c>
      <c r="E922" s="6" t="s">
        <v>2260</v>
      </c>
      <c r="F922" s="6" t="s">
        <v>2334</v>
      </c>
      <c r="G922" s="6" t="s">
        <v>2294</v>
      </c>
      <c r="H922" s="6"/>
      <c r="I922" s="6">
        <v>4.2299999999999997E-2</v>
      </c>
      <c r="J922" s="6">
        <v>0.49780000000000002</v>
      </c>
      <c r="K922" s="6">
        <v>0.45989999999999998</v>
      </c>
      <c r="L922" s="6">
        <v>1.26</v>
      </c>
      <c r="M922" s="6">
        <v>2.615E-2</v>
      </c>
      <c r="N922" s="6"/>
    </row>
    <row r="923" spans="1:14">
      <c r="A923" s="6">
        <v>922</v>
      </c>
      <c r="B923" s="6" t="s">
        <v>1112</v>
      </c>
      <c r="C923" s="6" t="s">
        <v>2443</v>
      </c>
      <c r="D923" s="6" t="s">
        <v>2268</v>
      </c>
      <c r="E923" s="6" t="s">
        <v>2260</v>
      </c>
      <c r="F923" s="6" t="s">
        <v>2334</v>
      </c>
      <c r="G923" s="6" t="s">
        <v>2294</v>
      </c>
      <c r="H923" s="6"/>
      <c r="I923" s="6">
        <v>4.2299999999999997E-2</v>
      </c>
      <c r="J923" s="6">
        <v>0.49780000000000002</v>
      </c>
      <c r="K923" s="6">
        <v>0.45989999999999998</v>
      </c>
      <c r="L923" s="6">
        <v>1.26</v>
      </c>
      <c r="M923" s="6">
        <v>2.615E-2</v>
      </c>
      <c r="N923" s="6"/>
    </row>
    <row r="924" spans="1:14">
      <c r="A924" s="6">
        <v>923</v>
      </c>
      <c r="B924" s="6" t="s">
        <v>1113</v>
      </c>
      <c r="C924" s="6" t="s">
        <v>2443</v>
      </c>
      <c r="D924" s="6" t="s">
        <v>2268</v>
      </c>
      <c r="E924" s="6" t="s">
        <v>2260</v>
      </c>
      <c r="F924" s="6" t="s">
        <v>2334</v>
      </c>
      <c r="G924" s="6" t="s">
        <v>2294</v>
      </c>
      <c r="H924" s="6"/>
      <c r="I924" s="6">
        <v>4.2299999999999997E-2</v>
      </c>
      <c r="J924" s="6">
        <v>0.49780000000000002</v>
      </c>
      <c r="K924" s="6">
        <v>0.45989999999999998</v>
      </c>
      <c r="L924" s="6">
        <v>1.26</v>
      </c>
      <c r="M924" s="6">
        <v>2.615E-2</v>
      </c>
      <c r="N924" s="6"/>
    </row>
    <row r="925" spans="1:14">
      <c r="A925" s="6">
        <v>924</v>
      </c>
      <c r="B925" s="6" t="s">
        <v>1114</v>
      </c>
      <c r="C925" s="6" t="s">
        <v>2443</v>
      </c>
      <c r="D925" s="6" t="s">
        <v>2268</v>
      </c>
      <c r="E925" s="6" t="s">
        <v>2260</v>
      </c>
      <c r="F925" s="6" t="s">
        <v>2334</v>
      </c>
      <c r="G925" s="6" t="s">
        <v>2294</v>
      </c>
      <c r="H925" s="6"/>
      <c r="I925" s="6">
        <v>4.2299999999999997E-2</v>
      </c>
      <c r="J925" s="6">
        <v>0.49780000000000002</v>
      </c>
      <c r="K925" s="6">
        <v>0.45989999999999998</v>
      </c>
      <c r="L925" s="6">
        <v>1.26</v>
      </c>
      <c r="M925" s="6">
        <v>2.615E-2</v>
      </c>
      <c r="N925" s="6"/>
    </row>
    <row r="926" spans="1:14">
      <c r="A926" s="6">
        <v>925</v>
      </c>
      <c r="B926" s="6" t="s">
        <v>1115</v>
      </c>
      <c r="C926" s="6" t="s">
        <v>2443</v>
      </c>
      <c r="D926" s="6" t="s">
        <v>2268</v>
      </c>
      <c r="E926" s="6" t="s">
        <v>2260</v>
      </c>
      <c r="F926" s="6" t="s">
        <v>2334</v>
      </c>
      <c r="G926" s="6" t="s">
        <v>2294</v>
      </c>
      <c r="H926" s="6"/>
      <c r="I926" s="6">
        <v>4.2299999999999997E-2</v>
      </c>
      <c r="J926" s="6">
        <v>0.49780000000000002</v>
      </c>
      <c r="K926" s="6">
        <v>0.45989999999999998</v>
      </c>
      <c r="L926" s="6">
        <v>1.26</v>
      </c>
      <c r="M926" s="6">
        <v>2.615E-2</v>
      </c>
      <c r="N926" s="6"/>
    </row>
    <row r="927" spans="1:14">
      <c r="A927" s="6">
        <v>926</v>
      </c>
      <c r="B927" s="6" t="s">
        <v>1116</v>
      </c>
      <c r="C927" s="6" t="s">
        <v>2443</v>
      </c>
      <c r="D927" s="6" t="s">
        <v>2268</v>
      </c>
      <c r="E927" s="6" t="s">
        <v>2260</v>
      </c>
      <c r="F927" s="6" t="s">
        <v>2334</v>
      </c>
      <c r="G927" s="6" t="s">
        <v>2294</v>
      </c>
      <c r="H927" s="6"/>
      <c r="I927" s="6">
        <v>4.2299999999999997E-2</v>
      </c>
      <c r="J927" s="6">
        <v>0.49780000000000002</v>
      </c>
      <c r="K927" s="6">
        <v>0.45989999999999998</v>
      </c>
      <c r="L927" s="6">
        <v>1.26</v>
      </c>
      <c r="M927" s="6">
        <v>2.615E-2</v>
      </c>
      <c r="N927" s="6"/>
    </row>
    <row r="928" spans="1:14">
      <c r="A928" s="6">
        <v>927</v>
      </c>
      <c r="B928" s="6" t="s">
        <v>1117</v>
      </c>
      <c r="C928" s="6" t="s">
        <v>2443</v>
      </c>
      <c r="D928" s="6" t="s">
        <v>2268</v>
      </c>
      <c r="E928" s="6" t="s">
        <v>2260</v>
      </c>
      <c r="F928" s="6" t="s">
        <v>2334</v>
      </c>
      <c r="G928" s="6" t="s">
        <v>2294</v>
      </c>
      <c r="H928" s="6"/>
      <c r="I928" s="6">
        <v>4.2299999999999997E-2</v>
      </c>
      <c r="J928" s="6">
        <v>0.49780000000000002</v>
      </c>
      <c r="K928" s="6">
        <v>0.45989999999999998</v>
      </c>
      <c r="L928" s="6">
        <v>1.26</v>
      </c>
      <c r="M928" s="6">
        <v>2.615E-2</v>
      </c>
      <c r="N928" s="6"/>
    </row>
    <row r="929" spans="1:14">
      <c r="A929" s="6">
        <v>928</v>
      </c>
      <c r="B929" s="6" t="s">
        <v>1118</v>
      </c>
      <c r="C929" s="6" t="s">
        <v>2443</v>
      </c>
      <c r="D929" s="6" t="s">
        <v>2268</v>
      </c>
      <c r="E929" s="6" t="s">
        <v>2260</v>
      </c>
      <c r="F929" s="6" t="s">
        <v>2334</v>
      </c>
      <c r="G929" s="6" t="s">
        <v>2294</v>
      </c>
      <c r="H929" s="6"/>
      <c r="I929" s="6">
        <v>4.2299999999999997E-2</v>
      </c>
      <c r="J929" s="6">
        <v>0.49780000000000002</v>
      </c>
      <c r="K929" s="6">
        <v>0.45989999999999998</v>
      </c>
      <c r="L929" s="6">
        <v>1.26</v>
      </c>
      <c r="M929" s="6">
        <v>2.615E-2</v>
      </c>
      <c r="N929" s="6"/>
    </row>
    <row r="930" spans="1:14">
      <c r="A930" s="6">
        <v>929</v>
      </c>
      <c r="B930" s="6" t="s">
        <v>1119</v>
      </c>
      <c r="C930" s="6" t="s">
        <v>2443</v>
      </c>
      <c r="D930" s="6" t="s">
        <v>2268</v>
      </c>
      <c r="E930" s="6" t="s">
        <v>2260</v>
      </c>
      <c r="F930" s="6" t="s">
        <v>2334</v>
      </c>
      <c r="G930" s="6" t="s">
        <v>2294</v>
      </c>
      <c r="H930" s="6"/>
      <c r="I930" s="6">
        <v>4.2299999999999997E-2</v>
      </c>
      <c r="J930" s="6">
        <v>0.49780000000000002</v>
      </c>
      <c r="K930" s="6">
        <v>0.45989999999999998</v>
      </c>
      <c r="L930" s="6">
        <v>1.26</v>
      </c>
      <c r="M930" s="6">
        <v>2.615E-2</v>
      </c>
      <c r="N930" s="6"/>
    </row>
    <row r="931" spans="1:14">
      <c r="A931" s="6">
        <v>930</v>
      </c>
      <c r="B931" s="6" t="s">
        <v>1120</v>
      </c>
      <c r="C931" s="6" t="s">
        <v>2443</v>
      </c>
      <c r="D931" s="6" t="s">
        <v>2268</v>
      </c>
      <c r="E931" s="6" t="s">
        <v>2260</v>
      </c>
      <c r="F931" s="6" t="s">
        <v>2334</v>
      </c>
      <c r="G931" s="6" t="s">
        <v>2294</v>
      </c>
      <c r="H931" s="6"/>
      <c r="I931" s="6">
        <v>4.2299999999999997E-2</v>
      </c>
      <c r="J931" s="6">
        <v>0.49780000000000002</v>
      </c>
      <c r="K931" s="6">
        <v>0.45989999999999998</v>
      </c>
      <c r="L931" s="6">
        <v>1.26</v>
      </c>
      <c r="M931" s="6">
        <v>2.615E-2</v>
      </c>
      <c r="N931" s="6"/>
    </row>
    <row r="932" spans="1:14">
      <c r="A932" s="6">
        <v>931</v>
      </c>
      <c r="B932" s="6" t="s">
        <v>1121</v>
      </c>
      <c r="C932" s="6" t="s">
        <v>2443</v>
      </c>
      <c r="D932" s="6" t="s">
        <v>2268</v>
      </c>
      <c r="E932" s="6" t="s">
        <v>2260</v>
      </c>
      <c r="F932" s="6" t="s">
        <v>2334</v>
      </c>
      <c r="G932" s="6" t="s">
        <v>2294</v>
      </c>
      <c r="H932" s="6"/>
      <c r="I932" s="6">
        <v>4.2299999999999997E-2</v>
      </c>
      <c r="J932" s="6">
        <v>0.49780000000000002</v>
      </c>
      <c r="K932" s="6">
        <v>0.45989999999999998</v>
      </c>
      <c r="L932" s="6">
        <v>1.26</v>
      </c>
      <c r="M932" s="6">
        <v>2.615E-2</v>
      </c>
      <c r="N932" s="6"/>
    </row>
    <row r="933" spans="1:14">
      <c r="A933" s="6">
        <v>932</v>
      </c>
      <c r="B933" s="6" t="s">
        <v>1122</v>
      </c>
      <c r="C933" s="6" t="s">
        <v>2443</v>
      </c>
      <c r="D933" s="6" t="s">
        <v>2268</v>
      </c>
      <c r="E933" s="6" t="s">
        <v>2260</v>
      </c>
      <c r="F933" s="6" t="s">
        <v>2334</v>
      </c>
      <c r="G933" s="6" t="s">
        <v>2294</v>
      </c>
      <c r="H933" s="6"/>
      <c r="I933" s="6">
        <v>4.2299999999999997E-2</v>
      </c>
      <c r="J933" s="6">
        <v>0.49780000000000002</v>
      </c>
      <c r="K933" s="6">
        <v>0.45989999999999998</v>
      </c>
      <c r="L933" s="6">
        <v>1.26</v>
      </c>
      <c r="M933" s="6">
        <v>2.615E-2</v>
      </c>
      <c r="N933" s="6"/>
    </row>
    <row r="934" spans="1:14">
      <c r="A934" s="6">
        <v>933</v>
      </c>
      <c r="B934" s="6" t="s">
        <v>1123</v>
      </c>
      <c r="C934" s="6" t="s">
        <v>2443</v>
      </c>
      <c r="D934" s="6" t="s">
        <v>2268</v>
      </c>
      <c r="E934" s="6" t="s">
        <v>2260</v>
      </c>
      <c r="F934" s="6" t="s">
        <v>2334</v>
      </c>
      <c r="G934" s="6" t="s">
        <v>2294</v>
      </c>
      <c r="H934" s="6"/>
      <c r="I934" s="6">
        <v>4.2299999999999997E-2</v>
      </c>
      <c r="J934" s="6">
        <v>0.49780000000000002</v>
      </c>
      <c r="K934" s="6">
        <v>0.45989999999999998</v>
      </c>
      <c r="L934" s="6">
        <v>1.26</v>
      </c>
      <c r="M934" s="6">
        <v>2.615E-2</v>
      </c>
      <c r="N934" s="6"/>
    </row>
    <row r="935" spans="1:14">
      <c r="A935" s="6">
        <v>934</v>
      </c>
      <c r="B935" s="6" t="s">
        <v>1124</v>
      </c>
      <c r="C935" s="6" t="s">
        <v>1551</v>
      </c>
      <c r="D935" s="6" t="s">
        <v>2292</v>
      </c>
      <c r="E935" s="6" t="s">
        <v>2263</v>
      </c>
      <c r="F935" s="6" t="s">
        <v>1551</v>
      </c>
      <c r="G935" s="6" t="s">
        <v>1551</v>
      </c>
      <c r="H935" s="6"/>
      <c r="I935" s="6">
        <v>0.36859999999999998</v>
      </c>
      <c r="J935" s="6">
        <v>0.55200000000000005</v>
      </c>
      <c r="K935" s="6">
        <v>7.9399999999999998E-2</v>
      </c>
      <c r="L935" s="6">
        <v>1.24</v>
      </c>
      <c r="M935" s="6">
        <v>7.0000000000000001E-3</v>
      </c>
      <c r="N935" s="6"/>
    </row>
    <row r="936" spans="1:14">
      <c r="A936" s="6">
        <v>935</v>
      </c>
      <c r="B936" s="6" t="s">
        <v>1126</v>
      </c>
      <c r="C936" s="6" t="s">
        <v>1551</v>
      </c>
      <c r="D936" s="6" t="s">
        <v>2292</v>
      </c>
      <c r="E936" s="6" t="s">
        <v>2263</v>
      </c>
      <c r="F936" s="6" t="s">
        <v>1551</v>
      </c>
      <c r="G936" s="6" t="s">
        <v>1551</v>
      </c>
      <c r="H936" s="6"/>
      <c r="I936" s="6">
        <v>0.3523</v>
      </c>
      <c r="J936" s="6">
        <v>0.55740000000000001</v>
      </c>
      <c r="K936" s="6">
        <v>9.0300000000000005E-2</v>
      </c>
      <c r="L936" s="6">
        <v>1.27</v>
      </c>
      <c r="M936" s="6">
        <v>8.0999999999999996E-3</v>
      </c>
      <c r="N936" s="6"/>
    </row>
    <row r="937" spans="1:14">
      <c r="A937" s="6">
        <v>936</v>
      </c>
      <c r="B937" s="6" t="s">
        <v>1127</v>
      </c>
      <c r="C937" s="6" t="s">
        <v>1551</v>
      </c>
      <c r="D937" s="6" t="s">
        <v>2292</v>
      </c>
      <c r="E937" s="6" t="s">
        <v>2263</v>
      </c>
      <c r="F937" s="6" t="s">
        <v>1551</v>
      </c>
      <c r="G937" s="6" t="s">
        <v>1551</v>
      </c>
      <c r="H937" s="6"/>
      <c r="I937" s="6">
        <v>0.36599999999999999</v>
      </c>
      <c r="J937" s="6">
        <v>0.54659999999999997</v>
      </c>
      <c r="K937" s="6">
        <v>8.7400000000000005E-2</v>
      </c>
      <c r="L937" s="6">
        <v>1.23</v>
      </c>
      <c r="M937" s="6">
        <v>1.0999999999999999E-2</v>
      </c>
      <c r="N937" s="6"/>
    </row>
    <row r="938" spans="1:14">
      <c r="A938" s="6">
        <v>937</v>
      </c>
      <c r="B938" s="6" t="s">
        <v>1128</v>
      </c>
      <c r="C938" s="6" t="s">
        <v>1551</v>
      </c>
      <c r="D938" s="6" t="s">
        <v>2292</v>
      </c>
      <c r="E938" s="6" t="s">
        <v>2263</v>
      </c>
      <c r="F938" s="6" t="s">
        <v>1551</v>
      </c>
      <c r="G938" s="6" t="s">
        <v>1551</v>
      </c>
      <c r="H938" s="6"/>
      <c r="I938" s="6">
        <v>0.39240000000000003</v>
      </c>
      <c r="J938" s="6">
        <v>0.54239999999999999</v>
      </c>
      <c r="K938" s="6">
        <v>6.5199999999999994E-2</v>
      </c>
      <c r="L938" s="6">
        <v>1.25</v>
      </c>
      <c r="M938" s="6">
        <v>8.0000000000000002E-3</v>
      </c>
      <c r="N938" s="6"/>
    </row>
    <row r="939" spans="1:14">
      <c r="A939" s="6">
        <v>938</v>
      </c>
      <c r="B939" s="6" t="s">
        <v>1129</v>
      </c>
      <c r="C939" s="6" t="s">
        <v>2432</v>
      </c>
      <c r="D939" s="6" t="s">
        <v>2313</v>
      </c>
      <c r="E939" s="6" t="s">
        <v>2260</v>
      </c>
      <c r="F939" s="6" t="s">
        <v>2468</v>
      </c>
      <c r="G939" s="6" t="s">
        <v>2329</v>
      </c>
      <c r="H939" s="6"/>
      <c r="I939" s="6">
        <v>0.2</v>
      </c>
      <c r="J939" s="6">
        <v>0.48</v>
      </c>
      <c r="K939" s="6">
        <v>0.32</v>
      </c>
      <c r="L939" s="6">
        <v>1.33</v>
      </c>
      <c r="M939" s="6">
        <v>2.5499999999999998E-2</v>
      </c>
      <c r="N939" s="6"/>
    </row>
    <row r="940" spans="1:14">
      <c r="A940" s="6">
        <v>939</v>
      </c>
      <c r="B940" s="6" t="s">
        <v>1131</v>
      </c>
      <c r="C940" s="6" t="s">
        <v>2443</v>
      </c>
      <c r="D940" s="6" t="s">
        <v>2268</v>
      </c>
      <c r="E940" s="6" t="s">
        <v>2260</v>
      </c>
      <c r="F940" s="6" t="s">
        <v>2328</v>
      </c>
      <c r="G940" s="6" t="s">
        <v>2329</v>
      </c>
      <c r="H940" s="6"/>
      <c r="I940" s="6">
        <v>0.1</v>
      </c>
      <c r="J940" s="6">
        <v>0.19</v>
      </c>
      <c r="K940" s="6">
        <v>0.71</v>
      </c>
      <c r="L940" s="6">
        <v>1.44</v>
      </c>
      <c r="M940" s="6">
        <v>1.35E-2</v>
      </c>
      <c r="N940" s="6" t="s">
        <v>2469</v>
      </c>
    </row>
    <row r="941" spans="1:14">
      <c r="A941" s="6">
        <v>940</v>
      </c>
      <c r="B941" s="6" t="s">
        <v>1132</v>
      </c>
      <c r="C941" s="6" t="s">
        <v>2443</v>
      </c>
      <c r="D941" s="6" t="s">
        <v>2268</v>
      </c>
      <c r="E941" s="6" t="s">
        <v>2260</v>
      </c>
      <c r="F941" s="6" t="s">
        <v>2470</v>
      </c>
      <c r="G941" s="6" t="s">
        <v>1551</v>
      </c>
      <c r="H941" s="6"/>
      <c r="I941" s="6">
        <v>0.1680615</v>
      </c>
      <c r="J941" s="6">
        <v>0.25340669999999998</v>
      </c>
      <c r="K941" s="6">
        <v>0.57853180000000004</v>
      </c>
      <c r="L941" s="6">
        <v>1.27</v>
      </c>
      <c r="M941" s="6">
        <v>0.03</v>
      </c>
      <c r="N941" s="6"/>
    </row>
    <row r="942" spans="1:14">
      <c r="A942" s="6">
        <v>941</v>
      </c>
      <c r="B942" s="6" t="s">
        <v>1134</v>
      </c>
      <c r="C942" s="6" t="s">
        <v>2443</v>
      </c>
      <c r="D942" s="6" t="s">
        <v>2268</v>
      </c>
      <c r="E942" s="6" t="s">
        <v>2260</v>
      </c>
      <c r="F942" s="6" t="s">
        <v>2470</v>
      </c>
      <c r="G942" s="6" t="s">
        <v>1551</v>
      </c>
      <c r="H942" s="6"/>
      <c r="I942" s="6">
        <v>0.1030446</v>
      </c>
      <c r="J942" s="6">
        <v>0.19707630000000001</v>
      </c>
      <c r="K942" s="6">
        <v>0.69987909999999998</v>
      </c>
      <c r="L942" s="6">
        <v>1.24</v>
      </c>
      <c r="M942" s="6">
        <v>2.01E-2</v>
      </c>
      <c r="N942" s="6"/>
    </row>
    <row r="943" spans="1:14">
      <c r="A943" s="6">
        <v>942</v>
      </c>
      <c r="B943" s="6" t="s">
        <v>1135</v>
      </c>
      <c r="C943" s="6" t="s">
        <v>2443</v>
      </c>
      <c r="D943" s="6" t="s">
        <v>2268</v>
      </c>
      <c r="E943" s="6" t="s">
        <v>2260</v>
      </c>
      <c r="F943" s="6" t="s">
        <v>2470</v>
      </c>
      <c r="G943" s="6" t="s">
        <v>1551</v>
      </c>
      <c r="H943" s="6"/>
      <c r="I943" s="6">
        <v>0.1015998</v>
      </c>
      <c r="J943" s="6">
        <v>0.22032119999999999</v>
      </c>
      <c r="K943" s="6">
        <v>0.67807899999999999</v>
      </c>
      <c r="L943" s="6">
        <v>1.22</v>
      </c>
      <c r="M943" s="6">
        <v>1.78E-2</v>
      </c>
      <c r="N943" s="6"/>
    </row>
    <row r="944" spans="1:14">
      <c r="A944" s="6">
        <v>943</v>
      </c>
      <c r="B944" s="6" t="s">
        <v>1136</v>
      </c>
      <c r="C944" s="6" t="s">
        <v>2432</v>
      </c>
      <c r="D944" s="6" t="s">
        <v>2313</v>
      </c>
      <c r="E944" s="6" t="s">
        <v>2263</v>
      </c>
      <c r="F944" s="6" t="s">
        <v>2470</v>
      </c>
      <c r="G944" s="6" t="s">
        <v>1551</v>
      </c>
      <c r="H944" s="6"/>
      <c r="I944" s="6">
        <v>0.2518611</v>
      </c>
      <c r="J944" s="6">
        <v>0.30284820000000001</v>
      </c>
      <c r="K944" s="6">
        <v>0.44529069999999998</v>
      </c>
      <c r="L944" s="6">
        <v>1.29</v>
      </c>
      <c r="M944" s="6">
        <v>3.2099999999999997E-2</v>
      </c>
      <c r="N944" s="6"/>
    </row>
    <row r="945" spans="1:14">
      <c r="A945" s="6">
        <v>944</v>
      </c>
      <c r="B945" s="6" t="s">
        <v>1137</v>
      </c>
      <c r="C945" s="6" t="s">
        <v>2458</v>
      </c>
      <c r="D945" s="6" t="s">
        <v>2259</v>
      </c>
      <c r="E945" s="6" t="s">
        <v>2263</v>
      </c>
      <c r="F945" s="6" t="s">
        <v>2470</v>
      </c>
      <c r="G945" s="6" t="s">
        <v>1551</v>
      </c>
      <c r="H945" s="6"/>
      <c r="I945" s="6">
        <v>0.3241021</v>
      </c>
      <c r="J945" s="6">
        <v>0.32178279999999998</v>
      </c>
      <c r="K945" s="6">
        <v>0.35411510000000002</v>
      </c>
      <c r="L945" s="6">
        <v>1.18</v>
      </c>
      <c r="M945" s="6">
        <v>3.2099999999999997E-2</v>
      </c>
      <c r="N945" s="6"/>
    </row>
    <row r="946" spans="1:14">
      <c r="A946" s="6">
        <v>945</v>
      </c>
      <c r="B946" s="6" t="s">
        <v>1138</v>
      </c>
      <c r="C946" s="6" t="s">
        <v>2432</v>
      </c>
      <c r="D946" s="6" t="s">
        <v>2313</v>
      </c>
      <c r="E946" s="6" t="s">
        <v>2263</v>
      </c>
      <c r="F946" s="6" t="s">
        <v>2470</v>
      </c>
      <c r="G946" s="6" t="s">
        <v>1551</v>
      </c>
      <c r="H946" s="6"/>
      <c r="I946" s="6">
        <v>0.21140610000000001</v>
      </c>
      <c r="J946" s="6">
        <v>0.28178439999999999</v>
      </c>
      <c r="K946" s="6">
        <v>0.50680939999999997</v>
      </c>
      <c r="L946" s="6">
        <v>1.33</v>
      </c>
      <c r="M946" s="6">
        <v>2.5600000000000001E-2</v>
      </c>
      <c r="N946" s="6"/>
    </row>
    <row r="947" spans="1:14">
      <c r="A947" s="6">
        <v>946</v>
      </c>
      <c r="B947" s="6" t="s">
        <v>1139</v>
      </c>
      <c r="C947" s="6" t="s">
        <v>2443</v>
      </c>
      <c r="D947" s="6" t="s">
        <v>2268</v>
      </c>
      <c r="E947" s="6" t="s">
        <v>2260</v>
      </c>
      <c r="F947" s="6" t="s">
        <v>2470</v>
      </c>
      <c r="G947" s="6" t="s">
        <v>1551</v>
      </c>
      <c r="H947" s="6"/>
      <c r="I947" s="6">
        <v>0.1218273</v>
      </c>
      <c r="J947" s="6">
        <v>0.21771499999999999</v>
      </c>
      <c r="K947" s="6">
        <v>0.66045770000000004</v>
      </c>
      <c r="L947" s="6">
        <v>1.23</v>
      </c>
      <c r="M947" s="6">
        <v>1.4500000000000001E-2</v>
      </c>
      <c r="N947" s="6"/>
    </row>
    <row r="948" spans="1:14">
      <c r="A948" s="6">
        <v>947</v>
      </c>
      <c r="B948" s="6" t="s">
        <v>1140</v>
      </c>
      <c r="C948" s="6" t="s">
        <v>2443</v>
      </c>
      <c r="D948" s="6" t="s">
        <v>2268</v>
      </c>
      <c r="E948" s="6" t="s">
        <v>2260</v>
      </c>
      <c r="F948" s="6" t="s">
        <v>2470</v>
      </c>
      <c r="G948" s="6" t="s">
        <v>1551</v>
      </c>
      <c r="H948" s="6"/>
      <c r="I948" s="6">
        <v>0.15216850000000001</v>
      </c>
      <c r="J948" s="6">
        <v>0.1900319</v>
      </c>
      <c r="K948" s="6">
        <v>0.65779960000000004</v>
      </c>
      <c r="L948" s="6">
        <v>1.29</v>
      </c>
      <c r="M948" s="6">
        <v>1.7299999999999999E-2</v>
      </c>
      <c r="N948" s="6"/>
    </row>
    <row r="949" spans="1:14">
      <c r="A949" s="6">
        <v>948</v>
      </c>
      <c r="B949" s="6" t="s">
        <v>1141</v>
      </c>
      <c r="C949" s="6" t="s">
        <v>2443</v>
      </c>
      <c r="D949" s="6" t="s">
        <v>2268</v>
      </c>
      <c r="E949" s="6" t="s">
        <v>2260</v>
      </c>
      <c r="F949" s="6" t="s">
        <v>2470</v>
      </c>
      <c r="G949" s="6" t="s">
        <v>1551</v>
      </c>
      <c r="H949" s="6"/>
      <c r="I949" s="6">
        <v>0.1955131</v>
      </c>
      <c r="J949" s="6">
        <v>0.2659572</v>
      </c>
      <c r="K949" s="6">
        <v>0.5385297</v>
      </c>
      <c r="L949" s="6">
        <v>1.22</v>
      </c>
      <c r="M949" s="6">
        <v>2.1299999999999999E-2</v>
      </c>
      <c r="N949" s="6"/>
    </row>
    <row r="950" spans="1:14">
      <c r="A950" s="6">
        <v>949</v>
      </c>
      <c r="B950" s="6" t="s">
        <v>1142</v>
      </c>
      <c r="C950" s="6" t="s">
        <v>2461</v>
      </c>
      <c r="D950" s="6" t="s">
        <v>2283</v>
      </c>
      <c r="E950" s="6" t="s">
        <v>2260</v>
      </c>
      <c r="F950" s="6" t="s">
        <v>2470</v>
      </c>
      <c r="G950" s="6" t="s">
        <v>1551</v>
      </c>
      <c r="H950" s="6"/>
      <c r="I950" s="6">
        <v>0.26341969999999998</v>
      </c>
      <c r="J950" s="6">
        <v>0.2269989</v>
      </c>
      <c r="K950" s="6">
        <v>0.50958150000000002</v>
      </c>
      <c r="L950" s="6">
        <v>1.33</v>
      </c>
      <c r="M950" s="6">
        <v>2.1999999999999999E-2</v>
      </c>
      <c r="N950" s="6"/>
    </row>
    <row r="951" spans="1:14">
      <c r="A951" s="6">
        <v>950</v>
      </c>
      <c r="B951" s="6" t="s">
        <v>1143</v>
      </c>
      <c r="C951" s="6" t="s">
        <v>2461</v>
      </c>
      <c r="D951" s="6" t="s">
        <v>2283</v>
      </c>
      <c r="E951" s="6" t="s">
        <v>2260</v>
      </c>
      <c r="F951" s="6" t="s">
        <v>2470</v>
      </c>
      <c r="G951" s="6" t="s">
        <v>1551</v>
      </c>
      <c r="H951" s="6"/>
      <c r="I951" s="6">
        <v>0.21285100000000001</v>
      </c>
      <c r="J951" s="6">
        <v>0.18972069999999999</v>
      </c>
      <c r="K951" s="6">
        <v>0.59742839999999997</v>
      </c>
      <c r="L951" s="6">
        <v>1.34</v>
      </c>
      <c r="M951" s="6">
        <v>1.9E-2</v>
      </c>
      <c r="N951" s="6"/>
    </row>
    <row r="952" spans="1:14">
      <c r="A952" s="6">
        <v>951</v>
      </c>
      <c r="B952" s="6" t="s">
        <v>1144</v>
      </c>
      <c r="C952" s="6" t="s">
        <v>2461</v>
      </c>
      <c r="D952" s="6" t="s">
        <v>2283</v>
      </c>
      <c r="E952" s="6" t="s">
        <v>2260</v>
      </c>
      <c r="F952" s="6" t="s">
        <v>2470</v>
      </c>
      <c r="G952" s="6" t="s">
        <v>1551</v>
      </c>
      <c r="H952" s="6"/>
      <c r="I952" s="6">
        <v>0.22440950000000001</v>
      </c>
      <c r="J952" s="6">
        <v>0.19645389999999999</v>
      </c>
      <c r="K952" s="6">
        <v>0.5791366</v>
      </c>
      <c r="L952" s="6">
        <v>1.42</v>
      </c>
      <c r="M952" s="6">
        <v>1.7399999999999999E-2</v>
      </c>
      <c r="N952" s="6"/>
    </row>
    <row r="953" spans="1:14">
      <c r="A953" s="6">
        <v>952</v>
      </c>
      <c r="B953" s="6" t="s">
        <v>1145</v>
      </c>
      <c r="C953" s="6" t="s">
        <v>2443</v>
      </c>
      <c r="D953" s="6" t="s">
        <v>2268</v>
      </c>
      <c r="E953" s="6" t="s">
        <v>2260</v>
      </c>
      <c r="F953" s="6" t="s">
        <v>2470</v>
      </c>
      <c r="G953" s="6" t="s">
        <v>1551</v>
      </c>
      <c r="H953" s="6"/>
      <c r="I953" s="6">
        <v>0.17528560000000001</v>
      </c>
      <c r="J953" s="6">
        <v>0.24729209999999999</v>
      </c>
      <c r="K953" s="6">
        <v>0.57742230000000005</v>
      </c>
      <c r="L953" s="6">
        <v>1.05</v>
      </c>
      <c r="M953" s="6">
        <v>3.09E-2</v>
      </c>
      <c r="N953" s="6"/>
    </row>
    <row r="954" spans="1:14">
      <c r="A954" s="6">
        <v>953</v>
      </c>
      <c r="B954" s="6" t="s">
        <v>1146</v>
      </c>
      <c r="C954" s="6" t="s">
        <v>2461</v>
      </c>
      <c r="D954" s="6" t="s">
        <v>2283</v>
      </c>
      <c r="E954" s="6" t="s">
        <v>2260</v>
      </c>
      <c r="F954" s="6" t="s">
        <v>2470</v>
      </c>
      <c r="G954" s="6" t="s">
        <v>1551</v>
      </c>
      <c r="H954" s="6"/>
      <c r="I954" s="6">
        <v>0.2316336</v>
      </c>
      <c r="J954" s="6">
        <v>0.26541439999999999</v>
      </c>
      <c r="K954" s="6">
        <v>0.50295199999999995</v>
      </c>
      <c r="L954" s="6">
        <v>1.03</v>
      </c>
      <c r="M954" s="6">
        <v>3.4799999999999998E-2</v>
      </c>
      <c r="N954" s="6"/>
    </row>
    <row r="955" spans="1:14">
      <c r="A955" s="6">
        <v>954</v>
      </c>
      <c r="B955" s="6" t="s">
        <v>1147</v>
      </c>
      <c r="C955" s="6" t="s">
        <v>2461</v>
      </c>
      <c r="D955" s="6" t="s">
        <v>2283</v>
      </c>
      <c r="E955" s="6" t="s">
        <v>2260</v>
      </c>
      <c r="F955" s="6" t="s">
        <v>2470</v>
      </c>
      <c r="G955" s="6" t="s">
        <v>1551</v>
      </c>
      <c r="H955" s="6"/>
      <c r="I955" s="6">
        <v>0.2316336</v>
      </c>
      <c r="J955" s="6">
        <v>0.25039939999999999</v>
      </c>
      <c r="K955" s="6">
        <v>0.51796699999999996</v>
      </c>
      <c r="L955" s="6">
        <v>1.1499999999999999</v>
      </c>
      <c r="M955" s="6">
        <v>3.3799999999999997E-2</v>
      </c>
      <c r="N955" s="6"/>
    </row>
    <row r="956" spans="1:14">
      <c r="A956" s="6">
        <v>955</v>
      </c>
      <c r="B956" s="6" t="s">
        <v>1148</v>
      </c>
      <c r="C956" s="6" t="s">
        <v>2458</v>
      </c>
      <c r="D956" s="6" t="s">
        <v>2259</v>
      </c>
      <c r="E956" s="6" t="s">
        <v>2263</v>
      </c>
      <c r="F956" s="6" t="s">
        <v>2470</v>
      </c>
      <c r="G956" s="6" t="s">
        <v>1551</v>
      </c>
      <c r="H956" s="6"/>
      <c r="I956" s="6">
        <v>0.300985</v>
      </c>
      <c r="J956" s="6">
        <v>0.3320901</v>
      </c>
      <c r="K956" s="6">
        <v>0.3669249</v>
      </c>
      <c r="L956" s="6">
        <v>1.02</v>
      </c>
      <c r="M956" s="6">
        <v>3.1099999999999999E-2</v>
      </c>
      <c r="N956" s="6"/>
    </row>
    <row r="957" spans="1:14">
      <c r="A957" s="6">
        <v>956</v>
      </c>
      <c r="B957" s="6" t="s">
        <v>1149</v>
      </c>
      <c r="C957" s="6" t="s">
        <v>2458</v>
      </c>
      <c r="D957" s="6" t="s">
        <v>2259</v>
      </c>
      <c r="E957" s="6" t="s">
        <v>2263</v>
      </c>
      <c r="F957" s="6" t="s">
        <v>2470</v>
      </c>
      <c r="G957" s="6" t="s">
        <v>1551</v>
      </c>
      <c r="H957" s="6"/>
      <c r="I957" s="6">
        <v>0.31109870000000001</v>
      </c>
      <c r="J957" s="6">
        <v>0.3382945</v>
      </c>
      <c r="K957" s="6">
        <v>0.3506068</v>
      </c>
      <c r="L957" s="6">
        <v>1.05</v>
      </c>
      <c r="M957" s="6">
        <v>3.4200000000000001E-2</v>
      </c>
      <c r="N957" s="6"/>
    </row>
    <row r="958" spans="1:14">
      <c r="A958" s="6">
        <v>957</v>
      </c>
      <c r="B958" s="6" t="s">
        <v>1150</v>
      </c>
      <c r="C958" s="6" t="s">
        <v>2432</v>
      </c>
      <c r="D958" s="6" t="s">
        <v>2313</v>
      </c>
      <c r="E958" s="6" t="s">
        <v>2263</v>
      </c>
      <c r="F958" s="6" t="s">
        <v>2470</v>
      </c>
      <c r="G958" s="6" t="s">
        <v>1551</v>
      </c>
      <c r="H958" s="6"/>
      <c r="I958" s="6">
        <v>0.23885770000000001</v>
      </c>
      <c r="J958" s="6">
        <v>0.39944000000000002</v>
      </c>
      <c r="K958" s="6">
        <v>0.36170229999999998</v>
      </c>
      <c r="L958" s="6">
        <v>0.99</v>
      </c>
      <c r="M958" s="6">
        <v>2.7799999999999998E-2</v>
      </c>
      <c r="N958" s="6"/>
    </row>
    <row r="959" spans="1:14">
      <c r="A959" s="6">
        <v>958</v>
      </c>
      <c r="B959" s="6" t="s">
        <v>1151</v>
      </c>
      <c r="C959" s="6" t="s">
        <v>2259</v>
      </c>
      <c r="D959" s="6" t="s">
        <v>2259</v>
      </c>
      <c r="E959" s="6" t="s">
        <v>2260</v>
      </c>
      <c r="F959" s="6" t="s">
        <v>1551</v>
      </c>
      <c r="G959" s="6" t="s">
        <v>1551</v>
      </c>
      <c r="H959" s="6"/>
      <c r="I959" s="6">
        <v>0.32</v>
      </c>
      <c r="J959" s="6">
        <v>0.33</v>
      </c>
      <c r="K959" s="6">
        <v>0.35</v>
      </c>
      <c r="L959" s="6">
        <v>2.0499999999999998</v>
      </c>
      <c r="M959" s="6">
        <v>1.2999999999999999E-2</v>
      </c>
      <c r="N959" s="6" t="s">
        <v>2471</v>
      </c>
    </row>
    <row r="960" spans="1:14">
      <c r="A960" s="6">
        <v>959</v>
      </c>
      <c r="B960" s="6" t="s">
        <v>1153</v>
      </c>
      <c r="C960" s="6" t="s">
        <v>2259</v>
      </c>
      <c r="D960" s="6" t="s">
        <v>2259</v>
      </c>
      <c r="E960" s="6" t="s">
        <v>2260</v>
      </c>
      <c r="F960" s="6" t="s">
        <v>1551</v>
      </c>
      <c r="G960" s="6" t="s">
        <v>1551</v>
      </c>
      <c r="H960" s="6"/>
      <c r="I960" s="6">
        <v>0.32</v>
      </c>
      <c r="J960" s="6">
        <v>0.33</v>
      </c>
      <c r="K960" s="6">
        <v>0.35</v>
      </c>
      <c r="L960" s="6">
        <v>2.23</v>
      </c>
      <c r="M960" s="6">
        <v>1.2999999999999999E-2</v>
      </c>
      <c r="N960" s="6" t="s">
        <v>2471</v>
      </c>
    </row>
    <row r="961" spans="1:14">
      <c r="A961" s="6">
        <v>960</v>
      </c>
      <c r="B961" s="6" t="s">
        <v>1154</v>
      </c>
      <c r="C961" s="6" t="s">
        <v>2259</v>
      </c>
      <c r="D961" s="6" t="s">
        <v>2259</v>
      </c>
      <c r="E961" s="6" t="s">
        <v>2260</v>
      </c>
      <c r="F961" s="6" t="s">
        <v>1551</v>
      </c>
      <c r="G961" s="6" t="s">
        <v>1551</v>
      </c>
      <c r="H961" s="6"/>
      <c r="I961" s="6">
        <v>0.32</v>
      </c>
      <c r="J961" s="6">
        <v>0.33</v>
      </c>
      <c r="K961" s="6">
        <v>0.35</v>
      </c>
      <c r="L961" s="6">
        <v>2.08</v>
      </c>
      <c r="M961" s="6">
        <v>1.2999999999999999E-2</v>
      </c>
      <c r="N961" s="6" t="s">
        <v>2471</v>
      </c>
    </row>
    <row r="962" spans="1:14">
      <c r="A962" s="6">
        <v>961</v>
      </c>
      <c r="B962" s="6" t="s">
        <v>1155</v>
      </c>
      <c r="C962" s="6" t="s">
        <v>2259</v>
      </c>
      <c r="D962" s="6" t="s">
        <v>2259</v>
      </c>
      <c r="E962" s="6" t="s">
        <v>2260</v>
      </c>
      <c r="F962" s="6" t="s">
        <v>1551</v>
      </c>
      <c r="G962" s="6" t="s">
        <v>1551</v>
      </c>
      <c r="H962" s="6"/>
      <c r="I962" s="6">
        <v>0.32</v>
      </c>
      <c r="J962" s="6">
        <v>0.33</v>
      </c>
      <c r="K962" s="6">
        <v>0.35</v>
      </c>
      <c r="L962" s="6">
        <v>2.14</v>
      </c>
      <c r="M962" s="6">
        <v>1.2999999999999999E-2</v>
      </c>
      <c r="N962" s="6" t="s">
        <v>2471</v>
      </c>
    </row>
    <row r="963" spans="1:14">
      <c r="A963" s="6">
        <v>962</v>
      </c>
      <c r="B963" s="6" t="s">
        <v>1156</v>
      </c>
      <c r="C963" s="6" t="s">
        <v>2259</v>
      </c>
      <c r="D963" s="6" t="s">
        <v>2259</v>
      </c>
      <c r="E963" s="6" t="s">
        <v>2260</v>
      </c>
      <c r="F963" s="6" t="s">
        <v>1551</v>
      </c>
      <c r="G963" s="6" t="s">
        <v>1551</v>
      </c>
      <c r="H963" s="6"/>
      <c r="I963" s="6">
        <v>0.32</v>
      </c>
      <c r="J963" s="6">
        <v>0.33</v>
      </c>
      <c r="K963" s="6">
        <v>0.35</v>
      </c>
      <c r="L963" s="6">
        <v>2.02</v>
      </c>
      <c r="M963" s="6">
        <v>1.2999999999999999E-2</v>
      </c>
      <c r="N963" s="6" t="s">
        <v>2471</v>
      </c>
    </row>
    <row r="964" spans="1:14">
      <c r="A964" s="6">
        <v>963</v>
      </c>
      <c r="B964" s="6" t="s">
        <v>1157</v>
      </c>
      <c r="C964" s="6" t="s">
        <v>2259</v>
      </c>
      <c r="D964" s="6" t="s">
        <v>2259</v>
      </c>
      <c r="E964" s="6" t="s">
        <v>2260</v>
      </c>
      <c r="F964" s="6" t="s">
        <v>1551</v>
      </c>
      <c r="G964" s="6" t="s">
        <v>1551</v>
      </c>
      <c r="H964" s="6"/>
      <c r="I964" s="6">
        <v>0.32</v>
      </c>
      <c r="J964" s="6">
        <v>0.33</v>
      </c>
      <c r="K964" s="6">
        <v>0.35</v>
      </c>
      <c r="L964" s="6">
        <v>2.2000000000000002</v>
      </c>
      <c r="M964" s="6">
        <v>1.2999999999999999E-2</v>
      </c>
      <c r="N964" s="6" t="s">
        <v>2471</v>
      </c>
    </row>
    <row r="965" spans="1:14">
      <c r="A965" s="6">
        <v>964</v>
      </c>
      <c r="B965" s="6" t="s">
        <v>1158</v>
      </c>
      <c r="C965" s="6" t="s">
        <v>2259</v>
      </c>
      <c r="D965" s="6" t="s">
        <v>2259</v>
      </c>
      <c r="E965" s="6" t="s">
        <v>2260</v>
      </c>
      <c r="F965" s="6" t="s">
        <v>1551</v>
      </c>
      <c r="G965" s="6" t="s">
        <v>1551</v>
      </c>
      <c r="H965" s="6"/>
      <c r="I965" s="6">
        <v>0.32</v>
      </c>
      <c r="J965" s="6">
        <v>0.33</v>
      </c>
      <c r="K965" s="6">
        <v>0.35</v>
      </c>
      <c r="L965" s="6">
        <v>2.14</v>
      </c>
      <c r="M965" s="6">
        <v>1.2999999999999999E-2</v>
      </c>
      <c r="N965" s="6" t="s">
        <v>2471</v>
      </c>
    </row>
    <row r="966" spans="1:14">
      <c r="A966" s="6">
        <v>965</v>
      </c>
      <c r="B966" s="6" t="s">
        <v>1159</v>
      </c>
      <c r="C966" s="6" t="s">
        <v>2458</v>
      </c>
      <c r="D966" s="6" t="s">
        <v>2259</v>
      </c>
      <c r="E966" s="6" t="s">
        <v>2260</v>
      </c>
      <c r="F966" s="6" t="s">
        <v>2472</v>
      </c>
      <c r="G966" s="6" t="s">
        <v>2262</v>
      </c>
      <c r="H966" s="6"/>
      <c r="I966" s="6">
        <v>0.28999999999999998</v>
      </c>
      <c r="J966" s="6">
        <v>0.28999999999999998</v>
      </c>
      <c r="K966" s="6">
        <v>0.42</v>
      </c>
      <c r="L966" s="6">
        <v>0.87</v>
      </c>
      <c r="M966" s="6">
        <v>1.7000000000000001E-2</v>
      </c>
      <c r="N966" s="6" t="s">
        <v>2473</v>
      </c>
    </row>
    <row r="967" spans="1:14">
      <c r="A967" s="6">
        <v>966</v>
      </c>
      <c r="B967" s="6" t="s">
        <v>1161</v>
      </c>
      <c r="C967" s="6" t="s">
        <v>2458</v>
      </c>
      <c r="D967" s="6" t="s">
        <v>2259</v>
      </c>
      <c r="E967" s="6" t="s">
        <v>2260</v>
      </c>
      <c r="F967" s="6" t="s">
        <v>2472</v>
      </c>
      <c r="G967" s="6" t="s">
        <v>2262</v>
      </c>
      <c r="H967" s="6"/>
      <c r="I967" s="6">
        <v>0.28999999999999998</v>
      </c>
      <c r="J967" s="6">
        <v>0.28999999999999998</v>
      </c>
      <c r="K967" s="6">
        <v>0.42</v>
      </c>
      <c r="L967" s="6">
        <v>0.64</v>
      </c>
      <c r="M967" s="6">
        <v>1.7000000000000001E-2</v>
      </c>
      <c r="N967" s="6" t="s">
        <v>2473</v>
      </c>
    </row>
    <row r="968" spans="1:14">
      <c r="A968" s="6">
        <v>967</v>
      </c>
      <c r="B968" s="6" t="s">
        <v>1162</v>
      </c>
      <c r="C968" s="6" t="s">
        <v>2458</v>
      </c>
      <c r="D968" s="6" t="s">
        <v>2259</v>
      </c>
      <c r="E968" s="6" t="s">
        <v>2260</v>
      </c>
      <c r="F968" s="6" t="s">
        <v>2472</v>
      </c>
      <c r="G968" s="6" t="s">
        <v>2262</v>
      </c>
      <c r="H968" s="6"/>
      <c r="I968" s="6">
        <v>0.28999999999999998</v>
      </c>
      <c r="J968" s="6">
        <v>0.28999999999999998</v>
      </c>
      <c r="K968" s="6">
        <v>0.42</v>
      </c>
      <c r="L968" s="6">
        <v>0.97</v>
      </c>
      <c r="M968" s="6">
        <v>1.7000000000000001E-2</v>
      </c>
      <c r="N968" s="6" t="s">
        <v>2473</v>
      </c>
    </row>
    <row r="969" spans="1:14">
      <c r="A969" s="6">
        <v>968</v>
      </c>
      <c r="B969" s="6" t="s">
        <v>1163</v>
      </c>
      <c r="C969" s="6" t="s">
        <v>2458</v>
      </c>
      <c r="D969" s="6" t="s">
        <v>2259</v>
      </c>
      <c r="E969" s="6" t="s">
        <v>2260</v>
      </c>
      <c r="F969" s="6" t="s">
        <v>2472</v>
      </c>
      <c r="G969" s="6" t="s">
        <v>2262</v>
      </c>
      <c r="H969" s="6"/>
      <c r="I969" s="6">
        <v>0.28999999999999998</v>
      </c>
      <c r="J969" s="6">
        <v>0.28999999999999998</v>
      </c>
      <c r="K969" s="6">
        <v>0.42</v>
      </c>
      <c r="L969" s="6">
        <v>0.77</v>
      </c>
      <c r="M969" s="6">
        <v>1.7000000000000001E-2</v>
      </c>
      <c r="N969" s="6" t="s">
        <v>2473</v>
      </c>
    </row>
    <row r="970" spans="1:14">
      <c r="A970" s="6">
        <v>969</v>
      </c>
      <c r="B970" s="6" t="s">
        <v>1164</v>
      </c>
      <c r="C970" s="6" t="s">
        <v>2458</v>
      </c>
      <c r="D970" s="6" t="s">
        <v>2259</v>
      </c>
      <c r="E970" s="6" t="s">
        <v>2260</v>
      </c>
      <c r="F970" s="6" t="s">
        <v>2472</v>
      </c>
      <c r="G970" s="6" t="s">
        <v>2262</v>
      </c>
      <c r="H970" s="6"/>
      <c r="I970" s="6">
        <v>0.28999999999999998</v>
      </c>
      <c r="J970" s="6">
        <v>0.28999999999999998</v>
      </c>
      <c r="K970" s="6">
        <v>0.42</v>
      </c>
      <c r="L970" s="6">
        <v>0.77</v>
      </c>
      <c r="M970" s="6">
        <v>1.7000000000000001E-2</v>
      </c>
      <c r="N970" s="6" t="s">
        <v>2473</v>
      </c>
    </row>
    <row r="971" spans="1:14">
      <c r="A971" s="6">
        <v>970</v>
      </c>
      <c r="B971" s="6" t="s">
        <v>1165</v>
      </c>
      <c r="C971" s="6" t="s">
        <v>2458</v>
      </c>
      <c r="D971" s="6" t="s">
        <v>2259</v>
      </c>
      <c r="E971" s="6" t="s">
        <v>2260</v>
      </c>
      <c r="F971" s="6" t="s">
        <v>2472</v>
      </c>
      <c r="G971" s="6" t="s">
        <v>2262</v>
      </c>
      <c r="H971" s="6"/>
      <c r="I971" s="6">
        <v>0.28999999999999998</v>
      </c>
      <c r="J971" s="6">
        <v>0.28999999999999998</v>
      </c>
      <c r="K971" s="6">
        <v>0.42</v>
      </c>
      <c r="L971" s="6">
        <v>0.73</v>
      </c>
      <c r="M971" s="6">
        <v>1.7000000000000001E-2</v>
      </c>
      <c r="N971" s="6" t="s">
        <v>2473</v>
      </c>
    </row>
    <row r="972" spans="1:14">
      <c r="A972" s="6">
        <v>971</v>
      </c>
      <c r="B972" s="6" t="s">
        <v>1166</v>
      </c>
      <c r="C972" s="6" t="s">
        <v>2458</v>
      </c>
      <c r="D972" s="6" t="s">
        <v>2259</v>
      </c>
      <c r="E972" s="6" t="s">
        <v>2260</v>
      </c>
      <c r="F972" s="6" t="s">
        <v>2472</v>
      </c>
      <c r="G972" s="6" t="s">
        <v>2262</v>
      </c>
      <c r="H972" s="6"/>
      <c r="I972" s="6">
        <v>0.28999999999999998</v>
      </c>
      <c r="J972" s="6">
        <v>0.28999999999999998</v>
      </c>
      <c r="K972" s="6">
        <v>0.42</v>
      </c>
      <c r="L972" s="6">
        <v>0.56999999999999995</v>
      </c>
      <c r="M972" s="6">
        <v>1.7000000000000001E-2</v>
      </c>
      <c r="N972" s="6" t="s">
        <v>2473</v>
      </c>
    </row>
    <row r="973" spans="1:14">
      <c r="A973" s="6">
        <v>972</v>
      </c>
      <c r="B973" s="6" t="s">
        <v>1167</v>
      </c>
      <c r="C973" s="6" t="s">
        <v>2458</v>
      </c>
      <c r="D973" s="6" t="s">
        <v>2259</v>
      </c>
      <c r="E973" s="6" t="s">
        <v>2260</v>
      </c>
      <c r="F973" s="6" t="s">
        <v>2472</v>
      </c>
      <c r="G973" s="6" t="s">
        <v>2262</v>
      </c>
      <c r="H973" s="6"/>
      <c r="I973" s="6">
        <v>0.28999999999999998</v>
      </c>
      <c r="J973" s="6">
        <v>0.28999999999999998</v>
      </c>
      <c r="K973" s="6">
        <v>0.42</v>
      </c>
      <c r="L973" s="6">
        <v>1</v>
      </c>
      <c r="M973" s="6">
        <v>1.7000000000000001E-2</v>
      </c>
      <c r="N973" s="6" t="s">
        <v>2473</v>
      </c>
    </row>
    <row r="974" spans="1:14">
      <c r="A974" s="6">
        <v>973</v>
      </c>
      <c r="B974" s="6" t="s">
        <v>1168</v>
      </c>
      <c r="C974" s="6" t="s">
        <v>2458</v>
      </c>
      <c r="D974" s="6" t="s">
        <v>2259</v>
      </c>
      <c r="E974" s="6" t="s">
        <v>2260</v>
      </c>
      <c r="F974" s="6" t="s">
        <v>2472</v>
      </c>
      <c r="G974" s="6" t="s">
        <v>2262</v>
      </c>
      <c r="H974" s="6"/>
      <c r="I974" s="6">
        <v>0.28999999999999998</v>
      </c>
      <c r="J974" s="6">
        <v>0.28999999999999998</v>
      </c>
      <c r="K974" s="6">
        <v>0.42</v>
      </c>
      <c r="L974" s="6">
        <v>0.53</v>
      </c>
      <c r="M974" s="6">
        <v>1.7000000000000001E-2</v>
      </c>
      <c r="N974" s="6" t="s">
        <v>2473</v>
      </c>
    </row>
    <row r="975" spans="1:14">
      <c r="A975" s="6">
        <v>974</v>
      </c>
      <c r="B975" s="6" t="s">
        <v>1169</v>
      </c>
      <c r="C975" s="6" t="s">
        <v>2458</v>
      </c>
      <c r="D975" s="6" t="s">
        <v>2259</v>
      </c>
      <c r="E975" s="6" t="s">
        <v>2260</v>
      </c>
      <c r="F975" s="6" t="s">
        <v>2472</v>
      </c>
      <c r="G975" s="6" t="s">
        <v>2262</v>
      </c>
      <c r="H975" s="6"/>
      <c r="I975" s="6">
        <v>0.28999999999999998</v>
      </c>
      <c r="J975" s="6">
        <v>0.28999999999999998</v>
      </c>
      <c r="K975" s="6">
        <v>0.42</v>
      </c>
      <c r="L975" s="6">
        <v>0.5</v>
      </c>
      <c r="M975" s="6">
        <v>1.7000000000000001E-2</v>
      </c>
      <c r="N975" s="6" t="s">
        <v>2473</v>
      </c>
    </row>
    <row r="976" spans="1:14">
      <c r="A976" s="6">
        <v>975</v>
      </c>
      <c r="B976" s="6" t="s">
        <v>1170</v>
      </c>
      <c r="C976" s="6" t="s">
        <v>2444</v>
      </c>
      <c r="D976" s="6" t="s">
        <v>2474</v>
      </c>
      <c r="E976" s="6" t="s">
        <v>2263</v>
      </c>
      <c r="F976" s="6" t="s">
        <v>1551</v>
      </c>
      <c r="G976" s="6" t="s">
        <v>1551</v>
      </c>
      <c r="H976" s="6"/>
      <c r="I976" s="6">
        <v>0.36199999999999999</v>
      </c>
      <c r="J976" s="6">
        <v>0.152</v>
      </c>
      <c r="K976" s="6">
        <v>0.48599999999999999</v>
      </c>
      <c r="L976" s="6">
        <v>-9999</v>
      </c>
      <c r="M976" s="6">
        <v>1.2E-2</v>
      </c>
      <c r="N976" s="6" t="s">
        <v>2475</v>
      </c>
    </row>
    <row r="977" spans="1:14">
      <c r="A977" s="6">
        <v>976</v>
      </c>
      <c r="B977" s="6" t="s">
        <v>1172</v>
      </c>
      <c r="C977" s="6" t="s">
        <v>2444</v>
      </c>
      <c r="D977" s="6" t="s">
        <v>2474</v>
      </c>
      <c r="E977" s="6" t="s">
        <v>2263</v>
      </c>
      <c r="F977" s="6" t="s">
        <v>1551</v>
      </c>
      <c r="G977" s="6" t="s">
        <v>1551</v>
      </c>
      <c r="H977" s="6"/>
      <c r="I977" s="6">
        <v>0.36199999999999999</v>
      </c>
      <c r="J977" s="6">
        <v>0.152</v>
      </c>
      <c r="K977" s="6">
        <v>0.48599999999999999</v>
      </c>
      <c r="L977" s="6">
        <v>-9999</v>
      </c>
      <c r="M977" s="6">
        <v>1.2E-2</v>
      </c>
      <c r="N977" s="6" t="s">
        <v>2475</v>
      </c>
    </row>
    <row r="978" spans="1:14">
      <c r="A978" s="6">
        <v>977</v>
      </c>
      <c r="B978" s="6" t="s">
        <v>1173</v>
      </c>
      <c r="C978" s="6" t="s">
        <v>2444</v>
      </c>
      <c r="D978" s="6" t="s">
        <v>2474</v>
      </c>
      <c r="E978" s="6" t="s">
        <v>2263</v>
      </c>
      <c r="F978" s="6" t="s">
        <v>1551</v>
      </c>
      <c r="G978" s="6" t="s">
        <v>1551</v>
      </c>
      <c r="H978" s="6"/>
      <c r="I978" s="6">
        <v>0.36199999999999999</v>
      </c>
      <c r="J978" s="6">
        <v>0.152</v>
      </c>
      <c r="K978" s="6">
        <v>0.48599999999999999</v>
      </c>
      <c r="L978" s="6">
        <v>-9999</v>
      </c>
      <c r="M978" s="6">
        <v>1.2E-2</v>
      </c>
      <c r="N978" s="6" t="s">
        <v>2475</v>
      </c>
    </row>
    <row r="979" spans="1:14">
      <c r="A979" s="6">
        <v>978</v>
      </c>
      <c r="B979" s="6" t="s">
        <v>1174</v>
      </c>
      <c r="C979" s="6" t="s">
        <v>2444</v>
      </c>
      <c r="D979" s="6" t="s">
        <v>2474</v>
      </c>
      <c r="E979" s="6" t="s">
        <v>2263</v>
      </c>
      <c r="F979" s="6" t="s">
        <v>1551</v>
      </c>
      <c r="G979" s="6" t="s">
        <v>1551</v>
      </c>
      <c r="H979" s="6"/>
      <c r="I979" s="6">
        <v>0.36199999999999999</v>
      </c>
      <c r="J979" s="6">
        <v>0.152</v>
      </c>
      <c r="K979" s="6">
        <v>0.48599999999999999</v>
      </c>
      <c r="L979" s="6">
        <v>-9999</v>
      </c>
      <c r="M979" s="6">
        <v>1.2E-2</v>
      </c>
      <c r="N979" s="6" t="s">
        <v>2475</v>
      </c>
    </row>
    <row r="980" spans="1:14">
      <c r="A980" s="6">
        <v>979</v>
      </c>
      <c r="B980" s="6" t="s">
        <v>1175</v>
      </c>
      <c r="C980" s="6" t="s">
        <v>2444</v>
      </c>
      <c r="D980" s="6" t="s">
        <v>2474</v>
      </c>
      <c r="E980" s="6" t="s">
        <v>2263</v>
      </c>
      <c r="F980" s="6" t="s">
        <v>1551</v>
      </c>
      <c r="G980" s="6" t="s">
        <v>1551</v>
      </c>
      <c r="H980" s="6"/>
      <c r="I980" s="6">
        <v>0.36199999999999999</v>
      </c>
      <c r="J980" s="6">
        <v>0.152</v>
      </c>
      <c r="K980" s="6">
        <v>0.48599999999999999</v>
      </c>
      <c r="L980" s="6">
        <v>-9999</v>
      </c>
      <c r="M980" s="6">
        <v>1.2E-2</v>
      </c>
      <c r="N980" s="6" t="s">
        <v>2475</v>
      </c>
    </row>
    <row r="981" spans="1:14">
      <c r="A981" s="6">
        <v>980</v>
      </c>
      <c r="B981" s="6" t="s">
        <v>1176</v>
      </c>
      <c r="C981" s="6" t="s">
        <v>2444</v>
      </c>
      <c r="D981" s="6" t="s">
        <v>2474</v>
      </c>
      <c r="E981" s="6" t="s">
        <v>2263</v>
      </c>
      <c r="F981" s="6" t="s">
        <v>1551</v>
      </c>
      <c r="G981" s="6" t="s">
        <v>1551</v>
      </c>
      <c r="H981" s="6"/>
      <c r="I981" s="6">
        <v>0.36199999999999999</v>
      </c>
      <c r="J981" s="6">
        <v>0.152</v>
      </c>
      <c r="K981" s="6">
        <v>0.48599999999999999</v>
      </c>
      <c r="L981" s="6">
        <v>-9999</v>
      </c>
      <c r="M981" s="6">
        <v>1.2E-2</v>
      </c>
      <c r="N981" s="6" t="s">
        <v>2475</v>
      </c>
    </row>
    <row r="982" spans="1:14">
      <c r="A982" s="6">
        <v>981</v>
      </c>
      <c r="B982" s="6" t="s">
        <v>1177</v>
      </c>
      <c r="C982" s="6" t="s">
        <v>2444</v>
      </c>
      <c r="D982" s="6" t="s">
        <v>2474</v>
      </c>
      <c r="E982" s="6" t="s">
        <v>2263</v>
      </c>
      <c r="F982" s="6" t="s">
        <v>1551</v>
      </c>
      <c r="G982" s="6" t="s">
        <v>1551</v>
      </c>
      <c r="H982" s="6"/>
      <c r="I982" s="6">
        <v>0.36199999999999999</v>
      </c>
      <c r="J982" s="6">
        <v>0.152</v>
      </c>
      <c r="K982" s="6">
        <v>0.48599999999999999</v>
      </c>
      <c r="L982" s="6">
        <v>-9999</v>
      </c>
      <c r="M982" s="6">
        <v>1.2E-2</v>
      </c>
      <c r="N982" s="6" t="s">
        <v>2475</v>
      </c>
    </row>
    <row r="983" spans="1:14">
      <c r="A983" s="6">
        <v>982</v>
      </c>
      <c r="B983" s="6" t="s">
        <v>1178</v>
      </c>
      <c r="C983" s="6" t="s">
        <v>2444</v>
      </c>
      <c r="D983" s="6" t="s">
        <v>2474</v>
      </c>
      <c r="E983" s="6" t="s">
        <v>2263</v>
      </c>
      <c r="F983" s="6" t="s">
        <v>1551</v>
      </c>
      <c r="G983" s="6" t="s">
        <v>1551</v>
      </c>
      <c r="H983" s="6"/>
      <c r="I983" s="6">
        <v>0.36199999999999999</v>
      </c>
      <c r="J983" s="6">
        <v>0.152</v>
      </c>
      <c r="K983" s="6">
        <v>0.48599999999999999</v>
      </c>
      <c r="L983" s="6">
        <v>-9999</v>
      </c>
      <c r="M983" s="6">
        <v>1.2E-2</v>
      </c>
      <c r="N983" s="6" t="s">
        <v>2475</v>
      </c>
    </row>
    <row r="984" spans="1:14">
      <c r="A984" s="6">
        <v>983</v>
      </c>
      <c r="B984" s="6" t="s">
        <v>1179</v>
      </c>
      <c r="C984" s="6" t="s">
        <v>2444</v>
      </c>
      <c r="D984" s="6" t="s">
        <v>2474</v>
      </c>
      <c r="E984" s="6" t="s">
        <v>2263</v>
      </c>
      <c r="F984" s="6" t="s">
        <v>1551</v>
      </c>
      <c r="G984" s="6" t="s">
        <v>1551</v>
      </c>
      <c r="H984" s="6"/>
      <c r="I984" s="6">
        <v>0.36199999999999999</v>
      </c>
      <c r="J984" s="6">
        <v>0.152</v>
      </c>
      <c r="K984" s="6">
        <v>0.48599999999999999</v>
      </c>
      <c r="L984" s="6">
        <v>-9999</v>
      </c>
      <c r="M984" s="6">
        <v>1.2E-2</v>
      </c>
      <c r="N984" s="6" t="s">
        <v>2475</v>
      </c>
    </row>
    <row r="985" spans="1:14">
      <c r="A985" s="6">
        <v>984</v>
      </c>
      <c r="B985" s="6" t="s">
        <v>1180</v>
      </c>
      <c r="C985" s="6" t="s">
        <v>2444</v>
      </c>
      <c r="D985" s="6" t="s">
        <v>2474</v>
      </c>
      <c r="E985" s="6" t="s">
        <v>2263</v>
      </c>
      <c r="F985" s="6" t="s">
        <v>1551</v>
      </c>
      <c r="G985" s="6" t="s">
        <v>1551</v>
      </c>
      <c r="H985" s="6"/>
      <c r="I985" s="6">
        <v>0.36199999999999999</v>
      </c>
      <c r="J985" s="6">
        <v>0.152</v>
      </c>
      <c r="K985" s="6">
        <v>0.48599999999999999</v>
      </c>
      <c r="L985" s="6">
        <v>-9999</v>
      </c>
      <c r="M985" s="6">
        <v>1.2E-2</v>
      </c>
      <c r="N985" s="6" t="s">
        <v>2475</v>
      </c>
    </row>
    <row r="986" spans="1:14">
      <c r="A986" s="6">
        <v>985</v>
      </c>
      <c r="B986" s="6" t="s">
        <v>1181</v>
      </c>
      <c r="C986" s="6" t="s">
        <v>2444</v>
      </c>
      <c r="D986" s="6" t="s">
        <v>2474</v>
      </c>
      <c r="E986" s="6" t="s">
        <v>2263</v>
      </c>
      <c r="F986" s="6" t="s">
        <v>1551</v>
      </c>
      <c r="G986" s="6" t="s">
        <v>1551</v>
      </c>
      <c r="H986" s="6"/>
      <c r="I986" s="6">
        <v>0.36199999999999999</v>
      </c>
      <c r="J986" s="6">
        <v>0.152</v>
      </c>
      <c r="K986" s="6">
        <v>0.48599999999999999</v>
      </c>
      <c r="L986" s="6">
        <v>-9999</v>
      </c>
      <c r="M986" s="6">
        <v>1.2E-2</v>
      </c>
      <c r="N986" s="6" t="s">
        <v>2475</v>
      </c>
    </row>
    <row r="987" spans="1:14">
      <c r="A987" s="6">
        <v>986</v>
      </c>
      <c r="B987" s="6" t="s">
        <v>1182</v>
      </c>
      <c r="C987" s="6" t="s">
        <v>2444</v>
      </c>
      <c r="D987" s="6" t="s">
        <v>2474</v>
      </c>
      <c r="E987" s="6" t="s">
        <v>2263</v>
      </c>
      <c r="F987" s="6" t="s">
        <v>1551</v>
      </c>
      <c r="G987" s="6" t="s">
        <v>1551</v>
      </c>
      <c r="H987" s="6"/>
      <c r="I987" s="6">
        <v>0.36199999999999999</v>
      </c>
      <c r="J987" s="6">
        <v>0.152</v>
      </c>
      <c r="K987" s="6">
        <v>0.48599999999999999</v>
      </c>
      <c r="L987" s="6">
        <v>-9999</v>
      </c>
      <c r="M987" s="6">
        <v>1.2E-2</v>
      </c>
      <c r="N987" s="6" t="s">
        <v>2475</v>
      </c>
    </row>
    <row r="988" spans="1:14">
      <c r="A988" s="6">
        <v>987</v>
      </c>
      <c r="B988" s="6" t="s">
        <v>1183</v>
      </c>
      <c r="C988" s="6" t="s">
        <v>2443</v>
      </c>
      <c r="D988" s="6" t="s">
        <v>2268</v>
      </c>
      <c r="E988" s="6" t="s">
        <v>2260</v>
      </c>
      <c r="F988" s="6" t="s">
        <v>2476</v>
      </c>
      <c r="G988" s="6" t="s">
        <v>2296</v>
      </c>
      <c r="H988" s="6"/>
      <c r="I988" s="6">
        <v>6.5000000000000002E-2</v>
      </c>
      <c r="J988" s="6">
        <v>0.36799999999999999</v>
      </c>
      <c r="K988" s="6">
        <v>0.56699999999999995</v>
      </c>
      <c r="L988" s="6">
        <v>-9999</v>
      </c>
      <c r="M988" s="6">
        <v>1.0999999999999999E-2</v>
      </c>
      <c r="N988" s="6"/>
    </row>
    <row r="989" spans="1:14">
      <c r="A989" s="6">
        <v>988</v>
      </c>
      <c r="B989" s="6" t="s">
        <v>1186</v>
      </c>
      <c r="C989" s="6" t="s">
        <v>2443</v>
      </c>
      <c r="D989" s="6" t="s">
        <v>2268</v>
      </c>
      <c r="E989" s="6" t="s">
        <v>2260</v>
      </c>
      <c r="F989" s="6" t="s">
        <v>2476</v>
      </c>
      <c r="G989" s="6" t="s">
        <v>2296</v>
      </c>
      <c r="H989" s="6"/>
      <c r="I989" s="6">
        <v>6.5000000000000002E-2</v>
      </c>
      <c r="J989" s="6">
        <v>0.36799999999999999</v>
      </c>
      <c r="K989" s="6">
        <v>0.56699999999999995</v>
      </c>
      <c r="L989" s="6">
        <v>-9999</v>
      </c>
      <c r="M989" s="6">
        <v>1.0999999999999999E-2</v>
      </c>
      <c r="N989" s="6"/>
    </row>
    <row r="990" spans="1:14">
      <c r="A990" s="6">
        <v>989</v>
      </c>
      <c r="B990" s="6" t="s">
        <v>1187</v>
      </c>
      <c r="C990" s="6" t="s">
        <v>2443</v>
      </c>
      <c r="D990" s="6" t="s">
        <v>2268</v>
      </c>
      <c r="E990" s="6" t="s">
        <v>2260</v>
      </c>
      <c r="F990" s="6" t="s">
        <v>2476</v>
      </c>
      <c r="G990" s="6" t="s">
        <v>2296</v>
      </c>
      <c r="H990" s="6"/>
      <c r="I990" s="6">
        <v>6.5000000000000002E-2</v>
      </c>
      <c r="J990" s="6">
        <v>0.36799999999999999</v>
      </c>
      <c r="K990" s="6">
        <v>0.56699999999999995</v>
      </c>
      <c r="L990" s="6">
        <v>-9999</v>
      </c>
      <c r="M990" s="6">
        <v>1.0999999999999999E-2</v>
      </c>
      <c r="N990" s="6"/>
    </row>
    <row r="991" spans="1:14">
      <c r="A991" s="6">
        <v>990</v>
      </c>
      <c r="B991" s="6" t="s">
        <v>1188</v>
      </c>
      <c r="C991" s="6" t="s">
        <v>2443</v>
      </c>
      <c r="D991" s="6" t="s">
        <v>2268</v>
      </c>
      <c r="E991" s="6" t="s">
        <v>2260</v>
      </c>
      <c r="F991" s="6" t="s">
        <v>2476</v>
      </c>
      <c r="G991" s="6" t="s">
        <v>2296</v>
      </c>
      <c r="H991" s="6"/>
      <c r="I991" s="6">
        <v>6.5000000000000002E-2</v>
      </c>
      <c r="J991" s="6">
        <v>0.36799999999999999</v>
      </c>
      <c r="K991" s="6">
        <v>0.56699999999999995</v>
      </c>
      <c r="L991" s="6">
        <v>-9999</v>
      </c>
      <c r="M991" s="6">
        <v>1.0999999999999999E-2</v>
      </c>
      <c r="N991" s="6"/>
    </row>
    <row r="992" spans="1:14">
      <c r="A992" s="6">
        <v>991</v>
      </c>
      <c r="B992" s="6" t="s">
        <v>1189</v>
      </c>
      <c r="C992" s="6" t="s">
        <v>2443</v>
      </c>
      <c r="D992" s="6" t="s">
        <v>2268</v>
      </c>
      <c r="E992" s="6" t="s">
        <v>2260</v>
      </c>
      <c r="F992" s="6" t="s">
        <v>2476</v>
      </c>
      <c r="G992" s="6" t="s">
        <v>2296</v>
      </c>
      <c r="H992" s="6"/>
      <c r="I992" s="6">
        <v>6.5000000000000002E-2</v>
      </c>
      <c r="J992" s="6">
        <v>0.36799999999999999</v>
      </c>
      <c r="K992" s="6">
        <v>0.56699999999999995</v>
      </c>
      <c r="L992" s="6">
        <v>-9999</v>
      </c>
      <c r="M992" s="6">
        <v>1.0999999999999999E-2</v>
      </c>
      <c r="N992" s="6"/>
    </row>
    <row r="993" spans="1:14">
      <c r="A993" s="6">
        <v>992</v>
      </c>
      <c r="B993" s="6" t="s">
        <v>1190</v>
      </c>
      <c r="C993" s="6" t="s">
        <v>2443</v>
      </c>
      <c r="D993" s="6" t="s">
        <v>2268</v>
      </c>
      <c r="E993" s="6" t="s">
        <v>2260</v>
      </c>
      <c r="F993" s="6" t="s">
        <v>2476</v>
      </c>
      <c r="G993" s="6" t="s">
        <v>2296</v>
      </c>
      <c r="H993" s="6"/>
      <c r="I993" s="6">
        <v>6.5000000000000002E-2</v>
      </c>
      <c r="J993" s="6">
        <v>0.36799999999999999</v>
      </c>
      <c r="K993" s="6">
        <v>0.56699999999999995</v>
      </c>
      <c r="L993" s="6">
        <v>-9999</v>
      </c>
      <c r="M993" s="6">
        <v>1.0999999999999999E-2</v>
      </c>
      <c r="N993" s="6"/>
    </row>
    <row r="994" spans="1:14">
      <c r="A994" s="6">
        <v>993</v>
      </c>
      <c r="B994" s="6" t="s">
        <v>1191</v>
      </c>
      <c r="C994" s="6" t="s">
        <v>2443</v>
      </c>
      <c r="D994" s="6" t="s">
        <v>2268</v>
      </c>
      <c r="E994" s="6" t="s">
        <v>2260</v>
      </c>
      <c r="F994" s="6" t="s">
        <v>2476</v>
      </c>
      <c r="G994" s="6" t="s">
        <v>2296</v>
      </c>
      <c r="H994" s="6"/>
      <c r="I994" s="6">
        <v>5.2999999999999999E-2</v>
      </c>
      <c r="J994" s="6">
        <v>0.28000000000000003</v>
      </c>
      <c r="K994" s="6">
        <v>0.66700000000000004</v>
      </c>
      <c r="L994" s="6">
        <v>-9999</v>
      </c>
      <c r="M994" s="6">
        <v>1.0999999999999999E-2</v>
      </c>
      <c r="N994" s="6"/>
    </row>
    <row r="995" spans="1:14">
      <c r="A995" s="6">
        <v>994</v>
      </c>
      <c r="B995" s="6" t="s">
        <v>1192</v>
      </c>
      <c r="C995" s="6" t="s">
        <v>2443</v>
      </c>
      <c r="D995" s="6" t="s">
        <v>2268</v>
      </c>
      <c r="E995" s="6" t="s">
        <v>2260</v>
      </c>
      <c r="F995" s="6" t="s">
        <v>2476</v>
      </c>
      <c r="G995" s="6" t="s">
        <v>2296</v>
      </c>
      <c r="H995" s="6"/>
      <c r="I995" s="6">
        <v>5.2999999999999999E-2</v>
      </c>
      <c r="J995" s="6">
        <v>0.28000000000000003</v>
      </c>
      <c r="K995" s="6">
        <v>0.66700000000000004</v>
      </c>
      <c r="L995" s="6">
        <v>-9999</v>
      </c>
      <c r="M995" s="6">
        <v>1.0999999999999999E-2</v>
      </c>
      <c r="N995" s="6"/>
    </row>
    <row r="996" spans="1:14">
      <c r="A996" s="6">
        <v>995</v>
      </c>
      <c r="B996" s="6" t="s">
        <v>1193</v>
      </c>
      <c r="C996" s="6" t="s">
        <v>2443</v>
      </c>
      <c r="D996" s="6" t="s">
        <v>2268</v>
      </c>
      <c r="E996" s="6" t="s">
        <v>2260</v>
      </c>
      <c r="F996" s="6" t="s">
        <v>2476</v>
      </c>
      <c r="G996" s="6" t="s">
        <v>2296</v>
      </c>
      <c r="H996" s="6"/>
      <c r="I996" s="6">
        <v>5.2999999999999999E-2</v>
      </c>
      <c r="J996" s="6">
        <v>0.28000000000000003</v>
      </c>
      <c r="K996" s="6">
        <v>0.66700000000000004</v>
      </c>
      <c r="L996" s="6">
        <v>-9999</v>
      </c>
      <c r="M996" s="6">
        <v>1.0999999999999999E-2</v>
      </c>
      <c r="N996" s="6"/>
    </row>
    <row r="997" spans="1:14">
      <c r="A997" s="6">
        <v>996</v>
      </c>
      <c r="B997" s="6" t="s">
        <v>1194</v>
      </c>
      <c r="C997" s="6" t="s">
        <v>2443</v>
      </c>
      <c r="D997" s="6" t="s">
        <v>2268</v>
      </c>
      <c r="E997" s="6" t="s">
        <v>2260</v>
      </c>
      <c r="F997" s="6" t="s">
        <v>2476</v>
      </c>
      <c r="G997" s="6" t="s">
        <v>2296</v>
      </c>
      <c r="H997" s="6"/>
      <c r="I997" s="6">
        <v>5.2999999999999999E-2</v>
      </c>
      <c r="J997" s="6">
        <v>0.28000000000000003</v>
      </c>
      <c r="K997" s="6">
        <v>0.66700000000000004</v>
      </c>
      <c r="L997" s="6">
        <v>-9999</v>
      </c>
      <c r="M997" s="6">
        <v>1.0999999999999999E-2</v>
      </c>
      <c r="N997" s="6"/>
    </row>
    <row r="998" spans="1:14">
      <c r="A998" s="6">
        <v>997</v>
      </c>
      <c r="B998" s="6" t="s">
        <v>1195</v>
      </c>
      <c r="C998" s="6" t="s">
        <v>2443</v>
      </c>
      <c r="D998" s="6" t="s">
        <v>2268</v>
      </c>
      <c r="E998" s="6" t="s">
        <v>2260</v>
      </c>
      <c r="F998" s="6" t="s">
        <v>2476</v>
      </c>
      <c r="G998" s="6" t="s">
        <v>2296</v>
      </c>
      <c r="H998" s="6"/>
      <c r="I998" s="6">
        <v>5.2999999999999999E-2</v>
      </c>
      <c r="J998" s="6">
        <v>0.28000000000000003</v>
      </c>
      <c r="K998" s="6">
        <v>0.66700000000000004</v>
      </c>
      <c r="L998" s="6">
        <v>-9999</v>
      </c>
      <c r="M998" s="6">
        <v>1.0999999999999999E-2</v>
      </c>
      <c r="N998" s="6"/>
    </row>
    <row r="999" spans="1:14">
      <c r="A999" s="6">
        <v>998</v>
      </c>
      <c r="B999" s="6" t="s">
        <v>1196</v>
      </c>
      <c r="C999" s="6" t="s">
        <v>2443</v>
      </c>
      <c r="D999" s="6" t="s">
        <v>2268</v>
      </c>
      <c r="E999" s="6" t="s">
        <v>2260</v>
      </c>
      <c r="F999" s="6" t="s">
        <v>2476</v>
      </c>
      <c r="G999" s="6" t="s">
        <v>2296</v>
      </c>
      <c r="H999" s="6"/>
      <c r="I999" s="6">
        <v>5.2999999999999999E-2</v>
      </c>
      <c r="J999" s="6">
        <v>0.28000000000000003</v>
      </c>
      <c r="K999" s="6">
        <v>0.66700000000000004</v>
      </c>
      <c r="L999" s="6">
        <v>-9999</v>
      </c>
      <c r="M999" s="6">
        <v>1.0999999999999999E-2</v>
      </c>
      <c r="N999" s="6"/>
    </row>
    <row r="1000" spans="1:14">
      <c r="A1000" s="6">
        <v>999</v>
      </c>
      <c r="B1000" s="6" t="s">
        <v>1197</v>
      </c>
      <c r="C1000" s="6" t="s">
        <v>2443</v>
      </c>
      <c r="D1000" s="6" t="s">
        <v>2268</v>
      </c>
      <c r="E1000" s="6" t="s">
        <v>2260</v>
      </c>
      <c r="F1000" s="6" t="s">
        <v>2476</v>
      </c>
      <c r="G1000" s="6" t="s">
        <v>2296</v>
      </c>
      <c r="H1000" s="6"/>
      <c r="I1000" s="6">
        <v>0.06</v>
      </c>
      <c r="J1000" s="6">
        <v>0.314</v>
      </c>
      <c r="K1000" s="6">
        <v>0.626</v>
      </c>
      <c r="L1000" s="6">
        <v>-9999</v>
      </c>
      <c r="M1000" s="6">
        <v>1.0999999999999999E-2</v>
      </c>
      <c r="N1000" s="6"/>
    </row>
    <row r="1001" spans="1:14">
      <c r="A1001" s="6">
        <v>1000</v>
      </c>
      <c r="B1001" s="6" t="s">
        <v>1198</v>
      </c>
      <c r="C1001" s="6" t="s">
        <v>2443</v>
      </c>
      <c r="D1001" s="6" t="s">
        <v>2268</v>
      </c>
      <c r="E1001" s="6" t="s">
        <v>2260</v>
      </c>
      <c r="F1001" s="6" t="s">
        <v>2476</v>
      </c>
      <c r="G1001" s="6" t="s">
        <v>2296</v>
      </c>
      <c r="H1001" s="6"/>
      <c r="I1001" s="6">
        <v>0.06</v>
      </c>
      <c r="J1001" s="6">
        <v>0.314</v>
      </c>
      <c r="K1001" s="6">
        <v>0.626</v>
      </c>
      <c r="L1001" s="6">
        <v>-9999</v>
      </c>
      <c r="M1001" s="6">
        <v>1.0999999999999999E-2</v>
      </c>
      <c r="N1001" s="6"/>
    </row>
    <row r="1002" spans="1:14">
      <c r="A1002" s="6">
        <v>1001</v>
      </c>
      <c r="B1002" s="6" t="s">
        <v>1199</v>
      </c>
      <c r="C1002" s="6" t="s">
        <v>2443</v>
      </c>
      <c r="D1002" s="6" t="s">
        <v>2268</v>
      </c>
      <c r="E1002" s="6" t="s">
        <v>2260</v>
      </c>
      <c r="F1002" s="6" t="s">
        <v>2476</v>
      </c>
      <c r="G1002" s="6" t="s">
        <v>2296</v>
      </c>
      <c r="H1002" s="6"/>
      <c r="I1002" s="6">
        <v>0.06</v>
      </c>
      <c r="J1002" s="6">
        <v>0.314</v>
      </c>
      <c r="K1002" s="6">
        <v>0.626</v>
      </c>
      <c r="L1002" s="6">
        <v>-9999</v>
      </c>
      <c r="M1002" s="6">
        <v>1.0999999999999999E-2</v>
      </c>
      <c r="N1002" s="6"/>
    </row>
    <row r="1003" spans="1:14">
      <c r="A1003" s="6">
        <v>1002</v>
      </c>
      <c r="B1003" s="6" t="s">
        <v>1200</v>
      </c>
      <c r="C1003" s="6" t="s">
        <v>2443</v>
      </c>
      <c r="D1003" s="6" t="s">
        <v>2268</v>
      </c>
      <c r="E1003" s="6" t="s">
        <v>2260</v>
      </c>
      <c r="F1003" s="6" t="s">
        <v>2476</v>
      </c>
      <c r="G1003" s="6" t="s">
        <v>2296</v>
      </c>
      <c r="H1003" s="6"/>
      <c r="I1003" s="6">
        <v>0.06</v>
      </c>
      <c r="J1003" s="6">
        <v>0.314</v>
      </c>
      <c r="K1003" s="6">
        <v>0.626</v>
      </c>
      <c r="L1003" s="6">
        <v>-9999</v>
      </c>
      <c r="M1003" s="6">
        <v>1.0999999999999999E-2</v>
      </c>
      <c r="N1003" s="6"/>
    </row>
    <row r="1004" spans="1:14">
      <c r="A1004" s="6">
        <v>1003</v>
      </c>
      <c r="B1004" s="6" t="s">
        <v>1201</v>
      </c>
      <c r="C1004" s="6" t="s">
        <v>2443</v>
      </c>
      <c r="D1004" s="6" t="s">
        <v>2268</v>
      </c>
      <c r="E1004" s="6" t="s">
        <v>2260</v>
      </c>
      <c r="F1004" s="6" t="s">
        <v>2476</v>
      </c>
      <c r="G1004" s="6" t="s">
        <v>2296</v>
      </c>
      <c r="H1004" s="6"/>
      <c r="I1004" s="6">
        <v>0.06</v>
      </c>
      <c r="J1004" s="6">
        <v>0.314</v>
      </c>
      <c r="K1004" s="6">
        <v>0.626</v>
      </c>
      <c r="L1004" s="6">
        <v>-9999</v>
      </c>
      <c r="M1004" s="6">
        <v>1.0999999999999999E-2</v>
      </c>
      <c r="N1004" s="6"/>
    </row>
    <row r="1005" spans="1:14">
      <c r="A1005" s="6">
        <v>1004</v>
      </c>
      <c r="B1005" s="6" t="s">
        <v>1202</v>
      </c>
      <c r="C1005" s="6" t="s">
        <v>2443</v>
      </c>
      <c r="D1005" s="6" t="s">
        <v>2268</v>
      </c>
      <c r="E1005" s="6" t="s">
        <v>2260</v>
      </c>
      <c r="F1005" s="6" t="s">
        <v>2476</v>
      </c>
      <c r="G1005" s="6" t="s">
        <v>2296</v>
      </c>
      <c r="H1005" s="6"/>
      <c r="I1005" s="6">
        <v>0.06</v>
      </c>
      <c r="J1005" s="6">
        <v>0.314</v>
      </c>
      <c r="K1005" s="6">
        <v>0.626</v>
      </c>
      <c r="L1005" s="6">
        <v>-9999</v>
      </c>
      <c r="M1005" s="6">
        <v>1.0999999999999999E-2</v>
      </c>
      <c r="N1005" s="6"/>
    </row>
    <row r="1006" spans="1:14">
      <c r="A1006" s="6">
        <v>1005</v>
      </c>
      <c r="B1006" s="9" t="s">
        <v>1203</v>
      </c>
      <c r="C1006" s="6" t="s">
        <v>2443</v>
      </c>
      <c r="D1006" s="6" t="s">
        <v>2268</v>
      </c>
      <c r="E1006" s="6" t="s">
        <v>2273</v>
      </c>
      <c r="F1006" s="6" t="s">
        <v>2334</v>
      </c>
      <c r="G1006" s="6" t="s">
        <v>2294</v>
      </c>
      <c r="H1006" s="6"/>
      <c r="I1006" s="6">
        <v>0.13800000000000001</v>
      </c>
      <c r="J1006" s="6">
        <v>0.11840000000000001</v>
      </c>
      <c r="K1006" s="6">
        <v>0.74380000000000002</v>
      </c>
      <c r="L1006" s="6">
        <v>1.288</v>
      </c>
      <c r="M1006" s="6">
        <v>1.1440000000000001E-2</v>
      </c>
      <c r="N1006" s="6" t="s">
        <v>2477</v>
      </c>
    </row>
    <row r="1007" spans="1:14">
      <c r="A1007" s="6">
        <v>1006</v>
      </c>
      <c r="B1007" s="9" t="s">
        <v>1206</v>
      </c>
      <c r="C1007" s="6" t="s">
        <v>2443</v>
      </c>
      <c r="D1007" s="6" t="s">
        <v>2268</v>
      </c>
      <c r="E1007" s="6" t="s">
        <v>2273</v>
      </c>
      <c r="F1007" s="6" t="s">
        <v>2334</v>
      </c>
      <c r="G1007" s="6" t="s">
        <v>2294</v>
      </c>
      <c r="H1007" s="6"/>
      <c r="I1007" s="6">
        <v>0.10216699999999999</v>
      </c>
      <c r="J1007" s="6">
        <v>0.155333</v>
      </c>
      <c r="K1007" s="6">
        <v>0.74250000000000005</v>
      </c>
      <c r="L1007" s="6">
        <v>1.308333</v>
      </c>
      <c r="M1007" s="6">
        <v>1.3417E-2</v>
      </c>
      <c r="N1007" s="6" t="s">
        <v>2477</v>
      </c>
    </row>
    <row r="1008" spans="1:14">
      <c r="A1008" s="6">
        <v>1007</v>
      </c>
      <c r="B1008" s="9" t="s">
        <v>1207</v>
      </c>
      <c r="C1008" s="6" t="s">
        <v>2478</v>
      </c>
      <c r="D1008" s="6" t="s">
        <v>2265</v>
      </c>
      <c r="E1008" s="6" t="s">
        <v>2260</v>
      </c>
      <c r="F1008" s="6" t="s">
        <v>2334</v>
      </c>
      <c r="G1008" s="6" t="s">
        <v>2294</v>
      </c>
      <c r="H1008" s="6"/>
      <c r="I1008" s="6">
        <v>0.12559999999999999</v>
      </c>
      <c r="J1008" s="6">
        <v>0.65480000000000005</v>
      </c>
      <c r="K1008" s="6">
        <v>0.2198</v>
      </c>
      <c r="L1008" s="6">
        <v>1.3120000000000001</v>
      </c>
      <c r="M1008" s="6">
        <v>9.4599999999999997E-3</v>
      </c>
      <c r="N1008" s="6" t="s">
        <v>2477</v>
      </c>
    </row>
    <row r="1009" spans="1:14">
      <c r="A1009" s="6">
        <v>1008</v>
      </c>
      <c r="B1009" s="9" t="s">
        <v>1209</v>
      </c>
      <c r="C1009" s="6" t="s">
        <v>2478</v>
      </c>
      <c r="D1009" s="6" t="s">
        <v>2265</v>
      </c>
      <c r="E1009" s="6" t="s">
        <v>2260</v>
      </c>
      <c r="F1009" s="6" t="s">
        <v>2334</v>
      </c>
      <c r="G1009" s="6" t="s">
        <v>2294</v>
      </c>
      <c r="H1009" s="6"/>
      <c r="I1009" s="6">
        <v>0.14499999999999999</v>
      </c>
      <c r="J1009" s="6">
        <v>0.66080000000000005</v>
      </c>
      <c r="K1009" s="6">
        <v>0.19439999999999999</v>
      </c>
      <c r="L1009" s="6">
        <v>1.242</v>
      </c>
      <c r="M1009" s="6">
        <v>2.6859999999999998E-2</v>
      </c>
      <c r="N1009" s="6" t="s">
        <v>2477</v>
      </c>
    </row>
    <row r="1010" spans="1:14">
      <c r="A1010" s="6">
        <v>1009</v>
      </c>
      <c r="B1010" s="6" t="s">
        <v>1210</v>
      </c>
      <c r="C1010" s="6" t="s">
        <v>2478</v>
      </c>
      <c r="D1010" s="6" t="s">
        <v>2265</v>
      </c>
      <c r="E1010" s="6" t="s">
        <v>2260</v>
      </c>
      <c r="F1010" s="6" t="s">
        <v>2479</v>
      </c>
      <c r="G1010" s="6" t="s">
        <v>2329</v>
      </c>
      <c r="H1010" s="6"/>
      <c r="I1010" s="6">
        <v>0.18</v>
      </c>
      <c r="J1010" s="6">
        <v>0.61</v>
      </c>
      <c r="K1010" s="6">
        <v>0.21</v>
      </c>
      <c r="L1010" s="6">
        <v>1.17</v>
      </c>
      <c r="M1010" s="6">
        <v>1.72E-2</v>
      </c>
      <c r="N1010" s="6" t="s">
        <v>2480</v>
      </c>
    </row>
    <row r="1011" spans="1:14">
      <c r="A1011" s="6">
        <v>1010</v>
      </c>
      <c r="B1011" s="6" t="s">
        <v>1212</v>
      </c>
      <c r="C1011" s="6" t="s">
        <v>2478</v>
      </c>
      <c r="D1011" s="6" t="s">
        <v>2265</v>
      </c>
      <c r="E1011" s="6" t="s">
        <v>2260</v>
      </c>
      <c r="F1011" s="6" t="s">
        <v>2479</v>
      </c>
      <c r="G1011" s="6" t="s">
        <v>2329</v>
      </c>
      <c r="H1011" s="6"/>
      <c r="I1011" s="6">
        <v>0.18</v>
      </c>
      <c r="J1011" s="6">
        <v>0.61</v>
      </c>
      <c r="K1011" s="6">
        <v>0.21</v>
      </c>
      <c r="L1011" s="6">
        <v>1.2</v>
      </c>
      <c r="M1011" s="6">
        <v>1.72E-2</v>
      </c>
      <c r="N1011" s="6" t="s">
        <v>2480</v>
      </c>
    </row>
    <row r="1012" spans="1:14">
      <c r="A1012" s="6">
        <v>1011</v>
      </c>
      <c r="B1012" s="6" t="s">
        <v>1213</v>
      </c>
      <c r="C1012" s="6" t="s">
        <v>2478</v>
      </c>
      <c r="D1012" s="6" t="s">
        <v>2265</v>
      </c>
      <c r="E1012" s="6" t="s">
        <v>2260</v>
      </c>
      <c r="F1012" s="6" t="s">
        <v>2479</v>
      </c>
      <c r="G1012" s="6" t="s">
        <v>2329</v>
      </c>
      <c r="H1012" s="6"/>
      <c r="I1012" s="6">
        <v>0.18</v>
      </c>
      <c r="J1012" s="6">
        <v>0.61</v>
      </c>
      <c r="K1012" s="6">
        <v>0.21</v>
      </c>
      <c r="L1012" s="6">
        <v>1.1499999999999999</v>
      </c>
      <c r="M1012" s="6">
        <v>1.72E-2</v>
      </c>
      <c r="N1012" s="6" t="s">
        <v>2480</v>
      </c>
    </row>
    <row r="1013" spans="1:14">
      <c r="A1013" s="6">
        <v>1012</v>
      </c>
      <c r="B1013" s="6" t="s">
        <v>1214</v>
      </c>
      <c r="C1013" s="6" t="s">
        <v>2432</v>
      </c>
      <c r="D1013" s="6" t="s">
        <v>2313</v>
      </c>
      <c r="E1013" s="6" t="s">
        <v>2260</v>
      </c>
      <c r="F1013" s="6" t="s">
        <v>2481</v>
      </c>
      <c r="G1013" s="6" t="s">
        <v>2329</v>
      </c>
      <c r="H1013" s="6"/>
      <c r="I1013" s="6">
        <v>0.25459999999999999</v>
      </c>
      <c r="J1013" s="6">
        <v>0.40210000000000001</v>
      </c>
      <c r="K1013" s="6">
        <v>0.34329999999999999</v>
      </c>
      <c r="L1013" s="6">
        <v>1.2455000000000001</v>
      </c>
      <c r="M1013" s="6">
        <v>2.5000000000000001E-2</v>
      </c>
      <c r="N1013" s="6" t="s">
        <v>2482</v>
      </c>
    </row>
    <row r="1014" spans="1:14">
      <c r="A1014" s="6">
        <v>1013</v>
      </c>
      <c r="B1014" s="6" t="s">
        <v>1218</v>
      </c>
      <c r="C1014" s="6" t="s">
        <v>2432</v>
      </c>
      <c r="D1014" s="6" t="s">
        <v>2313</v>
      </c>
      <c r="E1014" s="6" t="s">
        <v>2260</v>
      </c>
      <c r="F1014" s="6" t="s">
        <v>2481</v>
      </c>
      <c r="G1014" s="6" t="s">
        <v>2329</v>
      </c>
      <c r="H1014" s="6"/>
      <c r="I1014" s="6">
        <v>0.24360000000000001</v>
      </c>
      <c r="J1014" s="6">
        <v>0.42980000000000002</v>
      </c>
      <c r="K1014" s="6">
        <v>0.3266</v>
      </c>
      <c r="L1014" s="6">
        <v>1.2985</v>
      </c>
      <c r="M1014" s="6">
        <v>2.4E-2</v>
      </c>
      <c r="N1014" s="6" t="s">
        <v>2482</v>
      </c>
    </row>
    <row r="1015" spans="1:14">
      <c r="A1015" s="6">
        <v>1014</v>
      </c>
      <c r="B1015" s="6" t="s">
        <v>1219</v>
      </c>
      <c r="C1015" s="6" t="s">
        <v>2478</v>
      </c>
      <c r="D1015" s="6" t="s">
        <v>2265</v>
      </c>
      <c r="E1015" s="6" t="s">
        <v>2260</v>
      </c>
      <c r="F1015" s="6" t="s">
        <v>2479</v>
      </c>
      <c r="G1015" s="6" t="s">
        <v>2329</v>
      </c>
      <c r="H1015" s="6"/>
      <c r="I1015" s="6">
        <v>0.23139999999999999</v>
      </c>
      <c r="J1015" s="6">
        <v>0.62919999999999998</v>
      </c>
      <c r="K1015" s="6">
        <v>0.1394</v>
      </c>
      <c r="L1015" s="6">
        <v>1.3779999999999999</v>
      </c>
      <c r="M1015" s="6">
        <v>1.6E-2</v>
      </c>
      <c r="N1015" s="6" t="s">
        <v>2482</v>
      </c>
    </row>
    <row r="1016" spans="1:14">
      <c r="A1016" s="6">
        <v>1015</v>
      </c>
      <c r="B1016" s="6" t="s">
        <v>1221</v>
      </c>
      <c r="C1016" s="6" t="s">
        <v>2478</v>
      </c>
      <c r="D1016" s="6" t="s">
        <v>2265</v>
      </c>
      <c r="E1016" s="6" t="s">
        <v>2260</v>
      </c>
      <c r="F1016" s="6" t="s">
        <v>2479</v>
      </c>
      <c r="G1016" s="6" t="s">
        <v>2329</v>
      </c>
      <c r="H1016" s="6"/>
      <c r="I1016" s="6">
        <v>0.23549999999999999</v>
      </c>
      <c r="J1016" s="6">
        <v>0.61329999999999996</v>
      </c>
      <c r="K1016" s="6">
        <v>0.1512</v>
      </c>
      <c r="L1016" s="6">
        <v>1.2985</v>
      </c>
      <c r="M1016" s="6">
        <v>1.7000000000000001E-2</v>
      </c>
      <c r="N1016" s="6" t="s">
        <v>2482</v>
      </c>
    </row>
    <row r="1017" spans="1:14">
      <c r="A1017" s="6">
        <v>1016</v>
      </c>
      <c r="B1017" s="6" t="s">
        <v>1222</v>
      </c>
      <c r="C1017" s="6" t="s">
        <v>2443</v>
      </c>
      <c r="D1017" s="6" t="s">
        <v>2268</v>
      </c>
      <c r="E1017" s="6" t="s">
        <v>2260</v>
      </c>
      <c r="F1017" s="6" t="s">
        <v>2483</v>
      </c>
      <c r="G1017" s="6" t="s">
        <v>2317</v>
      </c>
      <c r="H1017" s="6"/>
      <c r="I1017" s="6">
        <v>7.5200000000000003E-2</v>
      </c>
      <c r="J1017" s="6">
        <v>0.26960000000000001</v>
      </c>
      <c r="K1017" s="6">
        <v>0.65469999999999995</v>
      </c>
      <c r="L1017" s="6">
        <v>1.1659999999999999</v>
      </c>
      <c r="M1017" s="6">
        <v>1.2999999999999999E-2</v>
      </c>
      <c r="N1017" s="6" t="s">
        <v>2482</v>
      </c>
    </row>
    <row r="1018" spans="1:14">
      <c r="A1018" s="6">
        <v>1017</v>
      </c>
      <c r="B1018" s="6" t="s">
        <v>1224</v>
      </c>
      <c r="C1018" s="6" t="s">
        <v>2443</v>
      </c>
      <c r="D1018" s="6" t="s">
        <v>2268</v>
      </c>
      <c r="E1018" s="6" t="s">
        <v>2260</v>
      </c>
      <c r="F1018" s="6" t="s">
        <v>2483</v>
      </c>
      <c r="G1018" s="6" t="s">
        <v>2317</v>
      </c>
      <c r="H1018" s="6"/>
      <c r="I1018" s="6">
        <v>8.14E-2</v>
      </c>
      <c r="J1018" s="6">
        <v>0.2792</v>
      </c>
      <c r="K1018" s="6">
        <v>0.63939999999999997</v>
      </c>
      <c r="L1018" s="6">
        <v>1.2455000000000001</v>
      </c>
      <c r="M1018" s="6">
        <v>1.2E-2</v>
      </c>
      <c r="N1018" s="6" t="s">
        <v>2482</v>
      </c>
    </row>
    <row r="1019" spans="1:14">
      <c r="A1019" s="6">
        <v>1018</v>
      </c>
      <c r="B1019" s="6" t="s">
        <v>1225</v>
      </c>
      <c r="C1019" s="6" t="s">
        <v>2484</v>
      </c>
      <c r="D1019" s="6" t="s">
        <v>2272</v>
      </c>
      <c r="E1019" s="6" t="s">
        <v>2273</v>
      </c>
      <c r="F1019" s="6" t="s">
        <v>2485</v>
      </c>
      <c r="G1019" s="6" t="s">
        <v>2275</v>
      </c>
      <c r="H1019" s="6"/>
      <c r="I1019" s="6">
        <v>3.3000000000000002E-2</v>
      </c>
      <c r="J1019" s="6">
        <v>0.23</v>
      </c>
      <c r="K1019" s="6">
        <v>0.73699999999999999</v>
      </c>
      <c r="L1019" s="6">
        <v>1.480645161</v>
      </c>
      <c r="M1019" s="6">
        <v>-9999</v>
      </c>
      <c r="N1019" s="6" t="s">
        <v>2486</v>
      </c>
    </row>
    <row r="1020" spans="1:14">
      <c r="A1020" s="6">
        <v>1019</v>
      </c>
      <c r="B1020" s="6" t="s">
        <v>1227</v>
      </c>
      <c r="C1020" s="6" t="s">
        <v>2484</v>
      </c>
      <c r="D1020" s="6" t="s">
        <v>2272</v>
      </c>
      <c r="E1020" s="6" t="s">
        <v>2273</v>
      </c>
      <c r="F1020" s="6" t="s">
        <v>2485</v>
      </c>
      <c r="G1020" s="6" t="s">
        <v>2275</v>
      </c>
      <c r="H1020" s="6"/>
      <c r="I1020" s="6">
        <v>3.3000000000000002E-2</v>
      </c>
      <c r="J1020" s="6">
        <v>0.23</v>
      </c>
      <c r="K1020" s="6">
        <v>0.73699999999999999</v>
      </c>
      <c r="L1020" s="6">
        <v>1.35</v>
      </c>
      <c r="M1020" s="6">
        <v>-9999</v>
      </c>
      <c r="N1020" s="6" t="s">
        <v>2486</v>
      </c>
    </row>
    <row r="1021" spans="1:14">
      <c r="A1021" s="6">
        <v>1020</v>
      </c>
      <c r="B1021" s="6" t="s">
        <v>1228</v>
      </c>
      <c r="C1021" s="6" t="s">
        <v>2484</v>
      </c>
      <c r="D1021" s="6" t="s">
        <v>2272</v>
      </c>
      <c r="E1021" s="6" t="s">
        <v>2273</v>
      </c>
      <c r="F1021" s="6" t="s">
        <v>2485</v>
      </c>
      <c r="G1021" s="6" t="s">
        <v>2275</v>
      </c>
      <c r="H1021" s="6"/>
      <c r="I1021" s="6">
        <v>3.3000000000000002E-2</v>
      </c>
      <c r="J1021" s="6">
        <v>0.23</v>
      </c>
      <c r="K1021" s="6">
        <v>0.73699999999999999</v>
      </c>
      <c r="L1021" s="6">
        <v>1.1975806449999999</v>
      </c>
      <c r="M1021" s="6">
        <v>-9999</v>
      </c>
      <c r="N1021" s="6" t="s">
        <v>2486</v>
      </c>
    </row>
    <row r="1022" spans="1:14">
      <c r="A1022" s="6">
        <v>1021</v>
      </c>
      <c r="B1022" s="6" t="s">
        <v>1229</v>
      </c>
      <c r="C1022" s="6" t="s">
        <v>2484</v>
      </c>
      <c r="D1022" s="6" t="s">
        <v>2272</v>
      </c>
      <c r="E1022" s="6" t="s">
        <v>2273</v>
      </c>
      <c r="F1022" s="6" t="s">
        <v>2485</v>
      </c>
      <c r="G1022" s="6" t="s">
        <v>2275</v>
      </c>
      <c r="H1022" s="6"/>
      <c r="I1022" s="6">
        <v>3.3000000000000002E-2</v>
      </c>
      <c r="J1022" s="6">
        <v>0.23</v>
      </c>
      <c r="K1022" s="6">
        <v>0.73699999999999999</v>
      </c>
      <c r="L1022" s="6">
        <v>1.3645161290000001</v>
      </c>
      <c r="M1022" s="6">
        <v>-9999</v>
      </c>
      <c r="N1022" s="6" t="s">
        <v>2486</v>
      </c>
    </row>
    <row r="1023" spans="1:14">
      <c r="A1023" s="6">
        <v>1022</v>
      </c>
      <c r="B1023" s="6" t="s">
        <v>1230</v>
      </c>
      <c r="C1023" s="6" t="s">
        <v>2484</v>
      </c>
      <c r="D1023" s="6" t="s">
        <v>2272</v>
      </c>
      <c r="E1023" s="6" t="s">
        <v>2273</v>
      </c>
      <c r="F1023" s="6" t="s">
        <v>2485</v>
      </c>
      <c r="G1023" s="6" t="s">
        <v>2275</v>
      </c>
      <c r="H1023" s="6"/>
      <c r="I1023" s="6">
        <v>3.3000000000000002E-2</v>
      </c>
      <c r="J1023" s="6">
        <v>0.23</v>
      </c>
      <c r="K1023" s="6">
        <v>0.73699999999999999</v>
      </c>
      <c r="L1023" s="6">
        <v>1.190322581</v>
      </c>
      <c r="M1023" s="6">
        <v>-9999</v>
      </c>
      <c r="N1023" s="6" t="s">
        <v>2486</v>
      </c>
    </row>
    <row r="1024" spans="1:14">
      <c r="A1024" s="6">
        <v>1023</v>
      </c>
      <c r="B1024" s="6" t="s">
        <v>1231</v>
      </c>
      <c r="C1024" s="6" t="s">
        <v>2484</v>
      </c>
      <c r="D1024" s="6" t="s">
        <v>2272</v>
      </c>
      <c r="E1024" s="6" t="s">
        <v>2273</v>
      </c>
      <c r="F1024" s="6" t="s">
        <v>2485</v>
      </c>
      <c r="G1024" s="6" t="s">
        <v>2275</v>
      </c>
      <c r="H1024" s="6"/>
      <c r="I1024" s="6">
        <v>3.3000000000000002E-2</v>
      </c>
      <c r="J1024" s="6">
        <v>0.23</v>
      </c>
      <c r="K1024" s="6">
        <v>0.73699999999999999</v>
      </c>
      <c r="L1024" s="6">
        <v>1.3209677419999999</v>
      </c>
      <c r="M1024" s="6">
        <v>-9999</v>
      </c>
      <c r="N1024" s="6" t="s">
        <v>2486</v>
      </c>
    </row>
    <row r="1025" spans="1:14">
      <c r="A1025" s="6">
        <v>1024</v>
      </c>
      <c r="B1025" s="6" t="s">
        <v>1232</v>
      </c>
      <c r="C1025" s="6" t="s">
        <v>2458</v>
      </c>
      <c r="D1025" s="6" t="s">
        <v>2313</v>
      </c>
      <c r="E1025" s="6" t="s">
        <v>2260</v>
      </c>
      <c r="F1025" s="6" t="s">
        <v>1551</v>
      </c>
      <c r="G1025" s="6" t="s">
        <v>1551</v>
      </c>
      <c r="H1025" s="6"/>
      <c r="I1025" s="6">
        <v>0.20399999999999999</v>
      </c>
      <c r="J1025" s="84">
        <v>0.50212154600000003</v>
      </c>
      <c r="K1025" s="84">
        <v>0.29387845400000001</v>
      </c>
      <c r="L1025" s="6">
        <v>1.3838630810000001</v>
      </c>
      <c r="M1025" s="6">
        <v>4.2500000000000003E-2</v>
      </c>
      <c r="N1025" s="6" t="s">
        <v>2487</v>
      </c>
    </row>
    <row r="1026" spans="1:14">
      <c r="A1026" s="6">
        <v>1025</v>
      </c>
      <c r="B1026" s="6" t="s">
        <v>1235</v>
      </c>
      <c r="C1026" s="6" t="s">
        <v>2458</v>
      </c>
      <c r="D1026" s="6" t="s">
        <v>2313</v>
      </c>
      <c r="E1026" s="6" t="s">
        <v>2260</v>
      </c>
      <c r="F1026" s="6" t="s">
        <v>1551</v>
      </c>
      <c r="G1026" s="6" t="s">
        <v>1551</v>
      </c>
      <c r="H1026" s="6"/>
      <c r="I1026" s="6">
        <v>0.20399999999999999</v>
      </c>
      <c r="J1026" s="84">
        <v>0.50212154600000003</v>
      </c>
      <c r="K1026" s="84">
        <v>0.29387845400000001</v>
      </c>
      <c r="L1026" s="6">
        <v>1.509046455</v>
      </c>
      <c r="M1026" s="6">
        <v>4.2500000000000003E-2</v>
      </c>
      <c r="N1026" s="6" t="s">
        <v>2487</v>
      </c>
    </row>
    <row r="1027" spans="1:14">
      <c r="A1027" s="6">
        <v>1026</v>
      </c>
      <c r="B1027" s="6" t="s">
        <v>1236</v>
      </c>
      <c r="C1027" s="6" t="s">
        <v>2458</v>
      </c>
      <c r="D1027" s="6" t="s">
        <v>2313</v>
      </c>
      <c r="E1027" s="6" t="s">
        <v>2260</v>
      </c>
      <c r="F1027" s="6" t="s">
        <v>1551</v>
      </c>
      <c r="G1027" s="6" t="s">
        <v>1551</v>
      </c>
      <c r="H1027" s="6"/>
      <c r="I1027" s="6">
        <v>0.20399999999999999</v>
      </c>
      <c r="J1027" s="84">
        <v>0.50212154600000003</v>
      </c>
      <c r="K1027" s="84">
        <v>0.29387845400000001</v>
      </c>
      <c r="L1027" s="6">
        <v>1.5188264060000001</v>
      </c>
      <c r="M1027" s="6">
        <v>4.2500000000000003E-2</v>
      </c>
      <c r="N1027" s="6" t="s">
        <v>2487</v>
      </c>
    </row>
    <row r="1028" spans="1:14">
      <c r="A1028" s="6">
        <v>1027</v>
      </c>
      <c r="B1028" s="6" t="s">
        <v>1237</v>
      </c>
      <c r="C1028" s="6" t="s">
        <v>2458</v>
      </c>
      <c r="D1028" s="6" t="s">
        <v>2313</v>
      </c>
      <c r="E1028" s="6" t="s">
        <v>2260</v>
      </c>
      <c r="F1028" s="6" t="s">
        <v>1551</v>
      </c>
      <c r="G1028" s="6" t="s">
        <v>1551</v>
      </c>
      <c r="H1028" s="6"/>
      <c r="I1028" s="6">
        <v>0.20399999999999999</v>
      </c>
      <c r="J1028" s="84">
        <v>0.50212154600000003</v>
      </c>
      <c r="K1028" s="84">
        <v>0.29387845400000001</v>
      </c>
      <c r="L1028" s="6">
        <v>1.5217603909999999</v>
      </c>
      <c r="M1028" s="6">
        <v>4.2500000000000003E-2</v>
      </c>
      <c r="N1028" s="6" t="s">
        <v>2487</v>
      </c>
    </row>
    <row r="1029" spans="1:14">
      <c r="A1029" s="6">
        <v>1028</v>
      </c>
      <c r="B1029" s="6" t="s">
        <v>1238</v>
      </c>
      <c r="C1029" s="6" t="s">
        <v>2458</v>
      </c>
      <c r="D1029" s="6" t="s">
        <v>2313</v>
      </c>
      <c r="E1029" s="6" t="s">
        <v>2260</v>
      </c>
      <c r="F1029" s="6" t="s">
        <v>1551</v>
      </c>
      <c r="G1029" s="6" t="s">
        <v>1551</v>
      </c>
      <c r="H1029" s="6"/>
      <c r="I1029" s="6">
        <v>0.2</v>
      </c>
      <c r="J1029" s="84">
        <v>0.50086029499999996</v>
      </c>
      <c r="K1029" s="84">
        <v>0.29913970499999998</v>
      </c>
      <c r="L1029" s="6">
        <v>1.51002445</v>
      </c>
      <c r="M1029" s="6">
        <v>4.2500000000000003E-2</v>
      </c>
      <c r="N1029" s="6" t="s">
        <v>2487</v>
      </c>
    </row>
    <row r="1030" spans="1:14">
      <c r="A1030" s="6">
        <v>1029</v>
      </c>
      <c r="B1030" s="6" t="s">
        <v>1239</v>
      </c>
      <c r="C1030" s="6" t="s">
        <v>2458</v>
      </c>
      <c r="D1030" s="6" t="s">
        <v>2313</v>
      </c>
      <c r="E1030" s="6" t="s">
        <v>2260</v>
      </c>
      <c r="F1030" s="6" t="s">
        <v>1551</v>
      </c>
      <c r="G1030" s="6" t="s">
        <v>1551</v>
      </c>
      <c r="H1030" s="6"/>
      <c r="I1030" s="6">
        <v>0.20300000000000001</v>
      </c>
      <c r="J1030" s="84">
        <v>0.50537636799999996</v>
      </c>
      <c r="K1030" s="84">
        <v>0.29162363200000002</v>
      </c>
      <c r="L1030" s="6">
        <v>1.327139364</v>
      </c>
      <c r="M1030" s="6">
        <v>4.4499999999999998E-2</v>
      </c>
      <c r="N1030" s="6" t="s">
        <v>2487</v>
      </c>
    </row>
    <row r="1031" spans="1:14">
      <c r="A1031" s="6">
        <v>1030</v>
      </c>
      <c r="B1031" s="6" t="s">
        <v>1240</v>
      </c>
      <c r="C1031" s="6" t="s">
        <v>2458</v>
      </c>
      <c r="D1031" s="6" t="s">
        <v>2313</v>
      </c>
      <c r="E1031" s="6" t="s">
        <v>2260</v>
      </c>
      <c r="F1031" s="6" t="s">
        <v>1551</v>
      </c>
      <c r="G1031" s="6" t="s">
        <v>1551</v>
      </c>
      <c r="H1031" s="6"/>
      <c r="I1031" s="6">
        <v>0.20300000000000001</v>
      </c>
      <c r="J1031" s="84">
        <v>0.50537636799999996</v>
      </c>
      <c r="K1031" s="84">
        <v>0.29162363200000002</v>
      </c>
      <c r="L1031" s="6">
        <v>1.3701711489999999</v>
      </c>
      <c r="M1031" s="6">
        <v>4.4499999999999998E-2</v>
      </c>
      <c r="N1031" s="6" t="s">
        <v>2487</v>
      </c>
    </row>
    <row r="1032" spans="1:14">
      <c r="A1032" s="6">
        <v>1031</v>
      </c>
      <c r="B1032" s="6" t="s">
        <v>1241</v>
      </c>
      <c r="C1032" s="6" t="s">
        <v>2458</v>
      </c>
      <c r="D1032" s="6" t="s">
        <v>2313</v>
      </c>
      <c r="E1032" s="6" t="s">
        <v>2260</v>
      </c>
      <c r="F1032" s="6" t="s">
        <v>1551</v>
      </c>
      <c r="G1032" s="6" t="s">
        <v>1551</v>
      </c>
      <c r="H1032" s="6"/>
      <c r="I1032" s="6">
        <v>0.20300000000000001</v>
      </c>
      <c r="J1032" s="84">
        <v>0.50537636799999996</v>
      </c>
      <c r="K1032" s="84">
        <v>0.29162363200000002</v>
      </c>
      <c r="L1032" s="6">
        <v>1.4513447429999999</v>
      </c>
      <c r="M1032" s="6">
        <v>4.4499999999999998E-2</v>
      </c>
      <c r="N1032" s="6" t="s">
        <v>2487</v>
      </c>
    </row>
    <row r="1033" spans="1:14">
      <c r="A1033" s="6">
        <v>1032</v>
      </c>
      <c r="B1033" s="6" t="s">
        <v>1242</v>
      </c>
      <c r="C1033" s="6" t="s">
        <v>2458</v>
      </c>
      <c r="D1033" s="6" t="s">
        <v>2313</v>
      </c>
      <c r="E1033" s="6" t="s">
        <v>2260</v>
      </c>
      <c r="F1033" s="6" t="s">
        <v>1551</v>
      </c>
      <c r="G1033" s="6" t="s">
        <v>1551</v>
      </c>
      <c r="H1033" s="6"/>
      <c r="I1033" s="6">
        <v>0.20300000000000001</v>
      </c>
      <c r="J1033" s="84">
        <v>0.50537636799999996</v>
      </c>
      <c r="K1033" s="84">
        <v>0.29162363200000002</v>
      </c>
      <c r="L1033" s="6">
        <v>1.5012224940000001</v>
      </c>
      <c r="M1033" s="6">
        <v>4.4499999999999998E-2</v>
      </c>
      <c r="N1033" s="6" t="s">
        <v>2487</v>
      </c>
    </row>
    <row r="1034" spans="1:14">
      <c r="A1034" s="6">
        <v>1033</v>
      </c>
      <c r="B1034" s="6" t="s">
        <v>1243</v>
      </c>
      <c r="C1034" s="6" t="s">
        <v>2458</v>
      </c>
      <c r="D1034" s="6" t="s">
        <v>2313</v>
      </c>
      <c r="E1034" s="6" t="s">
        <v>2260</v>
      </c>
      <c r="F1034" s="6" t="s">
        <v>1551</v>
      </c>
      <c r="G1034" s="6" t="s">
        <v>1551</v>
      </c>
      <c r="H1034" s="6"/>
      <c r="I1034" s="6">
        <v>0.20300000000000001</v>
      </c>
      <c r="J1034" s="84">
        <v>0.50462476099999998</v>
      </c>
      <c r="K1034" s="84">
        <v>0.29237523900000001</v>
      </c>
      <c r="L1034" s="6">
        <v>1.478728606</v>
      </c>
      <c r="M1034" s="6">
        <v>4.4499999999999998E-2</v>
      </c>
      <c r="N1034" s="6" t="s">
        <v>2487</v>
      </c>
    </row>
    <row r="1035" spans="1:14">
      <c r="A1035" s="6">
        <v>1034</v>
      </c>
      <c r="B1035" s="6" t="s">
        <v>1244</v>
      </c>
      <c r="C1035" s="6" t="s">
        <v>2443</v>
      </c>
      <c r="D1035" s="6" t="s">
        <v>2268</v>
      </c>
      <c r="E1035" s="6" t="s">
        <v>2273</v>
      </c>
      <c r="F1035" s="6" t="s">
        <v>1551</v>
      </c>
      <c r="G1035" s="6" t="s">
        <v>1551</v>
      </c>
      <c r="H1035" s="6"/>
      <c r="I1035" s="6">
        <v>8.5000000000000006E-2</v>
      </c>
      <c r="J1035" s="84">
        <v>0.39413614200000002</v>
      </c>
      <c r="K1035" s="84">
        <v>0.52086385800000001</v>
      </c>
      <c r="L1035" s="6">
        <v>1.2850855750000001</v>
      </c>
      <c r="M1035" s="6">
        <v>3.2000000000000001E-2</v>
      </c>
      <c r="N1035" s="6" t="s">
        <v>2487</v>
      </c>
    </row>
    <row r="1036" spans="1:14">
      <c r="A1036" s="6">
        <v>1035</v>
      </c>
      <c r="B1036" s="6" t="s">
        <v>1246</v>
      </c>
      <c r="C1036" s="6" t="s">
        <v>2443</v>
      </c>
      <c r="D1036" s="6" t="s">
        <v>2268</v>
      </c>
      <c r="E1036" s="6" t="s">
        <v>2273</v>
      </c>
      <c r="F1036" s="6" t="s">
        <v>1551</v>
      </c>
      <c r="G1036" s="6" t="s">
        <v>1551</v>
      </c>
      <c r="H1036" s="6"/>
      <c r="I1036" s="6">
        <v>8.5000000000000006E-2</v>
      </c>
      <c r="J1036" s="84">
        <v>0.39413614200000002</v>
      </c>
      <c r="K1036" s="84">
        <v>0.52086385800000001</v>
      </c>
      <c r="L1036" s="6">
        <v>1.4366748170000001</v>
      </c>
      <c r="M1036" s="6">
        <v>3.2000000000000001E-2</v>
      </c>
      <c r="N1036" s="6" t="s">
        <v>2487</v>
      </c>
    </row>
    <row r="1037" spans="1:14">
      <c r="A1037" s="6">
        <v>1036</v>
      </c>
      <c r="B1037" s="6" t="s">
        <v>1247</v>
      </c>
      <c r="C1037" s="6" t="s">
        <v>2443</v>
      </c>
      <c r="D1037" s="6" t="s">
        <v>2268</v>
      </c>
      <c r="E1037" s="6" t="s">
        <v>2273</v>
      </c>
      <c r="F1037" s="6" t="s">
        <v>1551</v>
      </c>
      <c r="G1037" s="6" t="s">
        <v>1551</v>
      </c>
      <c r="H1037" s="6"/>
      <c r="I1037" s="6">
        <v>8.5000000000000006E-2</v>
      </c>
      <c r="J1037" s="84">
        <v>0.39413614200000002</v>
      </c>
      <c r="K1037" s="84">
        <v>0.52086385800000001</v>
      </c>
      <c r="L1037" s="6">
        <v>1.5051344740000001</v>
      </c>
      <c r="M1037" s="6">
        <v>3.2000000000000001E-2</v>
      </c>
      <c r="N1037" s="6" t="s">
        <v>2487</v>
      </c>
    </row>
    <row r="1038" spans="1:14">
      <c r="A1038" s="6">
        <v>1037</v>
      </c>
      <c r="B1038" s="6" t="s">
        <v>1248</v>
      </c>
      <c r="C1038" s="6" t="s">
        <v>2443</v>
      </c>
      <c r="D1038" s="6" t="s">
        <v>2268</v>
      </c>
      <c r="E1038" s="6" t="s">
        <v>2273</v>
      </c>
      <c r="F1038" s="6" t="s">
        <v>1551</v>
      </c>
      <c r="G1038" s="6" t="s">
        <v>1551</v>
      </c>
      <c r="H1038" s="6"/>
      <c r="I1038" s="6">
        <v>8.5000000000000006E-2</v>
      </c>
      <c r="J1038" s="84">
        <v>0.39413614200000002</v>
      </c>
      <c r="K1038" s="84">
        <v>0.52086385800000001</v>
      </c>
      <c r="L1038" s="6">
        <v>1.5119804400000001</v>
      </c>
      <c r="M1038" s="6">
        <v>3.2000000000000001E-2</v>
      </c>
      <c r="N1038" s="6" t="s">
        <v>2487</v>
      </c>
    </row>
    <row r="1039" spans="1:14">
      <c r="A1039" s="6">
        <v>1038</v>
      </c>
      <c r="B1039" s="6" t="s">
        <v>1249</v>
      </c>
      <c r="C1039" s="6" t="s">
        <v>2443</v>
      </c>
      <c r="D1039" s="6" t="s">
        <v>2268</v>
      </c>
      <c r="E1039" s="6" t="s">
        <v>2273</v>
      </c>
      <c r="F1039" s="6" t="s">
        <v>1551</v>
      </c>
      <c r="G1039" s="6" t="s">
        <v>1551</v>
      </c>
      <c r="H1039" s="6"/>
      <c r="I1039" s="6">
        <v>8.3000000000000004E-2</v>
      </c>
      <c r="J1039" s="84">
        <v>0.39162649799999999</v>
      </c>
      <c r="K1039" s="84">
        <v>0.52537350199999999</v>
      </c>
      <c r="L1039" s="6">
        <v>1.474816626</v>
      </c>
      <c r="M1039" s="6">
        <v>3.2000000000000001E-2</v>
      </c>
      <c r="N1039" s="6" t="s">
        <v>2487</v>
      </c>
    </row>
    <row r="1040" spans="1:14">
      <c r="A1040" s="6">
        <v>1039</v>
      </c>
      <c r="B1040" s="6" t="s">
        <v>1250</v>
      </c>
      <c r="C1040" s="6" t="s">
        <v>2443</v>
      </c>
      <c r="D1040" s="6" t="s">
        <v>2268</v>
      </c>
      <c r="E1040" s="6" t="s">
        <v>2273</v>
      </c>
      <c r="F1040" s="6" t="s">
        <v>1551</v>
      </c>
      <c r="G1040" s="6" t="s">
        <v>1551</v>
      </c>
      <c r="H1040" s="6"/>
      <c r="I1040" s="6">
        <v>8.2000000000000003E-2</v>
      </c>
      <c r="J1040" s="84">
        <v>0.39863935700000003</v>
      </c>
      <c r="K1040" s="84">
        <v>0.51936064299999996</v>
      </c>
      <c r="L1040" s="6">
        <v>1.327139364</v>
      </c>
      <c r="M1040" s="6">
        <v>3.3000000000000002E-2</v>
      </c>
      <c r="N1040" s="6" t="s">
        <v>2487</v>
      </c>
    </row>
    <row r="1041" spans="1:14">
      <c r="A1041" s="6">
        <v>1040</v>
      </c>
      <c r="B1041" s="6" t="s">
        <v>1251</v>
      </c>
      <c r="C1041" s="6" t="s">
        <v>2443</v>
      </c>
      <c r="D1041" s="6" t="s">
        <v>2268</v>
      </c>
      <c r="E1041" s="6" t="s">
        <v>2273</v>
      </c>
      <c r="F1041" s="6" t="s">
        <v>1551</v>
      </c>
      <c r="G1041" s="6" t="s">
        <v>1551</v>
      </c>
      <c r="H1041" s="6"/>
      <c r="I1041" s="6">
        <v>8.2000000000000003E-2</v>
      </c>
      <c r="J1041" s="84">
        <v>0.39863935700000003</v>
      </c>
      <c r="K1041" s="84">
        <v>0.51936064299999996</v>
      </c>
      <c r="L1041" s="6">
        <v>1.340831296</v>
      </c>
      <c r="M1041" s="6">
        <v>3.3000000000000002E-2</v>
      </c>
      <c r="N1041" s="6" t="s">
        <v>2487</v>
      </c>
    </row>
    <row r="1042" spans="1:14">
      <c r="A1042" s="6">
        <v>1041</v>
      </c>
      <c r="B1042" s="6" t="s">
        <v>1252</v>
      </c>
      <c r="C1042" s="6" t="s">
        <v>2443</v>
      </c>
      <c r="D1042" s="6" t="s">
        <v>2268</v>
      </c>
      <c r="E1042" s="6" t="s">
        <v>2273</v>
      </c>
      <c r="F1042" s="6" t="s">
        <v>1551</v>
      </c>
      <c r="G1042" s="6" t="s">
        <v>1551</v>
      </c>
      <c r="H1042" s="6"/>
      <c r="I1042" s="6">
        <v>8.2000000000000003E-2</v>
      </c>
      <c r="J1042" s="84">
        <v>0.39863935700000003</v>
      </c>
      <c r="K1042" s="84">
        <v>0.51936064299999996</v>
      </c>
      <c r="L1042" s="6">
        <v>1.407334963</v>
      </c>
      <c r="M1042" s="6">
        <v>3.3000000000000002E-2</v>
      </c>
      <c r="N1042" s="6" t="s">
        <v>2487</v>
      </c>
    </row>
    <row r="1043" spans="1:14">
      <c r="A1043" s="6">
        <v>1042</v>
      </c>
      <c r="B1043" s="6" t="s">
        <v>1253</v>
      </c>
      <c r="C1043" s="6" t="s">
        <v>2443</v>
      </c>
      <c r="D1043" s="6" t="s">
        <v>2268</v>
      </c>
      <c r="E1043" s="6" t="s">
        <v>2273</v>
      </c>
      <c r="F1043" s="6" t="s">
        <v>1551</v>
      </c>
      <c r="G1043" s="6" t="s">
        <v>1551</v>
      </c>
      <c r="H1043" s="6"/>
      <c r="I1043" s="6">
        <v>8.2000000000000003E-2</v>
      </c>
      <c r="J1043" s="84">
        <v>0.39863935700000003</v>
      </c>
      <c r="K1043" s="84">
        <v>0.51936064299999996</v>
      </c>
      <c r="L1043" s="6">
        <v>1.474816626</v>
      </c>
      <c r="M1043" s="6">
        <v>3.3000000000000002E-2</v>
      </c>
      <c r="N1043" s="6" t="s">
        <v>2487</v>
      </c>
    </row>
    <row r="1044" spans="1:14">
      <c r="A1044" s="6">
        <v>1043</v>
      </c>
      <c r="B1044" s="6" t="s">
        <v>1254</v>
      </c>
      <c r="C1044" s="6" t="s">
        <v>2443</v>
      </c>
      <c r="D1044" s="6" t="s">
        <v>2268</v>
      </c>
      <c r="E1044" s="6" t="s">
        <v>2273</v>
      </c>
      <c r="F1044" s="6" t="s">
        <v>1551</v>
      </c>
      <c r="G1044" s="6" t="s">
        <v>1551</v>
      </c>
      <c r="H1044" s="6"/>
      <c r="I1044" s="6">
        <v>0.08</v>
      </c>
      <c r="J1044" s="84">
        <v>0.39612971299999999</v>
      </c>
      <c r="K1044" s="84">
        <v>0.52387028700000005</v>
      </c>
      <c r="L1044" s="6">
        <v>1.445476773</v>
      </c>
      <c r="M1044" s="6">
        <v>3.3000000000000002E-2</v>
      </c>
      <c r="N1044" s="6" t="s">
        <v>2487</v>
      </c>
    </row>
    <row r="1045" spans="1:14">
      <c r="A1045" s="6">
        <v>1044</v>
      </c>
      <c r="B1045" s="6" t="s">
        <v>1255</v>
      </c>
      <c r="C1045" s="6" t="s">
        <v>2443</v>
      </c>
      <c r="D1045" s="6" t="s">
        <v>2268</v>
      </c>
      <c r="E1045" s="6" t="s">
        <v>2260</v>
      </c>
      <c r="F1045" s="6" t="s">
        <v>2488</v>
      </c>
      <c r="G1045" s="6" t="s">
        <v>2489</v>
      </c>
      <c r="H1045" s="6"/>
      <c r="I1045" s="6">
        <v>0.154</v>
      </c>
      <c r="J1045" s="6">
        <v>0.16700000000000001</v>
      </c>
      <c r="K1045" s="6">
        <v>0.64300000000000002</v>
      </c>
      <c r="L1045" s="6">
        <v>1.44</v>
      </c>
      <c r="M1045" s="6">
        <v>1.3350000000000001E-2</v>
      </c>
      <c r="N1045" s="6" t="s">
        <v>2490</v>
      </c>
    </row>
    <row r="1046" spans="1:14">
      <c r="A1046" s="6">
        <v>1045</v>
      </c>
      <c r="B1046" s="6" t="s">
        <v>1258</v>
      </c>
      <c r="C1046" s="6" t="s">
        <v>2443</v>
      </c>
      <c r="D1046" s="6" t="s">
        <v>2268</v>
      </c>
      <c r="E1046" s="6" t="s">
        <v>2273</v>
      </c>
      <c r="F1046" s="6" t="s">
        <v>2488</v>
      </c>
      <c r="G1046" s="6" t="s">
        <v>2489</v>
      </c>
      <c r="H1046" s="6"/>
      <c r="I1046" s="6">
        <v>0.14499999999999999</v>
      </c>
      <c r="J1046" s="6">
        <v>9.9000000000000005E-2</v>
      </c>
      <c r="K1046" s="6">
        <v>0.69299999999999995</v>
      </c>
      <c r="L1046" s="6">
        <v>1.47</v>
      </c>
      <c r="M1046" s="6">
        <v>7.45E-3</v>
      </c>
      <c r="N1046" s="6" t="s">
        <v>2491</v>
      </c>
    </row>
    <row r="1047" spans="1:14">
      <c r="A1047" s="6">
        <v>1046</v>
      </c>
      <c r="B1047" s="6" t="s">
        <v>1259</v>
      </c>
      <c r="C1047" s="6" t="s">
        <v>2443</v>
      </c>
      <c r="D1047" s="6" t="s">
        <v>2268</v>
      </c>
      <c r="E1047" s="6" t="s">
        <v>2260</v>
      </c>
      <c r="F1047" s="6" t="s">
        <v>2488</v>
      </c>
      <c r="G1047" s="6" t="s">
        <v>2489</v>
      </c>
      <c r="H1047" s="6"/>
      <c r="I1047" s="6">
        <v>0.124</v>
      </c>
      <c r="J1047" s="6">
        <v>0.20499999999999999</v>
      </c>
      <c r="K1047" s="6">
        <v>0.63200000000000001</v>
      </c>
      <c r="L1047" s="6">
        <v>1.41</v>
      </c>
      <c r="M1047" s="6">
        <v>1.5100000000000001E-2</v>
      </c>
      <c r="N1047" s="6" t="s">
        <v>2492</v>
      </c>
    </row>
    <row r="1048" spans="1:14">
      <c r="A1048" s="6">
        <v>1047</v>
      </c>
      <c r="B1048" s="6" t="s">
        <v>1261</v>
      </c>
      <c r="C1048" s="6" t="s">
        <v>2443</v>
      </c>
      <c r="D1048" s="6" t="s">
        <v>2268</v>
      </c>
      <c r="E1048" s="6" t="s">
        <v>2260</v>
      </c>
      <c r="F1048" s="6" t="s">
        <v>2488</v>
      </c>
      <c r="G1048" s="6" t="s">
        <v>2489</v>
      </c>
      <c r="H1048" s="6"/>
      <c r="I1048" s="6">
        <v>0.182</v>
      </c>
      <c r="J1048" s="6">
        <v>0.188</v>
      </c>
      <c r="K1048" s="6">
        <v>0.61599999999999999</v>
      </c>
      <c r="L1048" s="6">
        <v>1.51</v>
      </c>
      <c r="M1048" s="6">
        <v>1.14E-2</v>
      </c>
      <c r="N1048" s="6" t="s">
        <v>2493</v>
      </c>
    </row>
    <row r="1049" spans="1:14">
      <c r="A1049" s="6">
        <v>1048</v>
      </c>
      <c r="B1049" s="6" t="s">
        <v>1262</v>
      </c>
      <c r="C1049" s="6" t="s">
        <v>2443</v>
      </c>
      <c r="D1049" s="6" t="s">
        <v>2268</v>
      </c>
      <c r="E1049" s="6" t="s">
        <v>2260</v>
      </c>
      <c r="F1049" s="6" t="s">
        <v>2488</v>
      </c>
      <c r="G1049" s="6" t="s">
        <v>2489</v>
      </c>
      <c r="H1049" s="6"/>
      <c r="I1049" s="6">
        <v>0.157</v>
      </c>
      <c r="J1049" s="6">
        <v>0.17399999999999999</v>
      </c>
      <c r="K1049" s="6">
        <v>0.61399999999999999</v>
      </c>
      <c r="L1049" s="6">
        <v>1.46</v>
      </c>
      <c r="M1049" s="6">
        <v>1.055E-2</v>
      </c>
      <c r="N1049" s="6" t="s">
        <v>2494</v>
      </c>
    </row>
    <row r="1050" spans="1:14">
      <c r="A1050" s="6">
        <v>1049</v>
      </c>
      <c r="B1050" s="6" t="s">
        <v>1263</v>
      </c>
      <c r="C1050" s="6" t="s">
        <v>2443</v>
      </c>
      <c r="D1050" s="6" t="s">
        <v>2268</v>
      </c>
      <c r="E1050" s="6" t="s">
        <v>2273</v>
      </c>
      <c r="F1050" s="6" t="s">
        <v>2488</v>
      </c>
      <c r="G1050" s="6" t="s">
        <v>2489</v>
      </c>
      <c r="H1050" s="6"/>
      <c r="I1050" s="6">
        <v>0.13539999999999999</v>
      </c>
      <c r="J1050" s="6">
        <v>0.12</v>
      </c>
      <c r="K1050" s="6">
        <v>0.71699999999999997</v>
      </c>
      <c r="L1050" s="6">
        <v>1.4</v>
      </c>
      <c r="M1050" s="6">
        <v>8.6499999999999997E-3</v>
      </c>
      <c r="N1050" s="6" t="s">
        <v>2492</v>
      </c>
    </row>
    <row r="1051" spans="1:14">
      <c r="A1051" s="6">
        <v>1050</v>
      </c>
      <c r="B1051" s="6" t="s">
        <v>1264</v>
      </c>
      <c r="C1051" s="6" t="s">
        <v>2260</v>
      </c>
      <c r="D1051" s="6" t="s">
        <v>2283</v>
      </c>
      <c r="E1051" s="6" t="s">
        <v>2260</v>
      </c>
      <c r="F1051" s="6" t="s">
        <v>2495</v>
      </c>
      <c r="G1051" s="6" t="s">
        <v>2496</v>
      </c>
      <c r="H1051" s="6"/>
      <c r="I1051" s="6">
        <v>0.28999999999999998</v>
      </c>
      <c r="J1051" s="6">
        <v>0.21</v>
      </c>
      <c r="K1051" s="6">
        <v>0.5</v>
      </c>
      <c r="L1051" s="6">
        <v>1.512</v>
      </c>
      <c r="M1051" s="6">
        <v>9.5999999999999992E-3</v>
      </c>
      <c r="N1051" s="6" t="s">
        <v>2497</v>
      </c>
    </row>
    <row r="1052" spans="1:14">
      <c r="A1052" s="6">
        <v>1051</v>
      </c>
      <c r="B1052" s="6" t="s">
        <v>1266</v>
      </c>
      <c r="C1052" s="6" t="s">
        <v>2260</v>
      </c>
      <c r="D1052" s="6" t="s">
        <v>2283</v>
      </c>
      <c r="E1052" s="6" t="s">
        <v>2260</v>
      </c>
      <c r="F1052" s="6" t="s">
        <v>2495</v>
      </c>
      <c r="G1052" s="6" t="s">
        <v>2496</v>
      </c>
      <c r="H1052" s="6"/>
      <c r="I1052" s="6">
        <v>0.28999999999999998</v>
      </c>
      <c r="J1052" s="6">
        <v>0.21</v>
      </c>
      <c r="K1052" s="6">
        <v>0.5</v>
      </c>
      <c r="L1052" s="6">
        <v>1.458</v>
      </c>
      <c r="M1052" s="6">
        <v>9.5999999999999992E-3</v>
      </c>
      <c r="N1052" s="6" t="s">
        <v>2498</v>
      </c>
    </row>
    <row r="1053" spans="1:14">
      <c r="A1053" s="6">
        <v>1052</v>
      </c>
      <c r="B1053" s="6" t="s">
        <v>1267</v>
      </c>
      <c r="C1053" s="6" t="s">
        <v>2260</v>
      </c>
      <c r="D1053" s="6" t="s">
        <v>2283</v>
      </c>
      <c r="E1053" s="6" t="s">
        <v>2260</v>
      </c>
      <c r="F1053" s="6" t="s">
        <v>2495</v>
      </c>
      <c r="G1053" s="6" t="s">
        <v>2496</v>
      </c>
      <c r="H1053" s="6"/>
      <c r="I1053" s="6">
        <v>0.28999999999999998</v>
      </c>
      <c r="J1053" s="6">
        <v>0.21</v>
      </c>
      <c r="K1053" s="6">
        <v>0.5</v>
      </c>
      <c r="L1053" s="6">
        <v>1.4850000000000001</v>
      </c>
      <c r="M1053" s="6">
        <v>9.5999999999999992E-3</v>
      </c>
      <c r="N1053" s="6" t="s">
        <v>2497</v>
      </c>
    </row>
    <row r="1054" spans="1:14">
      <c r="A1054" s="6">
        <v>1053</v>
      </c>
      <c r="B1054" s="6" t="s">
        <v>1268</v>
      </c>
      <c r="C1054" s="6" t="s">
        <v>2260</v>
      </c>
      <c r="D1054" s="6" t="s">
        <v>2283</v>
      </c>
      <c r="E1054" s="6" t="s">
        <v>2260</v>
      </c>
      <c r="F1054" s="6" t="s">
        <v>2495</v>
      </c>
      <c r="G1054" s="6" t="s">
        <v>2496</v>
      </c>
      <c r="H1054" s="6"/>
      <c r="I1054" s="6">
        <v>0.28999999999999998</v>
      </c>
      <c r="J1054" s="6">
        <v>0.21</v>
      </c>
      <c r="K1054" s="6">
        <v>0.5</v>
      </c>
      <c r="L1054" s="6">
        <v>1.458</v>
      </c>
      <c r="M1054" s="6">
        <v>9.5999999999999992E-3</v>
      </c>
      <c r="N1054" s="6" t="s">
        <v>2497</v>
      </c>
    </row>
    <row r="1055" spans="1:14">
      <c r="A1055" s="6">
        <v>1054</v>
      </c>
      <c r="B1055" s="6" t="s">
        <v>1269</v>
      </c>
      <c r="C1055" s="6" t="s">
        <v>2260</v>
      </c>
      <c r="D1055" s="6" t="s">
        <v>2283</v>
      </c>
      <c r="E1055" s="6" t="s">
        <v>2260</v>
      </c>
      <c r="F1055" s="6" t="s">
        <v>2495</v>
      </c>
      <c r="G1055" s="6" t="s">
        <v>2496</v>
      </c>
      <c r="H1055" s="6"/>
      <c r="I1055" s="6">
        <v>0.28999999999999998</v>
      </c>
      <c r="J1055" s="6">
        <v>0.21</v>
      </c>
      <c r="K1055" s="6">
        <v>0.5</v>
      </c>
      <c r="L1055" s="6">
        <v>1.5389999999999999</v>
      </c>
      <c r="M1055" s="6">
        <v>9.5999999999999992E-3</v>
      </c>
      <c r="N1055" s="6" t="s">
        <v>2497</v>
      </c>
    </row>
    <row r="1056" spans="1:14">
      <c r="A1056" s="6">
        <v>1055</v>
      </c>
      <c r="B1056" s="6" t="s">
        <v>1270</v>
      </c>
      <c r="C1056" s="6" t="s">
        <v>2260</v>
      </c>
      <c r="D1056" s="6" t="s">
        <v>2283</v>
      </c>
      <c r="E1056" s="6" t="s">
        <v>2260</v>
      </c>
      <c r="F1056" s="6" t="s">
        <v>2495</v>
      </c>
      <c r="G1056" s="6" t="s">
        <v>2496</v>
      </c>
      <c r="H1056" s="6"/>
      <c r="I1056" s="6">
        <v>0.28999999999999998</v>
      </c>
      <c r="J1056" s="6">
        <v>0.21</v>
      </c>
      <c r="K1056" s="6">
        <v>0.5</v>
      </c>
      <c r="L1056" s="6">
        <v>1.377</v>
      </c>
      <c r="M1056" s="6">
        <v>9.5999999999999992E-3</v>
      </c>
      <c r="N1056" s="6" t="s">
        <v>2497</v>
      </c>
    </row>
    <row r="1057" spans="1:14">
      <c r="A1057" s="6">
        <v>1056</v>
      </c>
      <c r="B1057" s="6" t="s">
        <v>1271</v>
      </c>
      <c r="C1057" s="6" t="s">
        <v>2260</v>
      </c>
      <c r="D1057" s="6" t="s">
        <v>2259</v>
      </c>
      <c r="E1057" s="6" t="s">
        <v>2260</v>
      </c>
      <c r="F1057" s="6" t="s">
        <v>2495</v>
      </c>
      <c r="G1057" s="6" t="s">
        <v>2496</v>
      </c>
      <c r="H1057" s="6"/>
      <c r="I1057" s="6">
        <v>0.29799999999999999</v>
      </c>
      <c r="J1057" s="6">
        <v>0.25900000000000001</v>
      </c>
      <c r="K1057" s="6">
        <v>0.443</v>
      </c>
      <c r="L1057" s="6">
        <v>1.5389999999999999</v>
      </c>
      <c r="M1057" s="6">
        <v>6.4999999999999997E-3</v>
      </c>
      <c r="N1057" s="6" t="s">
        <v>2497</v>
      </c>
    </row>
    <row r="1058" spans="1:14">
      <c r="A1058" s="6">
        <v>1057</v>
      </c>
      <c r="B1058" s="6" t="s">
        <v>1272</v>
      </c>
      <c r="C1058" s="6" t="s">
        <v>2260</v>
      </c>
      <c r="D1058" s="6" t="s">
        <v>2259</v>
      </c>
      <c r="E1058" s="6" t="s">
        <v>2260</v>
      </c>
      <c r="F1058" s="6" t="s">
        <v>2495</v>
      </c>
      <c r="G1058" s="6" t="s">
        <v>2496</v>
      </c>
      <c r="H1058" s="6"/>
      <c r="I1058" s="6">
        <v>0.29799999999999999</v>
      </c>
      <c r="J1058" s="6">
        <v>0.25900000000000001</v>
      </c>
      <c r="K1058" s="6">
        <v>0.443</v>
      </c>
      <c r="L1058" s="6">
        <v>1.4850000000000001</v>
      </c>
      <c r="M1058" s="6">
        <v>6.4999999999999997E-3</v>
      </c>
      <c r="N1058" s="6" t="s">
        <v>2498</v>
      </c>
    </row>
    <row r="1059" spans="1:14">
      <c r="A1059" s="6">
        <v>1058</v>
      </c>
      <c r="B1059" s="6" t="s">
        <v>1273</v>
      </c>
      <c r="C1059" s="6" t="s">
        <v>2260</v>
      </c>
      <c r="D1059" s="6" t="s">
        <v>2259</v>
      </c>
      <c r="E1059" s="6" t="s">
        <v>2260</v>
      </c>
      <c r="F1059" s="6" t="s">
        <v>2495</v>
      </c>
      <c r="G1059" s="6" t="s">
        <v>2496</v>
      </c>
      <c r="H1059" s="6"/>
      <c r="I1059" s="6">
        <v>0.29799999999999999</v>
      </c>
      <c r="J1059" s="6">
        <v>0.25900000000000001</v>
      </c>
      <c r="K1059" s="6">
        <v>0.443</v>
      </c>
      <c r="L1059" s="6">
        <v>1.323</v>
      </c>
      <c r="M1059" s="6">
        <v>6.4999999999999997E-3</v>
      </c>
      <c r="N1059" s="6" t="s">
        <v>2497</v>
      </c>
    </row>
    <row r="1060" spans="1:14">
      <c r="A1060" s="6">
        <v>1059</v>
      </c>
      <c r="B1060" s="6" t="s">
        <v>1274</v>
      </c>
      <c r="C1060" s="6" t="s">
        <v>2260</v>
      </c>
      <c r="D1060" s="6" t="s">
        <v>2259</v>
      </c>
      <c r="E1060" s="6" t="s">
        <v>2260</v>
      </c>
      <c r="F1060" s="6" t="s">
        <v>2495</v>
      </c>
      <c r="G1060" s="6" t="s">
        <v>2496</v>
      </c>
      <c r="H1060" s="6"/>
      <c r="I1060" s="6">
        <v>0.29799999999999999</v>
      </c>
      <c r="J1060" s="6">
        <v>0.25900000000000001</v>
      </c>
      <c r="K1060" s="6">
        <v>0.443</v>
      </c>
      <c r="L1060" s="6">
        <v>1.4039999999999999</v>
      </c>
      <c r="M1060" s="6">
        <v>6.4999999999999997E-3</v>
      </c>
      <c r="N1060" s="6" t="s">
        <v>2497</v>
      </c>
    </row>
    <row r="1061" spans="1:14">
      <c r="A1061" s="6">
        <v>1060</v>
      </c>
      <c r="B1061" s="6" t="s">
        <v>1275</v>
      </c>
      <c r="C1061" s="6" t="s">
        <v>2260</v>
      </c>
      <c r="D1061" s="6" t="s">
        <v>2259</v>
      </c>
      <c r="E1061" s="6" t="s">
        <v>2260</v>
      </c>
      <c r="F1061" s="6" t="s">
        <v>2495</v>
      </c>
      <c r="G1061" s="6" t="s">
        <v>2496</v>
      </c>
      <c r="H1061" s="6"/>
      <c r="I1061" s="6">
        <v>0.29799999999999999</v>
      </c>
      <c r="J1061" s="6">
        <v>0.25900000000000001</v>
      </c>
      <c r="K1061" s="6">
        <v>0.443</v>
      </c>
      <c r="L1061" s="6">
        <v>1.5389999999999999</v>
      </c>
      <c r="M1061" s="6">
        <v>6.4999999999999997E-3</v>
      </c>
      <c r="N1061" s="6" t="s">
        <v>2497</v>
      </c>
    </row>
    <row r="1062" spans="1:14">
      <c r="A1062" s="6">
        <v>1061</v>
      </c>
      <c r="B1062" s="6" t="s">
        <v>1276</v>
      </c>
      <c r="C1062" s="6" t="s">
        <v>2260</v>
      </c>
      <c r="D1062" s="6" t="s">
        <v>2259</v>
      </c>
      <c r="E1062" s="6" t="s">
        <v>2260</v>
      </c>
      <c r="F1062" s="6" t="s">
        <v>2495</v>
      </c>
      <c r="G1062" s="6" t="s">
        <v>2496</v>
      </c>
      <c r="H1062" s="6"/>
      <c r="I1062" s="6">
        <v>0.29799999999999999</v>
      </c>
      <c r="J1062" s="6">
        <v>0.25900000000000001</v>
      </c>
      <c r="K1062" s="6">
        <v>0.443</v>
      </c>
      <c r="L1062" s="6">
        <v>1.5389999999999999</v>
      </c>
      <c r="M1062" s="6">
        <v>6.4999999999999997E-3</v>
      </c>
      <c r="N1062" s="6" t="s">
        <v>2497</v>
      </c>
    </row>
    <row r="1063" spans="1:14">
      <c r="A1063" s="6">
        <v>1062</v>
      </c>
      <c r="B1063" s="6" t="s">
        <v>1277</v>
      </c>
      <c r="C1063" s="6" t="s">
        <v>2260</v>
      </c>
      <c r="D1063" s="6" t="s">
        <v>2259</v>
      </c>
      <c r="E1063" s="6" t="s">
        <v>2260</v>
      </c>
      <c r="F1063" s="6" t="s">
        <v>2495</v>
      </c>
      <c r="G1063" s="6" t="s">
        <v>2496</v>
      </c>
      <c r="H1063" s="6"/>
      <c r="I1063" s="6">
        <v>0.34</v>
      </c>
      <c r="J1063" s="6">
        <v>0.25900000000000001</v>
      </c>
      <c r="K1063" s="6">
        <v>0.40100000000000002</v>
      </c>
      <c r="L1063" s="6">
        <v>1.4850000000000001</v>
      </c>
      <c r="M1063" s="6">
        <v>7.9000000000000008E-3</v>
      </c>
      <c r="N1063" s="6" t="s">
        <v>2497</v>
      </c>
    </row>
    <row r="1064" spans="1:14">
      <c r="A1064" s="6">
        <v>1063</v>
      </c>
      <c r="B1064" s="6" t="s">
        <v>1278</v>
      </c>
      <c r="C1064" s="6" t="s">
        <v>2260</v>
      </c>
      <c r="D1064" s="6" t="s">
        <v>2259</v>
      </c>
      <c r="E1064" s="6" t="s">
        <v>2260</v>
      </c>
      <c r="F1064" s="6" t="s">
        <v>2495</v>
      </c>
      <c r="G1064" s="6" t="s">
        <v>2496</v>
      </c>
      <c r="H1064" s="6"/>
      <c r="I1064" s="6">
        <v>0.34</v>
      </c>
      <c r="J1064" s="6">
        <v>0.25900000000000001</v>
      </c>
      <c r="K1064" s="6">
        <v>0.40100000000000002</v>
      </c>
      <c r="L1064" s="6">
        <v>1.431</v>
      </c>
      <c r="M1064" s="6">
        <v>7.9000000000000008E-3</v>
      </c>
      <c r="N1064" s="6" t="s">
        <v>2498</v>
      </c>
    </row>
    <row r="1065" spans="1:14">
      <c r="A1065" s="6">
        <v>1064</v>
      </c>
      <c r="B1065" s="6" t="s">
        <v>1279</v>
      </c>
      <c r="C1065" s="6" t="s">
        <v>2260</v>
      </c>
      <c r="D1065" s="6" t="s">
        <v>2259</v>
      </c>
      <c r="E1065" s="6" t="s">
        <v>2260</v>
      </c>
      <c r="F1065" s="6" t="s">
        <v>2495</v>
      </c>
      <c r="G1065" s="6" t="s">
        <v>2496</v>
      </c>
      <c r="H1065" s="6"/>
      <c r="I1065" s="6">
        <v>0.34</v>
      </c>
      <c r="J1065" s="6">
        <v>0.25900000000000001</v>
      </c>
      <c r="K1065" s="6">
        <v>0.40100000000000002</v>
      </c>
      <c r="L1065" s="6">
        <v>1.458</v>
      </c>
      <c r="M1065" s="6">
        <v>7.9000000000000008E-3</v>
      </c>
      <c r="N1065" s="6" t="s">
        <v>2497</v>
      </c>
    </row>
    <row r="1066" spans="1:14">
      <c r="A1066" s="6">
        <v>1065</v>
      </c>
      <c r="B1066" s="6" t="s">
        <v>1280</v>
      </c>
      <c r="C1066" s="6" t="s">
        <v>2260</v>
      </c>
      <c r="D1066" s="6" t="s">
        <v>2259</v>
      </c>
      <c r="E1066" s="6" t="s">
        <v>2260</v>
      </c>
      <c r="F1066" s="6" t="s">
        <v>2495</v>
      </c>
      <c r="G1066" s="6" t="s">
        <v>2496</v>
      </c>
      <c r="H1066" s="6"/>
      <c r="I1066" s="6">
        <v>0.34</v>
      </c>
      <c r="J1066" s="6">
        <v>0.25900000000000001</v>
      </c>
      <c r="K1066" s="6">
        <v>0.40100000000000002</v>
      </c>
      <c r="L1066" s="6">
        <v>1.458</v>
      </c>
      <c r="M1066" s="6">
        <v>7.9000000000000008E-3</v>
      </c>
      <c r="N1066" s="6" t="s">
        <v>2497</v>
      </c>
    </row>
    <row r="1067" spans="1:14">
      <c r="A1067" s="6">
        <v>1066</v>
      </c>
      <c r="B1067" s="6" t="s">
        <v>1281</v>
      </c>
      <c r="C1067" s="6" t="s">
        <v>2260</v>
      </c>
      <c r="D1067" s="6" t="s">
        <v>2259</v>
      </c>
      <c r="E1067" s="6" t="s">
        <v>2260</v>
      </c>
      <c r="F1067" s="6" t="s">
        <v>2495</v>
      </c>
      <c r="G1067" s="6" t="s">
        <v>2496</v>
      </c>
      <c r="H1067" s="6"/>
      <c r="I1067" s="6">
        <v>0.34</v>
      </c>
      <c r="J1067" s="6">
        <v>0.25900000000000001</v>
      </c>
      <c r="K1067" s="6">
        <v>0.40100000000000002</v>
      </c>
      <c r="L1067" s="6">
        <v>1.35</v>
      </c>
      <c r="M1067" s="6">
        <v>7.9000000000000008E-3</v>
      </c>
      <c r="N1067" s="6" t="s">
        <v>2497</v>
      </c>
    </row>
    <row r="1068" spans="1:14">
      <c r="A1068" s="6">
        <v>1067</v>
      </c>
      <c r="B1068" s="6" t="s">
        <v>1282</v>
      </c>
      <c r="C1068" s="6" t="s">
        <v>2260</v>
      </c>
      <c r="D1068" s="6" t="s">
        <v>2259</v>
      </c>
      <c r="E1068" s="6" t="s">
        <v>2260</v>
      </c>
      <c r="F1068" s="6" t="s">
        <v>2495</v>
      </c>
      <c r="G1068" s="6" t="s">
        <v>2496</v>
      </c>
      <c r="H1068" s="6"/>
      <c r="I1068" s="6">
        <v>0.34</v>
      </c>
      <c r="J1068" s="6">
        <v>0.25900000000000001</v>
      </c>
      <c r="K1068" s="6">
        <v>0.40100000000000002</v>
      </c>
      <c r="L1068" s="6">
        <v>1.377</v>
      </c>
      <c r="M1068" s="6">
        <v>7.9000000000000008E-3</v>
      </c>
      <c r="N1068" s="6" t="s">
        <v>2497</v>
      </c>
    </row>
    <row r="1069" spans="1:14">
      <c r="A1069" s="6">
        <v>1068</v>
      </c>
      <c r="B1069" s="6" t="s">
        <v>1283</v>
      </c>
      <c r="C1069" s="6" t="s">
        <v>2260</v>
      </c>
      <c r="D1069" s="6" t="s">
        <v>2259</v>
      </c>
      <c r="E1069" s="6" t="s">
        <v>2263</v>
      </c>
      <c r="F1069" s="6" t="s">
        <v>2495</v>
      </c>
      <c r="G1069" s="6" t="s">
        <v>2496</v>
      </c>
      <c r="H1069" s="6"/>
      <c r="I1069" s="6">
        <v>0.36099999999999999</v>
      </c>
      <c r="J1069" s="6">
        <v>0.219</v>
      </c>
      <c r="K1069" s="6">
        <v>0.42</v>
      </c>
      <c r="L1069" s="6">
        <v>1.4850000000000001</v>
      </c>
      <c r="M1069" s="6">
        <v>6.3E-3</v>
      </c>
      <c r="N1069" s="6" t="s">
        <v>2497</v>
      </c>
    </row>
    <row r="1070" spans="1:14">
      <c r="A1070" s="6">
        <v>1069</v>
      </c>
      <c r="B1070" s="6" t="s">
        <v>1284</v>
      </c>
      <c r="C1070" s="6" t="s">
        <v>2260</v>
      </c>
      <c r="D1070" s="6" t="s">
        <v>2259</v>
      </c>
      <c r="E1070" s="6" t="s">
        <v>2263</v>
      </c>
      <c r="F1070" s="6" t="s">
        <v>2495</v>
      </c>
      <c r="G1070" s="6" t="s">
        <v>2496</v>
      </c>
      <c r="H1070" s="6"/>
      <c r="I1070" s="6">
        <v>0.36099999999999999</v>
      </c>
      <c r="J1070" s="6">
        <v>0.219</v>
      </c>
      <c r="K1070" s="6">
        <v>0.42</v>
      </c>
      <c r="L1070" s="6">
        <v>1.431</v>
      </c>
      <c r="M1070" s="6">
        <v>6.3E-3</v>
      </c>
      <c r="N1070" s="6" t="s">
        <v>2498</v>
      </c>
    </row>
    <row r="1071" spans="1:14">
      <c r="A1071" s="6">
        <v>1070</v>
      </c>
      <c r="B1071" s="6" t="s">
        <v>1285</v>
      </c>
      <c r="C1071" s="6" t="s">
        <v>2260</v>
      </c>
      <c r="D1071" s="6" t="s">
        <v>2259</v>
      </c>
      <c r="E1071" s="6" t="s">
        <v>2263</v>
      </c>
      <c r="F1071" s="6" t="s">
        <v>2495</v>
      </c>
      <c r="G1071" s="6" t="s">
        <v>2496</v>
      </c>
      <c r="H1071" s="6"/>
      <c r="I1071" s="6">
        <v>0.36099999999999999</v>
      </c>
      <c r="J1071" s="6">
        <v>0.219</v>
      </c>
      <c r="K1071" s="6">
        <v>0.42</v>
      </c>
      <c r="L1071" s="6">
        <v>1.296</v>
      </c>
      <c r="M1071" s="6">
        <v>6.3E-3</v>
      </c>
      <c r="N1071" s="6" t="s">
        <v>2497</v>
      </c>
    </row>
    <row r="1072" spans="1:14">
      <c r="A1072" s="6">
        <v>1071</v>
      </c>
      <c r="B1072" s="6" t="s">
        <v>1286</v>
      </c>
      <c r="C1072" s="6" t="s">
        <v>2260</v>
      </c>
      <c r="D1072" s="6" t="s">
        <v>2259</v>
      </c>
      <c r="E1072" s="6" t="s">
        <v>2263</v>
      </c>
      <c r="F1072" s="6" t="s">
        <v>2495</v>
      </c>
      <c r="G1072" s="6" t="s">
        <v>2496</v>
      </c>
      <c r="H1072" s="6"/>
      <c r="I1072" s="6">
        <v>0.36099999999999999</v>
      </c>
      <c r="J1072" s="6">
        <v>0.219</v>
      </c>
      <c r="K1072" s="6">
        <v>0.42</v>
      </c>
      <c r="L1072" s="6">
        <v>1.377</v>
      </c>
      <c r="M1072" s="6">
        <v>6.3E-3</v>
      </c>
      <c r="N1072" s="6" t="s">
        <v>2497</v>
      </c>
    </row>
    <row r="1073" spans="1:14">
      <c r="A1073" s="6">
        <v>1072</v>
      </c>
      <c r="B1073" s="6" t="s">
        <v>1287</v>
      </c>
      <c r="C1073" s="6" t="s">
        <v>2260</v>
      </c>
      <c r="D1073" s="6" t="s">
        <v>2259</v>
      </c>
      <c r="E1073" s="6" t="s">
        <v>2263</v>
      </c>
      <c r="F1073" s="6" t="s">
        <v>2495</v>
      </c>
      <c r="G1073" s="6" t="s">
        <v>2496</v>
      </c>
      <c r="H1073" s="6"/>
      <c r="I1073" s="6">
        <v>0.36099999999999999</v>
      </c>
      <c r="J1073" s="6">
        <v>0.219</v>
      </c>
      <c r="K1073" s="6">
        <v>0.42</v>
      </c>
      <c r="L1073" s="6">
        <v>1.4850000000000001</v>
      </c>
      <c r="M1073" s="6">
        <v>6.3E-3</v>
      </c>
      <c r="N1073" s="6" t="s">
        <v>2497</v>
      </c>
    </row>
    <row r="1074" spans="1:14">
      <c r="A1074" s="6">
        <v>1073</v>
      </c>
      <c r="B1074" s="6" t="s">
        <v>1288</v>
      </c>
      <c r="C1074" s="6" t="s">
        <v>2260</v>
      </c>
      <c r="D1074" s="6" t="s">
        <v>2259</v>
      </c>
      <c r="E1074" s="6" t="s">
        <v>2263</v>
      </c>
      <c r="F1074" s="6" t="s">
        <v>2495</v>
      </c>
      <c r="G1074" s="6" t="s">
        <v>2496</v>
      </c>
      <c r="H1074" s="6"/>
      <c r="I1074" s="6">
        <v>0.36099999999999999</v>
      </c>
      <c r="J1074" s="6">
        <v>0.219</v>
      </c>
      <c r="K1074" s="6">
        <v>0.42</v>
      </c>
      <c r="L1074" s="6">
        <v>1.431</v>
      </c>
      <c r="M1074" s="6">
        <v>6.3E-3</v>
      </c>
      <c r="N1074" s="6" t="s">
        <v>2497</v>
      </c>
    </row>
    <row r="1075" spans="1:14">
      <c r="A1075" s="6">
        <v>1074</v>
      </c>
      <c r="B1075" s="6" t="s">
        <v>1289</v>
      </c>
      <c r="C1075" s="6" t="s">
        <v>2499</v>
      </c>
      <c r="D1075" s="6" t="s">
        <v>2326</v>
      </c>
      <c r="E1075" s="6" t="s">
        <v>2273</v>
      </c>
      <c r="F1075" s="6" t="s">
        <v>2500</v>
      </c>
      <c r="G1075" s="6" t="s">
        <v>2501</v>
      </c>
      <c r="H1075" s="6"/>
      <c r="I1075" s="6">
        <v>6.4000000000000001E-2</v>
      </c>
      <c r="J1075" s="6">
        <v>2.7E-2</v>
      </c>
      <c r="K1075" s="6">
        <v>0.91</v>
      </c>
      <c r="L1075" s="6">
        <v>1.58</v>
      </c>
      <c r="M1075" s="6">
        <v>1.5E-3</v>
      </c>
      <c r="N1075" s="6"/>
    </row>
    <row r="1076" spans="1:14">
      <c r="A1076" s="6">
        <v>1075</v>
      </c>
      <c r="B1076" s="6" t="s">
        <v>1291</v>
      </c>
      <c r="C1076" s="6" t="s">
        <v>2443</v>
      </c>
      <c r="D1076" s="6" t="s">
        <v>2268</v>
      </c>
      <c r="E1076" s="6" t="s">
        <v>2260</v>
      </c>
      <c r="F1076" s="6" t="s">
        <v>2500</v>
      </c>
      <c r="G1076" s="6" t="s">
        <v>2501</v>
      </c>
      <c r="H1076" s="6"/>
      <c r="I1076" s="6">
        <v>0.14399999999999999</v>
      </c>
      <c r="J1076" s="6">
        <v>0.20499999999999999</v>
      </c>
      <c r="K1076" s="6">
        <v>0.65100000000000002</v>
      </c>
      <c r="L1076" s="6">
        <v>1.08</v>
      </c>
      <c r="M1076" s="6">
        <v>1.84E-2</v>
      </c>
      <c r="N1076" s="6"/>
    </row>
    <row r="1077" spans="1:14">
      <c r="A1077" s="6">
        <v>1076</v>
      </c>
      <c r="B1077" s="6" t="s">
        <v>1292</v>
      </c>
      <c r="C1077" s="6" t="s">
        <v>2443</v>
      </c>
      <c r="D1077" s="6" t="s">
        <v>2268</v>
      </c>
      <c r="E1077" s="6" t="s">
        <v>2273</v>
      </c>
      <c r="F1077" s="6" t="s">
        <v>2500</v>
      </c>
      <c r="G1077" s="6" t="s">
        <v>2501</v>
      </c>
      <c r="H1077" s="6"/>
      <c r="I1077" s="6">
        <v>0.109</v>
      </c>
      <c r="J1077" s="6">
        <v>0.17399999999999999</v>
      </c>
      <c r="K1077" s="6">
        <v>0.71699999999999997</v>
      </c>
      <c r="L1077" s="6">
        <v>1.44</v>
      </c>
      <c r="M1077" s="6">
        <v>5.8999999999999999E-3</v>
      </c>
      <c r="N1077" s="6" t="s">
        <v>2502</v>
      </c>
    </row>
    <row r="1078" spans="1:14">
      <c r="A1078" s="6">
        <v>1077</v>
      </c>
      <c r="B1078" s="6" t="s">
        <v>1293</v>
      </c>
      <c r="C1078" s="6" t="s">
        <v>2443</v>
      </c>
      <c r="D1078" s="6" t="s">
        <v>2268</v>
      </c>
      <c r="E1078" s="6" t="s">
        <v>2260</v>
      </c>
      <c r="F1078" s="6" t="s">
        <v>2500</v>
      </c>
      <c r="G1078" s="6" t="s">
        <v>2501</v>
      </c>
      <c r="H1078" s="6"/>
      <c r="I1078" s="6">
        <v>0.191</v>
      </c>
      <c r="J1078" s="6">
        <v>0.215</v>
      </c>
      <c r="K1078" s="6">
        <v>0.59299999999999997</v>
      </c>
      <c r="L1078" s="6">
        <v>1.5</v>
      </c>
      <c r="M1078" s="6">
        <v>1.35E-2</v>
      </c>
      <c r="N1078" s="6" t="s">
        <v>2503</v>
      </c>
    </row>
    <row r="1079" spans="1:14">
      <c r="A1079" s="6">
        <v>1078</v>
      </c>
      <c r="B1079" s="9" t="s">
        <v>1311</v>
      </c>
      <c r="C1079" s="9" t="s">
        <v>2443</v>
      </c>
      <c r="D1079" s="6" t="s">
        <v>2268</v>
      </c>
      <c r="E1079" s="6" t="s">
        <v>2260</v>
      </c>
      <c r="F1079" s="6" t="s">
        <v>2504</v>
      </c>
      <c r="G1079" s="6" t="s">
        <v>2460</v>
      </c>
      <c r="H1079" s="6"/>
      <c r="I1079" s="9">
        <v>-9999</v>
      </c>
      <c r="J1079" s="9">
        <v>-9999</v>
      </c>
      <c r="K1079" s="9">
        <v>-9999</v>
      </c>
      <c r="L1079" s="9">
        <v>-9999</v>
      </c>
      <c r="M1079" s="9">
        <v>-9999</v>
      </c>
      <c r="N1079" s="9" t="s">
        <v>2505</v>
      </c>
    </row>
    <row r="1080" spans="1:14">
      <c r="A1080" s="6">
        <v>1079</v>
      </c>
      <c r="B1080" s="9" t="s">
        <v>1313</v>
      </c>
      <c r="C1080" s="9" t="s">
        <v>2484</v>
      </c>
      <c r="D1080" s="6" t="s">
        <v>2272</v>
      </c>
      <c r="E1080" s="6" t="s">
        <v>2273</v>
      </c>
      <c r="F1080" s="6" t="s">
        <v>2504</v>
      </c>
      <c r="G1080" s="6" t="s">
        <v>2460</v>
      </c>
      <c r="H1080" s="6"/>
      <c r="I1080" s="9">
        <v>-9999</v>
      </c>
      <c r="J1080" s="9">
        <v>-9999</v>
      </c>
      <c r="K1080" s="9">
        <v>-9999</v>
      </c>
      <c r="L1080" s="9">
        <v>-9999</v>
      </c>
      <c r="M1080" s="9">
        <v>-9999</v>
      </c>
      <c r="N1080" s="9" t="s">
        <v>2505</v>
      </c>
    </row>
    <row r="1081" spans="1:14">
      <c r="A1081" s="6">
        <v>1080</v>
      </c>
      <c r="B1081" s="9" t="s">
        <v>1314</v>
      </c>
      <c r="C1081" s="9" t="s">
        <v>2263</v>
      </c>
      <c r="D1081" s="6" t="s">
        <v>1551</v>
      </c>
      <c r="E1081" s="6" t="s">
        <v>2263</v>
      </c>
      <c r="F1081" s="6" t="s">
        <v>2504</v>
      </c>
      <c r="G1081" s="6" t="s">
        <v>2460</v>
      </c>
      <c r="H1081" s="6"/>
      <c r="I1081" s="9">
        <v>0.4</v>
      </c>
      <c r="J1081" s="9">
        <v>-9999</v>
      </c>
      <c r="K1081" s="9">
        <v>-9999</v>
      </c>
      <c r="L1081" s="9">
        <v>-9999</v>
      </c>
      <c r="M1081" s="9">
        <v>-9999</v>
      </c>
      <c r="N1081" s="9" t="s">
        <v>2505</v>
      </c>
    </row>
    <row r="1082" spans="1:14">
      <c r="A1082" s="6">
        <v>1081</v>
      </c>
      <c r="B1082" s="9" t="s">
        <v>1315</v>
      </c>
      <c r="C1082" s="9" t="s">
        <v>2263</v>
      </c>
      <c r="D1082" s="6" t="s">
        <v>1551</v>
      </c>
      <c r="E1082" s="6" t="s">
        <v>2263</v>
      </c>
      <c r="F1082" s="6" t="s">
        <v>2504</v>
      </c>
      <c r="G1082" s="6" t="s">
        <v>2460</v>
      </c>
      <c r="H1082" s="6"/>
      <c r="I1082" s="9">
        <v>0.4</v>
      </c>
      <c r="J1082" s="9">
        <v>-9999</v>
      </c>
      <c r="K1082" s="9">
        <v>-9999</v>
      </c>
      <c r="L1082" s="9">
        <v>-9999</v>
      </c>
      <c r="M1082" s="9">
        <v>-9999</v>
      </c>
      <c r="N1082" s="9" t="s">
        <v>2505</v>
      </c>
    </row>
    <row r="1083" spans="1:14">
      <c r="A1083" s="6">
        <v>1082</v>
      </c>
      <c r="B1083" s="9" t="s">
        <v>1316</v>
      </c>
      <c r="C1083" s="9" t="s">
        <v>2443</v>
      </c>
      <c r="D1083" s="6" t="s">
        <v>2268</v>
      </c>
      <c r="E1083" s="6" t="s">
        <v>2260</v>
      </c>
      <c r="F1083" s="6" t="s">
        <v>2504</v>
      </c>
      <c r="G1083" s="6" t="s">
        <v>2460</v>
      </c>
      <c r="H1083" s="6"/>
      <c r="I1083" s="9">
        <v>-9999</v>
      </c>
      <c r="J1083" s="9">
        <v>-9999</v>
      </c>
      <c r="K1083" s="9">
        <v>-9999</v>
      </c>
      <c r="L1083" s="9">
        <v>-9999</v>
      </c>
      <c r="M1083" s="9">
        <v>-9999</v>
      </c>
      <c r="N1083" s="9" t="s">
        <v>2505</v>
      </c>
    </row>
    <row r="1084" spans="1:14">
      <c r="A1084" s="6">
        <v>1083</v>
      </c>
      <c r="B1084" s="9" t="s">
        <v>1317</v>
      </c>
      <c r="C1084" s="9" t="s">
        <v>2484</v>
      </c>
      <c r="D1084" s="6" t="s">
        <v>2272</v>
      </c>
      <c r="E1084" s="6" t="s">
        <v>2273</v>
      </c>
      <c r="F1084" s="6" t="s">
        <v>2504</v>
      </c>
      <c r="G1084" s="6" t="s">
        <v>2460</v>
      </c>
      <c r="H1084" s="6"/>
      <c r="I1084" s="9">
        <v>-9999</v>
      </c>
      <c r="J1084" s="9">
        <v>-9999</v>
      </c>
      <c r="K1084" s="9">
        <v>-9999</v>
      </c>
      <c r="L1084" s="9">
        <v>-9999</v>
      </c>
      <c r="M1084" s="9">
        <v>-9999</v>
      </c>
      <c r="N1084" s="9" t="s">
        <v>2505</v>
      </c>
    </row>
    <row r="1085" spans="1:14">
      <c r="A1085" s="6">
        <v>1084</v>
      </c>
      <c r="B1085" s="9" t="s">
        <v>1318</v>
      </c>
      <c r="C1085" s="9" t="s">
        <v>2263</v>
      </c>
      <c r="D1085" s="6" t="s">
        <v>1551</v>
      </c>
      <c r="E1085" s="6" t="s">
        <v>2263</v>
      </c>
      <c r="F1085" s="6" t="s">
        <v>2504</v>
      </c>
      <c r="G1085" s="6" t="s">
        <v>2460</v>
      </c>
      <c r="H1085" s="6"/>
      <c r="I1085" s="9">
        <v>0.4</v>
      </c>
      <c r="J1085" s="9">
        <v>-9999</v>
      </c>
      <c r="K1085" s="9">
        <v>-9999</v>
      </c>
      <c r="L1085" s="9">
        <v>-9999</v>
      </c>
      <c r="M1085" s="9">
        <v>-9999</v>
      </c>
      <c r="N1085" s="9" t="s">
        <v>2505</v>
      </c>
    </row>
    <row r="1086" spans="1:14">
      <c r="A1086" s="6">
        <v>1085</v>
      </c>
      <c r="B1086" s="9" t="s">
        <v>1319</v>
      </c>
      <c r="C1086" s="9" t="s">
        <v>2263</v>
      </c>
      <c r="D1086" s="6" t="s">
        <v>1551</v>
      </c>
      <c r="E1086" s="6" t="s">
        <v>2263</v>
      </c>
      <c r="F1086" s="6" t="s">
        <v>2504</v>
      </c>
      <c r="G1086" s="6" t="s">
        <v>2460</v>
      </c>
      <c r="H1086" s="6"/>
      <c r="I1086" s="9">
        <v>0.4</v>
      </c>
      <c r="J1086" s="9">
        <v>-9999</v>
      </c>
      <c r="K1086" s="9">
        <v>-9999</v>
      </c>
      <c r="L1086" s="9">
        <v>-9999</v>
      </c>
      <c r="M1086" s="9">
        <v>-9999</v>
      </c>
      <c r="N1086" s="9" t="s">
        <v>2505</v>
      </c>
    </row>
    <row r="1087" spans="1:14">
      <c r="A1087" s="6">
        <v>1086</v>
      </c>
      <c r="B1087" s="6" t="s">
        <v>1294</v>
      </c>
      <c r="C1087" s="6" t="s">
        <v>2434</v>
      </c>
      <c r="D1087" s="6" t="s">
        <v>2265</v>
      </c>
      <c r="E1087" s="6" t="s">
        <v>2263</v>
      </c>
      <c r="F1087" s="6" t="s">
        <v>2506</v>
      </c>
      <c r="G1087" s="6" t="s">
        <v>1551</v>
      </c>
      <c r="H1087" s="6"/>
      <c r="I1087" s="6">
        <v>0.16200000000000001</v>
      </c>
      <c r="J1087" s="9">
        <v>0.65</v>
      </c>
      <c r="K1087" s="9">
        <v>0.188</v>
      </c>
      <c r="L1087" s="6">
        <v>1.110042194</v>
      </c>
      <c r="M1087" s="6">
        <v>0.111004219</v>
      </c>
      <c r="N1087" s="6"/>
    </row>
    <row r="1088" spans="1:14">
      <c r="A1088" s="6">
        <v>1087</v>
      </c>
      <c r="B1088" s="6" t="s">
        <v>1296</v>
      </c>
      <c r="C1088" s="6" t="s">
        <v>2434</v>
      </c>
      <c r="D1088" s="6" t="s">
        <v>2265</v>
      </c>
      <c r="E1088" s="6" t="s">
        <v>2263</v>
      </c>
      <c r="F1088" s="6" t="s">
        <v>2506</v>
      </c>
      <c r="G1088" s="6" t="s">
        <v>1551</v>
      </c>
      <c r="H1088" s="6"/>
      <c r="I1088" s="6">
        <v>0.16400000000000001</v>
      </c>
      <c r="J1088" s="9">
        <v>0.65</v>
      </c>
      <c r="K1088" s="9">
        <v>0.186</v>
      </c>
      <c r="L1088" s="6">
        <v>1.172827004</v>
      </c>
      <c r="M1088" s="6">
        <v>0.1172827</v>
      </c>
      <c r="N1088" s="6" t="s">
        <v>2507</v>
      </c>
    </row>
    <row r="1089" spans="1:14">
      <c r="A1089" s="6">
        <v>1088</v>
      </c>
      <c r="B1089" s="6" t="s">
        <v>1297</v>
      </c>
      <c r="C1089" s="6" t="s">
        <v>2434</v>
      </c>
      <c r="D1089" s="6" t="s">
        <v>2265</v>
      </c>
      <c r="E1089" s="6" t="s">
        <v>2263</v>
      </c>
      <c r="F1089" s="6" t="s">
        <v>2506</v>
      </c>
      <c r="G1089" s="6" t="s">
        <v>1551</v>
      </c>
      <c r="H1089" s="6"/>
      <c r="I1089" s="6">
        <v>0.17100000000000001</v>
      </c>
      <c r="J1089" s="9">
        <v>0.65</v>
      </c>
      <c r="K1089" s="9">
        <v>0.17899999999999999</v>
      </c>
      <c r="L1089" s="6">
        <v>1.1782278479999999</v>
      </c>
      <c r="M1089" s="6">
        <v>0.117822785</v>
      </c>
      <c r="N1089" s="6" t="s">
        <v>2507</v>
      </c>
    </row>
    <row r="1090" spans="1:14">
      <c r="A1090" s="6">
        <v>1089</v>
      </c>
      <c r="B1090" s="6" t="s">
        <v>1298</v>
      </c>
      <c r="C1090" s="6" t="s">
        <v>2434</v>
      </c>
      <c r="D1090" s="6" t="s">
        <v>2265</v>
      </c>
      <c r="E1090" s="6" t="s">
        <v>2263</v>
      </c>
      <c r="F1090" s="6" t="s">
        <v>2506</v>
      </c>
      <c r="G1090" s="6" t="s">
        <v>1551</v>
      </c>
      <c r="H1090" s="6"/>
      <c r="I1090" s="6">
        <v>0.219</v>
      </c>
      <c r="J1090" s="9">
        <v>0.65</v>
      </c>
      <c r="K1090" s="9">
        <v>0.13100000000000001</v>
      </c>
      <c r="L1090" s="6">
        <v>1.1954430380000001</v>
      </c>
      <c r="M1090" s="6">
        <v>0.119544304</v>
      </c>
      <c r="N1090" s="6" t="s">
        <v>2507</v>
      </c>
    </row>
    <row r="1091" spans="1:14">
      <c r="A1091" s="6">
        <v>1090</v>
      </c>
      <c r="B1091" s="6" t="s">
        <v>1299</v>
      </c>
      <c r="C1091" s="6" t="s">
        <v>2434</v>
      </c>
      <c r="D1091" s="6" t="s">
        <v>2265</v>
      </c>
      <c r="E1091" s="6" t="s">
        <v>2263</v>
      </c>
      <c r="F1091" s="6" t="s">
        <v>2506</v>
      </c>
      <c r="G1091" s="6" t="s">
        <v>1551</v>
      </c>
      <c r="H1091" s="6"/>
      <c r="I1091" s="6">
        <v>0.221</v>
      </c>
      <c r="J1091" s="9">
        <v>0.65</v>
      </c>
      <c r="K1091" s="9">
        <v>0.129</v>
      </c>
      <c r="L1091" s="6">
        <v>1.273417722</v>
      </c>
      <c r="M1091" s="6">
        <v>0.12734177199999999</v>
      </c>
      <c r="N1091" s="6" t="s">
        <v>2507</v>
      </c>
    </row>
    <row r="1092" spans="1:14">
      <c r="A1092" s="6">
        <v>1091</v>
      </c>
      <c r="B1092" s="6" t="s">
        <v>1300</v>
      </c>
      <c r="C1092" s="6" t="s">
        <v>2434</v>
      </c>
      <c r="D1092" s="6" t="s">
        <v>2265</v>
      </c>
      <c r="E1092" s="6" t="s">
        <v>2263</v>
      </c>
      <c r="F1092" s="6" t="s">
        <v>2506</v>
      </c>
      <c r="G1092" s="6" t="s">
        <v>1551</v>
      </c>
      <c r="H1092" s="6"/>
      <c r="I1092" s="6">
        <v>0.22700000000000001</v>
      </c>
      <c r="J1092" s="9">
        <v>0.65</v>
      </c>
      <c r="K1092" s="9">
        <v>0.123</v>
      </c>
      <c r="L1092" s="6">
        <v>1.209620253</v>
      </c>
      <c r="M1092" s="6">
        <v>0.120962025</v>
      </c>
      <c r="N1092" s="6"/>
    </row>
    <row r="1093" spans="1:14">
      <c r="A1093" s="6">
        <v>1092</v>
      </c>
      <c r="B1093" s="6" t="s">
        <v>1301</v>
      </c>
      <c r="C1093" s="6" t="s">
        <v>2434</v>
      </c>
      <c r="D1093" s="6" t="s">
        <v>2265</v>
      </c>
      <c r="E1093" s="6" t="s">
        <v>2263</v>
      </c>
      <c r="F1093" s="6" t="s">
        <v>2506</v>
      </c>
      <c r="G1093" s="6" t="s">
        <v>1551</v>
      </c>
      <c r="H1093" s="6"/>
      <c r="I1093" s="6">
        <v>0.16200000000000001</v>
      </c>
      <c r="J1093" s="9">
        <v>0.65</v>
      </c>
      <c r="K1093" s="9">
        <v>0.188</v>
      </c>
      <c r="L1093" s="6">
        <v>1.110042194</v>
      </c>
      <c r="M1093" s="6">
        <v>0.111004219</v>
      </c>
      <c r="N1093" s="6"/>
    </row>
    <row r="1094" spans="1:14">
      <c r="A1094" s="6">
        <v>1093</v>
      </c>
      <c r="B1094" s="6" t="s">
        <v>1302</v>
      </c>
      <c r="C1094" s="6" t="s">
        <v>2434</v>
      </c>
      <c r="D1094" s="6" t="s">
        <v>2265</v>
      </c>
      <c r="E1094" s="6" t="s">
        <v>2263</v>
      </c>
      <c r="F1094" s="6" t="s">
        <v>2506</v>
      </c>
      <c r="G1094" s="6" t="s">
        <v>1551</v>
      </c>
      <c r="H1094" s="6"/>
      <c r="I1094" s="6">
        <v>0.16400000000000001</v>
      </c>
      <c r="J1094" s="9">
        <v>0.65</v>
      </c>
      <c r="K1094" s="9">
        <v>0.186</v>
      </c>
      <c r="L1094" s="6">
        <v>1.172827004</v>
      </c>
      <c r="M1094" s="6">
        <v>0.1172827</v>
      </c>
      <c r="N1094" s="6" t="s">
        <v>2507</v>
      </c>
    </row>
    <row r="1095" spans="1:14">
      <c r="A1095" s="6">
        <v>1094</v>
      </c>
      <c r="B1095" s="6" t="s">
        <v>1303</v>
      </c>
      <c r="C1095" s="6" t="s">
        <v>2434</v>
      </c>
      <c r="D1095" s="6" t="s">
        <v>2265</v>
      </c>
      <c r="E1095" s="6" t="s">
        <v>2263</v>
      </c>
      <c r="F1095" s="6" t="s">
        <v>2506</v>
      </c>
      <c r="G1095" s="6" t="s">
        <v>1551</v>
      </c>
      <c r="H1095" s="6"/>
      <c r="I1095" s="6">
        <v>0.17100000000000001</v>
      </c>
      <c r="J1095" s="9">
        <v>0.65</v>
      </c>
      <c r="K1095" s="9">
        <v>0.17899999999999999</v>
      </c>
      <c r="L1095" s="6">
        <v>1.1782278479999999</v>
      </c>
      <c r="M1095" s="6">
        <v>0.117822785</v>
      </c>
      <c r="N1095" s="6" t="s">
        <v>2507</v>
      </c>
    </row>
    <row r="1096" spans="1:14">
      <c r="A1096" s="6">
        <v>1095</v>
      </c>
      <c r="B1096" s="6" t="s">
        <v>1304</v>
      </c>
      <c r="C1096" s="6" t="s">
        <v>2434</v>
      </c>
      <c r="D1096" s="6" t="s">
        <v>2265</v>
      </c>
      <c r="E1096" s="6" t="s">
        <v>2263</v>
      </c>
      <c r="F1096" s="6" t="s">
        <v>2506</v>
      </c>
      <c r="G1096" s="6" t="s">
        <v>1551</v>
      </c>
      <c r="H1096" s="6"/>
      <c r="I1096" s="6">
        <v>0.219</v>
      </c>
      <c r="J1096" s="9">
        <v>0.65</v>
      </c>
      <c r="K1096" s="9">
        <v>0.13100000000000001</v>
      </c>
      <c r="L1096" s="6">
        <v>1.1954430380000001</v>
      </c>
      <c r="M1096" s="6">
        <v>0.119544304</v>
      </c>
      <c r="N1096" s="6" t="s">
        <v>2507</v>
      </c>
    </row>
    <row r="1097" spans="1:14">
      <c r="A1097" s="6">
        <v>1096</v>
      </c>
      <c r="B1097" s="6" t="s">
        <v>1305</v>
      </c>
      <c r="C1097" s="6" t="s">
        <v>2434</v>
      </c>
      <c r="D1097" s="6" t="s">
        <v>2265</v>
      </c>
      <c r="E1097" s="6" t="s">
        <v>2263</v>
      </c>
      <c r="F1097" s="6" t="s">
        <v>2506</v>
      </c>
      <c r="G1097" s="6" t="s">
        <v>1551</v>
      </c>
      <c r="H1097" s="6"/>
      <c r="I1097" s="6">
        <v>0.221</v>
      </c>
      <c r="J1097" s="9">
        <v>0.65</v>
      </c>
      <c r="K1097" s="9">
        <v>0.129</v>
      </c>
      <c r="L1097" s="6">
        <v>1.273417722</v>
      </c>
      <c r="M1097" s="6">
        <v>0.12734177199999999</v>
      </c>
      <c r="N1097" s="6" t="s">
        <v>2507</v>
      </c>
    </row>
    <row r="1098" spans="1:14">
      <c r="A1098" s="6">
        <v>1097</v>
      </c>
      <c r="B1098" s="6" t="s">
        <v>1306</v>
      </c>
      <c r="C1098" s="6" t="s">
        <v>2434</v>
      </c>
      <c r="D1098" s="6" t="s">
        <v>2265</v>
      </c>
      <c r="E1098" s="6" t="s">
        <v>2263</v>
      </c>
      <c r="F1098" s="6" t="s">
        <v>2506</v>
      </c>
      <c r="G1098" s="6" t="s">
        <v>1551</v>
      </c>
      <c r="H1098" s="6"/>
      <c r="I1098" s="6">
        <v>0.22700000000000001</v>
      </c>
      <c r="J1098" s="9">
        <v>0.65</v>
      </c>
      <c r="K1098" s="9">
        <v>0.123</v>
      </c>
      <c r="L1098" s="6">
        <v>1.209620253</v>
      </c>
      <c r="M1098" s="6">
        <v>0.120962025</v>
      </c>
      <c r="N1098" s="6"/>
    </row>
    <row r="1099" spans="1:14">
      <c r="A1099" s="6">
        <v>1098</v>
      </c>
      <c r="B1099" s="6" t="s">
        <v>1307</v>
      </c>
      <c r="C1099" s="6" t="s">
        <v>2432</v>
      </c>
      <c r="D1099" s="6" t="s">
        <v>2265</v>
      </c>
      <c r="E1099" s="6" t="s">
        <v>2260</v>
      </c>
      <c r="F1099" s="6" t="s">
        <v>2508</v>
      </c>
      <c r="G1099" s="6" t="s">
        <v>1551</v>
      </c>
      <c r="H1099" s="6"/>
      <c r="I1099" s="6">
        <v>0.152</v>
      </c>
      <c r="J1099" s="6">
        <v>0.72199999999999998</v>
      </c>
      <c r="K1099" s="6">
        <v>0.126</v>
      </c>
      <c r="L1099" s="6">
        <v>1.29</v>
      </c>
      <c r="M1099" s="6">
        <v>2.7499999999999998E-3</v>
      </c>
      <c r="N1099" s="6"/>
    </row>
    <row r="1100" spans="1:14">
      <c r="A1100" s="6">
        <v>1099</v>
      </c>
      <c r="B1100" s="6" t="s">
        <v>1309</v>
      </c>
      <c r="C1100" s="6" t="s">
        <v>2432</v>
      </c>
      <c r="D1100" s="6" t="s">
        <v>2265</v>
      </c>
      <c r="E1100" s="6" t="s">
        <v>2260</v>
      </c>
      <c r="F1100" s="6" t="s">
        <v>2508</v>
      </c>
      <c r="G1100" s="6" t="s">
        <v>1551</v>
      </c>
      <c r="H1100" s="6"/>
      <c r="I1100" s="6">
        <v>0.158</v>
      </c>
      <c r="J1100" s="6">
        <v>0.71899999999999997</v>
      </c>
      <c r="K1100" s="6">
        <v>0.123</v>
      </c>
      <c r="L1100" s="6">
        <v>1.23</v>
      </c>
      <c r="M1100" s="6">
        <v>1.6000000000000001E-3</v>
      </c>
      <c r="N1100" s="6"/>
    </row>
    <row r="1101" spans="1:14">
      <c r="A1101" s="6">
        <v>1100</v>
      </c>
      <c r="B1101" s="6" t="s">
        <v>1310</v>
      </c>
      <c r="C1101" s="6" t="s">
        <v>2432</v>
      </c>
      <c r="D1101" s="6" t="s">
        <v>2265</v>
      </c>
      <c r="E1101" s="6" t="s">
        <v>2260</v>
      </c>
      <c r="F1101" s="6" t="s">
        <v>2508</v>
      </c>
      <c r="G1101" s="6" t="s">
        <v>1551</v>
      </c>
      <c r="H1101" s="6"/>
      <c r="I1101" s="6">
        <v>0.16</v>
      </c>
      <c r="J1101" s="6">
        <v>0.73099999999999998</v>
      </c>
      <c r="K1101" s="6">
        <v>0.109</v>
      </c>
      <c r="L1101" s="6">
        <v>1.22</v>
      </c>
      <c r="M1101" s="6">
        <v>1.4499999999999999E-3</v>
      </c>
      <c r="N1101" s="6"/>
    </row>
    <row r="1102" spans="1:14">
      <c r="A1102" s="6">
        <v>1101</v>
      </c>
      <c r="B1102" s="6" t="s">
        <v>1320</v>
      </c>
      <c r="C1102" s="6" t="s">
        <v>2484</v>
      </c>
      <c r="D1102" s="6" t="s">
        <v>2272</v>
      </c>
      <c r="E1102" s="6" t="s">
        <v>2273</v>
      </c>
      <c r="F1102" s="6" t="s">
        <v>1551</v>
      </c>
      <c r="G1102" s="6" t="s">
        <v>1551</v>
      </c>
      <c r="H1102" s="6"/>
      <c r="I1102" s="6">
        <v>0.1024</v>
      </c>
      <c r="J1102" s="6">
        <v>5.4100000000000002E-2</v>
      </c>
      <c r="K1102" s="6">
        <v>0.84350000000000003</v>
      </c>
      <c r="L1102" s="6">
        <v>1.51315</v>
      </c>
      <c r="M1102" s="6">
        <v>-9999</v>
      </c>
      <c r="N1102" s="6" t="s">
        <v>2509</v>
      </c>
    </row>
    <row r="1103" spans="1:14">
      <c r="A1103" s="6">
        <v>1102</v>
      </c>
      <c r="B1103" s="6" t="s">
        <v>1323</v>
      </c>
      <c r="C1103" s="6" t="s">
        <v>2484</v>
      </c>
      <c r="D1103" s="6" t="s">
        <v>2272</v>
      </c>
      <c r="E1103" s="6" t="s">
        <v>2273</v>
      </c>
      <c r="F1103" s="6" t="s">
        <v>1551</v>
      </c>
      <c r="G1103" s="6" t="s">
        <v>1551</v>
      </c>
      <c r="H1103" s="6"/>
      <c r="I1103" s="6">
        <v>0.1024</v>
      </c>
      <c r="J1103" s="6">
        <v>5.4100000000000002E-2</v>
      </c>
      <c r="K1103" s="6">
        <v>0.84350000000000003</v>
      </c>
      <c r="L1103" s="6">
        <v>1.51315</v>
      </c>
      <c r="M1103" s="6">
        <v>-9999</v>
      </c>
      <c r="N1103" s="6" t="s">
        <v>2509</v>
      </c>
    </row>
    <row r="1104" spans="1:14">
      <c r="A1104" s="6">
        <v>1103</v>
      </c>
      <c r="B1104" s="6" t="s">
        <v>1324</v>
      </c>
      <c r="C1104" s="6" t="s">
        <v>2484</v>
      </c>
      <c r="D1104" s="6" t="s">
        <v>2272</v>
      </c>
      <c r="E1104" s="6" t="s">
        <v>2273</v>
      </c>
      <c r="F1104" s="6" t="s">
        <v>1551</v>
      </c>
      <c r="G1104" s="6" t="s">
        <v>1551</v>
      </c>
      <c r="H1104" s="6"/>
      <c r="I1104" s="6">
        <v>0.1024</v>
      </c>
      <c r="J1104" s="6">
        <v>5.4100000000000002E-2</v>
      </c>
      <c r="K1104" s="6">
        <v>0.84350000000000003</v>
      </c>
      <c r="L1104" s="6">
        <v>1.51315</v>
      </c>
      <c r="M1104" s="6">
        <v>-9999</v>
      </c>
      <c r="N1104" s="6" t="s">
        <v>2509</v>
      </c>
    </row>
    <row r="1105" spans="1:14">
      <c r="A1105" s="6">
        <v>1104</v>
      </c>
      <c r="B1105" s="6" t="s">
        <v>1325</v>
      </c>
      <c r="C1105" s="6" t="s">
        <v>2484</v>
      </c>
      <c r="D1105" s="6" t="s">
        <v>2272</v>
      </c>
      <c r="E1105" s="6" t="s">
        <v>2273</v>
      </c>
      <c r="F1105" s="6" t="s">
        <v>1551</v>
      </c>
      <c r="G1105" s="6" t="s">
        <v>1551</v>
      </c>
      <c r="H1105" s="6"/>
      <c r="I1105" s="6">
        <v>0.1024</v>
      </c>
      <c r="J1105" s="6">
        <v>5.4100000000000002E-2</v>
      </c>
      <c r="K1105" s="6">
        <v>0.84350000000000003</v>
      </c>
      <c r="L1105" s="6">
        <v>1.51315</v>
      </c>
      <c r="M1105" s="6">
        <v>-9999</v>
      </c>
      <c r="N1105" s="6" t="s">
        <v>2509</v>
      </c>
    </row>
    <row r="1106" spans="1:14">
      <c r="A1106" s="6">
        <v>1105</v>
      </c>
      <c r="B1106" s="6" t="s">
        <v>1326</v>
      </c>
      <c r="C1106" s="6" t="s">
        <v>2484</v>
      </c>
      <c r="D1106" s="6" t="s">
        <v>2272</v>
      </c>
      <c r="E1106" s="6" t="s">
        <v>2273</v>
      </c>
      <c r="F1106" s="6" t="s">
        <v>1551</v>
      </c>
      <c r="G1106" s="6" t="s">
        <v>1551</v>
      </c>
      <c r="H1106" s="6"/>
      <c r="I1106" s="6">
        <v>0.1024</v>
      </c>
      <c r="J1106" s="6">
        <v>5.4100000000000002E-2</v>
      </c>
      <c r="K1106" s="6">
        <v>0.84350000000000003</v>
      </c>
      <c r="L1106" s="6">
        <v>1.51315</v>
      </c>
      <c r="M1106" s="6">
        <v>-9999</v>
      </c>
      <c r="N1106" s="6" t="s">
        <v>2509</v>
      </c>
    </row>
    <row r="1107" spans="1:14">
      <c r="A1107" s="6">
        <v>1106</v>
      </c>
      <c r="B1107" s="6" t="s">
        <v>1327</v>
      </c>
      <c r="C1107" s="6" t="s">
        <v>2484</v>
      </c>
      <c r="D1107" s="6" t="s">
        <v>2272</v>
      </c>
      <c r="E1107" s="6" t="s">
        <v>2273</v>
      </c>
      <c r="F1107" s="6" t="s">
        <v>1551</v>
      </c>
      <c r="G1107" s="6" t="s">
        <v>1551</v>
      </c>
      <c r="H1107" s="6"/>
      <c r="I1107" s="6">
        <v>0.1024</v>
      </c>
      <c r="J1107" s="6">
        <v>5.4100000000000002E-2</v>
      </c>
      <c r="K1107" s="6">
        <v>0.84350000000000003</v>
      </c>
      <c r="L1107" s="6">
        <v>1.51315</v>
      </c>
      <c r="M1107" s="6">
        <v>-9999</v>
      </c>
      <c r="N1107" s="6" t="s">
        <v>2510</v>
      </c>
    </row>
    <row r="1108" spans="1:14">
      <c r="A1108" s="6">
        <v>1107</v>
      </c>
      <c r="B1108" s="6" t="s">
        <v>1329</v>
      </c>
      <c r="C1108" s="6" t="s">
        <v>2461</v>
      </c>
      <c r="D1108" s="6" t="s">
        <v>2277</v>
      </c>
      <c r="E1108" s="6" t="s">
        <v>2263</v>
      </c>
      <c r="F1108" s="6" t="s">
        <v>1551</v>
      </c>
      <c r="G1108" s="6" t="s">
        <v>1551</v>
      </c>
      <c r="H1108" s="6"/>
      <c r="I1108" s="6">
        <v>0.2752</v>
      </c>
      <c r="J1108" s="6">
        <v>0.11550000000000001</v>
      </c>
      <c r="K1108" s="6">
        <v>0.60360000000000003</v>
      </c>
      <c r="L1108" s="6">
        <v>1.32</v>
      </c>
      <c r="M1108" s="6">
        <v>1.0699999999999999E-2</v>
      </c>
      <c r="N1108" s="6"/>
    </row>
    <row r="1109" spans="1:14">
      <c r="A1109" s="6">
        <v>1108</v>
      </c>
      <c r="B1109" s="6" t="s">
        <v>1331</v>
      </c>
      <c r="C1109" s="6" t="s">
        <v>2461</v>
      </c>
      <c r="D1109" s="6" t="s">
        <v>2277</v>
      </c>
      <c r="E1109" s="6" t="s">
        <v>2263</v>
      </c>
      <c r="F1109" s="6" t="s">
        <v>1551</v>
      </c>
      <c r="G1109" s="6" t="s">
        <v>1551</v>
      </c>
      <c r="H1109" s="6"/>
      <c r="I1109" s="6">
        <v>0.23150000000000001</v>
      </c>
      <c r="J1109" s="6">
        <v>0.1128</v>
      </c>
      <c r="K1109" s="6">
        <v>0.65569999999999995</v>
      </c>
      <c r="L1109" s="6">
        <v>1.24</v>
      </c>
      <c r="M1109" s="6">
        <v>1.7399999999999999E-2</v>
      </c>
      <c r="N1109" s="6"/>
    </row>
    <row r="1110" spans="1:14">
      <c r="A1110" s="6">
        <v>1109</v>
      </c>
      <c r="B1110" s="6" t="s">
        <v>1332</v>
      </c>
      <c r="C1110" s="6" t="s">
        <v>2461</v>
      </c>
      <c r="D1110" s="6" t="s">
        <v>2277</v>
      </c>
      <c r="E1110" s="6" t="s">
        <v>2263</v>
      </c>
      <c r="F1110" s="6" t="s">
        <v>1551</v>
      </c>
      <c r="G1110" s="6" t="s">
        <v>1551</v>
      </c>
      <c r="H1110" s="6"/>
      <c r="I1110" s="6">
        <v>0.2792</v>
      </c>
      <c r="J1110" s="6">
        <v>0.125</v>
      </c>
      <c r="K1110" s="6">
        <v>0.59570000000000001</v>
      </c>
      <c r="L1110" s="6">
        <v>1.47</v>
      </c>
      <c r="M1110" s="6">
        <v>2.4500000000000001E-2</v>
      </c>
      <c r="N1110" s="6"/>
    </row>
    <row r="1111" spans="1:14">
      <c r="A1111" s="6">
        <v>1110</v>
      </c>
      <c r="B1111" s="6" t="s">
        <v>1333</v>
      </c>
      <c r="C1111" s="6" t="s">
        <v>2440</v>
      </c>
      <c r="D1111" s="6" t="s">
        <v>2277</v>
      </c>
      <c r="E1111" s="6" t="s">
        <v>2263</v>
      </c>
      <c r="F1111" s="6" t="s">
        <v>1551</v>
      </c>
      <c r="G1111" s="6" t="s">
        <v>1551</v>
      </c>
      <c r="H1111" s="6"/>
      <c r="I1111" s="6">
        <v>0.60399999999999998</v>
      </c>
      <c r="J1111" s="6">
        <v>6.6000000000000003E-2</v>
      </c>
      <c r="K1111" s="6">
        <v>0.33</v>
      </c>
      <c r="L1111" s="6">
        <v>1.06</v>
      </c>
      <c r="M1111" s="6">
        <v>4.1000000000000002E-2</v>
      </c>
      <c r="N1111" s="6"/>
    </row>
    <row r="1112" spans="1:14">
      <c r="A1112" s="6">
        <v>1111</v>
      </c>
      <c r="B1112" s="6" t="s">
        <v>1335</v>
      </c>
      <c r="C1112" s="6" t="s">
        <v>2440</v>
      </c>
      <c r="D1112" s="6" t="s">
        <v>2277</v>
      </c>
      <c r="E1112" s="6" t="s">
        <v>2263</v>
      </c>
      <c r="F1112" s="6" t="s">
        <v>1551</v>
      </c>
      <c r="G1112" s="6" t="s">
        <v>1551</v>
      </c>
      <c r="H1112" s="6"/>
      <c r="I1112" s="6">
        <v>0.53700000000000003</v>
      </c>
      <c r="J1112" s="6">
        <v>9.8000000000000004E-2</v>
      </c>
      <c r="K1112" s="6">
        <v>0.36499999999999999</v>
      </c>
      <c r="L1112" s="6">
        <v>1.17</v>
      </c>
      <c r="M1112" s="6">
        <v>2.8850000000000001E-2</v>
      </c>
      <c r="N1112" s="6"/>
    </row>
    <row r="1113" spans="1:14">
      <c r="A1113" s="6">
        <v>1112</v>
      </c>
      <c r="B1113" s="6" t="s">
        <v>1336</v>
      </c>
      <c r="C1113" s="6" t="s">
        <v>2440</v>
      </c>
      <c r="D1113" s="6" t="s">
        <v>2277</v>
      </c>
      <c r="E1113" s="6" t="s">
        <v>2263</v>
      </c>
      <c r="F1113" s="6" t="s">
        <v>1551</v>
      </c>
      <c r="G1113" s="6" t="s">
        <v>1551</v>
      </c>
      <c r="H1113" s="6"/>
      <c r="I1113" s="6">
        <v>0.59299999999999997</v>
      </c>
      <c r="J1113" s="6">
        <v>6.7000000000000004E-2</v>
      </c>
      <c r="K1113" s="6">
        <v>0.34</v>
      </c>
      <c r="L1113" s="6">
        <v>1.24</v>
      </c>
      <c r="M1113" s="6">
        <v>1.985E-2</v>
      </c>
      <c r="N1113" s="6"/>
    </row>
    <row r="1114" spans="1:14">
      <c r="A1114" s="6">
        <v>1113</v>
      </c>
      <c r="B1114" s="6" t="s">
        <v>1337</v>
      </c>
      <c r="C1114" s="6" t="s">
        <v>2440</v>
      </c>
      <c r="D1114" s="6" t="s">
        <v>2277</v>
      </c>
      <c r="E1114" s="6" t="s">
        <v>2263</v>
      </c>
      <c r="F1114" s="6" t="s">
        <v>1551</v>
      </c>
      <c r="G1114" s="6" t="s">
        <v>1551</v>
      </c>
      <c r="H1114" s="6"/>
      <c r="I1114" s="6">
        <v>0.623</v>
      </c>
      <c r="J1114" s="6">
        <v>0.114</v>
      </c>
      <c r="K1114" s="6">
        <v>0.26400000000000001</v>
      </c>
      <c r="L1114" s="6">
        <v>1.21</v>
      </c>
      <c r="M1114" s="6">
        <v>1.67E-2</v>
      </c>
      <c r="N1114" s="6"/>
    </row>
    <row r="1115" spans="1:14">
      <c r="A1115" s="6">
        <v>1114</v>
      </c>
      <c r="B1115" s="6" t="s">
        <v>1338</v>
      </c>
      <c r="C1115" s="6" t="s">
        <v>2511</v>
      </c>
      <c r="D1115" s="6" t="s">
        <v>2283</v>
      </c>
      <c r="E1115" s="6" t="s">
        <v>2260</v>
      </c>
      <c r="F1115" s="6" t="s">
        <v>2512</v>
      </c>
      <c r="G1115" s="6" t="s">
        <v>2311</v>
      </c>
      <c r="H1115" s="6"/>
      <c r="I1115" s="6">
        <v>0.23</v>
      </c>
      <c r="J1115" s="6">
        <v>0.24</v>
      </c>
      <c r="K1115" s="6">
        <v>0.53</v>
      </c>
      <c r="L1115" s="6">
        <v>1.4</v>
      </c>
      <c r="M1115" s="6">
        <v>2.35E-2</v>
      </c>
      <c r="N1115" s="6" t="s">
        <v>2513</v>
      </c>
    </row>
    <row r="1116" spans="1:14">
      <c r="A1116" s="6">
        <v>1115</v>
      </c>
      <c r="B1116" s="6" t="s">
        <v>1340</v>
      </c>
      <c r="C1116" s="6" t="s">
        <v>2511</v>
      </c>
      <c r="D1116" s="6" t="s">
        <v>2283</v>
      </c>
      <c r="E1116" s="6" t="s">
        <v>2260</v>
      </c>
      <c r="F1116" s="6" t="s">
        <v>2512</v>
      </c>
      <c r="G1116" s="6" t="s">
        <v>2311</v>
      </c>
      <c r="H1116" s="6"/>
      <c r="I1116" s="6">
        <v>0.23</v>
      </c>
      <c r="J1116" s="6">
        <v>0.24</v>
      </c>
      <c r="K1116" s="6">
        <v>0.53</v>
      </c>
      <c r="L1116" s="6">
        <v>1.4</v>
      </c>
      <c r="M1116" s="6">
        <v>2.35E-2</v>
      </c>
      <c r="N1116" s="6" t="s">
        <v>2513</v>
      </c>
    </row>
    <row r="1117" spans="1:14">
      <c r="A1117" s="6">
        <v>1116</v>
      </c>
      <c r="B1117" s="6" t="s">
        <v>1341</v>
      </c>
      <c r="C1117" s="6" t="s">
        <v>2511</v>
      </c>
      <c r="D1117" s="6" t="s">
        <v>2283</v>
      </c>
      <c r="E1117" s="6" t="s">
        <v>2260</v>
      </c>
      <c r="F1117" s="6" t="s">
        <v>2512</v>
      </c>
      <c r="G1117" s="6" t="s">
        <v>2311</v>
      </c>
      <c r="H1117" s="6"/>
      <c r="I1117" s="6">
        <v>0.23</v>
      </c>
      <c r="J1117" s="6">
        <v>0.24</v>
      </c>
      <c r="K1117" s="6">
        <v>0.53</v>
      </c>
      <c r="L1117" s="6">
        <v>1.4</v>
      </c>
      <c r="M1117" s="6">
        <v>2.35E-2</v>
      </c>
      <c r="N1117" s="6" t="s">
        <v>2513</v>
      </c>
    </row>
    <row r="1118" spans="1:14">
      <c r="A1118" s="6">
        <v>1117</v>
      </c>
      <c r="B1118" s="6" t="s">
        <v>1342</v>
      </c>
      <c r="C1118" s="6" t="s">
        <v>2511</v>
      </c>
      <c r="D1118" s="6" t="s">
        <v>2283</v>
      </c>
      <c r="E1118" s="6" t="s">
        <v>2260</v>
      </c>
      <c r="F1118" s="6" t="s">
        <v>2512</v>
      </c>
      <c r="G1118" s="6" t="s">
        <v>2311</v>
      </c>
      <c r="H1118" s="6"/>
      <c r="I1118" s="6">
        <v>0.23</v>
      </c>
      <c r="J1118" s="6">
        <v>0.24</v>
      </c>
      <c r="K1118" s="6">
        <v>0.53</v>
      </c>
      <c r="L1118" s="6">
        <v>1.4</v>
      </c>
      <c r="M1118" s="6">
        <v>2.35E-2</v>
      </c>
      <c r="N1118" s="6" t="s">
        <v>2513</v>
      </c>
    </row>
    <row r="1119" spans="1:14">
      <c r="A1119" s="6">
        <v>1118</v>
      </c>
      <c r="B1119" s="9" t="s">
        <v>1348</v>
      </c>
      <c r="C1119" s="9" t="s">
        <v>2514</v>
      </c>
      <c r="D1119" s="6" t="s">
        <v>2268</v>
      </c>
      <c r="E1119" s="6" t="s">
        <v>2260</v>
      </c>
      <c r="F1119" s="6" t="s">
        <v>1551</v>
      </c>
      <c r="G1119" s="6" t="s">
        <v>1551</v>
      </c>
      <c r="H1119" s="6"/>
      <c r="I1119" s="9">
        <v>0.186</v>
      </c>
      <c r="J1119" s="9">
        <v>0.16800000000000001</v>
      </c>
      <c r="K1119" s="9">
        <v>0.64600000000000002</v>
      </c>
      <c r="L1119" s="9">
        <v>-9999</v>
      </c>
      <c r="M1119" s="9">
        <v>7.9000000000000008E-3</v>
      </c>
      <c r="N1119" s="9" t="s">
        <v>2515</v>
      </c>
    </row>
    <row r="1120" spans="1:14">
      <c r="A1120" s="6">
        <v>1119</v>
      </c>
      <c r="B1120" s="9" t="s">
        <v>1351</v>
      </c>
      <c r="C1120" s="9" t="s">
        <v>2514</v>
      </c>
      <c r="D1120" s="6" t="s">
        <v>2313</v>
      </c>
      <c r="E1120" s="6" t="s">
        <v>2260</v>
      </c>
      <c r="F1120" s="6" t="s">
        <v>1551</v>
      </c>
      <c r="G1120" s="6" t="s">
        <v>1551</v>
      </c>
      <c r="H1120" s="6"/>
      <c r="I1120" s="9">
        <v>0.186</v>
      </c>
      <c r="J1120" s="9">
        <v>0.36799999999999999</v>
      </c>
      <c r="K1120" s="9">
        <v>0.44600000000000001</v>
      </c>
      <c r="L1120" s="9">
        <v>-9999</v>
      </c>
      <c r="M1120" s="9">
        <v>1.465E-2</v>
      </c>
      <c r="N1120" s="9" t="s">
        <v>2515</v>
      </c>
    </row>
    <row r="1121" spans="1:14">
      <c r="A1121" s="6">
        <v>1120</v>
      </c>
      <c r="B1121" s="9" t="s">
        <v>1352</v>
      </c>
      <c r="C1121" s="9" t="s">
        <v>2514</v>
      </c>
      <c r="D1121" s="6" t="s">
        <v>2313</v>
      </c>
      <c r="E1121" s="6" t="s">
        <v>2260</v>
      </c>
      <c r="F1121" s="6" t="s">
        <v>1551</v>
      </c>
      <c r="G1121" s="6" t="s">
        <v>1551</v>
      </c>
      <c r="H1121" s="6"/>
      <c r="I1121" s="9">
        <v>0.186</v>
      </c>
      <c r="J1121" s="9">
        <v>0.41799999999999998</v>
      </c>
      <c r="K1121" s="9">
        <v>0.39600000000000002</v>
      </c>
      <c r="L1121" s="9">
        <v>-9999</v>
      </c>
      <c r="M1121" s="9">
        <v>1.295E-2</v>
      </c>
      <c r="N1121" s="9" t="s">
        <v>2515</v>
      </c>
    </row>
    <row r="1122" spans="1:14">
      <c r="A1122" s="6">
        <v>1121</v>
      </c>
      <c r="B1122" s="9" t="s">
        <v>1353</v>
      </c>
      <c r="C1122" s="9" t="s">
        <v>2514</v>
      </c>
      <c r="D1122" s="6" t="s">
        <v>2313</v>
      </c>
      <c r="E1122" s="6" t="s">
        <v>2260</v>
      </c>
      <c r="F1122" s="6" t="s">
        <v>1551</v>
      </c>
      <c r="G1122" s="6" t="s">
        <v>1551</v>
      </c>
      <c r="H1122" s="6"/>
      <c r="I1122" s="9">
        <v>0.23599999999999999</v>
      </c>
      <c r="J1122" s="9">
        <v>0.45</v>
      </c>
      <c r="K1122" s="9">
        <v>0.314</v>
      </c>
      <c r="L1122" s="9">
        <v>-9999</v>
      </c>
      <c r="M1122" s="9">
        <v>1.7377920000000002E-2</v>
      </c>
      <c r="N1122" s="9" t="s">
        <v>2515</v>
      </c>
    </row>
    <row r="1123" spans="1:14">
      <c r="A1123" s="6">
        <v>1122</v>
      </c>
      <c r="B1123" s="9" t="s">
        <v>1354</v>
      </c>
      <c r="C1123" s="9" t="s">
        <v>2514</v>
      </c>
      <c r="D1123" s="6" t="s">
        <v>2313</v>
      </c>
      <c r="E1123" s="6" t="s">
        <v>2260</v>
      </c>
      <c r="F1123" s="6" t="s">
        <v>1551</v>
      </c>
      <c r="G1123" s="6" t="s">
        <v>1551</v>
      </c>
      <c r="H1123" s="6"/>
      <c r="I1123" s="9">
        <v>0.13600000000000001</v>
      </c>
      <c r="J1123" s="9">
        <v>0.4</v>
      </c>
      <c r="K1123" s="9">
        <v>0.46400000000000002</v>
      </c>
      <c r="L1123" s="9">
        <v>-9999</v>
      </c>
      <c r="M1123" s="9">
        <v>1.7667552E-2</v>
      </c>
      <c r="N1123" s="9" t="s">
        <v>2515</v>
      </c>
    </row>
    <row r="1124" spans="1:14">
      <c r="A1124" s="6">
        <v>1123</v>
      </c>
      <c r="B1124" s="9" t="s">
        <v>1355</v>
      </c>
      <c r="C1124" s="9" t="s">
        <v>2514</v>
      </c>
      <c r="D1124" s="6" t="s">
        <v>2268</v>
      </c>
      <c r="E1124" s="6" t="s">
        <v>2260</v>
      </c>
      <c r="F1124" s="6" t="s">
        <v>1551</v>
      </c>
      <c r="G1124" s="6" t="s">
        <v>1551</v>
      </c>
      <c r="H1124" s="6"/>
      <c r="I1124" s="9">
        <v>8.5999999999999993E-2</v>
      </c>
      <c r="J1124" s="9">
        <v>0.3</v>
      </c>
      <c r="K1124" s="9">
        <v>0.61399999999999999</v>
      </c>
      <c r="L1124" s="9">
        <v>-9999</v>
      </c>
      <c r="M1124" s="9">
        <v>1.6702112000000002E-2</v>
      </c>
      <c r="N1124" s="9" t="s">
        <v>2515</v>
      </c>
    </row>
    <row r="1125" spans="1:14">
      <c r="A1125" s="6">
        <v>1124</v>
      </c>
      <c r="B1125" s="9" t="s">
        <v>1356</v>
      </c>
      <c r="C1125" s="9" t="s">
        <v>2514</v>
      </c>
      <c r="D1125" s="6" t="s">
        <v>2259</v>
      </c>
      <c r="E1125" s="6" t="s">
        <v>2263</v>
      </c>
      <c r="F1125" s="6" t="s">
        <v>1551</v>
      </c>
      <c r="G1125" s="6" t="s">
        <v>1551</v>
      </c>
      <c r="H1125" s="6"/>
      <c r="I1125" s="9">
        <v>0.36799999999999999</v>
      </c>
      <c r="J1125" s="9">
        <v>0.3</v>
      </c>
      <c r="K1125" s="9">
        <v>0.33200000000000002</v>
      </c>
      <c r="L1125" s="9">
        <v>-9999</v>
      </c>
      <c r="M1125" s="9">
        <v>1.2449999999999999E-2</v>
      </c>
      <c r="N1125" s="9" t="s">
        <v>2515</v>
      </c>
    </row>
    <row r="1126" spans="1:14">
      <c r="A1126" s="6">
        <v>1125</v>
      </c>
      <c r="B1126" s="9" t="s">
        <v>1357</v>
      </c>
      <c r="C1126" s="9" t="s">
        <v>2514</v>
      </c>
      <c r="D1126" s="6" t="s">
        <v>2268</v>
      </c>
      <c r="E1126" s="6" t="s">
        <v>2260</v>
      </c>
      <c r="F1126" s="6" t="s">
        <v>1551</v>
      </c>
      <c r="G1126" s="6" t="s">
        <v>1551</v>
      </c>
      <c r="H1126" s="6"/>
      <c r="I1126" s="9">
        <v>6.8000000000000005E-2</v>
      </c>
      <c r="J1126" s="9">
        <v>0.3</v>
      </c>
      <c r="K1126" s="9">
        <v>0.63200000000000001</v>
      </c>
      <c r="L1126" s="9">
        <v>-9999</v>
      </c>
      <c r="M1126" s="9">
        <v>1.7100000000000001E-2</v>
      </c>
      <c r="N1126" s="9" t="s">
        <v>2515</v>
      </c>
    </row>
    <row r="1127" spans="1:14">
      <c r="A1127" s="6">
        <v>1126</v>
      </c>
      <c r="B1127" s="9" t="s">
        <v>1358</v>
      </c>
      <c r="C1127" s="9" t="s">
        <v>2516</v>
      </c>
      <c r="D1127" s="6" t="s">
        <v>2268</v>
      </c>
      <c r="E1127" s="6" t="s">
        <v>2260</v>
      </c>
      <c r="F1127" s="6" t="s">
        <v>1551</v>
      </c>
      <c r="G1127" s="6" t="s">
        <v>1551</v>
      </c>
      <c r="H1127" s="6"/>
      <c r="I1127" s="9">
        <v>0.108</v>
      </c>
      <c r="J1127" s="9">
        <v>0.23200000000000001</v>
      </c>
      <c r="K1127" s="9">
        <v>0.66</v>
      </c>
      <c r="L1127" s="9">
        <v>-9999</v>
      </c>
      <c r="M1127" s="9">
        <v>1.8849999999999999E-2</v>
      </c>
      <c r="N1127" s="9" t="s">
        <v>2515</v>
      </c>
    </row>
    <row r="1128" spans="1:14">
      <c r="A1128" s="6">
        <v>1127</v>
      </c>
      <c r="B1128" s="9" t="s">
        <v>1360</v>
      </c>
      <c r="C1128" s="9" t="s">
        <v>2514</v>
      </c>
      <c r="D1128" s="6" t="s">
        <v>2268</v>
      </c>
      <c r="E1128" s="6" t="s">
        <v>2260</v>
      </c>
      <c r="F1128" s="6" t="s">
        <v>1551</v>
      </c>
      <c r="G1128" s="6" t="s">
        <v>1551</v>
      </c>
      <c r="H1128" s="6"/>
      <c r="I1128" s="9">
        <v>0.108</v>
      </c>
      <c r="J1128" s="9">
        <v>0.33200000000000002</v>
      </c>
      <c r="K1128" s="9">
        <v>0.56000000000000005</v>
      </c>
      <c r="L1128" s="9">
        <v>-9999</v>
      </c>
      <c r="M1128" s="9">
        <v>1.4200000000000001E-2</v>
      </c>
      <c r="N1128" s="9" t="s">
        <v>2515</v>
      </c>
    </row>
    <row r="1129" spans="1:14">
      <c r="A1129" s="6">
        <v>1128</v>
      </c>
      <c r="B1129" s="9" t="s">
        <v>1361</v>
      </c>
      <c r="C1129" s="9" t="s">
        <v>2516</v>
      </c>
      <c r="D1129" s="6" t="s">
        <v>2313</v>
      </c>
      <c r="E1129" s="6" t="s">
        <v>2260</v>
      </c>
      <c r="F1129" s="6" t="s">
        <v>1551</v>
      </c>
      <c r="G1129" s="6" t="s">
        <v>1551</v>
      </c>
      <c r="H1129" s="6"/>
      <c r="I1129" s="9">
        <v>0.158</v>
      </c>
      <c r="J1129" s="9">
        <v>0.38200000000000001</v>
      </c>
      <c r="K1129" s="9">
        <v>0.46</v>
      </c>
      <c r="L1129" s="9">
        <v>-9999</v>
      </c>
      <c r="M1129" s="9">
        <v>1.35E-2</v>
      </c>
      <c r="N1129" s="9" t="s">
        <v>2515</v>
      </c>
    </row>
    <row r="1130" spans="1:14">
      <c r="A1130" s="6">
        <v>1129</v>
      </c>
      <c r="B1130" s="9" t="s">
        <v>1362</v>
      </c>
      <c r="C1130" s="9" t="s">
        <v>2516</v>
      </c>
      <c r="D1130" s="6" t="s">
        <v>2313</v>
      </c>
      <c r="E1130" s="6" t="s">
        <v>2260</v>
      </c>
      <c r="F1130" s="6" t="s">
        <v>1551</v>
      </c>
      <c r="G1130" s="6" t="s">
        <v>1551</v>
      </c>
      <c r="H1130" s="6"/>
      <c r="I1130" s="9">
        <v>0.25800000000000001</v>
      </c>
      <c r="J1130" s="9">
        <v>0.33200000000000002</v>
      </c>
      <c r="K1130" s="9">
        <v>0.41</v>
      </c>
      <c r="L1130" s="9">
        <v>-9999</v>
      </c>
      <c r="M1130" s="9">
        <v>1.09E-2</v>
      </c>
      <c r="N1130" s="9" t="s">
        <v>2515</v>
      </c>
    </row>
    <row r="1131" spans="1:14">
      <c r="A1131" s="6">
        <v>1130</v>
      </c>
      <c r="B1131" s="9" t="s">
        <v>1363</v>
      </c>
      <c r="C1131" s="9" t="s">
        <v>2516</v>
      </c>
      <c r="D1131" s="6" t="s">
        <v>2313</v>
      </c>
      <c r="E1131" s="6" t="s">
        <v>2260</v>
      </c>
      <c r="F1131" s="6" t="s">
        <v>1551</v>
      </c>
      <c r="G1131" s="6" t="s">
        <v>1551</v>
      </c>
      <c r="H1131" s="6"/>
      <c r="I1131" s="9">
        <v>0.158</v>
      </c>
      <c r="J1131" s="9">
        <v>0.432</v>
      </c>
      <c r="K1131" s="9">
        <v>0.41</v>
      </c>
      <c r="L1131" s="9">
        <v>-9999</v>
      </c>
      <c r="M1131" s="9">
        <v>1.0800000000000001E-2</v>
      </c>
      <c r="N1131" s="9" t="s">
        <v>2515</v>
      </c>
    </row>
    <row r="1132" spans="1:14">
      <c r="A1132" s="6">
        <v>1131</v>
      </c>
      <c r="B1132" s="9" t="s">
        <v>1364</v>
      </c>
      <c r="C1132" s="9" t="s">
        <v>2516</v>
      </c>
      <c r="D1132" s="6" t="s">
        <v>2313</v>
      </c>
      <c r="E1132" s="6" t="s">
        <v>2260</v>
      </c>
      <c r="F1132" s="6" t="s">
        <v>1551</v>
      </c>
      <c r="G1132" s="6" t="s">
        <v>1551</v>
      </c>
      <c r="H1132" s="6"/>
      <c r="I1132" s="9">
        <v>0.158</v>
      </c>
      <c r="J1132" s="9">
        <v>0.48199999999999998</v>
      </c>
      <c r="K1132" s="9">
        <v>0.36</v>
      </c>
      <c r="L1132" s="9">
        <v>-9999</v>
      </c>
      <c r="M1132" s="9">
        <v>8.2000000000000007E-3</v>
      </c>
      <c r="N1132" s="9" t="s">
        <v>2515</v>
      </c>
    </row>
    <row r="1133" spans="1:14">
      <c r="A1133" s="6">
        <v>1132</v>
      </c>
      <c r="B1133" s="9" t="s">
        <v>1365</v>
      </c>
      <c r="C1133" s="9" t="s">
        <v>2516</v>
      </c>
      <c r="D1133" s="6" t="s">
        <v>2259</v>
      </c>
      <c r="E1133" s="6" t="s">
        <v>2263</v>
      </c>
      <c r="F1133" s="6" t="s">
        <v>1551</v>
      </c>
      <c r="G1133" s="6" t="s">
        <v>1551</v>
      </c>
      <c r="H1133" s="6"/>
      <c r="I1133" s="9">
        <v>0.35799999999999998</v>
      </c>
      <c r="J1133" s="9">
        <v>0.28199999999999997</v>
      </c>
      <c r="K1133" s="9">
        <v>0.36</v>
      </c>
      <c r="L1133" s="9">
        <v>-9999</v>
      </c>
      <c r="M1133" s="9">
        <v>9.1500000000000001E-3</v>
      </c>
      <c r="N1133" s="9" t="s">
        <v>2515</v>
      </c>
    </row>
    <row r="1134" spans="1:14">
      <c r="A1134" s="6">
        <v>1133</v>
      </c>
      <c r="B1134" s="9" t="s">
        <v>1366</v>
      </c>
      <c r="C1134" s="9" t="s">
        <v>2516</v>
      </c>
      <c r="D1134" s="6" t="s">
        <v>2313</v>
      </c>
      <c r="E1134" s="6" t="s">
        <v>2260</v>
      </c>
      <c r="F1134" s="6" t="s">
        <v>1551</v>
      </c>
      <c r="G1134" s="6" t="s">
        <v>1551</v>
      </c>
      <c r="H1134" s="6"/>
      <c r="I1134" s="9">
        <v>0.158</v>
      </c>
      <c r="J1134" s="9">
        <v>0.432</v>
      </c>
      <c r="K1134" s="9">
        <v>0.41</v>
      </c>
      <c r="L1134" s="9">
        <v>-9999</v>
      </c>
      <c r="M1134" s="9">
        <v>6.1999999999999998E-3</v>
      </c>
      <c r="N1134" s="9" t="s">
        <v>2515</v>
      </c>
    </row>
    <row r="1135" spans="1:14">
      <c r="A1135" s="6">
        <v>1134</v>
      </c>
      <c r="B1135" s="9" t="s">
        <v>1367</v>
      </c>
      <c r="C1135" s="9" t="s">
        <v>2516</v>
      </c>
      <c r="D1135" s="6" t="s">
        <v>2259</v>
      </c>
      <c r="E1135" s="6" t="s">
        <v>2260</v>
      </c>
      <c r="F1135" s="6" t="s">
        <v>1551</v>
      </c>
      <c r="G1135" s="6" t="s">
        <v>1551</v>
      </c>
      <c r="H1135" s="6"/>
      <c r="I1135" s="9">
        <v>0.308</v>
      </c>
      <c r="J1135" s="9">
        <v>0.33200000000000002</v>
      </c>
      <c r="K1135" s="9">
        <v>0.36</v>
      </c>
      <c r="L1135" s="9">
        <v>-9999</v>
      </c>
      <c r="M1135" s="9">
        <v>7.0499999999999998E-3</v>
      </c>
      <c r="N1135" s="9" t="s">
        <v>2515</v>
      </c>
    </row>
    <row r="1136" spans="1:14">
      <c r="A1136" s="6">
        <v>1135</v>
      </c>
      <c r="B1136" s="9" t="s">
        <v>1368</v>
      </c>
      <c r="C1136" s="9" t="s">
        <v>2516</v>
      </c>
      <c r="D1136" s="6" t="s">
        <v>2313</v>
      </c>
      <c r="E1136" s="6" t="s">
        <v>2260</v>
      </c>
      <c r="F1136" s="6" t="s">
        <v>1551</v>
      </c>
      <c r="G1136" s="6" t="s">
        <v>1551</v>
      </c>
      <c r="H1136" s="6"/>
      <c r="I1136" s="9">
        <v>0.18</v>
      </c>
      <c r="J1136" s="9">
        <v>0.35</v>
      </c>
      <c r="K1136" s="9">
        <v>0.47</v>
      </c>
      <c r="L1136" s="9">
        <v>-9999</v>
      </c>
      <c r="M1136" s="9">
        <v>1.0426751999999999E-2</v>
      </c>
      <c r="N1136" s="9" t="s">
        <v>2515</v>
      </c>
    </row>
    <row r="1137" spans="1:14">
      <c r="A1137" s="6">
        <v>1136</v>
      </c>
      <c r="B1137" s="9" t="s">
        <v>1369</v>
      </c>
      <c r="C1137" s="9" t="s">
        <v>2516</v>
      </c>
      <c r="D1137" s="6" t="s">
        <v>2283</v>
      </c>
      <c r="E1137" s="6" t="s">
        <v>2260</v>
      </c>
      <c r="F1137" s="6" t="s">
        <v>1551</v>
      </c>
      <c r="G1137" s="6" t="s">
        <v>1551</v>
      </c>
      <c r="H1137" s="6"/>
      <c r="I1137" s="9">
        <v>0.23</v>
      </c>
      <c r="J1137" s="9">
        <v>0.25</v>
      </c>
      <c r="K1137" s="9">
        <v>0.52</v>
      </c>
      <c r="L1137" s="9">
        <v>-9999</v>
      </c>
      <c r="M1137" s="9">
        <v>1.1971456E-2</v>
      </c>
      <c r="N1137" s="9" t="s">
        <v>2515</v>
      </c>
    </row>
    <row r="1138" spans="1:14">
      <c r="A1138" s="6">
        <v>1137</v>
      </c>
      <c r="B1138" s="9" t="s">
        <v>1370</v>
      </c>
      <c r="C1138" s="9" t="s">
        <v>2516</v>
      </c>
      <c r="D1138" s="6" t="s">
        <v>2268</v>
      </c>
      <c r="E1138" s="6" t="s">
        <v>2260</v>
      </c>
      <c r="F1138" s="6" t="s">
        <v>1551</v>
      </c>
      <c r="G1138" s="6" t="s">
        <v>1551</v>
      </c>
      <c r="H1138" s="6"/>
      <c r="I1138" s="9">
        <v>0.18</v>
      </c>
      <c r="J1138" s="9">
        <v>0.25</v>
      </c>
      <c r="K1138" s="9">
        <v>0.56999999999999995</v>
      </c>
      <c r="L1138" s="9">
        <v>-9999</v>
      </c>
      <c r="M1138" s="9">
        <v>5.7926399999999999E-3</v>
      </c>
      <c r="N1138" s="9" t="s">
        <v>2515</v>
      </c>
    </row>
    <row r="1139" spans="1:14">
      <c r="A1139" s="6">
        <v>1138</v>
      </c>
      <c r="B1139" s="9" t="s">
        <v>1371</v>
      </c>
      <c r="C1139" s="9" t="s">
        <v>2516</v>
      </c>
      <c r="D1139" s="6" t="s">
        <v>2268</v>
      </c>
      <c r="E1139" s="6" t="s">
        <v>2260</v>
      </c>
      <c r="F1139" s="6" t="s">
        <v>1551</v>
      </c>
      <c r="G1139" s="6" t="s">
        <v>1551</v>
      </c>
      <c r="H1139" s="6"/>
      <c r="I1139" s="9">
        <v>0.17599999999999999</v>
      </c>
      <c r="J1139" s="9">
        <v>0.25</v>
      </c>
      <c r="K1139" s="9">
        <v>0.57399999999999995</v>
      </c>
      <c r="L1139" s="9">
        <v>-9999</v>
      </c>
      <c r="M1139" s="9">
        <v>1.1102559999999999E-2</v>
      </c>
      <c r="N1139" s="9" t="s">
        <v>2515</v>
      </c>
    </row>
    <row r="1140" spans="1:14">
      <c r="A1140" s="6">
        <v>1139</v>
      </c>
      <c r="B1140" s="9" t="s">
        <v>1372</v>
      </c>
      <c r="C1140" s="9" t="s">
        <v>2516</v>
      </c>
      <c r="D1140" s="6" t="s">
        <v>2268</v>
      </c>
      <c r="E1140" s="6" t="s">
        <v>2260</v>
      </c>
      <c r="F1140" s="6" t="s">
        <v>1551</v>
      </c>
      <c r="G1140" s="6" t="s">
        <v>1551</v>
      </c>
      <c r="H1140" s="6"/>
      <c r="I1140" s="9">
        <v>0.126</v>
      </c>
      <c r="J1140" s="9">
        <v>0.25</v>
      </c>
      <c r="K1140" s="9">
        <v>0.624</v>
      </c>
      <c r="L1140" s="9">
        <v>-9999</v>
      </c>
      <c r="M1140" s="9">
        <v>1.158528E-2</v>
      </c>
      <c r="N1140" s="9" t="s">
        <v>2515</v>
      </c>
    </row>
    <row r="1141" spans="1:14">
      <c r="A1141" s="6">
        <v>1140</v>
      </c>
      <c r="B1141" s="9" t="s">
        <v>1373</v>
      </c>
      <c r="C1141" s="9" t="s">
        <v>2516</v>
      </c>
      <c r="D1141" s="6" t="s">
        <v>2313</v>
      </c>
      <c r="E1141" s="6" t="s">
        <v>2260</v>
      </c>
      <c r="F1141" s="6" t="s">
        <v>1551</v>
      </c>
      <c r="G1141" s="6" t="s">
        <v>1551</v>
      </c>
      <c r="H1141" s="6"/>
      <c r="I1141" s="9">
        <v>0.17599999999999999</v>
      </c>
      <c r="J1141" s="9">
        <v>0.314</v>
      </c>
      <c r="K1141" s="9">
        <v>0.51</v>
      </c>
      <c r="L1141" s="9">
        <v>-9999</v>
      </c>
      <c r="M1141" s="9">
        <v>1.085E-2</v>
      </c>
      <c r="N1141" s="9" t="s">
        <v>2515</v>
      </c>
    </row>
    <row r="1142" spans="1:14">
      <c r="A1142" s="6">
        <v>1141</v>
      </c>
      <c r="B1142" s="9" t="s">
        <v>1374</v>
      </c>
      <c r="C1142" s="9" t="s">
        <v>2516</v>
      </c>
      <c r="D1142" s="6" t="s">
        <v>2268</v>
      </c>
      <c r="E1142" s="6" t="s">
        <v>2260</v>
      </c>
      <c r="F1142" s="6" t="s">
        <v>1551</v>
      </c>
      <c r="G1142" s="6" t="s">
        <v>1551</v>
      </c>
      <c r="H1142" s="6"/>
      <c r="I1142" s="9">
        <v>0.126</v>
      </c>
      <c r="J1142" s="9">
        <v>0.26400000000000001</v>
      </c>
      <c r="K1142" s="9">
        <v>0.61</v>
      </c>
      <c r="L1142" s="9">
        <v>-9999</v>
      </c>
      <c r="M1142" s="9">
        <v>8.9999999999999993E-3</v>
      </c>
      <c r="N1142" s="9" t="s">
        <v>2515</v>
      </c>
    </row>
    <row r="1143" spans="1:14">
      <c r="A1143" s="6">
        <v>1142</v>
      </c>
      <c r="B1143" s="9" t="s">
        <v>1375</v>
      </c>
      <c r="C1143" s="9" t="s">
        <v>2516</v>
      </c>
      <c r="D1143" s="6" t="s">
        <v>2268</v>
      </c>
      <c r="E1143" s="6" t="s">
        <v>2260</v>
      </c>
      <c r="F1143" s="6" t="s">
        <v>1551</v>
      </c>
      <c r="G1143" s="6" t="s">
        <v>1551</v>
      </c>
      <c r="H1143" s="6"/>
      <c r="I1143" s="9">
        <v>0.126</v>
      </c>
      <c r="J1143" s="9">
        <v>0.314</v>
      </c>
      <c r="K1143" s="9">
        <v>0.56000000000000005</v>
      </c>
      <c r="L1143" s="9">
        <v>-9999</v>
      </c>
      <c r="M1143" s="9">
        <v>1.0999999999999999E-2</v>
      </c>
      <c r="N1143" s="9" t="s">
        <v>2515</v>
      </c>
    </row>
    <row r="1144" spans="1:14">
      <c r="A1144" s="6">
        <v>1143</v>
      </c>
      <c r="B1144" s="9" t="s">
        <v>1376</v>
      </c>
      <c r="C1144" s="9" t="s">
        <v>2516</v>
      </c>
      <c r="D1144" s="6" t="s">
        <v>2313</v>
      </c>
      <c r="E1144" s="6" t="s">
        <v>2260</v>
      </c>
      <c r="F1144" s="6" t="s">
        <v>1551</v>
      </c>
      <c r="G1144" s="6" t="s">
        <v>1551</v>
      </c>
      <c r="H1144" s="6"/>
      <c r="I1144" s="9">
        <v>0.126</v>
      </c>
      <c r="J1144" s="9">
        <v>0.36399999999999999</v>
      </c>
      <c r="K1144" s="9">
        <v>0.51</v>
      </c>
      <c r="L1144" s="9">
        <v>-9999</v>
      </c>
      <c r="M1144" s="9">
        <v>1.0999999999999999E-2</v>
      </c>
      <c r="N1144" s="9" t="s">
        <v>2515</v>
      </c>
    </row>
    <row r="1145" spans="1:14">
      <c r="A1145" s="6">
        <v>1144</v>
      </c>
      <c r="B1145" s="9" t="s">
        <v>1377</v>
      </c>
      <c r="C1145" s="9" t="s">
        <v>2516</v>
      </c>
      <c r="D1145" s="6" t="s">
        <v>2313</v>
      </c>
      <c r="E1145" s="6" t="s">
        <v>2260</v>
      </c>
      <c r="F1145" s="6" t="s">
        <v>1551</v>
      </c>
      <c r="G1145" s="6" t="s">
        <v>1551</v>
      </c>
      <c r="H1145" s="6"/>
      <c r="I1145" s="9">
        <v>0.126</v>
      </c>
      <c r="J1145" s="9">
        <v>0.41399999999999998</v>
      </c>
      <c r="K1145" s="9">
        <v>0.46</v>
      </c>
      <c r="L1145" s="9">
        <v>-9999</v>
      </c>
      <c r="M1145" s="9">
        <v>4.7499999999999999E-3</v>
      </c>
      <c r="N1145" s="9" t="s">
        <v>2515</v>
      </c>
    </row>
    <row r="1146" spans="1:14">
      <c r="A1146" s="6">
        <v>1145</v>
      </c>
      <c r="B1146" s="9" t="s">
        <v>1378</v>
      </c>
      <c r="C1146" s="9" t="s">
        <v>2516</v>
      </c>
      <c r="D1146" s="6" t="s">
        <v>2268</v>
      </c>
      <c r="E1146" s="6" t="s">
        <v>2260</v>
      </c>
      <c r="F1146" s="6" t="s">
        <v>1551</v>
      </c>
      <c r="G1146" s="6" t="s">
        <v>1551</v>
      </c>
      <c r="H1146" s="6"/>
      <c r="I1146" s="9">
        <v>0.17599999999999999</v>
      </c>
      <c r="J1146" s="9">
        <v>0.26400000000000001</v>
      </c>
      <c r="K1146" s="9">
        <v>0.56000000000000005</v>
      </c>
      <c r="L1146" s="9">
        <v>-9999</v>
      </c>
      <c r="M1146" s="9">
        <v>7.1500000000000001E-3</v>
      </c>
      <c r="N1146" s="9" t="s">
        <v>2515</v>
      </c>
    </row>
    <row r="1147" spans="1:14">
      <c r="A1147" s="6">
        <v>1146</v>
      </c>
      <c r="B1147" s="9" t="s">
        <v>1379</v>
      </c>
      <c r="C1147" s="9" t="s">
        <v>2516</v>
      </c>
      <c r="D1147" s="6" t="s">
        <v>2268</v>
      </c>
      <c r="E1147" s="6" t="s">
        <v>2260</v>
      </c>
      <c r="F1147" s="6" t="s">
        <v>1551</v>
      </c>
      <c r="G1147" s="6" t="s">
        <v>1551</v>
      </c>
      <c r="H1147" s="6"/>
      <c r="I1147" s="9">
        <v>0.1008</v>
      </c>
      <c r="J1147" s="9">
        <v>0.2392</v>
      </c>
      <c r="K1147" s="9">
        <v>0.66</v>
      </c>
      <c r="L1147" s="9">
        <v>-9999</v>
      </c>
      <c r="M1147" s="9">
        <v>6.5167200000000002E-3</v>
      </c>
      <c r="N1147" s="9" t="s">
        <v>2515</v>
      </c>
    </row>
    <row r="1148" spans="1:14">
      <c r="A1148" s="6">
        <v>1147</v>
      </c>
      <c r="B1148" s="9" t="s">
        <v>1380</v>
      </c>
      <c r="C1148" s="9" t="s">
        <v>2516</v>
      </c>
      <c r="D1148" s="6" t="s">
        <v>2268</v>
      </c>
      <c r="E1148" s="6" t="s">
        <v>2260</v>
      </c>
      <c r="F1148" s="6" t="s">
        <v>1551</v>
      </c>
      <c r="G1148" s="6" t="s">
        <v>1551</v>
      </c>
      <c r="H1148" s="6"/>
      <c r="I1148" s="9">
        <v>0.1008</v>
      </c>
      <c r="J1148" s="9">
        <v>0.2392</v>
      </c>
      <c r="K1148" s="9">
        <v>0.66</v>
      </c>
      <c r="L1148" s="9">
        <v>-9999</v>
      </c>
      <c r="M1148" s="9">
        <v>1.0909472E-2</v>
      </c>
      <c r="N1148" s="9" t="s">
        <v>2515</v>
      </c>
    </row>
    <row r="1149" spans="1:14">
      <c r="A1149" s="6">
        <v>1148</v>
      </c>
      <c r="B1149" s="9" t="s">
        <v>1381</v>
      </c>
      <c r="C1149" s="9" t="s">
        <v>2516</v>
      </c>
      <c r="D1149" s="6" t="s">
        <v>2268</v>
      </c>
      <c r="E1149" s="6" t="s">
        <v>2273</v>
      </c>
      <c r="F1149" s="6" t="s">
        <v>1551</v>
      </c>
      <c r="G1149" s="6" t="s">
        <v>1551</v>
      </c>
      <c r="H1149" s="6"/>
      <c r="I1149" s="9">
        <v>0.1008</v>
      </c>
      <c r="J1149" s="9">
        <v>0.18920000000000001</v>
      </c>
      <c r="K1149" s="9">
        <v>0.71</v>
      </c>
      <c r="L1149" s="9">
        <v>-9999</v>
      </c>
      <c r="M1149" s="9">
        <v>1.2068000000000001E-2</v>
      </c>
      <c r="N1149" s="9" t="s">
        <v>2515</v>
      </c>
    </row>
    <row r="1150" spans="1:14">
      <c r="A1150" s="6">
        <v>1149</v>
      </c>
      <c r="B1150" s="9" t="s">
        <v>1382</v>
      </c>
      <c r="C1150" s="9" t="s">
        <v>2516</v>
      </c>
      <c r="D1150" s="6" t="s">
        <v>2268</v>
      </c>
      <c r="E1150" s="6" t="s">
        <v>2260</v>
      </c>
      <c r="F1150" s="6" t="s">
        <v>1551</v>
      </c>
      <c r="G1150" s="6" t="s">
        <v>1551</v>
      </c>
      <c r="H1150" s="6"/>
      <c r="I1150" s="9">
        <v>0.1008</v>
      </c>
      <c r="J1150" s="9">
        <v>0.28920000000000001</v>
      </c>
      <c r="K1150" s="9">
        <v>0.61</v>
      </c>
      <c r="L1150" s="9">
        <v>-9999</v>
      </c>
      <c r="M1150" s="9">
        <v>8.6889600000000008E-3</v>
      </c>
      <c r="N1150" s="9" t="s">
        <v>2515</v>
      </c>
    </row>
    <row r="1151" spans="1:14">
      <c r="A1151" s="6">
        <v>1150</v>
      </c>
      <c r="B1151" s="9" t="s">
        <v>1383</v>
      </c>
      <c r="C1151" s="9" t="s">
        <v>2516</v>
      </c>
      <c r="D1151" s="6" t="s">
        <v>2268</v>
      </c>
      <c r="E1151" s="6" t="s">
        <v>2260</v>
      </c>
      <c r="F1151" s="6" t="s">
        <v>1551</v>
      </c>
      <c r="G1151" s="6" t="s">
        <v>1551</v>
      </c>
      <c r="H1151" s="6"/>
      <c r="I1151" s="9">
        <v>0.1008</v>
      </c>
      <c r="J1151" s="9">
        <v>0.2392</v>
      </c>
      <c r="K1151" s="9">
        <v>0.66</v>
      </c>
      <c r="L1151" s="9">
        <v>-9999</v>
      </c>
      <c r="M1151" s="9">
        <v>1.3323072E-2</v>
      </c>
      <c r="N1151" s="9" t="s">
        <v>2515</v>
      </c>
    </row>
    <row r="1152" spans="1:14">
      <c r="A1152" s="6">
        <v>1151</v>
      </c>
      <c r="B1152" s="9" t="s">
        <v>1384</v>
      </c>
      <c r="C1152" s="9" t="s">
        <v>2516</v>
      </c>
      <c r="D1152" s="6" t="s">
        <v>2268</v>
      </c>
      <c r="E1152" s="6" t="s">
        <v>2260</v>
      </c>
      <c r="F1152" s="6" t="s">
        <v>1551</v>
      </c>
      <c r="G1152" s="6" t="s">
        <v>1551</v>
      </c>
      <c r="H1152" s="6"/>
      <c r="I1152" s="9">
        <v>7.1999999999999995E-2</v>
      </c>
      <c r="J1152" s="9">
        <v>0.25</v>
      </c>
      <c r="K1152" s="9">
        <v>0.67800000000000005</v>
      </c>
      <c r="L1152" s="9">
        <v>-9999</v>
      </c>
      <c r="M1152" s="9">
        <v>9.5499999999999995E-3</v>
      </c>
      <c r="N1152" s="9" t="s">
        <v>2515</v>
      </c>
    </row>
    <row r="1153" spans="1:14">
      <c r="A1153" s="6">
        <v>1152</v>
      </c>
      <c r="B1153" s="9" t="s">
        <v>1385</v>
      </c>
      <c r="C1153" s="9" t="s">
        <v>2516</v>
      </c>
      <c r="D1153" s="6" t="s">
        <v>2268</v>
      </c>
      <c r="E1153" s="6" t="s">
        <v>2260</v>
      </c>
      <c r="F1153" s="6" t="s">
        <v>1551</v>
      </c>
      <c r="G1153" s="6" t="s">
        <v>1551</v>
      </c>
      <c r="H1153" s="6"/>
      <c r="I1153" s="9">
        <v>7.1999999999999995E-2</v>
      </c>
      <c r="J1153" s="9">
        <v>0.3</v>
      </c>
      <c r="K1153" s="9">
        <v>0.628</v>
      </c>
      <c r="L1153" s="9">
        <v>-9999</v>
      </c>
      <c r="M1153" s="9">
        <v>9.8499999999999994E-3</v>
      </c>
      <c r="N1153" s="9" t="s">
        <v>2515</v>
      </c>
    </row>
    <row r="1154" spans="1:14">
      <c r="A1154" s="6">
        <v>1153</v>
      </c>
      <c r="B1154" s="9" t="s">
        <v>1386</v>
      </c>
      <c r="C1154" s="9" t="s">
        <v>2516</v>
      </c>
      <c r="D1154" s="6" t="s">
        <v>2268</v>
      </c>
      <c r="E1154" s="6" t="s">
        <v>2260</v>
      </c>
      <c r="F1154" s="6" t="s">
        <v>1551</v>
      </c>
      <c r="G1154" s="6" t="s">
        <v>1551</v>
      </c>
      <c r="H1154" s="6"/>
      <c r="I1154" s="9">
        <v>7.1999999999999995E-2</v>
      </c>
      <c r="J1154" s="9">
        <v>0.25</v>
      </c>
      <c r="K1154" s="9">
        <v>0.67800000000000005</v>
      </c>
      <c r="L1154" s="9">
        <v>-9999</v>
      </c>
      <c r="M1154" s="9">
        <v>8.6999999999999994E-3</v>
      </c>
      <c r="N1154" s="9" t="s">
        <v>2515</v>
      </c>
    </row>
    <row r="1155" spans="1:14">
      <c r="A1155" s="6">
        <v>1154</v>
      </c>
      <c r="B1155" s="9" t="s">
        <v>1387</v>
      </c>
      <c r="C1155" s="9" t="s">
        <v>2458</v>
      </c>
      <c r="D1155" s="6" t="s">
        <v>2313</v>
      </c>
      <c r="E1155" s="6" t="s">
        <v>2260</v>
      </c>
      <c r="F1155" s="6" t="s">
        <v>1551</v>
      </c>
      <c r="G1155" s="6" t="s">
        <v>1551</v>
      </c>
      <c r="H1155" s="6"/>
      <c r="I1155" s="9">
        <v>0.122</v>
      </c>
      <c r="J1155" s="9">
        <v>0.45</v>
      </c>
      <c r="K1155" s="9">
        <v>0.42799999999999999</v>
      </c>
      <c r="L1155" s="9">
        <v>-9999</v>
      </c>
      <c r="M1155" s="9">
        <v>8.2000000000000007E-3</v>
      </c>
      <c r="N1155" s="9" t="s">
        <v>2515</v>
      </c>
    </row>
    <row r="1156" spans="1:14">
      <c r="A1156" s="6">
        <v>1155</v>
      </c>
      <c r="B1156" s="9" t="s">
        <v>1389</v>
      </c>
      <c r="C1156" s="9" t="s">
        <v>2458</v>
      </c>
      <c r="D1156" s="6" t="s">
        <v>2313</v>
      </c>
      <c r="E1156" s="6" t="s">
        <v>2260</v>
      </c>
      <c r="F1156" s="6" t="s">
        <v>1551</v>
      </c>
      <c r="G1156" s="6" t="s">
        <v>1551</v>
      </c>
      <c r="H1156" s="6"/>
      <c r="I1156" s="9">
        <v>0.17199999999999999</v>
      </c>
      <c r="J1156" s="9">
        <v>0.4</v>
      </c>
      <c r="K1156" s="9">
        <v>0.42799999999999999</v>
      </c>
      <c r="L1156" s="9">
        <v>-9999</v>
      </c>
      <c r="M1156" s="9">
        <v>6.9499999999999996E-3</v>
      </c>
      <c r="N1156" s="9" t="s">
        <v>2515</v>
      </c>
    </row>
    <row r="1157" spans="1:14">
      <c r="A1157" s="6">
        <v>1156</v>
      </c>
      <c r="B1157" s="9" t="s">
        <v>1390</v>
      </c>
      <c r="C1157" s="9" t="s">
        <v>2458</v>
      </c>
      <c r="D1157" s="6" t="s">
        <v>2313</v>
      </c>
      <c r="E1157" s="6" t="s">
        <v>2260</v>
      </c>
      <c r="F1157" s="6" t="s">
        <v>1551</v>
      </c>
      <c r="G1157" s="6" t="s">
        <v>1551</v>
      </c>
      <c r="H1157" s="6"/>
      <c r="I1157" s="9">
        <v>0.17199999999999999</v>
      </c>
      <c r="J1157" s="9">
        <v>0.4</v>
      </c>
      <c r="K1157" s="9">
        <v>0.42799999999999999</v>
      </c>
      <c r="L1157" s="9">
        <v>-9999</v>
      </c>
      <c r="M1157" s="9">
        <v>1.0449999999999999E-2</v>
      </c>
      <c r="N1157" s="9" t="s">
        <v>2515</v>
      </c>
    </row>
    <row r="1158" spans="1:14">
      <c r="A1158" s="6">
        <v>1157</v>
      </c>
      <c r="B1158" s="9" t="s">
        <v>1391</v>
      </c>
      <c r="C1158" s="9" t="s">
        <v>2458</v>
      </c>
      <c r="D1158" s="6" t="s">
        <v>2268</v>
      </c>
      <c r="E1158" s="6" t="s">
        <v>2260</v>
      </c>
      <c r="F1158" s="6" t="s">
        <v>1551</v>
      </c>
      <c r="G1158" s="6" t="s">
        <v>1551</v>
      </c>
      <c r="H1158" s="6"/>
      <c r="I1158" s="9">
        <v>0.122</v>
      </c>
      <c r="J1158" s="9">
        <v>0.25</v>
      </c>
      <c r="K1158" s="9">
        <v>0.628</v>
      </c>
      <c r="L1158" s="9">
        <v>-9999</v>
      </c>
      <c r="M1158" s="9">
        <v>9.1500000000000001E-3</v>
      </c>
      <c r="N1158" s="9" t="s">
        <v>2515</v>
      </c>
    </row>
    <row r="1159" spans="1:14">
      <c r="A1159" s="6">
        <v>1158</v>
      </c>
      <c r="B1159" s="9" t="s">
        <v>1392</v>
      </c>
      <c r="C1159" s="9" t="s">
        <v>2458</v>
      </c>
      <c r="D1159" s="6" t="s">
        <v>2326</v>
      </c>
      <c r="E1159" s="6" t="s">
        <v>2273</v>
      </c>
      <c r="F1159" s="6" t="s">
        <v>1551</v>
      </c>
      <c r="G1159" s="6" t="s">
        <v>1551</v>
      </c>
      <c r="H1159" s="6"/>
      <c r="I1159" s="9">
        <v>5.3999999999999999E-2</v>
      </c>
      <c r="J1159" s="9">
        <v>0.05</v>
      </c>
      <c r="K1159" s="9">
        <v>0.89600000000000002</v>
      </c>
      <c r="L1159" s="9">
        <v>-9999</v>
      </c>
      <c r="M1159" s="9">
        <v>8.6E-3</v>
      </c>
      <c r="N1159" s="9" t="s">
        <v>2515</v>
      </c>
    </row>
    <row r="1160" spans="1:14">
      <c r="A1160" s="6">
        <v>1159</v>
      </c>
      <c r="B1160" s="9" t="s">
        <v>1393</v>
      </c>
      <c r="C1160" s="9" t="s">
        <v>2458</v>
      </c>
      <c r="D1160" s="6" t="s">
        <v>2326</v>
      </c>
      <c r="E1160" s="6" t="s">
        <v>2273</v>
      </c>
      <c r="F1160" s="6" t="s">
        <v>1551</v>
      </c>
      <c r="G1160" s="6" t="s">
        <v>1551</v>
      </c>
      <c r="H1160" s="6"/>
      <c r="I1160" s="9">
        <v>5.3999999999999999E-2</v>
      </c>
      <c r="J1160" s="9">
        <v>0.05</v>
      </c>
      <c r="K1160" s="9">
        <v>0.89600000000000002</v>
      </c>
      <c r="L1160" s="9">
        <v>-9999</v>
      </c>
      <c r="M1160" s="9">
        <v>0.01</v>
      </c>
      <c r="N1160" s="9" t="s">
        <v>2515</v>
      </c>
    </row>
    <row r="1161" spans="1:14">
      <c r="A1161" s="6">
        <v>1160</v>
      </c>
      <c r="B1161" s="9" t="s">
        <v>1394</v>
      </c>
      <c r="C1161" s="9" t="s">
        <v>2458</v>
      </c>
      <c r="D1161" s="6" t="s">
        <v>2272</v>
      </c>
      <c r="E1161" s="6" t="s">
        <v>2273</v>
      </c>
      <c r="F1161" s="6" t="s">
        <v>1551</v>
      </c>
      <c r="G1161" s="6" t="s">
        <v>1551</v>
      </c>
      <c r="H1161" s="6"/>
      <c r="I1161" s="9">
        <v>3.5999999999999997E-2</v>
      </c>
      <c r="J1161" s="9">
        <v>0.218</v>
      </c>
      <c r="K1161" s="9">
        <v>0.746</v>
      </c>
      <c r="L1161" s="9">
        <v>-9999</v>
      </c>
      <c r="M1161" s="9">
        <v>8.0999999999999996E-3</v>
      </c>
      <c r="N1161" s="9" t="s">
        <v>2515</v>
      </c>
    </row>
    <row r="1162" spans="1:14">
      <c r="A1162" s="6">
        <v>1161</v>
      </c>
      <c r="B1162" s="9" t="s">
        <v>1395</v>
      </c>
      <c r="C1162" s="9" t="s">
        <v>2458</v>
      </c>
      <c r="D1162" s="6" t="s">
        <v>2313</v>
      </c>
      <c r="E1162" s="6" t="s">
        <v>2260</v>
      </c>
      <c r="F1162" s="6" t="s">
        <v>1551</v>
      </c>
      <c r="G1162" s="6" t="s">
        <v>1551</v>
      </c>
      <c r="H1162" s="6"/>
      <c r="I1162" s="9">
        <v>7.1999999999999995E-2</v>
      </c>
      <c r="J1162" s="9">
        <v>0.45</v>
      </c>
      <c r="K1162" s="9">
        <v>0.47799999999999998</v>
      </c>
      <c r="L1162" s="9">
        <v>-9999</v>
      </c>
      <c r="M1162" s="9">
        <v>3.8500000000000001E-3</v>
      </c>
      <c r="N1162" s="9" t="s">
        <v>2515</v>
      </c>
    </row>
    <row r="1163" spans="1:14">
      <c r="A1163" s="6">
        <v>1162</v>
      </c>
      <c r="B1163" s="9" t="s">
        <v>1396</v>
      </c>
      <c r="C1163" s="9" t="s">
        <v>2458</v>
      </c>
      <c r="D1163" s="6" t="s">
        <v>2313</v>
      </c>
      <c r="E1163" s="6" t="s">
        <v>2260</v>
      </c>
      <c r="F1163" s="6" t="s">
        <v>1551</v>
      </c>
      <c r="G1163" s="6" t="s">
        <v>1551</v>
      </c>
      <c r="H1163" s="6"/>
      <c r="I1163" s="9">
        <v>0.17199999999999999</v>
      </c>
      <c r="J1163" s="9">
        <v>0.4</v>
      </c>
      <c r="K1163" s="9">
        <v>0.42799999999999999</v>
      </c>
      <c r="L1163" s="9">
        <v>-9999</v>
      </c>
      <c r="M1163" s="9">
        <v>1.12E-2</v>
      </c>
      <c r="N1163" s="9" t="s">
        <v>2515</v>
      </c>
    </row>
    <row r="1164" spans="1:14">
      <c r="A1164" s="6">
        <v>1163</v>
      </c>
      <c r="B1164" s="9" t="s">
        <v>1397</v>
      </c>
      <c r="C1164" s="9" t="s">
        <v>2458</v>
      </c>
      <c r="D1164" s="6" t="s">
        <v>2268</v>
      </c>
      <c r="E1164" s="6" t="s">
        <v>2260</v>
      </c>
      <c r="F1164" s="6" t="s">
        <v>1551</v>
      </c>
      <c r="G1164" s="6" t="s">
        <v>1551</v>
      </c>
      <c r="H1164" s="6"/>
      <c r="I1164" s="9">
        <v>7.1999999999999995E-2</v>
      </c>
      <c r="J1164" s="9">
        <v>0.35</v>
      </c>
      <c r="K1164" s="9">
        <v>0.57799999999999996</v>
      </c>
      <c r="L1164" s="9">
        <v>-9999</v>
      </c>
      <c r="M1164" s="9">
        <v>8.6999999999999994E-3</v>
      </c>
      <c r="N1164" s="9" t="s">
        <v>2515</v>
      </c>
    </row>
    <row r="1165" spans="1:14">
      <c r="A1165" s="6">
        <v>1164</v>
      </c>
      <c r="B1165" s="9" t="s">
        <v>1398</v>
      </c>
      <c r="C1165" s="9" t="s">
        <v>2458</v>
      </c>
      <c r="D1165" s="6" t="s">
        <v>2268</v>
      </c>
      <c r="E1165" s="6" t="s">
        <v>2260</v>
      </c>
      <c r="F1165" s="6" t="s">
        <v>1551</v>
      </c>
      <c r="G1165" s="6" t="s">
        <v>1551</v>
      </c>
      <c r="H1165" s="6"/>
      <c r="I1165" s="9">
        <v>0.122</v>
      </c>
      <c r="J1165" s="9">
        <v>0.3</v>
      </c>
      <c r="K1165" s="9">
        <v>0.57799999999999996</v>
      </c>
      <c r="L1165" s="9">
        <v>-9999</v>
      </c>
      <c r="M1165" s="9">
        <v>1.18E-2</v>
      </c>
      <c r="N1165" s="9" t="s">
        <v>2515</v>
      </c>
    </row>
    <row r="1166" spans="1:14">
      <c r="A1166" s="6">
        <v>1165</v>
      </c>
      <c r="B1166" s="9" t="s">
        <v>1399</v>
      </c>
      <c r="C1166" s="9" t="s">
        <v>2516</v>
      </c>
      <c r="D1166" s="6" t="s">
        <v>2313</v>
      </c>
      <c r="E1166" s="6" t="s">
        <v>2260</v>
      </c>
      <c r="F1166" s="6" t="s">
        <v>1551</v>
      </c>
      <c r="G1166" s="6" t="s">
        <v>1551</v>
      </c>
      <c r="H1166" s="6"/>
      <c r="I1166" s="9">
        <v>0.122</v>
      </c>
      <c r="J1166" s="9">
        <v>0.45</v>
      </c>
      <c r="K1166" s="9">
        <v>0.42799999999999999</v>
      </c>
      <c r="L1166" s="9">
        <v>-9999</v>
      </c>
      <c r="M1166" s="9">
        <v>1.0149999999999999E-2</v>
      </c>
      <c r="N1166" s="9" t="s">
        <v>2515</v>
      </c>
    </row>
    <row r="1167" spans="1:14">
      <c r="A1167" s="6">
        <v>1166</v>
      </c>
      <c r="B1167" s="9" t="s">
        <v>1400</v>
      </c>
      <c r="C1167" s="9" t="s">
        <v>2458</v>
      </c>
      <c r="D1167" s="6" t="s">
        <v>2268</v>
      </c>
      <c r="E1167" s="6" t="s">
        <v>2273</v>
      </c>
      <c r="F1167" s="6" t="s">
        <v>1551</v>
      </c>
      <c r="G1167" s="6" t="s">
        <v>1551</v>
      </c>
      <c r="H1167" s="6"/>
      <c r="I1167" s="9">
        <v>3.5999999999999997E-2</v>
      </c>
      <c r="J1167" s="9">
        <v>0.25</v>
      </c>
      <c r="K1167" s="9">
        <v>0.71399999999999997</v>
      </c>
      <c r="L1167" s="9">
        <v>-9999</v>
      </c>
      <c r="M1167" s="9">
        <v>5.4999999999999997E-3</v>
      </c>
      <c r="N1167" s="9" t="s">
        <v>2515</v>
      </c>
    </row>
    <row r="1168" spans="1:14">
      <c r="A1168" s="6">
        <v>1167</v>
      </c>
      <c r="B1168" s="9" t="s">
        <v>1401</v>
      </c>
      <c r="C1168" s="9" t="s">
        <v>2458</v>
      </c>
      <c r="D1168" s="6" t="s">
        <v>2268</v>
      </c>
      <c r="E1168" s="6" t="s">
        <v>2260</v>
      </c>
      <c r="F1168" s="6" t="s">
        <v>1551</v>
      </c>
      <c r="G1168" s="6" t="s">
        <v>1551</v>
      </c>
      <c r="H1168" s="6"/>
      <c r="I1168" s="9">
        <v>8.5999999999999993E-2</v>
      </c>
      <c r="J1168" s="9">
        <v>0.3</v>
      </c>
      <c r="K1168" s="9">
        <v>0.61399999999999999</v>
      </c>
      <c r="L1168" s="9">
        <v>-9999</v>
      </c>
      <c r="M1168" s="9">
        <v>5.9500000000000004E-3</v>
      </c>
      <c r="N1168" s="9" t="s">
        <v>2515</v>
      </c>
    </row>
    <row r="1169" spans="1:14">
      <c r="A1169" s="6">
        <v>1168</v>
      </c>
      <c r="B1169" s="9" t="s">
        <v>1402</v>
      </c>
      <c r="C1169" s="9" t="s">
        <v>2458</v>
      </c>
      <c r="D1169" s="6" t="s">
        <v>2268</v>
      </c>
      <c r="E1169" s="6" t="s">
        <v>2260</v>
      </c>
      <c r="F1169" s="6" t="s">
        <v>1551</v>
      </c>
      <c r="G1169" s="6" t="s">
        <v>1551</v>
      </c>
      <c r="H1169" s="6"/>
      <c r="I1169" s="9">
        <v>3.5999999999999997E-2</v>
      </c>
      <c r="J1169" s="9">
        <v>0.35</v>
      </c>
      <c r="K1169" s="9">
        <v>0.61399999999999999</v>
      </c>
      <c r="L1169" s="9">
        <v>-9999</v>
      </c>
      <c r="M1169" s="9">
        <v>6.6499999999999997E-3</v>
      </c>
      <c r="N1169" s="9" t="s">
        <v>2515</v>
      </c>
    </row>
    <row r="1170" spans="1:14">
      <c r="A1170" s="6">
        <v>1169</v>
      </c>
      <c r="B1170" s="9" t="s">
        <v>1403</v>
      </c>
      <c r="C1170" s="9" t="s">
        <v>2458</v>
      </c>
      <c r="D1170" s="6" t="s">
        <v>2313</v>
      </c>
      <c r="E1170" s="6" t="s">
        <v>2260</v>
      </c>
      <c r="F1170" s="6" t="s">
        <v>1551</v>
      </c>
      <c r="G1170" s="6" t="s">
        <v>1551</v>
      </c>
      <c r="H1170" s="6"/>
      <c r="I1170" s="9">
        <v>0.154</v>
      </c>
      <c r="J1170" s="9">
        <v>0.4</v>
      </c>
      <c r="K1170" s="9">
        <v>0.44600000000000001</v>
      </c>
      <c r="L1170" s="9">
        <v>-9999</v>
      </c>
      <c r="M1170" s="9">
        <v>8.2500000000000004E-3</v>
      </c>
      <c r="N1170" s="9" t="s">
        <v>2515</v>
      </c>
    </row>
    <row r="1171" spans="1:14">
      <c r="A1171" s="6">
        <v>1170</v>
      </c>
      <c r="B1171" s="9" t="s">
        <v>1404</v>
      </c>
      <c r="C1171" s="9" t="s">
        <v>2458</v>
      </c>
      <c r="D1171" s="6" t="s">
        <v>2268</v>
      </c>
      <c r="E1171" s="6" t="s">
        <v>2260</v>
      </c>
      <c r="F1171" s="6" t="s">
        <v>1551</v>
      </c>
      <c r="G1171" s="6" t="s">
        <v>1551</v>
      </c>
      <c r="H1171" s="6"/>
      <c r="I1171" s="9">
        <v>5.3999999999999999E-2</v>
      </c>
      <c r="J1171" s="9">
        <v>0.3</v>
      </c>
      <c r="K1171" s="9">
        <v>0.64600000000000002</v>
      </c>
      <c r="L1171" s="9">
        <v>-9999</v>
      </c>
      <c r="M1171" s="9">
        <v>1.055E-2</v>
      </c>
      <c r="N1171" s="9" t="s">
        <v>2515</v>
      </c>
    </row>
    <row r="1172" spans="1:14">
      <c r="A1172" s="6">
        <v>1171</v>
      </c>
      <c r="B1172" s="9" t="s">
        <v>1405</v>
      </c>
      <c r="C1172" s="9" t="s">
        <v>2458</v>
      </c>
      <c r="D1172" s="6" t="s">
        <v>2268</v>
      </c>
      <c r="E1172" s="6" t="s">
        <v>2273</v>
      </c>
      <c r="F1172" s="6" t="s">
        <v>1551</v>
      </c>
      <c r="G1172" s="6" t="s">
        <v>1551</v>
      </c>
      <c r="H1172" s="6"/>
      <c r="I1172" s="9">
        <v>6.8000000000000005E-2</v>
      </c>
      <c r="J1172" s="9">
        <v>0.2</v>
      </c>
      <c r="K1172" s="9">
        <v>0.73199999999999998</v>
      </c>
      <c r="L1172" s="9">
        <v>-9999</v>
      </c>
      <c r="M1172" s="9">
        <v>1.18E-2</v>
      </c>
      <c r="N1172" s="9" t="s">
        <v>2515</v>
      </c>
    </row>
    <row r="1173" spans="1:14">
      <c r="A1173" s="6">
        <v>1172</v>
      </c>
      <c r="B1173" s="9" t="s">
        <v>1406</v>
      </c>
      <c r="C1173" s="9" t="s">
        <v>2458</v>
      </c>
      <c r="D1173" s="6" t="s">
        <v>2272</v>
      </c>
      <c r="E1173" s="6" t="s">
        <v>2273</v>
      </c>
      <c r="F1173" s="6" t="s">
        <v>1551</v>
      </c>
      <c r="G1173" s="6" t="s">
        <v>1551</v>
      </c>
      <c r="H1173" s="6"/>
      <c r="I1173" s="9">
        <v>1.7999999999999999E-2</v>
      </c>
      <c r="J1173" s="9">
        <v>0.25</v>
      </c>
      <c r="K1173" s="9">
        <v>0.73199999999999998</v>
      </c>
      <c r="L1173" s="9">
        <v>-9999</v>
      </c>
      <c r="M1173" s="9">
        <v>1.225E-2</v>
      </c>
      <c r="N1173" s="9" t="s">
        <v>2515</v>
      </c>
    </row>
    <row r="1174" spans="1:14">
      <c r="A1174" s="6">
        <v>1173</v>
      </c>
      <c r="B1174" s="9" t="s">
        <v>1407</v>
      </c>
      <c r="C1174" s="9" t="s">
        <v>2458</v>
      </c>
      <c r="D1174" s="6" t="s">
        <v>2272</v>
      </c>
      <c r="E1174" s="6" t="s">
        <v>2273</v>
      </c>
      <c r="F1174" s="6" t="s">
        <v>1551</v>
      </c>
      <c r="G1174" s="6" t="s">
        <v>1551</v>
      </c>
      <c r="H1174" s="6"/>
      <c r="I1174" s="9">
        <v>1.7999999999999999E-2</v>
      </c>
      <c r="J1174" s="9">
        <v>0.2</v>
      </c>
      <c r="K1174" s="9">
        <v>0.78200000000000003</v>
      </c>
      <c r="L1174" s="9">
        <v>-9999</v>
      </c>
      <c r="M1174" s="9">
        <v>1.17E-2</v>
      </c>
      <c r="N1174" s="9" t="s">
        <v>2515</v>
      </c>
    </row>
    <row r="1175" spans="1:14">
      <c r="A1175" s="6">
        <v>1174</v>
      </c>
      <c r="B1175" s="9" t="s">
        <v>1408</v>
      </c>
      <c r="C1175" s="9" t="s">
        <v>2458</v>
      </c>
      <c r="D1175" s="6" t="s">
        <v>2268</v>
      </c>
      <c r="E1175" s="6" t="s">
        <v>2273</v>
      </c>
      <c r="F1175" s="6" t="s">
        <v>1551</v>
      </c>
      <c r="G1175" s="6" t="s">
        <v>1551</v>
      </c>
      <c r="H1175" s="6"/>
      <c r="I1175" s="9">
        <v>6.8000000000000005E-2</v>
      </c>
      <c r="J1175" s="9">
        <v>0.2</v>
      </c>
      <c r="K1175" s="9">
        <v>0.73199999999999998</v>
      </c>
      <c r="L1175" s="9">
        <v>-9999</v>
      </c>
      <c r="M1175" s="9">
        <v>9.7000000000000003E-3</v>
      </c>
      <c r="N1175" s="9" t="s">
        <v>2515</v>
      </c>
    </row>
    <row r="1176" spans="1:14">
      <c r="A1176" s="6">
        <v>1175</v>
      </c>
      <c r="B1176" s="9" t="s">
        <v>1409</v>
      </c>
      <c r="C1176" s="9" t="s">
        <v>2514</v>
      </c>
      <c r="D1176" s="6" t="s">
        <v>2268</v>
      </c>
      <c r="E1176" s="6" t="s">
        <v>2260</v>
      </c>
      <c r="F1176" s="6" t="s">
        <v>1551</v>
      </c>
      <c r="G1176" s="6" t="s">
        <v>1551</v>
      </c>
      <c r="H1176" s="6"/>
      <c r="I1176" s="9">
        <v>1.7999999999999999E-2</v>
      </c>
      <c r="J1176" s="9">
        <v>0.35</v>
      </c>
      <c r="K1176" s="9">
        <v>0.63200000000000001</v>
      </c>
      <c r="L1176" s="9">
        <v>-9999</v>
      </c>
      <c r="M1176" s="9">
        <v>1.175E-2</v>
      </c>
      <c r="N1176" s="9" t="s">
        <v>2515</v>
      </c>
    </row>
    <row r="1177" spans="1:14">
      <c r="A1177" s="6">
        <v>1176</v>
      </c>
      <c r="B1177" s="9" t="s">
        <v>1410</v>
      </c>
      <c r="C1177" s="9" t="s">
        <v>2514</v>
      </c>
      <c r="D1177" s="6" t="s">
        <v>2268</v>
      </c>
      <c r="E1177" s="6" t="s">
        <v>2260</v>
      </c>
      <c r="F1177" s="6" t="s">
        <v>1551</v>
      </c>
      <c r="G1177" s="6" t="s">
        <v>1551</v>
      </c>
      <c r="H1177" s="6"/>
      <c r="I1177" s="9">
        <v>6.8000000000000005E-2</v>
      </c>
      <c r="J1177" s="9">
        <v>0.3</v>
      </c>
      <c r="K1177" s="9">
        <v>0.63200000000000001</v>
      </c>
      <c r="L1177" s="9">
        <v>-9999</v>
      </c>
      <c r="M1177" s="9">
        <v>3.7499999999999999E-3</v>
      </c>
      <c r="N1177" s="9" t="s">
        <v>2515</v>
      </c>
    </row>
    <row r="1178" spans="1:14">
      <c r="A1178" s="6">
        <v>1177</v>
      </c>
      <c r="B1178" s="9" t="s">
        <v>1411</v>
      </c>
      <c r="C1178" s="9" t="s">
        <v>2514</v>
      </c>
      <c r="D1178" s="6" t="s">
        <v>2268</v>
      </c>
      <c r="E1178" s="6" t="s">
        <v>2260</v>
      </c>
      <c r="F1178" s="6" t="s">
        <v>1551</v>
      </c>
      <c r="G1178" s="6" t="s">
        <v>1551</v>
      </c>
      <c r="H1178" s="6"/>
      <c r="I1178" s="9">
        <v>0.05</v>
      </c>
      <c r="J1178" s="9">
        <v>0.46800000000000003</v>
      </c>
      <c r="K1178" s="9">
        <v>0.48199999999999998</v>
      </c>
      <c r="L1178" s="9">
        <v>-9999</v>
      </c>
      <c r="M1178" s="9">
        <v>5.0499999999999998E-3</v>
      </c>
      <c r="N1178" s="9" t="s">
        <v>2515</v>
      </c>
    </row>
    <row r="1179" spans="1:14">
      <c r="A1179" s="6">
        <v>1178</v>
      </c>
      <c r="B1179" s="9" t="s">
        <v>1412</v>
      </c>
      <c r="C1179" s="9" t="s">
        <v>2514</v>
      </c>
      <c r="D1179" s="6" t="s">
        <v>2268</v>
      </c>
      <c r="E1179" s="6" t="s">
        <v>2260</v>
      </c>
      <c r="F1179" s="6" t="s">
        <v>1551</v>
      </c>
      <c r="G1179" s="6" t="s">
        <v>1551</v>
      </c>
      <c r="H1179" s="6"/>
      <c r="I1179" s="9">
        <v>0.1</v>
      </c>
      <c r="J1179" s="9">
        <v>0.26800000000000002</v>
      </c>
      <c r="K1179" s="9">
        <v>0.63200000000000001</v>
      </c>
      <c r="L1179" s="9">
        <v>-9999</v>
      </c>
      <c r="M1179" s="9">
        <v>9.5499999999999995E-3</v>
      </c>
      <c r="N1179" s="9" t="s">
        <v>2515</v>
      </c>
    </row>
    <row r="1180" spans="1:14">
      <c r="A1180" s="6">
        <v>1179</v>
      </c>
      <c r="B1180" s="9" t="s">
        <v>1413</v>
      </c>
      <c r="C1180" s="9" t="s">
        <v>2516</v>
      </c>
      <c r="D1180" s="6" t="s">
        <v>2268</v>
      </c>
      <c r="E1180" s="6" t="s">
        <v>2260</v>
      </c>
      <c r="F1180" s="6" t="s">
        <v>1551</v>
      </c>
      <c r="G1180" s="6" t="s">
        <v>1551</v>
      </c>
      <c r="H1180" s="6"/>
      <c r="I1180" s="9">
        <v>0.1</v>
      </c>
      <c r="J1180" s="9">
        <v>0.26800000000000002</v>
      </c>
      <c r="K1180" s="9">
        <v>0.63200000000000001</v>
      </c>
      <c r="L1180" s="9">
        <v>-9999</v>
      </c>
      <c r="M1180" s="9">
        <v>1.03E-2</v>
      </c>
      <c r="N1180" s="9" t="s">
        <v>2515</v>
      </c>
    </row>
    <row r="1181" spans="1:14">
      <c r="A1181" s="6">
        <v>1180</v>
      </c>
      <c r="B1181" s="9" t="s">
        <v>1414</v>
      </c>
      <c r="C1181" s="9" t="s">
        <v>2516</v>
      </c>
      <c r="D1181" s="6" t="s">
        <v>2313</v>
      </c>
      <c r="E1181" s="6" t="s">
        <v>2260</v>
      </c>
      <c r="F1181" s="6" t="s">
        <v>1551</v>
      </c>
      <c r="G1181" s="6" t="s">
        <v>1551</v>
      </c>
      <c r="H1181" s="6"/>
      <c r="I1181" s="9">
        <v>0.1</v>
      </c>
      <c r="J1181" s="9">
        <v>0.41799999999999998</v>
      </c>
      <c r="K1181" s="9">
        <v>0.48199999999999998</v>
      </c>
      <c r="L1181" s="9">
        <v>-9999</v>
      </c>
      <c r="M1181" s="9">
        <v>5.0499999999999998E-3</v>
      </c>
      <c r="N1181" s="9" t="s">
        <v>2515</v>
      </c>
    </row>
    <row r="1182" spans="1:14">
      <c r="A1182" s="6">
        <v>1181</v>
      </c>
      <c r="B1182" s="9" t="s">
        <v>1415</v>
      </c>
      <c r="C1182" s="9" t="s">
        <v>2516</v>
      </c>
      <c r="D1182" s="6" t="s">
        <v>2268</v>
      </c>
      <c r="E1182" s="6" t="s">
        <v>2260</v>
      </c>
      <c r="F1182" s="6" t="s">
        <v>1551</v>
      </c>
      <c r="G1182" s="6" t="s">
        <v>1551</v>
      </c>
      <c r="H1182" s="6"/>
      <c r="I1182" s="9">
        <v>0.1</v>
      </c>
      <c r="J1182" s="9">
        <v>0.36799999999999999</v>
      </c>
      <c r="K1182" s="9">
        <v>0.53200000000000003</v>
      </c>
      <c r="L1182" s="9">
        <v>-9999</v>
      </c>
      <c r="M1182" s="9">
        <v>0.01</v>
      </c>
      <c r="N1182" s="9" t="s">
        <v>2515</v>
      </c>
    </row>
    <row r="1183" spans="1:14">
      <c r="A1183" s="6">
        <v>1182</v>
      </c>
      <c r="B1183" s="9" t="s">
        <v>1416</v>
      </c>
      <c r="C1183" s="9" t="s">
        <v>2516</v>
      </c>
      <c r="D1183" s="6" t="s">
        <v>2313</v>
      </c>
      <c r="E1183" s="6" t="s">
        <v>2260</v>
      </c>
      <c r="F1183" s="6" t="s">
        <v>1551</v>
      </c>
      <c r="G1183" s="6" t="s">
        <v>1551</v>
      </c>
      <c r="H1183" s="6"/>
      <c r="I1183" s="9">
        <v>0.15</v>
      </c>
      <c r="J1183" s="9">
        <v>0.36799999999999999</v>
      </c>
      <c r="K1183" s="9">
        <v>0.48199999999999998</v>
      </c>
      <c r="L1183" s="9">
        <v>-9999</v>
      </c>
      <c r="M1183" s="9">
        <v>1.1299999999999999E-2</v>
      </c>
      <c r="N1183" s="9" t="s">
        <v>2515</v>
      </c>
    </row>
    <row r="1184" spans="1:14">
      <c r="A1184" s="6">
        <v>1183</v>
      </c>
      <c r="B1184" s="9" t="s">
        <v>1417</v>
      </c>
      <c r="C1184" s="9" t="s">
        <v>2516</v>
      </c>
      <c r="D1184" s="6" t="s">
        <v>2313</v>
      </c>
      <c r="E1184" s="6" t="s">
        <v>2260</v>
      </c>
      <c r="F1184" s="6" t="s">
        <v>1551</v>
      </c>
      <c r="G1184" s="6" t="s">
        <v>1551</v>
      </c>
      <c r="H1184" s="6"/>
      <c r="I1184" s="9">
        <v>0.15</v>
      </c>
      <c r="J1184" s="9">
        <v>0.36799999999999999</v>
      </c>
      <c r="K1184" s="9">
        <v>0.48199999999999998</v>
      </c>
      <c r="L1184" s="9">
        <v>-9999</v>
      </c>
      <c r="M1184" s="9">
        <v>9.1000000000000004E-3</v>
      </c>
      <c r="N1184" s="9" t="s">
        <v>2515</v>
      </c>
    </row>
    <row r="1185" spans="1:14">
      <c r="A1185" s="6">
        <v>1184</v>
      </c>
      <c r="B1185" s="9" t="s">
        <v>1418</v>
      </c>
      <c r="C1185" s="9" t="s">
        <v>2458</v>
      </c>
      <c r="D1185" s="6" t="s">
        <v>2313</v>
      </c>
      <c r="E1185" s="6" t="s">
        <v>2260</v>
      </c>
      <c r="F1185" s="6" t="s">
        <v>1551</v>
      </c>
      <c r="G1185" s="6" t="s">
        <v>1551</v>
      </c>
      <c r="H1185" s="6"/>
      <c r="I1185" s="9">
        <v>0.19600000000000001</v>
      </c>
      <c r="J1185" s="9">
        <v>0.35</v>
      </c>
      <c r="K1185" s="9">
        <v>0.45400000000000001</v>
      </c>
      <c r="L1185" s="9">
        <v>-9999</v>
      </c>
      <c r="M1185" s="9">
        <v>6.6499999999999997E-3</v>
      </c>
      <c r="N1185" s="9" t="s">
        <v>2515</v>
      </c>
    </row>
    <row r="1186" spans="1:14">
      <c r="A1186" s="6">
        <v>1185</v>
      </c>
      <c r="B1186" s="9" t="s">
        <v>1419</v>
      </c>
      <c r="C1186" s="9" t="s">
        <v>2516</v>
      </c>
      <c r="D1186" s="6" t="s">
        <v>2313</v>
      </c>
      <c r="E1186" s="6" t="s">
        <v>2260</v>
      </c>
      <c r="F1186" s="6" t="s">
        <v>1551</v>
      </c>
      <c r="G1186" s="6" t="s">
        <v>1551</v>
      </c>
      <c r="H1186" s="6"/>
      <c r="I1186" s="9">
        <v>0.14599999999999999</v>
      </c>
      <c r="J1186" s="9">
        <v>0.4</v>
      </c>
      <c r="K1186" s="9">
        <v>0.45400000000000001</v>
      </c>
      <c r="L1186" s="9">
        <v>-9999</v>
      </c>
      <c r="M1186" s="9">
        <v>1.5800000000000002E-2</v>
      </c>
      <c r="N1186" s="9" t="s">
        <v>2515</v>
      </c>
    </row>
    <row r="1187" spans="1:14">
      <c r="A1187" s="6">
        <v>1186</v>
      </c>
      <c r="B1187" s="9" t="s">
        <v>1420</v>
      </c>
      <c r="C1187" s="9" t="s">
        <v>2458</v>
      </c>
      <c r="D1187" s="6" t="s">
        <v>2326</v>
      </c>
      <c r="E1187" s="6" t="s">
        <v>2273</v>
      </c>
      <c r="F1187" s="6" t="s">
        <v>1551</v>
      </c>
      <c r="G1187" s="6" t="s">
        <v>1551</v>
      </c>
      <c r="H1187" s="6"/>
      <c r="I1187" s="9">
        <v>1.7999999999999999E-2</v>
      </c>
      <c r="J1187" s="9">
        <v>0.1</v>
      </c>
      <c r="K1187" s="9">
        <v>0.88200000000000001</v>
      </c>
      <c r="L1187" s="9">
        <v>-9999</v>
      </c>
      <c r="M1187" s="9">
        <v>6.9999999999999999E-4</v>
      </c>
      <c r="N1187" s="9" t="s">
        <v>2515</v>
      </c>
    </row>
    <row r="1188" spans="1:14">
      <c r="A1188" s="6">
        <v>1187</v>
      </c>
      <c r="B1188" s="6" t="s">
        <v>1343</v>
      </c>
      <c r="C1188" s="6" t="s">
        <v>2458</v>
      </c>
      <c r="D1188" s="6" t="s">
        <v>2259</v>
      </c>
      <c r="E1188" s="6" t="s">
        <v>2260</v>
      </c>
      <c r="F1188" s="6" t="s">
        <v>2517</v>
      </c>
      <c r="G1188" s="6" t="s">
        <v>1551</v>
      </c>
      <c r="H1188" s="6"/>
      <c r="I1188" s="6">
        <v>0.33200000000000002</v>
      </c>
      <c r="J1188" s="6">
        <v>0.35399999999999998</v>
      </c>
      <c r="K1188" s="6">
        <v>0.314</v>
      </c>
      <c r="L1188" s="6">
        <v>1.36</v>
      </c>
      <c r="M1188" s="6">
        <v>9.7900000000000001E-3</v>
      </c>
      <c r="N1188" s="6"/>
    </row>
    <row r="1189" spans="1:14">
      <c r="A1189" s="6">
        <v>1188</v>
      </c>
      <c r="B1189" s="6" t="s">
        <v>1345</v>
      </c>
      <c r="C1189" s="6" t="s">
        <v>2458</v>
      </c>
      <c r="D1189" s="6" t="s">
        <v>2259</v>
      </c>
      <c r="E1189" s="6" t="s">
        <v>2260</v>
      </c>
      <c r="F1189" s="6" t="s">
        <v>2517</v>
      </c>
      <c r="G1189" s="6" t="s">
        <v>1551</v>
      </c>
      <c r="H1189" s="6"/>
      <c r="I1189" s="6">
        <v>0.33200000000000002</v>
      </c>
      <c r="J1189" s="6">
        <v>0.35399999999999998</v>
      </c>
      <c r="K1189" s="6">
        <v>0.314</v>
      </c>
      <c r="L1189" s="6">
        <v>1.36</v>
      </c>
      <c r="M1189" s="6">
        <v>9.7900000000000001E-3</v>
      </c>
      <c r="N1189" s="6"/>
    </row>
    <row r="1190" spans="1:14">
      <c r="A1190" s="6">
        <v>1189</v>
      </c>
      <c r="B1190" s="6" t="s">
        <v>1346</v>
      </c>
      <c r="C1190" s="6" t="s">
        <v>2432</v>
      </c>
      <c r="D1190" s="6" t="s">
        <v>2313</v>
      </c>
      <c r="E1190" s="6" t="s">
        <v>2260</v>
      </c>
      <c r="F1190" s="6" t="s">
        <v>2517</v>
      </c>
      <c r="G1190" s="6" t="s">
        <v>1551</v>
      </c>
      <c r="H1190" s="6"/>
      <c r="I1190" s="6">
        <v>0.20100000000000001</v>
      </c>
      <c r="J1190" s="6">
        <v>0.441</v>
      </c>
      <c r="K1190" s="6">
        <v>0.39</v>
      </c>
      <c r="L1190" s="6">
        <v>0.95</v>
      </c>
      <c r="M1190" s="6">
        <v>2.1700000000000001E-2</v>
      </c>
      <c r="N1190" s="6"/>
    </row>
    <row r="1191" spans="1:14">
      <c r="A1191" s="6">
        <v>1190</v>
      </c>
      <c r="B1191" s="6" t="s">
        <v>1347</v>
      </c>
      <c r="C1191" s="6" t="s">
        <v>2432</v>
      </c>
      <c r="D1191" s="6" t="s">
        <v>2313</v>
      </c>
      <c r="E1191" s="6" t="s">
        <v>2260</v>
      </c>
      <c r="F1191" s="6" t="s">
        <v>2517</v>
      </c>
      <c r="G1191" s="6" t="s">
        <v>1551</v>
      </c>
      <c r="H1191" s="6"/>
      <c r="I1191" s="6">
        <v>0.20100000000000001</v>
      </c>
      <c r="J1191" s="6">
        <v>0.441</v>
      </c>
      <c r="K1191" s="6">
        <v>0.39</v>
      </c>
      <c r="L1191" s="6">
        <v>0.95</v>
      </c>
      <c r="M1191" s="6">
        <v>2.1700000000000001E-2</v>
      </c>
      <c r="N1191" s="6"/>
    </row>
    <row r="1192" spans="1:14">
      <c r="A1192" s="6">
        <v>1191</v>
      </c>
      <c r="B1192" s="6" t="s">
        <v>1421</v>
      </c>
      <c r="C1192" s="6" t="s">
        <v>2484</v>
      </c>
      <c r="D1192" s="6" t="s">
        <v>2272</v>
      </c>
      <c r="E1192" s="6" t="s">
        <v>2273</v>
      </c>
      <c r="F1192" s="6" t="s">
        <v>1551</v>
      </c>
      <c r="G1192" s="6" t="s">
        <v>1551</v>
      </c>
      <c r="H1192" s="6"/>
      <c r="I1192" s="6">
        <v>6.0999999999999999E-2</v>
      </c>
      <c r="J1192" s="6">
        <v>0.14099999999999999</v>
      </c>
      <c r="K1192" s="6">
        <v>0.79800000000000004</v>
      </c>
      <c r="L1192" s="6">
        <v>1.43</v>
      </c>
      <c r="M1192" s="6">
        <v>-9999</v>
      </c>
      <c r="N1192" s="6" t="s">
        <v>2518</v>
      </c>
    </row>
    <row r="1193" spans="1:14">
      <c r="A1193" s="6">
        <v>1192</v>
      </c>
      <c r="B1193" s="6" t="s">
        <v>1423</v>
      </c>
      <c r="C1193" s="6" t="s">
        <v>2484</v>
      </c>
      <c r="D1193" s="6" t="s">
        <v>2272</v>
      </c>
      <c r="E1193" s="6" t="s">
        <v>2273</v>
      </c>
      <c r="F1193" s="6" t="s">
        <v>1551</v>
      </c>
      <c r="G1193" s="6" t="s">
        <v>1551</v>
      </c>
      <c r="H1193" s="6"/>
      <c r="I1193" s="6">
        <v>6.0999999999999999E-2</v>
      </c>
      <c r="J1193" s="6">
        <v>0.14099999999999999</v>
      </c>
      <c r="K1193" s="6">
        <v>0.79800000000000004</v>
      </c>
      <c r="L1193" s="6">
        <v>1.33</v>
      </c>
      <c r="M1193" s="6">
        <v>-9999</v>
      </c>
      <c r="N1193" s="6" t="s">
        <v>2518</v>
      </c>
    </row>
    <row r="1194" spans="1:14">
      <c r="A1194" s="6">
        <v>1193</v>
      </c>
      <c r="B1194" s="6" t="s">
        <v>1424</v>
      </c>
      <c r="C1194" s="6" t="s">
        <v>2484</v>
      </c>
      <c r="D1194" s="6" t="s">
        <v>2272</v>
      </c>
      <c r="E1194" s="6" t="s">
        <v>2273</v>
      </c>
      <c r="F1194" s="6" t="s">
        <v>1551</v>
      </c>
      <c r="G1194" s="6" t="s">
        <v>1551</v>
      </c>
      <c r="H1194" s="6"/>
      <c r="I1194" s="6">
        <v>6.0999999999999999E-2</v>
      </c>
      <c r="J1194" s="6">
        <v>0.14099999999999999</v>
      </c>
      <c r="K1194" s="6">
        <v>0.79800000000000004</v>
      </c>
      <c r="L1194" s="6">
        <v>1.52</v>
      </c>
      <c r="M1194" s="6">
        <v>-9999</v>
      </c>
      <c r="N1194" s="6" t="s">
        <v>2518</v>
      </c>
    </row>
    <row r="1195" spans="1:14">
      <c r="A1195" s="6">
        <v>1194</v>
      </c>
      <c r="B1195" s="6" t="s">
        <v>1425</v>
      </c>
      <c r="C1195" s="6" t="s">
        <v>2484</v>
      </c>
      <c r="D1195" s="6" t="s">
        <v>2272</v>
      </c>
      <c r="E1195" s="6" t="s">
        <v>2273</v>
      </c>
      <c r="F1195" s="6" t="s">
        <v>1551</v>
      </c>
      <c r="G1195" s="6" t="s">
        <v>1551</v>
      </c>
      <c r="H1195" s="6"/>
      <c r="I1195" s="6">
        <v>6.0999999999999999E-2</v>
      </c>
      <c r="J1195" s="6">
        <v>0.14099999999999999</v>
      </c>
      <c r="K1195" s="6">
        <v>0.79800000000000004</v>
      </c>
      <c r="L1195" s="6">
        <v>1.4266000000000001</v>
      </c>
      <c r="M1195" s="6">
        <v>-9999</v>
      </c>
      <c r="N1195" s="6" t="s">
        <v>2518</v>
      </c>
    </row>
    <row r="1196" spans="1:14">
      <c r="A1196" s="6">
        <v>1195</v>
      </c>
      <c r="B1196" s="6" t="s">
        <v>1426</v>
      </c>
      <c r="C1196" s="6" t="s">
        <v>2484</v>
      </c>
      <c r="D1196" s="6" t="s">
        <v>2272</v>
      </c>
      <c r="E1196" s="6" t="s">
        <v>2273</v>
      </c>
      <c r="F1196" s="6" t="s">
        <v>1551</v>
      </c>
      <c r="G1196" s="6" t="s">
        <v>1551</v>
      </c>
      <c r="H1196" s="6"/>
      <c r="I1196" s="6">
        <v>6.0999999999999999E-2</v>
      </c>
      <c r="J1196" s="6">
        <v>0.14099999999999999</v>
      </c>
      <c r="K1196" s="6">
        <v>0.79800000000000004</v>
      </c>
      <c r="L1196" s="6">
        <v>1.52</v>
      </c>
      <c r="M1196" s="6">
        <v>-9999</v>
      </c>
      <c r="N1196" s="6" t="s">
        <v>2518</v>
      </c>
    </row>
    <row r="1197" spans="1:14">
      <c r="A1197" s="6">
        <v>1196</v>
      </c>
      <c r="B1197" s="6" t="s">
        <v>1427</v>
      </c>
      <c r="C1197" s="6" t="s">
        <v>2484</v>
      </c>
      <c r="D1197" s="6" t="s">
        <v>2272</v>
      </c>
      <c r="E1197" s="6" t="s">
        <v>2273</v>
      </c>
      <c r="F1197" s="6" t="s">
        <v>1551</v>
      </c>
      <c r="G1197" s="6" t="s">
        <v>1551</v>
      </c>
      <c r="H1197" s="6"/>
      <c r="I1197" s="6">
        <v>6.0999999999999999E-2</v>
      </c>
      <c r="J1197" s="6">
        <v>0.14099999999999999</v>
      </c>
      <c r="K1197" s="6">
        <v>0.79800000000000004</v>
      </c>
      <c r="L1197" s="6">
        <v>1.4266000000000001</v>
      </c>
      <c r="M1197" s="6">
        <v>-9999</v>
      </c>
      <c r="N1197" s="6" t="s">
        <v>2518</v>
      </c>
    </row>
    <row r="1198" spans="1:14">
      <c r="A1198" s="6">
        <v>1197</v>
      </c>
      <c r="B1198" s="6" t="s">
        <v>1428</v>
      </c>
      <c r="C1198" s="6" t="s">
        <v>2484</v>
      </c>
      <c r="D1198" s="6" t="s">
        <v>2272</v>
      </c>
      <c r="E1198" s="6" t="s">
        <v>2273</v>
      </c>
      <c r="F1198" s="6" t="s">
        <v>1551</v>
      </c>
      <c r="G1198" s="6" t="s">
        <v>1551</v>
      </c>
      <c r="H1198" s="6"/>
      <c r="I1198" s="6">
        <v>6.0999999999999999E-2</v>
      </c>
      <c r="J1198" s="6">
        <v>0.14099999999999999</v>
      </c>
      <c r="K1198" s="6">
        <v>0.79800000000000004</v>
      </c>
      <c r="L1198" s="6">
        <v>1.41</v>
      </c>
      <c r="M1198" s="6">
        <v>-9999</v>
      </c>
      <c r="N1198" s="6" t="s">
        <v>2518</v>
      </c>
    </row>
    <row r="1199" spans="1:14">
      <c r="A1199" s="6">
        <v>1198</v>
      </c>
      <c r="B1199" s="6" t="s">
        <v>1429</v>
      </c>
      <c r="C1199" s="6" t="s">
        <v>2484</v>
      </c>
      <c r="D1199" s="6" t="s">
        <v>2272</v>
      </c>
      <c r="E1199" s="6" t="s">
        <v>2273</v>
      </c>
      <c r="F1199" s="6" t="s">
        <v>1551</v>
      </c>
      <c r="G1199" s="6" t="s">
        <v>1551</v>
      </c>
      <c r="H1199" s="6"/>
      <c r="I1199" s="6">
        <v>6.0999999999999999E-2</v>
      </c>
      <c r="J1199" s="6">
        <v>0.14099999999999999</v>
      </c>
      <c r="K1199" s="6">
        <v>0.79800000000000004</v>
      </c>
      <c r="L1199" s="6">
        <v>1.33</v>
      </c>
      <c r="M1199" s="6">
        <v>-9999</v>
      </c>
      <c r="N1199" s="6" t="s">
        <v>2518</v>
      </c>
    </row>
    <row r="1200" spans="1:14">
      <c r="A1200" s="6">
        <v>1199</v>
      </c>
      <c r="B1200" s="6" t="s">
        <v>1430</v>
      </c>
      <c r="C1200" s="6" t="s">
        <v>2484</v>
      </c>
      <c r="D1200" s="6" t="s">
        <v>2272</v>
      </c>
      <c r="E1200" s="6" t="s">
        <v>2273</v>
      </c>
      <c r="F1200" s="6" t="s">
        <v>1551</v>
      </c>
      <c r="G1200" s="6" t="s">
        <v>1551</v>
      </c>
      <c r="H1200" s="6"/>
      <c r="I1200" s="6">
        <v>6.0999999999999999E-2</v>
      </c>
      <c r="J1200" s="6">
        <v>0.14099999999999999</v>
      </c>
      <c r="K1200" s="6">
        <v>0.79800000000000004</v>
      </c>
      <c r="L1200" s="6">
        <v>1.4266000000000001</v>
      </c>
      <c r="M1200" s="6">
        <v>-9999</v>
      </c>
      <c r="N1200" s="6" t="s">
        <v>2518</v>
      </c>
    </row>
    <row r="1201" spans="1:14">
      <c r="A1201" s="6">
        <v>1200</v>
      </c>
      <c r="B1201" s="6" t="s">
        <v>1431</v>
      </c>
      <c r="C1201" s="6" t="s">
        <v>2484</v>
      </c>
      <c r="D1201" s="6" t="s">
        <v>2272</v>
      </c>
      <c r="E1201" s="6" t="s">
        <v>2273</v>
      </c>
      <c r="F1201" s="6" t="s">
        <v>1551</v>
      </c>
      <c r="G1201" s="6" t="s">
        <v>1551</v>
      </c>
      <c r="H1201" s="6"/>
      <c r="I1201" s="6">
        <v>6.0999999999999999E-2</v>
      </c>
      <c r="J1201" s="6">
        <v>0.14099999999999999</v>
      </c>
      <c r="K1201" s="6">
        <v>0.79800000000000004</v>
      </c>
      <c r="L1201" s="6">
        <v>1.41</v>
      </c>
      <c r="M1201" s="6">
        <v>-9999</v>
      </c>
      <c r="N1201" s="6" t="s">
        <v>2518</v>
      </c>
    </row>
    <row r="1202" spans="1:14">
      <c r="A1202" s="6">
        <v>1201</v>
      </c>
      <c r="B1202" s="6" t="s">
        <v>1432</v>
      </c>
      <c r="C1202" s="6" t="s">
        <v>2484</v>
      </c>
      <c r="D1202" s="6" t="s">
        <v>2272</v>
      </c>
      <c r="E1202" s="6" t="s">
        <v>2273</v>
      </c>
      <c r="F1202" s="6" t="s">
        <v>1551</v>
      </c>
      <c r="G1202" s="6" t="s">
        <v>1551</v>
      </c>
      <c r="H1202" s="6"/>
      <c r="I1202" s="6">
        <v>6.0999999999999999E-2</v>
      </c>
      <c r="J1202" s="6">
        <v>0.14099999999999999</v>
      </c>
      <c r="K1202" s="6">
        <v>0.79800000000000004</v>
      </c>
      <c r="L1202" s="6">
        <v>1.4266000000000001</v>
      </c>
      <c r="M1202" s="6">
        <v>-9999</v>
      </c>
      <c r="N1202" s="6" t="s">
        <v>2518</v>
      </c>
    </row>
    <row r="1203" spans="1:14">
      <c r="A1203" s="6">
        <v>1202</v>
      </c>
      <c r="B1203" s="6" t="s">
        <v>1433</v>
      </c>
      <c r="C1203" s="6" t="s">
        <v>2260</v>
      </c>
      <c r="D1203" s="6" t="s">
        <v>2265</v>
      </c>
      <c r="E1203" s="6" t="s">
        <v>2260</v>
      </c>
      <c r="F1203" s="6" t="s">
        <v>1551</v>
      </c>
      <c r="G1203" s="6" t="s">
        <v>1551</v>
      </c>
      <c r="H1203" s="6"/>
      <c r="I1203" s="6">
        <v>7.9000000000000001E-2</v>
      </c>
      <c r="J1203" s="6">
        <v>0.67700000000000005</v>
      </c>
      <c r="K1203" s="6">
        <v>0.24399999999999999</v>
      </c>
      <c r="L1203" s="6">
        <v>0.99</v>
      </c>
      <c r="M1203" s="6">
        <v>4.3E-3</v>
      </c>
      <c r="N1203" s="6" t="s">
        <v>2519</v>
      </c>
    </row>
    <row r="1204" spans="1:14">
      <c r="A1204" s="6">
        <v>1203</v>
      </c>
      <c r="B1204" s="6" t="s">
        <v>1436</v>
      </c>
      <c r="C1204" s="6" t="s">
        <v>2260</v>
      </c>
      <c r="D1204" s="6" t="s">
        <v>2268</v>
      </c>
      <c r="E1204" s="6" t="s">
        <v>2260</v>
      </c>
      <c r="F1204" s="6" t="s">
        <v>1551</v>
      </c>
      <c r="G1204" s="6" t="s">
        <v>1551</v>
      </c>
      <c r="H1204" s="6"/>
      <c r="I1204" s="6">
        <v>2.5999999999999999E-2</v>
      </c>
      <c r="J1204" s="6">
        <v>0.6</v>
      </c>
      <c r="K1204" s="6">
        <v>0.51300000000000001</v>
      </c>
      <c r="L1204" s="6">
        <v>1.31</v>
      </c>
      <c r="M1204" s="6">
        <v>1.8E-3</v>
      </c>
      <c r="N1204" s="6" t="s">
        <v>2520</v>
      </c>
    </row>
    <row r="1205" spans="1:14">
      <c r="A1205" s="6">
        <v>1204</v>
      </c>
      <c r="B1205" s="6" t="s">
        <v>1437</v>
      </c>
      <c r="C1205" s="6" t="s">
        <v>2273</v>
      </c>
      <c r="D1205" s="6" t="s">
        <v>2326</v>
      </c>
      <c r="E1205" s="6" t="s">
        <v>2273</v>
      </c>
      <c r="F1205" s="6" t="s">
        <v>1551</v>
      </c>
      <c r="G1205" s="6" t="s">
        <v>1551</v>
      </c>
      <c r="H1205" s="6"/>
      <c r="I1205" s="6">
        <v>7.0000000000000001E-3</v>
      </c>
      <c r="J1205" s="6">
        <v>0.108</v>
      </c>
      <c r="K1205" s="6">
        <v>0.88500000000000001</v>
      </c>
      <c r="L1205" s="6">
        <v>1.38</v>
      </c>
      <c r="M1205" s="6">
        <v>5.9999999999999995E-4</v>
      </c>
      <c r="N1205" s="6" t="s">
        <v>2521</v>
      </c>
    </row>
    <row r="1206" spans="1:14">
      <c r="A1206" s="6">
        <v>1205</v>
      </c>
      <c r="B1206" s="6" t="s">
        <v>1438</v>
      </c>
      <c r="C1206" s="6" t="s">
        <v>2260</v>
      </c>
      <c r="D1206" s="6" t="s">
        <v>2265</v>
      </c>
      <c r="E1206" s="6" t="s">
        <v>2260</v>
      </c>
      <c r="F1206" s="6" t="s">
        <v>1551</v>
      </c>
      <c r="G1206" s="6" t="s">
        <v>1551</v>
      </c>
      <c r="H1206" s="6"/>
      <c r="I1206" s="6">
        <v>6.6000000000000003E-2</v>
      </c>
      <c r="J1206" s="6">
        <v>0.64700000000000002</v>
      </c>
      <c r="K1206" s="6">
        <v>0.28699999999999998</v>
      </c>
      <c r="L1206" s="6">
        <v>1.27</v>
      </c>
      <c r="M1206" s="6">
        <v>1.9499999999999999E-3</v>
      </c>
      <c r="N1206" s="6" t="s">
        <v>2522</v>
      </c>
    </row>
    <row r="1207" spans="1:14">
      <c r="A1207" s="6">
        <v>1206</v>
      </c>
      <c r="B1207" s="6" t="s">
        <v>1439</v>
      </c>
      <c r="C1207" s="6" t="s">
        <v>2273</v>
      </c>
      <c r="D1207" s="6" t="s">
        <v>2272</v>
      </c>
      <c r="E1207" s="6" t="s">
        <v>2273</v>
      </c>
      <c r="F1207" s="6" t="s">
        <v>1551</v>
      </c>
      <c r="G1207" s="6" t="s">
        <v>1551</v>
      </c>
      <c r="H1207" s="6"/>
      <c r="I1207" s="6">
        <v>1.2999999999999999E-2</v>
      </c>
      <c r="J1207" s="6">
        <v>0.17699999999999999</v>
      </c>
      <c r="K1207" s="6">
        <v>0.81100000000000005</v>
      </c>
      <c r="L1207" s="6">
        <v>1.32</v>
      </c>
      <c r="M1207" s="6">
        <v>1.1000000000000001E-3</v>
      </c>
      <c r="N1207" s="6" t="s">
        <v>2523</v>
      </c>
    </row>
    <row r="1208" spans="1:14">
      <c r="A1208" s="6">
        <v>1207</v>
      </c>
      <c r="B1208" s="6" t="s">
        <v>1440</v>
      </c>
      <c r="C1208" s="6" t="s">
        <v>2273</v>
      </c>
      <c r="D1208" s="6" t="s">
        <v>2326</v>
      </c>
      <c r="E1208" s="6" t="s">
        <v>2273</v>
      </c>
      <c r="F1208" s="6" t="s">
        <v>1551</v>
      </c>
      <c r="G1208" s="6" t="s">
        <v>1551</v>
      </c>
      <c r="H1208" s="6"/>
      <c r="I1208" s="6">
        <v>3.0000000000000001E-3</v>
      </c>
      <c r="J1208" s="6">
        <v>6.4000000000000001E-2</v>
      </c>
      <c r="K1208" s="6">
        <v>0.93300000000000005</v>
      </c>
      <c r="L1208" s="6">
        <v>1.35</v>
      </c>
      <c r="M1208" s="6">
        <v>4.4000000000000002E-4</v>
      </c>
      <c r="N1208" s="6" t="s">
        <v>2524</v>
      </c>
    </row>
    <row r="1209" spans="1:14">
      <c r="A1209" s="6">
        <v>1208</v>
      </c>
      <c r="B1209" s="6" t="s">
        <v>1441</v>
      </c>
      <c r="C1209" s="6" t="s">
        <v>2525</v>
      </c>
      <c r="D1209" s="6" t="s">
        <v>2272</v>
      </c>
      <c r="E1209" s="6" t="s">
        <v>2260</v>
      </c>
      <c r="F1209" s="6" t="s">
        <v>1551</v>
      </c>
      <c r="G1209" s="6" t="s">
        <v>1551</v>
      </c>
      <c r="H1209" s="6"/>
      <c r="I1209" s="6">
        <v>-9999</v>
      </c>
      <c r="J1209" s="6">
        <v>-9999</v>
      </c>
      <c r="K1209" s="6">
        <v>-9999</v>
      </c>
      <c r="L1209" s="6">
        <v>-9999</v>
      </c>
      <c r="M1209" s="6">
        <v>-9999</v>
      </c>
      <c r="N1209" s="6"/>
    </row>
    <row r="1210" spans="1:14">
      <c r="A1210" s="6">
        <v>1209</v>
      </c>
      <c r="B1210" s="6" t="s">
        <v>1443</v>
      </c>
      <c r="C1210" s="6" t="s">
        <v>2525</v>
      </c>
      <c r="D1210" s="6" t="s">
        <v>2272</v>
      </c>
      <c r="E1210" s="6" t="s">
        <v>2260</v>
      </c>
      <c r="F1210" s="6" t="s">
        <v>1551</v>
      </c>
      <c r="G1210" s="6" t="s">
        <v>1551</v>
      </c>
      <c r="H1210" s="6"/>
      <c r="I1210" s="6">
        <v>-9999</v>
      </c>
      <c r="J1210" s="6">
        <v>-9999</v>
      </c>
      <c r="K1210" s="6">
        <v>-9999</v>
      </c>
      <c r="L1210" s="6">
        <v>-9999</v>
      </c>
      <c r="M1210" s="6">
        <v>-9999</v>
      </c>
      <c r="N1210" s="6"/>
    </row>
    <row r="1211" spans="1:14">
      <c r="A1211" s="6">
        <v>1210</v>
      </c>
      <c r="B1211" s="6" t="s">
        <v>1444</v>
      </c>
      <c r="C1211" s="6" t="s">
        <v>2525</v>
      </c>
      <c r="D1211" s="6" t="s">
        <v>2272</v>
      </c>
      <c r="E1211" s="6" t="s">
        <v>2260</v>
      </c>
      <c r="F1211" s="6" t="s">
        <v>1551</v>
      </c>
      <c r="G1211" s="6" t="s">
        <v>1551</v>
      </c>
      <c r="H1211" s="6"/>
      <c r="I1211" s="6">
        <v>-9999</v>
      </c>
      <c r="J1211" s="6">
        <v>-9999</v>
      </c>
      <c r="K1211" s="6">
        <v>-9999</v>
      </c>
      <c r="L1211" s="6">
        <v>-9999</v>
      </c>
      <c r="M1211" s="6">
        <v>-9999</v>
      </c>
      <c r="N1211" s="6"/>
    </row>
    <row r="1212" spans="1:14">
      <c r="A1212" s="6">
        <v>1211</v>
      </c>
      <c r="B1212" s="6" t="s">
        <v>1445</v>
      </c>
      <c r="C1212" s="6" t="s">
        <v>2525</v>
      </c>
      <c r="D1212" s="6" t="s">
        <v>2272</v>
      </c>
      <c r="E1212" s="6" t="s">
        <v>2260</v>
      </c>
      <c r="F1212" s="6" t="s">
        <v>1551</v>
      </c>
      <c r="G1212" s="6" t="s">
        <v>1551</v>
      </c>
      <c r="H1212" s="6"/>
      <c r="I1212" s="6">
        <v>-9999</v>
      </c>
      <c r="J1212" s="6">
        <v>-9999</v>
      </c>
      <c r="K1212" s="6">
        <v>-9999</v>
      </c>
      <c r="L1212" s="6">
        <v>-9999</v>
      </c>
      <c r="M1212" s="6">
        <v>-9999</v>
      </c>
      <c r="N1212" s="6"/>
    </row>
    <row r="1213" spans="1:14">
      <c r="A1213" s="6">
        <v>1212</v>
      </c>
      <c r="B1213" s="6" t="s">
        <v>1446</v>
      </c>
      <c r="C1213" s="6" t="s">
        <v>2525</v>
      </c>
      <c r="D1213" s="6" t="s">
        <v>2272</v>
      </c>
      <c r="E1213" s="6" t="s">
        <v>2260</v>
      </c>
      <c r="F1213" s="6" t="s">
        <v>1551</v>
      </c>
      <c r="G1213" s="6" t="s">
        <v>1551</v>
      </c>
      <c r="H1213" s="6"/>
      <c r="I1213" s="6">
        <v>-9999</v>
      </c>
      <c r="J1213" s="6">
        <v>-9999</v>
      </c>
      <c r="K1213" s="6">
        <v>-9999</v>
      </c>
      <c r="L1213" s="6">
        <v>-9999</v>
      </c>
      <c r="M1213" s="6">
        <v>-9999</v>
      </c>
      <c r="N1213" s="6"/>
    </row>
    <row r="1214" spans="1:14">
      <c r="A1214" s="6">
        <v>1213</v>
      </c>
      <c r="B1214" s="6" t="s">
        <v>1447</v>
      </c>
      <c r="C1214" s="6" t="s">
        <v>2525</v>
      </c>
      <c r="D1214" s="6" t="s">
        <v>2272</v>
      </c>
      <c r="E1214" s="6" t="s">
        <v>2260</v>
      </c>
      <c r="F1214" s="6" t="s">
        <v>1551</v>
      </c>
      <c r="G1214" s="6" t="s">
        <v>1551</v>
      </c>
      <c r="H1214" s="6"/>
      <c r="I1214" s="6">
        <v>-9999</v>
      </c>
      <c r="J1214" s="6">
        <v>-9999</v>
      </c>
      <c r="K1214" s="6">
        <v>-9999</v>
      </c>
      <c r="L1214" s="6">
        <v>-9999</v>
      </c>
      <c r="M1214" s="6">
        <v>-9999</v>
      </c>
      <c r="N1214" s="6"/>
    </row>
    <row r="1215" spans="1:14">
      <c r="A1215" s="6">
        <v>1214</v>
      </c>
      <c r="B1215" s="6" t="s">
        <v>1448</v>
      </c>
      <c r="C1215" s="6" t="s">
        <v>2525</v>
      </c>
      <c r="D1215" s="6" t="s">
        <v>2272</v>
      </c>
      <c r="E1215" s="6" t="s">
        <v>2260</v>
      </c>
      <c r="F1215" s="6" t="s">
        <v>1551</v>
      </c>
      <c r="G1215" s="6" t="s">
        <v>1551</v>
      </c>
      <c r="H1215" s="6"/>
      <c r="I1215" s="6">
        <v>-9999</v>
      </c>
      <c r="J1215" s="6">
        <v>-9999</v>
      </c>
      <c r="K1215" s="6">
        <v>-9999</v>
      </c>
      <c r="L1215" s="6">
        <v>-9999</v>
      </c>
      <c r="M1215" s="6">
        <v>-9999</v>
      </c>
      <c r="N1215" s="6"/>
    </row>
    <row r="1216" spans="1:14">
      <c r="A1216" s="6">
        <v>1215</v>
      </c>
      <c r="B1216" s="6" t="s">
        <v>1449</v>
      </c>
      <c r="C1216" s="6" t="s">
        <v>2525</v>
      </c>
      <c r="D1216" s="6" t="s">
        <v>2272</v>
      </c>
      <c r="E1216" s="6" t="s">
        <v>2260</v>
      </c>
      <c r="F1216" s="6" t="s">
        <v>1551</v>
      </c>
      <c r="G1216" s="6" t="s">
        <v>1551</v>
      </c>
      <c r="H1216" s="6"/>
      <c r="I1216" s="6">
        <v>-9999</v>
      </c>
      <c r="J1216" s="6">
        <v>-9999</v>
      </c>
      <c r="K1216" s="6">
        <v>-9999</v>
      </c>
      <c r="L1216" s="6">
        <v>-9999</v>
      </c>
      <c r="M1216" s="6">
        <v>-9999</v>
      </c>
      <c r="N1216" s="6"/>
    </row>
    <row r="1217" spans="1:14">
      <c r="A1217" s="6">
        <v>1216</v>
      </c>
      <c r="B1217" s="6" t="s">
        <v>1450</v>
      </c>
      <c r="C1217" s="6" t="s">
        <v>2525</v>
      </c>
      <c r="D1217" s="6" t="s">
        <v>2272</v>
      </c>
      <c r="E1217" s="6" t="s">
        <v>2260</v>
      </c>
      <c r="F1217" s="6" t="s">
        <v>1551</v>
      </c>
      <c r="G1217" s="6" t="s">
        <v>1551</v>
      </c>
      <c r="H1217" s="6"/>
      <c r="I1217" s="6">
        <v>-9999</v>
      </c>
      <c r="J1217" s="6">
        <v>-9999</v>
      </c>
      <c r="K1217" s="6">
        <v>-9999</v>
      </c>
      <c r="L1217" s="6">
        <v>-9999</v>
      </c>
      <c r="M1217" s="6">
        <v>-9999</v>
      </c>
      <c r="N1217" s="6"/>
    </row>
    <row r="1218" spans="1:14">
      <c r="A1218" s="6">
        <v>1217</v>
      </c>
      <c r="B1218" s="6" t="s">
        <v>1451</v>
      </c>
      <c r="C1218" s="6" t="s">
        <v>2525</v>
      </c>
      <c r="D1218" s="6" t="s">
        <v>2272</v>
      </c>
      <c r="E1218" s="6" t="s">
        <v>2260</v>
      </c>
      <c r="F1218" s="6" t="s">
        <v>1551</v>
      </c>
      <c r="G1218" s="6" t="s">
        <v>1551</v>
      </c>
      <c r="H1218" s="6"/>
      <c r="I1218" s="6">
        <v>-9999</v>
      </c>
      <c r="J1218" s="6">
        <v>-9999</v>
      </c>
      <c r="K1218" s="6">
        <v>-9999</v>
      </c>
      <c r="L1218" s="6">
        <v>-9999</v>
      </c>
      <c r="M1218" s="6">
        <v>-9999</v>
      </c>
      <c r="N1218" s="6"/>
    </row>
    <row r="1219" spans="1:14">
      <c r="A1219" s="6">
        <v>1218</v>
      </c>
      <c r="B1219" s="6" t="s">
        <v>1452</v>
      </c>
      <c r="C1219" s="6" t="s">
        <v>2525</v>
      </c>
      <c r="D1219" s="6" t="s">
        <v>2272</v>
      </c>
      <c r="E1219" s="6" t="s">
        <v>2260</v>
      </c>
      <c r="F1219" s="6" t="s">
        <v>1551</v>
      </c>
      <c r="G1219" s="6" t="s">
        <v>1551</v>
      </c>
      <c r="H1219" s="6"/>
      <c r="I1219" s="6">
        <v>-9999</v>
      </c>
      <c r="J1219" s="6">
        <v>-9999</v>
      </c>
      <c r="K1219" s="6">
        <v>-9999</v>
      </c>
      <c r="L1219" s="6">
        <v>-9999</v>
      </c>
      <c r="M1219" s="6">
        <v>-9999</v>
      </c>
      <c r="N1219" s="6"/>
    </row>
    <row r="1220" spans="1:14">
      <c r="A1220" s="6">
        <v>1219</v>
      </c>
      <c r="B1220" s="6" t="s">
        <v>1453</v>
      </c>
      <c r="C1220" s="6" t="s">
        <v>2525</v>
      </c>
      <c r="D1220" s="6" t="s">
        <v>2272</v>
      </c>
      <c r="E1220" s="6" t="s">
        <v>2260</v>
      </c>
      <c r="F1220" s="6" t="s">
        <v>1551</v>
      </c>
      <c r="G1220" s="6" t="s">
        <v>1551</v>
      </c>
      <c r="H1220" s="6"/>
      <c r="I1220" s="6">
        <v>-9999</v>
      </c>
      <c r="J1220" s="6">
        <v>-9999</v>
      </c>
      <c r="K1220" s="6">
        <v>-9999</v>
      </c>
      <c r="L1220" s="6">
        <v>-9999</v>
      </c>
      <c r="M1220" s="6">
        <v>-9999</v>
      </c>
      <c r="N1220" s="6"/>
    </row>
    <row r="1221" spans="1:14">
      <c r="A1221" s="6">
        <v>1220</v>
      </c>
      <c r="B1221" s="6" t="s">
        <v>1454</v>
      </c>
      <c r="C1221" s="6" t="s">
        <v>2525</v>
      </c>
      <c r="D1221" s="6" t="s">
        <v>2272</v>
      </c>
      <c r="E1221" s="6" t="s">
        <v>2260</v>
      </c>
      <c r="F1221" s="6" t="s">
        <v>1551</v>
      </c>
      <c r="G1221" s="6" t="s">
        <v>1551</v>
      </c>
      <c r="H1221" s="6"/>
      <c r="I1221" s="6">
        <v>-9999</v>
      </c>
      <c r="J1221" s="6">
        <v>-9999</v>
      </c>
      <c r="K1221" s="6">
        <v>-9999</v>
      </c>
      <c r="L1221" s="6">
        <v>-9999</v>
      </c>
      <c r="M1221" s="6">
        <v>-9999</v>
      </c>
      <c r="N1221" s="6"/>
    </row>
    <row r="1222" spans="1:14">
      <c r="A1222" s="6">
        <v>1221</v>
      </c>
      <c r="B1222" s="6" t="s">
        <v>1455</v>
      </c>
      <c r="C1222" s="6" t="s">
        <v>2525</v>
      </c>
      <c r="D1222" s="6" t="s">
        <v>2272</v>
      </c>
      <c r="E1222" s="6" t="s">
        <v>2260</v>
      </c>
      <c r="F1222" s="6" t="s">
        <v>1551</v>
      </c>
      <c r="G1222" s="6" t="s">
        <v>1551</v>
      </c>
      <c r="H1222" s="6"/>
      <c r="I1222" s="6">
        <v>-9999</v>
      </c>
      <c r="J1222" s="6">
        <v>-9999</v>
      </c>
      <c r="K1222" s="6">
        <v>-9999</v>
      </c>
      <c r="L1222" s="6">
        <v>-9999</v>
      </c>
      <c r="M1222" s="6">
        <v>-9999</v>
      </c>
      <c r="N1222" s="6"/>
    </row>
    <row r="1223" spans="1:14">
      <c r="A1223" s="6">
        <v>1222</v>
      </c>
      <c r="B1223" s="6" t="s">
        <v>1456</v>
      </c>
      <c r="C1223" s="6" t="s">
        <v>2525</v>
      </c>
      <c r="D1223" s="6" t="s">
        <v>2272</v>
      </c>
      <c r="E1223" s="6" t="s">
        <v>2260</v>
      </c>
      <c r="F1223" s="6" t="s">
        <v>1551</v>
      </c>
      <c r="G1223" s="6" t="s">
        <v>1551</v>
      </c>
      <c r="H1223" s="6"/>
      <c r="I1223" s="6">
        <v>-9999</v>
      </c>
      <c r="J1223" s="6">
        <v>-9999</v>
      </c>
      <c r="K1223" s="6">
        <v>-9999</v>
      </c>
      <c r="L1223" s="6">
        <v>-9999</v>
      </c>
      <c r="M1223" s="6">
        <v>-9999</v>
      </c>
      <c r="N1223" s="6"/>
    </row>
    <row r="1224" spans="1:14">
      <c r="A1224" s="6">
        <v>1223</v>
      </c>
      <c r="B1224" s="6" t="s">
        <v>1457</v>
      </c>
      <c r="C1224" s="6" t="s">
        <v>2525</v>
      </c>
      <c r="D1224" s="6" t="s">
        <v>2272</v>
      </c>
      <c r="E1224" s="6" t="s">
        <v>2260</v>
      </c>
      <c r="F1224" s="6" t="s">
        <v>1551</v>
      </c>
      <c r="G1224" s="6" t="s">
        <v>1551</v>
      </c>
      <c r="H1224" s="6"/>
      <c r="I1224" s="6">
        <v>-9999</v>
      </c>
      <c r="J1224" s="6">
        <v>-9999</v>
      </c>
      <c r="K1224" s="6">
        <v>-9999</v>
      </c>
      <c r="L1224" s="6">
        <v>-9999</v>
      </c>
      <c r="M1224" s="6">
        <v>-9999</v>
      </c>
      <c r="N1224" s="6"/>
    </row>
    <row r="1225" spans="1:14">
      <c r="A1225" s="6">
        <v>1224</v>
      </c>
      <c r="B1225" s="6" t="s">
        <v>1458</v>
      </c>
      <c r="C1225" s="6" t="s">
        <v>2525</v>
      </c>
      <c r="D1225" s="6" t="s">
        <v>2272</v>
      </c>
      <c r="E1225" s="6" t="s">
        <v>2260</v>
      </c>
      <c r="F1225" s="6" t="s">
        <v>1551</v>
      </c>
      <c r="G1225" s="6" t="s">
        <v>1551</v>
      </c>
      <c r="H1225" s="6"/>
      <c r="I1225" s="6">
        <v>-9999</v>
      </c>
      <c r="J1225" s="6">
        <v>-9999</v>
      </c>
      <c r="K1225" s="6">
        <v>-9999</v>
      </c>
      <c r="L1225" s="6">
        <v>-9999</v>
      </c>
      <c r="M1225" s="6">
        <v>-9999</v>
      </c>
      <c r="N1225" s="6"/>
    </row>
    <row r="1226" spans="1:14">
      <c r="A1226" s="6">
        <v>1225</v>
      </c>
      <c r="B1226" s="6" t="s">
        <v>1459</v>
      </c>
      <c r="C1226" s="6" t="s">
        <v>2525</v>
      </c>
      <c r="D1226" s="6" t="s">
        <v>2272</v>
      </c>
      <c r="E1226" s="6" t="s">
        <v>2260</v>
      </c>
      <c r="F1226" s="6" t="s">
        <v>1551</v>
      </c>
      <c r="G1226" s="6" t="s">
        <v>1551</v>
      </c>
      <c r="H1226" s="6"/>
      <c r="I1226" s="6">
        <v>-9999</v>
      </c>
      <c r="J1226" s="6">
        <v>-9999</v>
      </c>
      <c r="K1226" s="6">
        <v>-9999</v>
      </c>
      <c r="L1226" s="6">
        <v>-9999</v>
      </c>
      <c r="M1226" s="6">
        <v>-9999</v>
      </c>
      <c r="N1226" s="6"/>
    </row>
    <row r="1227" spans="1:14">
      <c r="A1227" s="6">
        <v>1226</v>
      </c>
      <c r="B1227" s="6" t="s">
        <v>1460</v>
      </c>
      <c r="C1227" s="6" t="s">
        <v>2525</v>
      </c>
      <c r="D1227" s="6" t="s">
        <v>2272</v>
      </c>
      <c r="E1227" s="6" t="s">
        <v>2260</v>
      </c>
      <c r="F1227" s="6" t="s">
        <v>1551</v>
      </c>
      <c r="G1227" s="6" t="s">
        <v>1551</v>
      </c>
      <c r="H1227" s="6"/>
      <c r="I1227" s="6">
        <v>-9999</v>
      </c>
      <c r="J1227" s="6">
        <v>-9999</v>
      </c>
      <c r="K1227" s="6">
        <v>-9999</v>
      </c>
      <c r="L1227" s="6">
        <v>-9999</v>
      </c>
      <c r="M1227" s="6">
        <v>-9999</v>
      </c>
      <c r="N1227" s="6"/>
    </row>
    <row r="1228" spans="1:14">
      <c r="A1228" s="6">
        <v>1227</v>
      </c>
      <c r="B1228" s="6" t="s">
        <v>1461</v>
      </c>
      <c r="C1228" s="6" t="s">
        <v>2525</v>
      </c>
      <c r="D1228" s="6" t="s">
        <v>2272</v>
      </c>
      <c r="E1228" s="6" t="s">
        <v>2260</v>
      </c>
      <c r="F1228" s="6" t="s">
        <v>1551</v>
      </c>
      <c r="G1228" s="6" t="s">
        <v>1551</v>
      </c>
      <c r="H1228" s="6"/>
      <c r="I1228" s="6">
        <v>-9999</v>
      </c>
      <c r="J1228" s="6">
        <v>-9999</v>
      </c>
      <c r="K1228" s="6">
        <v>-9999</v>
      </c>
      <c r="L1228" s="6">
        <v>-9999</v>
      </c>
      <c r="M1228" s="6">
        <v>-9999</v>
      </c>
      <c r="N1228" s="6"/>
    </row>
    <row r="1229" spans="1:14">
      <c r="A1229" s="6">
        <v>1228</v>
      </c>
      <c r="B1229" s="6" t="s">
        <v>1462</v>
      </c>
      <c r="C1229" s="6" t="s">
        <v>2525</v>
      </c>
      <c r="D1229" s="6" t="s">
        <v>2272</v>
      </c>
      <c r="E1229" s="6" t="s">
        <v>2260</v>
      </c>
      <c r="F1229" s="6" t="s">
        <v>1551</v>
      </c>
      <c r="G1229" s="6" t="s">
        <v>1551</v>
      </c>
      <c r="H1229" s="6"/>
      <c r="I1229" s="6">
        <v>-9999</v>
      </c>
      <c r="J1229" s="6">
        <v>-9999</v>
      </c>
      <c r="K1229" s="6">
        <v>-9999</v>
      </c>
      <c r="L1229" s="6">
        <v>-9999</v>
      </c>
      <c r="M1229" s="6">
        <v>-9999</v>
      </c>
      <c r="N1229" s="6"/>
    </row>
    <row r="1230" spans="1:14">
      <c r="A1230" s="6">
        <v>1229</v>
      </c>
      <c r="B1230" s="6" t="s">
        <v>1463</v>
      </c>
      <c r="C1230" s="6" t="s">
        <v>2525</v>
      </c>
      <c r="D1230" s="6" t="s">
        <v>2272</v>
      </c>
      <c r="E1230" s="6" t="s">
        <v>2260</v>
      </c>
      <c r="F1230" s="6" t="s">
        <v>1551</v>
      </c>
      <c r="G1230" s="6" t="s">
        <v>1551</v>
      </c>
      <c r="H1230" s="6"/>
      <c r="I1230" s="6">
        <v>-9999</v>
      </c>
      <c r="J1230" s="6">
        <v>-9999</v>
      </c>
      <c r="K1230" s="6">
        <v>-9999</v>
      </c>
      <c r="L1230" s="6">
        <v>-9999</v>
      </c>
      <c r="M1230" s="6">
        <v>-9999</v>
      </c>
      <c r="N1230" s="6"/>
    </row>
    <row r="1231" spans="1:14">
      <c r="A1231" s="6">
        <v>1230</v>
      </c>
      <c r="B1231" s="6" t="s">
        <v>1464</v>
      </c>
      <c r="C1231" s="6" t="s">
        <v>2525</v>
      </c>
      <c r="D1231" s="6" t="s">
        <v>2272</v>
      </c>
      <c r="E1231" s="6" t="s">
        <v>2260</v>
      </c>
      <c r="F1231" s="6" t="s">
        <v>1551</v>
      </c>
      <c r="G1231" s="6" t="s">
        <v>1551</v>
      </c>
      <c r="H1231" s="6"/>
      <c r="I1231" s="6">
        <v>-9999</v>
      </c>
      <c r="J1231" s="6">
        <v>-9999</v>
      </c>
      <c r="K1231" s="6">
        <v>-9999</v>
      </c>
      <c r="L1231" s="6">
        <v>-9999</v>
      </c>
      <c r="M1231" s="6">
        <v>-9999</v>
      </c>
      <c r="N1231" s="6"/>
    </row>
    <row r="1232" spans="1:14">
      <c r="A1232" s="6">
        <v>1231</v>
      </c>
      <c r="B1232" s="6" t="s">
        <v>1465</v>
      </c>
      <c r="C1232" s="6" t="s">
        <v>2525</v>
      </c>
      <c r="D1232" s="6" t="s">
        <v>2272</v>
      </c>
      <c r="E1232" s="6" t="s">
        <v>2260</v>
      </c>
      <c r="F1232" s="6" t="s">
        <v>1551</v>
      </c>
      <c r="G1232" s="6" t="s">
        <v>1551</v>
      </c>
      <c r="H1232" s="6"/>
      <c r="I1232" s="6">
        <v>-9999</v>
      </c>
      <c r="J1232" s="6">
        <v>-9999</v>
      </c>
      <c r="K1232" s="6">
        <v>-9999</v>
      </c>
      <c r="L1232" s="6">
        <v>-9999</v>
      </c>
      <c r="M1232" s="6">
        <v>-9999</v>
      </c>
      <c r="N1232" s="6"/>
    </row>
    <row r="1233" spans="1:14">
      <c r="A1233" s="6">
        <v>1232</v>
      </c>
      <c r="B1233" s="6" t="s">
        <v>1466</v>
      </c>
      <c r="C1233" s="6" t="s">
        <v>2525</v>
      </c>
      <c r="D1233" s="6" t="s">
        <v>2272</v>
      </c>
      <c r="E1233" s="6" t="s">
        <v>2260</v>
      </c>
      <c r="F1233" s="6" t="s">
        <v>1551</v>
      </c>
      <c r="G1233" s="6" t="s">
        <v>1551</v>
      </c>
      <c r="H1233" s="6"/>
      <c r="I1233" s="6">
        <v>-9999</v>
      </c>
      <c r="J1233" s="6">
        <v>-9999</v>
      </c>
      <c r="K1233" s="6">
        <v>-9999</v>
      </c>
      <c r="L1233" s="6">
        <v>-9999</v>
      </c>
      <c r="M1233" s="6">
        <v>-9999</v>
      </c>
      <c r="N1233" s="6"/>
    </row>
    <row r="1234" spans="1:14">
      <c r="A1234" s="6">
        <v>1233</v>
      </c>
      <c r="B1234" s="6" t="s">
        <v>1467</v>
      </c>
      <c r="C1234" s="6" t="s">
        <v>2259</v>
      </c>
      <c r="D1234" s="6" t="s">
        <v>2259</v>
      </c>
      <c r="E1234" s="6" t="s">
        <v>2260</v>
      </c>
      <c r="F1234" s="6" t="s">
        <v>1551</v>
      </c>
      <c r="G1234" s="6" t="s">
        <v>1551</v>
      </c>
      <c r="H1234" s="6"/>
      <c r="I1234" s="6">
        <v>0.32</v>
      </c>
      <c r="J1234" s="6">
        <v>0.33</v>
      </c>
      <c r="K1234" s="6">
        <v>0.35</v>
      </c>
      <c r="L1234" s="6">
        <v>2.0499999999999998</v>
      </c>
      <c r="M1234" s="6">
        <v>1.2999999999999999E-2</v>
      </c>
      <c r="N1234" s="6" t="s">
        <v>2526</v>
      </c>
    </row>
    <row r="1235" spans="1:14">
      <c r="A1235" s="6">
        <v>1234</v>
      </c>
      <c r="B1235" s="6" t="s">
        <v>1469</v>
      </c>
      <c r="C1235" s="6" t="s">
        <v>2259</v>
      </c>
      <c r="D1235" s="6" t="s">
        <v>2259</v>
      </c>
      <c r="E1235" s="6" t="s">
        <v>2260</v>
      </c>
      <c r="F1235" s="6" t="s">
        <v>1551</v>
      </c>
      <c r="G1235" s="6" t="s">
        <v>1551</v>
      </c>
      <c r="H1235" s="6"/>
      <c r="I1235" s="6">
        <v>0.32</v>
      </c>
      <c r="J1235" s="6">
        <v>0.33</v>
      </c>
      <c r="K1235" s="6">
        <v>0.35</v>
      </c>
      <c r="L1235" s="6">
        <v>2.23</v>
      </c>
      <c r="M1235" s="6">
        <v>1.2999999999999999E-2</v>
      </c>
      <c r="N1235" s="6" t="s">
        <v>2527</v>
      </c>
    </row>
    <row r="1236" spans="1:14">
      <c r="A1236" s="6">
        <v>1235</v>
      </c>
      <c r="B1236" s="6" t="s">
        <v>1470</v>
      </c>
      <c r="C1236" s="6" t="s">
        <v>2259</v>
      </c>
      <c r="D1236" s="6" t="s">
        <v>2259</v>
      </c>
      <c r="E1236" s="6" t="s">
        <v>2260</v>
      </c>
      <c r="F1236" s="6" t="s">
        <v>1551</v>
      </c>
      <c r="G1236" s="6" t="s">
        <v>1551</v>
      </c>
      <c r="H1236" s="6"/>
      <c r="I1236" s="6">
        <v>0.32</v>
      </c>
      <c r="J1236" s="6">
        <v>0.33</v>
      </c>
      <c r="K1236" s="6">
        <v>0.35</v>
      </c>
      <c r="L1236" s="6">
        <v>2.14</v>
      </c>
      <c r="M1236" s="6">
        <v>1.2999999999999999E-2</v>
      </c>
      <c r="N1236" s="6" t="s">
        <v>2528</v>
      </c>
    </row>
    <row r="1237" spans="1:14">
      <c r="A1237" s="6">
        <v>1236</v>
      </c>
      <c r="B1237" s="6" t="s">
        <v>1471</v>
      </c>
      <c r="C1237" s="6" t="s">
        <v>2259</v>
      </c>
      <c r="D1237" s="6" t="s">
        <v>2259</v>
      </c>
      <c r="E1237" s="6" t="s">
        <v>2260</v>
      </c>
      <c r="F1237" s="6" t="s">
        <v>1551</v>
      </c>
      <c r="G1237" s="6" t="s">
        <v>1551</v>
      </c>
      <c r="H1237" s="6"/>
      <c r="I1237" s="6">
        <v>0.32</v>
      </c>
      <c r="J1237" s="6">
        <v>0.33</v>
      </c>
      <c r="K1237" s="6">
        <v>0.35</v>
      </c>
      <c r="L1237" s="6">
        <v>2.02</v>
      </c>
      <c r="M1237" s="6">
        <v>1.2999999999999999E-2</v>
      </c>
      <c r="N1237" s="6" t="s">
        <v>2529</v>
      </c>
    </row>
    <row r="1238" spans="1:14">
      <c r="A1238" s="6">
        <v>1237</v>
      </c>
      <c r="B1238" s="6" t="s">
        <v>1472</v>
      </c>
      <c r="C1238" s="6" t="s">
        <v>2259</v>
      </c>
      <c r="D1238" s="6" t="s">
        <v>2259</v>
      </c>
      <c r="E1238" s="6" t="s">
        <v>2260</v>
      </c>
      <c r="F1238" s="6" t="s">
        <v>1551</v>
      </c>
      <c r="G1238" s="6" t="s">
        <v>1551</v>
      </c>
      <c r="H1238" s="6"/>
      <c r="I1238" s="6">
        <v>0.32</v>
      </c>
      <c r="J1238" s="6">
        <v>0.33</v>
      </c>
      <c r="K1238" s="6">
        <v>0.35</v>
      </c>
      <c r="L1238" s="6">
        <v>2.14</v>
      </c>
      <c r="M1238" s="6">
        <v>1.2999999999999999E-2</v>
      </c>
      <c r="N1238" s="6" t="s">
        <v>2530</v>
      </c>
    </row>
    <row r="1239" spans="1:14">
      <c r="A1239" s="6">
        <v>1238</v>
      </c>
      <c r="B1239" s="6" t="s">
        <v>1473</v>
      </c>
      <c r="C1239" s="6" t="s">
        <v>1551</v>
      </c>
      <c r="D1239" s="6" t="s">
        <v>2313</v>
      </c>
      <c r="E1239" s="6" t="s">
        <v>2260</v>
      </c>
      <c r="F1239" s="6" t="s">
        <v>2531</v>
      </c>
      <c r="G1239" s="6" t="s">
        <v>2296</v>
      </c>
      <c r="H1239" s="6"/>
      <c r="I1239" s="6">
        <v>0.2535</v>
      </c>
      <c r="J1239" s="6">
        <v>0.42349999999999999</v>
      </c>
      <c r="K1239" s="6">
        <v>0.32150000000000001</v>
      </c>
      <c r="L1239" s="6">
        <v>1.39</v>
      </c>
      <c r="M1239" s="6">
        <v>1.1650000000000001E-2</v>
      </c>
      <c r="N1239" s="6" t="s">
        <v>2532</v>
      </c>
    </row>
    <row r="1240" spans="1:14">
      <c r="A1240" s="6">
        <v>1239</v>
      </c>
      <c r="B1240" s="6" t="s">
        <v>1475</v>
      </c>
      <c r="C1240" s="6" t="s">
        <v>1551</v>
      </c>
      <c r="D1240" s="6" t="s">
        <v>2313</v>
      </c>
      <c r="E1240" s="6" t="s">
        <v>2260</v>
      </c>
      <c r="F1240" s="6" t="s">
        <v>2531</v>
      </c>
      <c r="G1240" s="6" t="s">
        <v>2296</v>
      </c>
      <c r="H1240" s="6"/>
      <c r="I1240" s="6">
        <v>0.2535</v>
      </c>
      <c r="J1240" s="6">
        <v>0.42349999999999999</v>
      </c>
      <c r="K1240" s="6">
        <v>0.32150000000000001</v>
      </c>
      <c r="L1240" s="6">
        <v>1.39</v>
      </c>
      <c r="M1240" s="6">
        <v>1.1650000000000001E-2</v>
      </c>
      <c r="N1240" s="6" t="s">
        <v>2532</v>
      </c>
    </row>
    <row r="1241" spans="1:14">
      <c r="A1241" s="6">
        <v>1240</v>
      </c>
      <c r="B1241" s="6" t="s">
        <v>1476</v>
      </c>
      <c r="C1241" s="6" t="s">
        <v>1551</v>
      </c>
      <c r="D1241" s="6" t="s">
        <v>2313</v>
      </c>
      <c r="E1241" s="6" t="s">
        <v>2260</v>
      </c>
      <c r="F1241" s="6" t="s">
        <v>2531</v>
      </c>
      <c r="G1241" s="6" t="s">
        <v>2296</v>
      </c>
      <c r="H1241" s="6"/>
      <c r="I1241" s="6">
        <v>0.2535</v>
      </c>
      <c r="J1241" s="6">
        <v>0.42349999999999999</v>
      </c>
      <c r="K1241" s="6">
        <v>0.32150000000000001</v>
      </c>
      <c r="L1241" s="6">
        <v>1.39</v>
      </c>
      <c r="M1241" s="6">
        <v>1.1650000000000001E-2</v>
      </c>
      <c r="N1241" s="6" t="s">
        <v>2532</v>
      </c>
    </row>
    <row r="1242" spans="1:14">
      <c r="A1242" s="6">
        <v>1241</v>
      </c>
      <c r="B1242" s="6" t="s">
        <v>1477</v>
      </c>
      <c r="C1242" s="6" t="s">
        <v>1551</v>
      </c>
      <c r="D1242" s="6" t="s">
        <v>2313</v>
      </c>
      <c r="E1242" s="6" t="s">
        <v>2260</v>
      </c>
      <c r="F1242" s="6" t="s">
        <v>2531</v>
      </c>
      <c r="G1242" s="6" t="s">
        <v>2296</v>
      </c>
      <c r="H1242" s="6"/>
      <c r="I1242" s="6">
        <v>0.2535</v>
      </c>
      <c r="J1242" s="6">
        <v>0.42349999999999999</v>
      </c>
      <c r="K1242" s="6">
        <v>0.32150000000000001</v>
      </c>
      <c r="L1242" s="6">
        <v>1.39</v>
      </c>
      <c r="M1242" s="6">
        <v>1.1650000000000001E-2</v>
      </c>
      <c r="N1242" s="6" t="s">
        <v>2532</v>
      </c>
    </row>
    <row r="1243" spans="1:14">
      <c r="A1243" s="6">
        <v>1242</v>
      </c>
      <c r="B1243" s="6" t="s">
        <v>1478</v>
      </c>
      <c r="C1243" s="6" t="s">
        <v>1551</v>
      </c>
      <c r="D1243" s="6" t="s">
        <v>2259</v>
      </c>
      <c r="E1243" s="6" t="s">
        <v>2260</v>
      </c>
      <c r="F1243" s="6" t="s">
        <v>2531</v>
      </c>
      <c r="G1243" s="6" t="s">
        <v>2296</v>
      </c>
      <c r="H1243" s="6"/>
      <c r="I1243" s="6">
        <v>0.28399999999999997</v>
      </c>
      <c r="J1243" s="6">
        <v>0.39100000000000001</v>
      </c>
      <c r="K1243" s="6">
        <v>0.32500000000000001</v>
      </c>
      <c r="L1243" s="6">
        <v>1.26</v>
      </c>
      <c r="M1243" s="6">
        <v>9.5999999999999992E-3</v>
      </c>
      <c r="N1243" s="6" t="s">
        <v>2532</v>
      </c>
    </row>
    <row r="1244" spans="1:14">
      <c r="A1244" s="6">
        <v>1243</v>
      </c>
      <c r="B1244" s="6" t="s">
        <v>1479</v>
      </c>
      <c r="C1244" s="6" t="s">
        <v>1551</v>
      </c>
      <c r="D1244" s="6" t="s">
        <v>2259</v>
      </c>
      <c r="E1244" s="6" t="s">
        <v>2260</v>
      </c>
      <c r="F1244" s="6" t="s">
        <v>2531</v>
      </c>
      <c r="G1244" s="6" t="s">
        <v>2296</v>
      </c>
      <c r="H1244" s="6"/>
      <c r="I1244" s="6">
        <v>0.28399999999999997</v>
      </c>
      <c r="J1244" s="6">
        <v>0.39100000000000001</v>
      </c>
      <c r="K1244" s="6">
        <v>0.32500000000000001</v>
      </c>
      <c r="L1244" s="6">
        <v>1.26</v>
      </c>
      <c r="M1244" s="6">
        <v>9.5999999999999992E-3</v>
      </c>
      <c r="N1244" s="6" t="s">
        <v>2532</v>
      </c>
    </row>
    <row r="1245" spans="1:14">
      <c r="A1245" s="6">
        <v>1244</v>
      </c>
      <c r="B1245" s="6" t="s">
        <v>1480</v>
      </c>
      <c r="C1245" s="6" t="s">
        <v>1551</v>
      </c>
      <c r="D1245" s="6" t="s">
        <v>2259</v>
      </c>
      <c r="E1245" s="6" t="s">
        <v>2260</v>
      </c>
      <c r="F1245" s="6" t="s">
        <v>2531</v>
      </c>
      <c r="G1245" s="6" t="s">
        <v>2296</v>
      </c>
      <c r="H1245" s="6"/>
      <c r="I1245" s="6">
        <v>0.28399999999999997</v>
      </c>
      <c r="J1245" s="6">
        <v>0.39100000000000001</v>
      </c>
      <c r="K1245" s="6">
        <v>0.32500000000000001</v>
      </c>
      <c r="L1245" s="6">
        <v>1.26</v>
      </c>
      <c r="M1245" s="6">
        <v>9.5999999999999992E-3</v>
      </c>
      <c r="N1245" s="6" t="s">
        <v>2532</v>
      </c>
    </row>
    <row r="1246" spans="1:14">
      <c r="A1246" s="6">
        <v>1245</v>
      </c>
      <c r="B1246" s="6" t="s">
        <v>1481</v>
      </c>
      <c r="C1246" s="6" t="s">
        <v>1551</v>
      </c>
      <c r="D1246" s="6" t="s">
        <v>2259</v>
      </c>
      <c r="E1246" s="6" t="s">
        <v>2260</v>
      </c>
      <c r="F1246" s="6" t="s">
        <v>2531</v>
      </c>
      <c r="G1246" s="6" t="s">
        <v>2296</v>
      </c>
      <c r="H1246" s="6"/>
      <c r="I1246" s="6">
        <v>0.28399999999999997</v>
      </c>
      <c r="J1246" s="6">
        <v>0.39100000000000001</v>
      </c>
      <c r="K1246" s="6">
        <v>0.32500000000000001</v>
      </c>
      <c r="L1246" s="6">
        <v>1.26</v>
      </c>
      <c r="M1246" s="6">
        <v>9.5999999999999992E-3</v>
      </c>
      <c r="N1246" s="6" t="s">
        <v>2532</v>
      </c>
    </row>
    <row r="1247" spans="1:14">
      <c r="A1247" s="6">
        <v>1246</v>
      </c>
      <c r="B1247" s="6" t="s">
        <v>1482</v>
      </c>
      <c r="C1247" s="6" t="s">
        <v>1551</v>
      </c>
      <c r="D1247" s="6" t="s">
        <v>2313</v>
      </c>
      <c r="E1247" s="6" t="s">
        <v>2260</v>
      </c>
      <c r="F1247" s="6" t="s">
        <v>2531</v>
      </c>
      <c r="G1247" s="6" t="s">
        <v>2296</v>
      </c>
      <c r="H1247" s="6"/>
      <c r="I1247" s="6">
        <v>0.2535</v>
      </c>
      <c r="J1247" s="6">
        <v>0.42349999999999999</v>
      </c>
      <c r="K1247" s="6">
        <v>0.32150000000000001</v>
      </c>
      <c r="L1247" s="6">
        <v>1.25</v>
      </c>
      <c r="M1247" s="6">
        <v>1.1650000000000001E-2</v>
      </c>
      <c r="N1247" s="6" t="s">
        <v>2532</v>
      </c>
    </row>
    <row r="1248" spans="1:14">
      <c r="A1248" s="6">
        <v>1247</v>
      </c>
      <c r="B1248" s="6" t="s">
        <v>1483</v>
      </c>
      <c r="C1248" s="6" t="s">
        <v>1551</v>
      </c>
      <c r="D1248" s="6" t="s">
        <v>2313</v>
      </c>
      <c r="E1248" s="6" t="s">
        <v>2260</v>
      </c>
      <c r="F1248" s="6" t="s">
        <v>2531</v>
      </c>
      <c r="G1248" s="6" t="s">
        <v>2296</v>
      </c>
      <c r="H1248" s="6"/>
      <c r="I1248" s="6">
        <v>0.2535</v>
      </c>
      <c r="J1248" s="6">
        <v>0.42349999999999999</v>
      </c>
      <c r="K1248" s="6">
        <v>0.32150000000000001</v>
      </c>
      <c r="L1248" s="6">
        <v>1.25</v>
      </c>
      <c r="M1248" s="6">
        <v>1.1650000000000001E-2</v>
      </c>
      <c r="N1248" s="6" t="s">
        <v>2532</v>
      </c>
    </row>
    <row r="1249" spans="1:14">
      <c r="A1249" s="6">
        <v>1248</v>
      </c>
      <c r="B1249" s="6" t="s">
        <v>1484</v>
      </c>
      <c r="C1249" s="6" t="s">
        <v>1551</v>
      </c>
      <c r="D1249" s="6" t="s">
        <v>2313</v>
      </c>
      <c r="E1249" s="6" t="s">
        <v>2260</v>
      </c>
      <c r="F1249" s="6" t="s">
        <v>2531</v>
      </c>
      <c r="G1249" s="6" t="s">
        <v>2296</v>
      </c>
      <c r="H1249" s="6"/>
      <c r="I1249" s="6">
        <v>0.2535</v>
      </c>
      <c r="J1249" s="6">
        <v>0.42349999999999999</v>
      </c>
      <c r="K1249" s="6">
        <v>0.32150000000000001</v>
      </c>
      <c r="L1249" s="6">
        <v>1.25</v>
      </c>
      <c r="M1249" s="6">
        <v>1.1650000000000001E-2</v>
      </c>
      <c r="N1249" s="6" t="s">
        <v>2532</v>
      </c>
    </row>
    <row r="1250" spans="1:14">
      <c r="A1250" s="6">
        <v>1249</v>
      </c>
      <c r="B1250" s="6" t="s">
        <v>1485</v>
      </c>
      <c r="C1250" s="6" t="s">
        <v>1551</v>
      </c>
      <c r="D1250" s="6" t="s">
        <v>2313</v>
      </c>
      <c r="E1250" s="6" t="s">
        <v>2260</v>
      </c>
      <c r="F1250" s="6" t="s">
        <v>2531</v>
      </c>
      <c r="G1250" s="6" t="s">
        <v>2296</v>
      </c>
      <c r="H1250" s="6"/>
      <c r="I1250" s="6">
        <v>0.2535</v>
      </c>
      <c r="J1250" s="6">
        <v>0.42349999999999999</v>
      </c>
      <c r="K1250" s="6">
        <v>0.32150000000000001</v>
      </c>
      <c r="L1250" s="6">
        <v>1.25</v>
      </c>
      <c r="M1250" s="6">
        <v>1.1650000000000001E-2</v>
      </c>
      <c r="N1250" s="6" t="s">
        <v>2532</v>
      </c>
    </row>
    <row r="1251" spans="1:14">
      <c r="A1251" s="6">
        <v>1250</v>
      </c>
      <c r="B1251" s="6" t="s">
        <v>1486</v>
      </c>
      <c r="C1251" s="6" t="s">
        <v>1551</v>
      </c>
      <c r="D1251" s="6" t="s">
        <v>2259</v>
      </c>
      <c r="E1251" s="6" t="s">
        <v>2260</v>
      </c>
      <c r="F1251" s="6" t="s">
        <v>2531</v>
      </c>
      <c r="G1251" s="6" t="s">
        <v>2296</v>
      </c>
      <c r="H1251" s="6"/>
      <c r="I1251" s="6">
        <v>0.28399999999999997</v>
      </c>
      <c r="J1251" s="6">
        <v>0.39100000000000001</v>
      </c>
      <c r="K1251" s="6">
        <v>0.32500000000000001</v>
      </c>
      <c r="L1251" s="6">
        <v>1.21</v>
      </c>
      <c r="M1251" s="6">
        <v>9.5999999999999992E-3</v>
      </c>
      <c r="N1251" s="6" t="s">
        <v>2532</v>
      </c>
    </row>
    <row r="1252" spans="1:14">
      <c r="A1252" s="6">
        <v>1251</v>
      </c>
      <c r="B1252" s="6" t="s">
        <v>1487</v>
      </c>
      <c r="C1252" s="6" t="s">
        <v>1551</v>
      </c>
      <c r="D1252" s="6" t="s">
        <v>2259</v>
      </c>
      <c r="E1252" s="6" t="s">
        <v>2260</v>
      </c>
      <c r="F1252" s="6" t="s">
        <v>2531</v>
      </c>
      <c r="G1252" s="6" t="s">
        <v>2296</v>
      </c>
      <c r="H1252" s="6"/>
      <c r="I1252" s="6">
        <v>0.28399999999999997</v>
      </c>
      <c r="J1252" s="6">
        <v>0.39100000000000001</v>
      </c>
      <c r="K1252" s="6">
        <v>0.32500000000000001</v>
      </c>
      <c r="L1252" s="6">
        <v>1.21</v>
      </c>
      <c r="M1252" s="6">
        <v>9.5999999999999992E-3</v>
      </c>
      <c r="N1252" s="6" t="s">
        <v>2532</v>
      </c>
    </row>
    <row r="1253" spans="1:14">
      <c r="A1253" s="6">
        <v>1252</v>
      </c>
      <c r="B1253" s="6" t="s">
        <v>1488</v>
      </c>
      <c r="C1253" s="6" t="s">
        <v>1551</v>
      </c>
      <c r="D1253" s="6" t="s">
        <v>2259</v>
      </c>
      <c r="E1253" s="6" t="s">
        <v>2260</v>
      </c>
      <c r="F1253" s="6" t="s">
        <v>2531</v>
      </c>
      <c r="G1253" s="6" t="s">
        <v>2296</v>
      </c>
      <c r="H1253" s="6"/>
      <c r="I1253" s="6">
        <v>0.28399999999999997</v>
      </c>
      <c r="J1253" s="6">
        <v>0.39100000000000001</v>
      </c>
      <c r="K1253" s="6">
        <v>0.32500000000000001</v>
      </c>
      <c r="L1253" s="6">
        <v>1.21</v>
      </c>
      <c r="M1253" s="6">
        <v>9.5999999999999992E-3</v>
      </c>
      <c r="N1253" s="6" t="s">
        <v>2532</v>
      </c>
    </row>
    <row r="1254" spans="1:14">
      <c r="A1254" s="6">
        <v>1253</v>
      </c>
      <c r="B1254" s="6" t="s">
        <v>1489</v>
      </c>
      <c r="C1254" s="6" t="s">
        <v>1551</v>
      </c>
      <c r="D1254" s="6" t="s">
        <v>2259</v>
      </c>
      <c r="E1254" s="6" t="s">
        <v>2260</v>
      </c>
      <c r="F1254" s="6" t="s">
        <v>2531</v>
      </c>
      <c r="G1254" s="6" t="s">
        <v>2296</v>
      </c>
      <c r="H1254" s="6"/>
      <c r="I1254" s="6">
        <v>0.28399999999999997</v>
      </c>
      <c r="J1254" s="6">
        <v>0.39100000000000001</v>
      </c>
      <c r="K1254" s="6">
        <v>0.32500000000000001</v>
      </c>
      <c r="L1254" s="6">
        <v>1.21</v>
      </c>
      <c r="M1254" s="6">
        <v>9.5999999999999992E-3</v>
      </c>
      <c r="N1254" s="6" t="s">
        <v>2532</v>
      </c>
    </row>
    <row r="1255" spans="1:14">
      <c r="A1255" s="6">
        <v>1254</v>
      </c>
      <c r="B1255" s="6" t="s">
        <v>1490</v>
      </c>
      <c r="C1255" s="6" t="s">
        <v>1551</v>
      </c>
      <c r="D1255" s="6" t="s">
        <v>2313</v>
      </c>
      <c r="E1255" s="6" t="s">
        <v>2260</v>
      </c>
      <c r="F1255" s="6" t="s">
        <v>2531</v>
      </c>
      <c r="G1255" s="6" t="s">
        <v>2296</v>
      </c>
      <c r="H1255" s="6"/>
      <c r="I1255" s="6">
        <v>0.2535</v>
      </c>
      <c r="J1255" s="6">
        <v>0.42349999999999999</v>
      </c>
      <c r="K1255" s="6">
        <v>0.32150000000000001</v>
      </c>
      <c r="L1255" s="6">
        <v>1.54</v>
      </c>
      <c r="M1255" s="6">
        <v>1.1650000000000001E-2</v>
      </c>
      <c r="N1255" s="6" t="s">
        <v>2532</v>
      </c>
    </row>
    <row r="1256" spans="1:14">
      <c r="A1256" s="6">
        <v>1255</v>
      </c>
      <c r="B1256" s="6" t="s">
        <v>1491</v>
      </c>
      <c r="C1256" s="6" t="s">
        <v>1551</v>
      </c>
      <c r="D1256" s="6" t="s">
        <v>2313</v>
      </c>
      <c r="E1256" s="6" t="s">
        <v>2260</v>
      </c>
      <c r="F1256" s="6" t="s">
        <v>2531</v>
      </c>
      <c r="G1256" s="6" t="s">
        <v>2296</v>
      </c>
      <c r="H1256" s="6"/>
      <c r="I1256" s="6">
        <v>0.2535</v>
      </c>
      <c r="J1256" s="6">
        <v>0.42349999999999999</v>
      </c>
      <c r="K1256" s="6">
        <v>0.32150000000000001</v>
      </c>
      <c r="L1256" s="6">
        <v>1.54</v>
      </c>
      <c r="M1256" s="6">
        <v>1.1650000000000001E-2</v>
      </c>
      <c r="N1256" s="6" t="s">
        <v>2532</v>
      </c>
    </row>
    <row r="1257" spans="1:14">
      <c r="A1257" s="6">
        <v>1256</v>
      </c>
      <c r="B1257" s="6" t="s">
        <v>1492</v>
      </c>
      <c r="C1257" s="6" t="s">
        <v>1551</v>
      </c>
      <c r="D1257" s="6" t="s">
        <v>2313</v>
      </c>
      <c r="E1257" s="6" t="s">
        <v>2260</v>
      </c>
      <c r="F1257" s="6" t="s">
        <v>2531</v>
      </c>
      <c r="G1257" s="6" t="s">
        <v>2296</v>
      </c>
      <c r="H1257" s="6"/>
      <c r="I1257" s="6">
        <v>0.2535</v>
      </c>
      <c r="J1257" s="6">
        <v>0.42349999999999999</v>
      </c>
      <c r="K1257" s="6">
        <v>0.32150000000000001</v>
      </c>
      <c r="L1257" s="6">
        <v>1.54</v>
      </c>
      <c r="M1257" s="6">
        <v>1.1650000000000001E-2</v>
      </c>
      <c r="N1257" s="6" t="s">
        <v>2532</v>
      </c>
    </row>
    <row r="1258" spans="1:14">
      <c r="A1258" s="6">
        <v>1257</v>
      </c>
      <c r="B1258" s="6" t="s">
        <v>1493</v>
      </c>
      <c r="C1258" s="6" t="s">
        <v>1551</v>
      </c>
      <c r="D1258" s="6" t="s">
        <v>2313</v>
      </c>
      <c r="E1258" s="6" t="s">
        <v>2260</v>
      </c>
      <c r="F1258" s="6" t="s">
        <v>2531</v>
      </c>
      <c r="G1258" s="6" t="s">
        <v>2296</v>
      </c>
      <c r="H1258" s="6"/>
      <c r="I1258" s="6">
        <v>0.2535</v>
      </c>
      <c r="J1258" s="6">
        <v>0.42349999999999999</v>
      </c>
      <c r="K1258" s="6">
        <v>0.32150000000000001</v>
      </c>
      <c r="L1258" s="6">
        <v>1.54</v>
      </c>
      <c r="M1258" s="6">
        <v>1.1650000000000001E-2</v>
      </c>
      <c r="N1258" s="6" t="s">
        <v>2532</v>
      </c>
    </row>
    <row r="1259" spans="1:14">
      <c r="A1259" s="6">
        <v>1258</v>
      </c>
      <c r="B1259" s="6" t="s">
        <v>1494</v>
      </c>
      <c r="C1259" s="6" t="s">
        <v>1551</v>
      </c>
      <c r="D1259" s="6" t="s">
        <v>2259</v>
      </c>
      <c r="E1259" s="6" t="s">
        <v>2260</v>
      </c>
      <c r="F1259" s="6" t="s">
        <v>2531</v>
      </c>
      <c r="G1259" s="6" t="s">
        <v>2296</v>
      </c>
      <c r="H1259" s="6"/>
      <c r="I1259" s="6">
        <v>0.28399999999999997</v>
      </c>
      <c r="J1259" s="6">
        <v>0.39100000000000001</v>
      </c>
      <c r="K1259" s="6">
        <v>0.32500000000000001</v>
      </c>
      <c r="L1259" s="6">
        <v>1.49</v>
      </c>
      <c r="M1259" s="6">
        <v>9.5999999999999992E-3</v>
      </c>
      <c r="N1259" s="6" t="s">
        <v>2532</v>
      </c>
    </row>
    <row r="1260" spans="1:14">
      <c r="A1260" s="6">
        <v>1259</v>
      </c>
      <c r="B1260" s="6" t="s">
        <v>1495</v>
      </c>
      <c r="C1260" s="6" t="s">
        <v>1551</v>
      </c>
      <c r="D1260" s="6" t="s">
        <v>2259</v>
      </c>
      <c r="E1260" s="6" t="s">
        <v>2260</v>
      </c>
      <c r="F1260" s="6" t="s">
        <v>2531</v>
      </c>
      <c r="G1260" s="6" t="s">
        <v>2296</v>
      </c>
      <c r="H1260" s="6"/>
      <c r="I1260" s="6">
        <v>0.28399999999999997</v>
      </c>
      <c r="J1260" s="6">
        <v>0.39100000000000001</v>
      </c>
      <c r="K1260" s="6">
        <v>0.32500000000000001</v>
      </c>
      <c r="L1260" s="6">
        <v>1.49</v>
      </c>
      <c r="M1260" s="6">
        <v>9.5999999999999992E-3</v>
      </c>
      <c r="N1260" s="6" t="s">
        <v>2532</v>
      </c>
    </row>
    <row r="1261" spans="1:14">
      <c r="A1261" s="6">
        <v>1260</v>
      </c>
      <c r="B1261" s="6" t="s">
        <v>1496</v>
      </c>
      <c r="C1261" s="6" t="s">
        <v>1551</v>
      </c>
      <c r="D1261" s="6" t="s">
        <v>2259</v>
      </c>
      <c r="E1261" s="6" t="s">
        <v>2260</v>
      </c>
      <c r="F1261" s="6" t="s">
        <v>2531</v>
      </c>
      <c r="G1261" s="6" t="s">
        <v>2296</v>
      </c>
      <c r="H1261" s="6"/>
      <c r="I1261" s="6">
        <v>0.28399999999999997</v>
      </c>
      <c r="J1261" s="6">
        <v>0.39100000000000001</v>
      </c>
      <c r="K1261" s="6">
        <v>0.32500000000000001</v>
      </c>
      <c r="L1261" s="6">
        <v>1.49</v>
      </c>
      <c r="M1261" s="6">
        <v>9.5999999999999992E-3</v>
      </c>
      <c r="N1261" s="6" t="s">
        <v>2532</v>
      </c>
    </row>
    <row r="1262" spans="1:14">
      <c r="A1262" s="6">
        <v>1261</v>
      </c>
      <c r="B1262" s="6" t="s">
        <v>1497</v>
      </c>
      <c r="C1262" s="6" t="s">
        <v>1551</v>
      </c>
      <c r="D1262" s="6" t="s">
        <v>2259</v>
      </c>
      <c r="E1262" s="6" t="s">
        <v>2260</v>
      </c>
      <c r="F1262" s="6" t="s">
        <v>2531</v>
      </c>
      <c r="G1262" s="6" t="s">
        <v>2296</v>
      </c>
      <c r="H1262" s="6"/>
      <c r="I1262" s="6">
        <v>0.28399999999999997</v>
      </c>
      <c r="J1262" s="6">
        <v>0.39100000000000001</v>
      </c>
      <c r="K1262" s="6">
        <v>0.32500000000000001</v>
      </c>
      <c r="L1262" s="6">
        <v>1.49</v>
      </c>
      <c r="M1262" s="6">
        <v>9.5999999999999992E-3</v>
      </c>
      <c r="N1262" s="6" t="s">
        <v>2532</v>
      </c>
    </row>
    <row r="1263" spans="1:14">
      <c r="A1263" s="6">
        <v>1262</v>
      </c>
      <c r="B1263" s="6" t="s">
        <v>1498</v>
      </c>
      <c r="C1263" s="6" t="s">
        <v>1551</v>
      </c>
      <c r="D1263" s="6" t="s">
        <v>2313</v>
      </c>
      <c r="E1263" s="6" t="s">
        <v>2260</v>
      </c>
      <c r="F1263" s="6" t="s">
        <v>2531</v>
      </c>
      <c r="G1263" s="6" t="s">
        <v>2296</v>
      </c>
      <c r="H1263" s="6"/>
      <c r="I1263" s="6">
        <v>0.2535</v>
      </c>
      <c r="J1263" s="6">
        <v>0.42349999999999999</v>
      </c>
      <c r="K1263" s="6">
        <v>0.32150000000000001</v>
      </c>
      <c r="L1263" s="6">
        <v>1.45</v>
      </c>
      <c r="M1263" s="6">
        <v>1.1650000000000001E-2</v>
      </c>
      <c r="N1263" s="6" t="s">
        <v>2532</v>
      </c>
    </row>
    <row r="1264" spans="1:14">
      <c r="A1264" s="6">
        <v>1263</v>
      </c>
      <c r="B1264" s="6" t="s">
        <v>1499</v>
      </c>
      <c r="C1264" s="6" t="s">
        <v>1551</v>
      </c>
      <c r="D1264" s="6" t="s">
        <v>2313</v>
      </c>
      <c r="E1264" s="6" t="s">
        <v>2260</v>
      </c>
      <c r="F1264" s="6" t="s">
        <v>2531</v>
      </c>
      <c r="G1264" s="6" t="s">
        <v>2296</v>
      </c>
      <c r="H1264" s="6"/>
      <c r="I1264" s="6">
        <v>0.2535</v>
      </c>
      <c r="J1264" s="6">
        <v>0.42349999999999999</v>
      </c>
      <c r="K1264" s="6">
        <v>0.32150000000000001</v>
      </c>
      <c r="L1264" s="6">
        <v>1.45</v>
      </c>
      <c r="M1264" s="6">
        <v>1.1650000000000001E-2</v>
      </c>
      <c r="N1264" s="6" t="s">
        <v>2532</v>
      </c>
    </row>
    <row r="1265" spans="1:14">
      <c r="A1265" s="6">
        <v>1264</v>
      </c>
      <c r="B1265" s="6" t="s">
        <v>1500</v>
      </c>
      <c r="C1265" s="6" t="s">
        <v>1551</v>
      </c>
      <c r="D1265" s="6" t="s">
        <v>2313</v>
      </c>
      <c r="E1265" s="6" t="s">
        <v>2260</v>
      </c>
      <c r="F1265" s="6" t="s">
        <v>2531</v>
      </c>
      <c r="G1265" s="6" t="s">
        <v>2296</v>
      </c>
      <c r="H1265" s="6"/>
      <c r="I1265" s="6">
        <v>0.2535</v>
      </c>
      <c r="J1265" s="6">
        <v>0.42349999999999999</v>
      </c>
      <c r="K1265" s="6">
        <v>0.32150000000000001</v>
      </c>
      <c r="L1265" s="6">
        <v>1.45</v>
      </c>
      <c r="M1265" s="6">
        <v>1.1650000000000001E-2</v>
      </c>
      <c r="N1265" s="6" t="s">
        <v>2532</v>
      </c>
    </row>
    <row r="1266" spans="1:14">
      <c r="A1266" s="6">
        <v>1265</v>
      </c>
      <c r="B1266" s="6" t="s">
        <v>1501</v>
      </c>
      <c r="C1266" s="6" t="s">
        <v>1551</v>
      </c>
      <c r="D1266" s="6" t="s">
        <v>2313</v>
      </c>
      <c r="E1266" s="6" t="s">
        <v>2260</v>
      </c>
      <c r="F1266" s="6" t="s">
        <v>2531</v>
      </c>
      <c r="G1266" s="6" t="s">
        <v>2296</v>
      </c>
      <c r="H1266" s="6"/>
      <c r="I1266" s="6">
        <v>0.2535</v>
      </c>
      <c r="J1266" s="6">
        <v>0.42349999999999999</v>
      </c>
      <c r="K1266" s="6">
        <v>0.32150000000000001</v>
      </c>
      <c r="L1266" s="6">
        <v>1.45</v>
      </c>
      <c r="M1266" s="6">
        <v>1.1650000000000001E-2</v>
      </c>
      <c r="N1266" s="6" t="s">
        <v>2532</v>
      </c>
    </row>
    <row r="1267" spans="1:14">
      <c r="A1267" s="6">
        <v>1266</v>
      </c>
      <c r="B1267" s="6" t="s">
        <v>1502</v>
      </c>
      <c r="C1267" s="6" t="s">
        <v>1551</v>
      </c>
      <c r="D1267" s="6" t="s">
        <v>2259</v>
      </c>
      <c r="E1267" s="6" t="s">
        <v>2260</v>
      </c>
      <c r="F1267" s="6" t="s">
        <v>2531</v>
      </c>
      <c r="G1267" s="6" t="s">
        <v>2296</v>
      </c>
      <c r="H1267" s="6"/>
      <c r="I1267" s="6">
        <v>0.28399999999999997</v>
      </c>
      <c r="J1267" s="6">
        <v>0.39100000000000001</v>
      </c>
      <c r="K1267" s="6">
        <v>0.32500000000000001</v>
      </c>
      <c r="L1267" s="6">
        <v>1.4</v>
      </c>
      <c r="M1267" s="6">
        <v>9.5999999999999992E-3</v>
      </c>
      <c r="N1267" s="6" t="s">
        <v>2532</v>
      </c>
    </row>
    <row r="1268" spans="1:14">
      <c r="A1268" s="6">
        <v>1267</v>
      </c>
      <c r="B1268" s="6" t="s">
        <v>1503</v>
      </c>
      <c r="C1268" s="6" t="s">
        <v>1551</v>
      </c>
      <c r="D1268" s="6" t="s">
        <v>2259</v>
      </c>
      <c r="E1268" s="6" t="s">
        <v>2260</v>
      </c>
      <c r="F1268" s="6" t="s">
        <v>2531</v>
      </c>
      <c r="G1268" s="6" t="s">
        <v>2296</v>
      </c>
      <c r="H1268" s="6"/>
      <c r="I1268" s="6">
        <v>0.28399999999999997</v>
      </c>
      <c r="J1268" s="6">
        <v>0.39100000000000001</v>
      </c>
      <c r="K1268" s="6">
        <v>0.32500000000000001</v>
      </c>
      <c r="L1268" s="6">
        <v>1.4</v>
      </c>
      <c r="M1268" s="6">
        <v>9.5999999999999992E-3</v>
      </c>
      <c r="N1268" s="6" t="s">
        <v>2532</v>
      </c>
    </row>
    <row r="1269" spans="1:14">
      <c r="A1269" s="6">
        <v>1268</v>
      </c>
      <c r="B1269" s="6" t="s">
        <v>1504</v>
      </c>
      <c r="C1269" s="6" t="s">
        <v>1551</v>
      </c>
      <c r="D1269" s="6" t="s">
        <v>2259</v>
      </c>
      <c r="E1269" s="6" t="s">
        <v>2260</v>
      </c>
      <c r="F1269" s="6" t="s">
        <v>2531</v>
      </c>
      <c r="G1269" s="6" t="s">
        <v>2296</v>
      </c>
      <c r="H1269" s="6"/>
      <c r="I1269" s="6">
        <v>0.28399999999999997</v>
      </c>
      <c r="J1269" s="6">
        <v>0.39100000000000001</v>
      </c>
      <c r="K1269" s="6">
        <v>0.32500000000000001</v>
      </c>
      <c r="L1269" s="6">
        <v>1.4</v>
      </c>
      <c r="M1269" s="6">
        <v>9.5999999999999992E-3</v>
      </c>
      <c r="N1269" s="6" t="s">
        <v>2532</v>
      </c>
    </row>
    <row r="1270" spans="1:14">
      <c r="A1270" s="6">
        <v>1269</v>
      </c>
      <c r="B1270" s="6" t="s">
        <v>1505</v>
      </c>
      <c r="C1270" s="6" t="s">
        <v>1551</v>
      </c>
      <c r="D1270" s="6" t="s">
        <v>2259</v>
      </c>
      <c r="E1270" s="6" t="s">
        <v>2260</v>
      </c>
      <c r="F1270" s="6" t="s">
        <v>2531</v>
      </c>
      <c r="G1270" s="6" t="s">
        <v>2296</v>
      </c>
      <c r="H1270" s="6"/>
      <c r="I1270" s="6">
        <v>0.28399999999999997</v>
      </c>
      <c r="J1270" s="6">
        <v>0.39100000000000001</v>
      </c>
      <c r="K1270" s="6">
        <v>0.32500000000000001</v>
      </c>
      <c r="L1270" s="6">
        <v>1.4</v>
      </c>
      <c r="M1270" s="6">
        <v>9.5999999999999992E-3</v>
      </c>
      <c r="N1270" s="6" t="s">
        <v>2532</v>
      </c>
    </row>
    <row r="1271" spans="1:14">
      <c r="A1271" s="6">
        <v>1270</v>
      </c>
      <c r="B1271" s="6" t="s">
        <v>1506</v>
      </c>
      <c r="C1271" s="6" t="s">
        <v>1551</v>
      </c>
      <c r="D1271" s="6" t="s">
        <v>2313</v>
      </c>
      <c r="E1271" s="6" t="s">
        <v>2260</v>
      </c>
      <c r="F1271" s="6" t="s">
        <v>2531</v>
      </c>
      <c r="G1271" s="6" t="s">
        <v>2296</v>
      </c>
      <c r="H1271" s="6"/>
      <c r="I1271" s="6">
        <v>0.2535</v>
      </c>
      <c r="J1271" s="6">
        <v>0.42349999999999999</v>
      </c>
      <c r="K1271" s="6">
        <v>0.32150000000000001</v>
      </c>
      <c r="L1271" s="6">
        <v>1.57</v>
      </c>
      <c r="M1271" s="6">
        <v>1.1650000000000001E-2</v>
      </c>
      <c r="N1271" s="6" t="s">
        <v>2532</v>
      </c>
    </row>
    <row r="1272" spans="1:14">
      <c r="A1272" s="6">
        <v>1271</v>
      </c>
      <c r="B1272" s="6" t="s">
        <v>1507</v>
      </c>
      <c r="C1272" s="6" t="s">
        <v>1551</v>
      </c>
      <c r="D1272" s="6" t="s">
        <v>2313</v>
      </c>
      <c r="E1272" s="6" t="s">
        <v>2260</v>
      </c>
      <c r="F1272" s="6" t="s">
        <v>2531</v>
      </c>
      <c r="G1272" s="6" t="s">
        <v>2296</v>
      </c>
      <c r="H1272" s="6"/>
      <c r="I1272" s="6">
        <v>0.2535</v>
      </c>
      <c r="J1272" s="6">
        <v>0.42349999999999999</v>
      </c>
      <c r="K1272" s="6">
        <v>0.32150000000000001</v>
      </c>
      <c r="L1272" s="6">
        <v>1.57</v>
      </c>
      <c r="M1272" s="6">
        <v>1.1650000000000001E-2</v>
      </c>
      <c r="N1272" s="6" t="s">
        <v>2532</v>
      </c>
    </row>
    <row r="1273" spans="1:14">
      <c r="A1273" s="6">
        <v>1272</v>
      </c>
      <c r="B1273" s="6" t="s">
        <v>1508</v>
      </c>
      <c r="C1273" s="6" t="s">
        <v>1551</v>
      </c>
      <c r="D1273" s="6" t="s">
        <v>2313</v>
      </c>
      <c r="E1273" s="6" t="s">
        <v>2260</v>
      </c>
      <c r="F1273" s="6" t="s">
        <v>2531</v>
      </c>
      <c r="G1273" s="6" t="s">
        <v>2296</v>
      </c>
      <c r="H1273" s="6"/>
      <c r="I1273" s="6">
        <v>0.2535</v>
      </c>
      <c r="J1273" s="6">
        <v>0.42349999999999999</v>
      </c>
      <c r="K1273" s="6">
        <v>0.32150000000000001</v>
      </c>
      <c r="L1273" s="6">
        <v>1.57</v>
      </c>
      <c r="M1273" s="6">
        <v>1.1650000000000001E-2</v>
      </c>
      <c r="N1273" s="6" t="s">
        <v>2532</v>
      </c>
    </row>
    <row r="1274" spans="1:14">
      <c r="A1274" s="6">
        <v>1273</v>
      </c>
      <c r="B1274" s="6" t="s">
        <v>1509</v>
      </c>
      <c r="C1274" s="6" t="s">
        <v>1551</v>
      </c>
      <c r="D1274" s="6" t="s">
        <v>2313</v>
      </c>
      <c r="E1274" s="6" t="s">
        <v>2260</v>
      </c>
      <c r="F1274" s="6" t="s">
        <v>2531</v>
      </c>
      <c r="G1274" s="6" t="s">
        <v>2296</v>
      </c>
      <c r="H1274" s="6"/>
      <c r="I1274" s="6">
        <v>0.2535</v>
      </c>
      <c r="J1274" s="6">
        <v>0.42349999999999999</v>
      </c>
      <c r="K1274" s="6">
        <v>0.32150000000000001</v>
      </c>
      <c r="L1274" s="6">
        <v>1.57</v>
      </c>
      <c r="M1274" s="6">
        <v>1.1650000000000001E-2</v>
      </c>
      <c r="N1274" s="6" t="s">
        <v>2532</v>
      </c>
    </row>
    <row r="1275" spans="1:14">
      <c r="A1275" s="6">
        <v>1274</v>
      </c>
      <c r="B1275" s="6" t="s">
        <v>1510</v>
      </c>
      <c r="C1275" s="6" t="s">
        <v>1551</v>
      </c>
      <c r="D1275" s="6" t="s">
        <v>2259</v>
      </c>
      <c r="E1275" s="6" t="s">
        <v>2260</v>
      </c>
      <c r="F1275" s="6" t="s">
        <v>2531</v>
      </c>
      <c r="G1275" s="6" t="s">
        <v>2296</v>
      </c>
      <c r="H1275" s="6"/>
      <c r="I1275" s="6">
        <v>0.28399999999999997</v>
      </c>
      <c r="J1275" s="6">
        <v>0.39100000000000001</v>
      </c>
      <c r="K1275" s="6">
        <v>0.32500000000000001</v>
      </c>
      <c r="L1275" s="6">
        <v>1.54</v>
      </c>
      <c r="M1275" s="6">
        <v>9.5999999999999992E-3</v>
      </c>
      <c r="N1275" s="6" t="s">
        <v>2532</v>
      </c>
    </row>
    <row r="1276" spans="1:14">
      <c r="A1276" s="6">
        <v>1275</v>
      </c>
      <c r="B1276" s="6" t="s">
        <v>1511</v>
      </c>
      <c r="C1276" s="6" t="s">
        <v>1551</v>
      </c>
      <c r="D1276" s="6" t="s">
        <v>2259</v>
      </c>
      <c r="E1276" s="6" t="s">
        <v>2260</v>
      </c>
      <c r="F1276" s="6" t="s">
        <v>2531</v>
      </c>
      <c r="G1276" s="6" t="s">
        <v>2296</v>
      </c>
      <c r="H1276" s="6"/>
      <c r="I1276" s="6">
        <v>0.28399999999999997</v>
      </c>
      <c r="J1276" s="6">
        <v>0.39100000000000001</v>
      </c>
      <c r="K1276" s="6">
        <v>0.32500000000000001</v>
      </c>
      <c r="L1276" s="6">
        <v>1.54</v>
      </c>
      <c r="M1276" s="6">
        <v>9.5999999999999992E-3</v>
      </c>
      <c r="N1276" s="6" t="s">
        <v>2532</v>
      </c>
    </row>
    <row r="1277" spans="1:14">
      <c r="A1277" s="6">
        <v>1276</v>
      </c>
      <c r="B1277" s="6" t="s">
        <v>1512</v>
      </c>
      <c r="C1277" s="6" t="s">
        <v>1551</v>
      </c>
      <c r="D1277" s="6" t="s">
        <v>2259</v>
      </c>
      <c r="E1277" s="6" t="s">
        <v>2260</v>
      </c>
      <c r="F1277" s="6" t="s">
        <v>2531</v>
      </c>
      <c r="G1277" s="6" t="s">
        <v>2296</v>
      </c>
      <c r="H1277" s="6"/>
      <c r="I1277" s="6">
        <v>0.28399999999999997</v>
      </c>
      <c r="J1277" s="6">
        <v>0.39100000000000001</v>
      </c>
      <c r="K1277" s="6">
        <v>0.32500000000000001</v>
      </c>
      <c r="L1277" s="6">
        <v>1.54</v>
      </c>
      <c r="M1277" s="6">
        <v>9.5999999999999992E-3</v>
      </c>
      <c r="N1277" s="6" t="s">
        <v>2532</v>
      </c>
    </row>
    <row r="1278" spans="1:14">
      <c r="A1278" s="6">
        <v>1277</v>
      </c>
      <c r="B1278" s="6" t="s">
        <v>1513</v>
      </c>
      <c r="C1278" s="6" t="s">
        <v>1551</v>
      </c>
      <c r="D1278" s="6" t="s">
        <v>2259</v>
      </c>
      <c r="E1278" s="6" t="s">
        <v>2260</v>
      </c>
      <c r="F1278" s="6" t="s">
        <v>2531</v>
      </c>
      <c r="G1278" s="6" t="s">
        <v>2296</v>
      </c>
      <c r="H1278" s="6"/>
      <c r="I1278" s="6">
        <v>0.28399999999999997</v>
      </c>
      <c r="J1278" s="6">
        <v>0.39100000000000001</v>
      </c>
      <c r="K1278" s="6">
        <v>0.32500000000000001</v>
      </c>
      <c r="L1278" s="6">
        <v>1.54</v>
      </c>
      <c r="M1278" s="6">
        <v>9.5999999999999992E-3</v>
      </c>
      <c r="N1278" s="6" t="s">
        <v>2532</v>
      </c>
    </row>
    <row r="1279" spans="1:14">
      <c r="A1279" s="6">
        <v>1278</v>
      </c>
      <c r="B1279" s="6" t="s">
        <v>1514</v>
      </c>
      <c r="C1279" s="6" t="s">
        <v>1551</v>
      </c>
      <c r="D1279" s="6" t="s">
        <v>2313</v>
      </c>
      <c r="E1279" s="6" t="s">
        <v>2260</v>
      </c>
      <c r="F1279" s="6" t="s">
        <v>2531</v>
      </c>
      <c r="G1279" s="6" t="s">
        <v>2296</v>
      </c>
      <c r="H1279" s="6"/>
      <c r="I1279" s="6">
        <v>0.2535</v>
      </c>
      <c r="J1279" s="6">
        <v>0.42349999999999999</v>
      </c>
      <c r="K1279" s="6">
        <v>0.32150000000000001</v>
      </c>
      <c r="L1279" s="6">
        <v>1.53</v>
      </c>
      <c r="M1279" s="6">
        <v>1.1650000000000001E-2</v>
      </c>
      <c r="N1279" s="6" t="s">
        <v>2532</v>
      </c>
    </row>
    <row r="1280" spans="1:14">
      <c r="A1280" s="6">
        <v>1279</v>
      </c>
      <c r="B1280" s="6" t="s">
        <v>1515</v>
      </c>
      <c r="C1280" s="6" t="s">
        <v>1551</v>
      </c>
      <c r="D1280" s="6" t="s">
        <v>2313</v>
      </c>
      <c r="E1280" s="6" t="s">
        <v>2260</v>
      </c>
      <c r="F1280" s="6" t="s">
        <v>2531</v>
      </c>
      <c r="G1280" s="6" t="s">
        <v>2296</v>
      </c>
      <c r="H1280" s="6"/>
      <c r="I1280" s="6">
        <v>0.2535</v>
      </c>
      <c r="J1280" s="6">
        <v>0.42349999999999999</v>
      </c>
      <c r="K1280" s="6">
        <v>0.32150000000000001</v>
      </c>
      <c r="L1280" s="6">
        <v>1.53</v>
      </c>
      <c r="M1280" s="6">
        <v>1.1650000000000001E-2</v>
      </c>
      <c r="N1280" s="6" t="s">
        <v>2532</v>
      </c>
    </row>
    <row r="1281" spans="1:14">
      <c r="A1281" s="6">
        <v>1280</v>
      </c>
      <c r="B1281" s="6" t="s">
        <v>1516</v>
      </c>
      <c r="C1281" s="6" t="s">
        <v>1551</v>
      </c>
      <c r="D1281" s="6" t="s">
        <v>2313</v>
      </c>
      <c r="E1281" s="6" t="s">
        <v>2260</v>
      </c>
      <c r="F1281" s="6" t="s">
        <v>2531</v>
      </c>
      <c r="G1281" s="6" t="s">
        <v>2296</v>
      </c>
      <c r="H1281" s="6"/>
      <c r="I1281" s="6">
        <v>0.2535</v>
      </c>
      <c r="J1281" s="6">
        <v>0.42349999999999999</v>
      </c>
      <c r="K1281" s="6">
        <v>0.32150000000000001</v>
      </c>
      <c r="L1281" s="6">
        <v>1.53</v>
      </c>
      <c r="M1281" s="6">
        <v>1.1650000000000001E-2</v>
      </c>
      <c r="N1281" s="6" t="s">
        <v>2532</v>
      </c>
    </row>
    <row r="1282" spans="1:14">
      <c r="A1282" s="6">
        <v>1281</v>
      </c>
      <c r="B1282" s="6" t="s">
        <v>1517</v>
      </c>
      <c r="C1282" s="6" t="s">
        <v>1551</v>
      </c>
      <c r="D1282" s="6" t="s">
        <v>2313</v>
      </c>
      <c r="E1282" s="6" t="s">
        <v>2260</v>
      </c>
      <c r="F1282" s="6" t="s">
        <v>2531</v>
      </c>
      <c r="G1282" s="6" t="s">
        <v>2296</v>
      </c>
      <c r="H1282" s="6"/>
      <c r="I1282" s="6">
        <v>0.2535</v>
      </c>
      <c r="J1282" s="6">
        <v>0.42349999999999999</v>
      </c>
      <c r="K1282" s="6">
        <v>0.32150000000000001</v>
      </c>
      <c r="L1282" s="6">
        <v>1.53</v>
      </c>
      <c r="M1282" s="6">
        <v>1.1650000000000001E-2</v>
      </c>
      <c r="N1282" s="6" t="s">
        <v>2532</v>
      </c>
    </row>
    <row r="1283" spans="1:14">
      <c r="A1283" s="6">
        <v>1282</v>
      </c>
      <c r="B1283" s="6" t="s">
        <v>1518</v>
      </c>
      <c r="C1283" s="6" t="s">
        <v>1551</v>
      </c>
      <c r="D1283" s="6" t="s">
        <v>2259</v>
      </c>
      <c r="E1283" s="6" t="s">
        <v>2260</v>
      </c>
      <c r="F1283" s="6" t="s">
        <v>2531</v>
      </c>
      <c r="G1283" s="6" t="s">
        <v>2296</v>
      </c>
      <c r="H1283" s="6"/>
      <c r="I1283" s="6">
        <v>0.28399999999999997</v>
      </c>
      <c r="J1283" s="6">
        <v>0.39100000000000001</v>
      </c>
      <c r="K1283" s="6">
        <v>0.32500000000000001</v>
      </c>
      <c r="L1283" s="6">
        <v>1.41</v>
      </c>
      <c r="M1283" s="6">
        <v>9.5999999999999992E-3</v>
      </c>
      <c r="N1283" s="6" t="s">
        <v>2532</v>
      </c>
    </row>
    <row r="1284" spans="1:14">
      <c r="A1284" s="6">
        <v>1283</v>
      </c>
      <c r="B1284" s="6" t="s">
        <v>1519</v>
      </c>
      <c r="C1284" s="6" t="s">
        <v>1551</v>
      </c>
      <c r="D1284" s="6" t="s">
        <v>2259</v>
      </c>
      <c r="E1284" s="6" t="s">
        <v>2260</v>
      </c>
      <c r="F1284" s="6" t="s">
        <v>2531</v>
      </c>
      <c r="G1284" s="6" t="s">
        <v>2296</v>
      </c>
      <c r="H1284" s="6"/>
      <c r="I1284" s="6">
        <v>0.28399999999999997</v>
      </c>
      <c r="J1284" s="6">
        <v>0.39100000000000001</v>
      </c>
      <c r="K1284" s="6">
        <v>0.32500000000000001</v>
      </c>
      <c r="L1284" s="6">
        <v>1.41</v>
      </c>
      <c r="M1284" s="6">
        <v>9.5999999999999992E-3</v>
      </c>
      <c r="N1284" s="6" t="s">
        <v>2532</v>
      </c>
    </row>
    <row r="1285" spans="1:14">
      <c r="A1285" s="6">
        <v>1284</v>
      </c>
      <c r="B1285" s="6" t="s">
        <v>1520</v>
      </c>
      <c r="C1285" s="6" t="s">
        <v>1551</v>
      </c>
      <c r="D1285" s="6" t="s">
        <v>2259</v>
      </c>
      <c r="E1285" s="6" t="s">
        <v>2260</v>
      </c>
      <c r="F1285" s="6" t="s">
        <v>2531</v>
      </c>
      <c r="G1285" s="6" t="s">
        <v>2296</v>
      </c>
      <c r="H1285" s="6"/>
      <c r="I1285" s="6">
        <v>0.28399999999999997</v>
      </c>
      <c r="J1285" s="6">
        <v>0.39100000000000001</v>
      </c>
      <c r="K1285" s="6">
        <v>0.32500000000000001</v>
      </c>
      <c r="L1285" s="6">
        <v>1.41</v>
      </c>
      <c r="M1285" s="6">
        <v>9.5999999999999992E-3</v>
      </c>
      <c r="N1285" s="6" t="s">
        <v>2532</v>
      </c>
    </row>
    <row r="1286" spans="1:14">
      <c r="A1286" s="6">
        <v>1285</v>
      </c>
      <c r="B1286" s="6" t="s">
        <v>1521</v>
      </c>
      <c r="C1286" s="6" t="s">
        <v>1551</v>
      </c>
      <c r="D1286" s="6" t="s">
        <v>2259</v>
      </c>
      <c r="E1286" s="6" t="s">
        <v>2260</v>
      </c>
      <c r="F1286" s="6" t="s">
        <v>2531</v>
      </c>
      <c r="G1286" s="6" t="s">
        <v>2296</v>
      </c>
      <c r="H1286" s="6"/>
      <c r="I1286" s="6">
        <v>0.28399999999999997</v>
      </c>
      <c r="J1286" s="6">
        <v>0.39100000000000001</v>
      </c>
      <c r="K1286" s="6">
        <v>0.32500000000000001</v>
      </c>
      <c r="L1286" s="6">
        <v>1.41</v>
      </c>
      <c r="M1286" s="6">
        <v>9.5999999999999992E-3</v>
      </c>
      <c r="N1286" s="6" t="s">
        <v>2532</v>
      </c>
    </row>
    <row r="1287" spans="1:14">
      <c r="A1287" s="6">
        <v>1286</v>
      </c>
      <c r="B1287" s="6" t="s">
        <v>1522</v>
      </c>
      <c r="C1287" s="6" t="s">
        <v>1551</v>
      </c>
      <c r="D1287" s="6" t="s">
        <v>2259</v>
      </c>
      <c r="E1287" s="6" t="s">
        <v>2260</v>
      </c>
      <c r="F1287" s="6" t="s">
        <v>2531</v>
      </c>
      <c r="G1287" s="6" t="s">
        <v>2296</v>
      </c>
      <c r="H1287" s="6"/>
      <c r="I1287" s="6">
        <v>0.29749999999999999</v>
      </c>
      <c r="J1287" s="6">
        <v>0.39750000000000002</v>
      </c>
      <c r="K1287" s="6">
        <v>0.30499999999999999</v>
      </c>
      <c r="L1287" s="6">
        <v>1.61</v>
      </c>
      <c r="M1287" s="6">
        <v>7.2500000000000004E-3</v>
      </c>
      <c r="N1287" s="42" t="s">
        <v>2533</v>
      </c>
    </row>
    <row r="1288" spans="1:14">
      <c r="A1288" s="6">
        <v>1287</v>
      </c>
      <c r="B1288" s="6" t="s">
        <v>1523</v>
      </c>
      <c r="C1288" s="6" t="s">
        <v>1551</v>
      </c>
      <c r="D1288" s="6" t="s">
        <v>2259</v>
      </c>
      <c r="E1288" s="6" t="s">
        <v>2260</v>
      </c>
      <c r="F1288" s="6" t="s">
        <v>2531</v>
      </c>
      <c r="G1288" s="6" t="s">
        <v>2296</v>
      </c>
      <c r="H1288" s="6"/>
      <c r="I1288" s="6">
        <v>0.29749999999999999</v>
      </c>
      <c r="J1288" s="6">
        <v>0.39750000000000002</v>
      </c>
      <c r="K1288" s="6">
        <v>0.30499999999999999</v>
      </c>
      <c r="L1288" s="6">
        <v>1.61</v>
      </c>
      <c r="M1288" s="6">
        <v>7.2500000000000004E-3</v>
      </c>
      <c r="N1288" s="42" t="s">
        <v>2533</v>
      </c>
    </row>
    <row r="1289" spans="1:14">
      <c r="A1289" s="6">
        <v>1288</v>
      </c>
      <c r="B1289" s="6" t="s">
        <v>1524</v>
      </c>
      <c r="C1289" s="6" t="s">
        <v>1551</v>
      </c>
      <c r="D1289" s="6" t="s">
        <v>2259</v>
      </c>
      <c r="E1289" s="6" t="s">
        <v>2260</v>
      </c>
      <c r="F1289" s="6" t="s">
        <v>2531</v>
      </c>
      <c r="G1289" s="6" t="s">
        <v>2296</v>
      </c>
      <c r="H1289" s="6"/>
      <c r="I1289" s="6">
        <v>0.29749999999999999</v>
      </c>
      <c r="J1289" s="6">
        <v>0.39750000000000002</v>
      </c>
      <c r="K1289" s="6">
        <v>0.30499999999999999</v>
      </c>
      <c r="L1289" s="6">
        <v>1.61</v>
      </c>
      <c r="M1289" s="6">
        <v>7.2500000000000004E-3</v>
      </c>
      <c r="N1289" s="42" t="s">
        <v>2533</v>
      </c>
    </row>
    <row r="1290" spans="1:14">
      <c r="A1290" s="6">
        <v>1289</v>
      </c>
      <c r="B1290" s="6" t="s">
        <v>1525</v>
      </c>
      <c r="C1290" s="6" t="s">
        <v>1551</v>
      </c>
      <c r="D1290" s="6" t="s">
        <v>2259</v>
      </c>
      <c r="E1290" s="6" t="s">
        <v>2260</v>
      </c>
      <c r="F1290" s="6" t="s">
        <v>2531</v>
      </c>
      <c r="G1290" s="6" t="s">
        <v>2296</v>
      </c>
      <c r="H1290" s="6"/>
      <c r="I1290" s="6">
        <v>0.29749999999999999</v>
      </c>
      <c r="J1290" s="6">
        <v>0.39750000000000002</v>
      </c>
      <c r="K1290" s="6">
        <v>0.30499999999999999</v>
      </c>
      <c r="L1290" s="6">
        <v>1.61</v>
      </c>
      <c r="M1290" s="6">
        <v>7.2500000000000004E-3</v>
      </c>
      <c r="N1290" s="42" t="s">
        <v>2533</v>
      </c>
    </row>
    <row r="1291" spans="1:14">
      <c r="A1291" s="6">
        <v>1290</v>
      </c>
      <c r="B1291" s="6" t="s">
        <v>1526</v>
      </c>
      <c r="C1291" s="6" t="s">
        <v>1551</v>
      </c>
      <c r="D1291" s="6" t="s">
        <v>2259</v>
      </c>
      <c r="E1291" s="6" t="s">
        <v>2260</v>
      </c>
      <c r="F1291" s="6" t="s">
        <v>2531</v>
      </c>
      <c r="G1291" s="6" t="s">
        <v>2296</v>
      </c>
      <c r="H1291" s="6"/>
      <c r="I1291" s="6">
        <v>0.29749999999999999</v>
      </c>
      <c r="J1291" s="6">
        <v>0.39750000000000002</v>
      </c>
      <c r="K1291" s="6">
        <v>0.30499999999999999</v>
      </c>
      <c r="L1291" s="6">
        <v>1.59</v>
      </c>
      <c r="M1291" s="6">
        <v>7.2500000000000004E-3</v>
      </c>
      <c r="N1291" s="42" t="s">
        <v>2533</v>
      </c>
    </row>
    <row r="1292" spans="1:14">
      <c r="A1292" s="6">
        <v>1291</v>
      </c>
      <c r="B1292" s="6" t="s">
        <v>1527</v>
      </c>
      <c r="C1292" s="6" t="s">
        <v>1551</v>
      </c>
      <c r="D1292" s="6" t="s">
        <v>2259</v>
      </c>
      <c r="E1292" s="6" t="s">
        <v>2260</v>
      </c>
      <c r="F1292" s="6" t="s">
        <v>2531</v>
      </c>
      <c r="G1292" s="6" t="s">
        <v>2296</v>
      </c>
      <c r="H1292" s="6"/>
      <c r="I1292" s="6">
        <v>0.29749999999999999</v>
      </c>
      <c r="J1292" s="6">
        <v>0.39750000000000002</v>
      </c>
      <c r="K1292" s="6">
        <v>0.30499999999999999</v>
      </c>
      <c r="L1292" s="6">
        <v>1.59</v>
      </c>
      <c r="M1292" s="6">
        <v>7.2500000000000004E-3</v>
      </c>
      <c r="N1292" s="42" t="s">
        <v>2533</v>
      </c>
    </row>
    <row r="1293" spans="1:14">
      <c r="A1293" s="6">
        <v>1292</v>
      </c>
      <c r="B1293" s="6" t="s">
        <v>1528</v>
      </c>
      <c r="C1293" s="6" t="s">
        <v>1551</v>
      </c>
      <c r="D1293" s="6" t="s">
        <v>2259</v>
      </c>
      <c r="E1293" s="6" t="s">
        <v>2260</v>
      </c>
      <c r="F1293" s="6" t="s">
        <v>2531</v>
      </c>
      <c r="G1293" s="6" t="s">
        <v>2296</v>
      </c>
      <c r="H1293" s="6"/>
      <c r="I1293" s="6">
        <v>0.29749999999999999</v>
      </c>
      <c r="J1293" s="6">
        <v>0.39750000000000002</v>
      </c>
      <c r="K1293" s="6">
        <v>0.30499999999999999</v>
      </c>
      <c r="L1293" s="6">
        <v>1.59</v>
      </c>
      <c r="M1293" s="6">
        <v>7.2500000000000004E-3</v>
      </c>
      <c r="N1293" s="42" t="s">
        <v>2533</v>
      </c>
    </row>
    <row r="1294" spans="1:14">
      <c r="A1294" s="6">
        <v>1293</v>
      </c>
      <c r="B1294" s="6" t="s">
        <v>1529</v>
      </c>
      <c r="C1294" s="6" t="s">
        <v>1551</v>
      </c>
      <c r="D1294" s="6" t="s">
        <v>2259</v>
      </c>
      <c r="E1294" s="6" t="s">
        <v>2260</v>
      </c>
      <c r="F1294" s="6" t="s">
        <v>2531</v>
      </c>
      <c r="G1294" s="6" t="s">
        <v>2296</v>
      </c>
      <c r="H1294" s="6"/>
      <c r="I1294" s="6">
        <v>0.29749999999999999</v>
      </c>
      <c r="J1294" s="6">
        <v>0.39750000000000002</v>
      </c>
      <c r="K1294" s="6">
        <v>0.30499999999999999</v>
      </c>
      <c r="L1294" s="6">
        <v>1.59</v>
      </c>
      <c r="M1294" s="6">
        <v>7.2500000000000004E-3</v>
      </c>
      <c r="N1294" s="42" t="s">
        <v>2533</v>
      </c>
    </row>
    <row r="1295" spans="1:14">
      <c r="A1295" s="6">
        <v>1294</v>
      </c>
      <c r="B1295" s="6" t="s">
        <v>1530</v>
      </c>
      <c r="C1295" s="6" t="s">
        <v>1551</v>
      </c>
      <c r="D1295" s="6" t="s">
        <v>2259</v>
      </c>
      <c r="E1295" s="6" t="s">
        <v>2260</v>
      </c>
      <c r="F1295" s="6" t="s">
        <v>2531</v>
      </c>
      <c r="G1295" s="6" t="s">
        <v>2296</v>
      </c>
      <c r="H1295" s="6"/>
      <c r="I1295" s="6">
        <v>0.29749999999999999</v>
      </c>
      <c r="J1295" s="6">
        <v>0.39750000000000002</v>
      </c>
      <c r="K1295" s="6">
        <v>0.30499999999999999</v>
      </c>
      <c r="L1295" s="6">
        <v>1.57</v>
      </c>
      <c r="M1295" s="6">
        <v>7.2500000000000004E-3</v>
      </c>
      <c r="N1295" s="42" t="s">
        <v>2533</v>
      </c>
    </row>
    <row r="1296" spans="1:14">
      <c r="A1296" s="6">
        <v>1295</v>
      </c>
      <c r="B1296" s="6" t="s">
        <v>1531</v>
      </c>
      <c r="C1296" s="6" t="s">
        <v>1551</v>
      </c>
      <c r="D1296" s="6" t="s">
        <v>2259</v>
      </c>
      <c r="E1296" s="6" t="s">
        <v>2260</v>
      </c>
      <c r="F1296" s="6" t="s">
        <v>2531</v>
      </c>
      <c r="G1296" s="6" t="s">
        <v>2296</v>
      </c>
      <c r="H1296" s="6"/>
      <c r="I1296" s="6">
        <v>0.29749999999999999</v>
      </c>
      <c r="J1296" s="6">
        <v>0.39750000000000002</v>
      </c>
      <c r="K1296" s="6">
        <v>0.30499999999999999</v>
      </c>
      <c r="L1296" s="6">
        <v>1.57</v>
      </c>
      <c r="M1296" s="6">
        <v>7.2500000000000004E-3</v>
      </c>
      <c r="N1296" s="42" t="s">
        <v>2533</v>
      </c>
    </row>
    <row r="1297" spans="1:14">
      <c r="A1297" s="6">
        <v>1296</v>
      </c>
      <c r="B1297" s="6" t="s">
        <v>1532</v>
      </c>
      <c r="C1297" s="6" t="s">
        <v>1551</v>
      </c>
      <c r="D1297" s="6" t="s">
        <v>2259</v>
      </c>
      <c r="E1297" s="6" t="s">
        <v>2260</v>
      </c>
      <c r="F1297" s="6" t="s">
        <v>2531</v>
      </c>
      <c r="G1297" s="6" t="s">
        <v>2296</v>
      </c>
      <c r="H1297" s="6"/>
      <c r="I1297" s="6">
        <v>0.29749999999999999</v>
      </c>
      <c r="J1297" s="6">
        <v>0.39750000000000002</v>
      </c>
      <c r="K1297" s="6">
        <v>0.30499999999999999</v>
      </c>
      <c r="L1297" s="6">
        <v>1.57</v>
      </c>
      <c r="M1297" s="6">
        <v>7.2500000000000004E-3</v>
      </c>
      <c r="N1297" s="42" t="s">
        <v>2533</v>
      </c>
    </row>
    <row r="1298" spans="1:14">
      <c r="A1298" s="6">
        <v>1297</v>
      </c>
      <c r="B1298" s="6" t="s">
        <v>1533</v>
      </c>
      <c r="C1298" s="6" t="s">
        <v>1551</v>
      </c>
      <c r="D1298" s="6" t="s">
        <v>2259</v>
      </c>
      <c r="E1298" s="6" t="s">
        <v>2260</v>
      </c>
      <c r="F1298" s="6" t="s">
        <v>2531</v>
      </c>
      <c r="G1298" s="6" t="s">
        <v>2296</v>
      </c>
      <c r="H1298" s="6"/>
      <c r="I1298" s="6">
        <v>0.29749999999999999</v>
      </c>
      <c r="J1298" s="6">
        <v>0.39750000000000002</v>
      </c>
      <c r="K1298" s="6">
        <v>0.30499999999999999</v>
      </c>
      <c r="L1298" s="6">
        <v>1.57</v>
      </c>
      <c r="M1298" s="6">
        <v>7.2500000000000004E-3</v>
      </c>
      <c r="N1298" s="42" t="s">
        <v>2533</v>
      </c>
    </row>
    <row r="1299" spans="1:14">
      <c r="A1299" s="6"/>
      <c r="B1299" s="6"/>
      <c r="C1299" s="6"/>
      <c r="D1299" s="6"/>
      <c r="E1299" s="6"/>
      <c r="F1299" s="6"/>
      <c r="G1299" s="6"/>
      <c r="H1299" s="6"/>
      <c r="I1299" s="6"/>
      <c r="J1299" s="6"/>
      <c r="K1299" s="6"/>
      <c r="L1299" s="6"/>
      <c r="M1299" s="6"/>
      <c r="N1299" s="6"/>
    </row>
    <row r="1300" spans="1:14">
      <c r="A1300" s="6"/>
      <c r="B1300" s="6"/>
      <c r="C1300" s="6"/>
      <c r="D1300" s="6"/>
      <c r="E1300" s="6"/>
      <c r="F1300" s="6"/>
      <c r="G1300" s="6"/>
      <c r="H1300" s="6"/>
      <c r="I1300" s="6"/>
      <c r="J1300" s="6"/>
      <c r="K1300" s="6"/>
      <c r="L1300" s="6"/>
      <c r="M1300" s="6"/>
      <c r="N1300" s="6"/>
    </row>
    <row r="1301" spans="1:14">
      <c r="A1301" s="6"/>
      <c r="B1301" s="6"/>
      <c r="C1301" s="6"/>
      <c r="D1301" s="6"/>
      <c r="E1301" s="6"/>
      <c r="F1301" s="6"/>
      <c r="G1301" s="6"/>
      <c r="H1301" s="6"/>
      <c r="I1301" s="6"/>
      <c r="J1301" s="6"/>
      <c r="K1301" s="6"/>
      <c r="L1301" s="6"/>
      <c r="M1301" s="6"/>
      <c r="N1301" s="6"/>
    </row>
    <row r="1302" spans="1:14">
      <c r="A1302" s="6"/>
      <c r="B1302" s="6"/>
      <c r="C1302" s="6"/>
      <c r="D1302" s="6"/>
      <c r="E1302" s="6"/>
      <c r="F1302" s="6"/>
      <c r="G1302" s="6"/>
      <c r="H1302" s="6"/>
      <c r="I1302" s="6"/>
      <c r="J1302" s="6"/>
      <c r="K1302" s="6"/>
      <c r="L1302" s="6"/>
      <c r="M1302" s="6"/>
      <c r="N1302" s="6"/>
    </row>
    <row r="1303" spans="1:14">
      <c r="A1303" s="6"/>
      <c r="B1303" s="6"/>
      <c r="C1303" s="6"/>
      <c r="D1303" s="6"/>
      <c r="E1303" s="6"/>
      <c r="F1303" s="6"/>
      <c r="G1303" s="6"/>
      <c r="H1303" s="6"/>
      <c r="I1303" s="6"/>
      <c r="J1303" s="6"/>
      <c r="K1303" s="6"/>
      <c r="L1303" s="6"/>
      <c r="M1303" s="6"/>
      <c r="N1303" s="6"/>
    </row>
    <row r="1304" spans="1:14">
      <c r="A1304" s="6"/>
      <c r="B1304" s="6"/>
      <c r="C1304" s="6"/>
      <c r="D1304" s="6"/>
      <c r="E1304" s="6"/>
      <c r="F1304" s="6"/>
      <c r="G1304" s="6"/>
      <c r="H1304" s="6"/>
      <c r="I1304" s="6"/>
      <c r="J1304" s="6"/>
      <c r="K1304" s="6"/>
      <c r="L1304" s="6"/>
      <c r="M1304" s="6"/>
      <c r="N1304" s="6"/>
    </row>
    <row r="1305" spans="1:14">
      <c r="A1305" s="6"/>
      <c r="B1305" s="6"/>
      <c r="C1305" s="6"/>
      <c r="D1305" s="6"/>
      <c r="E1305" s="6"/>
      <c r="F1305" s="6"/>
      <c r="G1305" s="6"/>
      <c r="H1305" s="6"/>
      <c r="I1305" s="6"/>
      <c r="J1305" s="6"/>
      <c r="K1305" s="6"/>
      <c r="L1305" s="6"/>
      <c r="M1305" s="6"/>
      <c r="N1305" s="6"/>
    </row>
    <row r="1306" spans="1:14">
      <c r="A1306" s="6"/>
      <c r="B1306" s="6"/>
      <c r="C1306" s="6"/>
      <c r="D1306" s="6"/>
      <c r="E1306" s="6"/>
      <c r="F1306" s="6"/>
      <c r="G1306" s="6"/>
      <c r="H1306" s="6"/>
      <c r="I1306" s="6"/>
      <c r="J1306" s="6"/>
      <c r="K1306" s="6"/>
      <c r="L1306" s="6"/>
      <c r="M1306" s="6"/>
      <c r="N1306" s="6"/>
    </row>
    <row r="1307" spans="1:14">
      <c r="A1307" s="6"/>
      <c r="B1307" s="6"/>
      <c r="C1307" s="6"/>
      <c r="D1307" s="6"/>
      <c r="E1307" s="6"/>
      <c r="F1307" s="6"/>
      <c r="G1307" s="6"/>
      <c r="H1307" s="6"/>
      <c r="I1307" s="6"/>
      <c r="J1307" s="6"/>
      <c r="K1307" s="6"/>
      <c r="L1307" s="6"/>
      <c r="M1307" s="6"/>
      <c r="N1307" s="6"/>
    </row>
    <row r="1308" spans="1:14">
      <c r="A1308" s="6"/>
      <c r="B1308" s="6"/>
      <c r="C1308" s="6"/>
      <c r="D1308" s="6"/>
      <c r="E1308" s="6"/>
      <c r="F1308" s="6"/>
      <c r="G1308" s="6"/>
      <c r="H1308" s="6"/>
      <c r="I1308" s="6"/>
      <c r="J1308" s="6"/>
      <c r="K1308" s="6"/>
      <c r="L1308" s="6"/>
      <c r="M1308" s="6"/>
      <c r="N1308" s="6"/>
    </row>
    <row r="1309" spans="1:14">
      <c r="A1309" s="6"/>
      <c r="B1309" s="6"/>
      <c r="C1309" s="6"/>
      <c r="D1309" s="6"/>
      <c r="E1309" s="6"/>
      <c r="F1309" s="6"/>
      <c r="G1309" s="6"/>
      <c r="H1309" s="6"/>
      <c r="I1309" s="6"/>
      <c r="J1309" s="6"/>
      <c r="K1309" s="6"/>
      <c r="L1309" s="6"/>
      <c r="M1309" s="6"/>
      <c r="N1309" s="6"/>
    </row>
    <row r="1310" spans="1:14">
      <c r="A1310" s="6"/>
      <c r="B1310" s="6"/>
      <c r="C1310" s="6"/>
      <c r="D1310" s="6"/>
      <c r="E1310" s="6"/>
      <c r="F1310" s="6"/>
      <c r="G1310" s="6"/>
      <c r="H1310" s="6"/>
      <c r="I1310" s="6"/>
      <c r="J1310" s="6"/>
      <c r="K1310" s="6"/>
      <c r="L1310" s="6"/>
      <c r="M1310" s="6"/>
      <c r="N1310" s="6"/>
    </row>
    <row r="1311" spans="1:14">
      <c r="A1311" s="6"/>
      <c r="B1311" s="6"/>
      <c r="C1311" s="6"/>
      <c r="D1311" s="6"/>
      <c r="E1311" s="6"/>
      <c r="F1311" s="6"/>
      <c r="G1311" s="6"/>
      <c r="H1311" s="6"/>
      <c r="I1311" s="6"/>
      <c r="J1311" s="6"/>
      <c r="K1311" s="6"/>
      <c r="L1311" s="6"/>
      <c r="M1311" s="6"/>
      <c r="N1311" s="6"/>
    </row>
    <row r="1312" spans="1:14">
      <c r="A1312" s="6"/>
      <c r="B1312" s="6"/>
      <c r="C1312" s="6"/>
      <c r="D1312" s="6"/>
      <c r="E1312" s="6"/>
      <c r="F1312" s="6"/>
      <c r="G1312" s="6"/>
      <c r="H1312" s="6"/>
      <c r="I1312" s="6"/>
      <c r="J1312" s="6"/>
      <c r="K1312" s="6"/>
      <c r="L1312" s="6"/>
      <c r="M1312" s="6"/>
      <c r="N1312" s="6"/>
    </row>
    <row r="1313" spans="1:14">
      <c r="A1313" s="6"/>
      <c r="B1313" s="6"/>
      <c r="C1313" s="6"/>
      <c r="D1313" s="6"/>
      <c r="E1313" s="6"/>
      <c r="F1313" s="6"/>
      <c r="G1313" s="6"/>
      <c r="H1313" s="6"/>
      <c r="I1313" s="6"/>
      <c r="J1313" s="6"/>
      <c r="K1313" s="6"/>
      <c r="L1313" s="6"/>
      <c r="M1313" s="6"/>
      <c r="N1313" s="6"/>
    </row>
    <row r="1314" spans="1:14">
      <c r="A1314" s="6"/>
      <c r="B1314" s="6"/>
      <c r="C1314" s="6"/>
      <c r="D1314" s="6"/>
      <c r="E1314" s="6"/>
      <c r="F1314" s="6"/>
      <c r="G1314" s="6"/>
      <c r="H1314" s="6"/>
      <c r="I1314" s="6"/>
      <c r="J1314" s="6"/>
      <c r="K1314" s="6"/>
      <c r="L1314" s="6"/>
      <c r="M1314" s="6"/>
      <c r="N1314" s="6"/>
    </row>
    <row r="1315" spans="1:14">
      <c r="A1315" s="6"/>
      <c r="B1315" s="6"/>
      <c r="C1315" s="6"/>
      <c r="D1315" s="6"/>
      <c r="E1315" s="6"/>
      <c r="F1315" s="6"/>
      <c r="G1315" s="6"/>
      <c r="H1315" s="6"/>
      <c r="I1315" s="6"/>
      <c r="J1315" s="6"/>
      <c r="K1315" s="6"/>
      <c r="L1315" s="6"/>
      <c r="M1315" s="6"/>
      <c r="N1315" s="6"/>
    </row>
    <row r="1316" spans="1:14">
      <c r="A1316" s="6"/>
      <c r="B1316" s="6"/>
      <c r="C1316" s="6"/>
      <c r="D1316" s="6"/>
      <c r="E1316" s="6"/>
      <c r="F1316" s="6"/>
      <c r="G1316" s="6"/>
      <c r="H1316" s="6"/>
      <c r="I1316" s="6"/>
      <c r="J1316" s="6"/>
      <c r="K1316" s="6"/>
      <c r="L1316" s="6"/>
      <c r="M1316" s="6"/>
      <c r="N1316" s="6"/>
    </row>
    <row r="1317" spans="1:14">
      <c r="A1317" s="6"/>
      <c r="B1317" s="6"/>
      <c r="C1317" s="6"/>
      <c r="D1317" s="6"/>
      <c r="E1317" s="6"/>
      <c r="F1317" s="6"/>
      <c r="G1317" s="6"/>
      <c r="H1317" s="6"/>
      <c r="I1317" s="6"/>
      <c r="J1317" s="6"/>
      <c r="K1317" s="6"/>
      <c r="L1317" s="6"/>
      <c r="M1317" s="6"/>
      <c r="N1317" s="6"/>
    </row>
    <row r="1318" spans="1:14">
      <c r="A1318" s="6"/>
      <c r="B1318" s="6"/>
      <c r="C1318" s="6"/>
      <c r="D1318" s="6"/>
      <c r="E1318" s="6"/>
      <c r="F1318" s="6"/>
      <c r="G1318" s="6"/>
      <c r="H1318" s="6"/>
      <c r="I1318" s="6"/>
      <c r="J1318" s="6"/>
      <c r="K1318" s="6"/>
      <c r="L1318" s="6"/>
      <c r="M1318" s="6"/>
      <c r="N1318" s="6"/>
    </row>
    <row r="1319" spans="1:14">
      <c r="A1319" s="6"/>
      <c r="B1319" s="6"/>
      <c r="C1319" s="6"/>
      <c r="D1319" s="6"/>
      <c r="E1319" s="6"/>
      <c r="F1319" s="6"/>
      <c r="G1319" s="6"/>
      <c r="H1319" s="6"/>
      <c r="I1319" s="6"/>
      <c r="J1319" s="6"/>
      <c r="K1319" s="6"/>
      <c r="L1319" s="6"/>
      <c r="M1319" s="6"/>
      <c r="N1319" s="6"/>
    </row>
    <row r="1320" spans="1:14">
      <c r="A1320" s="6"/>
      <c r="B1320" s="6"/>
      <c r="C1320" s="6"/>
      <c r="D1320" s="6"/>
      <c r="E1320" s="6"/>
      <c r="F1320" s="6"/>
      <c r="G1320" s="6"/>
      <c r="H1320" s="6"/>
      <c r="I1320" s="6"/>
      <c r="J1320" s="6"/>
      <c r="K1320" s="6"/>
      <c r="L1320" s="6"/>
      <c r="M1320" s="6"/>
      <c r="N1320" s="6"/>
    </row>
    <row r="1321" spans="1:14">
      <c r="A1321" s="6"/>
      <c r="B1321" s="6"/>
      <c r="C1321" s="6"/>
      <c r="D1321" s="6"/>
      <c r="E1321" s="6"/>
      <c r="F1321" s="6"/>
      <c r="G1321" s="6"/>
      <c r="H1321" s="6"/>
      <c r="I1321" s="6"/>
      <c r="J1321" s="6"/>
      <c r="K1321" s="6"/>
      <c r="L1321" s="6"/>
      <c r="M1321" s="6"/>
      <c r="N1321" s="6"/>
    </row>
    <row r="1322" spans="1:14">
      <c r="A1322" s="6"/>
      <c r="B1322" s="6"/>
      <c r="C1322" s="6"/>
      <c r="D1322" s="6"/>
      <c r="E1322" s="6"/>
      <c r="F1322" s="6"/>
      <c r="G1322" s="6"/>
      <c r="H1322" s="6"/>
      <c r="I1322" s="6"/>
      <c r="J1322" s="6"/>
      <c r="K1322" s="6"/>
      <c r="L1322" s="6"/>
      <c r="M1322" s="6"/>
      <c r="N1322" s="6"/>
    </row>
    <row r="1323" spans="1:14">
      <c r="A1323" s="6"/>
      <c r="B1323" s="6"/>
      <c r="C1323" s="6"/>
      <c r="D1323" s="6"/>
      <c r="E1323" s="6"/>
      <c r="F1323" s="6"/>
      <c r="G1323" s="6"/>
      <c r="H1323" s="6"/>
      <c r="I1323" s="6"/>
      <c r="J1323" s="6"/>
      <c r="K1323" s="6"/>
      <c r="L1323" s="6"/>
      <c r="M1323" s="6"/>
      <c r="N1323" s="6"/>
    </row>
    <row r="1324" spans="1:14">
      <c r="A1324" s="6"/>
      <c r="B1324" s="6"/>
      <c r="C1324" s="6"/>
      <c r="D1324" s="6"/>
      <c r="E1324" s="6"/>
      <c r="F1324" s="6"/>
      <c r="G1324" s="6"/>
      <c r="H1324" s="6"/>
      <c r="I1324" s="6"/>
      <c r="J1324" s="6"/>
      <c r="K1324" s="6"/>
      <c r="L1324" s="6"/>
      <c r="M1324" s="6"/>
      <c r="N1324" s="6"/>
    </row>
    <row r="1325" spans="1:14">
      <c r="A1325" s="6"/>
      <c r="B1325" s="6"/>
      <c r="C1325" s="6"/>
      <c r="D1325" s="6"/>
      <c r="E1325" s="6"/>
      <c r="F1325" s="6"/>
      <c r="G1325" s="6"/>
      <c r="H1325" s="6"/>
      <c r="I1325" s="6"/>
      <c r="J1325" s="6"/>
      <c r="K1325" s="6"/>
      <c r="L1325" s="6"/>
      <c r="M1325" s="6"/>
      <c r="N1325" s="6"/>
    </row>
    <row r="1326" spans="1:14">
      <c r="A1326" s="6"/>
      <c r="B1326" s="6"/>
      <c r="C1326" s="6"/>
      <c r="D1326" s="6"/>
      <c r="E1326" s="6"/>
      <c r="F1326" s="6"/>
      <c r="G1326" s="6"/>
      <c r="H1326" s="6"/>
      <c r="I1326" s="6"/>
      <c r="J1326" s="6"/>
      <c r="K1326" s="6"/>
      <c r="L1326" s="6"/>
      <c r="M1326" s="6"/>
      <c r="N1326" s="6"/>
    </row>
    <row r="1327" spans="1:14">
      <c r="A1327" s="6"/>
      <c r="B1327" s="6"/>
      <c r="C1327" s="6"/>
      <c r="D1327" s="6"/>
      <c r="E1327" s="6"/>
      <c r="F1327" s="6"/>
      <c r="G1327" s="6"/>
      <c r="H1327" s="6"/>
      <c r="I1327" s="6"/>
      <c r="J1327" s="6"/>
      <c r="K1327" s="6"/>
      <c r="L1327" s="6"/>
      <c r="M1327" s="6"/>
      <c r="N1327" s="6"/>
    </row>
    <row r="1328" spans="1:14">
      <c r="A1328" s="6"/>
      <c r="B1328" s="6"/>
      <c r="C1328" s="6"/>
      <c r="D1328" s="6"/>
      <c r="E1328" s="6"/>
      <c r="F1328" s="6"/>
      <c r="G1328" s="6"/>
      <c r="H1328" s="6"/>
      <c r="I1328" s="6"/>
      <c r="J1328" s="6"/>
      <c r="K1328" s="6"/>
      <c r="L1328" s="6"/>
      <c r="M1328" s="6"/>
      <c r="N1328" s="6"/>
    </row>
    <row r="1329" spans="1:14">
      <c r="A1329" s="6"/>
      <c r="B1329" s="6"/>
      <c r="C1329" s="6"/>
      <c r="D1329" s="6"/>
      <c r="E1329" s="6"/>
      <c r="F1329" s="6"/>
      <c r="G1329" s="6"/>
      <c r="H1329" s="6"/>
      <c r="I1329" s="6"/>
      <c r="J1329" s="6"/>
      <c r="K1329" s="6"/>
      <c r="L1329" s="6"/>
      <c r="M1329" s="6"/>
      <c r="N1329" s="6"/>
    </row>
    <row r="1330" spans="1:14">
      <c r="A1330" s="6"/>
      <c r="B1330" s="6"/>
      <c r="C1330" s="6"/>
      <c r="D1330" s="6"/>
      <c r="E1330" s="6"/>
      <c r="F1330" s="6"/>
      <c r="G1330" s="6"/>
      <c r="H1330" s="6"/>
      <c r="I1330" s="6"/>
      <c r="J1330" s="6"/>
      <c r="K1330" s="6"/>
      <c r="L1330" s="6"/>
      <c r="M1330" s="6"/>
      <c r="N1330" s="6"/>
    </row>
    <row r="1331" spans="1:14">
      <c r="A1331" s="6"/>
      <c r="B1331" s="6"/>
      <c r="C1331" s="6"/>
      <c r="D1331" s="6"/>
      <c r="E1331" s="6"/>
      <c r="F1331" s="6"/>
      <c r="G1331" s="6"/>
      <c r="H1331" s="6"/>
      <c r="I1331" s="6"/>
      <c r="J1331" s="6"/>
      <c r="K1331" s="6"/>
      <c r="L1331" s="6"/>
      <c r="M1331" s="6"/>
      <c r="N1331" s="6"/>
    </row>
    <row r="1332" spans="1:14">
      <c r="A1332" s="6"/>
      <c r="B1332" s="6"/>
      <c r="C1332" s="6"/>
      <c r="D1332" s="6"/>
      <c r="E1332" s="6"/>
      <c r="F1332" s="6"/>
      <c r="G1332" s="6"/>
      <c r="H1332" s="6"/>
      <c r="I1332" s="6"/>
      <c r="J1332" s="6"/>
      <c r="K1332" s="6"/>
      <c r="L1332" s="6"/>
      <c r="M1332" s="6"/>
      <c r="N1332" s="6"/>
    </row>
    <row r="1333" spans="1:14">
      <c r="A1333" s="6"/>
      <c r="B1333" s="6"/>
      <c r="C1333" s="6"/>
      <c r="D1333" s="6"/>
      <c r="E1333" s="6"/>
      <c r="F1333" s="6"/>
      <c r="G1333" s="6"/>
      <c r="H1333" s="6"/>
      <c r="I1333" s="6"/>
      <c r="J1333" s="6"/>
      <c r="K1333" s="6"/>
      <c r="L1333" s="6"/>
      <c r="M1333" s="6"/>
      <c r="N1333" s="6"/>
    </row>
    <row r="1334" spans="1:14">
      <c r="A1334" s="6"/>
      <c r="B1334" s="6"/>
      <c r="C1334" s="6"/>
      <c r="D1334" s="6"/>
      <c r="E1334" s="6"/>
      <c r="F1334" s="6"/>
      <c r="G1334" s="6"/>
      <c r="H1334" s="6"/>
      <c r="I1334" s="6"/>
      <c r="J1334" s="6"/>
      <c r="K1334" s="6"/>
      <c r="L1334" s="6"/>
      <c r="M1334" s="6"/>
      <c r="N1334" s="6"/>
    </row>
    <row r="1335" spans="1:14">
      <c r="A1335" s="6"/>
      <c r="B1335" s="6"/>
      <c r="C1335" s="6"/>
      <c r="D1335" s="6"/>
      <c r="E1335" s="6"/>
      <c r="F1335" s="6"/>
      <c r="G1335" s="6"/>
      <c r="H1335" s="6"/>
      <c r="I1335" s="6"/>
      <c r="J1335" s="6"/>
      <c r="K1335" s="6"/>
      <c r="L1335" s="6"/>
      <c r="M1335" s="6"/>
      <c r="N1335" s="6"/>
    </row>
    <row r="1336" spans="1:14">
      <c r="A1336" s="6"/>
      <c r="B1336" s="6"/>
      <c r="C1336" s="6"/>
      <c r="D1336" s="6"/>
      <c r="E1336" s="6"/>
      <c r="F1336" s="6"/>
      <c r="G1336" s="6"/>
      <c r="H1336" s="6"/>
      <c r="I1336" s="6"/>
      <c r="J1336" s="6"/>
      <c r="K1336" s="6"/>
      <c r="L1336" s="6"/>
      <c r="M1336" s="6"/>
      <c r="N1336" s="6"/>
    </row>
    <row r="1337" spans="1:14">
      <c r="A1337" s="6"/>
      <c r="B1337" s="6"/>
      <c r="C1337" s="6"/>
      <c r="D1337" s="6"/>
      <c r="E1337" s="6"/>
      <c r="F1337" s="6"/>
      <c r="G1337" s="6"/>
      <c r="H1337" s="6"/>
      <c r="I1337" s="6"/>
      <c r="J1337" s="6"/>
      <c r="K1337" s="6"/>
      <c r="L1337" s="6"/>
      <c r="M1337" s="6"/>
      <c r="N1337" s="6"/>
    </row>
    <row r="1338" spans="1:14">
      <c r="A1338" s="6"/>
      <c r="B1338" s="6"/>
      <c r="C1338" s="6"/>
      <c r="D1338" s="6"/>
      <c r="E1338" s="6"/>
      <c r="F1338" s="6"/>
      <c r="G1338" s="6"/>
      <c r="H1338" s="6"/>
      <c r="I1338" s="6"/>
      <c r="J1338" s="6"/>
      <c r="K1338" s="6"/>
      <c r="L1338" s="6"/>
      <c r="M1338" s="6"/>
      <c r="N1338" s="6"/>
    </row>
    <row r="1339" spans="1:14">
      <c r="A1339" s="6"/>
      <c r="B1339" s="6"/>
      <c r="C1339" s="6"/>
      <c r="D1339" s="6"/>
      <c r="E1339" s="6"/>
      <c r="F1339" s="6"/>
      <c r="G1339" s="6"/>
      <c r="H1339" s="6"/>
      <c r="I1339" s="6"/>
      <c r="J1339" s="6"/>
      <c r="K1339" s="6"/>
      <c r="L1339" s="6"/>
      <c r="M1339" s="6"/>
      <c r="N1339" s="6"/>
    </row>
    <row r="1340" spans="1:14">
      <c r="A1340" s="6"/>
      <c r="B1340" s="6"/>
      <c r="C1340" s="6"/>
      <c r="D1340" s="6"/>
      <c r="E1340" s="6"/>
      <c r="F1340" s="6"/>
      <c r="G1340" s="6"/>
      <c r="H1340" s="6"/>
      <c r="I1340" s="6"/>
      <c r="J1340" s="6"/>
      <c r="K1340" s="6"/>
      <c r="L1340" s="6"/>
      <c r="M1340" s="6"/>
      <c r="N1340" s="6"/>
    </row>
    <row r="1341" spans="1:14">
      <c r="A1341" s="6"/>
      <c r="B1341" s="6"/>
      <c r="C1341" s="6"/>
      <c r="D1341" s="6"/>
      <c r="E1341" s="6"/>
      <c r="F1341" s="6"/>
      <c r="G1341" s="6"/>
      <c r="H1341" s="6"/>
      <c r="I1341" s="6"/>
      <c r="J1341" s="6"/>
      <c r="K1341" s="6"/>
      <c r="L1341" s="6"/>
      <c r="M1341" s="6"/>
      <c r="N1341" s="6"/>
    </row>
    <row r="1342" spans="1:14">
      <c r="A1342" s="6"/>
      <c r="B1342" s="6"/>
      <c r="C1342" s="6"/>
      <c r="D1342" s="6"/>
      <c r="E1342" s="6"/>
      <c r="F1342" s="6"/>
      <c r="G1342" s="6"/>
      <c r="H1342" s="6"/>
      <c r="I1342" s="6"/>
      <c r="J1342" s="6"/>
      <c r="K1342" s="6"/>
      <c r="L1342" s="6"/>
      <c r="M1342" s="6"/>
      <c r="N1342" s="6"/>
    </row>
    <row r="1343" spans="1:14">
      <c r="A1343" s="6"/>
      <c r="B1343" s="6"/>
      <c r="C1343" s="6"/>
      <c r="D1343" s="6"/>
      <c r="E1343" s="6"/>
      <c r="F1343" s="6"/>
      <c r="G1343" s="6"/>
      <c r="H1343" s="6"/>
      <c r="I1343" s="6"/>
      <c r="J1343" s="6"/>
      <c r="K1343" s="6"/>
      <c r="L1343" s="6"/>
      <c r="M1343" s="6"/>
      <c r="N1343" s="6"/>
    </row>
    <row r="1344" spans="1:14">
      <c r="A1344" s="6"/>
      <c r="B1344" s="6"/>
      <c r="C1344" s="6"/>
      <c r="D1344" s="6"/>
      <c r="E1344" s="6"/>
      <c r="F1344" s="6"/>
      <c r="G1344" s="6"/>
      <c r="H1344" s="6"/>
      <c r="I1344" s="6"/>
      <c r="J1344" s="6"/>
      <c r="K1344" s="6"/>
      <c r="L1344" s="6"/>
      <c r="M1344" s="6"/>
      <c r="N1344" s="6"/>
    </row>
    <row r="1345" spans="1:14">
      <c r="A1345" s="6"/>
      <c r="B1345" s="6"/>
      <c r="C1345" s="6"/>
      <c r="D1345" s="6"/>
      <c r="E1345" s="6"/>
      <c r="F1345" s="6"/>
      <c r="G1345" s="6"/>
      <c r="H1345" s="6"/>
      <c r="I1345" s="6"/>
      <c r="J1345" s="6"/>
      <c r="K1345" s="6"/>
      <c r="L1345" s="6"/>
      <c r="M1345" s="6"/>
      <c r="N1345" s="6"/>
    </row>
    <row r="1346" spans="1:14">
      <c r="A1346" s="6"/>
      <c r="B1346" s="6"/>
      <c r="C1346" s="6"/>
      <c r="D1346" s="6"/>
      <c r="E1346" s="6"/>
      <c r="F1346" s="6"/>
      <c r="G1346" s="6"/>
      <c r="H1346" s="6"/>
      <c r="I1346" s="6"/>
      <c r="J1346" s="6"/>
      <c r="K1346" s="6"/>
      <c r="L1346" s="6"/>
      <c r="M1346" s="6"/>
      <c r="N1346" s="6"/>
    </row>
    <row r="1347" spans="1:14">
      <c r="A1347" s="6"/>
      <c r="B1347" s="6"/>
      <c r="C1347" s="6"/>
      <c r="D1347" s="6"/>
      <c r="E1347" s="6"/>
      <c r="F1347" s="6"/>
      <c r="G1347" s="6"/>
      <c r="H1347" s="6"/>
      <c r="I1347" s="6"/>
      <c r="J1347" s="6"/>
      <c r="K1347" s="6"/>
      <c r="L1347" s="6"/>
      <c r="M1347" s="6"/>
      <c r="N1347" s="6"/>
    </row>
    <row r="1348" spans="1:14">
      <c r="A1348" s="6"/>
      <c r="B1348" s="6"/>
      <c r="C1348" s="6"/>
      <c r="D1348" s="6"/>
      <c r="E1348" s="6"/>
      <c r="F1348" s="6"/>
      <c r="G1348" s="6"/>
      <c r="H1348" s="6"/>
      <c r="I1348" s="6"/>
      <c r="J1348" s="6"/>
      <c r="K1348" s="6"/>
      <c r="L1348" s="6"/>
      <c r="M1348" s="6"/>
      <c r="N1348" s="6"/>
    </row>
    <row r="1349" spans="1:14">
      <c r="A1349" s="6"/>
      <c r="B1349" s="6"/>
      <c r="C1349" s="6"/>
      <c r="D1349" s="6"/>
      <c r="E1349" s="6"/>
      <c r="F1349" s="6"/>
      <c r="G1349" s="6"/>
      <c r="H1349" s="6"/>
      <c r="I1349" s="6"/>
      <c r="J1349" s="6"/>
      <c r="K1349" s="6"/>
      <c r="L1349" s="6"/>
      <c r="M1349" s="6"/>
      <c r="N1349" s="6"/>
    </row>
    <row r="1350" spans="1:14">
      <c r="A1350" s="6"/>
      <c r="B1350" s="6"/>
      <c r="C1350" s="6"/>
      <c r="D1350" s="6"/>
      <c r="E1350" s="6"/>
      <c r="F1350" s="6"/>
      <c r="G1350" s="6"/>
      <c r="H1350" s="6"/>
      <c r="I1350" s="6"/>
      <c r="J1350" s="6"/>
      <c r="K1350" s="6"/>
      <c r="L1350" s="6"/>
      <c r="M1350" s="6"/>
      <c r="N1350" s="6"/>
    </row>
    <row r="1351" spans="1:14">
      <c r="A1351" s="6"/>
      <c r="B1351" s="6"/>
      <c r="C1351" s="6"/>
      <c r="D1351" s="6"/>
      <c r="E1351" s="6"/>
      <c r="F1351" s="6"/>
      <c r="G1351" s="6"/>
      <c r="H1351" s="6"/>
      <c r="I1351" s="6"/>
      <c r="J1351" s="6"/>
      <c r="K1351" s="6"/>
      <c r="L1351" s="6"/>
      <c r="M1351" s="6"/>
      <c r="N1351" s="6"/>
    </row>
    <row r="1352" spans="1:14">
      <c r="A1352" s="6"/>
      <c r="B1352" s="6"/>
      <c r="C1352" s="6"/>
      <c r="D1352" s="6"/>
      <c r="E1352" s="6"/>
      <c r="F1352" s="6"/>
      <c r="G1352" s="6"/>
      <c r="H1352" s="6"/>
      <c r="I1352" s="6"/>
      <c r="J1352" s="6"/>
      <c r="K1352" s="6"/>
      <c r="L1352" s="6"/>
      <c r="M1352" s="6"/>
      <c r="N1352" s="6"/>
    </row>
    <row r="1353" spans="1:14">
      <c r="A1353" s="6"/>
      <c r="B1353" s="6"/>
      <c r="C1353" s="6"/>
      <c r="D1353" s="6"/>
      <c r="E1353" s="6"/>
      <c r="F1353" s="6"/>
      <c r="G1353" s="6"/>
      <c r="H1353" s="6"/>
      <c r="I1353" s="6"/>
      <c r="J1353" s="6"/>
      <c r="K1353" s="6"/>
      <c r="L1353" s="6"/>
      <c r="M1353" s="6"/>
      <c r="N1353" s="6"/>
    </row>
    <row r="1354" spans="1:14">
      <c r="A1354" s="6"/>
      <c r="B1354" s="6"/>
      <c r="C1354" s="6"/>
      <c r="D1354" s="6"/>
      <c r="E1354" s="6"/>
      <c r="F1354" s="6"/>
      <c r="G1354" s="6"/>
      <c r="H1354" s="6"/>
      <c r="I1354" s="6"/>
      <c r="J1354" s="6"/>
      <c r="K1354" s="6"/>
      <c r="L1354" s="6"/>
      <c r="M1354" s="6"/>
      <c r="N1354" s="6"/>
    </row>
    <row r="1355" spans="1:14">
      <c r="A1355" s="6"/>
      <c r="B1355" s="6"/>
      <c r="C1355" s="6"/>
      <c r="D1355" s="6"/>
      <c r="E1355" s="6"/>
      <c r="F1355" s="6"/>
      <c r="G1355" s="6"/>
      <c r="H1355" s="6"/>
      <c r="I1355" s="6"/>
      <c r="J1355" s="6"/>
      <c r="K1355" s="6"/>
      <c r="L1355" s="6"/>
      <c r="M1355" s="6"/>
      <c r="N1355" s="6"/>
    </row>
    <row r="1356" spans="1:14">
      <c r="A1356" s="6"/>
      <c r="B1356" s="6"/>
      <c r="C1356" s="6"/>
      <c r="D1356" s="6"/>
      <c r="E1356" s="6"/>
      <c r="F1356" s="6"/>
      <c r="G1356" s="6"/>
      <c r="H1356" s="6"/>
      <c r="I1356" s="6"/>
      <c r="J1356" s="6"/>
      <c r="K1356" s="6"/>
      <c r="L1356" s="6"/>
      <c r="M1356" s="6"/>
      <c r="N1356" s="6"/>
    </row>
    <row r="1357" spans="1:14">
      <c r="A1357" s="6"/>
      <c r="B1357" s="6"/>
      <c r="C1357" s="6"/>
      <c r="D1357" s="6"/>
      <c r="E1357" s="6"/>
      <c r="F1357" s="6"/>
      <c r="G1357" s="6"/>
      <c r="H1357" s="6"/>
      <c r="I1357" s="6"/>
      <c r="J1357" s="6"/>
      <c r="K1357" s="6"/>
      <c r="L1357" s="6"/>
      <c r="M1357" s="6"/>
      <c r="N1357" s="6"/>
    </row>
    <row r="1358" spans="1:14">
      <c r="A1358" s="6"/>
      <c r="B1358" s="6"/>
      <c r="C1358" s="6"/>
      <c r="D1358" s="6"/>
      <c r="E1358" s="6"/>
      <c r="F1358" s="6"/>
      <c r="G1358" s="6"/>
      <c r="H1358" s="6"/>
      <c r="I1358" s="6"/>
      <c r="J1358" s="6"/>
      <c r="K1358" s="6"/>
      <c r="L1358" s="6"/>
      <c r="M1358" s="6"/>
      <c r="N1358" s="6"/>
    </row>
    <row r="1359" spans="1:14">
      <c r="A1359" s="6"/>
      <c r="B1359" s="6"/>
      <c r="C1359" s="6"/>
      <c r="D1359" s="6"/>
      <c r="E1359" s="6"/>
      <c r="F1359" s="6"/>
      <c r="G1359" s="6"/>
      <c r="H1359" s="6"/>
      <c r="I1359" s="6"/>
      <c r="J1359" s="6"/>
      <c r="K1359" s="6"/>
      <c r="L1359" s="6"/>
      <c r="M1359" s="6"/>
      <c r="N1359" s="6"/>
    </row>
    <row r="1360" spans="1:14">
      <c r="A1360" s="6"/>
      <c r="B1360" s="6"/>
      <c r="C1360" s="6"/>
      <c r="D1360" s="6"/>
      <c r="E1360" s="6"/>
      <c r="F1360" s="6"/>
      <c r="G1360" s="6"/>
      <c r="H1360" s="6"/>
      <c r="I1360" s="6"/>
      <c r="J1360" s="6"/>
      <c r="K1360" s="6"/>
      <c r="L1360" s="6"/>
      <c r="M1360" s="6"/>
      <c r="N1360" s="6"/>
    </row>
    <row r="1361" spans="1:14">
      <c r="A1361" s="6"/>
      <c r="B1361" s="6"/>
      <c r="C1361" s="6"/>
      <c r="D1361" s="6"/>
      <c r="E1361" s="6"/>
      <c r="F1361" s="6"/>
      <c r="G1361" s="6"/>
      <c r="H1361" s="6"/>
      <c r="I1361" s="6"/>
      <c r="J1361" s="6"/>
      <c r="K1361" s="6"/>
      <c r="L1361" s="6"/>
      <c r="M1361" s="6"/>
      <c r="N1361" s="6"/>
    </row>
    <row r="1362" spans="1:14">
      <c r="A1362" s="6"/>
      <c r="B1362" s="6"/>
      <c r="C1362" s="6"/>
      <c r="D1362" s="6"/>
      <c r="E1362" s="6"/>
      <c r="F1362" s="6"/>
      <c r="G1362" s="6"/>
      <c r="H1362" s="6"/>
      <c r="I1362" s="6"/>
      <c r="J1362" s="6"/>
      <c r="K1362" s="6"/>
      <c r="L1362" s="6"/>
      <c r="M1362" s="6"/>
      <c r="N1362" s="6"/>
    </row>
    <row r="1363" spans="1:14">
      <c r="A1363" s="6"/>
      <c r="B1363" s="6"/>
      <c r="C1363" s="6"/>
      <c r="D1363" s="6"/>
      <c r="E1363" s="6"/>
      <c r="F1363" s="6"/>
      <c r="G1363" s="6"/>
      <c r="H1363" s="6"/>
      <c r="I1363" s="6"/>
      <c r="J1363" s="6"/>
      <c r="K1363" s="6"/>
      <c r="L1363" s="6"/>
      <c r="M1363" s="6"/>
      <c r="N1363" s="6"/>
    </row>
    <row r="1364" spans="1:14">
      <c r="A1364" s="6"/>
      <c r="B1364" s="6"/>
      <c r="C1364" s="6"/>
      <c r="D1364" s="6"/>
      <c r="E1364" s="6"/>
      <c r="F1364" s="6"/>
      <c r="G1364" s="6"/>
      <c r="H1364" s="6"/>
      <c r="I1364" s="6"/>
      <c r="J1364" s="6"/>
      <c r="K1364" s="6"/>
      <c r="L1364" s="6"/>
      <c r="M1364" s="6"/>
      <c r="N1364" s="6"/>
    </row>
    <row r="1365" spans="1:14">
      <c r="A1365" s="6"/>
      <c r="B1365" s="6"/>
      <c r="C1365" s="6"/>
      <c r="D1365" s="6"/>
      <c r="E1365" s="6"/>
      <c r="F1365" s="6"/>
      <c r="G1365" s="6"/>
      <c r="H1365" s="6"/>
      <c r="I1365" s="6"/>
      <c r="J1365" s="6"/>
      <c r="K1365" s="6"/>
      <c r="L1365" s="6"/>
      <c r="M1365" s="6"/>
      <c r="N1365" s="6"/>
    </row>
    <row r="1366" spans="1:14">
      <c r="A1366" s="6"/>
      <c r="B1366" s="6"/>
      <c r="C1366" s="6"/>
      <c r="D1366" s="6"/>
      <c r="E1366" s="6"/>
      <c r="F1366" s="6"/>
      <c r="G1366" s="6"/>
      <c r="H1366" s="6"/>
      <c r="I1366" s="6"/>
      <c r="J1366" s="6"/>
      <c r="K1366" s="6"/>
      <c r="L1366" s="6"/>
      <c r="M1366" s="6"/>
      <c r="N1366" s="6"/>
    </row>
    <row r="1367" spans="1:14">
      <c r="A1367" s="6"/>
      <c r="B1367" s="6"/>
      <c r="C1367" s="6"/>
      <c r="D1367" s="6"/>
      <c r="E1367" s="6"/>
      <c r="F1367" s="6"/>
      <c r="G1367" s="6"/>
      <c r="H1367" s="6"/>
      <c r="I1367" s="6"/>
      <c r="J1367" s="6"/>
      <c r="K1367" s="6"/>
      <c r="L1367" s="6"/>
      <c r="M1367" s="6"/>
      <c r="N1367" s="6"/>
    </row>
    <row r="1368" spans="1:14">
      <c r="A1368" s="6"/>
      <c r="B1368" s="6"/>
      <c r="C1368" s="6"/>
      <c r="D1368" s="6"/>
      <c r="E1368" s="6"/>
      <c r="F1368" s="6"/>
      <c r="G1368" s="6"/>
      <c r="H1368" s="6"/>
      <c r="I1368" s="6"/>
      <c r="J1368" s="6"/>
      <c r="K1368" s="6"/>
      <c r="L1368" s="6"/>
      <c r="M1368" s="6"/>
      <c r="N1368" s="6"/>
    </row>
    <row r="1369" spans="1:14">
      <c r="A1369" s="6"/>
      <c r="B1369" s="6"/>
      <c r="C1369" s="6"/>
      <c r="D1369" s="6"/>
      <c r="E1369" s="6"/>
      <c r="F1369" s="6"/>
      <c r="G1369" s="6"/>
      <c r="H1369" s="6"/>
      <c r="I1369" s="6"/>
      <c r="J1369" s="6"/>
      <c r="K1369" s="6"/>
      <c r="L1369" s="6"/>
      <c r="M1369" s="6"/>
      <c r="N1369" s="6"/>
    </row>
    <row r="1370" spans="1:14">
      <c r="A1370" s="6"/>
      <c r="B1370" s="6"/>
      <c r="C1370" s="6"/>
      <c r="D1370" s="6"/>
      <c r="E1370" s="6"/>
      <c r="F1370" s="6"/>
      <c r="G1370" s="6"/>
      <c r="H1370" s="6"/>
      <c r="I1370" s="6"/>
      <c r="J1370" s="6"/>
      <c r="K1370" s="6"/>
      <c r="L1370" s="6"/>
      <c r="M1370" s="6"/>
      <c r="N1370" s="6"/>
    </row>
    <row r="1371" spans="1:14">
      <c r="A1371" s="6"/>
      <c r="B1371" s="6"/>
      <c r="C1371" s="6"/>
      <c r="D1371" s="6"/>
      <c r="E1371" s="6"/>
      <c r="F1371" s="6"/>
      <c r="G1371" s="6"/>
      <c r="H1371" s="6"/>
      <c r="I1371" s="6"/>
      <c r="J1371" s="6"/>
      <c r="K1371" s="6"/>
      <c r="L1371" s="6"/>
      <c r="M1371" s="6"/>
      <c r="N1371" s="6"/>
    </row>
    <row r="1372" spans="1:14">
      <c r="A1372" s="6"/>
      <c r="B1372" s="6"/>
      <c r="C1372" s="6"/>
      <c r="D1372" s="6"/>
      <c r="E1372" s="6"/>
      <c r="F1372" s="6"/>
      <c r="G1372" s="6"/>
      <c r="H1372" s="6"/>
      <c r="I1372" s="6"/>
      <c r="J1372" s="6"/>
      <c r="K1372" s="6"/>
      <c r="L1372" s="6"/>
      <c r="M1372" s="6"/>
      <c r="N1372" s="6"/>
    </row>
    <row r="1373" spans="1:14">
      <c r="A1373" s="6"/>
      <c r="B1373" s="6"/>
      <c r="C1373" s="6"/>
      <c r="D1373" s="6"/>
      <c r="E1373" s="6"/>
      <c r="F1373" s="6"/>
      <c r="G1373" s="6"/>
      <c r="H1373" s="6"/>
      <c r="I1373" s="6"/>
      <c r="J1373" s="6"/>
      <c r="K1373" s="6"/>
      <c r="L1373" s="6"/>
      <c r="M1373" s="6"/>
      <c r="N1373" s="6"/>
    </row>
    <row r="1374" spans="1:14">
      <c r="A1374" s="6"/>
      <c r="B1374" s="6"/>
      <c r="C1374" s="6"/>
      <c r="D1374" s="6"/>
      <c r="E1374" s="6"/>
      <c r="F1374" s="6"/>
      <c r="G1374" s="6"/>
      <c r="H1374" s="6"/>
      <c r="I1374" s="6"/>
      <c r="J1374" s="6"/>
      <c r="K1374" s="6"/>
      <c r="L1374" s="6"/>
      <c r="M1374" s="6"/>
      <c r="N1374" s="6"/>
    </row>
    <row r="1375" spans="1:14">
      <c r="A1375" s="6"/>
      <c r="B1375" s="6"/>
      <c r="C1375" s="6"/>
      <c r="D1375" s="6"/>
      <c r="E1375" s="6"/>
      <c r="F1375" s="6"/>
      <c r="G1375" s="6"/>
      <c r="H1375" s="6"/>
      <c r="I1375" s="6"/>
      <c r="J1375" s="6"/>
      <c r="K1375" s="6"/>
      <c r="L1375" s="6"/>
      <c r="M1375" s="6"/>
      <c r="N1375" s="6"/>
    </row>
    <row r="1376" spans="1:14">
      <c r="A1376" s="6"/>
      <c r="B1376" s="6"/>
      <c r="C1376" s="6"/>
      <c r="D1376" s="6"/>
      <c r="E1376" s="6"/>
      <c r="F1376" s="6"/>
      <c r="G1376" s="6"/>
      <c r="H1376" s="6"/>
      <c r="I1376" s="6"/>
      <c r="J1376" s="6"/>
      <c r="K1376" s="6"/>
      <c r="L1376" s="6"/>
      <c r="M1376" s="6"/>
      <c r="N1376" s="6"/>
    </row>
    <row r="1377" spans="1:14">
      <c r="A1377" s="6"/>
      <c r="B1377" s="6"/>
      <c r="C1377" s="6"/>
      <c r="D1377" s="6"/>
      <c r="E1377" s="6"/>
      <c r="F1377" s="6"/>
      <c r="G1377" s="6"/>
      <c r="H1377" s="6"/>
      <c r="I1377" s="6"/>
      <c r="J1377" s="6"/>
      <c r="K1377" s="6"/>
      <c r="L1377" s="6"/>
      <c r="M1377" s="6"/>
      <c r="N1377" s="6"/>
    </row>
    <row r="1378" spans="1:14">
      <c r="A1378" s="6"/>
      <c r="B1378" s="6"/>
      <c r="C1378" s="6"/>
      <c r="D1378" s="6"/>
      <c r="E1378" s="6"/>
      <c r="F1378" s="6"/>
      <c r="G1378" s="6"/>
      <c r="H1378" s="6"/>
      <c r="I1378" s="6"/>
      <c r="J1378" s="6"/>
      <c r="K1378" s="6"/>
      <c r="L1378" s="6"/>
      <c r="M1378" s="6"/>
      <c r="N1378" s="6"/>
    </row>
    <row r="1379" spans="1:14">
      <c r="A1379" s="6"/>
      <c r="B1379" s="6"/>
      <c r="C1379" s="6"/>
      <c r="D1379" s="6"/>
      <c r="E1379" s="6"/>
      <c r="F1379" s="6"/>
      <c r="G1379" s="6"/>
      <c r="H1379" s="6"/>
      <c r="I1379" s="6"/>
      <c r="J1379" s="6"/>
      <c r="K1379" s="6"/>
      <c r="L1379" s="6"/>
      <c r="M1379" s="6"/>
      <c r="N1379" s="6"/>
    </row>
    <row r="1380" spans="1:14">
      <c r="A1380" s="6"/>
      <c r="B1380" s="6"/>
      <c r="C1380" s="6"/>
      <c r="D1380" s="6"/>
      <c r="E1380" s="6"/>
      <c r="F1380" s="6"/>
      <c r="G1380" s="6"/>
      <c r="H1380" s="6"/>
      <c r="I1380" s="6"/>
      <c r="J1380" s="6"/>
      <c r="K1380" s="6"/>
      <c r="L1380" s="6"/>
      <c r="M1380" s="6"/>
      <c r="N1380" s="6"/>
    </row>
    <row r="1381" spans="1:14">
      <c r="A1381" s="6"/>
      <c r="B1381" s="6"/>
      <c r="C1381" s="6"/>
      <c r="D1381" s="6"/>
      <c r="E1381" s="6"/>
      <c r="F1381" s="6"/>
      <c r="G1381" s="6"/>
      <c r="H1381" s="6"/>
      <c r="I1381" s="6"/>
      <c r="J1381" s="6"/>
      <c r="K1381" s="6"/>
      <c r="L1381" s="6"/>
      <c r="M1381" s="6"/>
      <c r="N1381" s="6"/>
    </row>
    <row r="1382" spans="1:14">
      <c r="A1382" s="6"/>
      <c r="B1382" s="6"/>
      <c r="C1382" s="6"/>
      <c r="D1382" s="6"/>
      <c r="E1382" s="6"/>
      <c r="F1382" s="6"/>
      <c r="G1382" s="6"/>
      <c r="H1382" s="6"/>
      <c r="I1382" s="6"/>
      <c r="J1382" s="6"/>
      <c r="K1382" s="6"/>
      <c r="L1382" s="6"/>
      <c r="M1382" s="6"/>
      <c r="N1382" s="6"/>
    </row>
    <row r="1383" spans="1:14">
      <c r="A1383" s="6"/>
      <c r="B1383" s="6"/>
      <c r="C1383" s="6"/>
      <c r="D1383" s="6"/>
      <c r="E1383" s="6"/>
      <c r="F1383" s="6"/>
      <c r="G1383" s="6"/>
      <c r="H1383" s="6"/>
      <c r="I1383" s="6"/>
      <c r="J1383" s="6"/>
      <c r="K1383" s="6"/>
      <c r="L1383" s="6"/>
      <c r="M1383" s="6"/>
      <c r="N1383" s="6"/>
    </row>
    <row r="1384" spans="1:14">
      <c r="A1384" s="6"/>
      <c r="B1384" s="6"/>
      <c r="C1384" s="6"/>
      <c r="D1384" s="6"/>
      <c r="E1384" s="6"/>
      <c r="F1384" s="6"/>
      <c r="G1384" s="6"/>
      <c r="H1384" s="6"/>
      <c r="I1384" s="6"/>
      <c r="J1384" s="6"/>
      <c r="K1384" s="6"/>
      <c r="L1384" s="6"/>
      <c r="M1384" s="6"/>
      <c r="N1384" s="6"/>
    </row>
    <row r="1385" spans="1:14">
      <c r="A1385" s="6"/>
      <c r="B1385" s="6"/>
      <c r="C1385" s="6"/>
      <c r="D1385" s="6"/>
      <c r="E1385" s="6"/>
      <c r="F1385" s="6"/>
      <c r="G1385" s="6"/>
      <c r="H1385" s="6"/>
      <c r="I1385" s="6"/>
      <c r="J1385" s="6"/>
      <c r="K1385" s="6"/>
      <c r="L1385" s="6"/>
      <c r="M1385" s="6"/>
      <c r="N1385" s="6"/>
    </row>
    <row r="1386" spans="1:14">
      <c r="A1386" s="6"/>
      <c r="B1386" s="6"/>
      <c r="C1386" s="6"/>
      <c r="D1386" s="6"/>
      <c r="E1386" s="6"/>
      <c r="F1386" s="6"/>
      <c r="G1386" s="6"/>
      <c r="H1386" s="6"/>
      <c r="I1386" s="6"/>
      <c r="J1386" s="6"/>
      <c r="K1386" s="6"/>
      <c r="L1386" s="6"/>
      <c r="M1386" s="6"/>
      <c r="N1386" s="6"/>
    </row>
    <row r="1387" spans="1:14">
      <c r="A1387" s="6"/>
      <c r="B1387" s="6"/>
      <c r="C1387" s="6"/>
      <c r="D1387" s="6"/>
      <c r="E1387" s="6"/>
      <c r="F1387" s="6"/>
      <c r="G1387" s="6"/>
      <c r="H1387" s="6"/>
      <c r="I1387" s="6"/>
      <c r="J1387" s="6"/>
      <c r="K1387" s="6"/>
      <c r="L1387" s="6"/>
      <c r="M1387" s="6"/>
      <c r="N1387" s="6"/>
    </row>
    <row r="1388" spans="1:14">
      <c r="A1388" s="6"/>
      <c r="B1388" s="6"/>
      <c r="C1388" s="6"/>
      <c r="D1388" s="6"/>
      <c r="E1388" s="6"/>
      <c r="F1388" s="6"/>
      <c r="G1388" s="6"/>
      <c r="H1388" s="6"/>
      <c r="I1388" s="6"/>
      <c r="J1388" s="6"/>
      <c r="K1388" s="6"/>
      <c r="L1388" s="6"/>
      <c r="M1388" s="6"/>
      <c r="N1388" s="6"/>
    </row>
    <row r="1389" spans="1:14">
      <c r="A1389" s="6"/>
      <c r="B1389" s="6"/>
      <c r="C1389" s="6"/>
      <c r="D1389" s="6"/>
      <c r="E1389" s="6"/>
      <c r="F1389" s="6"/>
      <c r="G1389" s="6"/>
      <c r="H1389" s="6"/>
      <c r="I1389" s="6"/>
      <c r="J1389" s="6"/>
      <c r="K1389" s="6"/>
      <c r="L1389" s="6"/>
      <c r="M1389" s="6"/>
      <c r="N1389" s="6"/>
    </row>
    <row r="1390" spans="1:14">
      <c r="A1390" s="6"/>
      <c r="B1390" s="6"/>
      <c r="C1390" s="6"/>
      <c r="D1390" s="6"/>
      <c r="E1390" s="6"/>
      <c r="F1390" s="6"/>
      <c r="G1390" s="6"/>
      <c r="H1390" s="6"/>
      <c r="I1390" s="6"/>
      <c r="J1390" s="6"/>
      <c r="K1390" s="6"/>
      <c r="L1390" s="6"/>
      <c r="M1390" s="6"/>
      <c r="N1390" s="6"/>
    </row>
    <row r="1391" spans="1:14">
      <c r="A1391" s="6"/>
      <c r="B1391" s="6"/>
      <c r="C1391" s="6"/>
      <c r="D1391" s="6"/>
      <c r="E1391" s="6"/>
      <c r="F1391" s="6"/>
      <c r="G1391" s="6"/>
      <c r="H1391" s="6"/>
      <c r="I1391" s="6"/>
      <c r="J1391" s="6"/>
      <c r="K1391" s="6"/>
      <c r="L1391" s="6"/>
      <c r="M1391" s="6"/>
      <c r="N1391" s="6"/>
    </row>
    <row r="1392" spans="1:14">
      <c r="A1392" s="6"/>
      <c r="B1392" s="6"/>
      <c r="C1392" s="6"/>
      <c r="D1392" s="6"/>
      <c r="E1392" s="6"/>
      <c r="F1392" s="6"/>
      <c r="G1392" s="6"/>
      <c r="H1392" s="6"/>
      <c r="I1392" s="6"/>
      <c r="J1392" s="6"/>
      <c r="K1392" s="6"/>
      <c r="L1392" s="6"/>
      <c r="M1392" s="6"/>
      <c r="N1392" s="6"/>
    </row>
    <row r="1393" spans="1:14">
      <c r="A1393" s="6"/>
      <c r="B1393" s="6"/>
      <c r="C1393" s="6"/>
      <c r="D1393" s="6"/>
      <c r="E1393" s="6"/>
      <c r="F1393" s="6"/>
      <c r="G1393" s="6"/>
      <c r="H1393" s="6"/>
      <c r="I1393" s="6"/>
      <c r="J1393" s="6"/>
      <c r="K1393" s="6"/>
      <c r="L1393" s="6"/>
      <c r="M1393" s="6"/>
      <c r="N1393" s="6"/>
    </row>
    <row r="1394" spans="1:14">
      <c r="A1394" s="6"/>
      <c r="B1394" s="6"/>
      <c r="C1394" s="6"/>
      <c r="D1394" s="6"/>
      <c r="E1394" s="6"/>
      <c r="F1394" s="6"/>
      <c r="G1394" s="6"/>
      <c r="H1394" s="6"/>
      <c r="I1394" s="6"/>
      <c r="J1394" s="6"/>
      <c r="K1394" s="6"/>
      <c r="L1394" s="6"/>
      <c r="M1394" s="6"/>
      <c r="N1394" s="6"/>
    </row>
    <row r="1395" spans="1:14">
      <c r="A1395" s="6"/>
      <c r="B1395" s="6"/>
      <c r="C1395" s="6"/>
      <c r="D1395" s="6"/>
      <c r="E1395" s="6"/>
      <c r="F1395" s="6"/>
      <c r="G1395" s="6"/>
      <c r="H1395" s="6"/>
      <c r="I1395" s="6"/>
      <c r="J1395" s="6"/>
      <c r="K1395" s="6"/>
      <c r="L1395" s="6"/>
      <c r="M1395" s="6"/>
      <c r="N1395" s="6"/>
    </row>
    <row r="1396" spans="1:14">
      <c r="A1396" s="6"/>
      <c r="B1396" s="6"/>
      <c r="C1396" s="6"/>
      <c r="D1396" s="6"/>
      <c r="E1396" s="6"/>
      <c r="F1396" s="6"/>
      <c r="G1396" s="6"/>
      <c r="H1396" s="6"/>
      <c r="I1396" s="6"/>
      <c r="J1396" s="6"/>
      <c r="K1396" s="6"/>
      <c r="L1396" s="6"/>
      <c r="M1396" s="6"/>
      <c r="N1396" s="6"/>
    </row>
    <row r="1397" spans="1:14">
      <c r="A1397" s="6"/>
      <c r="B1397" s="6"/>
      <c r="C1397" s="6"/>
      <c r="D1397" s="6"/>
      <c r="E1397" s="6"/>
      <c r="F1397" s="6"/>
      <c r="G1397" s="6"/>
      <c r="H1397" s="6"/>
      <c r="I1397" s="6"/>
      <c r="J1397" s="6"/>
      <c r="K1397" s="6"/>
      <c r="L1397" s="6"/>
      <c r="M1397" s="6"/>
      <c r="N1397" s="6"/>
    </row>
    <row r="1398" spans="1:14">
      <c r="A1398" s="6"/>
      <c r="B1398" s="6"/>
      <c r="C1398" s="6"/>
      <c r="D1398" s="6"/>
      <c r="E1398" s="6"/>
      <c r="F1398" s="6"/>
      <c r="G1398" s="6"/>
      <c r="H1398" s="6"/>
      <c r="I1398" s="6"/>
      <c r="J1398" s="6"/>
      <c r="K1398" s="6"/>
      <c r="L1398" s="6"/>
      <c r="M1398" s="6"/>
      <c r="N1398" s="6"/>
    </row>
    <row r="1399" spans="1:14">
      <c r="A1399" s="6"/>
      <c r="B1399" s="6"/>
      <c r="C1399" s="6"/>
      <c r="D1399" s="6"/>
      <c r="E1399" s="6"/>
      <c r="F1399" s="6"/>
      <c r="G1399" s="6"/>
      <c r="H1399" s="6"/>
      <c r="I1399" s="6"/>
      <c r="J1399" s="6"/>
      <c r="K1399" s="6"/>
      <c r="L1399" s="6"/>
      <c r="M1399" s="6"/>
      <c r="N1399" s="6"/>
    </row>
    <row r="1400" spans="1:14">
      <c r="A1400" s="6"/>
      <c r="B1400" s="6"/>
      <c r="C1400" s="6"/>
      <c r="D1400" s="6"/>
      <c r="E1400" s="6"/>
      <c r="F1400" s="6"/>
      <c r="G1400" s="6"/>
      <c r="H1400" s="6"/>
      <c r="I1400" s="6"/>
      <c r="J1400" s="6"/>
      <c r="K1400" s="6"/>
      <c r="L1400" s="6"/>
      <c r="M1400" s="6"/>
      <c r="N1400" s="6"/>
    </row>
    <row r="1401" spans="1:14">
      <c r="A1401" s="6"/>
      <c r="B1401" s="6"/>
      <c r="C1401" s="6"/>
      <c r="D1401" s="6"/>
      <c r="E1401" s="6"/>
      <c r="F1401" s="6"/>
      <c r="G1401" s="6"/>
      <c r="H1401" s="6"/>
      <c r="I1401" s="6"/>
      <c r="J1401" s="6"/>
      <c r="K1401" s="6"/>
      <c r="L1401" s="6"/>
      <c r="M1401" s="6"/>
      <c r="N1401" s="6"/>
    </row>
    <row r="1402" spans="1:14">
      <c r="A1402" s="6"/>
      <c r="B1402" s="6"/>
      <c r="C1402" s="6"/>
      <c r="D1402" s="6"/>
      <c r="E1402" s="6"/>
      <c r="F1402" s="6"/>
      <c r="G1402" s="6"/>
      <c r="H1402" s="6"/>
      <c r="I1402" s="6"/>
      <c r="J1402" s="6"/>
      <c r="K1402" s="6"/>
      <c r="L1402" s="6"/>
      <c r="M1402" s="6"/>
      <c r="N1402" s="6"/>
    </row>
    <row r="1403" spans="1:14">
      <c r="A1403" s="6"/>
      <c r="B1403" s="6"/>
      <c r="C1403" s="6"/>
      <c r="D1403" s="6"/>
      <c r="E1403" s="6"/>
      <c r="F1403" s="6"/>
      <c r="G1403" s="6"/>
      <c r="H1403" s="6"/>
      <c r="I1403" s="6"/>
      <c r="J1403" s="6"/>
      <c r="K1403" s="6"/>
      <c r="L1403" s="6"/>
      <c r="M1403" s="6"/>
      <c r="N1403" s="6"/>
    </row>
    <row r="1404" spans="1:14">
      <c r="A1404" s="6"/>
      <c r="B1404" s="6"/>
      <c r="C1404" s="6"/>
      <c r="D1404" s="6"/>
      <c r="E1404" s="6"/>
      <c r="F1404" s="6"/>
      <c r="G1404" s="6"/>
      <c r="H1404" s="6"/>
      <c r="I1404" s="6"/>
      <c r="J1404" s="6"/>
      <c r="K1404" s="6"/>
      <c r="L1404" s="6"/>
      <c r="M1404" s="6"/>
      <c r="N1404" s="6"/>
    </row>
    <row r="1405" spans="1:14">
      <c r="A1405" s="6"/>
      <c r="B1405" s="6"/>
      <c r="C1405" s="6"/>
      <c r="D1405" s="6"/>
      <c r="E1405" s="6"/>
      <c r="F1405" s="6"/>
      <c r="G1405" s="6"/>
      <c r="H1405" s="6"/>
      <c r="I1405" s="6"/>
      <c r="J1405" s="6"/>
      <c r="K1405" s="6"/>
      <c r="L1405" s="6"/>
      <c r="M1405" s="6"/>
      <c r="N1405" s="6"/>
    </row>
    <row r="1406" spans="1:14">
      <c r="A1406" s="6"/>
      <c r="B1406" s="6"/>
      <c r="C1406" s="6"/>
      <c r="D1406" s="6"/>
      <c r="E1406" s="6"/>
      <c r="F1406" s="6"/>
      <c r="G1406" s="6"/>
      <c r="H1406" s="6"/>
      <c r="I1406" s="6"/>
      <c r="J1406" s="6"/>
      <c r="K1406" s="6"/>
      <c r="L1406" s="6"/>
      <c r="M1406" s="6"/>
      <c r="N1406" s="6"/>
    </row>
    <row r="1407" spans="1:14">
      <c r="A1407" s="6"/>
      <c r="B1407" s="6"/>
      <c r="C1407" s="6"/>
      <c r="D1407" s="6"/>
      <c r="E1407" s="6"/>
      <c r="F1407" s="6"/>
      <c r="G1407" s="6"/>
      <c r="H1407" s="6"/>
      <c r="I1407" s="6"/>
      <c r="J1407" s="6"/>
      <c r="K1407" s="6"/>
      <c r="L1407" s="6"/>
      <c r="M1407" s="6"/>
      <c r="N1407" s="6"/>
    </row>
    <row r="1408" spans="1:14">
      <c r="A1408" s="6"/>
      <c r="B1408" s="6"/>
      <c r="C1408" s="6"/>
      <c r="D1408" s="6"/>
      <c r="E1408" s="6"/>
      <c r="F1408" s="6"/>
      <c r="G1408" s="6"/>
      <c r="H1408" s="6"/>
      <c r="I1408" s="6"/>
      <c r="J1408" s="6"/>
      <c r="K1408" s="6"/>
      <c r="L1408" s="6"/>
      <c r="M1408" s="6"/>
      <c r="N1408" s="6"/>
    </row>
    <row r="1409" spans="1:14">
      <c r="A1409" s="6"/>
      <c r="B1409" s="6"/>
      <c r="C1409" s="6"/>
      <c r="D1409" s="6"/>
      <c r="E1409" s="6"/>
      <c r="F1409" s="6"/>
      <c r="G1409" s="6"/>
      <c r="H1409" s="6"/>
      <c r="I1409" s="6"/>
      <c r="J1409" s="6"/>
      <c r="K1409" s="6"/>
      <c r="L1409" s="6"/>
      <c r="M1409" s="6"/>
      <c r="N1409" s="6"/>
    </row>
    <row r="1410" spans="1:14">
      <c r="A1410" s="6"/>
      <c r="B1410" s="6"/>
      <c r="C1410" s="6"/>
      <c r="D1410" s="6"/>
      <c r="E1410" s="6"/>
      <c r="F1410" s="6"/>
      <c r="G1410" s="6"/>
      <c r="H1410" s="6"/>
      <c r="I1410" s="6"/>
      <c r="J1410" s="6"/>
      <c r="K1410" s="6"/>
      <c r="L1410" s="6"/>
      <c r="M1410" s="6"/>
      <c r="N1410" s="6"/>
    </row>
    <row r="1411" spans="1:14">
      <c r="A1411" s="6"/>
      <c r="B1411" s="6"/>
      <c r="C1411" s="6"/>
      <c r="D1411" s="6"/>
      <c r="E1411" s="6"/>
      <c r="F1411" s="6"/>
      <c r="G1411" s="6"/>
      <c r="H1411" s="6"/>
      <c r="I1411" s="6"/>
      <c r="J1411" s="6"/>
      <c r="K1411" s="6"/>
      <c r="L1411" s="6"/>
      <c r="M1411" s="6"/>
      <c r="N1411" s="6"/>
    </row>
    <row r="1412" spans="1:14">
      <c r="A1412" s="6"/>
      <c r="B1412" s="6"/>
      <c r="C1412" s="6"/>
      <c r="D1412" s="6"/>
      <c r="E1412" s="6"/>
      <c r="F1412" s="6"/>
      <c r="G1412" s="6"/>
      <c r="H1412" s="6"/>
      <c r="I1412" s="6"/>
      <c r="J1412" s="6"/>
      <c r="K1412" s="6"/>
      <c r="L1412" s="6"/>
      <c r="M1412" s="6"/>
      <c r="N1412" s="6"/>
    </row>
    <row r="1413" spans="1:14">
      <c r="A1413" s="6"/>
      <c r="B1413" s="6"/>
      <c r="C1413" s="6"/>
      <c r="D1413" s="6"/>
      <c r="E1413" s="6"/>
      <c r="F1413" s="6"/>
      <c r="G1413" s="6"/>
      <c r="H1413" s="6"/>
      <c r="I1413" s="6"/>
      <c r="J1413" s="6"/>
      <c r="K1413" s="6"/>
      <c r="L1413" s="6"/>
      <c r="M1413" s="6"/>
      <c r="N1413" s="6"/>
    </row>
    <row r="1414" spans="1:14">
      <c r="A1414" s="6"/>
      <c r="B1414" s="6"/>
      <c r="C1414" s="6"/>
      <c r="D1414" s="6"/>
      <c r="E1414" s="6"/>
      <c r="F1414" s="6"/>
      <c r="G1414" s="6"/>
      <c r="H1414" s="6"/>
      <c r="I1414" s="6"/>
      <c r="J1414" s="6"/>
      <c r="K1414" s="6"/>
      <c r="L1414" s="6"/>
      <c r="M1414" s="6"/>
      <c r="N1414" s="6"/>
    </row>
    <row r="1415" spans="1:14">
      <c r="A1415" s="6"/>
      <c r="B1415" s="6"/>
      <c r="C1415" s="6"/>
      <c r="D1415" s="6"/>
      <c r="E1415" s="6"/>
      <c r="F1415" s="6"/>
      <c r="G1415" s="6"/>
      <c r="H1415" s="6"/>
      <c r="I1415" s="6"/>
      <c r="J1415" s="6"/>
      <c r="K1415" s="6"/>
      <c r="L1415" s="6"/>
      <c r="M1415" s="6"/>
      <c r="N1415" s="6"/>
    </row>
    <row r="1416" spans="1:14">
      <c r="A1416" s="6"/>
      <c r="B1416" s="6"/>
      <c r="C1416" s="6"/>
      <c r="D1416" s="6"/>
      <c r="E1416" s="6"/>
      <c r="F1416" s="6"/>
      <c r="G1416" s="6"/>
      <c r="H1416" s="6"/>
      <c r="I1416" s="6"/>
      <c r="J1416" s="6"/>
      <c r="K1416" s="6"/>
      <c r="L1416" s="6"/>
      <c r="M1416" s="6"/>
      <c r="N1416" s="6"/>
    </row>
    <row r="1417" spans="1:14">
      <c r="A1417" s="6"/>
      <c r="B1417" s="6"/>
      <c r="C1417" s="6"/>
      <c r="D1417" s="6"/>
      <c r="E1417" s="6"/>
      <c r="F1417" s="6"/>
      <c r="G1417" s="6"/>
      <c r="H1417" s="6"/>
      <c r="I1417" s="6"/>
      <c r="J1417" s="6"/>
      <c r="K1417" s="6"/>
      <c r="L1417" s="6"/>
      <c r="M1417" s="6"/>
      <c r="N1417" s="6"/>
    </row>
    <row r="1418" spans="1:14">
      <c r="A1418" s="6"/>
      <c r="B1418" s="6"/>
      <c r="C1418" s="6"/>
      <c r="D1418" s="6"/>
      <c r="E1418" s="6"/>
      <c r="F1418" s="6"/>
      <c r="G1418" s="6"/>
      <c r="H1418" s="6"/>
      <c r="I1418" s="6"/>
      <c r="J1418" s="6"/>
      <c r="K1418" s="6"/>
      <c r="L1418" s="6"/>
      <c r="M1418" s="6"/>
      <c r="N1418" s="6"/>
    </row>
    <row r="1419" spans="1:14">
      <c r="A1419" s="6"/>
      <c r="B1419" s="6"/>
      <c r="C1419" s="6"/>
      <c r="D1419" s="6"/>
      <c r="E1419" s="6"/>
      <c r="F1419" s="6"/>
      <c r="G1419" s="6"/>
      <c r="H1419" s="6"/>
      <c r="I1419" s="6"/>
      <c r="J1419" s="6"/>
      <c r="K1419" s="6"/>
      <c r="L1419" s="6"/>
      <c r="M1419" s="6"/>
      <c r="N1419" s="6"/>
    </row>
    <row r="1420" spans="1:14">
      <c r="A1420" s="6"/>
      <c r="B1420" s="6"/>
      <c r="C1420" s="6"/>
      <c r="D1420" s="6"/>
      <c r="E1420" s="6"/>
      <c r="F1420" s="6"/>
      <c r="G1420" s="6"/>
      <c r="H1420" s="6"/>
      <c r="I1420" s="6"/>
      <c r="J1420" s="6"/>
      <c r="K1420" s="6"/>
      <c r="L1420" s="6"/>
      <c r="M1420" s="6"/>
      <c r="N1420" s="6"/>
    </row>
    <row r="1421" spans="1:14">
      <c r="A1421" s="6"/>
      <c r="B1421" s="6"/>
      <c r="C1421" s="6"/>
      <c r="D1421" s="6"/>
      <c r="E1421" s="6"/>
      <c r="F1421" s="6"/>
      <c r="G1421" s="6"/>
      <c r="H1421" s="6"/>
      <c r="I1421" s="6"/>
      <c r="J1421" s="6"/>
      <c r="K1421" s="6"/>
      <c r="L1421" s="6"/>
      <c r="M1421" s="6"/>
      <c r="N1421" s="6"/>
    </row>
    <row r="1422" spans="1:14">
      <c r="A1422" s="6"/>
      <c r="B1422" s="6"/>
      <c r="C1422" s="6"/>
      <c r="D1422" s="6"/>
      <c r="E1422" s="6"/>
      <c r="F1422" s="6"/>
      <c r="G1422" s="6"/>
      <c r="H1422" s="6"/>
      <c r="I1422" s="6"/>
      <c r="J1422" s="6"/>
      <c r="K1422" s="6"/>
      <c r="L1422" s="6"/>
      <c r="M1422" s="6"/>
      <c r="N1422" s="6"/>
    </row>
    <row r="1423" spans="1:14">
      <c r="A1423" s="6"/>
      <c r="B1423" s="6"/>
      <c r="C1423" s="6"/>
      <c r="D1423" s="6"/>
      <c r="E1423" s="6"/>
      <c r="F1423" s="6"/>
      <c r="G1423" s="6"/>
      <c r="H1423" s="6"/>
      <c r="I1423" s="6"/>
      <c r="J1423" s="6"/>
      <c r="K1423" s="6"/>
      <c r="L1423" s="6"/>
      <c r="M1423" s="6"/>
      <c r="N1423" s="6"/>
    </row>
    <row r="1424" spans="1:14">
      <c r="A1424" s="6"/>
      <c r="B1424" s="6"/>
      <c r="C1424" s="6"/>
      <c r="D1424" s="6"/>
      <c r="E1424" s="6"/>
      <c r="F1424" s="6"/>
      <c r="G1424" s="6"/>
      <c r="H1424" s="6"/>
      <c r="I1424" s="6"/>
      <c r="J1424" s="6"/>
      <c r="K1424" s="6"/>
      <c r="L1424" s="6"/>
      <c r="M1424" s="6"/>
      <c r="N1424" s="6"/>
    </row>
    <row r="1425" spans="1:14">
      <c r="A1425" s="6"/>
      <c r="B1425" s="6"/>
      <c r="C1425" s="6"/>
      <c r="D1425" s="6"/>
      <c r="E1425" s="6"/>
      <c r="F1425" s="6"/>
      <c r="G1425" s="6"/>
      <c r="H1425" s="6"/>
      <c r="I1425" s="6"/>
      <c r="J1425" s="6"/>
      <c r="K1425" s="6"/>
      <c r="L1425" s="6"/>
      <c r="M1425" s="6"/>
      <c r="N1425" s="6"/>
    </row>
    <row r="1426" spans="1:14">
      <c r="A1426" s="6"/>
      <c r="B1426" s="6"/>
      <c r="C1426" s="6"/>
      <c r="D1426" s="6"/>
      <c r="E1426" s="6"/>
      <c r="F1426" s="6"/>
      <c r="G1426" s="6"/>
      <c r="H1426" s="6"/>
      <c r="I1426" s="6"/>
      <c r="J1426" s="6"/>
      <c r="K1426" s="6"/>
      <c r="L1426" s="6"/>
      <c r="M1426" s="6"/>
      <c r="N1426" s="6"/>
    </row>
    <row r="1427" spans="1:14">
      <c r="A1427" s="6"/>
      <c r="B1427" s="6"/>
      <c r="C1427" s="6"/>
      <c r="D1427" s="6"/>
      <c r="E1427" s="6"/>
      <c r="F1427" s="6"/>
      <c r="G1427" s="6"/>
      <c r="H1427" s="6"/>
      <c r="I1427" s="6"/>
      <c r="J1427" s="6"/>
      <c r="K1427" s="6"/>
      <c r="L1427" s="6"/>
      <c r="M1427" s="6"/>
      <c r="N1427" s="6"/>
    </row>
    <row r="1428" spans="1:14">
      <c r="A1428" s="6"/>
      <c r="B1428" s="6"/>
      <c r="C1428" s="6"/>
      <c r="D1428" s="6"/>
      <c r="E1428" s="6"/>
      <c r="F1428" s="6"/>
      <c r="G1428" s="6"/>
      <c r="H1428" s="6"/>
      <c r="I1428" s="6"/>
      <c r="J1428" s="6"/>
      <c r="K1428" s="6"/>
      <c r="L1428" s="6"/>
      <c r="M1428" s="6"/>
      <c r="N1428" s="6"/>
    </row>
    <row r="1429" spans="1:14">
      <c r="A1429" s="6"/>
      <c r="B1429" s="6"/>
      <c r="C1429" s="6"/>
      <c r="D1429" s="6"/>
      <c r="E1429" s="6"/>
      <c r="F1429" s="6"/>
      <c r="G1429" s="6"/>
      <c r="H1429" s="6"/>
      <c r="I1429" s="6"/>
      <c r="J1429" s="6"/>
      <c r="K1429" s="6"/>
      <c r="L1429" s="6"/>
      <c r="M1429" s="6"/>
      <c r="N1429" s="6"/>
    </row>
    <row r="1430" spans="1:14">
      <c r="A1430" s="6"/>
      <c r="B1430" s="6"/>
      <c r="C1430" s="6"/>
      <c r="D1430" s="6"/>
      <c r="E1430" s="6"/>
      <c r="F1430" s="6"/>
      <c r="G1430" s="6"/>
      <c r="H1430" s="6"/>
      <c r="I1430" s="6"/>
      <c r="J1430" s="6"/>
      <c r="K1430" s="6"/>
      <c r="L1430" s="6"/>
      <c r="M1430" s="6"/>
      <c r="N1430" s="6"/>
    </row>
    <row r="1431" spans="1:14">
      <c r="A1431" s="6"/>
      <c r="B1431" s="6"/>
      <c r="C1431" s="6"/>
      <c r="D1431" s="6"/>
      <c r="E1431" s="6"/>
      <c r="F1431" s="6"/>
      <c r="G1431" s="6"/>
      <c r="H1431" s="6"/>
      <c r="I1431" s="6"/>
      <c r="J1431" s="6"/>
      <c r="K1431" s="6"/>
      <c r="L1431" s="6"/>
      <c r="M1431" s="6"/>
      <c r="N1431" s="6"/>
    </row>
    <row r="1432" spans="1:14">
      <c r="A1432" s="6"/>
      <c r="B1432" s="6"/>
      <c r="C1432" s="6"/>
      <c r="D1432" s="6"/>
      <c r="E1432" s="6"/>
      <c r="F1432" s="6"/>
      <c r="G1432" s="6"/>
      <c r="H1432" s="6"/>
      <c r="I1432" s="6"/>
      <c r="J1432" s="6"/>
      <c r="K1432" s="6"/>
      <c r="L1432" s="6"/>
      <c r="M1432" s="6"/>
      <c r="N1432" s="6"/>
    </row>
    <row r="1433" spans="1:14">
      <c r="A1433" s="6"/>
      <c r="B1433" s="6"/>
      <c r="C1433" s="6"/>
      <c r="D1433" s="6"/>
      <c r="E1433" s="6"/>
      <c r="F1433" s="6"/>
      <c r="G1433" s="6"/>
      <c r="H1433" s="6"/>
      <c r="I1433" s="6"/>
      <c r="J1433" s="6"/>
      <c r="K1433" s="6"/>
      <c r="L1433" s="6"/>
      <c r="M1433" s="6"/>
      <c r="N1433" s="6"/>
    </row>
    <row r="1434" spans="1:14">
      <c r="A1434" s="6"/>
      <c r="B1434" s="6"/>
      <c r="C1434" s="6"/>
      <c r="D1434" s="6"/>
      <c r="E1434" s="6"/>
      <c r="F1434" s="6"/>
      <c r="G1434" s="6"/>
      <c r="H1434" s="6"/>
      <c r="I1434" s="6"/>
      <c r="J1434" s="6"/>
      <c r="K1434" s="6"/>
      <c r="L1434" s="6"/>
      <c r="M1434" s="6"/>
      <c r="N1434" s="6"/>
    </row>
    <row r="1435" spans="1:14">
      <c r="A1435" s="6"/>
      <c r="B1435" s="6"/>
      <c r="C1435" s="6"/>
      <c r="D1435" s="6"/>
      <c r="E1435" s="6"/>
      <c r="F1435" s="6"/>
      <c r="G1435" s="6"/>
      <c r="H1435" s="6"/>
      <c r="I1435" s="6"/>
      <c r="J1435" s="6"/>
      <c r="K1435" s="6"/>
      <c r="L1435" s="6"/>
      <c r="M1435" s="6"/>
      <c r="N1435" s="6"/>
    </row>
    <row r="1436" spans="1:14">
      <c r="A1436" s="6"/>
      <c r="B1436" s="6"/>
      <c r="C1436" s="6"/>
      <c r="D1436" s="6"/>
      <c r="E1436" s="6"/>
      <c r="F1436" s="6"/>
      <c r="G1436" s="6"/>
      <c r="H1436" s="6"/>
      <c r="I1436" s="6"/>
      <c r="J1436" s="6"/>
      <c r="K1436" s="6"/>
      <c r="L1436" s="6"/>
      <c r="M1436" s="6"/>
      <c r="N1436" s="6"/>
    </row>
    <row r="1437" spans="1:14">
      <c r="A1437" s="6"/>
      <c r="B1437" s="6"/>
      <c r="C1437" s="6"/>
      <c r="D1437" s="6"/>
      <c r="E1437" s="6"/>
      <c r="F1437" s="6"/>
      <c r="G1437" s="6"/>
      <c r="H1437" s="6"/>
      <c r="I1437" s="6"/>
      <c r="J1437" s="6"/>
      <c r="K1437" s="6"/>
      <c r="L1437" s="6"/>
      <c r="M1437" s="6"/>
      <c r="N1437" s="6"/>
    </row>
    <row r="1438" spans="1:14">
      <c r="A1438" s="6"/>
      <c r="B1438" s="6"/>
      <c r="C1438" s="6"/>
      <c r="D1438" s="6"/>
      <c r="E1438" s="6"/>
      <c r="F1438" s="6"/>
      <c r="G1438" s="6"/>
      <c r="H1438" s="6"/>
      <c r="I1438" s="6"/>
      <c r="J1438" s="6"/>
      <c r="K1438" s="6"/>
      <c r="L1438" s="6"/>
      <c r="M1438" s="6"/>
      <c r="N1438" s="6"/>
    </row>
    <row r="1439" spans="1:14">
      <c r="A1439" s="6"/>
      <c r="B1439" s="6"/>
      <c r="C1439" s="6"/>
      <c r="D1439" s="6"/>
      <c r="E1439" s="6"/>
      <c r="F1439" s="6"/>
      <c r="G1439" s="6"/>
      <c r="H1439" s="6"/>
      <c r="I1439" s="6"/>
      <c r="J1439" s="6"/>
      <c r="K1439" s="6"/>
      <c r="L1439" s="6"/>
      <c r="M1439" s="6"/>
      <c r="N1439" s="6"/>
    </row>
    <row r="1440" spans="1:14">
      <c r="A1440" s="6"/>
      <c r="B1440" s="6"/>
      <c r="C1440" s="6"/>
      <c r="D1440" s="6"/>
      <c r="E1440" s="6"/>
      <c r="F1440" s="6"/>
      <c r="G1440" s="6"/>
      <c r="H1440" s="6"/>
      <c r="I1440" s="6"/>
      <c r="J1440" s="6"/>
      <c r="K1440" s="6"/>
      <c r="L1440" s="6"/>
      <c r="M1440" s="6"/>
      <c r="N1440" s="6"/>
    </row>
    <row r="1441" spans="1:14">
      <c r="A1441" s="6"/>
      <c r="B1441" s="6"/>
      <c r="C1441" s="6"/>
      <c r="D1441" s="6"/>
      <c r="E1441" s="6"/>
      <c r="F1441" s="6"/>
      <c r="G1441" s="6"/>
      <c r="H1441" s="6"/>
      <c r="I1441" s="6"/>
      <c r="J1441" s="6"/>
      <c r="K1441" s="6"/>
      <c r="L1441" s="6"/>
      <c r="M1441" s="6"/>
      <c r="N1441" s="6"/>
    </row>
    <row r="1442" spans="1:14">
      <c r="A1442" s="6"/>
      <c r="B1442" s="6"/>
      <c r="C1442" s="6"/>
      <c r="D1442" s="6"/>
      <c r="E1442" s="6"/>
      <c r="F1442" s="6"/>
      <c r="G1442" s="6"/>
      <c r="H1442" s="6"/>
      <c r="I1442" s="6"/>
      <c r="J1442" s="6"/>
      <c r="K1442" s="6"/>
      <c r="L1442" s="6"/>
      <c r="M1442" s="6"/>
      <c r="N1442" s="6"/>
    </row>
    <row r="1443" spans="1:14">
      <c r="A1443" s="6"/>
      <c r="B1443" s="6"/>
      <c r="C1443" s="6"/>
      <c r="D1443" s="6"/>
      <c r="E1443" s="6"/>
      <c r="F1443" s="6"/>
      <c r="G1443" s="6"/>
      <c r="H1443" s="6"/>
      <c r="I1443" s="6"/>
      <c r="J1443" s="6"/>
      <c r="K1443" s="6"/>
      <c r="L1443" s="6"/>
      <c r="M1443" s="6"/>
      <c r="N1443" s="6"/>
    </row>
    <row r="1444" spans="1:14">
      <c r="A1444" s="6"/>
      <c r="B1444" s="6"/>
      <c r="C1444" s="6"/>
      <c r="D1444" s="6"/>
      <c r="E1444" s="6"/>
      <c r="F1444" s="6"/>
      <c r="G1444" s="6"/>
      <c r="H1444" s="6"/>
      <c r="I1444" s="6"/>
      <c r="J1444" s="6"/>
      <c r="K1444" s="6"/>
      <c r="L1444" s="6"/>
      <c r="M1444" s="6"/>
      <c r="N1444" s="6"/>
    </row>
    <row r="1445" spans="1:14">
      <c r="A1445" s="6"/>
      <c r="B1445" s="6"/>
      <c r="C1445" s="6"/>
      <c r="D1445" s="6"/>
      <c r="E1445" s="6"/>
      <c r="F1445" s="6"/>
      <c r="G1445" s="6"/>
      <c r="H1445" s="6"/>
      <c r="I1445" s="6"/>
      <c r="J1445" s="6"/>
      <c r="K1445" s="6"/>
      <c r="L1445" s="6"/>
      <c r="M1445" s="6"/>
      <c r="N1445" s="6"/>
    </row>
    <row r="1446" spans="1:14">
      <c r="A1446" s="6"/>
      <c r="B1446" s="6"/>
      <c r="C1446" s="6"/>
      <c r="D1446" s="6"/>
      <c r="E1446" s="6"/>
      <c r="F1446" s="6"/>
      <c r="G1446" s="6"/>
      <c r="H1446" s="6"/>
      <c r="I1446" s="6"/>
      <c r="J1446" s="6"/>
      <c r="K1446" s="6"/>
      <c r="L1446" s="6"/>
      <c r="M1446" s="6"/>
      <c r="N1446" s="6"/>
    </row>
    <row r="1447" spans="1:14">
      <c r="A1447" s="6"/>
      <c r="B1447" s="6"/>
      <c r="C1447" s="6"/>
      <c r="D1447" s="6"/>
      <c r="E1447" s="6"/>
      <c r="F1447" s="6"/>
      <c r="G1447" s="6"/>
      <c r="H1447" s="6"/>
      <c r="I1447" s="6"/>
      <c r="J1447" s="6"/>
      <c r="K1447" s="6"/>
      <c r="L1447" s="6"/>
      <c r="M1447" s="6"/>
      <c r="N1447" s="6"/>
    </row>
    <row r="1448" spans="1:14">
      <c r="A1448" s="6"/>
      <c r="B1448" s="6"/>
      <c r="C1448" s="6"/>
      <c r="D1448" s="6"/>
      <c r="E1448" s="6"/>
      <c r="F1448" s="6"/>
      <c r="G1448" s="6"/>
      <c r="H1448" s="6"/>
      <c r="I1448" s="6"/>
      <c r="J1448" s="6"/>
      <c r="K1448" s="6"/>
      <c r="L1448" s="6"/>
      <c r="M1448" s="6"/>
      <c r="N1448" s="6"/>
    </row>
    <row r="1449" spans="1:14">
      <c r="A1449" s="6"/>
      <c r="B1449" s="6"/>
      <c r="C1449" s="6"/>
      <c r="D1449" s="6"/>
      <c r="E1449" s="6"/>
      <c r="F1449" s="6"/>
      <c r="G1449" s="6"/>
      <c r="H1449" s="6"/>
      <c r="I1449" s="6"/>
      <c r="J1449" s="6"/>
      <c r="K1449" s="6"/>
      <c r="L1449" s="6"/>
      <c r="M1449" s="6"/>
      <c r="N1449" s="6"/>
    </row>
    <row r="1450" spans="1:14">
      <c r="A1450" s="6"/>
      <c r="B1450" s="6"/>
      <c r="C1450" s="6"/>
      <c r="D1450" s="6"/>
      <c r="E1450" s="6"/>
      <c r="F1450" s="6"/>
      <c r="G1450" s="6"/>
      <c r="H1450" s="6"/>
      <c r="I1450" s="6"/>
      <c r="J1450" s="6"/>
      <c r="K1450" s="6"/>
      <c r="L1450" s="6"/>
      <c r="M1450" s="6"/>
      <c r="N1450" s="6"/>
    </row>
    <row r="1451" spans="1:14">
      <c r="A1451" s="6"/>
      <c r="B1451" s="6"/>
      <c r="C1451" s="6"/>
      <c r="D1451" s="6"/>
      <c r="E1451" s="6"/>
      <c r="F1451" s="6"/>
      <c r="G1451" s="6"/>
      <c r="H1451" s="6"/>
      <c r="I1451" s="6"/>
      <c r="J1451" s="6"/>
      <c r="K1451" s="6"/>
      <c r="L1451" s="6"/>
      <c r="M1451" s="6"/>
      <c r="N1451" s="6"/>
    </row>
    <row r="1452" spans="1:14">
      <c r="A1452" s="6"/>
      <c r="B1452" s="6"/>
      <c r="C1452" s="6"/>
      <c r="D1452" s="6"/>
      <c r="E1452" s="6"/>
      <c r="F1452" s="6"/>
      <c r="G1452" s="6"/>
      <c r="H1452" s="6"/>
      <c r="I1452" s="6"/>
      <c r="J1452" s="6"/>
      <c r="K1452" s="6"/>
      <c r="L1452" s="6"/>
      <c r="M1452" s="6"/>
      <c r="N1452" s="6"/>
    </row>
    <row r="1453" spans="1:14">
      <c r="A1453" s="6"/>
      <c r="B1453" s="6"/>
      <c r="C1453" s="6"/>
      <c r="D1453" s="6"/>
      <c r="E1453" s="6"/>
      <c r="F1453" s="6"/>
      <c r="G1453" s="6"/>
      <c r="H1453" s="6"/>
      <c r="I1453" s="6"/>
      <c r="J1453" s="6"/>
      <c r="K1453" s="6"/>
      <c r="L1453" s="6"/>
      <c r="M1453" s="6"/>
      <c r="N1453" s="6"/>
    </row>
    <row r="1454" spans="1:14">
      <c r="A1454" s="6"/>
      <c r="B1454" s="6"/>
      <c r="C1454" s="6"/>
      <c r="D1454" s="6"/>
      <c r="E1454" s="6"/>
      <c r="F1454" s="6"/>
      <c r="G1454" s="6"/>
      <c r="H1454" s="6"/>
      <c r="I1454" s="6"/>
      <c r="J1454" s="6"/>
      <c r="K1454" s="6"/>
      <c r="L1454" s="6"/>
      <c r="M1454" s="6"/>
      <c r="N1454" s="6"/>
    </row>
    <row r="1455" spans="1:14">
      <c r="A1455" s="6"/>
      <c r="B1455" s="6"/>
      <c r="C1455" s="6"/>
      <c r="D1455" s="6"/>
      <c r="E1455" s="6"/>
      <c r="F1455" s="6"/>
      <c r="G1455" s="6"/>
      <c r="H1455" s="6"/>
      <c r="I1455" s="6"/>
      <c r="J1455" s="6"/>
      <c r="K1455" s="6"/>
      <c r="L1455" s="6"/>
      <c r="M1455" s="6"/>
      <c r="N1455" s="6"/>
    </row>
    <row r="1456" spans="1:14">
      <c r="A1456" s="6"/>
      <c r="B1456" s="6"/>
      <c r="C1456" s="6"/>
      <c r="D1456" s="6"/>
      <c r="E1456" s="6"/>
      <c r="F1456" s="6"/>
      <c r="G1456" s="6"/>
      <c r="H1456" s="6"/>
      <c r="I1456" s="6"/>
      <c r="J1456" s="6"/>
      <c r="K1456" s="6"/>
      <c r="L1456" s="6"/>
      <c r="M1456" s="6"/>
      <c r="N1456" s="6"/>
    </row>
    <row r="1457" spans="1:14">
      <c r="A1457" s="6"/>
      <c r="B1457" s="6"/>
      <c r="C1457" s="6"/>
      <c r="D1457" s="6"/>
      <c r="E1457" s="6"/>
      <c r="F1457" s="6"/>
      <c r="G1457" s="6"/>
      <c r="H1457" s="6"/>
      <c r="I1457" s="6"/>
      <c r="J1457" s="6"/>
      <c r="K1457" s="6"/>
      <c r="L1457" s="6"/>
      <c r="M1457" s="6"/>
      <c r="N1457" s="6"/>
    </row>
    <row r="1458" spans="1:14">
      <c r="A1458" s="6"/>
      <c r="B1458" s="6"/>
      <c r="C1458" s="6"/>
      <c r="D1458" s="6"/>
      <c r="E1458" s="6"/>
      <c r="F1458" s="6"/>
      <c r="G1458" s="6"/>
      <c r="H1458" s="6"/>
      <c r="I1458" s="6"/>
      <c r="J1458" s="6"/>
      <c r="K1458" s="6"/>
      <c r="L1458" s="6"/>
      <c r="M1458" s="6"/>
      <c r="N1458" s="6"/>
    </row>
    <row r="1459" spans="1:14">
      <c r="A1459" s="6"/>
      <c r="B1459" s="6"/>
      <c r="C1459" s="6"/>
      <c r="D1459" s="6"/>
      <c r="E1459" s="6"/>
      <c r="F1459" s="6"/>
      <c r="G1459" s="6"/>
      <c r="H1459" s="6"/>
      <c r="I1459" s="6"/>
      <c r="J1459" s="6"/>
      <c r="K1459" s="6"/>
      <c r="L1459" s="6"/>
      <c r="M1459" s="6"/>
      <c r="N1459" s="6"/>
    </row>
    <row r="1460" spans="1:14">
      <c r="A1460" s="6"/>
      <c r="B1460" s="6"/>
      <c r="C1460" s="6"/>
      <c r="D1460" s="6"/>
      <c r="E1460" s="6"/>
      <c r="F1460" s="6"/>
      <c r="G1460" s="6"/>
      <c r="H1460" s="6"/>
      <c r="I1460" s="6"/>
      <c r="J1460" s="6"/>
      <c r="K1460" s="6"/>
      <c r="L1460" s="6"/>
      <c r="M1460" s="6"/>
      <c r="N1460" s="6"/>
    </row>
    <row r="1461" spans="1:14">
      <c r="A1461" s="6"/>
      <c r="B1461" s="6"/>
      <c r="C1461" s="6"/>
      <c r="D1461" s="6"/>
      <c r="E1461" s="6"/>
      <c r="F1461" s="6"/>
      <c r="G1461" s="6"/>
      <c r="H1461" s="6"/>
      <c r="I1461" s="6"/>
      <c r="J1461" s="6"/>
      <c r="K1461" s="6"/>
      <c r="L1461" s="6"/>
      <c r="M1461" s="6"/>
      <c r="N1461" s="6"/>
    </row>
    <row r="1462" spans="1:14">
      <c r="A1462" s="6"/>
      <c r="B1462" s="6"/>
      <c r="C1462" s="6"/>
      <c r="D1462" s="6"/>
      <c r="E1462" s="6"/>
      <c r="F1462" s="6"/>
      <c r="G1462" s="6"/>
      <c r="H1462" s="6"/>
      <c r="I1462" s="6"/>
      <c r="J1462" s="6"/>
      <c r="K1462" s="6"/>
      <c r="L1462" s="6"/>
      <c r="M1462" s="6"/>
      <c r="N1462" s="6"/>
    </row>
    <row r="1463" spans="1:14">
      <c r="A1463" s="6"/>
      <c r="B1463" s="6"/>
      <c r="C1463" s="6"/>
      <c r="D1463" s="6"/>
      <c r="E1463" s="6"/>
      <c r="F1463" s="6"/>
      <c r="G1463" s="6"/>
      <c r="H1463" s="6"/>
      <c r="I1463" s="6"/>
      <c r="J1463" s="6"/>
      <c r="K1463" s="6"/>
      <c r="L1463" s="6"/>
      <c r="M1463" s="6"/>
      <c r="N1463" s="6"/>
    </row>
    <row r="1464" spans="1:14">
      <c r="A1464" s="6"/>
      <c r="B1464" s="6"/>
      <c r="C1464" s="6"/>
      <c r="D1464" s="6"/>
      <c r="E1464" s="6"/>
      <c r="F1464" s="6"/>
      <c r="G1464" s="6"/>
      <c r="H1464" s="6"/>
      <c r="I1464" s="6"/>
      <c r="J1464" s="6"/>
      <c r="K1464" s="6"/>
      <c r="L1464" s="6"/>
      <c r="M1464" s="6"/>
      <c r="N1464" s="6"/>
    </row>
    <row r="1465" spans="1:14">
      <c r="A1465" s="6"/>
      <c r="B1465" s="6"/>
      <c r="C1465" s="6"/>
      <c r="D1465" s="6"/>
      <c r="E1465" s="6"/>
      <c r="F1465" s="6"/>
      <c r="G1465" s="6"/>
      <c r="H1465" s="6"/>
      <c r="I1465" s="6"/>
      <c r="J1465" s="6"/>
      <c r="K1465" s="6"/>
      <c r="L1465" s="6"/>
      <c r="M1465" s="6"/>
      <c r="N1465" s="6"/>
    </row>
    <row r="1466" spans="1:14">
      <c r="A1466" s="6"/>
      <c r="B1466" s="6"/>
      <c r="C1466" s="6"/>
      <c r="D1466" s="6"/>
      <c r="E1466" s="6"/>
      <c r="F1466" s="6"/>
      <c r="G1466" s="6"/>
      <c r="H1466" s="6"/>
      <c r="I1466" s="6"/>
      <c r="J1466" s="6"/>
      <c r="K1466" s="6"/>
      <c r="L1466" s="6"/>
      <c r="M1466" s="6"/>
      <c r="N1466" s="6"/>
    </row>
    <row r="1467" spans="1:14">
      <c r="A1467" s="6"/>
      <c r="B1467" s="6"/>
      <c r="C1467" s="6"/>
      <c r="D1467" s="6"/>
      <c r="E1467" s="6"/>
      <c r="F1467" s="6"/>
      <c r="G1467" s="6"/>
      <c r="H1467" s="6"/>
      <c r="I1467" s="6"/>
      <c r="J1467" s="6"/>
      <c r="K1467" s="6"/>
      <c r="L1467" s="6"/>
      <c r="M1467" s="6"/>
      <c r="N1467" s="6"/>
    </row>
    <row r="1468" spans="1:14">
      <c r="A1468" s="6"/>
      <c r="B1468" s="6"/>
      <c r="C1468" s="6"/>
      <c r="D1468" s="6"/>
      <c r="E1468" s="6"/>
      <c r="F1468" s="6"/>
      <c r="G1468" s="6"/>
      <c r="H1468" s="6"/>
      <c r="I1468" s="6"/>
      <c r="J1468" s="6"/>
      <c r="K1468" s="6"/>
      <c r="L1468" s="6"/>
      <c r="M1468" s="6"/>
      <c r="N1468" s="6"/>
    </row>
    <row r="1469" spans="1:14">
      <c r="A1469" s="6"/>
      <c r="B1469" s="6"/>
      <c r="C1469" s="6"/>
      <c r="D1469" s="6"/>
      <c r="E1469" s="6"/>
      <c r="F1469" s="6"/>
      <c r="G1469" s="6"/>
      <c r="H1469" s="6"/>
      <c r="I1469" s="6"/>
      <c r="J1469" s="6"/>
      <c r="K1469" s="6"/>
      <c r="L1469" s="6"/>
      <c r="M1469" s="6"/>
      <c r="N1469" s="6"/>
    </row>
    <row r="1470" spans="1:14">
      <c r="A1470" s="6"/>
      <c r="B1470" s="6"/>
      <c r="C1470" s="6"/>
      <c r="D1470" s="6"/>
      <c r="E1470" s="6"/>
      <c r="F1470" s="6"/>
      <c r="G1470" s="6"/>
      <c r="H1470" s="6"/>
      <c r="I1470" s="6"/>
      <c r="J1470" s="6"/>
      <c r="K1470" s="6"/>
      <c r="L1470" s="6"/>
      <c r="M1470" s="6"/>
      <c r="N1470" s="6"/>
    </row>
    <row r="1471" spans="1:14">
      <c r="A1471" s="6"/>
      <c r="B1471" s="6"/>
      <c r="C1471" s="6"/>
      <c r="D1471" s="6"/>
      <c r="E1471" s="6"/>
      <c r="F1471" s="6"/>
      <c r="G1471" s="6"/>
      <c r="H1471" s="6"/>
      <c r="I1471" s="6"/>
      <c r="J1471" s="6"/>
      <c r="K1471" s="6"/>
      <c r="L1471" s="6"/>
      <c r="M1471" s="6"/>
      <c r="N1471" s="6"/>
    </row>
    <row r="1472" spans="1:14">
      <c r="A1472" s="6"/>
      <c r="B1472" s="6"/>
      <c r="C1472" s="6"/>
      <c r="D1472" s="6"/>
      <c r="E1472" s="6"/>
      <c r="F1472" s="6"/>
      <c r="G1472" s="6"/>
      <c r="H1472" s="6"/>
      <c r="I1472" s="6"/>
      <c r="J1472" s="6"/>
      <c r="K1472" s="6"/>
      <c r="L1472" s="6"/>
      <c r="M1472" s="6"/>
      <c r="N1472" s="6"/>
    </row>
    <row r="1473" spans="1:14">
      <c r="A1473" s="6"/>
      <c r="B1473" s="6"/>
      <c r="C1473" s="6"/>
      <c r="D1473" s="6"/>
      <c r="E1473" s="6"/>
      <c r="F1473" s="6"/>
      <c r="G1473" s="6"/>
      <c r="H1473" s="6"/>
      <c r="I1473" s="6"/>
      <c r="J1473" s="6"/>
      <c r="K1473" s="6"/>
      <c r="L1473" s="6"/>
      <c r="M1473" s="6"/>
      <c r="N1473" s="6"/>
    </row>
    <row r="1474" spans="1:14">
      <c r="A1474" s="6"/>
      <c r="B1474" s="6"/>
      <c r="C1474" s="6"/>
      <c r="D1474" s="6"/>
      <c r="E1474" s="6"/>
      <c r="F1474" s="6"/>
      <c r="G1474" s="6"/>
      <c r="H1474" s="6"/>
      <c r="I1474" s="6"/>
      <c r="J1474" s="6"/>
      <c r="K1474" s="6"/>
      <c r="L1474" s="6"/>
      <c r="M1474" s="6"/>
      <c r="N1474" s="6"/>
    </row>
    <row r="1475" spans="1:14">
      <c r="A1475" s="6"/>
      <c r="B1475" s="6"/>
      <c r="C1475" s="6"/>
      <c r="D1475" s="6"/>
      <c r="E1475" s="6"/>
      <c r="F1475" s="6"/>
      <c r="G1475" s="6"/>
      <c r="H1475" s="6"/>
      <c r="I1475" s="6"/>
      <c r="J1475" s="6"/>
      <c r="K1475" s="6"/>
      <c r="L1475" s="6"/>
      <c r="M1475" s="6"/>
      <c r="N1475" s="6"/>
    </row>
    <row r="1476" spans="1:14">
      <c r="A1476" s="6"/>
      <c r="B1476" s="6"/>
      <c r="C1476" s="6"/>
      <c r="D1476" s="6"/>
      <c r="E1476" s="6"/>
      <c r="F1476" s="6"/>
      <c r="G1476" s="6"/>
      <c r="H1476" s="6"/>
      <c r="I1476" s="6"/>
      <c r="J1476" s="6"/>
      <c r="K1476" s="6"/>
      <c r="L1476" s="6"/>
      <c r="M1476" s="6"/>
      <c r="N1476" s="6"/>
    </row>
    <row r="1477" spans="1:14">
      <c r="A1477" s="6"/>
      <c r="B1477" s="6"/>
      <c r="C1477" s="6"/>
      <c r="D1477" s="6"/>
      <c r="E1477" s="6"/>
      <c r="F1477" s="6"/>
      <c r="G1477" s="6"/>
      <c r="H1477" s="6"/>
      <c r="I1477" s="6"/>
      <c r="J1477" s="6"/>
      <c r="K1477" s="6"/>
      <c r="L1477" s="6"/>
      <c r="M1477" s="6"/>
      <c r="N1477" s="6"/>
    </row>
    <row r="1478" spans="1:14">
      <c r="A1478" s="6"/>
      <c r="B1478" s="6"/>
      <c r="C1478" s="6"/>
      <c r="D1478" s="6"/>
      <c r="E1478" s="6"/>
      <c r="F1478" s="6"/>
      <c r="G1478" s="6"/>
      <c r="H1478" s="6"/>
      <c r="I1478" s="6"/>
      <c r="J1478" s="6"/>
      <c r="K1478" s="6"/>
      <c r="L1478" s="6"/>
      <c r="M1478" s="6"/>
      <c r="N1478" s="6"/>
    </row>
    <row r="1479" spans="1:14">
      <c r="A1479" s="6"/>
      <c r="B1479" s="6"/>
      <c r="C1479" s="6"/>
      <c r="D1479" s="6"/>
      <c r="E1479" s="6"/>
      <c r="F1479" s="6"/>
      <c r="G1479" s="6"/>
      <c r="H1479" s="6"/>
      <c r="I1479" s="6"/>
      <c r="J1479" s="6"/>
      <c r="K1479" s="6"/>
      <c r="L1479" s="6"/>
      <c r="M1479" s="6"/>
      <c r="N1479" s="6"/>
    </row>
    <row r="1480" spans="1:14">
      <c r="A1480" s="6"/>
      <c r="B1480" s="6"/>
      <c r="C1480" s="6"/>
      <c r="D1480" s="6"/>
      <c r="E1480" s="6"/>
      <c r="F1480" s="6"/>
      <c r="G1480" s="6"/>
      <c r="H1480" s="6"/>
      <c r="I1480" s="6"/>
      <c r="J1480" s="6"/>
      <c r="K1480" s="6"/>
      <c r="L1480" s="6"/>
      <c r="M1480" s="6"/>
      <c r="N1480" s="6"/>
    </row>
    <row r="1481" spans="1:14">
      <c r="A1481" s="6"/>
      <c r="B1481" s="6"/>
      <c r="C1481" s="6"/>
      <c r="D1481" s="6"/>
      <c r="E1481" s="6"/>
      <c r="F1481" s="6"/>
      <c r="G1481" s="6"/>
      <c r="H1481" s="6"/>
      <c r="I1481" s="6"/>
      <c r="J1481" s="6"/>
      <c r="K1481" s="6"/>
      <c r="L1481" s="6"/>
      <c r="M1481" s="6"/>
      <c r="N1481" s="6"/>
    </row>
    <row r="1482" spans="1:14">
      <c r="A1482" s="6"/>
      <c r="B1482" s="6"/>
      <c r="C1482" s="6"/>
      <c r="D1482" s="6"/>
      <c r="E1482" s="6"/>
      <c r="F1482" s="6"/>
      <c r="G1482" s="6"/>
      <c r="H1482" s="6"/>
      <c r="I1482" s="6"/>
      <c r="J1482" s="6"/>
      <c r="K1482" s="6"/>
      <c r="L1482" s="6"/>
      <c r="M1482" s="6"/>
      <c r="N1482" s="6"/>
    </row>
    <row r="1483" spans="1:14">
      <c r="A1483" s="6"/>
      <c r="B1483" s="6"/>
      <c r="C1483" s="6"/>
      <c r="D1483" s="6"/>
      <c r="E1483" s="6"/>
      <c r="F1483" s="6"/>
      <c r="G1483" s="6"/>
      <c r="H1483" s="6"/>
      <c r="I1483" s="6"/>
      <c r="J1483" s="6"/>
      <c r="K1483" s="6"/>
      <c r="L1483" s="6"/>
      <c r="M1483" s="6"/>
      <c r="N1483" s="6"/>
    </row>
    <row r="1484" spans="1:14">
      <c r="A1484" s="6"/>
      <c r="B1484" s="6"/>
      <c r="C1484" s="6"/>
      <c r="D1484" s="6"/>
      <c r="E1484" s="6"/>
      <c r="F1484" s="6"/>
      <c r="G1484" s="6"/>
      <c r="H1484" s="6"/>
      <c r="I1484" s="6"/>
      <c r="J1484" s="6"/>
      <c r="K1484" s="6"/>
      <c r="L1484" s="6"/>
      <c r="M1484" s="6"/>
      <c r="N1484" s="6"/>
    </row>
    <row r="1485" spans="1:14">
      <c r="A1485" s="6"/>
      <c r="B1485" s="6"/>
      <c r="C1485" s="6"/>
      <c r="D1485" s="6"/>
      <c r="E1485" s="6"/>
      <c r="F1485" s="6"/>
      <c r="G1485" s="6"/>
      <c r="H1485" s="6"/>
      <c r="I1485" s="6"/>
      <c r="J1485" s="6"/>
      <c r="K1485" s="6"/>
      <c r="L1485" s="6"/>
      <c r="M1485" s="6"/>
      <c r="N1485" s="6"/>
    </row>
    <row r="1486" spans="1:14">
      <c r="A1486" s="6"/>
      <c r="B1486" s="6"/>
      <c r="C1486" s="6"/>
      <c r="D1486" s="6"/>
      <c r="E1486" s="6"/>
      <c r="F1486" s="6"/>
      <c r="G1486" s="6"/>
      <c r="H1486" s="6"/>
      <c r="I1486" s="6"/>
      <c r="J1486" s="6"/>
      <c r="K1486" s="6"/>
      <c r="L1486" s="6"/>
      <c r="M1486" s="6"/>
      <c r="N1486" s="6"/>
    </row>
    <row r="1487" spans="1:14">
      <c r="A1487" s="6"/>
      <c r="B1487" s="6"/>
      <c r="C1487" s="6"/>
      <c r="D1487" s="6"/>
      <c r="E1487" s="6"/>
      <c r="F1487" s="6"/>
      <c r="G1487" s="6"/>
      <c r="H1487" s="6"/>
      <c r="I1487" s="6"/>
      <c r="J1487" s="6"/>
      <c r="K1487" s="6"/>
      <c r="L1487" s="6"/>
      <c r="M1487" s="6"/>
      <c r="N1487" s="6"/>
    </row>
    <row r="1488" spans="1:14">
      <c r="A1488" s="6"/>
      <c r="B1488" s="6"/>
      <c r="C1488" s="6"/>
      <c r="D1488" s="6"/>
      <c r="E1488" s="6"/>
      <c r="F1488" s="6"/>
      <c r="G1488" s="6"/>
      <c r="H1488" s="6"/>
      <c r="I1488" s="6"/>
      <c r="J1488" s="6"/>
      <c r="K1488" s="6"/>
      <c r="L1488" s="6"/>
      <c r="M1488" s="6"/>
      <c r="N1488" s="6"/>
    </row>
    <row r="1489" spans="1:14">
      <c r="A1489" s="6"/>
      <c r="B1489" s="6"/>
      <c r="C1489" s="6"/>
      <c r="D1489" s="6"/>
      <c r="E1489" s="6"/>
      <c r="F1489" s="6"/>
      <c r="G1489" s="6"/>
      <c r="H1489" s="6"/>
      <c r="I1489" s="6"/>
      <c r="J1489" s="6"/>
      <c r="K1489" s="6"/>
      <c r="L1489" s="6"/>
      <c r="M1489" s="6"/>
      <c r="N1489" s="6"/>
    </row>
    <row r="1490" spans="1:14">
      <c r="A1490" s="6"/>
      <c r="B1490" s="6"/>
      <c r="C1490" s="6"/>
      <c r="D1490" s="6"/>
      <c r="E1490" s="6"/>
      <c r="F1490" s="6"/>
      <c r="G1490" s="6"/>
      <c r="H1490" s="6"/>
      <c r="I1490" s="6"/>
      <c r="J1490" s="6"/>
      <c r="K1490" s="6"/>
      <c r="L1490" s="6"/>
      <c r="M1490" s="6"/>
      <c r="N1490" s="6"/>
    </row>
    <row r="1491" spans="1:14">
      <c r="A1491" s="6"/>
      <c r="B1491" s="6"/>
      <c r="C1491" s="6"/>
      <c r="D1491" s="6"/>
      <c r="E1491" s="6"/>
      <c r="F1491" s="6"/>
      <c r="G1491" s="6"/>
      <c r="H1491" s="6"/>
      <c r="I1491" s="6"/>
      <c r="J1491" s="6"/>
      <c r="K1491" s="6"/>
      <c r="L1491" s="6"/>
      <c r="M1491" s="6"/>
      <c r="N1491" s="6"/>
    </row>
    <row r="1492" spans="1:14">
      <c r="A1492" s="6"/>
      <c r="B1492" s="6"/>
      <c r="C1492" s="6"/>
      <c r="D1492" s="6"/>
      <c r="E1492" s="6"/>
      <c r="F1492" s="6"/>
      <c r="G1492" s="6"/>
      <c r="H1492" s="6"/>
      <c r="I1492" s="6"/>
      <c r="J1492" s="6"/>
      <c r="K1492" s="6"/>
      <c r="L1492" s="6"/>
      <c r="M1492" s="6"/>
      <c r="N1492" s="6"/>
    </row>
    <row r="1493" spans="1:14">
      <c r="A1493" s="6"/>
      <c r="B1493" s="6"/>
      <c r="C1493" s="6"/>
      <c r="D1493" s="6"/>
      <c r="E1493" s="6"/>
      <c r="F1493" s="6"/>
      <c r="G1493" s="6"/>
      <c r="H1493" s="6"/>
      <c r="I1493" s="6"/>
      <c r="J1493" s="6"/>
      <c r="K1493" s="6"/>
      <c r="L1493" s="6"/>
      <c r="M1493" s="6"/>
      <c r="N1493" s="6"/>
    </row>
    <row r="1494" spans="1:14">
      <c r="A1494" s="6"/>
      <c r="B1494" s="6"/>
      <c r="C1494" s="6"/>
      <c r="D1494" s="6"/>
      <c r="E1494" s="6"/>
      <c r="F1494" s="6"/>
      <c r="G1494" s="6"/>
      <c r="H1494" s="6"/>
      <c r="I1494" s="6"/>
      <c r="J1494" s="6"/>
      <c r="K1494" s="6"/>
      <c r="L1494" s="6"/>
      <c r="M1494" s="6"/>
      <c r="N1494" s="6"/>
    </row>
    <row r="1495" spans="1:14">
      <c r="A1495" s="6"/>
      <c r="B1495" s="6"/>
      <c r="C1495" s="6"/>
      <c r="D1495" s="6"/>
      <c r="E1495" s="6"/>
      <c r="F1495" s="6"/>
      <c r="G1495" s="6"/>
      <c r="H1495" s="6"/>
      <c r="I1495" s="6"/>
      <c r="J1495" s="6"/>
      <c r="K1495" s="6"/>
      <c r="L1495" s="6"/>
      <c r="M1495" s="6"/>
      <c r="N1495" s="6"/>
    </row>
    <row r="1496" spans="1:14">
      <c r="A1496" s="6"/>
      <c r="B1496" s="6"/>
      <c r="C1496" s="6"/>
      <c r="D1496" s="6"/>
      <c r="E1496" s="6"/>
      <c r="F1496" s="6"/>
      <c r="G1496" s="6"/>
      <c r="H1496" s="6"/>
      <c r="I1496" s="6"/>
      <c r="J1496" s="6"/>
      <c r="K1496" s="6"/>
      <c r="L1496" s="6"/>
      <c r="M1496" s="6"/>
      <c r="N1496" s="6"/>
    </row>
    <row r="1497" spans="1:14">
      <c r="A1497" s="6"/>
      <c r="B1497" s="6"/>
      <c r="C1497" s="6"/>
      <c r="D1497" s="6"/>
      <c r="E1497" s="6"/>
      <c r="F1497" s="6"/>
      <c r="G1497" s="6"/>
      <c r="H1497" s="6"/>
      <c r="I1497" s="6"/>
      <c r="J1497" s="6"/>
      <c r="K1497" s="6"/>
      <c r="L1497" s="6"/>
      <c r="M1497" s="6"/>
      <c r="N1497" s="6"/>
    </row>
    <row r="1498" spans="1:14">
      <c r="A1498" s="6"/>
      <c r="B1498" s="6"/>
      <c r="C1498" s="6"/>
      <c r="D1498" s="6"/>
      <c r="E1498" s="6"/>
      <c r="F1498" s="6"/>
      <c r="G1498" s="6"/>
      <c r="H1498" s="6"/>
      <c r="I1498" s="6"/>
      <c r="J1498" s="6"/>
      <c r="K1498" s="6"/>
      <c r="L1498" s="6"/>
      <c r="M1498" s="6"/>
      <c r="N1498" s="6"/>
    </row>
    <row r="1499" spans="1:14">
      <c r="A1499" s="6"/>
      <c r="B1499" s="6"/>
      <c r="C1499" s="6"/>
      <c r="D1499" s="6"/>
      <c r="E1499" s="6"/>
      <c r="F1499" s="6"/>
      <c r="G1499" s="6"/>
      <c r="H1499" s="6"/>
      <c r="I1499" s="6"/>
      <c r="J1499" s="6"/>
      <c r="K1499" s="6"/>
      <c r="L1499" s="6"/>
      <c r="M1499" s="6"/>
      <c r="N1499" s="6"/>
    </row>
    <row r="1500" spans="1:14">
      <c r="A1500" s="6"/>
      <c r="B1500" s="6"/>
      <c r="C1500" s="6"/>
      <c r="D1500" s="6"/>
      <c r="E1500" s="6"/>
      <c r="F1500" s="6"/>
      <c r="G1500" s="6"/>
      <c r="H1500" s="6"/>
      <c r="I1500" s="6"/>
      <c r="J1500" s="6"/>
      <c r="K1500" s="6"/>
      <c r="L1500" s="6"/>
      <c r="M1500" s="6"/>
      <c r="N1500" s="6"/>
    </row>
    <row r="1501" spans="1:14">
      <c r="A1501" s="6"/>
      <c r="B1501" s="6"/>
      <c r="C1501" s="6"/>
      <c r="D1501" s="6"/>
      <c r="E1501" s="6"/>
      <c r="F1501" s="6"/>
      <c r="G1501" s="6"/>
      <c r="H1501" s="6"/>
      <c r="I1501" s="6"/>
      <c r="J1501" s="6"/>
      <c r="K1501" s="6"/>
      <c r="L1501" s="6"/>
      <c r="M1501" s="6"/>
      <c r="N1501" s="6"/>
    </row>
    <row r="1502" spans="1:14">
      <c r="A1502" s="6"/>
      <c r="B1502" s="6"/>
      <c r="C1502" s="6"/>
      <c r="D1502" s="6"/>
      <c r="E1502" s="6"/>
      <c r="F1502" s="6"/>
      <c r="G1502" s="6"/>
      <c r="H1502" s="6"/>
      <c r="I1502" s="6"/>
      <c r="J1502" s="6"/>
      <c r="K1502" s="6"/>
      <c r="L1502" s="6"/>
      <c r="M1502" s="6"/>
      <c r="N1502" s="6"/>
    </row>
    <row r="1503" spans="1:14">
      <c r="A1503" s="6"/>
      <c r="B1503" s="6"/>
      <c r="C1503" s="6"/>
      <c r="D1503" s="6"/>
      <c r="E1503" s="6"/>
      <c r="F1503" s="6"/>
      <c r="G1503" s="6"/>
      <c r="H1503" s="6"/>
      <c r="I1503" s="6"/>
      <c r="J1503" s="6"/>
      <c r="K1503" s="6"/>
      <c r="L1503" s="6"/>
      <c r="M1503" s="6"/>
      <c r="N1503" s="6"/>
    </row>
    <row r="1504" spans="1:14">
      <c r="A1504" s="6"/>
      <c r="B1504" s="6"/>
      <c r="C1504" s="6"/>
      <c r="D1504" s="6"/>
      <c r="E1504" s="6"/>
      <c r="F1504" s="6"/>
      <c r="G1504" s="6"/>
      <c r="H1504" s="6"/>
      <c r="I1504" s="6"/>
      <c r="J1504" s="6"/>
      <c r="K1504" s="6"/>
      <c r="L1504" s="6"/>
      <c r="M1504" s="6"/>
      <c r="N1504" s="6"/>
    </row>
    <row r="1505" spans="1:14">
      <c r="A1505" s="6"/>
      <c r="B1505" s="6"/>
      <c r="C1505" s="6"/>
      <c r="D1505" s="6"/>
      <c r="E1505" s="6"/>
      <c r="F1505" s="6"/>
      <c r="G1505" s="6"/>
      <c r="H1505" s="6"/>
      <c r="I1505" s="6"/>
      <c r="J1505" s="6"/>
      <c r="K1505" s="6"/>
      <c r="L1505" s="6"/>
      <c r="M1505" s="6"/>
      <c r="N1505" s="6"/>
    </row>
    <row r="1506" spans="1:14">
      <c r="A1506" s="6"/>
      <c r="B1506" s="6"/>
      <c r="C1506" s="6"/>
      <c r="D1506" s="6"/>
      <c r="E1506" s="6"/>
      <c r="F1506" s="6"/>
      <c r="G1506" s="6"/>
      <c r="H1506" s="6"/>
      <c r="I1506" s="6"/>
      <c r="J1506" s="6"/>
      <c r="K1506" s="6"/>
      <c r="L1506" s="6"/>
      <c r="M1506" s="6"/>
      <c r="N1506" s="6"/>
    </row>
    <row r="1507" spans="1:14">
      <c r="A1507" s="6"/>
      <c r="B1507" s="6"/>
      <c r="C1507" s="6"/>
      <c r="D1507" s="6"/>
      <c r="E1507" s="6"/>
      <c r="F1507" s="6"/>
      <c r="G1507" s="6"/>
      <c r="H1507" s="6"/>
      <c r="I1507" s="6"/>
      <c r="J1507" s="6"/>
      <c r="K1507" s="6"/>
      <c r="L1507" s="6"/>
      <c r="M1507" s="6"/>
      <c r="N1507" s="6"/>
    </row>
    <row r="1508" spans="1:14">
      <c r="A1508" s="6"/>
      <c r="B1508" s="6"/>
      <c r="C1508" s="6"/>
      <c r="D1508" s="6"/>
      <c r="E1508" s="6"/>
      <c r="F1508" s="6"/>
      <c r="G1508" s="6"/>
      <c r="H1508" s="6"/>
      <c r="I1508" s="6"/>
      <c r="J1508" s="6"/>
      <c r="K1508" s="6"/>
      <c r="L1508" s="6"/>
      <c r="M1508" s="6"/>
      <c r="N1508" s="6"/>
    </row>
    <row r="1509" spans="1:14">
      <c r="A1509" s="6"/>
      <c r="B1509" s="6"/>
      <c r="C1509" s="6"/>
      <c r="D1509" s="6"/>
      <c r="E1509" s="6"/>
      <c r="F1509" s="6"/>
      <c r="G1509" s="6"/>
      <c r="H1509" s="6"/>
      <c r="I1509" s="6"/>
      <c r="J1509" s="6"/>
      <c r="K1509" s="6"/>
      <c r="L1509" s="6"/>
      <c r="M1509" s="6"/>
      <c r="N1509" s="6"/>
    </row>
    <row r="1510" spans="1:14">
      <c r="A1510" s="6"/>
      <c r="B1510" s="6"/>
      <c r="C1510" s="6"/>
      <c r="D1510" s="6"/>
      <c r="E1510" s="6"/>
      <c r="F1510" s="6"/>
      <c r="G1510" s="6"/>
      <c r="H1510" s="6"/>
      <c r="I1510" s="6"/>
      <c r="J1510" s="6"/>
      <c r="K1510" s="6"/>
      <c r="L1510" s="6"/>
      <c r="M1510" s="6"/>
      <c r="N1510" s="6"/>
    </row>
    <row r="1511" spans="1:14">
      <c r="A1511" s="6"/>
      <c r="B1511" s="6"/>
      <c r="C1511" s="6"/>
      <c r="D1511" s="6"/>
      <c r="E1511" s="6"/>
      <c r="F1511" s="6"/>
      <c r="G1511" s="6"/>
      <c r="H1511" s="6"/>
      <c r="I1511" s="6"/>
      <c r="J1511" s="6"/>
      <c r="K1511" s="6"/>
      <c r="L1511" s="6"/>
      <c r="M1511" s="6"/>
      <c r="N1511" s="6"/>
    </row>
    <row r="1512" spans="1:14">
      <c r="A1512" s="6"/>
      <c r="B1512" s="6"/>
      <c r="C1512" s="6"/>
      <c r="D1512" s="6"/>
      <c r="E1512" s="6"/>
      <c r="F1512" s="6"/>
      <c r="G1512" s="6"/>
      <c r="H1512" s="6"/>
      <c r="I1512" s="6"/>
      <c r="J1512" s="6"/>
      <c r="K1512" s="6"/>
      <c r="L1512" s="6"/>
      <c r="M1512" s="6"/>
      <c r="N1512" s="6"/>
    </row>
    <row r="1513" spans="1:14">
      <c r="A1513" s="6"/>
      <c r="B1513" s="6"/>
      <c r="C1513" s="6"/>
      <c r="D1513" s="6"/>
      <c r="E1513" s="6"/>
      <c r="F1513" s="6"/>
      <c r="G1513" s="6"/>
      <c r="H1513" s="6"/>
      <c r="I1513" s="6"/>
      <c r="J1513" s="6"/>
      <c r="K1513" s="6"/>
      <c r="L1513" s="6"/>
      <c r="M1513" s="6"/>
      <c r="N1513" s="6"/>
    </row>
    <row r="1514" spans="1:14">
      <c r="A1514" s="6"/>
      <c r="B1514" s="6"/>
      <c r="C1514" s="6"/>
      <c r="D1514" s="6"/>
      <c r="E1514" s="6"/>
      <c r="F1514" s="6"/>
      <c r="G1514" s="6"/>
      <c r="H1514" s="6"/>
      <c r="I1514" s="6"/>
      <c r="J1514" s="6"/>
      <c r="K1514" s="6"/>
      <c r="L1514" s="6"/>
      <c r="M1514" s="6"/>
      <c r="N1514" s="6"/>
    </row>
    <row r="1515" spans="1:14">
      <c r="A1515" s="6"/>
      <c r="B1515" s="6"/>
      <c r="C1515" s="6"/>
      <c r="D1515" s="6"/>
      <c r="E1515" s="6"/>
      <c r="F1515" s="6"/>
      <c r="G1515" s="6"/>
      <c r="H1515" s="6"/>
      <c r="I1515" s="6"/>
      <c r="J1515" s="6"/>
      <c r="K1515" s="6"/>
      <c r="L1515" s="6"/>
      <c r="M1515" s="6"/>
      <c r="N1515" s="6"/>
    </row>
    <row r="1516" spans="1:14">
      <c r="A1516" s="6"/>
      <c r="B1516" s="6"/>
      <c r="C1516" s="6"/>
      <c r="D1516" s="6"/>
      <c r="E1516" s="6"/>
      <c r="F1516" s="6"/>
      <c r="G1516" s="6"/>
      <c r="H1516" s="6"/>
      <c r="I1516" s="6"/>
      <c r="J1516" s="6"/>
      <c r="K1516" s="6"/>
      <c r="L1516" s="6"/>
      <c r="M1516" s="6"/>
      <c r="N1516" s="6"/>
    </row>
    <row r="1517" spans="1:14">
      <c r="A1517" s="6"/>
      <c r="B1517" s="6"/>
      <c r="C1517" s="6"/>
      <c r="D1517" s="6"/>
      <c r="E1517" s="6"/>
      <c r="F1517" s="6"/>
      <c r="G1517" s="6"/>
      <c r="H1517" s="6"/>
      <c r="I1517" s="6"/>
      <c r="J1517" s="6"/>
      <c r="K1517" s="6"/>
      <c r="L1517" s="6"/>
      <c r="M1517" s="6"/>
      <c r="N1517" s="6"/>
    </row>
    <row r="1518" spans="1:14">
      <c r="A1518" s="6"/>
      <c r="B1518" s="6"/>
      <c r="C1518" s="6"/>
      <c r="D1518" s="6"/>
      <c r="E1518" s="6"/>
      <c r="F1518" s="6"/>
      <c r="G1518" s="6"/>
      <c r="H1518" s="6"/>
      <c r="I1518" s="6"/>
      <c r="J1518" s="6"/>
      <c r="K1518" s="6"/>
      <c r="L1518" s="6"/>
      <c r="M1518" s="6"/>
      <c r="N1518" s="6"/>
    </row>
    <row r="1519" spans="1:14">
      <c r="A1519" s="6"/>
      <c r="B1519" s="6"/>
      <c r="C1519" s="6"/>
      <c r="D1519" s="6"/>
      <c r="E1519" s="6"/>
      <c r="F1519" s="6"/>
      <c r="G1519" s="6"/>
      <c r="H1519" s="6"/>
      <c r="I1519" s="6"/>
      <c r="J1519" s="6"/>
      <c r="K1519" s="6"/>
      <c r="L1519" s="6"/>
      <c r="M1519" s="6"/>
      <c r="N1519" s="6"/>
    </row>
    <row r="1520" spans="1:14">
      <c r="A1520" s="6"/>
      <c r="B1520" s="6"/>
      <c r="C1520" s="6"/>
      <c r="D1520" s="6"/>
      <c r="E1520" s="6"/>
      <c r="F1520" s="6"/>
      <c r="G1520" s="6"/>
      <c r="H1520" s="6"/>
      <c r="I1520" s="6"/>
      <c r="J1520" s="6"/>
      <c r="K1520" s="6"/>
      <c r="L1520" s="6"/>
      <c r="M1520" s="6"/>
      <c r="N1520" s="6"/>
    </row>
    <row r="1521" spans="1:14">
      <c r="A1521" s="6"/>
      <c r="B1521" s="6"/>
      <c r="C1521" s="6"/>
      <c r="D1521" s="6"/>
      <c r="E1521" s="6"/>
      <c r="F1521" s="6"/>
      <c r="G1521" s="6"/>
      <c r="H1521" s="6"/>
      <c r="I1521" s="6"/>
      <c r="J1521" s="6"/>
      <c r="K1521" s="6"/>
      <c r="L1521" s="6"/>
      <c r="M1521" s="6"/>
      <c r="N1521" s="6"/>
    </row>
    <row r="1522" spans="1:14">
      <c r="A1522" s="6"/>
      <c r="B1522" s="6"/>
      <c r="C1522" s="6"/>
      <c r="D1522" s="6"/>
      <c r="E1522" s="6"/>
      <c r="F1522" s="6"/>
      <c r="G1522" s="6"/>
      <c r="H1522" s="6"/>
      <c r="I1522" s="6"/>
      <c r="J1522" s="6"/>
      <c r="K1522" s="6"/>
      <c r="L1522" s="6"/>
      <c r="M1522" s="6"/>
      <c r="N1522" s="6"/>
    </row>
    <row r="1523" spans="1:14">
      <c r="A1523" s="6"/>
      <c r="B1523" s="6"/>
      <c r="C1523" s="6"/>
      <c r="D1523" s="6"/>
      <c r="E1523" s="6"/>
      <c r="F1523" s="6"/>
      <c r="G1523" s="6"/>
      <c r="H1523" s="6"/>
      <c r="I1523" s="6"/>
      <c r="J1523" s="6"/>
      <c r="K1523" s="6"/>
      <c r="L1523" s="6"/>
      <c r="M1523" s="6"/>
      <c r="N1523" s="6"/>
    </row>
    <row r="1524" spans="1:14">
      <c r="A1524" s="6"/>
      <c r="B1524" s="6"/>
      <c r="C1524" s="6"/>
      <c r="D1524" s="6"/>
      <c r="E1524" s="6"/>
      <c r="F1524" s="6"/>
      <c r="G1524" s="6"/>
      <c r="H1524" s="6"/>
      <c r="I1524" s="6"/>
      <c r="J1524" s="6"/>
      <c r="K1524" s="6"/>
      <c r="L1524" s="6"/>
      <c r="M1524" s="6"/>
      <c r="N1524" s="6"/>
    </row>
    <row r="1525" spans="1:14">
      <c r="A1525" s="6"/>
      <c r="B1525" s="6"/>
      <c r="C1525" s="6"/>
      <c r="D1525" s="6"/>
      <c r="E1525" s="6"/>
      <c r="F1525" s="6"/>
      <c r="G1525" s="6"/>
      <c r="H1525" s="6"/>
      <c r="I1525" s="6"/>
      <c r="J1525" s="6"/>
      <c r="K1525" s="6"/>
      <c r="L1525" s="6"/>
      <c r="M1525" s="6"/>
      <c r="N1525" s="6"/>
    </row>
    <row r="1526" spans="1:14">
      <c r="A1526" s="6"/>
      <c r="B1526" s="6"/>
      <c r="C1526" s="6"/>
      <c r="D1526" s="6"/>
      <c r="E1526" s="6"/>
      <c r="F1526" s="6"/>
      <c r="G1526" s="6"/>
      <c r="H1526" s="6"/>
      <c r="I1526" s="6"/>
      <c r="J1526" s="6"/>
      <c r="K1526" s="6"/>
      <c r="L1526" s="6"/>
      <c r="M1526" s="6"/>
      <c r="N1526" s="6"/>
    </row>
    <row r="1527" spans="1:14">
      <c r="A1527" s="6"/>
      <c r="B1527" s="6"/>
      <c r="C1527" s="6"/>
      <c r="D1527" s="6"/>
      <c r="E1527" s="6"/>
      <c r="F1527" s="6"/>
      <c r="G1527" s="6"/>
      <c r="H1527" s="6"/>
      <c r="I1527" s="6"/>
      <c r="J1527" s="6"/>
      <c r="K1527" s="6"/>
      <c r="L1527" s="6"/>
      <c r="M1527" s="6"/>
      <c r="N1527" s="6"/>
    </row>
    <row r="1528" spans="1:14">
      <c r="A1528" s="6"/>
      <c r="B1528" s="6"/>
      <c r="C1528" s="6"/>
      <c r="D1528" s="6"/>
      <c r="E1528" s="6"/>
      <c r="F1528" s="6"/>
      <c r="G1528" s="6"/>
      <c r="H1528" s="6"/>
      <c r="I1528" s="6"/>
      <c r="J1528" s="6"/>
      <c r="K1528" s="6"/>
      <c r="L1528" s="6"/>
      <c r="M1528" s="6"/>
      <c r="N1528" s="6"/>
    </row>
    <row r="1529" spans="1:14">
      <c r="A1529" s="6"/>
      <c r="B1529" s="6"/>
      <c r="C1529" s="6"/>
      <c r="D1529" s="6"/>
      <c r="E1529" s="6"/>
      <c r="F1529" s="6"/>
      <c r="G1529" s="6"/>
      <c r="H1529" s="6"/>
      <c r="I1529" s="6"/>
      <c r="J1529" s="6"/>
      <c r="K1529" s="6"/>
      <c r="L1529" s="6"/>
      <c r="M1529" s="6"/>
      <c r="N1529" s="6"/>
    </row>
    <row r="1530" spans="1:14">
      <c r="A1530" s="6"/>
      <c r="B1530" s="6"/>
      <c r="C1530" s="6"/>
      <c r="D1530" s="6"/>
      <c r="E1530" s="6"/>
      <c r="F1530" s="6"/>
      <c r="G1530" s="6"/>
      <c r="H1530" s="6"/>
      <c r="I1530" s="6"/>
      <c r="J1530" s="6"/>
      <c r="K1530" s="6"/>
      <c r="L1530" s="6"/>
      <c r="M1530" s="6"/>
      <c r="N1530" s="6"/>
    </row>
    <row r="1531" spans="1:14">
      <c r="A1531" s="6"/>
      <c r="B1531" s="6"/>
      <c r="C1531" s="6"/>
      <c r="D1531" s="6"/>
      <c r="E1531" s="6"/>
      <c r="F1531" s="6"/>
      <c r="G1531" s="6"/>
      <c r="H1531" s="6"/>
      <c r="I1531" s="6"/>
      <c r="J1531" s="6"/>
      <c r="K1531" s="6"/>
      <c r="L1531" s="6"/>
      <c r="M1531" s="6"/>
      <c r="N1531" s="6"/>
    </row>
    <row r="1532" spans="1:14">
      <c r="A1532" s="6"/>
      <c r="B1532" s="6"/>
      <c r="C1532" s="6"/>
      <c r="D1532" s="6"/>
      <c r="E1532" s="6"/>
      <c r="F1532" s="6"/>
      <c r="G1532" s="6"/>
      <c r="H1532" s="6"/>
      <c r="I1532" s="6"/>
      <c r="J1532" s="6"/>
      <c r="K1532" s="6"/>
      <c r="L1532" s="6"/>
      <c r="M1532" s="6"/>
      <c r="N1532" s="6"/>
    </row>
    <row r="1533" spans="1:14">
      <c r="A1533" s="6"/>
      <c r="B1533" s="6"/>
      <c r="C1533" s="6"/>
      <c r="D1533" s="6"/>
      <c r="E1533" s="6"/>
      <c r="F1533" s="6"/>
      <c r="G1533" s="6"/>
      <c r="H1533" s="6"/>
      <c r="I1533" s="6"/>
      <c r="J1533" s="6"/>
      <c r="K1533" s="6"/>
      <c r="L1533" s="6"/>
      <c r="M1533" s="6"/>
      <c r="N1533" s="6"/>
    </row>
    <row r="1534" spans="1:14">
      <c r="A1534" s="6"/>
      <c r="B1534" s="6"/>
      <c r="C1534" s="6"/>
      <c r="D1534" s="6"/>
      <c r="E1534" s="6"/>
      <c r="F1534" s="6"/>
      <c r="G1534" s="6"/>
      <c r="H1534" s="6"/>
      <c r="I1534" s="6"/>
      <c r="J1534" s="6"/>
      <c r="K1534" s="6"/>
      <c r="L1534" s="6"/>
      <c r="M1534" s="6"/>
      <c r="N1534" s="6"/>
    </row>
    <row r="1535" spans="1:14">
      <c r="A1535" s="6"/>
      <c r="B1535" s="6"/>
      <c r="C1535" s="6"/>
      <c r="D1535" s="6"/>
      <c r="E1535" s="6"/>
      <c r="F1535" s="6"/>
      <c r="G1535" s="6"/>
      <c r="H1535" s="6"/>
      <c r="I1535" s="6"/>
      <c r="J1535" s="6"/>
      <c r="K1535" s="6"/>
      <c r="L1535" s="6"/>
      <c r="M1535" s="6"/>
      <c r="N1535" s="6"/>
    </row>
    <row r="1536" spans="1:14">
      <c r="A1536" s="6"/>
      <c r="B1536" s="6"/>
      <c r="C1536" s="6"/>
      <c r="D1536" s="6"/>
      <c r="E1536" s="6"/>
      <c r="F1536" s="6"/>
      <c r="G1536" s="6"/>
      <c r="H1536" s="6"/>
      <c r="I1536" s="6"/>
      <c r="J1536" s="6"/>
      <c r="K1536" s="6"/>
      <c r="L1536" s="6"/>
      <c r="M1536" s="6"/>
      <c r="N1536" s="6"/>
    </row>
    <row r="1537" spans="1:14">
      <c r="A1537" s="6"/>
      <c r="B1537" s="6"/>
      <c r="C1537" s="6"/>
      <c r="D1537" s="6"/>
      <c r="E1537" s="6"/>
      <c r="F1537" s="6"/>
      <c r="G1537" s="6"/>
      <c r="H1537" s="6"/>
      <c r="I1537" s="6"/>
      <c r="J1537" s="6"/>
      <c r="K1537" s="6"/>
      <c r="L1537" s="6"/>
      <c r="M1537" s="6"/>
      <c r="N1537" s="6"/>
    </row>
    <row r="1538" spans="1:14">
      <c r="A1538" s="6"/>
      <c r="B1538" s="6"/>
      <c r="C1538" s="6"/>
      <c r="D1538" s="6"/>
      <c r="E1538" s="6"/>
      <c r="F1538" s="6"/>
      <c r="G1538" s="6"/>
      <c r="H1538" s="6"/>
      <c r="I1538" s="6"/>
      <c r="J1538" s="6"/>
      <c r="K1538" s="6"/>
      <c r="L1538" s="6"/>
      <c r="M1538" s="6"/>
      <c r="N1538" s="6"/>
    </row>
    <row r="1539" spans="1:14">
      <c r="A1539" s="6"/>
      <c r="B1539" s="6"/>
      <c r="C1539" s="6"/>
      <c r="D1539" s="6"/>
      <c r="E1539" s="6"/>
      <c r="F1539" s="6"/>
      <c r="G1539" s="6"/>
      <c r="H1539" s="6"/>
      <c r="I1539" s="6"/>
      <c r="J1539" s="6"/>
      <c r="K1539" s="6"/>
      <c r="L1539" s="6"/>
      <c r="M1539" s="6"/>
      <c r="N1539" s="6"/>
    </row>
    <row r="1540" spans="1:14">
      <c r="A1540" s="6"/>
      <c r="B1540" s="6"/>
      <c r="C1540" s="6"/>
      <c r="D1540" s="6"/>
      <c r="E1540" s="6"/>
      <c r="F1540" s="6"/>
      <c r="G1540" s="6"/>
      <c r="H1540" s="6"/>
      <c r="I1540" s="6"/>
      <c r="J1540" s="6"/>
      <c r="K1540" s="6"/>
      <c r="L1540" s="6"/>
      <c r="M1540" s="6"/>
      <c r="N1540" s="6"/>
    </row>
    <row r="1541" spans="1:14">
      <c r="A1541" s="6"/>
      <c r="B1541" s="6"/>
      <c r="C1541" s="6"/>
      <c r="D1541" s="6"/>
      <c r="E1541" s="6"/>
      <c r="F1541" s="6"/>
      <c r="G1541" s="6"/>
      <c r="H1541" s="6"/>
      <c r="I1541" s="6"/>
      <c r="J1541" s="6"/>
      <c r="K1541" s="6"/>
      <c r="L1541" s="6"/>
      <c r="M1541" s="6"/>
      <c r="N1541" s="6"/>
    </row>
    <row r="1542" spans="1:14">
      <c r="A1542" s="6"/>
      <c r="B1542" s="6"/>
      <c r="C1542" s="6"/>
      <c r="D1542" s="6"/>
      <c r="E1542" s="6"/>
      <c r="F1542" s="6"/>
      <c r="G1542" s="6"/>
      <c r="H1542" s="6"/>
      <c r="I1542" s="6"/>
      <c r="J1542" s="6"/>
      <c r="K1542" s="6"/>
      <c r="L1542" s="6"/>
      <c r="M1542" s="6"/>
      <c r="N1542" s="6"/>
    </row>
    <row r="1543" spans="1:14">
      <c r="A1543" s="6"/>
      <c r="B1543" s="6"/>
      <c r="C1543" s="6"/>
      <c r="D1543" s="6"/>
      <c r="E1543" s="6"/>
      <c r="F1543" s="6"/>
      <c r="G1543" s="6"/>
      <c r="H1543" s="6"/>
      <c r="I1543" s="6"/>
      <c r="J1543" s="6"/>
      <c r="K1543" s="6"/>
      <c r="L1543" s="6"/>
      <c r="M1543" s="6"/>
      <c r="N1543" s="6"/>
    </row>
    <row r="1544" spans="1:14">
      <c r="A1544" s="6"/>
      <c r="B1544" s="6"/>
      <c r="C1544" s="6"/>
      <c r="D1544" s="6"/>
      <c r="E1544" s="6"/>
      <c r="F1544" s="6"/>
      <c r="G1544" s="6"/>
      <c r="H1544" s="6"/>
      <c r="I1544" s="6"/>
      <c r="J1544" s="6"/>
      <c r="K1544" s="6"/>
      <c r="L1544" s="6"/>
      <c r="M1544" s="6"/>
      <c r="N1544" s="6"/>
    </row>
    <row r="1545" spans="1:14">
      <c r="A1545" s="6"/>
      <c r="B1545" s="6"/>
      <c r="C1545" s="6"/>
      <c r="D1545" s="6"/>
      <c r="E1545" s="6"/>
      <c r="F1545" s="6"/>
      <c r="G1545" s="6"/>
      <c r="H1545" s="6"/>
      <c r="I1545" s="6"/>
      <c r="J1545" s="6"/>
      <c r="K1545" s="6"/>
      <c r="L1545" s="6"/>
      <c r="M1545" s="6"/>
      <c r="N1545" s="6"/>
    </row>
    <row r="1546" spans="1:14">
      <c r="A1546" s="6"/>
      <c r="B1546" s="6"/>
      <c r="C1546" s="6"/>
      <c r="D1546" s="6"/>
      <c r="E1546" s="6"/>
      <c r="F1546" s="6"/>
      <c r="G1546" s="6"/>
      <c r="H1546" s="6"/>
      <c r="I1546" s="6"/>
      <c r="J1546" s="6"/>
      <c r="K1546" s="6"/>
      <c r="L1546" s="6"/>
      <c r="M1546" s="6"/>
      <c r="N1546" s="6"/>
    </row>
    <row r="1547" spans="1:14">
      <c r="A1547" s="6"/>
      <c r="B1547" s="6"/>
      <c r="C1547" s="6"/>
      <c r="D1547" s="6"/>
      <c r="E1547" s="6"/>
      <c r="F1547" s="6"/>
      <c r="G1547" s="6"/>
      <c r="H1547" s="6"/>
      <c r="I1547" s="6"/>
      <c r="J1547" s="6"/>
      <c r="K1547" s="6"/>
      <c r="L1547" s="6"/>
      <c r="M1547" s="6"/>
      <c r="N1547" s="6"/>
    </row>
    <row r="1548" spans="1:14">
      <c r="A1548" s="6"/>
      <c r="B1548" s="6"/>
      <c r="C1548" s="6"/>
      <c r="D1548" s="6"/>
      <c r="E1548" s="6"/>
      <c r="F1548" s="6"/>
      <c r="G1548" s="6"/>
      <c r="H1548" s="6"/>
      <c r="I1548" s="6"/>
      <c r="J1548" s="6"/>
      <c r="K1548" s="6"/>
      <c r="L1548" s="6"/>
      <c r="M1548" s="6"/>
      <c r="N1548" s="6"/>
    </row>
    <row r="1549" spans="1:14">
      <c r="A1549" s="6"/>
      <c r="B1549" s="6"/>
      <c r="C1549" s="6"/>
      <c r="D1549" s="6"/>
      <c r="E1549" s="6"/>
      <c r="F1549" s="6"/>
      <c r="G1549" s="6"/>
      <c r="H1549" s="6"/>
      <c r="I1549" s="6"/>
      <c r="J1549" s="6"/>
      <c r="K1549" s="6"/>
      <c r="L1549" s="6"/>
      <c r="M1549" s="6"/>
      <c r="N1549" s="6"/>
    </row>
    <row r="1550" spans="1:14">
      <c r="A1550" s="6"/>
      <c r="B1550" s="6"/>
      <c r="C1550" s="6"/>
      <c r="D1550" s="6"/>
      <c r="E1550" s="6"/>
      <c r="F1550" s="6"/>
      <c r="G1550" s="6"/>
      <c r="H1550" s="6"/>
      <c r="I1550" s="6"/>
      <c r="J1550" s="6"/>
      <c r="K1550" s="6"/>
      <c r="L1550" s="6"/>
      <c r="M1550" s="6"/>
      <c r="N1550" s="6"/>
    </row>
    <row r="1551" spans="1:14">
      <c r="A1551" s="6"/>
      <c r="B1551" s="6"/>
      <c r="C1551" s="6"/>
      <c r="D1551" s="6"/>
      <c r="E1551" s="6"/>
      <c r="F1551" s="6"/>
      <c r="G1551" s="6"/>
      <c r="H1551" s="6"/>
      <c r="I1551" s="6"/>
      <c r="J1551" s="6"/>
      <c r="K1551" s="6"/>
      <c r="L1551" s="6"/>
      <c r="M1551" s="6"/>
      <c r="N1551" s="6"/>
    </row>
    <row r="1552" spans="1:14">
      <c r="A1552" s="6"/>
      <c r="B1552" s="6"/>
      <c r="C1552" s="6"/>
      <c r="D1552" s="6"/>
      <c r="E1552" s="6"/>
      <c r="F1552" s="6"/>
      <c r="G1552" s="6"/>
      <c r="H1552" s="6"/>
      <c r="I1552" s="6"/>
      <c r="J1552" s="6"/>
      <c r="K1552" s="6"/>
      <c r="L1552" s="6"/>
      <c r="M1552" s="6"/>
      <c r="N1552" s="6"/>
    </row>
    <row r="1553" spans="1:14">
      <c r="A1553" s="6"/>
      <c r="B1553" s="6"/>
      <c r="C1553" s="6"/>
      <c r="D1553" s="6"/>
      <c r="E1553" s="6"/>
      <c r="F1553" s="6"/>
      <c r="G1553" s="6"/>
      <c r="H1553" s="6"/>
      <c r="I1553" s="6"/>
      <c r="J1553" s="6"/>
      <c r="K1553" s="6"/>
      <c r="L1553" s="6"/>
      <c r="M1553" s="6"/>
      <c r="N1553" s="6"/>
    </row>
    <row r="1554" spans="1:14">
      <c r="A1554" s="6"/>
      <c r="B1554" s="6"/>
      <c r="C1554" s="6"/>
      <c r="D1554" s="6"/>
      <c r="E1554" s="6"/>
      <c r="F1554" s="6"/>
      <c r="G1554" s="6"/>
      <c r="H1554" s="6"/>
      <c r="I1554" s="6"/>
      <c r="J1554" s="6"/>
      <c r="K1554" s="6"/>
      <c r="L1554" s="6"/>
      <c r="M1554" s="6"/>
      <c r="N1554" s="6"/>
    </row>
    <row r="1555" spans="1:14">
      <c r="A1555" s="6"/>
      <c r="B1555" s="6"/>
      <c r="C1555" s="6"/>
      <c r="D1555" s="6"/>
      <c r="E1555" s="6"/>
      <c r="F1555" s="6"/>
      <c r="G1555" s="6"/>
      <c r="H1555" s="6"/>
      <c r="I1555" s="6"/>
      <c r="J1555" s="6"/>
      <c r="K1555" s="6"/>
      <c r="L1555" s="6"/>
      <c r="M1555" s="6"/>
      <c r="N1555" s="6"/>
    </row>
    <row r="1556" spans="1:14">
      <c r="A1556" s="6"/>
      <c r="B1556" s="6"/>
      <c r="C1556" s="6"/>
      <c r="D1556" s="6"/>
      <c r="E1556" s="6"/>
      <c r="F1556" s="6"/>
      <c r="G1556" s="6"/>
      <c r="H1556" s="6"/>
      <c r="I1556" s="6"/>
      <c r="J1556" s="6"/>
      <c r="K1556" s="6"/>
      <c r="L1556" s="6"/>
      <c r="M1556" s="6"/>
      <c r="N1556" s="6"/>
    </row>
    <row r="1557" spans="1:14">
      <c r="A1557" s="6"/>
      <c r="B1557" s="6"/>
      <c r="C1557" s="6"/>
      <c r="D1557" s="6"/>
      <c r="E1557" s="6"/>
      <c r="F1557" s="6"/>
      <c r="G1557" s="6"/>
      <c r="H1557" s="6"/>
      <c r="I1557" s="6"/>
      <c r="J1557" s="6"/>
      <c r="K1557" s="6"/>
      <c r="L1557" s="6"/>
      <c r="M1557" s="6"/>
      <c r="N1557" s="6"/>
    </row>
    <row r="1558" spans="1:14">
      <c r="A1558" s="6"/>
      <c r="B1558" s="6"/>
      <c r="C1558" s="6"/>
      <c r="D1558" s="6"/>
      <c r="E1558" s="6"/>
      <c r="F1558" s="6"/>
      <c r="G1558" s="6"/>
      <c r="H1558" s="6"/>
      <c r="I1558" s="6"/>
      <c r="J1558" s="6"/>
      <c r="K1558" s="6"/>
      <c r="L1558" s="6"/>
      <c r="M1558" s="6"/>
      <c r="N1558" s="6"/>
    </row>
    <row r="1559" spans="1:14">
      <c r="A1559" s="6"/>
      <c r="B1559" s="6"/>
      <c r="C1559" s="6"/>
      <c r="D1559" s="6"/>
      <c r="E1559" s="6"/>
      <c r="F1559" s="6"/>
      <c r="G1559" s="6"/>
      <c r="H1559" s="6"/>
      <c r="I1559" s="6"/>
      <c r="J1559" s="6"/>
      <c r="K1559" s="6"/>
      <c r="L1559" s="6"/>
      <c r="M1559" s="6"/>
      <c r="N1559" s="6"/>
    </row>
    <row r="1560" spans="1:14">
      <c r="A1560" s="6"/>
      <c r="B1560" s="6"/>
      <c r="C1560" s="6"/>
      <c r="D1560" s="6"/>
      <c r="E1560" s="6"/>
      <c r="F1560" s="6"/>
      <c r="G1560" s="6"/>
      <c r="H1560" s="6"/>
      <c r="I1560" s="6"/>
      <c r="J1560" s="6"/>
      <c r="K1560" s="6"/>
      <c r="L1560" s="6"/>
      <c r="M1560" s="6"/>
      <c r="N1560" s="6"/>
    </row>
    <row r="1561" spans="1:14">
      <c r="A1561" s="6"/>
      <c r="B1561" s="6"/>
      <c r="C1561" s="6"/>
      <c r="D1561" s="6"/>
      <c r="E1561" s="6"/>
      <c r="F1561" s="6"/>
      <c r="G1561" s="6"/>
      <c r="H1561" s="6"/>
      <c r="I1561" s="6"/>
      <c r="J1561" s="6"/>
      <c r="K1561" s="6"/>
      <c r="L1561" s="6"/>
      <c r="M1561" s="6"/>
      <c r="N1561" s="6"/>
    </row>
    <row r="1562" spans="1:14">
      <c r="A1562" s="6"/>
      <c r="B1562" s="6"/>
      <c r="C1562" s="6"/>
      <c r="D1562" s="6"/>
      <c r="E1562" s="6"/>
      <c r="F1562" s="6"/>
      <c r="G1562" s="6"/>
      <c r="H1562" s="6"/>
      <c r="I1562" s="6"/>
      <c r="J1562" s="6"/>
      <c r="K1562" s="6"/>
      <c r="L1562" s="6"/>
      <c r="M1562" s="6"/>
      <c r="N1562" s="6"/>
    </row>
    <row r="1563" spans="1:14">
      <c r="A1563" s="6"/>
      <c r="B1563" s="6"/>
      <c r="C1563" s="6"/>
      <c r="D1563" s="6"/>
      <c r="E1563" s="6"/>
      <c r="F1563" s="6"/>
      <c r="G1563" s="6"/>
      <c r="H1563" s="6"/>
      <c r="I1563" s="6"/>
      <c r="J1563" s="6"/>
      <c r="K1563" s="6"/>
      <c r="L1563" s="6"/>
      <c r="M1563" s="6"/>
      <c r="N1563" s="6"/>
    </row>
    <row r="1564" spans="1:14">
      <c r="A1564" s="6"/>
      <c r="B1564" s="6"/>
      <c r="C1564" s="6"/>
      <c r="D1564" s="6"/>
      <c r="E1564" s="6"/>
      <c r="F1564" s="6"/>
      <c r="G1564" s="6"/>
      <c r="H1564" s="6"/>
      <c r="I1564" s="6"/>
      <c r="J1564" s="6"/>
      <c r="K1564" s="6"/>
      <c r="L1564" s="6"/>
      <c r="M1564" s="6"/>
      <c r="N1564" s="6"/>
    </row>
    <row r="1565" spans="1:14">
      <c r="A1565" s="6"/>
      <c r="B1565" s="6"/>
      <c r="C1565" s="6"/>
      <c r="D1565" s="6"/>
      <c r="E1565" s="6"/>
      <c r="F1565" s="6"/>
      <c r="G1565" s="6"/>
      <c r="H1565" s="6"/>
      <c r="I1565" s="6"/>
      <c r="J1565" s="6"/>
      <c r="K1565" s="6"/>
      <c r="L1565" s="6"/>
      <c r="M1565" s="6"/>
      <c r="N1565" s="6"/>
    </row>
    <row r="1566" spans="1:14">
      <c r="A1566" s="6"/>
      <c r="B1566" s="6"/>
      <c r="C1566" s="6"/>
      <c r="D1566" s="6"/>
      <c r="E1566" s="6"/>
      <c r="F1566" s="6"/>
      <c r="G1566" s="6"/>
      <c r="H1566" s="6"/>
      <c r="I1566" s="6"/>
      <c r="J1566" s="6"/>
      <c r="K1566" s="6"/>
      <c r="L1566" s="6"/>
      <c r="M1566" s="6"/>
      <c r="N1566" s="6"/>
    </row>
    <row r="1567" spans="1:14">
      <c r="A1567" s="6"/>
      <c r="B1567" s="6"/>
      <c r="C1567" s="6"/>
      <c r="D1567" s="6"/>
      <c r="E1567" s="6"/>
      <c r="F1567" s="6"/>
      <c r="G1567" s="6"/>
      <c r="H1567" s="6"/>
      <c r="I1567" s="6"/>
      <c r="J1567" s="6"/>
      <c r="K1567" s="6"/>
      <c r="L1567" s="6"/>
      <c r="M1567" s="6"/>
      <c r="N1567" s="6"/>
    </row>
    <row r="1568" spans="1:14">
      <c r="A1568" s="6"/>
      <c r="B1568" s="6"/>
      <c r="C1568" s="6"/>
      <c r="D1568" s="6"/>
      <c r="E1568" s="6"/>
      <c r="F1568" s="6"/>
      <c r="G1568" s="6"/>
      <c r="H1568" s="6"/>
      <c r="I1568" s="6"/>
      <c r="J1568" s="6"/>
      <c r="K1568" s="6"/>
      <c r="L1568" s="6"/>
      <c r="M1568" s="6"/>
      <c r="N1568" s="6"/>
    </row>
    <row r="1569" spans="1:14">
      <c r="A1569" s="6"/>
      <c r="B1569" s="6"/>
      <c r="C1569" s="6"/>
      <c r="D1569" s="6"/>
      <c r="E1569" s="6"/>
      <c r="F1569" s="6"/>
      <c r="G1569" s="6"/>
      <c r="H1569" s="6"/>
      <c r="I1569" s="6"/>
      <c r="J1569" s="6"/>
      <c r="K1569" s="6"/>
      <c r="L1569" s="6"/>
      <c r="M1569" s="6"/>
      <c r="N1569" s="6"/>
    </row>
    <row r="1570" spans="1:14">
      <c r="A1570" s="6"/>
      <c r="B1570" s="6"/>
      <c r="C1570" s="6"/>
      <c r="D1570" s="6"/>
      <c r="E1570" s="6"/>
      <c r="F1570" s="6"/>
      <c r="G1570" s="6"/>
      <c r="H1570" s="6"/>
      <c r="I1570" s="6"/>
      <c r="J1570" s="6"/>
      <c r="K1570" s="6"/>
      <c r="L1570" s="6"/>
      <c r="M1570" s="6"/>
      <c r="N1570" s="6"/>
    </row>
    <row r="1571" spans="1:14">
      <c r="A1571" s="6"/>
      <c r="B1571" s="6"/>
      <c r="C1571" s="6"/>
      <c r="D1571" s="6"/>
      <c r="E1571" s="6"/>
      <c r="F1571" s="6"/>
      <c r="G1571" s="6"/>
      <c r="H1571" s="6"/>
      <c r="I1571" s="6"/>
      <c r="J1571" s="6"/>
      <c r="K1571" s="6"/>
      <c r="L1571" s="6"/>
      <c r="M1571" s="6"/>
      <c r="N1571" s="6"/>
    </row>
    <row r="1572" spans="1:14">
      <c r="A1572" s="6"/>
      <c r="B1572" s="6"/>
      <c r="C1572" s="6"/>
      <c r="D1572" s="6"/>
      <c r="E1572" s="6"/>
      <c r="F1572" s="6"/>
      <c r="G1572" s="6"/>
      <c r="H1572" s="6"/>
      <c r="I1572" s="6"/>
      <c r="J1572" s="6"/>
      <c r="K1572" s="6"/>
      <c r="L1572" s="6"/>
      <c r="M1572" s="6"/>
      <c r="N1572" s="6"/>
    </row>
    <row r="1573" spans="1:14">
      <c r="A1573" s="6"/>
      <c r="B1573" s="6"/>
      <c r="C1573" s="6"/>
      <c r="D1573" s="6"/>
      <c r="E1573" s="6"/>
      <c r="F1573" s="6"/>
      <c r="G1573" s="6"/>
      <c r="H1573" s="6"/>
      <c r="I1573" s="6"/>
      <c r="J1573" s="6"/>
      <c r="K1573" s="6"/>
      <c r="L1573" s="6"/>
      <c r="M1573" s="6"/>
      <c r="N1573" s="6"/>
    </row>
    <row r="1574" spans="1:14">
      <c r="A1574" s="6"/>
      <c r="B1574" s="6"/>
      <c r="C1574" s="6"/>
      <c r="D1574" s="6"/>
      <c r="E1574" s="6"/>
      <c r="F1574" s="6"/>
      <c r="G1574" s="6"/>
      <c r="H1574" s="6"/>
      <c r="I1574" s="6"/>
      <c r="J1574" s="6"/>
      <c r="K1574" s="6"/>
      <c r="L1574" s="6"/>
      <c r="M1574" s="6"/>
      <c r="N1574" s="6"/>
    </row>
    <row r="1575" spans="1:14">
      <c r="A1575" s="6"/>
      <c r="B1575" s="6"/>
      <c r="C1575" s="6"/>
      <c r="D1575" s="6"/>
      <c r="E1575" s="6"/>
      <c r="F1575" s="6"/>
      <c r="G1575" s="6"/>
      <c r="H1575" s="6"/>
      <c r="I1575" s="6"/>
      <c r="J1575" s="6"/>
      <c r="K1575" s="6"/>
      <c r="L1575" s="6"/>
      <c r="M1575" s="6"/>
      <c r="N1575" s="6"/>
    </row>
    <row r="1576" spans="1:14">
      <c r="A1576" s="6"/>
      <c r="B1576" s="6"/>
      <c r="C1576" s="6"/>
      <c r="D1576" s="6"/>
      <c r="E1576" s="6"/>
      <c r="F1576" s="6"/>
      <c r="G1576" s="6"/>
      <c r="H1576" s="6"/>
      <c r="I1576" s="6"/>
      <c r="J1576" s="6"/>
      <c r="K1576" s="6"/>
      <c r="L1576" s="6"/>
      <c r="M1576" s="6"/>
      <c r="N1576" s="6"/>
    </row>
    <row r="1577" spans="1:14">
      <c r="A1577" s="6"/>
      <c r="B1577" s="6"/>
      <c r="C1577" s="6"/>
      <c r="D1577" s="6"/>
      <c r="E1577" s="6"/>
      <c r="F1577" s="6"/>
      <c r="G1577" s="6"/>
      <c r="H1577" s="6"/>
      <c r="I1577" s="6"/>
      <c r="J1577" s="6"/>
      <c r="K1577" s="6"/>
      <c r="L1577" s="6"/>
      <c r="M1577" s="6"/>
      <c r="N1577" s="6"/>
    </row>
    <row r="1578" spans="1:14">
      <c r="A1578" s="6"/>
      <c r="B1578" s="6"/>
      <c r="C1578" s="6"/>
      <c r="D1578" s="6"/>
      <c r="E1578" s="6"/>
      <c r="F1578" s="6"/>
      <c r="G1578" s="6"/>
      <c r="H1578" s="6"/>
      <c r="I1578" s="6"/>
      <c r="J1578" s="6"/>
      <c r="K1578" s="6"/>
      <c r="L1578" s="6"/>
      <c r="M1578" s="6"/>
      <c r="N1578" s="6"/>
    </row>
    <row r="1579" spans="1:14">
      <c r="A1579" s="6"/>
      <c r="B1579" s="6"/>
      <c r="C1579" s="6"/>
      <c r="D1579" s="6"/>
      <c r="E1579" s="6"/>
      <c r="F1579" s="6"/>
      <c r="G1579" s="6"/>
      <c r="H1579" s="6"/>
      <c r="I1579" s="6"/>
      <c r="J1579" s="6"/>
      <c r="K1579" s="6"/>
      <c r="L1579" s="6"/>
      <c r="M1579" s="6"/>
      <c r="N1579" s="6"/>
    </row>
    <row r="1580" spans="1:14">
      <c r="A1580" s="6"/>
      <c r="B1580" s="6"/>
      <c r="C1580" s="6"/>
      <c r="D1580" s="6"/>
      <c r="E1580" s="6"/>
      <c r="F1580" s="6"/>
      <c r="G1580" s="6"/>
      <c r="H1580" s="6"/>
      <c r="I1580" s="6"/>
      <c r="J1580" s="6"/>
      <c r="K1580" s="6"/>
      <c r="L1580" s="6"/>
      <c r="M1580" s="6"/>
      <c r="N1580" s="6"/>
    </row>
    <row r="1581" spans="1:14">
      <c r="A1581" s="6"/>
      <c r="B1581" s="6"/>
      <c r="C1581" s="6"/>
      <c r="D1581" s="6"/>
      <c r="E1581" s="6"/>
      <c r="F1581" s="6"/>
      <c r="G1581" s="6"/>
      <c r="H1581" s="6"/>
      <c r="I1581" s="6"/>
      <c r="J1581" s="6"/>
      <c r="K1581" s="6"/>
      <c r="L1581" s="6"/>
      <c r="M1581" s="6"/>
      <c r="N1581" s="6"/>
    </row>
    <row r="1582" spans="1:14">
      <c r="A1582" s="6"/>
      <c r="B1582" s="6"/>
      <c r="C1582" s="6"/>
      <c r="D1582" s="6"/>
      <c r="E1582" s="6"/>
      <c r="F1582" s="6"/>
      <c r="G1582" s="6"/>
      <c r="H1582" s="6"/>
      <c r="I1582" s="6"/>
      <c r="J1582" s="6"/>
      <c r="K1582" s="6"/>
      <c r="L1582" s="6"/>
      <c r="M1582" s="6"/>
      <c r="N1582" s="6"/>
    </row>
    <row r="1583" spans="1:14">
      <c r="A1583" s="6"/>
      <c r="B1583" s="6"/>
      <c r="C1583" s="6"/>
      <c r="D1583" s="6"/>
      <c r="E1583" s="6"/>
      <c r="F1583" s="6"/>
      <c r="G1583" s="6"/>
      <c r="H1583" s="6"/>
      <c r="I1583" s="6"/>
      <c r="J1583" s="6"/>
      <c r="K1583" s="6"/>
      <c r="L1583" s="6"/>
      <c r="M1583" s="6"/>
      <c r="N1583" s="6"/>
    </row>
    <row r="1584" spans="1:14">
      <c r="A1584" s="6"/>
      <c r="B1584" s="6"/>
      <c r="C1584" s="6"/>
      <c r="D1584" s="6"/>
      <c r="E1584" s="6"/>
      <c r="F1584" s="6"/>
      <c r="G1584" s="6"/>
      <c r="H1584" s="6"/>
      <c r="I1584" s="6"/>
      <c r="J1584" s="6"/>
      <c r="K1584" s="6"/>
      <c r="L1584" s="6"/>
      <c r="M1584" s="6"/>
      <c r="N1584" s="6"/>
    </row>
    <row r="1585" spans="1:14">
      <c r="A1585" s="6"/>
      <c r="B1585" s="6"/>
      <c r="C1585" s="6"/>
      <c r="D1585" s="6"/>
      <c r="E1585" s="6"/>
      <c r="F1585" s="6"/>
      <c r="G1585" s="6"/>
      <c r="H1585" s="6"/>
      <c r="I1585" s="6"/>
      <c r="J1585" s="6"/>
      <c r="K1585" s="6"/>
      <c r="L1585" s="6"/>
      <c r="M1585" s="6"/>
      <c r="N1585" s="6"/>
    </row>
    <row r="1586" spans="1:14">
      <c r="A1586" s="6"/>
      <c r="B1586" s="6"/>
      <c r="C1586" s="6"/>
      <c r="D1586" s="6"/>
      <c r="E1586" s="6"/>
      <c r="F1586" s="6"/>
      <c r="G1586" s="6"/>
      <c r="H1586" s="6"/>
      <c r="I1586" s="6"/>
      <c r="J1586" s="6"/>
      <c r="K1586" s="6"/>
      <c r="L1586" s="6"/>
      <c r="M1586" s="6"/>
      <c r="N1586" s="6"/>
    </row>
    <row r="1587" spans="1:14">
      <c r="A1587" s="6"/>
      <c r="B1587" s="6"/>
      <c r="C1587" s="6"/>
      <c r="D1587" s="6"/>
      <c r="E1587" s="6"/>
      <c r="F1587" s="6"/>
      <c r="G1587" s="6"/>
      <c r="H1587" s="6"/>
      <c r="I1587" s="6"/>
      <c r="J1587" s="6"/>
      <c r="K1587" s="6"/>
      <c r="L1587" s="6"/>
      <c r="M1587" s="6"/>
      <c r="N1587" s="6"/>
    </row>
    <row r="1588" spans="1:14">
      <c r="A1588" s="6"/>
      <c r="B1588" s="6"/>
      <c r="C1588" s="6"/>
      <c r="D1588" s="6"/>
      <c r="E1588" s="6"/>
      <c r="F1588" s="6"/>
      <c r="G1588" s="6"/>
      <c r="H1588" s="6"/>
      <c r="I1588" s="6"/>
      <c r="J1588" s="6"/>
      <c r="K1588" s="6"/>
      <c r="L1588" s="6"/>
      <c r="M1588" s="6"/>
      <c r="N1588" s="6"/>
    </row>
    <row r="1589" spans="1:14">
      <c r="A1589" s="6"/>
      <c r="B1589" s="6"/>
      <c r="C1589" s="6"/>
      <c r="D1589" s="6"/>
      <c r="E1589" s="6"/>
      <c r="F1589" s="6"/>
      <c r="G1589" s="6"/>
      <c r="H1589" s="6"/>
      <c r="I1589" s="6"/>
      <c r="J1589" s="6"/>
      <c r="K1589" s="6"/>
      <c r="L1589" s="6"/>
      <c r="M1589" s="6"/>
      <c r="N1589" s="6"/>
    </row>
    <row r="1590" spans="1:14">
      <c r="A1590" s="6"/>
      <c r="B1590" s="6"/>
      <c r="C1590" s="6"/>
      <c r="D1590" s="6"/>
      <c r="E1590" s="6"/>
      <c r="F1590" s="6"/>
      <c r="G1590" s="6"/>
      <c r="H1590" s="6"/>
      <c r="I1590" s="6"/>
      <c r="J1590" s="6"/>
      <c r="K1590" s="6"/>
      <c r="L1590" s="6"/>
      <c r="M1590" s="6"/>
      <c r="N1590" s="6"/>
    </row>
    <row r="1591" spans="1:14">
      <c r="A1591" s="6"/>
      <c r="B1591" s="6"/>
      <c r="C1591" s="6"/>
      <c r="D1591" s="6"/>
      <c r="E1591" s="6"/>
      <c r="F1591" s="6"/>
      <c r="G1591" s="6"/>
      <c r="H1591" s="6"/>
      <c r="I1591" s="6"/>
      <c r="J1591" s="6"/>
      <c r="K1591" s="6"/>
      <c r="L1591" s="6"/>
      <c r="M1591" s="6"/>
      <c r="N1591" s="6"/>
    </row>
    <row r="1592" spans="1:14">
      <c r="A1592" s="6"/>
      <c r="B1592" s="6"/>
      <c r="C1592" s="6"/>
      <c r="D1592" s="6"/>
      <c r="E1592" s="6"/>
      <c r="F1592" s="6"/>
      <c r="G1592" s="6"/>
      <c r="H1592" s="6"/>
      <c r="I1592" s="6"/>
      <c r="J1592" s="6"/>
      <c r="K1592" s="6"/>
      <c r="L1592" s="6"/>
      <c r="M1592" s="6"/>
      <c r="N1592" s="6"/>
    </row>
    <row r="1593" spans="1:14">
      <c r="A1593" s="6"/>
      <c r="B1593" s="6"/>
      <c r="C1593" s="6"/>
      <c r="D1593" s="6"/>
      <c r="E1593" s="6"/>
      <c r="F1593" s="6"/>
      <c r="G1593" s="6"/>
      <c r="H1593" s="6"/>
      <c r="I1593" s="6"/>
      <c r="J1593" s="6"/>
      <c r="K1593" s="6"/>
      <c r="L1593" s="6"/>
      <c r="M1593" s="6"/>
      <c r="N1593" s="6"/>
    </row>
    <row r="1594" spans="1:14">
      <c r="A1594" s="6"/>
      <c r="B1594" s="6"/>
      <c r="C1594" s="6"/>
      <c r="D1594" s="6"/>
      <c r="E1594" s="6"/>
      <c r="F1594" s="6"/>
      <c r="G1594" s="6"/>
      <c r="H1594" s="6"/>
      <c r="I1594" s="6"/>
      <c r="J1594" s="6"/>
      <c r="K1594" s="6"/>
      <c r="L1594" s="6"/>
      <c r="M1594" s="6"/>
      <c r="N1594" s="6"/>
    </row>
    <row r="1595" spans="1:14">
      <c r="A1595" s="6"/>
      <c r="B1595" s="6"/>
      <c r="C1595" s="6"/>
      <c r="D1595" s="6"/>
      <c r="E1595" s="6"/>
      <c r="F1595" s="6"/>
      <c r="G1595" s="6"/>
      <c r="H1595" s="6"/>
      <c r="I1595" s="6"/>
      <c r="J1595" s="6"/>
      <c r="K1595" s="6"/>
      <c r="L1595" s="6"/>
      <c r="M1595" s="6"/>
      <c r="N1595" s="6"/>
    </row>
    <row r="1596" spans="1:14">
      <c r="A1596" s="6"/>
      <c r="B1596" s="6"/>
      <c r="C1596" s="6"/>
      <c r="D1596" s="6"/>
      <c r="E1596" s="6"/>
      <c r="F1596" s="6"/>
      <c r="G1596" s="6"/>
      <c r="H1596" s="6"/>
      <c r="I1596" s="6"/>
      <c r="J1596" s="6"/>
      <c r="K1596" s="6"/>
      <c r="L1596" s="6"/>
      <c r="M1596" s="6"/>
      <c r="N1596" s="6"/>
    </row>
    <row r="1597" spans="1:14">
      <c r="A1597" s="6"/>
      <c r="B1597" s="6"/>
      <c r="C1597" s="6"/>
      <c r="D1597" s="6"/>
      <c r="E1597" s="6"/>
      <c r="F1597" s="6"/>
      <c r="G1597" s="6"/>
      <c r="H1597" s="6"/>
      <c r="I1597" s="6"/>
      <c r="J1597" s="6"/>
      <c r="K1597" s="6"/>
      <c r="L1597" s="6"/>
      <c r="M1597" s="6"/>
      <c r="N1597" s="6"/>
    </row>
    <row r="1598" spans="1:14">
      <c r="A1598" s="6"/>
      <c r="B1598" s="6"/>
      <c r="C1598" s="6"/>
      <c r="D1598" s="6"/>
      <c r="E1598" s="6"/>
      <c r="F1598" s="6"/>
      <c r="G1598" s="6"/>
      <c r="H1598" s="6"/>
      <c r="I1598" s="6"/>
      <c r="J1598" s="6"/>
      <c r="K1598" s="6"/>
      <c r="L1598" s="6"/>
      <c r="M1598" s="6"/>
      <c r="N1598" s="6"/>
    </row>
    <row r="1599" spans="1:14">
      <c r="A1599" s="6"/>
      <c r="B1599" s="6"/>
      <c r="C1599" s="6"/>
      <c r="D1599" s="6"/>
      <c r="E1599" s="6"/>
      <c r="F1599" s="6"/>
      <c r="G1599" s="6"/>
      <c r="H1599" s="6"/>
      <c r="I1599" s="6"/>
      <c r="J1599" s="6"/>
      <c r="K1599" s="6"/>
      <c r="L1599" s="6"/>
      <c r="M1599" s="6"/>
      <c r="N1599" s="6"/>
    </row>
    <row r="1600" spans="1:14">
      <c r="A1600" s="6"/>
      <c r="B1600" s="6"/>
      <c r="C1600" s="6"/>
      <c r="D1600" s="6"/>
      <c r="E1600" s="6"/>
      <c r="F1600" s="6"/>
      <c r="G1600" s="6"/>
      <c r="H1600" s="6"/>
      <c r="I1600" s="6"/>
      <c r="J1600" s="6"/>
      <c r="K1600" s="6"/>
      <c r="L1600" s="6"/>
      <c r="M1600" s="6"/>
      <c r="N1600" s="6"/>
    </row>
    <row r="1601" spans="1:14">
      <c r="A1601" s="6"/>
      <c r="B1601" s="6"/>
      <c r="C1601" s="6"/>
      <c r="D1601" s="6"/>
      <c r="E1601" s="6"/>
      <c r="F1601" s="6"/>
      <c r="G1601" s="6"/>
      <c r="H1601" s="6"/>
      <c r="I1601" s="6"/>
      <c r="J1601" s="6"/>
      <c r="K1601" s="6"/>
      <c r="L1601" s="6"/>
      <c r="M1601" s="6"/>
      <c r="N1601" s="6"/>
    </row>
    <row r="1602" spans="1:14">
      <c r="A1602" s="6"/>
      <c r="B1602" s="6"/>
      <c r="C1602" s="6"/>
      <c r="D1602" s="6"/>
      <c r="E1602" s="6"/>
      <c r="F1602" s="6"/>
      <c r="G1602" s="6"/>
      <c r="H1602" s="6"/>
      <c r="I1602" s="6"/>
      <c r="J1602" s="6"/>
      <c r="K1602" s="6"/>
      <c r="L1602" s="6"/>
      <c r="M1602" s="6"/>
      <c r="N1602" s="6"/>
    </row>
    <row r="1603" spans="1:14">
      <c r="A1603" s="6"/>
      <c r="B1603" s="6"/>
      <c r="C1603" s="6"/>
      <c r="D1603" s="6"/>
      <c r="E1603" s="6"/>
      <c r="F1603" s="6"/>
      <c r="G1603" s="6"/>
      <c r="H1603" s="6"/>
      <c r="I1603" s="6"/>
      <c r="J1603" s="6"/>
      <c r="K1603" s="6"/>
      <c r="L1603" s="6"/>
      <c r="M1603" s="6"/>
      <c r="N1603" s="6"/>
    </row>
    <row r="1604" spans="1:14">
      <c r="A1604" s="6"/>
      <c r="B1604" s="6"/>
      <c r="C1604" s="6"/>
      <c r="D1604" s="6"/>
      <c r="E1604" s="6"/>
      <c r="F1604" s="6"/>
      <c r="G1604" s="6"/>
      <c r="H1604" s="6"/>
      <c r="I1604" s="6"/>
      <c r="J1604" s="6"/>
      <c r="K1604" s="6"/>
      <c r="L1604" s="6"/>
      <c r="M1604" s="6"/>
      <c r="N1604" s="6"/>
    </row>
    <row r="1605" spans="1:14">
      <c r="A1605" s="6"/>
      <c r="B1605" s="6"/>
      <c r="C1605" s="6"/>
      <c r="D1605" s="6"/>
      <c r="E1605" s="6"/>
      <c r="F1605" s="6"/>
      <c r="G1605" s="6"/>
      <c r="H1605" s="6"/>
      <c r="I1605" s="6"/>
      <c r="J1605" s="6"/>
      <c r="K1605" s="6"/>
      <c r="L1605" s="6"/>
      <c r="M1605" s="6"/>
      <c r="N1605" s="6"/>
    </row>
    <row r="1606" spans="1:14">
      <c r="A1606" s="6"/>
      <c r="B1606" s="6"/>
      <c r="C1606" s="6"/>
      <c r="D1606" s="6"/>
      <c r="E1606" s="6"/>
      <c r="F1606" s="6"/>
      <c r="G1606" s="6"/>
      <c r="H1606" s="6"/>
      <c r="I1606" s="6"/>
      <c r="J1606" s="6"/>
      <c r="K1606" s="6"/>
      <c r="L1606" s="6"/>
      <c r="M1606" s="6"/>
      <c r="N1606" s="6"/>
    </row>
    <row r="1607" spans="1:14">
      <c r="A1607" s="6"/>
      <c r="B1607" s="6"/>
      <c r="C1607" s="6"/>
      <c r="D1607" s="6"/>
      <c r="E1607" s="6"/>
      <c r="F1607" s="6"/>
      <c r="G1607" s="6"/>
      <c r="H1607" s="6"/>
      <c r="I1607" s="6"/>
      <c r="J1607" s="6"/>
      <c r="K1607" s="6"/>
      <c r="L1607" s="6"/>
      <c r="M1607" s="6"/>
      <c r="N1607" s="6"/>
    </row>
    <row r="1608" spans="1:14">
      <c r="A1608" s="6"/>
      <c r="B1608" s="6"/>
      <c r="C1608" s="6"/>
      <c r="D1608" s="6"/>
      <c r="E1608" s="6"/>
      <c r="F1608" s="6"/>
      <c r="G1608" s="6"/>
      <c r="H1608" s="6"/>
      <c r="I1608" s="6"/>
      <c r="J1608" s="6"/>
      <c r="K1608" s="6"/>
      <c r="L1608" s="6"/>
      <c r="M1608" s="6"/>
      <c r="N1608" s="6"/>
    </row>
    <row r="1609" spans="1:14">
      <c r="A1609" s="6"/>
      <c r="B1609" s="6"/>
      <c r="C1609" s="6"/>
      <c r="D1609" s="6"/>
      <c r="E1609" s="6"/>
      <c r="F1609" s="6"/>
      <c r="G1609" s="6"/>
      <c r="H1609" s="6"/>
      <c r="I1609" s="6"/>
      <c r="J1609" s="6"/>
      <c r="K1609" s="6"/>
      <c r="L1609" s="6"/>
      <c r="M1609" s="6"/>
      <c r="N1609" s="6"/>
    </row>
    <row r="1610" spans="1:14">
      <c r="A1610" s="6"/>
      <c r="B1610" s="6"/>
      <c r="C1610" s="6"/>
      <c r="D1610" s="6"/>
      <c r="E1610" s="6"/>
      <c r="F1610" s="6"/>
      <c r="G1610" s="6"/>
      <c r="H1610" s="6"/>
      <c r="I1610" s="6"/>
      <c r="J1610" s="6"/>
      <c r="K1610" s="6"/>
      <c r="L1610" s="6"/>
      <c r="M1610" s="6"/>
      <c r="N1610" s="6"/>
    </row>
    <row r="1611" spans="1:14">
      <c r="A1611" s="6"/>
      <c r="B1611" s="6"/>
      <c r="C1611" s="6"/>
      <c r="D1611" s="6"/>
      <c r="E1611" s="6"/>
      <c r="F1611" s="6"/>
      <c r="G1611" s="6"/>
      <c r="H1611" s="6"/>
      <c r="I1611" s="6"/>
      <c r="J1611" s="6"/>
      <c r="K1611" s="6"/>
      <c r="L1611" s="6"/>
      <c r="M1611" s="6"/>
      <c r="N1611" s="6"/>
    </row>
    <row r="1612" spans="1:14">
      <c r="A1612" s="6"/>
      <c r="B1612" s="6"/>
      <c r="C1612" s="6"/>
      <c r="D1612" s="6"/>
      <c r="E1612" s="6"/>
      <c r="F1612" s="6"/>
      <c r="G1612" s="6"/>
      <c r="H1612" s="6"/>
      <c r="I1612" s="6"/>
      <c r="J1612" s="6"/>
      <c r="K1612" s="6"/>
      <c r="L1612" s="6"/>
      <c r="M1612" s="6"/>
      <c r="N1612" s="6"/>
    </row>
    <row r="1613" spans="1:14">
      <c r="A1613" s="6"/>
      <c r="B1613" s="6"/>
      <c r="C1613" s="6"/>
      <c r="D1613" s="6"/>
      <c r="E1613" s="6"/>
      <c r="F1613" s="6"/>
      <c r="G1613" s="6"/>
      <c r="H1613" s="6"/>
      <c r="I1613" s="6"/>
      <c r="J1613" s="6"/>
      <c r="K1613" s="6"/>
      <c r="L1613" s="6"/>
      <c r="M1613" s="6"/>
      <c r="N1613" s="6"/>
    </row>
    <row r="1614" spans="1:14">
      <c r="A1614" s="6"/>
      <c r="B1614" s="6"/>
      <c r="C1614" s="6"/>
      <c r="D1614" s="6"/>
      <c r="E1614" s="6"/>
      <c r="F1614" s="6"/>
      <c r="G1614" s="6"/>
      <c r="H1614" s="6"/>
      <c r="I1614" s="6"/>
      <c r="J1614" s="6"/>
      <c r="K1614" s="6"/>
      <c r="L1614" s="6"/>
      <c r="M1614" s="6"/>
      <c r="N1614" s="6"/>
    </row>
    <row r="1615" spans="1:14">
      <c r="A1615" s="6"/>
      <c r="B1615" s="6"/>
      <c r="C1615" s="6"/>
      <c r="D1615" s="6"/>
      <c r="E1615" s="6"/>
      <c r="F1615" s="6"/>
      <c r="G1615" s="6"/>
      <c r="H1615" s="6"/>
      <c r="I1615" s="6"/>
      <c r="J1615" s="6"/>
      <c r="K1615" s="6"/>
      <c r="L1615" s="6"/>
      <c r="M1615" s="6"/>
      <c r="N1615" s="6"/>
    </row>
    <row r="1616" spans="1:14">
      <c r="A1616" s="6"/>
      <c r="B1616" s="6"/>
      <c r="C1616" s="6"/>
      <c r="D1616" s="6"/>
      <c r="E1616" s="6"/>
      <c r="F1616" s="6"/>
      <c r="G1616" s="6"/>
      <c r="H1616" s="6"/>
      <c r="I1616" s="6"/>
      <c r="J1616" s="6"/>
      <c r="K1616" s="6"/>
      <c r="L1616" s="6"/>
      <c r="M1616" s="6"/>
      <c r="N1616" s="6"/>
    </row>
    <row r="1617" spans="1:14">
      <c r="A1617" s="6"/>
      <c r="B1617" s="6"/>
      <c r="C1617" s="6"/>
      <c r="D1617" s="6"/>
      <c r="E1617" s="6"/>
      <c r="F1617" s="6"/>
      <c r="G1617" s="6"/>
      <c r="H1617" s="6"/>
      <c r="I1617" s="6"/>
      <c r="J1617" s="6"/>
      <c r="K1617" s="6"/>
      <c r="L1617" s="6"/>
      <c r="M1617" s="6"/>
      <c r="N1617" s="6"/>
    </row>
    <row r="1618" spans="1:14">
      <c r="A1618" s="6"/>
      <c r="B1618" s="6"/>
      <c r="C1618" s="6"/>
      <c r="D1618" s="6"/>
      <c r="E1618" s="6"/>
      <c r="F1618" s="6"/>
      <c r="G1618" s="6"/>
      <c r="H1618" s="6"/>
      <c r="I1618" s="6"/>
      <c r="J1618" s="6"/>
      <c r="K1618" s="6"/>
      <c r="L1618" s="6"/>
      <c r="M1618" s="6"/>
      <c r="N1618" s="6"/>
    </row>
    <row r="1619" spans="1:14">
      <c r="A1619" s="6"/>
      <c r="B1619" s="6"/>
      <c r="C1619" s="6"/>
      <c r="D1619" s="6"/>
      <c r="E1619" s="6"/>
      <c r="F1619" s="6"/>
      <c r="G1619" s="6"/>
      <c r="H1619" s="6"/>
      <c r="I1619" s="6"/>
      <c r="J1619" s="6"/>
      <c r="K1619" s="6"/>
      <c r="L1619" s="6"/>
      <c r="M1619" s="6"/>
      <c r="N1619" s="6"/>
    </row>
    <row r="1620" spans="1:14">
      <c r="A1620" s="6"/>
      <c r="B1620" s="6"/>
      <c r="C1620" s="6"/>
      <c r="D1620" s="6"/>
      <c r="E1620" s="6"/>
      <c r="F1620" s="6"/>
      <c r="G1620" s="6"/>
      <c r="H1620" s="6"/>
      <c r="I1620" s="6"/>
      <c r="J1620" s="6"/>
      <c r="K1620" s="6"/>
      <c r="L1620" s="6"/>
      <c r="M1620" s="6"/>
      <c r="N1620" s="6"/>
    </row>
    <row r="1621" spans="1:14">
      <c r="A1621" s="6"/>
      <c r="B1621" s="6"/>
      <c r="C1621" s="6"/>
      <c r="D1621" s="6"/>
      <c r="E1621" s="6"/>
      <c r="F1621" s="6"/>
      <c r="G1621" s="6"/>
      <c r="H1621" s="6"/>
      <c r="I1621" s="6"/>
      <c r="J1621" s="6"/>
      <c r="K1621" s="6"/>
      <c r="L1621" s="6"/>
      <c r="M1621" s="6"/>
      <c r="N1621" s="6"/>
    </row>
    <row r="1622" spans="1:14">
      <c r="A1622" s="6"/>
      <c r="B1622" s="6"/>
      <c r="C1622" s="6"/>
      <c r="D1622" s="6"/>
      <c r="E1622" s="6"/>
      <c r="F1622" s="6"/>
      <c r="G1622" s="6"/>
      <c r="H1622" s="6"/>
      <c r="I1622" s="6"/>
      <c r="J1622" s="6"/>
      <c r="K1622" s="6"/>
      <c r="L1622" s="6"/>
      <c r="M1622" s="6"/>
      <c r="N1622" s="6"/>
    </row>
    <row r="1623" spans="1:14">
      <c r="A1623" s="6"/>
      <c r="B1623" s="6"/>
      <c r="C1623" s="6"/>
      <c r="D1623" s="6"/>
      <c r="E1623" s="6"/>
      <c r="F1623" s="6"/>
      <c r="G1623" s="6"/>
      <c r="H1623" s="6"/>
      <c r="I1623" s="6"/>
      <c r="J1623" s="6"/>
      <c r="K1623" s="6"/>
      <c r="L1623" s="6"/>
      <c r="M1623" s="6"/>
      <c r="N1623" s="6"/>
    </row>
    <row r="1624" spans="1:14">
      <c r="A1624" s="6"/>
      <c r="B1624" s="6"/>
      <c r="C1624" s="6"/>
      <c r="D1624" s="6"/>
      <c r="E1624" s="6"/>
      <c r="F1624" s="6"/>
      <c r="G1624" s="6"/>
      <c r="H1624" s="6"/>
      <c r="I1624" s="6"/>
      <c r="J1624" s="6"/>
      <c r="K1624" s="6"/>
      <c r="L1624" s="6"/>
      <c r="M1624" s="6"/>
      <c r="N1624" s="6"/>
    </row>
    <row r="1625" spans="1:14">
      <c r="A1625" s="6"/>
      <c r="B1625" s="6"/>
      <c r="C1625" s="6"/>
      <c r="D1625" s="6"/>
      <c r="E1625" s="6"/>
      <c r="F1625" s="6"/>
      <c r="G1625" s="6"/>
      <c r="H1625" s="6"/>
      <c r="I1625" s="6"/>
      <c r="J1625" s="6"/>
      <c r="K1625" s="6"/>
      <c r="L1625" s="6"/>
      <c r="M1625" s="6"/>
      <c r="N1625" s="6"/>
    </row>
    <row r="1626" spans="1:14">
      <c r="A1626" s="6"/>
      <c r="B1626" s="6"/>
      <c r="C1626" s="6"/>
      <c r="D1626" s="6"/>
      <c r="E1626" s="6"/>
      <c r="F1626" s="6"/>
      <c r="G1626" s="6"/>
      <c r="H1626" s="6"/>
      <c r="I1626" s="6"/>
      <c r="J1626" s="6"/>
      <c r="K1626" s="6"/>
      <c r="L1626" s="6"/>
      <c r="M1626" s="6"/>
      <c r="N1626" s="6"/>
    </row>
    <row r="1627" spans="1:14">
      <c r="A1627" s="6"/>
      <c r="B1627" s="6"/>
      <c r="C1627" s="6"/>
      <c r="D1627" s="6"/>
      <c r="E1627" s="6"/>
      <c r="F1627" s="6"/>
      <c r="G1627" s="6"/>
      <c r="H1627" s="6"/>
      <c r="I1627" s="6"/>
      <c r="J1627" s="6"/>
      <c r="K1627" s="6"/>
      <c r="L1627" s="6"/>
      <c r="M1627" s="6"/>
      <c r="N1627" s="6"/>
    </row>
    <row r="1628" spans="1:14">
      <c r="A1628" s="6"/>
      <c r="B1628" s="6"/>
      <c r="C1628" s="6"/>
      <c r="D1628" s="6"/>
      <c r="E1628" s="6"/>
      <c r="F1628" s="6"/>
      <c r="G1628" s="6"/>
      <c r="H1628" s="6"/>
      <c r="I1628" s="6"/>
      <c r="J1628" s="6"/>
      <c r="K1628" s="6"/>
      <c r="L1628" s="6"/>
      <c r="M1628" s="6"/>
      <c r="N1628" s="6"/>
    </row>
    <row r="1629" spans="1:14">
      <c r="A1629" s="6"/>
      <c r="B1629" s="6"/>
      <c r="C1629" s="6"/>
      <c r="D1629" s="6"/>
      <c r="E1629" s="6"/>
      <c r="F1629" s="6"/>
      <c r="G1629" s="6"/>
      <c r="H1629" s="6"/>
      <c r="I1629" s="6"/>
      <c r="J1629" s="6"/>
      <c r="K1629" s="6"/>
      <c r="L1629" s="6"/>
      <c r="M1629" s="6"/>
      <c r="N1629" s="6"/>
    </row>
    <row r="1630" spans="1:14">
      <c r="A1630" s="6"/>
      <c r="B1630" s="6"/>
      <c r="C1630" s="6"/>
      <c r="D1630" s="6"/>
      <c r="E1630" s="6"/>
      <c r="F1630" s="6"/>
      <c r="G1630" s="6"/>
      <c r="H1630" s="6"/>
      <c r="I1630" s="6"/>
      <c r="J1630" s="6"/>
      <c r="K1630" s="6"/>
      <c r="L1630" s="6"/>
      <c r="M1630" s="6"/>
      <c r="N1630" s="6"/>
    </row>
    <row r="1631" spans="1:14">
      <c r="A1631" s="6"/>
      <c r="B1631" s="6"/>
      <c r="C1631" s="6"/>
      <c r="D1631" s="6"/>
      <c r="E1631" s="6"/>
      <c r="F1631" s="6"/>
      <c r="G1631" s="6"/>
      <c r="H1631" s="6"/>
      <c r="I1631" s="6"/>
      <c r="J1631" s="6"/>
      <c r="K1631" s="6"/>
      <c r="L1631" s="6"/>
      <c r="M1631" s="6"/>
      <c r="N1631" s="6"/>
    </row>
    <row r="1632" spans="1:14">
      <c r="A1632" s="6"/>
      <c r="B1632" s="6"/>
      <c r="C1632" s="6"/>
      <c r="D1632" s="6"/>
      <c r="E1632" s="6"/>
      <c r="F1632" s="6"/>
      <c r="G1632" s="6"/>
      <c r="H1632" s="6"/>
      <c r="I1632" s="6"/>
      <c r="J1632" s="6"/>
      <c r="K1632" s="6"/>
      <c r="L1632" s="6"/>
      <c r="M1632" s="6"/>
      <c r="N1632" s="6"/>
    </row>
    <row r="1633" spans="1:14">
      <c r="A1633" s="6"/>
      <c r="B1633" s="6"/>
      <c r="C1633" s="6"/>
      <c r="D1633" s="6"/>
      <c r="E1633" s="6"/>
      <c r="F1633" s="6"/>
      <c r="G1633" s="6"/>
      <c r="H1633" s="6"/>
      <c r="I1633" s="6"/>
      <c r="J1633" s="6"/>
      <c r="K1633" s="6"/>
      <c r="L1633" s="6"/>
      <c r="M1633" s="6"/>
      <c r="N1633" s="6"/>
    </row>
    <row r="1634" spans="1:14">
      <c r="A1634" s="6"/>
      <c r="B1634" s="6"/>
      <c r="C1634" s="6"/>
      <c r="D1634" s="6"/>
      <c r="E1634" s="6"/>
      <c r="F1634" s="6"/>
      <c r="G1634" s="6"/>
      <c r="H1634" s="6"/>
      <c r="I1634" s="6"/>
      <c r="J1634" s="6"/>
      <c r="K1634" s="6"/>
      <c r="L1634" s="6"/>
      <c r="M1634" s="6"/>
      <c r="N1634" s="6"/>
    </row>
    <row r="1635" spans="1:14">
      <c r="A1635" s="6"/>
      <c r="B1635" s="6"/>
      <c r="C1635" s="6"/>
      <c r="D1635" s="6"/>
      <c r="E1635" s="6"/>
      <c r="F1635" s="6"/>
      <c r="G1635" s="6"/>
      <c r="H1635" s="6"/>
      <c r="I1635" s="6"/>
      <c r="J1635" s="6"/>
      <c r="K1635" s="6"/>
      <c r="L1635" s="6"/>
      <c r="M1635" s="6"/>
      <c r="N1635" s="6"/>
    </row>
    <row r="1636" spans="1:14">
      <c r="A1636" s="6"/>
      <c r="B1636" s="6"/>
      <c r="C1636" s="6"/>
      <c r="D1636" s="6"/>
      <c r="E1636" s="6"/>
      <c r="F1636" s="6"/>
      <c r="G1636" s="6"/>
      <c r="H1636" s="6"/>
      <c r="I1636" s="6"/>
      <c r="J1636" s="6"/>
      <c r="K1636" s="6"/>
      <c r="L1636" s="6"/>
      <c r="M1636" s="6"/>
      <c r="N1636" s="6"/>
    </row>
    <row r="1637" spans="1:14">
      <c r="A1637" s="6"/>
      <c r="B1637" s="6"/>
      <c r="C1637" s="6"/>
      <c r="D1637" s="6"/>
      <c r="E1637" s="6"/>
      <c r="F1637" s="6"/>
      <c r="G1637" s="6"/>
      <c r="H1637" s="6"/>
      <c r="I1637" s="6"/>
      <c r="J1637" s="6"/>
      <c r="K1637" s="6"/>
      <c r="L1637" s="6"/>
      <c r="M1637" s="6"/>
      <c r="N1637" s="6"/>
    </row>
    <row r="1638" spans="1:14">
      <c r="A1638" s="6"/>
      <c r="B1638" s="6"/>
      <c r="C1638" s="6"/>
      <c r="D1638" s="6"/>
      <c r="E1638" s="6"/>
      <c r="F1638" s="6"/>
      <c r="G1638" s="6"/>
      <c r="H1638" s="6"/>
      <c r="I1638" s="6"/>
      <c r="J1638" s="6"/>
      <c r="K1638" s="6"/>
      <c r="L1638" s="6"/>
      <c r="M1638" s="6"/>
      <c r="N1638" s="6"/>
    </row>
    <row r="1639" spans="1:14">
      <c r="A1639" s="6"/>
      <c r="B1639" s="6"/>
      <c r="C1639" s="6"/>
      <c r="D1639" s="6"/>
      <c r="E1639" s="6"/>
      <c r="F1639" s="6"/>
      <c r="G1639" s="6"/>
      <c r="H1639" s="6"/>
      <c r="I1639" s="6"/>
      <c r="J1639" s="6"/>
      <c r="K1639" s="6"/>
      <c r="L1639" s="6"/>
      <c r="M1639" s="6"/>
      <c r="N1639" s="6"/>
    </row>
    <row r="1640" spans="1:14">
      <c r="A1640" s="6"/>
      <c r="B1640" s="6"/>
      <c r="C1640" s="6"/>
      <c r="D1640" s="6"/>
      <c r="E1640" s="6"/>
      <c r="F1640" s="6"/>
      <c r="G1640" s="6"/>
      <c r="H1640" s="6"/>
      <c r="I1640" s="6"/>
      <c r="J1640" s="6"/>
      <c r="K1640" s="6"/>
      <c r="L1640" s="6"/>
      <c r="M1640" s="6"/>
      <c r="N1640" s="6"/>
    </row>
    <row r="1641" spans="1:14">
      <c r="A1641" s="6"/>
      <c r="B1641" s="6"/>
      <c r="C1641" s="6"/>
      <c r="D1641" s="6"/>
      <c r="E1641" s="6"/>
      <c r="F1641" s="6"/>
      <c r="G1641" s="6"/>
      <c r="H1641" s="6"/>
      <c r="I1641" s="6"/>
      <c r="J1641" s="6"/>
      <c r="K1641" s="6"/>
      <c r="L1641" s="6"/>
      <c r="M1641" s="6"/>
      <c r="N1641" s="6"/>
    </row>
    <row r="1642" spans="1:14">
      <c r="A1642" s="6"/>
      <c r="B1642" s="6"/>
      <c r="C1642" s="6"/>
      <c r="D1642" s="6"/>
      <c r="E1642" s="6"/>
      <c r="F1642" s="6"/>
      <c r="G1642" s="6"/>
      <c r="H1642" s="6"/>
      <c r="I1642" s="6"/>
      <c r="J1642" s="6"/>
      <c r="K1642" s="6"/>
      <c r="L1642" s="6"/>
      <c r="M1642" s="6"/>
      <c r="N1642" s="6"/>
    </row>
    <row r="1643" spans="1:14">
      <c r="A1643" s="6"/>
      <c r="B1643" s="6"/>
      <c r="C1643" s="6"/>
      <c r="D1643" s="6"/>
      <c r="E1643" s="6"/>
      <c r="F1643" s="6"/>
      <c r="G1643" s="6"/>
      <c r="H1643" s="6"/>
      <c r="I1643" s="6"/>
      <c r="J1643" s="6"/>
      <c r="K1643" s="6"/>
      <c r="L1643" s="6"/>
      <c r="M1643" s="6"/>
      <c r="N1643" s="6"/>
    </row>
    <row r="1644" spans="1:14">
      <c r="A1644" s="6"/>
      <c r="B1644" s="6"/>
      <c r="C1644" s="6"/>
      <c r="D1644" s="6"/>
      <c r="E1644" s="6"/>
      <c r="F1644" s="6"/>
      <c r="G1644" s="6"/>
      <c r="H1644" s="6"/>
      <c r="I1644" s="6"/>
      <c r="J1644" s="6"/>
      <c r="K1644" s="6"/>
      <c r="L1644" s="6"/>
      <c r="M1644" s="6"/>
      <c r="N1644" s="6"/>
    </row>
    <row r="1645" spans="1:14">
      <c r="A1645" s="6"/>
      <c r="B1645" s="6"/>
      <c r="C1645" s="6"/>
      <c r="D1645" s="6"/>
      <c r="E1645" s="6"/>
      <c r="F1645" s="6"/>
      <c r="G1645" s="6"/>
      <c r="H1645" s="6"/>
      <c r="I1645" s="6"/>
      <c r="J1645" s="6"/>
      <c r="K1645" s="6"/>
      <c r="L1645" s="6"/>
      <c r="M1645" s="6"/>
      <c r="N1645" s="6"/>
    </row>
    <row r="1646" spans="1:14">
      <c r="A1646" s="6"/>
      <c r="B1646" s="6"/>
      <c r="C1646" s="6"/>
      <c r="D1646" s="6"/>
      <c r="E1646" s="6"/>
      <c r="F1646" s="6"/>
      <c r="G1646" s="6"/>
      <c r="H1646" s="6"/>
      <c r="I1646" s="6"/>
      <c r="J1646" s="6"/>
      <c r="K1646" s="6"/>
      <c r="L1646" s="6"/>
      <c r="M1646" s="6"/>
      <c r="N1646" s="6"/>
    </row>
    <row r="1647" spans="1:14">
      <c r="A1647" s="6"/>
      <c r="B1647" s="6"/>
      <c r="C1647" s="6"/>
      <c r="D1647" s="6"/>
      <c r="E1647" s="6"/>
      <c r="F1647" s="6"/>
      <c r="G1647" s="6"/>
      <c r="H1647" s="6"/>
      <c r="I1647" s="6"/>
      <c r="J1647" s="6"/>
      <c r="K1647" s="6"/>
      <c r="L1647" s="6"/>
      <c r="M1647" s="6"/>
      <c r="N1647" s="6"/>
    </row>
    <row r="1648" spans="1:14">
      <c r="A1648" s="6"/>
      <c r="B1648" s="6"/>
      <c r="C1648" s="6"/>
      <c r="D1648" s="6"/>
      <c r="E1648" s="6"/>
      <c r="F1648" s="6"/>
      <c r="G1648" s="6"/>
      <c r="H1648" s="6"/>
      <c r="I1648" s="6"/>
      <c r="J1648" s="6"/>
      <c r="K1648" s="6"/>
      <c r="L1648" s="6"/>
      <c r="M1648" s="6"/>
      <c r="N1648" s="6"/>
    </row>
    <row r="1649" spans="1:14">
      <c r="A1649" s="6"/>
      <c r="B1649" s="6"/>
      <c r="C1649" s="6"/>
      <c r="D1649" s="6"/>
      <c r="E1649" s="6"/>
      <c r="F1649" s="6"/>
      <c r="G1649" s="6"/>
      <c r="H1649" s="6"/>
      <c r="I1649" s="6"/>
      <c r="J1649" s="6"/>
      <c r="K1649" s="6"/>
      <c r="L1649" s="6"/>
      <c r="M1649" s="6"/>
      <c r="N1649" s="6"/>
    </row>
    <row r="1650" spans="1:14">
      <c r="A1650" s="6"/>
      <c r="B1650" s="6"/>
      <c r="C1650" s="6"/>
      <c r="D1650" s="6"/>
      <c r="E1650" s="6"/>
      <c r="F1650" s="6"/>
      <c r="G1650" s="6"/>
      <c r="H1650" s="6"/>
      <c r="I1650" s="6"/>
      <c r="J1650" s="6"/>
      <c r="K1650" s="6"/>
      <c r="L1650" s="6"/>
      <c r="M1650" s="6"/>
      <c r="N1650" s="6"/>
    </row>
    <row r="1651" spans="1:14">
      <c r="A1651" s="6"/>
      <c r="B1651" s="6"/>
      <c r="C1651" s="6"/>
      <c r="D1651" s="6"/>
      <c r="E1651" s="6"/>
      <c r="F1651" s="6"/>
      <c r="G1651" s="6"/>
      <c r="H1651" s="6"/>
      <c r="I1651" s="6"/>
      <c r="J1651" s="6"/>
      <c r="K1651" s="6"/>
      <c r="L1651" s="6"/>
      <c r="M1651" s="6"/>
      <c r="N1651" s="6"/>
    </row>
    <row r="1652" spans="1:14">
      <c r="A1652" s="6"/>
      <c r="B1652" s="6"/>
      <c r="C1652" s="6"/>
      <c r="D1652" s="6"/>
      <c r="E1652" s="6"/>
      <c r="F1652" s="6"/>
      <c r="G1652" s="6"/>
      <c r="H1652" s="6"/>
      <c r="I1652" s="6"/>
      <c r="J1652" s="6"/>
      <c r="K1652" s="6"/>
      <c r="L1652" s="6"/>
      <c r="M1652" s="6"/>
      <c r="N1652" s="6"/>
    </row>
    <row r="1653" spans="1:14">
      <c r="A1653" s="6"/>
      <c r="B1653" s="6"/>
      <c r="C1653" s="6"/>
      <c r="D1653" s="6"/>
      <c r="E1653" s="6"/>
      <c r="F1653" s="6"/>
      <c r="G1653" s="6"/>
      <c r="H1653" s="6"/>
      <c r="I1653" s="6"/>
      <c r="J1653" s="6"/>
      <c r="K1653" s="6"/>
      <c r="L1653" s="6"/>
      <c r="M1653" s="6"/>
      <c r="N1653" s="6"/>
    </row>
    <row r="1654" spans="1:14">
      <c r="A1654" s="6"/>
      <c r="B1654" s="6"/>
      <c r="C1654" s="6"/>
      <c r="D1654" s="6"/>
      <c r="E1654" s="6"/>
      <c r="F1654" s="6"/>
      <c r="G1654" s="6"/>
      <c r="H1654" s="6"/>
      <c r="I1654" s="6"/>
      <c r="J1654" s="6"/>
      <c r="K1654" s="6"/>
      <c r="L1654" s="6"/>
      <c r="M1654" s="6"/>
      <c r="N1654" s="6"/>
    </row>
    <row r="1655" spans="1:14">
      <c r="A1655" s="6"/>
      <c r="B1655" s="6"/>
      <c r="C1655" s="6"/>
      <c r="D1655" s="6"/>
      <c r="E1655" s="6"/>
      <c r="F1655" s="6"/>
      <c r="G1655" s="6"/>
      <c r="H1655" s="6"/>
      <c r="I1655" s="6"/>
      <c r="J1655" s="6"/>
      <c r="K1655" s="6"/>
      <c r="L1655" s="6"/>
      <c r="M1655" s="6"/>
      <c r="N1655" s="6"/>
    </row>
    <row r="1656" spans="1:14">
      <c r="A1656" s="6"/>
      <c r="B1656" s="6"/>
      <c r="C1656" s="6"/>
      <c r="D1656" s="6"/>
      <c r="E1656" s="6"/>
      <c r="F1656" s="6"/>
      <c r="G1656" s="6"/>
      <c r="H1656" s="6"/>
      <c r="I1656" s="6"/>
      <c r="J1656" s="6"/>
      <c r="K1656" s="6"/>
      <c r="L1656" s="6"/>
      <c r="M1656" s="6"/>
      <c r="N1656" s="6"/>
    </row>
    <row r="1657" spans="1:14">
      <c r="A1657" s="6"/>
      <c r="B1657" s="6"/>
      <c r="C1657" s="6"/>
      <c r="D1657" s="6"/>
      <c r="E1657" s="6"/>
      <c r="F1657" s="6"/>
      <c r="G1657" s="6"/>
      <c r="H1657" s="6"/>
      <c r="I1657" s="6"/>
      <c r="J1657" s="6"/>
      <c r="K1657" s="6"/>
      <c r="L1657" s="6"/>
      <c r="M1657" s="6"/>
      <c r="N1657" s="6"/>
    </row>
    <row r="1658" spans="1:14">
      <c r="A1658" s="6"/>
      <c r="B1658" s="6"/>
      <c r="C1658" s="6"/>
      <c r="D1658" s="6"/>
      <c r="E1658" s="6"/>
      <c r="F1658" s="6"/>
      <c r="G1658" s="6"/>
      <c r="H1658" s="6"/>
      <c r="I1658" s="6"/>
      <c r="J1658" s="6"/>
      <c r="K1658" s="6"/>
      <c r="L1658" s="6"/>
      <c r="M1658" s="6"/>
      <c r="N1658" s="6"/>
    </row>
    <row r="1659" spans="1:14">
      <c r="A1659" s="6"/>
      <c r="B1659" s="6"/>
      <c r="C1659" s="6"/>
      <c r="D1659" s="6"/>
      <c r="E1659" s="6"/>
      <c r="F1659" s="6"/>
      <c r="G1659" s="6"/>
      <c r="H1659" s="6"/>
      <c r="I1659" s="6"/>
      <c r="J1659" s="6"/>
      <c r="K1659" s="6"/>
      <c r="L1659" s="6"/>
      <c r="M1659" s="6"/>
      <c r="N1659" s="6"/>
    </row>
    <row r="1660" spans="1:14">
      <c r="A1660" s="6"/>
      <c r="B1660" s="6"/>
      <c r="C1660" s="6"/>
      <c r="D1660" s="6"/>
      <c r="E1660" s="6"/>
      <c r="F1660" s="6"/>
      <c r="G1660" s="6"/>
      <c r="H1660" s="6"/>
      <c r="I1660" s="6"/>
      <c r="J1660" s="6"/>
      <c r="K1660" s="6"/>
      <c r="L1660" s="6"/>
      <c r="M1660" s="6"/>
      <c r="N1660" s="6"/>
    </row>
    <row r="1661" spans="1:14">
      <c r="A1661" s="6"/>
      <c r="B1661" s="6"/>
      <c r="C1661" s="6"/>
      <c r="D1661" s="6"/>
      <c r="E1661" s="6"/>
      <c r="F1661" s="6"/>
      <c r="G1661" s="6"/>
      <c r="H1661" s="6"/>
      <c r="I1661" s="6"/>
      <c r="J1661" s="6"/>
      <c r="K1661" s="6"/>
      <c r="L1661" s="6"/>
      <c r="M1661" s="6"/>
      <c r="N1661" s="6"/>
    </row>
    <row r="1662" spans="1:14">
      <c r="A1662" s="6"/>
      <c r="B1662" s="6"/>
      <c r="C1662" s="6"/>
      <c r="D1662" s="6"/>
      <c r="E1662" s="6"/>
      <c r="F1662" s="6"/>
      <c r="G1662" s="6"/>
      <c r="H1662" s="6"/>
      <c r="I1662" s="6"/>
      <c r="J1662" s="6"/>
      <c r="K1662" s="6"/>
      <c r="L1662" s="6"/>
      <c r="M1662" s="6"/>
      <c r="N1662" s="6"/>
    </row>
    <row r="1663" spans="1:14">
      <c r="A1663" s="6"/>
      <c r="B1663" s="6"/>
      <c r="C1663" s="6"/>
      <c r="D1663" s="6"/>
      <c r="E1663" s="6"/>
      <c r="F1663" s="6"/>
      <c r="G1663" s="6"/>
      <c r="H1663" s="6"/>
      <c r="I1663" s="6"/>
      <c r="J1663" s="6"/>
      <c r="K1663" s="6"/>
      <c r="L1663" s="6"/>
      <c r="M1663" s="6"/>
      <c r="N1663" s="6"/>
    </row>
    <row r="1664" spans="1:14">
      <c r="A1664" s="6"/>
      <c r="B1664" s="6"/>
      <c r="C1664" s="6"/>
      <c r="D1664" s="6"/>
      <c r="E1664" s="6"/>
      <c r="F1664" s="6"/>
      <c r="G1664" s="6"/>
      <c r="H1664" s="6"/>
      <c r="I1664" s="6"/>
      <c r="J1664" s="6"/>
      <c r="K1664" s="6"/>
      <c r="L1664" s="6"/>
      <c r="M1664" s="6"/>
      <c r="N1664" s="6"/>
    </row>
    <row r="1665" spans="1:14">
      <c r="A1665" s="6"/>
      <c r="B1665" s="6"/>
      <c r="C1665" s="6"/>
      <c r="D1665" s="6"/>
      <c r="E1665" s="6"/>
      <c r="F1665" s="6"/>
      <c r="G1665" s="6"/>
      <c r="H1665" s="6"/>
      <c r="I1665" s="6"/>
      <c r="J1665" s="6"/>
      <c r="K1665" s="6"/>
      <c r="L1665" s="6"/>
      <c r="M1665" s="6"/>
      <c r="N1665" s="6"/>
    </row>
    <row r="1666" spans="1:14">
      <c r="A1666" s="6"/>
      <c r="B1666" s="6"/>
      <c r="C1666" s="6"/>
      <c r="D1666" s="6"/>
      <c r="E1666" s="6"/>
      <c r="F1666" s="6"/>
      <c r="G1666" s="6"/>
      <c r="H1666" s="6"/>
      <c r="I1666" s="6"/>
      <c r="J1666" s="6"/>
      <c r="K1666" s="6"/>
      <c r="L1666" s="6"/>
      <c r="M1666" s="6"/>
      <c r="N1666" s="6"/>
    </row>
    <row r="1667" spans="1:14">
      <c r="A1667" s="6"/>
      <c r="B1667" s="6"/>
      <c r="C1667" s="6"/>
      <c r="D1667" s="6"/>
      <c r="E1667" s="6"/>
      <c r="F1667" s="6"/>
      <c r="G1667" s="6"/>
      <c r="H1667" s="6"/>
      <c r="I1667" s="6"/>
      <c r="J1667" s="6"/>
      <c r="K1667" s="6"/>
      <c r="L1667" s="6"/>
      <c r="M1667" s="6"/>
      <c r="N1667" s="6"/>
    </row>
    <row r="1668" spans="1:14">
      <c r="A1668" s="6"/>
      <c r="B1668" s="6"/>
      <c r="C1668" s="6"/>
      <c r="D1668" s="6"/>
      <c r="E1668" s="6"/>
      <c r="F1668" s="6"/>
      <c r="G1668" s="6"/>
      <c r="H1668" s="6"/>
      <c r="I1668" s="6"/>
      <c r="J1668" s="6"/>
      <c r="K1668" s="6"/>
      <c r="L1668" s="6"/>
      <c r="M1668" s="6"/>
      <c r="N1668" s="6"/>
    </row>
    <row r="1669" spans="1:14">
      <c r="A1669" s="6"/>
      <c r="B1669" s="6"/>
      <c r="C1669" s="6"/>
      <c r="D1669" s="6"/>
      <c r="E1669" s="6"/>
      <c r="F1669" s="6"/>
      <c r="G1669" s="6"/>
      <c r="H1669" s="6"/>
      <c r="I1669" s="6"/>
      <c r="J1669" s="6"/>
      <c r="K1669" s="6"/>
      <c r="L1669" s="6"/>
      <c r="M1669" s="6"/>
      <c r="N1669" s="6"/>
    </row>
    <row r="1670" spans="1:14">
      <c r="A1670" s="6"/>
      <c r="B1670" s="6"/>
      <c r="C1670" s="6"/>
      <c r="D1670" s="6"/>
      <c r="E1670" s="6"/>
      <c r="F1670" s="6"/>
      <c r="G1670" s="6"/>
      <c r="H1670" s="6"/>
      <c r="I1670" s="6"/>
      <c r="J1670" s="6"/>
      <c r="K1670" s="6"/>
      <c r="L1670" s="6"/>
      <c r="M1670" s="6"/>
      <c r="N1670" s="6"/>
    </row>
    <row r="1671" spans="1:14">
      <c r="A1671" s="6"/>
      <c r="B1671" s="6"/>
      <c r="C1671" s="6"/>
      <c r="D1671" s="6"/>
      <c r="E1671" s="6"/>
      <c r="F1671" s="6"/>
      <c r="G1671" s="6"/>
      <c r="H1671" s="6"/>
      <c r="I1671" s="6"/>
      <c r="J1671" s="6"/>
      <c r="K1671" s="6"/>
      <c r="L1671" s="6"/>
      <c r="M1671" s="6"/>
      <c r="N1671" s="6"/>
    </row>
    <row r="1672" spans="1:14">
      <c r="A1672" s="6"/>
      <c r="B1672" s="6"/>
      <c r="C1672" s="6"/>
      <c r="D1672" s="6"/>
      <c r="E1672" s="6"/>
      <c r="F1672" s="6"/>
      <c r="G1672" s="6"/>
      <c r="H1672" s="6"/>
      <c r="I1672" s="6"/>
      <c r="J1672" s="6"/>
      <c r="K1672" s="6"/>
      <c r="L1672" s="6"/>
      <c r="M1672" s="6"/>
      <c r="N1672" s="6"/>
    </row>
    <row r="1673" spans="1:14">
      <c r="A1673" s="6"/>
      <c r="B1673" s="6"/>
      <c r="C1673" s="6"/>
      <c r="D1673" s="6"/>
      <c r="E1673" s="6"/>
      <c r="F1673" s="6"/>
      <c r="G1673" s="6"/>
      <c r="H1673" s="6"/>
      <c r="I1673" s="6"/>
      <c r="J1673" s="6"/>
      <c r="K1673" s="6"/>
      <c r="L1673" s="6"/>
      <c r="M1673" s="6"/>
      <c r="N1673" s="6"/>
    </row>
    <row r="1674" spans="1:14">
      <c r="A1674" s="6"/>
      <c r="B1674" s="6"/>
      <c r="C1674" s="6"/>
      <c r="D1674" s="6"/>
      <c r="E1674" s="6"/>
      <c r="F1674" s="6"/>
      <c r="G1674" s="6"/>
      <c r="H1674" s="6"/>
      <c r="I1674" s="6"/>
      <c r="J1674" s="6"/>
      <c r="K1674" s="6"/>
      <c r="L1674" s="6"/>
      <c r="M1674" s="6"/>
      <c r="N1674" s="6"/>
    </row>
    <row r="1675" spans="1:14">
      <c r="A1675" s="6"/>
      <c r="B1675" s="6"/>
      <c r="C1675" s="6"/>
      <c r="D1675" s="6"/>
      <c r="E1675" s="6"/>
      <c r="F1675" s="6"/>
      <c r="G1675" s="6"/>
      <c r="H1675" s="6"/>
      <c r="I1675" s="6"/>
      <c r="J1675" s="6"/>
      <c r="K1675" s="6"/>
      <c r="L1675" s="6"/>
      <c r="M1675" s="6"/>
      <c r="N1675" s="6"/>
    </row>
    <row r="1676" spans="1:14">
      <c r="A1676" s="6"/>
      <c r="B1676" s="6"/>
      <c r="C1676" s="6"/>
      <c r="D1676" s="6"/>
      <c r="E1676" s="6"/>
      <c r="F1676" s="6"/>
      <c r="G1676" s="6"/>
      <c r="H1676" s="6"/>
      <c r="I1676" s="6"/>
      <c r="J1676" s="6"/>
      <c r="K1676" s="6"/>
      <c r="L1676" s="6"/>
      <c r="M1676" s="6"/>
      <c r="N1676" s="6"/>
    </row>
    <row r="1677" spans="1:14">
      <c r="A1677" s="6"/>
      <c r="B1677" s="6"/>
      <c r="C1677" s="6"/>
      <c r="D1677" s="6"/>
      <c r="E1677" s="6"/>
      <c r="F1677" s="6"/>
      <c r="G1677" s="6"/>
      <c r="H1677" s="6"/>
      <c r="I1677" s="6"/>
      <c r="J1677" s="6"/>
      <c r="K1677" s="6"/>
      <c r="L1677" s="6"/>
      <c r="M1677" s="6"/>
      <c r="N1677" s="6"/>
    </row>
    <row r="1678" spans="1:14">
      <c r="A1678" s="6"/>
      <c r="B1678" s="6"/>
      <c r="C1678" s="6"/>
      <c r="D1678" s="6"/>
      <c r="E1678" s="6"/>
      <c r="F1678" s="6"/>
      <c r="G1678" s="6"/>
      <c r="H1678" s="6"/>
      <c r="I1678" s="6"/>
      <c r="J1678" s="6"/>
      <c r="K1678" s="6"/>
      <c r="L1678" s="6"/>
      <c r="M1678" s="6"/>
      <c r="N1678" s="6"/>
    </row>
    <row r="1679" spans="1:14">
      <c r="A1679" s="6"/>
      <c r="B1679" s="6"/>
      <c r="C1679" s="6"/>
      <c r="D1679" s="6"/>
      <c r="E1679" s="6"/>
      <c r="F1679" s="6"/>
      <c r="G1679" s="6"/>
      <c r="H1679" s="6"/>
      <c r="I1679" s="6"/>
      <c r="J1679" s="6"/>
      <c r="K1679" s="6"/>
      <c r="L1679" s="6"/>
      <c r="M1679" s="6"/>
      <c r="N1679" s="6"/>
    </row>
    <row r="1680" spans="1:14">
      <c r="A1680" s="6"/>
      <c r="B1680" s="6"/>
      <c r="C1680" s="6"/>
      <c r="D1680" s="6"/>
      <c r="E1680" s="6"/>
      <c r="F1680" s="6"/>
      <c r="G1680" s="6"/>
      <c r="H1680" s="6"/>
      <c r="I1680" s="6"/>
      <c r="J1680" s="6"/>
      <c r="K1680" s="6"/>
      <c r="L1680" s="6"/>
      <c r="M1680" s="6"/>
      <c r="N1680" s="6"/>
    </row>
    <row r="1681" spans="1:14">
      <c r="A1681" s="6"/>
      <c r="B1681" s="6"/>
      <c r="C1681" s="6"/>
      <c r="D1681" s="6"/>
      <c r="E1681" s="6"/>
      <c r="F1681" s="6"/>
      <c r="G1681" s="6"/>
      <c r="H1681" s="6"/>
      <c r="I1681" s="6"/>
      <c r="J1681" s="6"/>
      <c r="K1681" s="6"/>
      <c r="L1681" s="6"/>
      <c r="M1681" s="6"/>
      <c r="N1681" s="6"/>
    </row>
    <row r="1682" spans="1:14">
      <c r="A1682" s="6"/>
      <c r="B1682" s="6"/>
      <c r="C1682" s="6"/>
      <c r="D1682" s="6"/>
      <c r="E1682" s="6"/>
      <c r="F1682" s="6"/>
      <c r="G1682" s="6"/>
      <c r="H1682" s="6"/>
      <c r="I1682" s="6"/>
      <c r="J1682" s="6"/>
      <c r="K1682" s="6"/>
      <c r="L1682" s="6"/>
      <c r="M1682" s="6"/>
      <c r="N1682" s="6"/>
    </row>
    <row r="1683" spans="1:14">
      <c r="A1683" s="6"/>
      <c r="B1683" s="6"/>
      <c r="C1683" s="6"/>
      <c r="D1683" s="6"/>
      <c r="E1683" s="6"/>
      <c r="F1683" s="6"/>
      <c r="G1683" s="6"/>
      <c r="H1683" s="6"/>
      <c r="I1683" s="6"/>
      <c r="J1683" s="6"/>
      <c r="K1683" s="6"/>
      <c r="L1683" s="6"/>
      <c r="M1683" s="6"/>
      <c r="N1683" s="6"/>
    </row>
    <row r="1684" spans="1:14">
      <c r="A1684" s="6"/>
      <c r="B1684" s="6"/>
      <c r="C1684" s="6"/>
      <c r="D1684" s="6"/>
      <c r="E1684" s="6"/>
      <c r="F1684" s="6"/>
      <c r="G1684" s="6"/>
      <c r="H1684" s="6"/>
      <c r="I1684" s="6"/>
      <c r="J1684" s="6"/>
      <c r="K1684" s="6"/>
      <c r="L1684" s="6"/>
      <c r="M1684" s="6"/>
      <c r="N1684" s="6"/>
    </row>
    <row r="1685" spans="1:14">
      <c r="A1685" s="6"/>
      <c r="B1685" s="6"/>
      <c r="C1685" s="6"/>
      <c r="D1685" s="6"/>
      <c r="E1685" s="6"/>
      <c r="F1685" s="6"/>
      <c r="G1685" s="6"/>
      <c r="H1685" s="6"/>
      <c r="I1685" s="6"/>
      <c r="J1685" s="6"/>
      <c r="K1685" s="6"/>
      <c r="L1685" s="6"/>
      <c r="M1685" s="6"/>
      <c r="N1685" s="6"/>
    </row>
    <row r="1686" spans="1:14">
      <c r="A1686" s="6"/>
      <c r="B1686" s="6"/>
      <c r="C1686" s="6"/>
      <c r="D1686" s="6"/>
      <c r="E1686" s="6"/>
      <c r="F1686" s="6"/>
      <c r="G1686" s="6"/>
      <c r="H1686" s="6"/>
      <c r="I1686" s="6"/>
      <c r="J1686" s="6"/>
      <c r="K1686" s="6"/>
      <c r="L1686" s="6"/>
      <c r="M1686" s="6"/>
      <c r="N1686" s="6"/>
    </row>
    <row r="1687" spans="1:14">
      <c r="A1687" s="6"/>
      <c r="B1687" s="6"/>
      <c r="C1687" s="6"/>
      <c r="D1687" s="6"/>
      <c r="E1687" s="6"/>
      <c r="F1687" s="6"/>
      <c r="G1687" s="6"/>
      <c r="H1687" s="6"/>
      <c r="I1687" s="6"/>
      <c r="J1687" s="6"/>
      <c r="K1687" s="6"/>
      <c r="L1687" s="6"/>
      <c r="M1687" s="6"/>
      <c r="N1687" s="6"/>
    </row>
    <row r="1688" spans="1:14">
      <c r="A1688" s="6"/>
      <c r="B1688" s="6"/>
      <c r="C1688" s="6"/>
      <c r="D1688" s="6"/>
      <c r="E1688" s="6"/>
      <c r="F1688" s="6"/>
      <c r="G1688" s="6"/>
      <c r="H1688" s="6"/>
      <c r="I1688" s="6"/>
      <c r="J1688" s="6"/>
      <c r="K1688" s="6"/>
      <c r="L1688" s="6"/>
      <c r="M1688" s="6"/>
      <c r="N1688" s="6"/>
    </row>
    <row r="1689" spans="1:14">
      <c r="A1689" s="6"/>
      <c r="B1689" s="6"/>
      <c r="C1689" s="6"/>
      <c r="D1689" s="6"/>
      <c r="E1689" s="6"/>
      <c r="F1689" s="6"/>
      <c r="G1689" s="6"/>
      <c r="H1689" s="6"/>
      <c r="I1689" s="6"/>
      <c r="J1689" s="6"/>
      <c r="K1689" s="6"/>
      <c r="L1689" s="6"/>
      <c r="M1689" s="6"/>
      <c r="N1689" s="6"/>
    </row>
    <row r="1690" spans="1:14">
      <c r="A1690" s="6"/>
      <c r="B1690" s="6"/>
      <c r="C1690" s="6"/>
      <c r="D1690" s="6"/>
      <c r="E1690" s="6"/>
      <c r="F1690" s="6"/>
      <c r="G1690" s="6"/>
      <c r="H1690" s="6"/>
      <c r="I1690" s="6"/>
      <c r="J1690" s="6"/>
      <c r="K1690" s="6"/>
      <c r="L1690" s="6"/>
      <c r="M1690" s="6"/>
      <c r="N1690" s="6"/>
    </row>
    <row r="1691" spans="1:14">
      <c r="A1691" s="6"/>
      <c r="B1691" s="6"/>
      <c r="C1691" s="6"/>
      <c r="D1691" s="6"/>
      <c r="E1691" s="6"/>
      <c r="F1691" s="6"/>
      <c r="G1691" s="6"/>
      <c r="H1691" s="6"/>
      <c r="I1691" s="6"/>
      <c r="J1691" s="6"/>
      <c r="K1691" s="6"/>
      <c r="L1691" s="6"/>
      <c r="M1691" s="6"/>
      <c r="N1691" s="6"/>
    </row>
    <row r="1692" spans="1:14">
      <c r="A1692" s="6"/>
      <c r="B1692" s="6"/>
      <c r="C1692" s="6"/>
      <c r="D1692" s="6"/>
      <c r="E1692" s="6"/>
      <c r="F1692" s="6"/>
      <c r="G1692" s="6"/>
      <c r="H1692" s="6"/>
      <c r="I1692" s="6"/>
      <c r="J1692" s="6"/>
      <c r="K1692" s="6"/>
      <c r="L1692" s="6"/>
      <c r="M1692" s="6"/>
      <c r="N1692" s="6"/>
    </row>
    <row r="1693" spans="1:14">
      <c r="A1693" s="6"/>
      <c r="B1693" s="6"/>
      <c r="C1693" s="6"/>
      <c r="D1693" s="6"/>
      <c r="E1693" s="6"/>
      <c r="F1693" s="6"/>
      <c r="G1693" s="6"/>
      <c r="H1693" s="6"/>
      <c r="I1693" s="6"/>
      <c r="J1693" s="6"/>
      <c r="K1693" s="6"/>
      <c r="L1693" s="6"/>
      <c r="M1693" s="6"/>
      <c r="N1693" s="6"/>
    </row>
    <row r="1694" spans="1:14">
      <c r="A1694" s="6"/>
      <c r="B1694" s="6"/>
      <c r="C1694" s="6"/>
      <c r="D1694" s="6"/>
      <c r="E1694" s="6"/>
      <c r="F1694" s="6"/>
      <c r="G1694" s="6"/>
      <c r="H1694" s="6"/>
      <c r="I1694" s="6"/>
      <c r="J1694" s="6"/>
      <c r="K1694" s="6"/>
      <c r="L1694" s="6"/>
      <c r="M1694" s="6"/>
      <c r="N1694" s="6"/>
    </row>
    <row r="1695" spans="1:14">
      <c r="A1695" s="6"/>
      <c r="B1695" s="6"/>
      <c r="C1695" s="6"/>
      <c r="D1695" s="6"/>
      <c r="E1695" s="6"/>
      <c r="F1695" s="6"/>
      <c r="G1695" s="6"/>
      <c r="H1695" s="6"/>
      <c r="I1695" s="6"/>
      <c r="J1695" s="6"/>
      <c r="K1695" s="6"/>
      <c r="L1695" s="6"/>
      <c r="M1695" s="6"/>
      <c r="N1695" s="6"/>
    </row>
    <row r="1696" spans="1:14">
      <c r="A1696" s="6"/>
      <c r="B1696" s="6"/>
      <c r="C1696" s="6"/>
      <c r="D1696" s="6"/>
      <c r="E1696" s="6"/>
      <c r="F1696" s="6"/>
      <c r="G1696" s="6"/>
      <c r="H1696" s="6"/>
      <c r="I1696" s="6"/>
      <c r="J1696" s="6"/>
      <c r="K1696" s="6"/>
      <c r="L1696" s="6"/>
      <c r="M1696" s="6"/>
      <c r="N1696" s="6"/>
    </row>
    <row r="1697" spans="1:14">
      <c r="A1697" s="6"/>
      <c r="B1697" s="6"/>
      <c r="C1697" s="6"/>
      <c r="D1697" s="6"/>
      <c r="E1697" s="6"/>
      <c r="F1697" s="6"/>
      <c r="G1697" s="6"/>
      <c r="H1697" s="6"/>
      <c r="I1697" s="6"/>
      <c r="J1697" s="6"/>
      <c r="K1697" s="6"/>
      <c r="L1697" s="6"/>
      <c r="M1697" s="6"/>
      <c r="N1697" s="6"/>
    </row>
    <row r="1698" spans="1:14">
      <c r="A1698" s="6"/>
      <c r="B1698" s="6"/>
      <c r="C1698" s="6"/>
      <c r="D1698" s="6"/>
      <c r="E1698" s="6"/>
      <c r="F1698" s="6"/>
      <c r="G1698" s="6"/>
      <c r="H1698" s="6"/>
      <c r="I1698" s="6"/>
      <c r="J1698" s="6"/>
      <c r="K1698" s="6"/>
      <c r="L1698" s="6"/>
      <c r="M1698" s="6"/>
      <c r="N1698" s="6"/>
    </row>
    <row r="1699" spans="1:14">
      <c r="A1699" s="6"/>
      <c r="B1699" s="6"/>
      <c r="C1699" s="6"/>
      <c r="D1699" s="6"/>
      <c r="E1699" s="6"/>
      <c r="F1699" s="6"/>
      <c r="G1699" s="6"/>
      <c r="H1699" s="6"/>
      <c r="I1699" s="6"/>
      <c r="J1699" s="6"/>
      <c r="K1699" s="6"/>
      <c r="L1699" s="6"/>
      <c r="M1699" s="6"/>
      <c r="N1699" s="6"/>
    </row>
    <row r="1700" spans="1:14">
      <c r="A1700" s="6"/>
      <c r="B1700" s="6"/>
      <c r="C1700" s="6"/>
      <c r="D1700" s="6"/>
      <c r="E1700" s="6"/>
      <c r="F1700" s="6"/>
      <c r="G1700" s="6"/>
      <c r="H1700" s="6"/>
      <c r="I1700" s="6"/>
      <c r="J1700" s="6"/>
      <c r="K1700" s="6"/>
      <c r="L1700" s="6"/>
      <c r="M1700" s="6"/>
      <c r="N1700" s="6"/>
    </row>
    <row r="1701" spans="1:14">
      <c r="A1701" s="6"/>
      <c r="B1701" s="6"/>
      <c r="C1701" s="6"/>
      <c r="D1701" s="6"/>
      <c r="E1701" s="6"/>
      <c r="F1701" s="6"/>
      <c r="G1701" s="6"/>
      <c r="H1701" s="6"/>
      <c r="I1701" s="6"/>
      <c r="J1701" s="6"/>
      <c r="K1701" s="6"/>
      <c r="L1701" s="6"/>
      <c r="M1701" s="6"/>
      <c r="N1701" s="6"/>
    </row>
    <row r="1702" spans="1:14">
      <c r="A1702" s="6"/>
      <c r="B1702" s="6"/>
      <c r="C1702" s="6"/>
      <c r="D1702" s="6"/>
      <c r="E1702" s="6"/>
      <c r="F1702" s="6"/>
      <c r="G1702" s="6"/>
      <c r="H1702" s="6"/>
      <c r="I1702" s="6"/>
      <c r="J1702" s="6"/>
      <c r="K1702" s="6"/>
      <c r="L1702" s="6"/>
      <c r="M1702" s="6"/>
      <c r="N1702" s="6"/>
    </row>
    <row r="1703" spans="1:14">
      <c r="A1703" s="6"/>
      <c r="B1703" s="6"/>
      <c r="C1703" s="6"/>
      <c r="D1703" s="6"/>
      <c r="E1703" s="6"/>
      <c r="F1703" s="6"/>
      <c r="G1703" s="6"/>
      <c r="H1703" s="6"/>
      <c r="I1703" s="6"/>
      <c r="J1703" s="6"/>
      <c r="K1703" s="6"/>
      <c r="L1703" s="6"/>
      <c r="M1703" s="6"/>
      <c r="N1703" s="6"/>
    </row>
    <row r="1704" spans="1:14">
      <c r="A1704" s="6"/>
      <c r="B1704" s="6"/>
      <c r="C1704" s="6"/>
      <c r="D1704" s="6"/>
      <c r="E1704" s="6"/>
      <c r="F1704" s="6"/>
      <c r="G1704" s="6"/>
      <c r="H1704" s="6"/>
      <c r="I1704" s="6"/>
      <c r="J1704" s="6"/>
      <c r="K1704" s="6"/>
      <c r="L1704" s="6"/>
      <c r="M1704" s="6"/>
      <c r="N1704" s="6"/>
    </row>
    <row r="1705" spans="1:14">
      <c r="A1705" s="6"/>
      <c r="B1705" s="6"/>
      <c r="C1705" s="6"/>
      <c r="D1705" s="6"/>
      <c r="E1705" s="6"/>
      <c r="F1705" s="6"/>
      <c r="G1705" s="6"/>
      <c r="H1705" s="6"/>
      <c r="I1705" s="6"/>
      <c r="J1705" s="6"/>
      <c r="K1705" s="6"/>
      <c r="L1705" s="6"/>
      <c r="M1705" s="6"/>
      <c r="N1705" s="6"/>
    </row>
    <row r="1706" spans="1:14">
      <c r="A1706" s="6"/>
      <c r="B1706" s="6"/>
      <c r="C1706" s="6"/>
      <c r="D1706" s="6"/>
      <c r="E1706" s="6"/>
      <c r="F1706" s="6"/>
      <c r="G1706" s="6"/>
      <c r="H1706" s="6"/>
      <c r="I1706" s="6"/>
      <c r="J1706" s="6"/>
      <c r="K1706" s="6"/>
      <c r="L1706" s="6"/>
      <c r="M1706" s="6"/>
      <c r="N1706" s="6"/>
    </row>
    <row r="1707" spans="1:14">
      <c r="A1707" s="6"/>
      <c r="B1707" s="6"/>
      <c r="C1707" s="6"/>
      <c r="D1707" s="6"/>
      <c r="E1707" s="6"/>
      <c r="F1707" s="6"/>
      <c r="G1707" s="6"/>
      <c r="H1707" s="6"/>
      <c r="I1707" s="6"/>
      <c r="J1707" s="6"/>
      <c r="K1707" s="6"/>
      <c r="L1707" s="6"/>
      <c r="M1707" s="6"/>
      <c r="N1707" s="6"/>
    </row>
    <row r="1708" spans="1:14">
      <c r="A1708" s="6"/>
      <c r="B1708" s="6"/>
      <c r="C1708" s="6"/>
      <c r="D1708" s="6"/>
      <c r="E1708" s="6"/>
      <c r="F1708" s="6"/>
      <c r="G1708" s="6"/>
      <c r="H1708" s="6"/>
      <c r="I1708" s="6"/>
      <c r="J1708" s="6"/>
      <c r="K1708" s="6"/>
      <c r="L1708" s="6"/>
      <c r="M1708" s="6"/>
      <c r="N1708" s="6"/>
    </row>
    <row r="1709" spans="1:14">
      <c r="A1709" s="6"/>
      <c r="B1709" s="6"/>
      <c r="C1709" s="6"/>
      <c r="D1709" s="6"/>
      <c r="E1709" s="6"/>
      <c r="F1709" s="6"/>
      <c r="G1709" s="6"/>
      <c r="H1709" s="6"/>
      <c r="I1709" s="6"/>
      <c r="J1709" s="6"/>
      <c r="K1709" s="6"/>
      <c r="L1709" s="6"/>
      <c r="M1709" s="6"/>
      <c r="N1709" s="6"/>
    </row>
    <row r="1710" spans="1:14">
      <c r="A1710" s="6"/>
      <c r="B1710" s="6"/>
      <c r="C1710" s="6"/>
      <c r="D1710" s="6"/>
      <c r="E1710" s="6"/>
      <c r="F1710" s="6"/>
      <c r="G1710" s="6"/>
      <c r="H1710" s="6"/>
      <c r="I1710" s="6"/>
      <c r="J1710" s="6"/>
      <c r="K1710" s="6"/>
      <c r="L1710" s="6"/>
      <c r="M1710" s="6"/>
      <c r="N1710" s="6"/>
    </row>
    <row r="1711" spans="1:14">
      <c r="A1711" s="6"/>
      <c r="B1711" s="6"/>
      <c r="C1711" s="6"/>
      <c r="D1711" s="6"/>
      <c r="E1711" s="6"/>
      <c r="F1711" s="6"/>
      <c r="G1711" s="6"/>
      <c r="H1711" s="6"/>
      <c r="I1711" s="6"/>
      <c r="J1711" s="6"/>
      <c r="K1711" s="6"/>
      <c r="L1711" s="6"/>
      <c r="M1711" s="6"/>
      <c r="N1711" s="6"/>
    </row>
    <row r="1712" spans="1:14">
      <c r="A1712" s="6"/>
      <c r="B1712" s="6"/>
      <c r="C1712" s="6"/>
      <c r="D1712" s="6"/>
      <c r="E1712" s="6"/>
      <c r="F1712" s="6"/>
      <c r="G1712" s="6"/>
      <c r="H1712" s="6"/>
      <c r="I1712" s="6"/>
      <c r="J1712" s="6"/>
      <c r="K1712" s="6"/>
      <c r="L1712" s="6"/>
      <c r="M1712" s="6"/>
      <c r="N1712" s="6"/>
    </row>
    <row r="1713" spans="1:14">
      <c r="A1713" s="6"/>
      <c r="B1713" s="6"/>
      <c r="C1713" s="6"/>
      <c r="D1713" s="6"/>
      <c r="E1713" s="6"/>
      <c r="F1713" s="6"/>
      <c r="G1713" s="6"/>
      <c r="H1713" s="6"/>
      <c r="I1713" s="6"/>
      <c r="J1713" s="6"/>
      <c r="K1713" s="6"/>
      <c r="L1713" s="6"/>
      <c r="M1713" s="6"/>
      <c r="N1713" s="6"/>
    </row>
    <row r="1714" spans="1:14">
      <c r="A1714" s="6"/>
      <c r="B1714" s="6"/>
      <c r="C1714" s="6"/>
      <c r="D1714" s="6"/>
      <c r="E1714" s="6"/>
      <c r="F1714" s="6"/>
      <c r="G1714" s="6"/>
      <c r="H1714" s="6"/>
      <c r="I1714" s="6"/>
      <c r="J1714" s="6"/>
      <c r="K1714" s="6"/>
      <c r="L1714" s="6"/>
      <c r="M1714" s="6"/>
      <c r="N1714" s="6"/>
    </row>
    <row r="1715" spans="1:14">
      <c r="A1715" s="6"/>
      <c r="B1715" s="6"/>
      <c r="C1715" s="6"/>
      <c r="D1715" s="6"/>
      <c r="E1715" s="6"/>
      <c r="F1715" s="6"/>
      <c r="G1715" s="6"/>
      <c r="H1715" s="6"/>
      <c r="I1715" s="6"/>
      <c r="J1715" s="6"/>
      <c r="K1715" s="6"/>
      <c r="L1715" s="6"/>
      <c r="M1715" s="6"/>
      <c r="N1715" s="6"/>
    </row>
    <row r="1716" spans="1:14">
      <c r="A1716" s="6"/>
      <c r="B1716" s="6"/>
      <c r="C1716" s="6"/>
      <c r="D1716" s="6"/>
      <c r="E1716" s="6"/>
      <c r="F1716" s="6"/>
      <c r="G1716" s="6"/>
      <c r="H1716" s="6"/>
      <c r="I1716" s="6"/>
      <c r="J1716" s="6"/>
      <c r="K1716" s="6"/>
      <c r="L1716" s="6"/>
      <c r="M1716" s="6"/>
      <c r="N1716" s="6"/>
    </row>
    <row r="1717" spans="1:14">
      <c r="A1717" s="6"/>
      <c r="B1717" s="6"/>
      <c r="C1717" s="6"/>
      <c r="D1717" s="6"/>
      <c r="E1717" s="6"/>
      <c r="F1717" s="6"/>
      <c r="G1717" s="6"/>
      <c r="H1717" s="6"/>
      <c r="I1717" s="6"/>
      <c r="J1717" s="6"/>
      <c r="K1717" s="6"/>
      <c r="L1717" s="6"/>
      <c r="M1717" s="6"/>
      <c r="N1717" s="6"/>
    </row>
    <row r="1718" spans="1:14">
      <c r="A1718" s="6"/>
      <c r="B1718" s="6"/>
      <c r="C1718" s="6"/>
      <c r="D1718" s="6"/>
      <c r="E1718" s="6"/>
      <c r="F1718" s="6"/>
      <c r="G1718" s="6"/>
      <c r="H1718" s="6"/>
      <c r="I1718" s="6"/>
      <c r="J1718" s="6"/>
      <c r="K1718" s="6"/>
      <c r="L1718" s="6"/>
      <c r="M1718" s="6"/>
      <c r="N1718" s="6"/>
    </row>
    <row r="1719" spans="1:14">
      <c r="A1719" s="6"/>
      <c r="B1719" s="6"/>
      <c r="C1719" s="6"/>
      <c r="D1719" s="6"/>
      <c r="E1719" s="6"/>
      <c r="F1719" s="6"/>
      <c r="G1719" s="6"/>
      <c r="H1719" s="6"/>
      <c r="I1719" s="6"/>
      <c r="J1719" s="6"/>
      <c r="K1719" s="6"/>
      <c r="L1719" s="6"/>
      <c r="M1719" s="6"/>
      <c r="N1719" s="6"/>
    </row>
    <row r="1720" spans="1:14">
      <c r="A1720" s="6"/>
      <c r="B1720" s="6"/>
      <c r="C1720" s="6"/>
      <c r="D1720" s="6"/>
      <c r="E1720" s="6"/>
      <c r="F1720" s="6"/>
      <c r="G1720" s="6"/>
      <c r="H1720" s="6"/>
      <c r="I1720" s="6"/>
      <c r="J1720" s="6"/>
      <c r="K1720" s="6"/>
      <c r="L1720" s="6"/>
      <c r="M1720" s="6"/>
      <c r="N1720" s="6"/>
    </row>
    <row r="1721" spans="1:14">
      <c r="A1721" s="6"/>
      <c r="B1721" s="6"/>
      <c r="C1721" s="6"/>
      <c r="D1721" s="6"/>
      <c r="E1721" s="6"/>
      <c r="F1721" s="6"/>
      <c r="G1721" s="6"/>
      <c r="H1721" s="6"/>
      <c r="I1721" s="6"/>
      <c r="J1721" s="6"/>
      <c r="K1721" s="6"/>
      <c r="L1721" s="6"/>
      <c r="M1721" s="6"/>
      <c r="N1721" s="6"/>
    </row>
    <row r="1722" spans="1:14">
      <c r="A1722" s="6"/>
      <c r="B1722" s="6"/>
      <c r="C1722" s="6"/>
      <c r="D1722" s="6"/>
      <c r="E1722" s="6"/>
      <c r="F1722" s="6"/>
      <c r="G1722" s="6"/>
      <c r="H1722" s="6"/>
      <c r="I1722" s="6"/>
      <c r="J1722" s="6"/>
      <c r="K1722" s="6"/>
      <c r="L1722" s="6"/>
      <c r="M1722" s="6"/>
      <c r="N1722" s="6"/>
    </row>
    <row r="1723" spans="1:14">
      <c r="A1723" s="6"/>
      <c r="B1723" s="6"/>
      <c r="C1723" s="6"/>
      <c r="D1723" s="6"/>
      <c r="E1723" s="6"/>
      <c r="F1723" s="6"/>
      <c r="G1723" s="6"/>
      <c r="H1723" s="6"/>
      <c r="I1723" s="6"/>
      <c r="J1723" s="6"/>
      <c r="K1723" s="6"/>
      <c r="L1723" s="6"/>
      <c r="M1723" s="6"/>
      <c r="N1723" s="6"/>
    </row>
    <row r="1724" spans="1:14">
      <c r="A1724" s="6"/>
      <c r="B1724" s="6"/>
      <c r="C1724" s="6"/>
      <c r="D1724" s="6"/>
      <c r="E1724" s="6"/>
      <c r="F1724" s="6"/>
      <c r="G1724" s="6"/>
      <c r="H1724" s="6"/>
      <c r="I1724" s="6"/>
      <c r="J1724" s="6"/>
      <c r="K1724" s="6"/>
      <c r="L1724" s="6"/>
      <c r="M1724" s="6"/>
      <c r="N1724" s="6"/>
    </row>
    <row r="1725" spans="1:14">
      <c r="A1725" s="6"/>
      <c r="B1725" s="6"/>
      <c r="C1725" s="6"/>
      <c r="D1725" s="6"/>
      <c r="E1725" s="6"/>
      <c r="F1725" s="6"/>
      <c r="G1725" s="6"/>
      <c r="H1725" s="6"/>
      <c r="I1725" s="6"/>
      <c r="J1725" s="6"/>
      <c r="K1725" s="6"/>
      <c r="L1725" s="6"/>
      <c r="M1725" s="6"/>
      <c r="N1725" s="6"/>
    </row>
    <row r="1726" spans="1:14">
      <c r="A1726" s="6"/>
      <c r="B1726" s="6"/>
      <c r="C1726" s="6"/>
      <c r="D1726" s="6"/>
      <c r="E1726" s="6"/>
      <c r="F1726" s="6"/>
      <c r="G1726" s="6"/>
      <c r="H1726" s="6"/>
      <c r="I1726" s="6"/>
      <c r="J1726" s="6"/>
      <c r="K1726" s="6"/>
      <c r="L1726" s="6"/>
      <c r="M1726" s="6"/>
      <c r="N1726" s="6"/>
    </row>
    <row r="1727" spans="1:14">
      <c r="A1727" s="6"/>
      <c r="B1727" s="6"/>
      <c r="C1727" s="6"/>
      <c r="D1727" s="6"/>
      <c r="E1727" s="6"/>
      <c r="F1727" s="6"/>
      <c r="G1727" s="6"/>
      <c r="H1727" s="6"/>
      <c r="I1727" s="6"/>
      <c r="J1727" s="6"/>
      <c r="K1727" s="6"/>
      <c r="L1727" s="6"/>
      <c r="M1727" s="6"/>
      <c r="N1727" s="6"/>
    </row>
    <row r="1728" spans="1:14">
      <c r="A1728" s="6"/>
      <c r="B1728" s="6"/>
      <c r="C1728" s="6"/>
      <c r="D1728" s="6"/>
      <c r="E1728" s="6"/>
      <c r="F1728" s="6"/>
      <c r="G1728" s="6"/>
      <c r="H1728" s="6"/>
      <c r="I1728" s="6"/>
      <c r="J1728" s="6"/>
      <c r="K1728" s="6"/>
      <c r="L1728" s="6"/>
      <c r="M1728" s="6"/>
      <c r="N1728" s="6"/>
    </row>
    <row r="1729" spans="1:14">
      <c r="A1729" s="6"/>
      <c r="B1729" s="6"/>
      <c r="C1729" s="6"/>
      <c r="D1729" s="6"/>
      <c r="E1729" s="6"/>
      <c r="F1729" s="6"/>
      <c r="G1729" s="6"/>
      <c r="H1729" s="6"/>
      <c r="I1729" s="6"/>
      <c r="J1729" s="6"/>
      <c r="K1729" s="6"/>
      <c r="L1729" s="6"/>
      <c r="M1729" s="6"/>
      <c r="N1729" s="6"/>
    </row>
    <row r="1730" spans="1:14">
      <c r="A1730" s="6"/>
      <c r="B1730" s="6"/>
      <c r="C1730" s="6"/>
      <c r="D1730" s="6"/>
      <c r="E1730" s="6"/>
      <c r="F1730" s="6"/>
      <c r="G1730" s="6"/>
      <c r="H1730" s="6"/>
      <c r="I1730" s="6"/>
      <c r="J1730" s="6"/>
      <c r="K1730" s="6"/>
      <c r="L1730" s="6"/>
      <c r="M1730" s="6"/>
      <c r="N1730" s="6"/>
    </row>
    <row r="1731" spans="1:14">
      <c r="A1731" s="6"/>
      <c r="B1731" s="6"/>
      <c r="C1731" s="6"/>
      <c r="D1731" s="6"/>
      <c r="E1731" s="6"/>
      <c r="F1731" s="6"/>
      <c r="G1731" s="6"/>
      <c r="H1731" s="6"/>
      <c r="I1731" s="6"/>
      <c r="J1731" s="6"/>
      <c r="K1731" s="6"/>
      <c r="L1731" s="6"/>
      <c r="M1731" s="6"/>
      <c r="N1731" s="6"/>
    </row>
    <row r="1732" spans="1:14">
      <c r="A1732" s="6"/>
      <c r="B1732" s="6"/>
      <c r="C1732" s="6"/>
      <c r="D1732" s="6"/>
      <c r="E1732" s="6"/>
      <c r="F1732" s="6"/>
      <c r="G1732" s="6"/>
      <c r="H1732" s="6"/>
      <c r="I1732" s="6"/>
      <c r="J1732" s="6"/>
      <c r="K1732" s="6"/>
      <c r="L1732" s="6"/>
      <c r="M1732" s="6"/>
      <c r="N1732" s="6"/>
    </row>
    <row r="1733" spans="1:14">
      <c r="A1733" s="6"/>
      <c r="B1733" s="6"/>
      <c r="C1733" s="6"/>
      <c r="D1733" s="6"/>
      <c r="E1733" s="6"/>
      <c r="F1733" s="6"/>
      <c r="G1733" s="6"/>
      <c r="H1733" s="6"/>
      <c r="I1733" s="6"/>
      <c r="J1733" s="6"/>
      <c r="K1733" s="6"/>
      <c r="L1733" s="6"/>
      <c r="M1733" s="6"/>
      <c r="N1733" s="6"/>
    </row>
    <row r="1734" spans="1:14">
      <c r="A1734" s="6"/>
      <c r="B1734" s="6"/>
      <c r="C1734" s="6"/>
      <c r="D1734" s="6"/>
      <c r="E1734" s="6"/>
      <c r="F1734" s="6"/>
      <c r="G1734" s="6"/>
      <c r="H1734" s="6"/>
      <c r="I1734" s="6"/>
      <c r="J1734" s="6"/>
      <c r="K1734" s="6"/>
      <c r="L1734" s="6"/>
      <c r="M1734" s="6"/>
      <c r="N1734" s="6"/>
    </row>
    <row r="1735" spans="1:14">
      <c r="A1735" s="6"/>
      <c r="B1735" s="6"/>
      <c r="C1735" s="6"/>
      <c r="D1735" s="6"/>
      <c r="E1735" s="6"/>
      <c r="F1735" s="6"/>
      <c r="G1735" s="6"/>
      <c r="H1735" s="6"/>
      <c r="I1735" s="6"/>
      <c r="J1735" s="6"/>
      <c r="K1735" s="6"/>
      <c r="L1735" s="6"/>
      <c r="M1735" s="6"/>
      <c r="N1735" s="6"/>
    </row>
    <row r="1736" spans="1:14">
      <c r="A1736" s="6"/>
      <c r="B1736" s="6"/>
      <c r="C1736" s="6"/>
      <c r="D1736" s="6"/>
      <c r="E1736" s="6"/>
      <c r="F1736" s="6"/>
      <c r="G1736" s="6"/>
      <c r="H1736" s="6"/>
      <c r="I1736" s="6"/>
      <c r="J1736" s="6"/>
      <c r="K1736" s="6"/>
      <c r="L1736" s="6"/>
      <c r="M1736" s="6"/>
      <c r="N1736" s="6"/>
    </row>
    <row r="1737" spans="1:14">
      <c r="A1737" s="6"/>
      <c r="B1737" s="6"/>
      <c r="C1737" s="6"/>
      <c r="D1737" s="6"/>
      <c r="E1737" s="6"/>
      <c r="F1737" s="6"/>
      <c r="G1737" s="6"/>
      <c r="H1737" s="6"/>
      <c r="I1737" s="6"/>
      <c r="J1737" s="6"/>
      <c r="K1737" s="6"/>
      <c r="L1737" s="6"/>
      <c r="M1737" s="6"/>
      <c r="N1737" s="6"/>
    </row>
    <row r="1738" spans="1:14">
      <c r="A1738" s="6"/>
      <c r="B1738" s="6"/>
      <c r="C1738" s="6"/>
      <c r="D1738" s="6"/>
      <c r="E1738" s="6"/>
      <c r="F1738" s="6"/>
      <c r="G1738" s="6"/>
      <c r="H1738" s="6"/>
      <c r="I1738" s="6"/>
      <c r="J1738" s="6"/>
      <c r="K1738" s="6"/>
      <c r="L1738" s="6"/>
      <c r="M1738" s="6"/>
      <c r="N1738" s="6"/>
    </row>
    <row r="1739" spans="1:14">
      <c r="A1739" s="6"/>
      <c r="B1739" s="6"/>
      <c r="C1739" s="6"/>
      <c r="D1739" s="6"/>
      <c r="E1739" s="6"/>
      <c r="F1739" s="6"/>
      <c r="G1739" s="6"/>
      <c r="H1739" s="6"/>
      <c r="I1739" s="6"/>
      <c r="J1739" s="6"/>
      <c r="K1739" s="6"/>
      <c r="L1739" s="6"/>
      <c r="M1739" s="6"/>
      <c r="N1739" s="6"/>
    </row>
    <row r="1740" spans="1:14">
      <c r="A1740" s="6"/>
      <c r="B1740" s="6"/>
      <c r="C1740" s="6"/>
      <c r="D1740" s="6"/>
      <c r="E1740" s="6"/>
      <c r="F1740" s="6"/>
      <c r="G1740" s="6"/>
      <c r="H1740" s="6"/>
      <c r="I1740" s="6"/>
      <c r="J1740" s="6"/>
      <c r="K1740" s="6"/>
      <c r="L1740" s="6"/>
      <c r="M1740" s="6"/>
      <c r="N1740" s="6"/>
    </row>
    <row r="1741" spans="1:14">
      <c r="A1741" s="6"/>
      <c r="B1741" s="6"/>
      <c r="C1741" s="6"/>
      <c r="D1741" s="6"/>
      <c r="E1741" s="6"/>
      <c r="F1741" s="6"/>
      <c r="G1741" s="6"/>
      <c r="H1741" s="6"/>
      <c r="I1741" s="6"/>
      <c r="J1741" s="6"/>
      <c r="K1741" s="6"/>
      <c r="L1741" s="6"/>
      <c r="M1741" s="6"/>
      <c r="N1741" s="6"/>
    </row>
    <row r="1742" spans="1:14">
      <c r="A1742" s="6"/>
      <c r="B1742" s="6"/>
      <c r="C1742" s="6"/>
      <c r="D1742" s="6"/>
      <c r="E1742" s="6"/>
      <c r="F1742" s="6"/>
      <c r="G1742" s="6"/>
      <c r="H1742" s="6"/>
      <c r="I1742" s="6"/>
      <c r="J1742" s="6"/>
      <c r="K1742" s="6"/>
      <c r="L1742" s="6"/>
      <c r="M1742" s="6"/>
      <c r="N1742" s="6"/>
    </row>
    <row r="1743" spans="1:14">
      <c r="A1743" s="6"/>
      <c r="B1743" s="6"/>
      <c r="C1743" s="6"/>
      <c r="D1743" s="6"/>
      <c r="E1743" s="6"/>
      <c r="F1743" s="6"/>
      <c r="G1743" s="6"/>
      <c r="H1743" s="6"/>
      <c r="I1743" s="6"/>
      <c r="J1743" s="6"/>
      <c r="K1743" s="6"/>
      <c r="L1743" s="6"/>
      <c r="M1743" s="6"/>
      <c r="N1743" s="6"/>
    </row>
    <row r="1744" spans="1:14">
      <c r="A1744" s="6"/>
      <c r="B1744" s="6"/>
      <c r="C1744" s="6"/>
      <c r="D1744" s="6"/>
      <c r="E1744" s="6"/>
      <c r="F1744" s="6"/>
      <c r="G1744" s="6"/>
      <c r="H1744" s="6"/>
      <c r="I1744" s="6"/>
      <c r="J1744" s="6"/>
      <c r="K1744" s="6"/>
      <c r="L1744" s="6"/>
      <c r="M1744" s="6"/>
      <c r="N1744" s="6"/>
    </row>
    <row r="1745" spans="1:14">
      <c r="A1745" s="6"/>
      <c r="B1745" s="6"/>
      <c r="C1745" s="6"/>
      <c r="D1745" s="6"/>
      <c r="E1745" s="6"/>
      <c r="F1745" s="6"/>
      <c r="G1745" s="6"/>
      <c r="H1745" s="6"/>
      <c r="I1745" s="6"/>
      <c r="J1745" s="6"/>
      <c r="K1745" s="6"/>
      <c r="L1745" s="6"/>
      <c r="M1745" s="6"/>
      <c r="N1745" s="6"/>
    </row>
    <row r="1746" spans="1:14">
      <c r="A1746" s="6"/>
      <c r="B1746" s="6"/>
      <c r="C1746" s="6"/>
      <c r="D1746" s="6"/>
      <c r="E1746" s="6"/>
      <c r="F1746" s="6"/>
      <c r="G1746" s="6"/>
      <c r="H1746" s="6"/>
      <c r="I1746" s="6"/>
      <c r="J1746" s="6"/>
      <c r="K1746" s="6"/>
      <c r="L1746" s="6"/>
      <c r="M1746" s="6"/>
      <c r="N1746" s="6"/>
    </row>
    <row r="1747" spans="1:14">
      <c r="A1747" s="6"/>
      <c r="B1747" s="6"/>
      <c r="C1747" s="6"/>
      <c r="D1747" s="6"/>
      <c r="E1747" s="6"/>
      <c r="F1747" s="6"/>
      <c r="G1747" s="6"/>
      <c r="H1747" s="6"/>
      <c r="I1747" s="6"/>
      <c r="J1747" s="6"/>
      <c r="K1747" s="6"/>
      <c r="L1747" s="6"/>
      <c r="M1747" s="6"/>
      <c r="N1747" s="6"/>
    </row>
    <row r="1748" spans="1:14">
      <c r="A1748" s="6"/>
      <c r="B1748" s="6"/>
      <c r="C1748" s="6"/>
      <c r="D1748" s="6"/>
      <c r="E1748" s="6"/>
      <c r="F1748" s="6"/>
      <c r="G1748" s="6"/>
      <c r="H1748" s="6"/>
      <c r="I1748" s="6"/>
      <c r="J1748" s="6"/>
      <c r="K1748" s="6"/>
      <c r="L1748" s="6"/>
      <c r="M1748" s="6"/>
      <c r="N1748" s="6"/>
    </row>
    <row r="1749" spans="1:14">
      <c r="A1749" s="6"/>
      <c r="B1749" s="6"/>
      <c r="C1749" s="6"/>
      <c r="D1749" s="6"/>
      <c r="E1749" s="6"/>
      <c r="F1749" s="6"/>
      <c r="G1749" s="6"/>
      <c r="H1749" s="6"/>
      <c r="I1749" s="6"/>
      <c r="J1749" s="6"/>
      <c r="K1749" s="6"/>
      <c r="L1749" s="6"/>
      <c r="M1749" s="6"/>
      <c r="N1749" s="6"/>
    </row>
    <row r="1750" spans="1:14">
      <c r="A1750" s="6"/>
      <c r="B1750" s="6"/>
      <c r="C1750" s="6"/>
      <c r="D1750" s="6"/>
      <c r="E1750" s="6"/>
      <c r="F1750" s="6"/>
      <c r="G1750" s="6"/>
      <c r="H1750" s="6"/>
      <c r="I1750" s="6"/>
      <c r="J1750" s="6"/>
      <c r="K1750" s="6"/>
      <c r="L1750" s="6"/>
      <c r="M1750" s="6"/>
      <c r="N1750" s="6"/>
    </row>
    <row r="1751" spans="1:14">
      <c r="A1751" s="6"/>
      <c r="B1751" s="6"/>
      <c r="C1751" s="6"/>
      <c r="D1751" s="6"/>
      <c r="E1751" s="6"/>
      <c r="F1751" s="6"/>
      <c r="G1751" s="6"/>
      <c r="H1751" s="6"/>
      <c r="I1751" s="6"/>
      <c r="J1751" s="6"/>
      <c r="K1751" s="6"/>
      <c r="L1751" s="6"/>
      <c r="M1751" s="6"/>
      <c r="N1751" s="6"/>
    </row>
    <row r="1752" spans="1:14">
      <c r="A1752" s="6"/>
      <c r="B1752" s="6"/>
      <c r="C1752" s="6"/>
      <c r="D1752" s="6"/>
      <c r="E1752" s="6"/>
      <c r="F1752" s="6"/>
      <c r="G1752" s="6"/>
      <c r="H1752" s="6"/>
      <c r="I1752" s="6"/>
      <c r="J1752" s="6"/>
      <c r="K1752" s="6"/>
      <c r="L1752" s="6"/>
      <c r="M1752" s="6"/>
      <c r="N1752" s="6"/>
    </row>
    <row r="1753" spans="1:14">
      <c r="A1753" s="6"/>
      <c r="B1753" s="6"/>
      <c r="C1753" s="6"/>
      <c r="D1753" s="6"/>
      <c r="E1753" s="6"/>
      <c r="F1753" s="6"/>
      <c r="G1753" s="6"/>
      <c r="H1753" s="6"/>
      <c r="I1753" s="6"/>
      <c r="J1753" s="6"/>
      <c r="K1753" s="6"/>
      <c r="L1753" s="6"/>
      <c r="M1753" s="6"/>
      <c r="N1753" s="6"/>
    </row>
    <row r="1754" spans="1:14">
      <c r="A1754" s="6"/>
      <c r="B1754" s="6"/>
      <c r="C1754" s="6"/>
      <c r="D1754" s="6"/>
      <c r="E1754" s="6"/>
      <c r="F1754" s="6"/>
      <c r="G1754" s="6"/>
      <c r="H1754" s="6"/>
      <c r="I1754" s="6"/>
      <c r="J1754" s="6"/>
      <c r="K1754" s="6"/>
      <c r="L1754" s="6"/>
      <c r="M1754" s="6"/>
      <c r="N1754" s="6"/>
    </row>
    <row r="1755" spans="1:14">
      <c r="A1755" s="6"/>
      <c r="B1755" s="6"/>
      <c r="C1755" s="6"/>
      <c r="D1755" s="6"/>
      <c r="E1755" s="6"/>
      <c r="F1755" s="6"/>
      <c r="G1755" s="6"/>
      <c r="H1755" s="6"/>
      <c r="I1755" s="6"/>
      <c r="J1755" s="6"/>
      <c r="K1755" s="6"/>
      <c r="L1755" s="6"/>
      <c r="M1755" s="6"/>
      <c r="N1755" s="6"/>
    </row>
    <row r="1756" spans="1:14">
      <c r="A1756" s="6"/>
      <c r="B1756" s="6"/>
      <c r="C1756" s="6"/>
      <c r="D1756" s="6"/>
      <c r="E1756" s="6"/>
      <c r="F1756" s="6"/>
      <c r="G1756" s="6"/>
      <c r="H1756" s="6"/>
      <c r="I1756" s="6"/>
      <c r="J1756" s="6"/>
      <c r="K1756" s="6"/>
      <c r="L1756" s="6"/>
      <c r="M1756" s="6"/>
      <c r="N1756" s="6"/>
    </row>
    <row r="1757" spans="1:14">
      <c r="A1757" s="6"/>
      <c r="B1757" s="6"/>
      <c r="C1757" s="6"/>
      <c r="D1757" s="6"/>
      <c r="E1757" s="6"/>
      <c r="F1757" s="6"/>
      <c r="G1757" s="6"/>
      <c r="H1757" s="6"/>
      <c r="I1757" s="6"/>
      <c r="J1757" s="6"/>
      <c r="K1757" s="6"/>
      <c r="L1757" s="6"/>
      <c r="M1757" s="6"/>
      <c r="N1757" s="6"/>
    </row>
    <row r="1758" spans="1:14">
      <c r="A1758" s="6"/>
      <c r="B1758" s="6"/>
      <c r="C1758" s="6"/>
      <c r="D1758" s="6"/>
      <c r="E1758" s="6"/>
      <c r="F1758" s="6"/>
      <c r="G1758" s="6"/>
      <c r="H1758" s="6"/>
      <c r="I1758" s="6"/>
      <c r="J1758" s="6"/>
      <c r="K1758" s="6"/>
      <c r="L1758" s="6"/>
      <c r="M1758" s="6"/>
      <c r="N1758" s="6"/>
    </row>
    <row r="1759" spans="1:14">
      <c r="A1759" s="6"/>
      <c r="B1759" s="6"/>
      <c r="C1759" s="6"/>
      <c r="D1759" s="6"/>
      <c r="E1759" s="6"/>
      <c r="F1759" s="6"/>
      <c r="G1759" s="6"/>
      <c r="H1759" s="6"/>
      <c r="I1759" s="6"/>
      <c r="J1759" s="6"/>
      <c r="K1759" s="6"/>
      <c r="L1759" s="6"/>
      <c r="M1759" s="6"/>
      <c r="N1759" s="6"/>
    </row>
    <row r="1760" spans="1:14">
      <c r="A1760" s="6"/>
      <c r="B1760" s="6"/>
      <c r="C1760" s="6"/>
      <c r="D1760" s="6"/>
      <c r="E1760" s="6"/>
      <c r="F1760" s="6"/>
      <c r="G1760" s="6"/>
      <c r="H1760" s="6"/>
      <c r="I1760" s="6"/>
      <c r="J1760" s="6"/>
      <c r="K1760" s="6"/>
      <c r="L1760" s="6"/>
      <c r="M1760" s="6"/>
      <c r="N1760" s="6"/>
    </row>
    <row r="1761" spans="1:14">
      <c r="A1761" s="6"/>
      <c r="B1761" s="6"/>
      <c r="C1761" s="6"/>
      <c r="D1761" s="6"/>
      <c r="E1761" s="6"/>
      <c r="F1761" s="6"/>
      <c r="G1761" s="6"/>
      <c r="H1761" s="6"/>
      <c r="I1761" s="6"/>
      <c r="J1761" s="6"/>
      <c r="K1761" s="6"/>
      <c r="L1761" s="6"/>
      <c r="M1761" s="6"/>
      <c r="N1761" s="6"/>
    </row>
    <row r="1762" spans="1:14">
      <c r="A1762" s="6"/>
      <c r="B1762" s="6"/>
      <c r="C1762" s="6"/>
      <c r="D1762" s="6"/>
      <c r="E1762" s="6"/>
      <c r="F1762" s="6"/>
      <c r="G1762" s="6"/>
      <c r="H1762" s="6"/>
      <c r="I1762" s="6"/>
      <c r="J1762" s="6"/>
      <c r="K1762" s="6"/>
      <c r="L1762" s="6"/>
      <c r="M1762" s="6"/>
      <c r="N1762" s="6"/>
    </row>
    <row r="1763" spans="1:14">
      <c r="A1763" s="6"/>
      <c r="B1763" s="6"/>
      <c r="C1763" s="6"/>
      <c r="D1763" s="6"/>
      <c r="E1763" s="6"/>
      <c r="F1763" s="6"/>
      <c r="G1763" s="6"/>
      <c r="H1763" s="6"/>
      <c r="I1763" s="6"/>
      <c r="J1763" s="6"/>
      <c r="K1763" s="6"/>
      <c r="L1763" s="6"/>
      <c r="M1763" s="6"/>
      <c r="N1763" s="6"/>
    </row>
    <row r="1764" spans="1:14">
      <c r="A1764" s="6"/>
      <c r="B1764" s="6"/>
      <c r="C1764" s="6"/>
      <c r="D1764" s="6"/>
      <c r="E1764" s="6"/>
      <c r="F1764" s="6"/>
      <c r="G1764" s="6"/>
      <c r="H1764" s="6"/>
      <c r="I1764" s="6"/>
      <c r="J1764" s="6"/>
      <c r="K1764" s="6"/>
      <c r="L1764" s="6"/>
      <c r="M1764" s="6"/>
      <c r="N1764" s="6"/>
    </row>
    <row r="1765" spans="1:14">
      <c r="A1765" s="6"/>
      <c r="B1765" s="6"/>
      <c r="C1765" s="6"/>
      <c r="D1765" s="6"/>
      <c r="E1765" s="6"/>
      <c r="F1765" s="6"/>
      <c r="G1765" s="6"/>
      <c r="H1765" s="6"/>
      <c r="I1765" s="6"/>
      <c r="J1765" s="6"/>
      <c r="K1765" s="6"/>
      <c r="L1765" s="6"/>
      <c r="M1765" s="6"/>
      <c r="N1765" s="6"/>
    </row>
    <row r="1766" spans="1:14">
      <c r="A1766" s="6"/>
      <c r="B1766" s="6"/>
      <c r="C1766" s="6"/>
      <c r="D1766" s="6"/>
      <c r="E1766" s="6"/>
      <c r="F1766" s="6"/>
      <c r="G1766" s="6"/>
      <c r="H1766" s="6"/>
      <c r="I1766" s="6"/>
      <c r="J1766" s="6"/>
      <c r="K1766" s="6"/>
      <c r="L1766" s="6"/>
      <c r="M1766" s="6"/>
      <c r="N1766" s="6"/>
    </row>
    <row r="1767" spans="1:14">
      <c r="A1767" s="6"/>
      <c r="B1767" s="6"/>
      <c r="C1767" s="6"/>
      <c r="D1767" s="6"/>
      <c r="E1767" s="6"/>
      <c r="F1767" s="6"/>
      <c r="G1767" s="6"/>
      <c r="H1767" s="6"/>
      <c r="I1767" s="6"/>
      <c r="J1767" s="6"/>
      <c r="K1767" s="6"/>
      <c r="L1767" s="6"/>
      <c r="M1767" s="6"/>
      <c r="N1767" s="6"/>
    </row>
    <row r="1768" spans="1:14">
      <c r="A1768" s="6"/>
      <c r="B1768" s="6"/>
      <c r="C1768" s="6"/>
      <c r="D1768" s="6"/>
      <c r="E1768" s="6"/>
      <c r="F1768" s="6"/>
      <c r="G1768" s="6"/>
      <c r="H1768" s="6"/>
      <c r="I1768" s="6"/>
      <c r="J1768" s="6"/>
      <c r="K1768" s="6"/>
      <c r="L1768" s="6"/>
      <c r="M1768" s="6"/>
      <c r="N1768" s="6"/>
    </row>
    <row r="1769" spans="1:14">
      <c r="A1769" s="6"/>
      <c r="B1769" s="6"/>
      <c r="C1769" s="6"/>
      <c r="D1769" s="6"/>
      <c r="E1769" s="6"/>
      <c r="F1769" s="6"/>
      <c r="G1769" s="6"/>
      <c r="H1769" s="6"/>
      <c r="I1769" s="6"/>
      <c r="J1769" s="6"/>
      <c r="K1769" s="6"/>
      <c r="L1769" s="6"/>
      <c r="M1769" s="6"/>
      <c r="N1769" s="6"/>
    </row>
    <row r="1770" spans="1:14">
      <c r="A1770" s="6"/>
      <c r="B1770" s="6"/>
      <c r="C1770" s="6"/>
      <c r="D1770" s="6"/>
      <c r="E1770" s="6"/>
      <c r="F1770" s="6"/>
      <c r="G1770" s="6"/>
      <c r="H1770" s="6"/>
      <c r="I1770" s="6"/>
      <c r="J1770" s="6"/>
      <c r="K1770" s="6"/>
      <c r="L1770" s="6"/>
      <c r="M1770" s="6"/>
      <c r="N1770" s="6"/>
    </row>
    <row r="1771" spans="1:14">
      <c r="A1771" s="6"/>
      <c r="B1771" s="6"/>
      <c r="C1771" s="6"/>
      <c r="D1771" s="6"/>
      <c r="E1771" s="6"/>
      <c r="F1771" s="6"/>
      <c r="G1771" s="6"/>
      <c r="H1771" s="6"/>
      <c r="I1771" s="6"/>
      <c r="J1771" s="6"/>
      <c r="K1771" s="6"/>
      <c r="L1771" s="6"/>
      <c r="M1771" s="6"/>
      <c r="N1771" s="6"/>
    </row>
    <row r="1772" spans="1:14">
      <c r="A1772" s="6"/>
      <c r="B1772" s="6"/>
      <c r="C1772" s="6"/>
      <c r="D1772" s="6"/>
      <c r="E1772" s="6"/>
      <c r="F1772" s="6"/>
      <c r="G1772" s="6"/>
      <c r="H1772" s="6"/>
      <c r="I1772" s="6"/>
      <c r="J1772" s="6"/>
      <c r="K1772" s="6"/>
      <c r="L1772" s="6"/>
      <c r="M1772" s="6"/>
      <c r="N1772" s="6"/>
    </row>
    <row r="1773" spans="1:14">
      <c r="A1773" s="6"/>
      <c r="B1773" s="6"/>
      <c r="C1773" s="6"/>
      <c r="D1773" s="6"/>
      <c r="E1773" s="6"/>
      <c r="F1773" s="6"/>
      <c r="G1773" s="6"/>
      <c r="H1773" s="6"/>
      <c r="I1773" s="6"/>
      <c r="J1773" s="6"/>
      <c r="K1773" s="6"/>
      <c r="L1773" s="6"/>
      <c r="M1773" s="6"/>
      <c r="N1773" s="6"/>
    </row>
    <row r="1774" spans="1:14">
      <c r="A1774" s="6"/>
      <c r="B1774" s="6"/>
      <c r="C1774" s="6"/>
      <c r="D1774" s="6"/>
      <c r="E1774" s="6"/>
      <c r="F1774" s="6"/>
      <c r="G1774" s="6"/>
      <c r="H1774" s="6"/>
      <c r="I1774" s="6"/>
      <c r="J1774" s="6"/>
      <c r="K1774" s="6"/>
      <c r="L1774" s="6"/>
      <c r="M1774" s="6"/>
      <c r="N1774" s="6"/>
    </row>
    <row r="1775" spans="1:14">
      <c r="A1775" s="6"/>
      <c r="B1775" s="6"/>
      <c r="C1775" s="6"/>
      <c r="D1775" s="6"/>
      <c r="E1775" s="6"/>
      <c r="F1775" s="6"/>
      <c r="G1775" s="6"/>
      <c r="H1775" s="6"/>
      <c r="I1775" s="6"/>
      <c r="J1775" s="6"/>
      <c r="K1775" s="6"/>
      <c r="L1775" s="6"/>
      <c r="M1775" s="6"/>
      <c r="N1775" s="6"/>
    </row>
    <row r="1776" spans="1:14">
      <c r="A1776" s="6"/>
      <c r="B1776" s="6"/>
      <c r="C1776" s="6"/>
      <c r="D1776" s="6"/>
      <c r="E1776" s="6"/>
      <c r="F1776" s="6"/>
      <c r="G1776" s="6"/>
      <c r="H1776" s="6"/>
      <c r="I1776" s="6"/>
      <c r="J1776" s="6"/>
      <c r="K1776" s="6"/>
      <c r="L1776" s="6"/>
      <c r="M1776" s="6"/>
      <c r="N1776" s="6"/>
    </row>
    <row r="1777" spans="1:14">
      <c r="A1777" s="6"/>
      <c r="B1777" s="6"/>
      <c r="C1777" s="6"/>
      <c r="D1777" s="6"/>
      <c r="E1777" s="6"/>
      <c r="F1777" s="6"/>
      <c r="G1777" s="6"/>
      <c r="H1777" s="6"/>
      <c r="I1777" s="6"/>
      <c r="J1777" s="6"/>
      <c r="K1777" s="6"/>
      <c r="L1777" s="6"/>
      <c r="M1777" s="6"/>
      <c r="N1777" s="6"/>
    </row>
    <row r="1778" spans="1:14">
      <c r="A1778" s="6"/>
      <c r="B1778" s="6"/>
      <c r="C1778" s="6"/>
      <c r="D1778" s="6"/>
      <c r="E1778" s="6"/>
      <c r="F1778" s="6"/>
      <c r="G1778" s="6"/>
      <c r="H1778" s="6"/>
      <c r="I1778" s="6"/>
      <c r="J1778" s="6"/>
      <c r="K1778" s="6"/>
      <c r="L1778" s="6"/>
      <c r="M1778" s="6"/>
      <c r="N1778" s="6"/>
    </row>
    <row r="1779" spans="1:14">
      <c r="A1779" s="6"/>
      <c r="B1779" s="6"/>
      <c r="C1779" s="6"/>
      <c r="D1779" s="6"/>
      <c r="E1779" s="6"/>
      <c r="F1779" s="6"/>
      <c r="G1779" s="6"/>
      <c r="H1779" s="6"/>
      <c r="I1779" s="6"/>
      <c r="J1779" s="6"/>
      <c r="K1779" s="6"/>
      <c r="L1779" s="6"/>
      <c r="M1779" s="6"/>
      <c r="N1779" s="6"/>
    </row>
    <row r="1780" spans="1:14">
      <c r="A1780" s="6"/>
      <c r="B1780" s="6"/>
      <c r="C1780" s="6"/>
      <c r="D1780" s="6"/>
      <c r="E1780" s="6"/>
      <c r="F1780" s="6"/>
      <c r="G1780" s="6"/>
      <c r="H1780" s="6"/>
      <c r="I1780" s="6"/>
      <c r="J1780" s="6"/>
      <c r="K1780" s="6"/>
      <c r="L1780" s="6"/>
      <c r="M1780" s="6"/>
      <c r="N1780" s="6"/>
    </row>
    <row r="1781" spans="1:14">
      <c r="A1781" s="6"/>
      <c r="B1781" s="6"/>
      <c r="C1781" s="6"/>
      <c r="D1781" s="6"/>
      <c r="E1781" s="6"/>
      <c r="F1781" s="6"/>
      <c r="G1781" s="6"/>
      <c r="H1781" s="6"/>
      <c r="I1781" s="6"/>
      <c r="J1781" s="6"/>
      <c r="K1781" s="6"/>
      <c r="L1781" s="6"/>
      <c r="M1781" s="6"/>
      <c r="N1781" s="6"/>
    </row>
    <row r="1782" spans="1:14">
      <c r="A1782" s="6"/>
      <c r="B1782" s="6"/>
      <c r="C1782" s="6"/>
      <c r="D1782" s="6"/>
      <c r="E1782" s="6"/>
      <c r="F1782" s="6"/>
      <c r="G1782" s="6"/>
      <c r="H1782" s="6"/>
      <c r="I1782" s="6"/>
      <c r="J1782" s="6"/>
      <c r="K1782" s="6"/>
      <c r="L1782" s="6"/>
      <c r="M1782" s="6"/>
      <c r="N1782" s="6"/>
    </row>
    <row r="1783" spans="1:14">
      <c r="A1783" s="6"/>
      <c r="B1783" s="6"/>
      <c r="C1783" s="6"/>
      <c r="D1783" s="6"/>
      <c r="E1783" s="6"/>
      <c r="F1783" s="6"/>
      <c r="G1783" s="6"/>
      <c r="H1783" s="6"/>
      <c r="I1783" s="6"/>
      <c r="J1783" s="6"/>
      <c r="K1783" s="6"/>
      <c r="L1783" s="6"/>
      <c r="M1783" s="6"/>
      <c r="N1783" s="6"/>
    </row>
    <row r="1784" spans="1:14">
      <c r="A1784" s="6"/>
      <c r="B1784" s="6"/>
      <c r="C1784" s="6"/>
      <c r="D1784" s="6"/>
      <c r="E1784" s="6"/>
      <c r="F1784" s="6"/>
      <c r="G1784" s="6"/>
      <c r="H1784" s="6"/>
      <c r="I1784" s="6"/>
      <c r="J1784" s="6"/>
      <c r="K1784" s="6"/>
      <c r="L1784" s="6"/>
      <c r="M1784" s="6"/>
      <c r="N1784" s="6"/>
    </row>
    <row r="1785" spans="1:14">
      <c r="A1785" s="6"/>
      <c r="B1785" s="6"/>
      <c r="C1785" s="6"/>
      <c r="D1785" s="6"/>
      <c r="E1785" s="6"/>
      <c r="F1785" s="6"/>
      <c r="G1785" s="6"/>
      <c r="H1785" s="6"/>
      <c r="I1785" s="6"/>
      <c r="J1785" s="6"/>
      <c r="K1785" s="6"/>
      <c r="L1785" s="6"/>
      <c r="M1785" s="6"/>
      <c r="N1785" s="6"/>
    </row>
    <row r="1786" spans="1:14">
      <c r="A1786" s="6"/>
      <c r="B1786" s="6"/>
      <c r="C1786" s="6"/>
      <c r="D1786" s="6"/>
      <c r="E1786" s="6"/>
      <c r="F1786" s="6"/>
      <c r="G1786" s="6"/>
      <c r="H1786" s="6"/>
      <c r="I1786" s="6"/>
      <c r="J1786" s="6"/>
      <c r="K1786" s="6"/>
      <c r="L1786" s="6"/>
      <c r="M1786" s="6"/>
      <c r="N1786" s="6"/>
    </row>
    <row r="1787" spans="1:14">
      <c r="A1787" s="6"/>
      <c r="B1787" s="6"/>
      <c r="C1787" s="6"/>
      <c r="D1787" s="6"/>
      <c r="E1787" s="6"/>
      <c r="F1787" s="6"/>
      <c r="G1787" s="6"/>
      <c r="H1787" s="6"/>
      <c r="I1787" s="6"/>
      <c r="J1787" s="6"/>
      <c r="K1787" s="6"/>
      <c r="L1787" s="6"/>
      <c r="M1787" s="6"/>
      <c r="N1787" s="6"/>
    </row>
    <row r="1788" spans="1:14">
      <c r="A1788" s="6"/>
      <c r="B1788" s="6"/>
      <c r="C1788" s="6"/>
      <c r="D1788" s="6"/>
      <c r="E1788" s="6"/>
      <c r="F1788" s="6"/>
      <c r="G1788" s="6"/>
      <c r="H1788" s="6"/>
      <c r="I1788" s="6"/>
      <c r="J1788" s="6"/>
      <c r="K1788" s="6"/>
      <c r="L1788" s="6"/>
      <c r="M1788" s="6"/>
      <c r="N1788" s="6"/>
    </row>
    <row r="1789" spans="1:14">
      <c r="A1789" s="6"/>
      <c r="B1789" s="6"/>
      <c r="C1789" s="6"/>
      <c r="D1789" s="6"/>
      <c r="E1789" s="6"/>
      <c r="F1789" s="6"/>
      <c r="G1789" s="6"/>
      <c r="H1789" s="6"/>
      <c r="I1789" s="6"/>
      <c r="J1789" s="6"/>
      <c r="K1789" s="6"/>
      <c r="L1789" s="6"/>
      <c r="M1789" s="6"/>
      <c r="N1789" s="6"/>
    </row>
    <row r="1790" spans="1:14">
      <c r="A1790" s="6"/>
      <c r="B1790" s="6"/>
      <c r="C1790" s="6"/>
      <c r="D1790" s="6"/>
      <c r="E1790" s="6"/>
      <c r="F1790" s="6"/>
      <c r="G1790" s="6"/>
      <c r="H1790" s="6"/>
      <c r="I1790" s="6"/>
      <c r="J1790" s="6"/>
      <c r="K1790" s="6"/>
      <c r="L1790" s="6"/>
      <c r="M1790" s="6"/>
      <c r="N1790" s="6"/>
    </row>
    <row r="1791" spans="1:14">
      <c r="A1791" s="6"/>
      <c r="B1791" s="6"/>
      <c r="C1791" s="6"/>
      <c r="D1791" s="6"/>
      <c r="E1791" s="6"/>
      <c r="F1791" s="6"/>
      <c r="G1791" s="6"/>
      <c r="H1791" s="6"/>
      <c r="I1791" s="6"/>
      <c r="J1791" s="6"/>
      <c r="K1791" s="6"/>
      <c r="L1791" s="6"/>
      <c r="M1791" s="6"/>
      <c r="N1791" s="6"/>
    </row>
    <row r="1792" spans="1:14">
      <c r="A1792" s="6"/>
      <c r="B1792" s="6"/>
      <c r="C1792" s="6"/>
      <c r="D1792" s="6"/>
      <c r="E1792" s="6"/>
      <c r="F1792" s="6"/>
      <c r="G1792" s="6"/>
      <c r="H1792" s="6"/>
      <c r="I1792" s="6"/>
      <c r="J1792" s="6"/>
      <c r="K1792" s="6"/>
      <c r="L1792" s="6"/>
      <c r="M1792" s="6"/>
      <c r="N1792" s="6"/>
    </row>
    <row r="1793" spans="1:14">
      <c r="A1793" s="6"/>
      <c r="B1793" s="6"/>
      <c r="C1793" s="6"/>
      <c r="D1793" s="6"/>
      <c r="E1793" s="6"/>
      <c r="F1793" s="6"/>
      <c r="G1793" s="6"/>
      <c r="H1793" s="6"/>
      <c r="I1793" s="6"/>
      <c r="J1793" s="6"/>
      <c r="K1793" s="6"/>
      <c r="L1793" s="6"/>
      <c r="M1793" s="6"/>
      <c r="N1793" s="6"/>
    </row>
    <row r="1794" spans="1:14">
      <c r="A1794" s="6"/>
      <c r="B1794" s="6"/>
      <c r="C1794" s="6"/>
      <c r="D1794" s="6"/>
      <c r="E1794" s="6"/>
      <c r="F1794" s="6"/>
      <c r="G1794" s="6"/>
      <c r="H1794" s="6"/>
      <c r="I1794" s="6"/>
      <c r="J1794" s="6"/>
      <c r="K1794" s="6"/>
      <c r="L1794" s="6"/>
      <c r="M1794" s="6"/>
      <c r="N1794" s="6"/>
    </row>
    <row r="1795" spans="1:14">
      <c r="A1795" s="6"/>
      <c r="B1795" s="6"/>
      <c r="C1795" s="6"/>
      <c r="D1795" s="6"/>
      <c r="E1795" s="6"/>
      <c r="F1795" s="6"/>
      <c r="G1795" s="6"/>
      <c r="H1795" s="6"/>
      <c r="I1795" s="6"/>
      <c r="J1795" s="6"/>
      <c r="K1795" s="6"/>
      <c r="L1795" s="6"/>
      <c r="M1795" s="6"/>
      <c r="N1795" s="6"/>
    </row>
    <row r="1796" spans="1:14">
      <c r="A1796" s="6"/>
      <c r="B1796" s="6"/>
      <c r="C1796" s="6"/>
      <c r="D1796" s="6"/>
      <c r="E1796" s="6"/>
      <c r="F1796" s="6"/>
      <c r="G1796" s="6"/>
      <c r="H1796" s="6"/>
      <c r="I1796" s="6"/>
      <c r="J1796" s="6"/>
      <c r="K1796" s="6"/>
      <c r="L1796" s="6"/>
      <c r="M1796" s="6"/>
      <c r="N1796" s="6"/>
    </row>
    <row r="1797" spans="1:14">
      <c r="A1797" s="6"/>
      <c r="B1797" s="6"/>
      <c r="C1797" s="6"/>
      <c r="D1797" s="6"/>
      <c r="E1797" s="6"/>
      <c r="F1797" s="6"/>
      <c r="G1797" s="6"/>
      <c r="H1797" s="6"/>
      <c r="I1797" s="6"/>
      <c r="J1797" s="6"/>
      <c r="K1797" s="6"/>
      <c r="L1797" s="6"/>
      <c r="M1797" s="6"/>
      <c r="N1797" s="6"/>
    </row>
    <row r="1798" spans="1:14">
      <c r="A1798" s="6"/>
      <c r="B1798" s="6"/>
      <c r="C1798" s="6"/>
      <c r="D1798" s="6"/>
      <c r="E1798" s="6"/>
      <c r="F1798" s="6"/>
      <c r="G1798" s="6"/>
      <c r="H1798" s="6"/>
      <c r="I1798" s="6"/>
      <c r="J1798" s="6"/>
      <c r="K1798" s="6"/>
      <c r="L1798" s="6"/>
      <c r="M1798" s="6"/>
      <c r="N1798" s="6"/>
    </row>
    <row r="1799" spans="1:14">
      <c r="A1799" s="6"/>
      <c r="B1799" s="6"/>
      <c r="C1799" s="6"/>
      <c r="D1799" s="6"/>
      <c r="E1799" s="6"/>
      <c r="F1799" s="6"/>
      <c r="G1799" s="6"/>
      <c r="H1799" s="6"/>
      <c r="I1799" s="6"/>
      <c r="J1799" s="6"/>
      <c r="K1799" s="6"/>
      <c r="L1799" s="6"/>
      <c r="M1799" s="6"/>
      <c r="N1799" s="6"/>
    </row>
    <row r="1800" spans="1:14">
      <c r="A1800" s="6"/>
      <c r="B1800" s="6"/>
      <c r="C1800" s="6"/>
      <c r="D1800" s="6"/>
      <c r="E1800" s="6"/>
      <c r="F1800" s="6"/>
      <c r="G1800" s="6"/>
      <c r="H1800" s="6"/>
      <c r="I1800" s="6"/>
      <c r="J1800" s="6"/>
      <c r="K1800" s="6"/>
      <c r="L1800" s="6"/>
      <c r="M1800" s="6"/>
      <c r="N1800" s="6"/>
    </row>
    <row r="1801" spans="1:14">
      <c r="A1801" s="6"/>
      <c r="B1801" s="6"/>
      <c r="C1801" s="6"/>
      <c r="D1801" s="6"/>
      <c r="E1801" s="6"/>
      <c r="F1801" s="6"/>
      <c r="G1801" s="6"/>
      <c r="H1801" s="6"/>
      <c r="I1801" s="6"/>
      <c r="J1801" s="6"/>
      <c r="K1801" s="6"/>
      <c r="L1801" s="6"/>
      <c r="M1801" s="6"/>
      <c r="N1801" s="6"/>
    </row>
    <row r="1802" spans="1:14">
      <c r="A1802" s="6"/>
      <c r="B1802" s="6"/>
      <c r="C1802" s="6"/>
      <c r="D1802" s="6"/>
      <c r="E1802" s="6"/>
      <c r="F1802" s="6"/>
      <c r="G1802" s="6"/>
      <c r="H1802" s="6"/>
      <c r="I1802" s="6"/>
      <c r="J1802" s="6"/>
      <c r="K1802" s="6"/>
      <c r="L1802" s="6"/>
      <c r="M1802" s="6"/>
      <c r="N1802" s="6"/>
    </row>
    <row r="1803" spans="1:14">
      <c r="A1803" s="6"/>
      <c r="B1803" s="6"/>
      <c r="C1803" s="6"/>
      <c r="D1803" s="6"/>
      <c r="E1803" s="6"/>
      <c r="F1803" s="6"/>
      <c r="G1803" s="6"/>
      <c r="H1803" s="6"/>
      <c r="I1803" s="6"/>
      <c r="J1803" s="6"/>
      <c r="K1803" s="6"/>
      <c r="L1803" s="6"/>
      <c r="M1803" s="6"/>
      <c r="N1803" s="6"/>
    </row>
    <row r="1804" spans="1:14">
      <c r="A1804" s="6"/>
      <c r="B1804" s="6"/>
      <c r="C1804" s="6"/>
      <c r="D1804" s="6"/>
      <c r="E1804" s="6"/>
      <c r="F1804" s="6"/>
      <c r="G1804" s="6"/>
      <c r="H1804" s="6"/>
      <c r="I1804" s="6"/>
      <c r="J1804" s="6"/>
      <c r="K1804" s="6"/>
      <c r="L1804" s="6"/>
      <c r="M1804" s="6"/>
      <c r="N1804" s="6"/>
    </row>
    <row r="1805" spans="1:14">
      <c r="A1805" s="6"/>
      <c r="B1805" s="6"/>
      <c r="C1805" s="6"/>
      <c r="D1805" s="6"/>
      <c r="E1805" s="6"/>
      <c r="F1805" s="6"/>
      <c r="G1805" s="6"/>
      <c r="H1805" s="6"/>
      <c r="I1805" s="6"/>
      <c r="J1805" s="6"/>
      <c r="K1805" s="6"/>
      <c r="L1805" s="6"/>
      <c r="M1805" s="6"/>
      <c r="N1805" s="6"/>
    </row>
    <row r="1806" spans="1:14">
      <c r="A1806" s="6"/>
      <c r="B1806" s="6"/>
      <c r="C1806" s="6"/>
      <c r="D1806" s="6"/>
      <c r="E1806" s="6"/>
      <c r="F1806" s="6"/>
      <c r="G1806" s="6"/>
      <c r="H1806" s="6"/>
      <c r="I1806" s="6"/>
      <c r="J1806" s="6"/>
      <c r="K1806" s="6"/>
      <c r="L1806" s="6"/>
      <c r="M1806" s="6"/>
      <c r="N1806" s="6"/>
    </row>
    <row r="1807" spans="1:14">
      <c r="A1807" s="6"/>
      <c r="B1807" s="6"/>
      <c r="C1807" s="6"/>
      <c r="D1807" s="6"/>
      <c r="E1807" s="6"/>
      <c r="F1807" s="6"/>
      <c r="G1807" s="6"/>
      <c r="H1807" s="6"/>
      <c r="I1807" s="6"/>
      <c r="J1807" s="6"/>
      <c r="K1807" s="6"/>
      <c r="L1807" s="6"/>
      <c r="M1807" s="6"/>
      <c r="N1807" s="6"/>
    </row>
    <row r="1808" spans="1:14">
      <c r="A1808" s="6"/>
      <c r="B1808" s="6"/>
      <c r="C1808" s="6"/>
      <c r="D1808" s="6"/>
      <c r="E1808" s="6"/>
      <c r="F1808" s="6"/>
      <c r="G1808" s="6"/>
      <c r="H1808" s="6"/>
      <c r="I1808" s="6"/>
      <c r="J1808" s="6"/>
      <c r="K1808" s="6"/>
      <c r="L1808" s="6"/>
      <c r="M1808" s="6"/>
      <c r="N1808" s="6"/>
    </row>
    <row r="1809" spans="1:14">
      <c r="A1809" s="6"/>
      <c r="B1809" s="6"/>
      <c r="C1809" s="6"/>
      <c r="D1809" s="6"/>
      <c r="E1809" s="6"/>
      <c r="F1809" s="6"/>
      <c r="G1809" s="6"/>
      <c r="H1809" s="6"/>
      <c r="I1809" s="6"/>
      <c r="J1809" s="6"/>
      <c r="K1809" s="6"/>
      <c r="L1809" s="6"/>
      <c r="M1809" s="6"/>
      <c r="N1809" s="6"/>
    </row>
    <row r="1810" spans="1:14">
      <c r="A1810" s="6"/>
      <c r="B1810" s="6"/>
      <c r="C1810" s="6"/>
      <c r="D1810" s="6"/>
      <c r="E1810" s="6"/>
      <c r="F1810" s="6"/>
      <c r="G1810" s="6"/>
      <c r="H1810" s="6"/>
      <c r="I1810" s="6"/>
      <c r="J1810" s="6"/>
      <c r="K1810" s="6"/>
      <c r="L1810" s="6"/>
      <c r="M1810" s="6"/>
      <c r="N1810" s="6"/>
    </row>
    <row r="1811" spans="1:14">
      <c r="A1811" s="6"/>
      <c r="B1811" s="6"/>
      <c r="C1811" s="6"/>
      <c r="D1811" s="6"/>
      <c r="E1811" s="6"/>
      <c r="F1811" s="6"/>
      <c r="G1811" s="6"/>
      <c r="H1811" s="6"/>
      <c r="I1811" s="6"/>
      <c r="J1811" s="6"/>
      <c r="K1811" s="6"/>
      <c r="L1811" s="6"/>
      <c r="M1811" s="6"/>
      <c r="N1811" s="6"/>
    </row>
    <row r="1812" spans="1:14">
      <c r="A1812" s="6"/>
      <c r="B1812" s="6"/>
      <c r="C1812" s="6"/>
      <c r="D1812" s="6"/>
      <c r="E1812" s="6"/>
      <c r="F1812" s="6"/>
      <c r="G1812" s="6"/>
      <c r="H1812" s="6"/>
      <c r="I1812" s="6"/>
      <c r="J1812" s="6"/>
      <c r="K1812" s="6"/>
      <c r="L1812" s="6"/>
      <c r="M1812" s="6"/>
      <c r="N1812" s="6"/>
    </row>
    <row r="1813" spans="1:14">
      <c r="A1813" s="6"/>
      <c r="B1813" s="6"/>
      <c r="C1813" s="6"/>
      <c r="D1813" s="6"/>
      <c r="E1813" s="6"/>
      <c r="F1813" s="6"/>
      <c r="G1813" s="6"/>
      <c r="H1813" s="6"/>
      <c r="I1813" s="6"/>
      <c r="J1813" s="6"/>
      <c r="K1813" s="6"/>
      <c r="L1813" s="6"/>
      <c r="M1813" s="6"/>
      <c r="N1813" s="6"/>
    </row>
    <row r="1814" spans="1:14">
      <c r="A1814" s="6"/>
      <c r="B1814" s="6"/>
      <c r="C1814" s="6"/>
      <c r="D1814" s="6"/>
      <c r="E1814" s="6"/>
      <c r="F1814" s="6"/>
      <c r="G1814" s="6"/>
      <c r="H1814" s="6"/>
      <c r="I1814" s="6"/>
      <c r="J1814" s="6"/>
      <c r="K1814" s="6"/>
      <c r="L1814" s="6"/>
      <c r="M1814" s="6"/>
      <c r="N1814" s="6"/>
    </row>
    <row r="1815" spans="1:14">
      <c r="A1815" s="6"/>
      <c r="B1815" s="6"/>
      <c r="C1815" s="6"/>
      <c r="D1815" s="6"/>
      <c r="E1815" s="6"/>
      <c r="F1815" s="6"/>
      <c r="G1815" s="6"/>
      <c r="H1815" s="6"/>
      <c r="I1815" s="6"/>
      <c r="J1815" s="6"/>
      <c r="K1815" s="6"/>
      <c r="L1815" s="6"/>
      <c r="M1815" s="6"/>
      <c r="N1815" s="6"/>
    </row>
    <row r="1816" spans="1:14">
      <c r="A1816" s="6"/>
      <c r="B1816" s="6"/>
      <c r="C1816" s="6"/>
      <c r="D1816" s="6"/>
      <c r="E1816" s="6"/>
      <c r="F1816" s="6"/>
      <c r="G1816" s="6"/>
      <c r="H1816" s="6"/>
      <c r="I1816" s="6"/>
      <c r="J1816" s="6"/>
      <c r="K1816" s="6"/>
      <c r="L1816" s="6"/>
      <c r="M1816" s="6"/>
      <c r="N1816" s="6"/>
    </row>
    <row r="1817" spans="1:14">
      <c r="A1817" s="6"/>
      <c r="B1817" s="6"/>
      <c r="C1817" s="6"/>
      <c r="D1817" s="6"/>
      <c r="E1817" s="6"/>
      <c r="F1817" s="6"/>
      <c r="G1817" s="6"/>
      <c r="H1817" s="6"/>
      <c r="I1817" s="6"/>
      <c r="J1817" s="6"/>
      <c r="K1817" s="6"/>
      <c r="L1817" s="6"/>
      <c r="M1817" s="6"/>
      <c r="N1817" s="6"/>
    </row>
    <row r="1818" spans="1:14">
      <c r="A1818" s="6"/>
      <c r="B1818" s="6"/>
      <c r="C1818" s="6"/>
      <c r="D1818" s="6"/>
      <c r="E1818" s="6"/>
      <c r="F1818" s="6"/>
      <c r="G1818" s="6"/>
      <c r="H1818" s="6"/>
      <c r="I1818" s="6"/>
      <c r="J1818" s="6"/>
      <c r="K1818" s="6"/>
      <c r="L1818" s="6"/>
      <c r="M1818" s="6"/>
      <c r="N1818" s="6"/>
    </row>
    <row r="1819" spans="1:14">
      <c r="A1819" s="6"/>
      <c r="B1819" s="6"/>
      <c r="C1819" s="6"/>
      <c r="D1819" s="6"/>
      <c r="E1819" s="6"/>
      <c r="F1819" s="6"/>
      <c r="G1819" s="6"/>
      <c r="H1819" s="6"/>
      <c r="I1819" s="6"/>
      <c r="J1819" s="6"/>
      <c r="K1819" s="6"/>
      <c r="L1819" s="6"/>
      <c r="M1819" s="6"/>
      <c r="N1819" s="6"/>
    </row>
    <row r="1820" spans="1:14">
      <c r="A1820" s="6"/>
      <c r="B1820" s="6"/>
      <c r="C1820" s="6"/>
      <c r="D1820" s="6"/>
      <c r="E1820" s="6"/>
      <c r="F1820" s="6"/>
      <c r="G1820" s="6"/>
      <c r="H1820" s="6"/>
      <c r="I1820" s="6"/>
      <c r="J1820" s="6"/>
      <c r="K1820" s="6"/>
      <c r="L1820" s="6"/>
      <c r="M1820" s="6"/>
      <c r="N1820" s="6"/>
    </row>
    <row r="1821" spans="1:14">
      <c r="A1821" s="6"/>
      <c r="B1821" s="6"/>
      <c r="C1821" s="6"/>
      <c r="D1821" s="6"/>
      <c r="E1821" s="6"/>
      <c r="F1821" s="6"/>
      <c r="G1821" s="6"/>
      <c r="H1821" s="6"/>
      <c r="I1821" s="6"/>
      <c r="J1821" s="6"/>
      <c r="K1821" s="6"/>
      <c r="L1821" s="6"/>
      <c r="M1821" s="6"/>
      <c r="N1821" s="6"/>
    </row>
    <row r="1822" spans="1:14">
      <c r="A1822" s="6"/>
      <c r="B1822" s="6"/>
      <c r="C1822" s="6"/>
      <c r="D1822" s="6"/>
      <c r="E1822" s="6"/>
      <c r="F1822" s="6"/>
      <c r="G1822" s="6"/>
      <c r="H1822" s="6"/>
      <c r="I1822" s="6"/>
      <c r="J1822" s="6"/>
      <c r="K1822" s="6"/>
      <c r="L1822" s="6"/>
      <c r="M1822" s="6"/>
      <c r="N1822" s="6"/>
    </row>
    <row r="1823" spans="1:14">
      <c r="A1823" s="6"/>
      <c r="B1823" s="6"/>
      <c r="C1823" s="6"/>
      <c r="D1823" s="6"/>
      <c r="E1823" s="6"/>
      <c r="F1823" s="6"/>
      <c r="G1823" s="6"/>
      <c r="H1823" s="6"/>
      <c r="I1823" s="6"/>
      <c r="J1823" s="6"/>
      <c r="K1823" s="6"/>
      <c r="L1823" s="6"/>
      <c r="M1823" s="6"/>
      <c r="N1823" s="6"/>
    </row>
    <row r="1824" spans="1:14">
      <c r="A1824" s="6"/>
      <c r="B1824" s="6"/>
      <c r="C1824" s="6"/>
      <c r="D1824" s="6"/>
      <c r="E1824" s="6"/>
      <c r="F1824" s="6"/>
      <c r="G1824" s="6"/>
      <c r="H1824" s="6"/>
      <c r="I1824" s="6"/>
      <c r="J1824" s="6"/>
      <c r="K1824" s="6"/>
      <c r="L1824" s="6"/>
      <c r="M1824" s="6"/>
      <c r="N1824" s="6"/>
    </row>
    <row r="1825" spans="1:14">
      <c r="A1825" s="6"/>
      <c r="B1825" s="6"/>
      <c r="C1825" s="6"/>
      <c r="D1825" s="6"/>
      <c r="E1825" s="6"/>
      <c r="F1825" s="6"/>
      <c r="G1825" s="6"/>
      <c r="H1825" s="6"/>
      <c r="I1825" s="6"/>
      <c r="J1825" s="6"/>
      <c r="K1825" s="6"/>
      <c r="L1825" s="6"/>
      <c r="M1825" s="6"/>
      <c r="N1825" s="6"/>
    </row>
    <row r="1826" spans="1:14">
      <c r="A1826" s="6"/>
      <c r="B1826" s="6"/>
      <c r="C1826" s="6"/>
      <c r="D1826" s="6"/>
      <c r="E1826" s="6"/>
      <c r="F1826" s="6"/>
      <c r="G1826" s="6"/>
      <c r="H1826" s="6"/>
      <c r="I1826" s="6"/>
      <c r="J1826" s="6"/>
      <c r="K1826" s="6"/>
      <c r="L1826" s="6"/>
      <c r="M1826" s="6"/>
      <c r="N1826" s="6"/>
    </row>
    <row r="1827" spans="1:14">
      <c r="A1827" s="6"/>
      <c r="B1827" s="6"/>
      <c r="C1827" s="6"/>
      <c r="D1827" s="6"/>
      <c r="E1827" s="6"/>
      <c r="F1827" s="6"/>
      <c r="G1827" s="6"/>
      <c r="H1827" s="6"/>
      <c r="I1827" s="6"/>
      <c r="J1827" s="6"/>
      <c r="K1827" s="6"/>
      <c r="L1827" s="6"/>
      <c r="M1827" s="6"/>
      <c r="N1827" s="6"/>
    </row>
    <row r="1828" spans="1:14">
      <c r="A1828" s="6"/>
      <c r="B1828" s="6"/>
      <c r="C1828" s="6"/>
      <c r="D1828" s="6"/>
      <c r="E1828" s="6"/>
      <c r="F1828" s="6"/>
      <c r="G1828" s="6"/>
      <c r="H1828" s="6"/>
      <c r="I1828" s="6"/>
      <c r="J1828" s="6"/>
      <c r="K1828" s="6"/>
      <c r="L1828" s="6"/>
      <c r="M1828" s="6"/>
      <c r="N1828" s="6"/>
    </row>
    <row r="1829" spans="1:14">
      <c r="A1829" s="6"/>
      <c r="B1829" s="6"/>
      <c r="C1829" s="6"/>
      <c r="D1829" s="6"/>
      <c r="E1829" s="6"/>
      <c r="F1829" s="6"/>
      <c r="G1829" s="6"/>
      <c r="H1829" s="6"/>
      <c r="I1829" s="6"/>
      <c r="J1829" s="6"/>
      <c r="K1829" s="6"/>
      <c r="L1829" s="6"/>
      <c r="M1829" s="6"/>
      <c r="N1829" s="6"/>
    </row>
    <row r="1830" spans="1:14">
      <c r="A1830" s="6"/>
      <c r="B1830" s="6"/>
      <c r="C1830" s="6"/>
      <c r="D1830" s="6"/>
      <c r="E1830" s="6"/>
      <c r="F1830" s="6"/>
      <c r="G1830" s="6"/>
      <c r="H1830" s="6"/>
      <c r="I1830" s="6"/>
      <c r="J1830" s="6"/>
      <c r="K1830" s="6"/>
      <c r="L1830" s="6"/>
      <c r="M1830" s="6"/>
      <c r="N1830" s="6"/>
    </row>
    <row r="1831" spans="1:14">
      <c r="A1831" s="6"/>
      <c r="B1831" s="6"/>
      <c r="C1831" s="6"/>
      <c r="D1831" s="6"/>
      <c r="E1831" s="6"/>
      <c r="F1831" s="6"/>
      <c r="G1831" s="6"/>
      <c r="H1831" s="6"/>
      <c r="I1831" s="6"/>
      <c r="J1831" s="6"/>
      <c r="K1831" s="6"/>
      <c r="L1831" s="6"/>
      <c r="M1831" s="6"/>
      <c r="N1831" s="6"/>
    </row>
    <row r="1832" spans="1:14">
      <c r="A1832" s="6"/>
      <c r="B1832" s="6"/>
      <c r="C1832" s="6"/>
      <c r="D1832" s="6"/>
      <c r="E1832" s="6"/>
      <c r="F1832" s="6"/>
      <c r="G1832" s="6"/>
      <c r="H1832" s="6"/>
      <c r="I1832" s="6"/>
      <c r="J1832" s="6"/>
      <c r="K1832" s="6"/>
      <c r="L1832" s="6"/>
      <c r="M1832" s="6"/>
      <c r="N1832" s="6"/>
    </row>
    <row r="1833" spans="1:14">
      <c r="A1833" s="6"/>
      <c r="B1833" s="6"/>
      <c r="C1833" s="6"/>
      <c r="D1833" s="6"/>
      <c r="E1833" s="6"/>
      <c r="F1833" s="6"/>
      <c r="G1833" s="6"/>
      <c r="H1833" s="6"/>
      <c r="I1833" s="6"/>
      <c r="J1833" s="6"/>
      <c r="K1833" s="6"/>
      <c r="L1833" s="6"/>
      <c r="M1833" s="6"/>
      <c r="N1833" s="6"/>
    </row>
    <row r="1834" spans="1:14">
      <c r="A1834" s="6"/>
      <c r="B1834" s="6"/>
      <c r="C1834" s="6"/>
      <c r="D1834" s="6"/>
      <c r="E1834" s="6"/>
      <c r="F1834" s="6"/>
      <c r="G1834" s="6"/>
      <c r="H1834" s="6"/>
      <c r="I1834" s="6"/>
      <c r="J1834" s="6"/>
      <c r="K1834" s="6"/>
      <c r="L1834" s="6"/>
      <c r="M1834" s="6"/>
      <c r="N1834" s="6"/>
    </row>
    <row r="1835" spans="1:14">
      <c r="A1835" s="6"/>
      <c r="B1835" s="6"/>
      <c r="C1835" s="6"/>
      <c r="D1835" s="6"/>
      <c r="E1835" s="6"/>
      <c r="F1835" s="6"/>
      <c r="G1835" s="6"/>
      <c r="H1835" s="6"/>
      <c r="I1835" s="6"/>
      <c r="J1835" s="6"/>
      <c r="K1835" s="6"/>
      <c r="L1835" s="6"/>
      <c r="M1835" s="6"/>
      <c r="N1835" s="6"/>
    </row>
    <row r="1836" spans="1:14">
      <c r="A1836" s="6"/>
      <c r="B1836" s="6"/>
      <c r="C1836" s="6"/>
      <c r="D1836" s="6"/>
      <c r="E1836" s="6"/>
      <c r="F1836" s="6"/>
      <c r="G1836" s="6"/>
      <c r="H1836" s="6"/>
      <c r="I1836" s="6"/>
      <c r="J1836" s="6"/>
      <c r="K1836" s="6"/>
      <c r="L1836" s="6"/>
      <c r="M1836" s="6"/>
      <c r="N1836" s="6"/>
    </row>
    <row r="1837" spans="1:14">
      <c r="A1837" s="6"/>
      <c r="B1837" s="6"/>
      <c r="C1837" s="6"/>
      <c r="D1837" s="6"/>
      <c r="E1837" s="6"/>
      <c r="F1837" s="6"/>
      <c r="G1837" s="6"/>
      <c r="H1837" s="6"/>
      <c r="I1837" s="6"/>
      <c r="J1837" s="6"/>
      <c r="K1837" s="6"/>
      <c r="L1837" s="6"/>
      <c r="M1837" s="6"/>
      <c r="N1837" s="6"/>
    </row>
    <row r="1838" spans="1:14">
      <c r="A1838" s="6"/>
      <c r="B1838" s="6"/>
      <c r="C1838" s="6"/>
      <c r="D1838" s="6"/>
      <c r="E1838" s="6"/>
      <c r="F1838" s="6"/>
      <c r="G1838" s="6"/>
      <c r="H1838" s="6"/>
      <c r="I1838" s="6"/>
      <c r="J1838" s="6"/>
      <c r="K1838" s="6"/>
      <c r="L1838" s="6"/>
      <c r="M1838" s="6"/>
      <c r="N1838" s="6"/>
    </row>
    <row r="1839" spans="1:14">
      <c r="A1839" s="6"/>
      <c r="B1839" s="6"/>
      <c r="C1839" s="6"/>
      <c r="D1839" s="6"/>
      <c r="E1839" s="6"/>
      <c r="F1839" s="6"/>
      <c r="G1839" s="6"/>
      <c r="H1839" s="6"/>
      <c r="I1839" s="6"/>
      <c r="J1839" s="6"/>
      <c r="K1839" s="6"/>
      <c r="L1839" s="6"/>
      <c r="M1839" s="6"/>
      <c r="N1839" s="6"/>
    </row>
    <row r="1840" spans="1:14">
      <c r="A1840" s="6"/>
      <c r="B1840" s="6"/>
      <c r="C1840" s="6"/>
      <c r="D1840" s="6"/>
      <c r="E1840" s="6"/>
      <c r="F1840" s="6"/>
      <c r="G1840" s="6"/>
      <c r="H1840" s="6"/>
      <c r="I1840" s="6"/>
      <c r="J1840" s="6"/>
      <c r="K1840" s="6"/>
      <c r="L1840" s="6"/>
      <c r="M1840" s="6"/>
      <c r="N1840" s="6"/>
    </row>
    <row r="1841" spans="1:14">
      <c r="A1841" s="6"/>
      <c r="B1841" s="6"/>
      <c r="C1841" s="6"/>
      <c r="D1841" s="6"/>
      <c r="E1841" s="6"/>
      <c r="F1841" s="6"/>
      <c r="G1841" s="6"/>
      <c r="H1841" s="6"/>
      <c r="I1841" s="6"/>
      <c r="J1841" s="6"/>
      <c r="K1841" s="6"/>
      <c r="L1841" s="6"/>
      <c r="M1841" s="6"/>
      <c r="N1841" s="6"/>
    </row>
    <row r="1842" spans="1:14">
      <c r="A1842" s="6"/>
      <c r="B1842" s="6"/>
      <c r="C1842" s="6"/>
      <c r="D1842" s="6"/>
      <c r="E1842" s="6"/>
      <c r="F1842" s="6"/>
      <c r="G1842" s="6"/>
      <c r="H1842" s="6"/>
      <c r="I1842" s="6"/>
      <c r="J1842" s="6"/>
      <c r="K1842" s="6"/>
      <c r="L1842" s="6"/>
      <c r="M1842" s="6"/>
      <c r="N1842" s="6"/>
    </row>
    <row r="1843" spans="1:14">
      <c r="A1843" s="6"/>
      <c r="B1843" s="6"/>
      <c r="C1843" s="6"/>
      <c r="D1843" s="6"/>
      <c r="E1843" s="6"/>
      <c r="F1843" s="6"/>
      <c r="G1843" s="6"/>
      <c r="H1843" s="6"/>
      <c r="I1843" s="6"/>
      <c r="J1843" s="6"/>
      <c r="K1843" s="6"/>
      <c r="L1843" s="6"/>
      <c r="M1843" s="6"/>
      <c r="N1843" s="6"/>
    </row>
    <row r="1844" spans="1:14">
      <c r="A1844" s="6"/>
      <c r="B1844" s="6"/>
      <c r="C1844" s="6"/>
      <c r="D1844" s="6"/>
      <c r="E1844" s="6"/>
      <c r="F1844" s="6"/>
      <c r="G1844" s="6"/>
      <c r="H1844" s="6"/>
      <c r="I1844" s="6"/>
      <c r="J1844" s="6"/>
      <c r="K1844" s="6"/>
      <c r="L1844" s="6"/>
      <c r="M1844" s="6"/>
      <c r="N1844" s="6"/>
    </row>
    <row r="1845" spans="1:14">
      <c r="A1845" s="6"/>
      <c r="B1845" s="6"/>
      <c r="C1845" s="6"/>
      <c r="D1845" s="6"/>
      <c r="E1845" s="6"/>
      <c r="F1845" s="6"/>
      <c r="G1845" s="6"/>
      <c r="H1845" s="6"/>
      <c r="I1845" s="6"/>
      <c r="J1845" s="6"/>
      <c r="K1845" s="6"/>
      <c r="L1845" s="6"/>
      <c r="M1845" s="6"/>
      <c r="N1845" s="6"/>
    </row>
    <row r="1846" spans="1:14">
      <c r="A1846" s="6"/>
      <c r="B1846" s="6"/>
      <c r="C1846" s="6"/>
      <c r="D1846" s="6"/>
      <c r="E1846" s="6"/>
      <c r="F1846" s="6"/>
      <c r="G1846" s="6"/>
      <c r="H1846" s="6"/>
      <c r="I1846" s="6"/>
      <c r="J1846" s="6"/>
      <c r="K1846" s="6"/>
      <c r="L1846" s="6"/>
      <c r="M1846" s="6"/>
      <c r="N1846" s="6"/>
    </row>
    <row r="1847" spans="1:14">
      <c r="A1847" s="6"/>
      <c r="B1847" s="6"/>
      <c r="C1847" s="6"/>
      <c r="D1847" s="6"/>
      <c r="E1847" s="6"/>
      <c r="F1847" s="6"/>
      <c r="G1847" s="6"/>
      <c r="H1847" s="6"/>
      <c r="I1847" s="6"/>
      <c r="J1847" s="6"/>
      <c r="K1847" s="6"/>
      <c r="L1847" s="6"/>
      <c r="M1847" s="6"/>
      <c r="N1847" s="6"/>
    </row>
    <row r="1848" spans="1:14">
      <c r="A1848" s="6"/>
      <c r="B1848" s="6"/>
      <c r="C1848" s="6"/>
      <c r="D1848" s="6"/>
      <c r="E1848" s="6"/>
      <c r="F1848" s="6"/>
      <c r="G1848" s="6"/>
      <c r="H1848" s="6"/>
      <c r="I1848" s="6"/>
      <c r="J1848" s="6"/>
      <c r="K1848" s="6"/>
      <c r="L1848" s="6"/>
      <c r="M1848" s="6"/>
      <c r="N1848" s="6"/>
    </row>
    <row r="1849" spans="1:14">
      <c r="A1849" s="6"/>
      <c r="B1849" s="6"/>
      <c r="C1849" s="6"/>
      <c r="D1849" s="6"/>
      <c r="E1849" s="6"/>
      <c r="F1849" s="6"/>
      <c r="G1849" s="6"/>
      <c r="H1849" s="6"/>
      <c r="I1849" s="6"/>
      <c r="J1849" s="6"/>
      <c r="K1849" s="6"/>
      <c r="L1849" s="6"/>
      <c r="M1849" s="6"/>
      <c r="N1849" s="6"/>
    </row>
    <row r="1850" spans="1:14">
      <c r="A1850" s="6"/>
      <c r="B1850" s="6"/>
      <c r="C1850" s="6"/>
      <c r="D1850" s="6"/>
      <c r="E1850" s="6"/>
      <c r="F1850" s="6"/>
      <c r="G1850" s="6"/>
      <c r="H1850" s="6"/>
      <c r="I1850" s="6"/>
      <c r="J1850" s="6"/>
      <c r="K1850" s="6"/>
      <c r="L1850" s="6"/>
      <c r="M1850" s="6"/>
      <c r="N1850" s="6"/>
    </row>
    <row r="1851" spans="1:14">
      <c r="A1851" s="6"/>
      <c r="B1851" s="6"/>
      <c r="C1851" s="6"/>
      <c r="D1851" s="6"/>
      <c r="E1851" s="6"/>
      <c r="F1851" s="6"/>
      <c r="G1851" s="6"/>
      <c r="H1851" s="6"/>
      <c r="I1851" s="6"/>
      <c r="J1851" s="6"/>
      <c r="K1851" s="6"/>
      <c r="L1851" s="6"/>
      <c r="M1851" s="6"/>
      <c r="N1851" s="6"/>
    </row>
    <row r="1852" spans="1:14">
      <c r="A1852" s="6"/>
      <c r="B1852" s="6"/>
      <c r="C1852" s="6"/>
      <c r="D1852" s="6"/>
      <c r="E1852" s="6"/>
      <c r="F1852" s="6"/>
      <c r="G1852" s="6"/>
      <c r="H1852" s="6"/>
      <c r="I1852" s="6"/>
      <c r="J1852" s="6"/>
      <c r="K1852" s="6"/>
      <c r="L1852" s="6"/>
      <c r="M1852" s="6"/>
      <c r="N1852" s="6"/>
    </row>
    <row r="1853" spans="1:14">
      <c r="A1853" s="6"/>
      <c r="B1853" s="6"/>
      <c r="C1853" s="6"/>
      <c r="D1853" s="6"/>
      <c r="E1853" s="6"/>
      <c r="F1853" s="6"/>
      <c r="G1853" s="6"/>
      <c r="H1853" s="6"/>
      <c r="I1853" s="6"/>
      <c r="J1853" s="6"/>
      <c r="K1853" s="6"/>
      <c r="L1853" s="6"/>
      <c r="M1853" s="6"/>
      <c r="N1853" s="6"/>
    </row>
    <row r="1854" spans="1:14">
      <c r="A1854" s="6"/>
      <c r="B1854" s="6"/>
      <c r="C1854" s="6"/>
      <c r="D1854" s="6"/>
      <c r="E1854" s="6"/>
      <c r="F1854" s="6"/>
      <c r="G1854" s="6"/>
      <c r="H1854" s="6"/>
      <c r="I1854" s="6"/>
      <c r="J1854" s="6"/>
      <c r="K1854" s="6"/>
      <c r="L1854" s="6"/>
      <c r="M1854" s="6"/>
      <c r="N1854" s="6"/>
    </row>
    <row r="1855" spans="1:14">
      <c r="A1855" s="6"/>
      <c r="B1855" s="6"/>
      <c r="C1855" s="6"/>
      <c r="D1855" s="6"/>
      <c r="E1855" s="6"/>
      <c r="F1855" s="6"/>
      <c r="G1855" s="6"/>
      <c r="H1855" s="6"/>
      <c r="I1855" s="6"/>
      <c r="J1855" s="6"/>
      <c r="K1855" s="6"/>
      <c r="L1855" s="6"/>
      <c r="M1855" s="6"/>
      <c r="N1855" s="6"/>
    </row>
    <row r="1856" spans="1:14">
      <c r="A1856" s="6"/>
      <c r="B1856" s="6"/>
      <c r="C1856" s="6"/>
      <c r="D1856" s="6"/>
      <c r="E1856" s="6"/>
      <c r="F1856" s="6"/>
      <c r="G1856" s="6"/>
      <c r="H1856" s="6"/>
      <c r="I1856" s="6"/>
      <c r="J1856" s="6"/>
      <c r="K1856" s="6"/>
      <c r="L1856" s="6"/>
      <c r="M1856" s="6"/>
      <c r="N1856" s="6"/>
    </row>
    <row r="1857" spans="1:14">
      <c r="A1857" s="6"/>
      <c r="B1857" s="6"/>
      <c r="C1857" s="6"/>
      <c r="D1857" s="6"/>
      <c r="E1857" s="6"/>
      <c r="F1857" s="6"/>
      <c r="G1857" s="6"/>
      <c r="H1857" s="6"/>
      <c r="I1857" s="6"/>
      <c r="J1857" s="6"/>
      <c r="K1857" s="6"/>
      <c r="L1857" s="6"/>
      <c r="M1857" s="6"/>
      <c r="N1857" s="6"/>
    </row>
    <row r="1858" spans="1:14">
      <c r="A1858" s="6"/>
      <c r="B1858" s="6"/>
      <c r="C1858" s="6"/>
      <c r="D1858" s="6"/>
      <c r="E1858" s="6"/>
      <c r="F1858" s="6"/>
      <c r="G1858" s="6"/>
      <c r="H1858" s="6"/>
      <c r="I1858" s="6"/>
      <c r="J1858" s="6"/>
      <c r="K1858" s="6"/>
      <c r="L1858" s="6"/>
      <c r="M1858" s="6"/>
      <c r="N1858" s="6"/>
    </row>
    <row r="1859" spans="1:14">
      <c r="A1859" s="6"/>
      <c r="B1859" s="6"/>
      <c r="C1859" s="6"/>
      <c r="D1859" s="6"/>
      <c r="E1859" s="6"/>
      <c r="F1859" s="6"/>
      <c r="G1859" s="6"/>
      <c r="H1859" s="6"/>
      <c r="I1859" s="6"/>
      <c r="J1859" s="6"/>
      <c r="K1859" s="6"/>
      <c r="L1859" s="6"/>
      <c r="M1859" s="6"/>
      <c r="N1859" s="6"/>
    </row>
    <row r="1860" spans="1:14">
      <c r="A1860" s="6"/>
      <c r="B1860" s="6"/>
      <c r="C1860" s="6"/>
      <c r="D1860" s="6"/>
      <c r="E1860" s="6"/>
      <c r="F1860" s="6"/>
      <c r="G1860" s="6"/>
      <c r="H1860" s="6"/>
      <c r="I1860" s="6"/>
      <c r="J1860" s="6"/>
      <c r="K1860" s="6"/>
      <c r="L1860" s="6"/>
      <c r="M1860" s="6"/>
      <c r="N1860" s="6"/>
    </row>
    <row r="1861" spans="1:14">
      <c r="A1861" s="6"/>
      <c r="B1861" s="6"/>
      <c r="C1861" s="6"/>
      <c r="D1861" s="6"/>
      <c r="E1861" s="6"/>
      <c r="F1861" s="6"/>
      <c r="G1861" s="6"/>
      <c r="H1861" s="6"/>
      <c r="I1861" s="6"/>
      <c r="J1861" s="6"/>
      <c r="K1861" s="6"/>
      <c r="L1861" s="6"/>
      <c r="M1861" s="6"/>
      <c r="N1861" s="6"/>
    </row>
    <row r="1862" spans="1:14">
      <c r="A1862" s="6"/>
      <c r="B1862" s="6"/>
      <c r="C1862" s="6"/>
      <c r="D1862" s="6"/>
      <c r="E1862" s="6"/>
      <c r="F1862" s="6"/>
      <c r="G1862" s="6"/>
      <c r="H1862" s="6"/>
      <c r="I1862" s="6"/>
      <c r="J1862" s="6"/>
      <c r="K1862" s="6"/>
      <c r="L1862" s="6"/>
      <c r="M1862" s="6"/>
      <c r="N1862" s="6"/>
    </row>
    <row r="1863" spans="1:14">
      <c r="A1863" s="6"/>
      <c r="B1863" s="6"/>
      <c r="C1863" s="6"/>
      <c r="D1863" s="6"/>
      <c r="E1863" s="6"/>
      <c r="F1863" s="6"/>
      <c r="G1863" s="6"/>
      <c r="H1863" s="6"/>
      <c r="I1863" s="6"/>
      <c r="J1863" s="6"/>
      <c r="K1863" s="6"/>
      <c r="L1863" s="6"/>
      <c r="M1863" s="6"/>
      <c r="N1863" s="6"/>
    </row>
    <row r="1864" spans="1:14">
      <c r="A1864" s="6"/>
      <c r="B1864" s="6"/>
      <c r="C1864" s="6"/>
      <c r="D1864" s="6"/>
      <c r="E1864" s="6"/>
      <c r="F1864" s="6"/>
      <c r="G1864" s="6"/>
      <c r="H1864" s="6"/>
      <c r="I1864" s="6"/>
      <c r="J1864" s="6"/>
      <c r="K1864" s="6"/>
      <c r="L1864" s="6"/>
      <c r="M1864" s="6"/>
      <c r="N1864" s="6"/>
    </row>
    <row r="1865" spans="1:14">
      <c r="A1865" s="6"/>
      <c r="B1865" s="6"/>
      <c r="C1865" s="6"/>
      <c r="D1865" s="6"/>
      <c r="E1865" s="6"/>
      <c r="F1865" s="6"/>
      <c r="G1865" s="6"/>
      <c r="H1865" s="6"/>
      <c r="I1865" s="6"/>
      <c r="J1865" s="6"/>
      <c r="K1865" s="6"/>
      <c r="L1865" s="6"/>
      <c r="M1865" s="6"/>
      <c r="N1865" s="6"/>
    </row>
    <row r="1866" spans="1:14">
      <c r="A1866" s="6"/>
      <c r="B1866" s="6"/>
      <c r="C1866" s="6"/>
      <c r="D1866" s="6"/>
      <c r="E1866" s="6"/>
      <c r="F1866" s="6"/>
      <c r="G1866" s="6"/>
      <c r="H1866" s="6"/>
      <c r="I1866" s="6"/>
      <c r="J1866" s="6"/>
      <c r="K1866" s="6"/>
      <c r="L1866" s="6"/>
      <c r="M1866" s="6"/>
      <c r="N1866" s="6"/>
    </row>
    <row r="1867" spans="1:14">
      <c r="A1867" s="6"/>
      <c r="B1867" s="6"/>
      <c r="C1867" s="6"/>
      <c r="D1867" s="6"/>
      <c r="E1867" s="6"/>
      <c r="F1867" s="6"/>
      <c r="G1867" s="6"/>
      <c r="H1867" s="6"/>
      <c r="I1867" s="6"/>
      <c r="J1867" s="6"/>
      <c r="K1867" s="6"/>
      <c r="L1867" s="6"/>
      <c r="M1867" s="6"/>
      <c r="N1867" s="6"/>
    </row>
    <row r="1868" spans="1:14">
      <c r="A1868" s="6"/>
      <c r="B1868" s="6"/>
      <c r="C1868" s="6"/>
      <c r="D1868" s="6"/>
      <c r="E1868" s="6"/>
      <c r="F1868" s="6"/>
      <c r="G1868" s="6"/>
      <c r="H1868" s="6"/>
      <c r="I1868" s="6"/>
      <c r="J1868" s="6"/>
      <c r="K1868" s="6"/>
      <c r="L1868" s="6"/>
      <c r="M1868" s="6"/>
      <c r="N1868" s="6"/>
    </row>
    <row r="1869" spans="1:14">
      <c r="A1869" s="6"/>
      <c r="B1869" s="6"/>
      <c r="C1869" s="6"/>
      <c r="D1869" s="6"/>
      <c r="E1869" s="6"/>
      <c r="F1869" s="6"/>
      <c r="G1869" s="6"/>
      <c r="H1869" s="6"/>
      <c r="I1869" s="6"/>
      <c r="J1869" s="6"/>
      <c r="K1869" s="6"/>
      <c r="L1869" s="6"/>
      <c r="M1869" s="6"/>
      <c r="N1869" s="6"/>
    </row>
    <row r="1870" spans="1:14">
      <c r="A1870" s="6"/>
      <c r="B1870" s="6"/>
      <c r="C1870" s="6"/>
      <c r="D1870" s="6"/>
      <c r="E1870" s="6"/>
      <c r="F1870" s="6"/>
      <c r="G1870" s="6"/>
      <c r="H1870" s="6"/>
      <c r="I1870" s="6"/>
      <c r="J1870" s="6"/>
      <c r="K1870" s="6"/>
      <c r="L1870" s="6"/>
      <c r="M1870" s="6"/>
      <c r="N1870" s="6"/>
    </row>
    <row r="1871" spans="1:14">
      <c r="A1871" s="6"/>
      <c r="B1871" s="6"/>
      <c r="C1871" s="6"/>
      <c r="D1871" s="6"/>
      <c r="E1871" s="6"/>
      <c r="F1871" s="6"/>
      <c r="G1871" s="6"/>
      <c r="H1871" s="6"/>
      <c r="I1871" s="6"/>
      <c r="J1871" s="6"/>
      <c r="K1871" s="6"/>
      <c r="L1871" s="6"/>
      <c r="M1871" s="6"/>
      <c r="N1871" s="6"/>
    </row>
    <row r="1872" spans="1:14">
      <c r="A1872" s="6"/>
      <c r="B1872" s="6"/>
      <c r="C1872" s="6"/>
      <c r="D1872" s="6"/>
      <c r="E1872" s="6"/>
      <c r="F1872" s="6"/>
      <c r="G1872" s="6"/>
      <c r="H1872" s="6"/>
      <c r="I1872" s="6"/>
      <c r="J1872" s="6"/>
      <c r="K1872" s="6"/>
      <c r="L1872" s="6"/>
      <c r="M1872" s="6"/>
      <c r="N1872" s="6"/>
    </row>
    <row r="1873" spans="1:14">
      <c r="A1873" s="6"/>
      <c r="B1873" s="6"/>
      <c r="C1873" s="6"/>
      <c r="D1873" s="6"/>
      <c r="E1873" s="6"/>
      <c r="F1873" s="6"/>
      <c r="G1873" s="6"/>
      <c r="H1873" s="6"/>
      <c r="I1873" s="6"/>
      <c r="J1873" s="6"/>
      <c r="K1873" s="6"/>
      <c r="L1873" s="6"/>
      <c r="M1873" s="6"/>
      <c r="N1873" s="6"/>
    </row>
    <row r="1874" spans="1:14">
      <c r="A1874" s="6"/>
      <c r="B1874" s="6"/>
      <c r="C1874" s="6"/>
      <c r="D1874" s="6"/>
      <c r="E1874" s="6"/>
      <c r="F1874" s="6"/>
      <c r="G1874" s="6"/>
      <c r="H1874" s="6"/>
      <c r="I1874" s="6"/>
      <c r="J1874" s="6"/>
      <c r="K1874" s="6"/>
      <c r="L1874" s="6"/>
      <c r="M1874" s="6"/>
      <c r="N1874" s="6"/>
    </row>
    <row r="1875" spans="1:14">
      <c r="A1875" s="6"/>
      <c r="B1875" s="6"/>
      <c r="C1875" s="6"/>
      <c r="D1875" s="6"/>
      <c r="E1875" s="6"/>
      <c r="F1875" s="6"/>
      <c r="G1875" s="6"/>
      <c r="H1875" s="6"/>
      <c r="I1875" s="6"/>
      <c r="J1875" s="6"/>
      <c r="K1875" s="6"/>
      <c r="L1875" s="6"/>
      <c r="M1875" s="6"/>
      <c r="N1875" s="6"/>
    </row>
    <row r="1876" spans="1:14">
      <c r="A1876" s="6"/>
      <c r="B1876" s="6"/>
      <c r="C1876" s="6"/>
      <c r="D1876" s="6"/>
      <c r="E1876" s="6"/>
      <c r="F1876" s="6"/>
      <c r="G1876" s="6"/>
      <c r="H1876" s="6"/>
      <c r="I1876" s="6"/>
      <c r="J1876" s="6"/>
      <c r="K1876" s="6"/>
      <c r="L1876" s="6"/>
      <c r="M1876" s="6"/>
      <c r="N1876" s="6"/>
    </row>
    <row r="1877" spans="1:14">
      <c r="A1877" s="6"/>
      <c r="B1877" s="6"/>
      <c r="C1877" s="6"/>
      <c r="D1877" s="6"/>
      <c r="E1877" s="6"/>
      <c r="F1877" s="6"/>
      <c r="G1877" s="6"/>
      <c r="H1877" s="6"/>
      <c r="I1877" s="6"/>
      <c r="J1877" s="6"/>
      <c r="K1877" s="6"/>
      <c r="L1877" s="6"/>
      <c r="M1877" s="6"/>
      <c r="N1877" s="6"/>
    </row>
    <row r="1878" spans="1:14">
      <c r="A1878" s="6"/>
      <c r="B1878" s="6"/>
      <c r="C1878" s="6"/>
      <c r="D1878" s="6"/>
      <c r="E1878" s="6"/>
      <c r="F1878" s="6"/>
      <c r="G1878" s="6"/>
      <c r="H1878" s="6"/>
      <c r="I1878" s="6"/>
      <c r="J1878" s="6"/>
      <c r="K1878" s="6"/>
      <c r="L1878" s="6"/>
      <c r="M1878" s="6"/>
      <c r="N1878" s="6"/>
    </row>
    <row r="1879" spans="1:14">
      <c r="A1879" s="6"/>
      <c r="B1879" s="6"/>
      <c r="C1879" s="6"/>
      <c r="D1879" s="6"/>
      <c r="E1879" s="6"/>
      <c r="F1879" s="6"/>
      <c r="G1879" s="6"/>
      <c r="H1879" s="6"/>
      <c r="I1879" s="6"/>
      <c r="J1879" s="6"/>
      <c r="K1879" s="6"/>
      <c r="L1879" s="6"/>
      <c r="M1879" s="6"/>
      <c r="N1879" s="6"/>
    </row>
    <row r="1880" spans="1:14">
      <c r="A1880" s="6"/>
      <c r="B1880" s="6"/>
      <c r="C1880" s="6"/>
      <c r="D1880" s="6"/>
      <c r="E1880" s="6"/>
      <c r="F1880" s="6"/>
      <c r="G1880" s="6"/>
      <c r="H1880" s="6"/>
      <c r="I1880" s="6"/>
      <c r="J1880" s="6"/>
      <c r="K1880" s="6"/>
      <c r="L1880" s="6"/>
      <c r="M1880" s="6"/>
      <c r="N1880" s="6"/>
    </row>
    <row r="1881" spans="1:14">
      <c r="A1881" s="6"/>
      <c r="B1881" s="6"/>
      <c r="C1881" s="6"/>
      <c r="D1881" s="6"/>
      <c r="E1881" s="6"/>
      <c r="F1881" s="6"/>
      <c r="G1881" s="6"/>
      <c r="H1881" s="6"/>
      <c r="I1881" s="6"/>
      <c r="J1881" s="6"/>
      <c r="K1881" s="6"/>
      <c r="L1881" s="6"/>
      <c r="M1881" s="6"/>
      <c r="N1881" s="6"/>
    </row>
    <row r="1882" spans="1:14">
      <c r="A1882" s="6"/>
      <c r="B1882" s="6"/>
      <c r="C1882" s="6"/>
      <c r="D1882" s="6"/>
      <c r="E1882" s="6"/>
      <c r="F1882" s="6"/>
      <c r="G1882" s="6"/>
      <c r="H1882" s="6"/>
      <c r="I1882" s="6"/>
      <c r="J1882" s="6"/>
      <c r="K1882" s="6"/>
      <c r="L1882" s="6"/>
      <c r="M1882" s="6"/>
      <c r="N1882" s="6"/>
    </row>
    <row r="1883" spans="1:14">
      <c r="A1883" s="6"/>
      <c r="B1883" s="6"/>
      <c r="C1883" s="6"/>
      <c r="D1883" s="6"/>
      <c r="E1883" s="6"/>
      <c r="F1883" s="6"/>
      <c r="G1883" s="6"/>
      <c r="H1883" s="6"/>
      <c r="I1883" s="6"/>
      <c r="J1883" s="6"/>
      <c r="K1883" s="6"/>
      <c r="L1883" s="6"/>
      <c r="M1883" s="6"/>
      <c r="N1883" s="6"/>
    </row>
    <row r="1884" spans="1:14">
      <c r="A1884" s="6"/>
      <c r="B1884" s="6"/>
      <c r="C1884" s="6"/>
      <c r="D1884" s="6"/>
      <c r="E1884" s="6"/>
      <c r="F1884" s="6"/>
      <c r="G1884" s="6"/>
      <c r="H1884" s="6"/>
      <c r="I1884" s="6"/>
      <c r="J1884" s="6"/>
      <c r="K1884" s="6"/>
      <c r="L1884" s="6"/>
      <c r="M1884" s="6"/>
      <c r="N1884" s="6"/>
    </row>
    <row r="1885" spans="1:14">
      <c r="A1885" s="6"/>
      <c r="B1885" s="6"/>
      <c r="C1885" s="6"/>
      <c r="D1885" s="6"/>
      <c r="E1885" s="6"/>
      <c r="F1885" s="6"/>
      <c r="G1885" s="6"/>
      <c r="H1885" s="6"/>
      <c r="I1885" s="6"/>
      <c r="J1885" s="6"/>
      <c r="K1885" s="6"/>
      <c r="L1885" s="6"/>
      <c r="M1885" s="6"/>
      <c r="N1885" s="6"/>
    </row>
    <row r="1886" spans="1:14">
      <c r="A1886" s="6"/>
      <c r="B1886" s="6"/>
      <c r="C1886" s="6"/>
      <c r="D1886" s="6"/>
      <c r="E1886" s="6"/>
      <c r="F1886" s="6"/>
      <c r="G1886" s="6"/>
      <c r="H1886" s="6"/>
      <c r="I1886" s="6"/>
      <c r="J1886" s="6"/>
      <c r="K1886" s="6"/>
      <c r="L1886" s="6"/>
      <c r="M1886" s="6"/>
      <c r="N1886" s="6"/>
    </row>
    <row r="1887" spans="1:14">
      <c r="A1887" s="6"/>
      <c r="B1887" s="6"/>
      <c r="C1887" s="6"/>
      <c r="D1887" s="6"/>
      <c r="E1887" s="6"/>
      <c r="F1887" s="6"/>
      <c r="G1887" s="6"/>
      <c r="H1887" s="6"/>
      <c r="I1887" s="6"/>
      <c r="J1887" s="6"/>
      <c r="K1887" s="6"/>
      <c r="L1887" s="6"/>
      <c r="M1887" s="6"/>
      <c r="N1887" s="6"/>
    </row>
    <row r="1888" spans="1:14">
      <c r="A1888" s="6"/>
      <c r="B1888" s="6"/>
      <c r="C1888" s="6"/>
      <c r="D1888" s="6"/>
      <c r="E1888" s="6"/>
      <c r="F1888" s="6"/>
      <c r="G1888" s="6"/>
      <c r="H1888" s="6"/>
      <c r="I1888" s="6"/>
      <c r="J1888" s="6"/>
      <c r="K1888" s="6"/>
      <c r="L1888" s="6"/>
      <c r="M1888" s="6"/>
      <c r="N1888" s="6"/>
    </row>
    <row r="1889" spans="1:14">
      <c r="A1889" s="6"/>
      <c r="B1889" s="6"/>
      <c r="C1889" s="6"/>
      <c r="D1889" s="6"/>
      <c r="E1889" s="6"/>
      <c r="F1889" s="6"/>
      <c r="G1889" s="6"/>
      <c r="H1889" s="6"/>
      <c r="I1889" s="6"/>
      <c r="J1889" s="6"/>
      <c r="K1889" s="6"/>
      <c r="L1889" s="6"/>
      <c r="M1889" s="6"/>
      <c r="N1889" s="6"/>
    </row>
    <row r="1890" spans="1:14">
      <c r="A1890" s="6"/>
      <c r="B1890" s="6"/>
      <c r="C1890" s="6"/>
      <c r="D1890" s="6"/>
      <c r="E1890" s="6"/>
      <c r="F1890" s="6"/>
      <c r="G1890" s="6"/>
      <c r="H1890" s="6"/>
      <c r="I1890" s="6"/>
      <c r="J1890" s="6"/>
      <c r="K1890" s="6"/>
      <c r="L1890" s="6"/>
      <c r="M1890" s="6"/>
      <c r="N1890" s="6"/>
    </row>
    <row r="1891" spans="1:14">
      <c r="A1891" s="6"/>
      <c r="B1891" s="6"/>
      <c r="C1891" s="6"/>
      <c r="D1891" s="6"/>
      <c r="E1891" s="6"/>
      <c r="F1891" s="6"/>
      <c r="G1891" s="6"/>
      <c r="H1891" s="6"/>
      <c r="I1891" s="6"/>
      <c r="J1891" s="6"/>
      <c r="K1891" s="6"/>
      <c r="L1891" s="6"/>
      <c r="M1891" s="6"/>
      <c r="N1891" s="6"/>
    </row>
    <row r="1892" spans="1:14">
      <c r="A1892" s="6"/>
      <c r="B1892" s="6"/>
      <c r="C1892" s="6"/>
      <c r="D1892" s="6"/>
      <c r="E1892" s="6"/>
      <c r="F1892" s="6"/>
      <c r="G1892" s="6"/>
      <c r="H1892" s="6"/>
      <c r="I1892" s="6"/>
      <c r="J1892" s="6"/>
      <c r="K1892" s="6"/>
      <c r="L1892" s="6"/>
      <c r="M1892" s="6"/>
      <c r="N1892" s="6"/>
    </row>
    <row r="1893" spans="1:14">
      <c r="A1893" s="6"/>
      <c r="B1893" s="6"/>
      <c r="C1893" s="6"/>
      <c r="D1893" s="6"/>
      <c r="E1893" s="6"/>
      <c r="F1893" s="6"/>
      <c r="G1893" s="6"/>
      <c r="H1893" s="6"/>
      <c r="I1893" s="6"/>
      <c r="J1893" s="6"/>
      <c r="K1893" s="6"/>
      <c r="L1893" s="6"/>
      <c r="M1893" s="6"/>
      <c r="N1893" s="6"/>
    </row>
    <row r="1894" spans="1:14">
      <c r="A1894" s="6"/>
      <c r="B1894" s="6"/>
      <c r="C1894" s="6"/>
      <c r="D1894" s="6"/>
      <c r="E1894" s="6"/>
      <c r="F1894" s="6"/>
      <c r="G1894" s="6"/>
      <c r="H1894" s="6"/>
      <c r="I1894" s="6"/>
      <c r="J1894" s="6"/>
      <c r="K1894" s="6"/>
      <c r="L1894" s="6"/>
      <c r="M1894" s="6"/>
      <c r="N1894" s="6"/>
    </row>
    <row r="1895" spans="1:14">
      <c r="A1895" s="6"/>
      <c r="B1895" s="6"/>
      <c r="C1895" s="6"/>
      <c r="D1895" s="6"/>
      <c r="E1895" s="6"/>
      <c r="F1895" s="6"/>
      <c r="G1895" s="6"/>
      <c r="H1895" s="6"/>
      <c r="I1895" s="6"/>
      <c r="J1895" s="6"/>
      <c r="K1895" s="6"/>
      <c r="L1895" s="6"/>
      <c r="M1895" s="6"/>
      <c r="N1895" s="6"/>
    </row>
    <row r="1896" spans="1:14">
      <c r="A1896" s="6"/>
      <c r="B1896" s="6"/>
      <c r="C1896" s="6"/>
      <c r="D1896" s="6"/>
      <c r="E1896" s="6"/>
      <c r="F1896" s="6"/>
      <c r="G1896" s="6"/>
      <c r="H1896" s="6"/>
      <c r="I1896" s="6"/>
      <c r="J1896" s="6"/>
      <c r="K1896" s="6"/>
      <c r="L1896" s="6"/>
      <c r="M1896" s="6"/>
      <c r="N1896" s="6"/>
    </row>
    <row r="1897" spans="1:14">
      <c r="A1897" s="6"/>
      <c r="B1897" s="6"/>
      <c r="C1897" s="6"/>
      <c r="D1897" s="6"/>
      <c r="E1897" s="6"/>
      <c r="F1897" s="6"/>
      <c r="G1897" s="6"/>
      <c r="H1897" s="6"/>
      <c r="I1897" s="6"/>
      <c r="J1897" s="6"/>
      <c r="K1897" s="6"/>
      <c r="L1897" s="6"/>
      <c r="M1897" s="6"/>
      <c r="N1897" s="6"/>
    </row>
    <row r="1898" spans="1:14">
      <c r="A1898" s="6"/>
      <c r="B1898" s="6"/>
      <c r="C1898" s="6"/>
      <c r="D1898" s="6"/>
      <c r="E1898" s="6"/>
      <c r="F1898" s="6"/>
      <c r="G1898" s="6"/>
      <c r="H1898" s="6"/>
      <c r="I1898" s="6"/>
      <c r="J1898" s="6"/>
      <c r="K1898" s="6"/>
      <c r="L1898" s="6"/>
      <c r="M1898" s="6"/>
      <c r="N1898" s="6"/>
    </row>
    <row r="1899" spans="1:14">
      <c r="A1899" s="6"/>
      <c r="B1899" s="6"/>
      <c r="C1899" s="6"/>
      <c r="D1899" s="6"/>
      <c r="E1899" s="6"/>
      <c r="F1899" s="6"/>
      <c r="G1899" s="6"/>
      <c r="H1899" s="6"/>
      <c r="I1899" s="6"/>
      <c r="J1899" s="6"/>
      <c r="K1899" s="6"/>
      <c r="L1899" s="6"/>
      <c r="M1899" s="6"/>
      <c r="N1899" s="6"/>
    </row>
    <row r="1900" spans="1:14">
      <c r="A1900" s="6"/>
      <c r="B1900" s="6"/>
      <c r="C1900" s="6"/>
      <c r="D1900" s="6"/>
      <c r="E1900" s="6"/>
      <c r="F1900" s="6"/>
      <c r="G1900" s="6"/>
      <c r="H1900" s="6"/>
      <c r="I1900" s="6"/>
      <c r="J1900" s="6"/>
      <c r="K1900" s="6"/>
      <c r="L1900" s="6"/>
      <c r="M1900" s="6"/>
      <c r="N1900" s="6"/>
    </row>
    <row r="1901" spans="1:14">
      <c r="A1901" s="6"/>
      <c r="B1901" s="6"/>
      <c r="C1901" s="6"/>
      <c r="D1901" s="6"/>
      <c r="E1901" s="6"/>
      <c r="F1901" s="6"/>
      <c r="G1901" s="6"/>
      <c r="H1901" s="6"/>
      <c r="I1901" s="6"/>
      <c r="J1901" s="6"/>
      <c r="K1901" s="6"/>
      <c r="L1901" s="6"/>
      <c r="M1901" s="6"/>
      <c r="N1901" s="6"/>
    </row>
    <row r="1902" spans="1:14">
      <c r="A1902" s="6"/>
      <c r="B1902" s="6"/>
      <c r="C1902" s="6"/>
      <c r="D1902" s="6"/>
      <c r="E1902" s="6"/>
      <c r="F1902" s="6"/>
      <c r="G1902" s="6"/>
      <c r="H1902" s="6"/>
      <c r="I1902" s="6"/>
      <c r="J1902" s="6"/>
      <c r="K1902" s="6"/>
      <c r="L1902" s="6"/>
      <c r="M1902" s="6"/>
      <c r="N1902" s="6"/>
    </row>
    <row r="1903" spans="1:14">
      <c r="A1903" s="6"/>
      <c r="B1903" s="6"/>
      <c r="C1903" s="6"/>
      <c r="D1903" s="6"/>
      <c r="E1903" s="6"/>
      <c r="F1903" s="6"/>
      <c r="G1903" s="6"/>
      <c r="H1903" s="6"/>
      <c r="I1903" s="6"/>
      <c r="J1903" s="6"/>
      <c r="K1903" s="6"/>
      <c r="L1903" s="6"/>
      <c r="M1903" s="6"/>
      <c r="N1903" s="6"/>
    </row>
    <row r="1904" spans="1:14">
      <c r="A1904" s="6"/>
      <c r="B1904" s="6"/>
      <c r="C1904" s="6"/>
      <c r="D1904" s="6"/>
      <c r="E1904" s="6"/>
      <c r="F1904" s="6"/>
      <c r="G1904" s="6"/>
      <c r="H1904" s="6"/>
      <c r="I1904" s="6"/>
      <c r="J1904" s="6"/>
      <c r="K1904" s="6"/>
      <c r="L1904" s="6"/>
      <c r="M1904" s="6"/>
      <c r="N1904" s="6"/>
    </row>
    <row r="1905" spans="1:14">
      <c r="A1905" s="6"/>
      <c r="B1905" s="6"/>
      <c r="C1905" s="6"/>
      <c r="D1905" s="6"/>
      <c r="E1905" s="6"/>
      <c r="F1905" s="6"/>
      <c r="G1905" s="6"/>
      <c r="H1905" s="6"/>
      <c r="I1905" s="6"/>
      <c r="J1905" s="6"/>
      <c r="K1905" s="6"/>
      <c r="L1905" s="6"/>
      <c r="M1905" s="6"/>
      <c r="N1905" s="6"/>
    </row>
    <row r="1906" spans="1:14">
      <c r="A1906" s="6"/>
      <c r="B1906" s="6"/>
      <c r="C1906" s="6"/>
      <c r="D1906" s="6"/>
      <c r="E1906" s="6"/>
      <c r="F1906" s="6"/>
      <c r="G1906" s="6"/>
      <c r="H1906" s="6"/>
      <c r="I1906" s="6"/>
      <c r="J1906" s="6"/>
      <c r="K1906" s="6"/>
      <c r="L1906" s="6"/>
      <c r="M1906" s="6"/>
      <c r="N1906" s="6"/>
    </row>
    <row r="1907" spans="1:14">
      <c r="A1907" s="6"/>
      <c r="B1907" s="6"/>
      <c r="C1907" s="6"/>
      <c r="D1907" s="6"/>
      <c r="E1907" s="6"/>
      <c r="F1907" s="6"/>
      <c r="G1907" s="6"/>
      <c r="H1907" s="6"/>
      <c r="I1907" s="6"/>
      <c r="J1907" s="6"/>
      <c r="K1907" s="6"/>
      <c r="L1907" s="6"/>
      <c r="M1907" s="6"/>
      <c r="N1907" s="6"/>
    </row>
    <row r="1908" spans="1:14">
      <c r="A1908" s="6"/>
      <c r="B1908" s="6"/>
      <c r="C1908" s="6"/>
      <c r="D1908" s="6"/>
      <c r="E1908" s="6"/>
      <c r="F1908" s="6"/>
      <c r="G1908" s="6"/>
      <c r="H1908" s="6"/>
      <c r="I1908" s="6"/>
      <c r="J1908" s="6"/>
      <c r="K1908" s="6"/>
      <c r="L1908" s="6"/>
      <c r="M1908" s="6"/>
      <c r="N1908" s="6"/>
    </row>
    <row r="1909" spans="1:14">
      <c r="A1909" s="6"/>
      <c r="B1909" s="6"/>
      <c r="C1909" s="6"/>
      <c r="D1909" s="6"/>
      <c r="E1909" s="6"/>
      <c r="F1909" s="6"/>
      <c r="G1909" s="6"/>
      <c r="H1909" s="6"/>
      <c r="I1909" s="6"/>
      <c r="J1909" s="6"/>
      <c r="K1909" s="6"/>
      <c r="L1909" s="6"/>
      <c r="M1909" s="6"/>
      <c r="N1909" s="6"/>
    </row>
    <row r="1910" spans="1:14">
      <c r="A1910" s="6"/>
      <c r="B1910" s="6"/>
      <c r="C1910" s="6"/>
      <c r="D1910" s="6"/>
      <c r="E1910" s="6"/>
      <c r="F1910" s="6"/>
      <c r="G1910" s="6"/>
      <c r="H1910" s="6"/>
      <c r="I1910" s="6"/>
      <c r="J1910" s="6"/>
      <c r="K1910" s="6"/>
      <c r="L1910" s="6"/>
      <c r="M1910" s="6"/>
      <c r="N1910" s="6"/>
    </row>
    <row r="1911" spans="1:14">
      <c r="A1911" s="6"/>
      <c r="B1911" s="6"/>
      <c r="C1911" s="6"/>
      <c r="D1911" s="6"/>
      <c r="E1911" s="6"/>
      <c r="F1911" s="6"/>
      <c r="G1911" s="6"/>
      <c r="H1911" s="6"/>
      <c r="I1911" s="6"/>
      <c r="J1911" s="6"/>
      <c r="K1911" s="6"/>
      <c r="L1911" s="6"/>
      <c r="M1911" s="6"/>
      <c r="N1911" s="6"/>
    </row>
    <row r="1912" spans="1:14">
      <c r="A1912" s="6"/>
      <c r="B1912" s="6"/>
      <c r="C1912" s="6"/>
      <c r="D1912" s="6"/>
      <c r="E1912" s="6"/>
      <c r="F1912" s="6"/>
      <c r="G1912" s="6"/>
      <c r="H1912" s="6"/>
      <c r="I1912" s="6"/>
      <c r="J1912" s="6"/>
      <c r="K1912" s="6"/>
      <c r="L1912" s="6"/>
      <c r="M1912" s="6"/>
      <c r="N1912" s="6"/>
    </row>
    <row r="1913" spans="1:14">
      <c r="A1913" s="6"/>
      <c r="B1913" s="6"/>
      <c r="C1913" s="6"/>
      <c r="D1913" s="6"/>
      <c r="E1913" s="6"/>
      <c r="F1913" s="6"/>
      <c r="G1913" s="6"/>
      <c r="H1913" s="6"/>
      <c r="I1913" s="6"/>
      <c r="J1913" s="6"/>
      <c r="K1913" s="6"/>
      <c r="L1913" s="6"/>
      <c r="M1913" s="6"/>
      <c r="N1913" s="6"/>
    </row>
    <row r="1914" spans="1:14">
      <c r="A1914" s="6"/>
      <c r="B1914" s="6"/>
      <c r="C1914" s="6"/>
      <c r="D1914" s="6"/>
      <c r="E1914" s="6"/>
      <c r="F1914" s="6"/>
      <c r="G1914" s="6"/>
      <c r="H1914" s="6"/>
      <c r="I1914" s="6"/>
      <c r="J1914" s="6"/>
      <c r="K1914" s="6"/>
      <c r="L1914" s="6"/>
      <c r="M1914" s="6"/>
      <c r="N1914" s="6"/>
    </row>
    <row r="1915" spans="1:14">
      <c r="A1915" s="6"/>
      <c r="B1915" s="6"/>
      <c r="C1915" s="6"/>
      <c r="D1915" s="6"/>
      <c r="E1915" s="6"/>
      <c r="F1915" s="6"/>
      <c r="G1915" s="6"/>
      <c r="H1915" s="6"/>
      <c r="I1915" s="6"/>
      <c r="J1915" s="6"/>
      <c r="K1915" s="6"/>
      <c r="L1915" s="6"/>
      <c r="M1915" s="6"/>
      <c r="N1915" s="6"/>
    </row>
    <row r="1916" spans="1:14">
      <c r="A1916" s="6"/>
      <c r="B1916" s="6"/>
      <c r="C1916" s="6"/>
      <c r="D1916" s="6"/>
      <c r="E1916" s="6"/>
      <c r="F1916" s="6"/>
      <c r="G1916" s="6"/>
      <c r="H1916" s="6"/>
      <c r="I1916" s="6"/>
      <c r="J1916" s="6"/>
      <c r="K1916" s="6"/>
      <c r="L1916" s="6"/>
      <c r="M1916" s="6"/>
      <c r="N1916" s="6"/>
    </row>
    <row r="1917" spans="1:14">
      <c r="A1917" s="6"/>
      <c r="B1917" s="6"/>
      <c r="C1917" s="6"/>
      <c r="D1917" s="6"/>
      <c r="E1917" s="6"/>
      <c r="F1917" s="6"/>
      <c r="G1917" s="6"/>
      <c r="H1917" s="6"/>
      <c r="I1917" s="6"/>
      <c r="J1917" s="6"/>
      <c r="K1917" s="6"/>
      <c r="L1917" s="6"/>
      <c r="M1917" s="6"/>
      <c r="N1917" s="6"/>
    </row>
    <row r="1918" spans="1:14">
      <c r="A1918" s="6"/>
      <c r="B1918" s="6"/>
      <c r="C1918" s="6"/>
      <c r="D1918" s="6"/>
      <c r="E1918" s="6"/>
      <c r="F1918" s="6"/>
      <c r="G1918" s="6"/>
      <c r="H1918" s="6"/>
      <c r="I1918" s="6"/>
      <c r="J1918" s="6"/>
      <c r="K1918" s="6"/>
      <c r="L1918" s="6"/>
      <c r="M1918" s="6"/>
      <c r="N1918" s="6"/>
    </row>
    <row r="1919" spans="1:14">
      <c r="A1919" s="6"/>
      <c r="B1919" s="6"/>
      <c r="C1919" s="6"/>
      <c r="D1919" s="6"/>
      <c r="E1919" s="6"/>
      <c r="F1919" s="6"/>
      <c r="G1919" s="6"/>
      <c r="H1919" s="6"/>
      <c r="I1919" s="6"/>
      <c r="J1919" s="6"/>
      <c r="K1919" s="6"/>
      <c r="L1919" s="6"/>
      <c r="M1919" s="6"/>
      <c r="N1919" s="6"/>
    </row>
    <row r="1920" spans="1:14">
      <c r="A1920" s="6"/>
      <c r="B1920" s="6"/>
      <c r="C1920" s="6"/>
      <c r="D1920" s="6"/>
      <c r="E1920" s="6"/>
      <c r="F1920" s="6"/>
      <c r="G1920" s="6"/>
      <c r="H1920" s="6"/>
      <c r="I1920" s="6"/>
      <c r="J1920" s="6"/>
      <c r="K1920" s="6"/>
      <c r="L1920" s="6"/>
      <c r="M1920" s="6"/>
      <c r="N1920" s="6"/>
    </row>
    <row r="1921" spans="1:14">
      <c r="A1921" s="6"/>
      <c r="B1921" s="6"/>
      <c r="C1921" s="6"/>
      <c r="D1921" s="6"/>
      <c r="E1921" s="6"/>
      <c r="F1921" s="6"/>
      <c r="G1921" s="6"/>
      <c r="H1921" s="6"/>
      <c r="I1921" s="6"/>
      <c r="J1921" s="6"/>
      <c r="K1921" s="6"/>
      <c r="L1921" s="6"/>
      <c r="M1921" s="6"/>
      <c r="N1921" s="6"/>
    </row>
    <row r="1922" spans="1:14">
      <c r="A1922" s="6"/>
      <c r="B1922" s="6"/>
      <c r="C1922" s="6"/>
      <c r="D1922" s="6"/>
      <c r="E1922" s="6"/>
      <c r="F1922" s="6"/>
      <c r="G1922" s="6"/>
      <c r="H1922" s="6"/>
      <c r="I1922" s="6"/>
      <c r="J1922" s="6"/>
      <c r="K1922" s="6"/>
      <c r="L1922" s="6"/>
      <c r="M1922" s="6"/>
      <c r="N1922" s="6"/>
    </row>
    <row r="1923" spans="1:14">
      <c r="A1923" s="6"/>
      <c r="B1923" s="6"/>
      <c r="C1923" s="6"/>
      <c r="D1923" s="6"/>
      <c r="E1923" s="6"/>
      <c r="F1923" s="6"/>
      <c r="G1923" s="6"/>
      <c r="H1923" s="6"/>
      <c r="I1923" s="6"/>
      <c r="J1923" s="6"/>
      <c r="K1923" s="6"/>
      <c r="L1923" s="6"/>
      <c r="M1923" s="6"/>
      <c r="N1923" s="6"/>
    </row>
    <row r="1924" spans="1:14">
      <c r="A1924" s="6"/>
      <c r="B1924" s="6"/>
      <c r="C1924" s="6"/>
      <c r="D1924" s="6"/>
      <c r="E1924" s="6"/>
      <c r="F1924" s="6"/>
      <c r="G1924" s="6"/>
      <c r="H1924" s="6"/>
      <c r="I1924" s="6"/>
      <c r="J1924" s="6"/>
      <c r="K1924" s="6"/>
      <c r="L1924" s="6"/>
      <c r="M1924" s="6"/>
      <c r="N1924" s="6"/>
    </row>
    <row r="1925" spans="1:14">
      <c r="A1925" s="6"/>
      <c r="B1925" s="6"/>
      <c r="C1925" s="6"/>
      <c r="D1925" s="6"/>
      <c r="E1925" s="6"/>
      <c r="F1925" s="6"/>
      <c r="G1925" s="6"/>
      <c r="H1925" s="6"/>
      <c r="I1925" s="6"/>
      <c r="J1925" s="6"/>
      <c r="K1925" s="6"/>
      <c r="L1925" s="6"/>
      <c r="M1925" s="6"/>
      <c r="N1925" s="6"/>
    </row>
    <row r="1926" spans="1:14">
      <c r="A1926" s="6"/>
      <c r="B1926" s="6"/>
      <c r="C1926" s="6"/>
      <c r="D1926" s="6"/>
      <c r="E1926" s="6"/>
      <c r="F1926" s="6"/>
      <c r="G1926" s="6"/>
      <c r="H1926" s="6"/>
      <c r="I1926" s="6"/>
      <c r="J1926" s="6"/>
      <c r="K1926" s="6"/>
      <c r="L1926" s="6"/>
      <c r="M1926" s="6"/>
      <c r="N1926" s="6"/>
    </row>
    <row r="1927" spans="1:14">
      <c r="A1927" s="6"/>
      <c r="B1927" s="6"/>
      <c r="C1927" s="6"/>
      <c r="D1927" s="6"/>
      <c r="E1927" s="6"/>
      <c r="F1927" s="6"/>
      <c r="G1927" s="6"/>
      <c r="H1927" s="6"/>
      <c r="I1927" s="6"/>
      <c r="J1927" s="6"/>
      <c r="K1927" s="6"/>
      <c r="L1927" s="6"/>
      <c r="M1927" s="6"/>
      <c r="N1927" s="6"/>
    </row>
    <row r="1928" spans="1:14">
      <c r="A1928" s="6"/>
      <c r="B1928" s="6"/>
      <c r="C1928" s="6"/>
      <c r="D1928" s="6"/>
      <c r="E1928" s="6"/>
      <c r="F1928" s="6"/>
      <c r="G1928" s="6"/>
      <c r="H1928" s="6"/>
      <c r="I1928" s="6"/>
      <c r="J1928" s="6"/>
      <c r="K1928" s="6"/>
      <c r="L1928" s="6"/>
      <c r="M1928" s="6"/>
      <c r="N1928" s="6"/>
    </row>
    <row r="1929" spans="1:14">
      <c r="A1929" s="6"/>
      <c r="B1929" s="6"/>
      <c r="C1929" s="6"/>
      <c r="D1929" s="6"/>
      <c r="E1929" s="6"/>
      <c r="F1929" s="6"/>
      <c r="G1929" s="6"/>
      <c r="H1929" s="6"/>
      <c r="I1929" s="6"/>
      <c r="J1929" s="6"/>
      <c r="K1929" s="6"/>
      <c r="L1929" s="6"/>
      <c r="M1929" s="6"/>
      <c r="N1929" s="6"/>
    </row>
    <row r="1930" spans="1:14">
      <c r="A1930" s="6"/>
      <c r="B1930" s="6"/>
      <c r="C1930" s="6"/>
      <c r="D1930" s="6"/>
      <c r="E1930" s="6"/>
      <c r="F1930" s="6"/>
      <c r="G1930" s="6"/>
      <c r="H1930" s="6"/>
      <c r="I1930" s="6"/>
      <c r="J1930" s="6"/>
      <c r="K1930" s="6"/>
      <c r="L1930" s="6"/>
      <c r="M1930" s="6"/>
      <c r="N1930" s="6"/>
    </row>
    <row r="1931" spans="1:14">
      <c r="A1931" s="6"/>
      <c r="B1931" s="6"/>
      <c r="C1931" s="6"/>
      <c r="D1931" s="6"/>
      <c r="E1931" s="6"/>
      <c r="F1931" s="6"/>
      <c r="G1931" s="6"/>
      <c r="H1931" s="6"/>
      <c r="I1931" s="6"/>
      <c r="J1931" s="6"/>
      <c r="K1931" s="6"/>
      <c r="L1931" s="6"/>
      <c r="M1931" s="6"/>
      <c r="N1931" s="6"/>
    </row>
    <row r="1932" spans="1:14">
      <c r="A1932" s="6"/>
      <c r="B1932" s="6"/>
      <c r="C1932" s="6"/>
      <c r="D1932" s="6"/>
      <c r="E1932" s="6"/>
      <c r="F1932" s="6"/>
      <c r="G1932" s="6"/>
      <c r="H1932" s="6"/>
      <c r="I1932" s="6"/>
      <c r="J1932" s="6"/>
      <c r="K1932" s="6"/>
      <c r="L1932" s="6"/>
      <c r="M1932" s="6"/>
      <c r="N1932" s="6"/>
    </row>
    <row r="1933" spans="1:14">
      <c r="A1933" s="6"/>
      <c r="B1933" s="6"/>
      <c r="C1933" s="6"/>
      <c r="D1933" s="6"/>
      <c r="E1933" s="6"/>
      <c r="F1933" s="6"/>
      <c r="G1933" s="6"/>
      <c r="H1933" s="6"/>
      <c r="I1933" s="6"/>
      <c r="J1933" s="6"/>
      <c r="K1933" s="6"/>
      <c r="L1933" s="6"/>
      <c r="M1933" s="6"/>
      <c r="N1933" s="6"/>
    </row>
    <row r="1934" spans="1:14">
      <c r="A1934" s="6"/>
      <c r="B1934" s="6"/>
      <c r="C1934" s="6"/>
      <c r="D1934" s="6"/>
      <c r="E1934" s="6"/>
      <c r="F1934" s="6"/>
      <c r="G1934" s="6"/>
      <c r="H1934" s="6"/>
      <c r="I1934" s="6"/>
      <c r="J1934" s="6"/>
      <c r="K1934" s="6"/>
      <c r="L1934" s="6"/>
      <c r="M1934" s="6"/>
      <c r="N1934" s="6"/>
    </row>
    <row r="1935" spans="1:14">
      <c r="A1935" s="6"/>
      <c r="B1935" s="6"/>
      <c r="C1935" s="6"/>
      <c r="D1935" s="6"/>
      <c r="E1935" s="6"/>
      <c r="F1935" s="6"/>
      <c r="G1935" s="6"/>
      <c r="H1935" s="6"/>
      <c r="I1935" s="6"/>
      <c r="J1935" s="6"/>
      <c r="K1935" s="6"/>
      <c r="L1935" s="6"/>
      <c r="M1935" s="6"/>
      <c r="N1935" s="6"/>
    </row>
    <row r="1936" spans="1:14">
      <c r="A1936" s="6"/>
      <c r="B1936" s="6"/>
      <c r="C1936" s="6"/>
      <c r="D1936" s="6"/>
      <c r="E1936" s="6"/>
      <c r="F1936" s="6"/>
      <c r="G1936" s="6"/>
      <c r="H1936" s="6"/>
      <c r="I1936" s="6"/>
      <c r="J1936" s="6"/>
      <c r="K1936" s="6"/>
      <c r="L1936" s="6"/>
      <c r="M1936" s="6"/>
      <c r="N1936" s="6"/>
    </row>
    <row r="1937" spans="1:14">
      <c r="A1937" s="6"/>
      <c r="B1937" s="6"/>
      <c r="C1937" s="6"/>
      <c r="D1937" s="6"/>
      <c r="E1937" s="6"/>
      <c r="F1937" s="6"/>
      <c r="G1937" s="6"/>
      <c r="H1937" s="6"/>
      <c r="I1937" s="6"/>
      <c r="J1937" s="6"/>
      <c r="K1937" s="6"/>
      <c r="L1937" s="6"/>
      <c r="M1937" s="6"/>
      <c r="N1937" s="6"/>
    </row>
    <row r="1938" spans="1:14">
      <c r="A1938" s="6"/>
      <c r="B1938" s="6"/>
      <c r="C1938" s="6"/>
      <c r="D1938" s="6"/>
      <c r="E1938" s="6"/>
      <c r="F1938" s="6"/>
      <c r="G1938" s="6"/>
      <c r="H1938" s="6"/>
      <c r="I1938" s="6"/>
      <c r="J1938" s="6"/>
      <c r="K1938" s="6"/>
      <c r="L1938" s="6"/>
      <c r="M1938" s="6"/>
      <c r="N1938" s="6"/>
    </row>
    <row r="1939" spans="1:14">
      <c r="A1939" s="6"/>
      <c r="B1939" s="6"/>
      <c r="C1939" s="6"/>
      <c r="D1939" s="6"/>
      <c r="E1939" s="6"/>
      <c r="F1939" s="6"/>
      <c r="G1939" s="6"/>
      <c r="H1939" s="6"/>
      <c r="I1939" s="6"/>
      <c r="J1939" s="6"/>
      <c r="K1939" s="6"/>
      <c r="L1939" s="6"/>
      <c r="M1939" s="6"/>
      <c r="N1939" s="6"/>
    </row>
    <row r="1940" spans="1:14">
      <c r="A1940" s="6"/>
      <c r="B1940" s="6"/>
      <c r="C1940" s="6"/>
      <c r="D1940" s="6"/>
      <c r="E1940" s="6"/>
      <c r="F1940" s="6"/>
      <c r="G1940" s="6"/>
      <c r="H1940" s="6"/>
      <c r="I1940" s="6"/>
      <c r="J1940" s="6"/>
      <c r="K1940" s="6"/>
      <c r="L1940" s="6"/>
      <c r="M1940" s="6"/>
      <c r="N1940" s="6"/>
    </row>
    <row r="1941" spans="1:14">
      <c r="A1941" s="6"/>
      <c r="B1941" s="6"/>
      <c r="C1941" s="6"/>
      <c r="D1941" s="6"/>
      <c r="E1941" s="6"/>
      <c r="F1941" s="6"/>
      <c r="G1941" s="6"/>
      <c r="H1941" s="6"/>
      <c r="I1941" s="6"/>
      <c r="J1941" s="6"/>
      <c r="K1941" s="6"/>
      <c r="L1941" s="6"/>
      <c r="M1941" s="6"/>
      <c r="N1941" s="6"/>
    </row>
    <row r="1942" spans="1:14">
      <c r="A1942" s="6"/>
      <c r="B1942" s="6"/>
      <c r="C1942" s="6"/>
      <c r="D1942" s="6"/>
      <c r="E1942" s="6"/>
      <c r="F1942" s="6"/>
      <c r="G1942" s="6"/>
      <c r="H1942" s="6"/>
      <c r="I1942" s="6"/>
      <c r="J1942" s="6"/>
      <c r="K1942" s="6"/>
      <c r="L1942" s="6"/>
      <c r="M1942" s="6"/>
      <c r="N1942" s="6"/>
    </row>
    <row r="1943" spans="1:14">
      <c r="A1943" s="6"/>
      <c r="B1943" s="6"/>
      <c r="C1943" s="6"/>
      <c r="D1943" s="6"/>
      <c r="E1943" s="6"/>
      <c r="F1943" s="6"/>
      <c r="G1943" s="6"/>
      <c r="H1943" s="6"/>
      <c r="I1943" s="6"/>
      <c r="J1943" s="6"/>
      <c r="K1943" s="6"/>
      <c r="L1943" s="6"/>
      <c r="M1943" s="6"/>
      <c r="N1943" s="6"/>
    </row>
    <row r="1944" spans="1:14">
      <c r="A1944" s="6"/>
      <c r="B1944" s="6"/>
      <c r="C1944" s="6"/>
      <c r="D1944" s="6"/>
      <c r="E1944" s="6"/>
      <c r="F1944" s="6"/>
      <c r="G1944" s="6"/>
      <c r="H1944" s="6"/>
      <c r="I1944" s="6"/>
      <c r="J1944" s="6"/>
      <c r="K1944" s="6"/>
      <c r="L1944" s="6"/>
      <c r="M1944" s="6"/>
      <c r="N1944" s="6"/>
    </row>
    <row r="1945" spans="1:14">
      <c r="A1945" s="6"/>
      <c r="B1945" s="6"/>
      <c r="C1945" s="6"/>
      <c r="D1945" s="6"/>
      <c r="E1945" s="6"/>
      <c r="F1945" s="6"/>
      <c r="G1945" s="6"/>
      <c r="H1945" s="6"/>
      <c r="I1945" s="6"/>
      <c r="J1945" s="6"/>
      <c r="K1945" s="6"/>
      <c r="L1945" s="6"/>
      <c r="M1945" s="6"/>
      <c r="N1945" s="6"/>
    </row>
    <row r="1946" spans="1:14">
      <c r="A1946" s="6"/>
      <c r="B1946" s="6"/>
      <c r="C1946" s="6"/>
      <c r="D1946" s="6"/>
      <c r="E1946" s="6"/>
      <c r="F1946" s="6"/>
      <c r="G1946" s="6"/>
      <c r="H1946" s="6"/>
      <c r="I1946" s="6"/>
      <c r="J1946" s="6"/>
      <c r="K1946" s="6"/>
      <c r="L1946" s="6"/>
      <c r="M1946" s="6"/>
      <c r="N1946" s="6"/>
    </row>
    <row r="1947" spans="1:14">
      <c r="A1947" s="6"/>
      <c r="B1947" s="6"/>
      <c r="C1947" s="6"/>
      <c r="D1947" s="6"/>
      <c r="E1947" s="6"/>
      <c r="F1947" s="6"/>
      <c r="G1947" s="6"/>
      <c r="H1947" s="6"/>
      <c r="I1947" s="6"/>
      <c r="J1947" s="6"/>
      <c r="K1947" s="6"/>
      <c r="L1947" s="6"/>
      <c r="M1947" s="6"/>
      <c r="N1947" s="6"/>
    </row>
    <row r="1948" spans="1:14">
      <c r="A1948" s="6"/>
      <c r="B1948" s="6"/>
      <c r="C1948" s="6"/>
      <c r="D1948" s="6"/>
      <c r="E1948" s="6"/>
      <c r="F1948" s="6"/>
      <c r="G1948" s="6"/>
      <c r="H1948" s="6"/>
      <c r="I1948" s="6"/>
      <c r="J1948" s="6"/>
      <c r="K1948" s="6"/>
      <c r="L1948" s="6"/>
      <c r="M1948" s="6"/>
      <c r="N1948" s="6"/>
    </row>
    <row r="1949" spans="1:14">
      <c r="A1949" s="6"/>
      <c r="B1949" s="6"/>
      <c r="C1949" s="6"/>
      <c r="D1949" s="6"/>
      <c r="E1949" s="6"/>
      <c r="F1949" s="6"/>
      <c r="G1949" s="6"/>
      <c r="H1949" s="6"/>
      <c r="I1949" s="6"/>
      <c r="J1949" s="6"/>
      <c r="K1949" s="6"/>
      <c r="L1949" s="6"/>
      <c r="M1949" s="6"/>
      <c r="N1949" s="6"/>
    </row>
    <row r="1950" spans="1:14">
      <c r="A1950" s="6"/>
      <c r="B1950" s="6"/>
      <c r="C1950" s="6"/>
      <c r="D1950" s="6"/>
      <c r="E1950" s="6"/>
      <c r="F1950" s="6"/>
      <c r="G1950" s="6"/>
      <c r="H1950" s="6"/>
      <c r="I1950" s="6"/>
      <c r="J1950" s="6"/>
      <c r="K1950" s="6"/>
      <c r="L1950" s="6"/>
      <c r="M1950" s="6"/>
      <c r="N1950" s="6"/>
    </row>
    <row r="1951" spans="1:14">
      <c r="A1951" s="6"/>
      <c r="B1951" s="6"/>
      <c r="C1951" s="6"/>
      <c r="D1951" s="6"/>
      <c r="E1951" s="6"/>
      <c r="F1951" s="6"/>
      <c r="G1951" s="6"/>
      <c r="H1951" s="6"/>
      <c r="I1951" s="6"/>
      <c r="J1951" s="6"/>
      <c r="K1951" s="6"/>
      <c r="L1951" s="6"/>
      <c r="M1951" s="6"/>
      <c r="N1951" s="6"/>
    </row>
    <row r="1952" spans="1:14">
      <c r="A1952" s="6"/>
      <c r="B1952" s="6"/>
      <c r="C1952" s="6"/>
      <c r="D1952" s="6"/>
      <c r="E1952" s="6"/>
      <c r="F1952" s="6"/>
      <c r="G1952" s="6"/>
      <c r="H1952" s="6"/>
      <c r="I1952" s="6"/>
      <c r="J1952" s="6"/>
      <c r="K1952" s="6"/>
      <c r="L1952" s="6"/>
      <c r="M1952" s="6"/>
      <c r="N1952" s="6"/>
    </row>
    <row r="1953" spans="1:14">
      <c r="A1953" s="6"/>
      <c r="B1953" s="6"/>
      <c r="C1953" s="6"/>
      <c r="D1953" s="6"/>
      <c r="E1953" s="6"/>
      <c r="F1953" s="6"/>
      <c r="G1953" s="6"/>
      <c r="H1953" s="6"/>
      <c r="I1953" s="6"/>
      <c r="J1953" s="6"/>
      <c r="K1953" s="6"/>
      <c r="L1953" s="6"/>
      <c r="M1953" s="6"/>
      <c r="N1953" s="6"/>
    </row>
    <row r="1954" spans="1:14">
      <c r="A1954" s="6"/>
      <c r="B1954" s="6"/>
      <c r="C1954" s="6"/>
      <c r="D1954" s="6"/>
      <c r="E1954" s="6"/>
      <c r="F1954" s="6"/>
      <c r="G1954" s="6"/>
      <c r="H1954" s="6"/>
      <c r="I1954" s="6"/>
      <c r="J1954" s="6"/>
      <c r="K1954" s="6"/>
      <c r="L1954" s="6"/>
      <c r="M1954" s="6"/>
      <c r="N1954" s="6"/>
    </row>
    <row r="1955" spans="1:14">
      <c r="A1955" s="6"/>
      <c r="B1955" s="6"/>
      <c r="C1955" s="6"/>
      <c r="D1955" s="6"/>
      <c r="E1955" s="6"/>
      <c r="F1955" s="6"/>
      <c r="G1955" s="6"/>
      <c r="H1955" s="6"/>
      <c r="I1955" s="6"/>
      <c r="J1955" s="6"/>
      <c r="K1955" s="6"/>
      <c r="L1955" s="6"/>
      <c r="M1955" s="6"/>
      <c r="N1955" s="6"/>
    </row>
    <row r="1956" spans="1:14">
      <c r="A1956" s="6"/>
      <c r="B1956" s="6"/>
      <c r="C1956" s="6"/>
      <c r="D1956" s="6"/>
      <c r="E1956" s="6"/>
      <c r="F1956" s="6"/>
      <c r="G1956" s="6"/>
      <c r="H1956" s="6"/>
      <c r="I1956" s="6"/>
      <c r="J1956" s="6"/>
      <c r="K1956" s="6"/>
      <c r="L1956" s="6"/>
      <c r="M1956" s="6"/>
      <c r="N1956" s="6"/>
    </row>
    <row r="1957" spans="1:14">
      <c r="A1957" s="6"/>
      <c r="B1957" s="6"/>
      <c r="C1957" s="6"/>
      <c r="D1957" s="6"/>
      <c r="E1957" s="6"/>
      <c r="F1957" s="6"/>
      <c r="G1957" s="6"/>
      <c r="H1957" s="6"/>
      <c r="I1957" s="6"/>
      <c r="J1957" s="6"/>
      <c r="K1957" s="6"/>
      <c r="L1957" s="6"/>
      <c r="M1957" s="6"/>
      <c r="N1957" s="6"/>
    </row>
    <row r="1958" spans="1:14">
      <c r="A1958" s="6"/>
      <c r="B1958" s="6"/>
      <c r="C1958" s="6"/>
      <c r="D1958" s="6"/>
      <c r="E1958" s="6"/>
      <c r="F1958" s="6"/>
      <c r="G1958" s="6"/>
      <c r="H1958" s="6"/>
      <c r="I1958" s="6"/>
      <c r="J1958" s="6"/>
      <c r="K1958" s="6"/>
      <c r="L1958" s="6"/>
      <c r="M1958" s="6"/>
      <c r="N1958" s="6"/>
    </row>
    <row r="1959" spans="1:14">
      <c r="A1959" s="6"/>
      <c r="B1959" s="6"/>
      <c r="C1959" s="6"/>
      <c r="D1959" s="6"/>
      <c r="E1959" s="6"/>
      <c r="F1959" s="6"/>
      <c r="G1959" s="6"/>
      <c r="H1959" s="6"/>
      <c r="I1959" s="6"/>
      <c r="J1959" s="6"/>
      <c r="K1959" s="6"/>
      <c r="L1959" s="6"/>
      <c r="M1959" s="6"/>
      <c r="N1959" s="6"/>
    </row>
    <row r="1960" spans="1:14">
      <c r="A1960" s="6"/>
      <c r="B1960" s="6"/>
      <c r="C1960" s="6"/>
      <c r="D1960" s="6"/>
      <c r="E1960" s="6"/>
      <c r="F1960" s="6"/>
      <c r="G1960" s="6"/>
      <c r="H1960" s="6"/>
      <c r="I1960" s="6"/>
      <c r="J1960" s="6"/>
      <c r="K1960" s="6"/>
      <c r="L1960" s="6"/>
      <c r="M1960" s="6"/>
      <c r="N1960" s="6"/>
    </row>
    <row r="1961" spans="1:14">
      <c r="A1961" s="6"/>
      <c r="B1961" s="6"/>
      <c r="C1961" s="6"/>
      <c r="D1961" s="6"/>
      <c r="E1961" s="6"/>
      <c r="F1961" s="6"/>
      <c r="G1961" s="6"/>
      <c r="H1961" s="6"/>
      <c r="I1961" s="6"/>
      <c r="J1961" s="6"/>
      <c r="K1961" s="6"/>
      <c r="L1961" s="6"/>
      <c r="M1961" s="6"/>
      <c r="N1961" s="6"/>
    </row>
    <row r="1962" spans="1:14">
      <c r="A1962" s="6"/>
      <c r="B1962" s="6"/>
      <c r="C1962" s="6"/>
      <c r="D1962" s="6"/>
      <c r="E1962" s="6"/>
      <c r="F1962" s="6"/>
      <c r="G1962" s="6"/>
      <c r="H1962" s="6"/>
      <c r="I1962" s="6"/>
      <c r="J1962" s="6"/>
      <c r="K1962" s="6"/>
      <c r="L1962" s="6"/>
      <c r="M1962" s="6"/>
      <c r="N1962" s="6"/>
    </row>
    <row r="1963" spans="1:14">
      <c r="A1963" s="6"/>
      <c r="B1963" s="6"/>
      <c r="C1963" s="6"/>
      <c r="D1963" s="6"/>
      <c r="E1963" s="6"/>
      <c r="F1963" s="6"/>
      <c r="G1963" s="6"/>
      <c r="H1963" s="6"/>
      <c r="I1963" s="6"/>
      <c r="J1963" s="6"/>
      <c r="K1963" s="6"/>
      <c r="L1963" s="6"/>
      <c r="M1963" s="6"/>
      <c r="N1963" s="6"/>
    </row>
    <row r="1964" spans="1:14">
      <c r="A1964" s="6"/>
      <c r="B1964" s="6"/>
      <c r="C1964" s="6"/>
      <c r="D1964" s="6"/>
      <c r="E1964" s="6"/>
      <c r="F1964" s="6"/>
      <c r="G1964" s="6"/>
      <c r="H1964" s="6"/>
      <c r="I1964" s="6"/>
      <c r="J1964" s="6"/>
      <c r="K1964" s="6"/>
      <c r="L1964" s="6"/>
      <c r="M1964" s="6"/>
      <c r="N1964" s="6"/>
    </row>
    <row r="1965" spans="1:14">
      <c r="A1965" s="6"/>
      <c r="B1965" s="6"/>
      <c r="C1965" s="6"/>
      <c r="D1965" s="6"/>
      <c r="E1965" s="6"/>
      <c r="F1965" s="6"/>
      <c r="G1965" s="6"/>
      <c r="H1965" s="6"/>
      <c r="I1965" s="6"/>
      <c r="J1965" s="6"/>
      <c r="K1965" s="6"/>
      <c r="L1965" s="6"/>
      <c r="M1965" s="6"/>
      <c r="N1965" s="6"/>
    </row>
    <row r="1966" spans="1:14">
      <c r="A1966" s="6"/>
      <c r="B1966" s="6"/>
      <c r="C1966" s="6"/>
      <c r="D1966" s="6"/>
      <c r="E1966" s="6"/>
      <c r="F1966" s="6"/>
      <c r="G1966" s="6"/>
      <c r="H1966" s="6"/>
      <c r="I1966" s="6"/>
      <c r="J1966" s="6"/>
      <c r="K1966" s="6"/>
      <c r="L1966" s="6"/>
      <c r="M1966" s="6"/>
      <c r="N1966" s="6"/>
    </row>
    <row r="1967" spans="1:14">
      <c r="A1967" s="6"/>
      <c r="B1967" s="6"/>
      <c r="C1967" s="6"/>
      <c r="D1967" s="6"/>
      <c r="E1967" s="6"/>
      <c r="F1967" s="6"/>
      <c r="G1967" s="6"/>
      <c r="H1967" s="6"/>
      <c r="I1967" s="6"/>
      <c r="J1967" s="6"/>
      <c r="K1967" s="6"/>
      <c r="L1967" s="6"/>
      <c r="M1967" s="6"/>
      <c r="N1967" s="6"/>
    </row>
    <row r="1968" spans="1:14">
      <c r="A1968" s="6"/>
      <c r="B1968" s="6"/>
      <c r="C1968" s="6"/>
      <c r="D1968" s="6"/>
      <c r="E1968" s="6"/>
      <c r="F1968" s="6"/>
      <c r="G1968" s="6"/>
      <c r="H1968" s="6"/>
      <c r="I1968" s="6"/>
      <c r="J1968" s="6"/>
      <c r="K1968" s="6"/>
      <c r="L1968" s="6"/>
      <c r="M1968" s="6"/>
      <c r="N1968" s="6"/>
    </row>
    <row r="1969" spans="1:14">
      <c r="A1969" s="6"/>
      <c r="B1969" s="6"/>
      <c r="C1969" s="6"/>
      <c r="D1969" s="6"/>
      <c r="E1969" s="6"/>
      <c r="F1969" s="6"/>
      <c r="G1969" s="6"/>
      <c r="H1969" s="6"/>
      <c r="I1969" s="6"/>
      <c r="J1969" s="6"/>
      <c r="K1969" s="6"/>
      <c r="L1969" s="6"/>
      <c r="M1969" s="6"/>
      <c r="N1969" s="6"/>
    </row>
    <row r="1970" spans="1:14">
      <c r="A1970" s="6"/>
      <c r="B1970" s="6"/>
      <c r="C1970" s="6"/>
      <c r="D1970" s="6"/>
      <c r="E1970" s="6"/>
      <c r="F1970" s="6"/>
      <c r="G1970" s="6"/>
      <c r="H1970" s="6"/>
      <c r="I1970" s="6"/>
      <c r="J1970" s="6"/>
      <c r="K1970" s="6"/>
      <c r="L1970" s="6"/>
      <c r="M1970" s="6"/>
      <c r="N1970" s="6"/>
    </row>
    <row r="1971" spans="1:14">
      <c r="A1971" s="6"/>
      <c r="B1971" s="6"/>
      <c r="C1971" s="6"/>
      <c r="D1971" s="6"/>
      <c r="E1971" s="6"/>
      <c r="F1971" s="6"/>
      <c r="G1971" s="6"/>
      <c r="H1971" s="6"/>
      <c r="I1971" s="6"/>
      <c r="J1971" s="6"/>
      <c r="K1971" s="6"/>
      <c r="L1971" s="6"/>
      <c r="M1971" s="6"/>
      <c r="N1971" s="6"/>
    </row>
    <row r="1972" spans="1:14">
      <c r="A1972" s="6"/>
      <c r="B1972" s="6"/>
      <c r="C1972" s="6"/>
      <c r="D1972" s="6"/>
      <c r="E1972" s="6"/>
      <c r="F1972" s="6"/>
      <c r="G1972" s="6"/>
      <c r="H1972" s="6"/>
      <c r="I1972" s="6"/>
      <c r="J1972" s="6"/>
      <c r="K1972" s="6"/>
      <c r="L1972" s="6"/>
      <c r="M1972" s="6"/>
      <c r="N1972" s="6"/>
    </row>
    <row r="1973" spans="1:14">
      <c r="A1973" s="6"/>
      <c r="B1973" s="6"/>
      <c r="C1973" s="6"/>
      <c r="D1973" s="6"/>
      <c r="E1973" s="6"/>
      <c r="F1973" s="6"/>
      <c r="G1973" s="6"/>
      <c r="H1973" s="6"/>
      <c r="I1973" s="6"/>
      <c r="J1973" s="6"/>
      <c r="K1973" s="6"/>
      <c r="L1973" s="6"/>
      <c r="M1973" s="6"/>
      <c r="N1973" s="6"/>
    </row>
    <row r="1974" spans="1:14">
      <c r="A1974" s="6"/>
      <c r="B1974" s="6"/>
      <c r="C1974" s="6"/>
      <c r="D1974" s="6"/>
      <c r="E1974" s="6"/>
      <c r="F1974" s="6"/>
      <c r="G1974" s="6"/>
      <c r="H1974" s="6"/>
      <c r="I1974" s="6"/>
      <c r="J1974" s="6"/>
      <c r="K1974" s="6"/>
      <c r="L1974" s="6"/>
      <c r="M1974" s="6"/>
      <c r="N1974" s="6"/>
    </row>
    <row r="1975" spans="1:14">
      <c r="A1975" s="6"/>
      <c r="B1975" s="6"/>
      <c r="C1975" s="6"/>
      <c r="D1975" s="6"/>
      <c r="E1975" s="6"/>
      <c r="F1975" s="6"/>
      <c r="G1975" s="6"/>
      <c r="H1975" s="6"/>
      <c r="I1975" s="6"/>
      <c r="J1975" s="6"/>
      <c r="K1975" s="6"/>
      <c r="L1975" s="6"/>
      <c r="M1975" s="6"/>
      <c r="N1975" s="6"/>
    </row>
    <row r="1976" spans="1:14">
      <c r="A1976" s="6"/>
      <c r="B1976" s="6"/>
      <c r="C1976" s="6"/>
      <c r="D1976" s="6"/>
      <c r="E1976" s="6"/>
      <c r="F1976" s="6"/>
      <c r="G1976" s="6"/>
      <c r="H1976" s="6"/>
      <c r="I1976" s="6"/>
      <c r="J1976" s="6"/>
      <c r="K1976" s="6"/>
      <c r="L1976" s="6"/>
      <c r="M1976" s="6"/>
      <c r="N1976" s="6"/>
    </row>
    <row r="1977" spans="1:14">
      <c r="A1977" s="6"/>
      <c r="B1977" s="6"/>
      <c r="C1977" s="6"/>
      <c r="D1977" s="6"/>
      <c r="E1977" s="6"/>
      <c r="F1977" s="6"/>
      <c r="G1977" s="6"/>
      <c r="H1977" s="6"/>
      <c r="I1977" s="6"/>
      <c r="J1977" s="6"/>
      <c r="K1977" s="6"/>
      <c r="L1977" s="6"/>
      <c r="M1977" s="6"/>
      <c r="N1977" s="6"/>
    </row>
    <row r="1978" spans="1:14">
      <c r="A1978" s="6"/>
      <c r="B1978" s="6"/>
      <c r="C1978" s="6"/>
      <c r="D1978" s="6"/>
      <c r="E1978" s="6"/>
      <c r="F1978" s="6"/>
      <c r="G1978" s="6"/>
      <c r="H1978" s="6"/>
      <c r="I1978" s="6"/>
      <c r="J1978" s="6"/>
      <c r="K1978" s="6"/>
      <c r="L1978" s="6"/>
      <c r="M1978" s="6"/>
      <c r="N1978" s="6"/>
    </row>
    <row r="1979" spans="1:14">
      <c r="A1979" s="6"/>
      <c r="B1979" s="6"/>
      <c r="C1979" s="6"/>
      <c r="D1979" s="6"/>
      <c r="E1979" s="6"/>
      <c r="F1979" s="6"/>
      <c r="G1979" s="6"/>
      <c r="H1979" s="6"/>
      <c r="I1979" s="6"/>
      <c r="J1979" s="6"/>
      <c r="K1979" s="6"/>
      <c r="L1979" s="6"/>
      <c r="M1979" s="6"/>
      <c r="N1979" s="6"/>
    </row>
    <row r="1980" spans="1:14">
      <c r="A1980" s="6"/>
      <c r="B1980" s="6"/>
      <c r="C1980" s="6"/>
      <c r="D1980" s="6"/>
      <c r="E1980" s="6"/>
      <c r="F1980" s="6"/>
      <c r="G1980" s="6"/>
      <c r="H1980" s="6"/>
      <c r="I1980" s="6"/>
      <c r="J1980" s="6"/>
      <c r="K1980" s="6"/>
      <c r="L1980" s="6"/>
      <c r="M1980" s="6"/>
      <c r="N1980" s="6"/>
    </row>
    <row r="1981" spans="1:14">
      <c r="A1981" s="6"/>
      <c r="B1981" s="6"/>
      <c r="C1981" s="6"/>
      <c r="D1981" s="6"/>
      <c r="E1981" s="6"/>
      <c r="F1981" s="6"/>
      <c r="G1981" s="6"/>
      <c r="H1981" s="6"/>
      <c r="I1981" s="6"/>
      <c r="J1981" s="6"/>
      <c r="K1981" s="6"/>
      <c r="L1981" s="6"/>
      <c r="M1981" s="6"/>
      <c r="N1981" s="6"/>
    </row>
    <row r="1982" spans="1:14">
      <c r="A1982" s="6"/>
      <c r="B1982" s="6"/>
      <c r="C1982" s="6"/>
      <c r="D1982" s="6"/>
      <c r="E1982" s="6"/>
      <c r="F1982" s="6"/>
      <c r="G1982" s="6"/>
      <c r="H1982" s="6"/>
      <c r="I1982" s="6"/>
      <c r="J1982" s="6"/>
      <c r="K1982" s="6"/>
      <c r="L1982" s="6"/>
      <c r="M1982" s="6"/>
      <c r="N1982" s="6"/>
    </row>
    <row r="1983" spans="1:14">
      <c r="A1983" s="6"/>
      <c r="B1983" s="6"/>
      <c r="C1983" s="6"/>
      <c r="D1983" s="6"/>
      <c r="E1983" s="6"/>
      <c r="F1983" s="6"/>
      <c r="G1983" s="6"/>
      <c r="H1983" s="6"/>
      <c r="I1983" s="6"/>
      <c r="J1983" s="6"/>
      <c r="K1983" s="6"/>
      <c r="L1983" s="6"/>
      <c r="M1983" s="6"/>
      <c r="N1983" s="6"/>
    </row>
    <row r="1984" spans="1:14">
      <c r="A1984" s="6"/>
      <c r="B1984" s="6"/>
      <c r="C1984" s="6"/>
      <c r="D1984" s="6"/>
      <c r="E1984" s="6"/>
      <c r="F1984" s="6"/>
      <c r="G1984" s="6"/>
      <c r="H1984" s="6"/>
      <c r="I1984" s="6"/>
      <c r="J1984" s="6"/>
      <c r="K1984" s="6"/>
      <c r="L1984" s="6"/>
      <c r="M1984" s="6"/>
      <c r="N1984" s="6"/>
    </row>
    <row r="1985" spans="1:14">
      <c r="A1985" s="6"/>
      <c r="B1985" s="6"/>
      <c r="C1985" s="6"/>
      <c r="D1985" s="6"/>
      <c r="E1985" s="6"/>
      <c r="F1985" s="6"/>
      <c r="G1985" s="6"/>
      <c r="H1985" s="6"/>
      <c r="I1985" s="6"/>
      <c r="J1985" s="6"/>
      <c r="K1985" s="6"/>
      <c r="L1985" s="6"/>
      <c r="M1985" s="6"/>
      <c r="N1985" s="6"/>
    </row>
    <row r="1986" spans="1:14">
      <c r="A1986" s="6"/>
      <c r="B1986" s="6"/>
      <c r="C1986" s="6"/>
      <c r="D1986" s="6"/>
      <c r="E1986" s="6"/>
      <c r="F1986" s="6"/>
      <c r="G1986" s="6"/>
      <c r="H1986" s="6"/>
      <c r="I1986" s="6"/>
      <c r="J1986" s="6"/>
      <c r="K1986" s="6"/>
      <c r="L1986" s="6"/>
      <c r="M1986" s="6"/>
      <c r="N1986" s="6"/>
    </row>
    <row r="1987" spans="1:14">
      <c r="A1987" s="6"/>
      <c r="B1987" s="6"/>
      <c r="C1987" s="6"/>
      <c r="D1987" s="6"/>
      <c r="E1987" s="6"/>
      <c r="F1987" s="6"/>
      <c r="G1987" s="6"/>
      <c r="H1987" s="6"/>
      <c r="I1987" s="6"/>
      <c r="J1987" s="6"/>
      <c r="K1987" s="6"/>
      <c r="L1987" s="6"/>
      <c r="M1987" s="6"/>
      <c r="N1987" s="6"/>
    </row>
    <row r="1988" spans="1:14">
      <c r="A1988" s="6"/>
      <c r="B1988" s="6"/>
      <c r="C1988" s="6"/>
      <c r="D1988" s="6"/>
      <c r="E1988" s="6"/>
      <c r="F1988" s="6"/>
      <c r="G1988" s="6"/>
      <c r="H1988" s="6"/>
      <c r="I1988" s="6"/>
      <c r="J1988" s="6"/>
      <c r="K1988" s="6"/>
      <c r="L1988" s="6"/>
      <c r="M1988" s="6"/>
      <c r="N1988" s="6"/>
    </row>
    <row r="1989" spans="1:14">
      <c r="A1989" s="6"/>
      <c r="B1989" s="6"/>
      <c r="C1989" s="6"/>
      <c r="D1989" s="6"/>
      <c r="E1989" s="6"/>
      <c r="F1989" s="6"/>
      <c r="G1989" s="6"/>
      <c r="H1989" s="6"/>
      <c r="I1989" s="6"/>
      <c r="J1989" s="6"/>
      <c r="K1989" s="6"/>
      <c r="L1989" s="6"/>
      <c r="M1989" s="6"/>
      <c r="N1989" s="6"/>
    </row>
    <row r="1990" spans="1:14">
      <c r="A1990" s="6"/>
      <c r="B1990" s="6"/>
      <c r="C1990" s="6"/>
      <c r="D1990" s="6"/>
      <c r="E1990" s="6"/>
      <c r="F1990" s="6"/>
      <c r="G1990" s="6"/>
      <c r="H1990" s="6"/>
      <c r="I1990" s="6"/>
      <c r="J1990" s="6"/>
      <c r="K1990" s="6"/>
      <c r="L1990" s="6"/>
      <c r="M1990" s="6"/>
      <c r="N1990" s="6"/>
    </row>
    <row r="1991" spans="1:14">
      <c r="A1991" s="6"/>
      <c r="B1991" s="6"/>
      <c r="C1991" s="6"/>
      <c r="D1991" s="6"/>
      <c r="E1991" s="6"/>
      <c r="F1991" s="6"/>
      <c r="G1991" s="6"/>
      <c r="H1991" s="6"/>
      <c r="I1991" s="6"/>
      <c r="J1991" s="6"/>
      <c r="K1991" s="6"/>
      <c r="L1991" s="6"/>
      <c r="M1991" s="6"/>
      <c r="N1991" s="6"/>
    </row>
    <row r="1992" spans="1:14">
      <c r="A1992" s="6"/>
      <c r="B1992" s="6"/>
      <c r="C1992" s="6"/>
      <c r="D1992" s="6"/>
      <c r="E1992" s="6"/>
      <c r="F1992" s="6"/>
      <c r="G1992" s="6"/>
      <c r="H1992" s="6"/>
      <c r="I1992" s="6"/>
      <c r="J1992" s="6"/>
      <c r="K1992" s="6"/>
      <c r="L1992" s="6"/>
      <c r="M1992" s="6"/>
      <c r="N1992" s="6"/>
    </row>
    <row r="1993" spans="1:14">
      <c r="A1993" s="6"/>
      <c r="B1993" s="6"/>
      <c r="C1993" s="6"/>
      <c r="D1993" s="6"/>
      <c r="E1993" s="6"/>
      <c r="F1993" s="6"/>
      <c r="G1993" s="6"/>
      <c r="H1993" s="6"/>
      <c r="I1993" s="6"/>
      <c r="J1993" s="6"/>
      <c r="K1993" s="6"/>
      <c r="L1993" s="6"/>
      <c r="M1993" s="6"/>
      <c r="N1993" s="6"/>
    </row>
    <row r="1994" spans="1:14">
      <c r="A1994" s="6"/>
      <c r="B1994" s="6"/>
      <c r="C1994" s="6"/>
      <c r="D1994" s="6"/>
      <c r="E1994" s="6"/>
      <c r="F1994" s="6"/>
      <c r="G1994" s="6"/>
      <c r="H1994" s="6"/>
      <c r="I1994" s="6"/>
      <c r="J1994" s="6"/>
      <c r="K1994" s="6"/>
      <c r="L1994" s="6"/>
      <c r="M1994" s="6"/>
      <c r="N1994" s="6"/>
    </row>
    <row r="1995" spans="1:14">
      <c r="A1995" s="6"/>
      <c r="B1995" s="6"/>
      <c r="C1995" s="6"/>
      <c r="D1995" s="6"/>
      <c r="E1995" s="6"/>
      <c r="F1995" s="6"/>
      <c r="G1995" s="6"/>
      <c r="H1995" s="6"/>
      <c r="I1995" s="6"/>
      <c r="J1995" s="6"/>
      <c r="K1995" s="6"/>
      <c r="L1995" s="6"/>
      <c r="M1995" s="6"/>
      <c r="N1995" s="6"/>
    </row>
    <row r="1996" spans="1:14">
      <c r="A1996" s="6"/>
      <c r="B1996" s="6"/>
      <c r="C1996" s="6"/>
      <c r="D1996" s="6"/>
      <c r="E1996" s="6"/>
      <c r="F1996" s="6"/>
      <c r="G1996" s="6"/>
      <c r="H1996" s="6"/>
      <c r="I1996" s="6"/>
      <c r="J1996" s="6"/>
      <c r="K1996" s="6"/>
      <c r="L1996" s="6"/>
      <c r="M1996" s="6"/>
      <c r="N1996" s="6"/>
    </row>
    <row r="1997" spans="1:14">
      <c r="A1997" s="6"/>
      <c r="B1997" s="6"/>
      <c r="C1997" s="6"/>
      <c r="D1997" s="6"/>
      <c r="E1997" s="6"/>
      <c r="F1997" s="6"/>
      <c r="G1997" s="6"/>
      <c r="H1997" s="6"/>
      <c r="I1997" s="6"/>
      <c r="J1997" s="6"/>
      <c r="K1997" s="6"/>
      <c r="L1997" s="6"/>
      <c r="M1997" s="6"/>
      <c r="N1997" s="6"/>
    </row>
    <row r="1998" spans="1:14">
      <c r="A1998" s="6"/>
      <c r="B1998" s="6"/>
      <c r="C1998" s="6"/>
      <c r="D1998" s="6"/>
      <c r="E1998" s="6"/>
      <c r="F1998" s="6"/>
      <c r="G1998" s="6"/>
      <c r="H1998" s="6"/>
      <c r="I1998" s="6"/>
      <c r="J1998" s="6"/>
      <c r="K1998" s="6"/>
      <c r="L1998" s="6"/>
      <c r="M1998" s="6"/>
      <c r="N1998" s="6"/>
    </row>
    <row r="1999" spans="1:14">
      <c r="A1999" s="6"/>
      <c r="B1999" s="6"/>
      <c r="C1999" s="6"/>
      <c r="D1999" s="6"/>
      <c r="E1999" s="6"/>
      <c r="F1999" s="6"/>
      <c r="G1999" s="6"/>
      <c r="H1999" s="6"/>
      <c r="I1999" s="6"/>
      <c r="J1999" s="6"/>
      <c r="K1999" s="6"/>
      <c r="L1999" s="6"/>
      <c r="M1999" s="6"/>
      <c r="N1999" s="6"/>
    </row>
    <row r="2000" spans="1:14">
      <c r="A2000" s="6"/>
      <c r="B2000" s="6"/>
      <c r="C2000" s="6"/>
      <c r="D2000" s="6"/>
      <c r="E2000" s="6"/>
      <c r="F2000" s="6"/>
      <c r="G2000" s="6"/>
      <c r="H2000" s="6"/>
      <c r="I2000" s="6"/>
      <c r="J2000" s="6"/>
      <c r="K2000" s="6"/>
      <c r="L2000" s="6"/>
      <c r="M2000" s="6"/>
      <c r="N2000" s="6"/>
    </row>
    <row r="2001" spans="1:14">
      <c r="A2001" s="6"/>
      <c r="B2001" s="6"/>
      <c r="C2001" s="6"/>
      <c r="D2001" s="6"/>
      <c r="E2001" s="6"/>
      <c r="F2001" s="6"/>
      <c r="G2001" s="6"/>
      <c r="H2001" s="6"/>
      <c r="I2001" s="6"/>
      <c r="J2001" s="6"/>
      <c r="K2001" s="6"/>
      <c r="L2001" s="6"/>
      <c r="M2001" s="6"/>
      <c r="N2001" s="6"/>
    </row>
    <row r="2002" spans="1:14">
      <c r="A2002" s="6"/>
      <c r="B2002" s="6"/>
      <c r="C2002" s="6"/>
      <c r="D2002" s="6"/>
      <c r="E2002" s="6"/>
      <c r="F2002" s="6"/>
      <c r="G2002" s="6"/>
      <c r="H2002" s="6"/>
      <c r="I2002" s="6"/>
      <c r="J2002" s="6"/>
      <c r="K2002" s="6"/>
      <c r="L2002" s="6"/>
      <c r="M2002" s="6"/>
      <c r="N2002" s="6"/>
    </row>
    <row r="2003" spans="1:14">
      <c r="A2003" s="6"/>
      <c r="B2003" s="6"/>
      <c r="C2003" s="6"/>
      <c r="D2003" s="6"/>
      <c r="E2003" s="6"/>
      <c r="F2003" s="6"/>
      <c r="G2003" s="6"/>
      <c r="H2003" s="6"/>
      <c r="I2003" s="6"/>
      <c r="J2003" s="6"/>
      <c r="K2003" s="6"/>
      <c r="L2003" s="6"/>
      <c r="M2003" s="6"/>
      <c r="N2003" s="6"/>
    </row>
    <row r="2004" spans="1:14">
      <c r="A2004" s="6"/>
      <c r="B2004" s="6"/>
      <c r="C2004" s="6"/>
      <c r="D2004" s="6"/>
      <c r="E2004" s="6"/>
      <c r="F2004" s="6"/>
      <c r="G2004" s="6"/>
      <c r="H2004" s="6"/>
      <c r="I2004" s="6"/>
      <c r="J2004" s="6"/>
      <c r="K2004" s="6"/>
      <c r="L2004" s="6"/>
      <c r="M2004" s="6"/>
      <c r="N2004" s="6"/>
    </row>
    <row r="2005" spans="1:14">
      <c r="A2005" s="6"/>
      <c r="B2005" s="6"/>
      <c r="C2005" s="6"/>
      <c r="D2005" s="6"/>
      <c r="E2005" s="6"/>
      <c r="F2005" s="6"/>
      <c r="G2005" s="6"/>
      <c r="H2005" s="6"/>
      <c r="I2005" s="6"/>
      <c r="J2005" s="6"/>
      <c r="K2005" s="6"/>
      <c r="L2005" s="6"/>
      <c r="M2005" s="6"/>
      <c r="N2005" s="6"/>
    </row>
    <row r="2006" spans="1:14">
      <c r="A2006" s="6"/>
      <c r="B2006" s="6"/>
      <c r="C2006" s="6"/>
      <c r="D2006" s="6"/>
      <c r="E2006" s="6"/>
      <c r="F2006" s="6"/>
      <c r="G2006" s="6"/>
      <c r="H2006" s="6"/>
      <c r="I2006" s="6"/>
      <c r="J2006" s="6"/>
      <c r="K2006" s="6"/>
      <c r="L2006" s="6"/>
      <c r="M2006" s="6"/>
      <c r="N2006" s="6"/>
    </row>
    <row r="2007" spans="1:14">
      <c r="A2007" s="6"/>
      <c r="B2007" s="6"/>
      <c r="C2007" s="6"/>
      <c r="D2007" s="6"/>
      <c r="E2007" s="6"/>
      <c r="F2007" s="6"/>
      <c r="G2007" s="6"/>
      <c r="H2007" s="6"/>
      <c r="I2007" s="6"/>
      <c r="J2007" s="6"/>
      <c r="K2007" s="6"/>
      <c r="L2007" s="6"/>
      <c r="M2007" s="6"/>
      <c r="N2007" s="6"/>
    </row>
    <row r="2008" spans="1:14">
      <c r="A2008" s="6"/>
      <c r="B2008" s="6"/>
      <c r="C2008" s="6"/>
      <c r="D2008" s="6"/>
      <c r="E2008" s="6"/>
      <c r="F2008" s="6"/>
      <c r="G2008" s="6"/>
      <c r="H2008" s="6"/>
      <c r="I2008" s="6"/>
      <c r="J2008" s="6"/>
      <c r="K2008" s="6"/>
      <c r="L2008" s="6"/>
      <c r="M2008" s="6"/>
      <c r="N2008" s="6"/>
    </row>
    <row r="2009" spans="1:14">
      <c r="A2009" s="6"/>
      <c r="B2009" s="6"/>
      <c r="C2009" s="6"/>
      <c r="D2009" s="6"/>
      <c r="E2009" s="6"/>
      <c r="F2009" s="6"/>
      <c r="G2009" s="6"/>
      <c r="H2009" s="6"/>
      <c r="I2009" s="6"/>
      <c r="J2009" s="6"/>
      <c r="K2009" s="6"/>
      <c r="L2009" s="6"/>
      <c r="M2009" s="6"/>
      <c r="N2009" s="6"/>
    </row>
    <row r="2010" spans="1:14">
      <c r="A2010" s="6"/>
      <c r="B2010" s="6"/>
      <c r="C2010" s="6"/>
      <c r="D2010" s="6"/>
      <c r="E2010" s="6"/>
      <c r="F2010" s="6"/>
      <c r="G2010" s="6"/>
      <c r="H2010" s="6"/>
      <c r="I2010" s="6"/>
      <c r="J2010" s="6"/>
      <c r="K2010" s="6"/>
      <c r="L2010" s="6"/>
      <c r="M2010" s="6"/>
      <c r="N2010" s="6"/>
    </row>
    <row r="2011" spans="1:14">
      <c r="A2011" s="6"/>
      <c r="B2011" s="6"/>
      <c r="C2011" s="6"/>
      <c r="D2011" s="6"/>
      <c r="E2011" s="6"/>
      <c r="F2011" s="6"/>
      <c r="G2011" s="6"/>
      <c r="H2011" s="6"/>
      <c r="I2011" s="6"/>
      <c r="J2011" s="6"/>
      <c r="K2011" s="6"/>
      <c r="L2011" s="6"/>
      <c r="M2011" s="6"/>
      <c r="N2011" s="6"/>
    </row>
    <row r="2012" spans="1:14">
      <c r="A2012" s="6"/>
      <c r="B2012" s="6"/>
      <c r="C2012" s="6"/>
      <c r="D2012" s="6"/>
      <c r="E2012" s="6"/>
      <c r="F2012" s="6"/>
      <c r="G2012" s="6"/>
      <c r="H2012" s="6"/>
      <c r="I2012" s="6"/>
      <c r="J2012" s="6"/>
      <c r="K2012" s="6"/>
      <c r="L2012" s="6"/>
      <c r="M2012" s="6"/>
      <c r="N2012" s="6"/>
    </row>
    <row r="2013" spans="1:14">
      <c r="A2013" s="6"/>
      <c r="B2013" s="6"/>
      <c r="C2013" s="6"/>
      <c r="D2013" s="6"/>
      <c r="E2013" s="6"/>
      <c r="F2013" s="6"/>
      <c r="G2013" s="6"/>
      <c r="H2013" s="6"/>
      <c r="I2013" s="6"/>
      <c r="J2013" s="6"/>
      <c r="K2013" s="6"/>
      <c r="L2013" s="6"/>
      <c r="M2013" s="6"/>
      <c r="N2013" s="6"/>
    </row>
    <row r="2014" spans="1:14">
      <c r="A2014" s="6"/>
      <c r="B2014" s="6"/>
      <c r="C2014" s="6"/>
      <c r="D2014" s="6"/>
      <c r="E2014" s="6"/>
      <c r="F2014" s="6"/>
      <c r="G2014" s="6"/>
      <c r="H2014" s="6"/>
      <c r="I2014" s="6"/>
      <c r="J2014" s="6"/>
      <c r="K2014" s="6"/>
      <c r="L2014" s="6"/>
      <c r="M2014" s="6"/>
      <c r="N2014" s="6"/>
    </row>
    <row r="2015" spans="1:14">
      <c r="A2015" s="6"/>
      <c r="B2015" s="6"/>
      <c r="C2015" s="6"/>
      <c r="D2015" s="6"/>
      <c r="E2015" s="6"/>
      <c r="F2015" s="6"/>
      <c r="G2015" s="6"/>
      <c r="H2015" s="6"/>
      <c r="I2015" s="6"/>
      <c r="J2015" s="6"/>
      <c r="K2015" s="6"/>
      <c r="L2015" s="6"/>
      <c r="M2015" s="6"/>
      <c r="N2015" s="6"/>
    </row>
    <row r="2016" spans="1:14">
      <c r="A2016" s="6"/>
      <c r="B2016" s="6"/>
      <c r="C2016" s="6"/>
      <c r="D2016" s="6"/>
      <c r="E2016" s="6"/>
      <c r="F2016" s="6"/>
      <c r="G2016" s="6"/>
      <c r="H2016" s="6"/>
      <c r="I2016" s="6"/>
      <c r="J2016" s="6"/>
      <c r="K2016" s="6"/>
      <c r="L2016" s="6"/>
      <c r="M2016" s="6"/>
      <c r="N2016" s="6"/>
    </row>
    <row r="2017" spans="1:14">
      <c r="A2017" s="6"/>
      <c r="B2017" s="6"/>
      <c r="C2017" s="6"/>
      <c r="D2017" s="6"/>
      <c r="E2017" s="6"/>
      <c r="F2017" s="6"/>
      <c r="G2017" s="6"/>
      <c r="H2017" s="6"/>
      <c r="I2017" s="6"/>
      <c r="J2017" s="6"/>
      <c r="K2017" s="6"/>
      <c r="L2017" s="6"/>
      <c r="M2017" s="6"/>
      <c r="N2017" s="6"/>
    </row>
    <row r="2018" spans="1:14">
      <c r="A2018" s="6"/>
      <c r="B2018" s="6"/>
      <c r="C2018" s="6"/>
      <c r="D2018" s="6"/>
      <c r="E2018" s="6"/>
      <c r="F2018" s="6"/>
      <c r="G2018" s="6"/>
      <c r="H2018" s="6"/>
      <c r="I2018" s="6"/>
      <c r="J2018" s="6"/>
      <c r="K2018" s="6"/>
      <c r="L2018" s="6"/>
      <c r="M2018" s="6"/>
      <c r="N2018" s="6"/>
    </row>
    <row r="2019" spans="1:14">
      <c r="A2019" s="6"/>
      <c r="B2019" s="6"/>
      <c r="C2019" s="6"/>
      <c r="D2019" s="6"/>
      <c r="E2019" s="6"/>
      <c r="F2019" s="6"/>
      <c r="G2019" s="6"/>
      <c r="H2019" s="6"/>
      <c r="I2019" s="6"/>
      <c r="J2019" s="6"/>
      <c r="K2019" s="6"/>
      <c r="L2019" s="6"/>
      <c r="M2019" s="6"/>
      <c r="N2019" s="6"/>
    </row>
    <row r="2020" spans="1:14">
      <c r="A2020" s="6"/>
      <c r="B2020" s="6"/>
      <c r="C2020" s="6"/>
      <c r="D2020" s="6"/>
      <c r="E2020" s="6"/>
      <c r="F2020" s="6"/>
      <c r="G2020" s="6"/>
      <c r="H2020" s="6"/>
      <c r="I2020" s="6"/>
      <c r="J2020" s="6"/>
      <c r="K2020" s="6"/>
      <c r="L2020" s="6"/>
      <c r="M2020" s="6"/>
      <c r="N2020" s="6"/>
    </row>
    <row r="2021" spans="1:14">
      <c r="A2021" s="6"/>
      <c r="B2021" s="6"/>
      <c r="C2021" s="6"/>
      <c r="D2021" s="6"/>
      <c r="E2021" s="6"/>
      <c r="F2021" s="6"/>
      <c r="G2021" s="6"/>
      <c r="H2021" s="6"/>
      <c r="I2021" s="6"/>
      <c r="J2021" s="6"/>
      <c r="K2021" s="6"/>
      <c r="L2021" s="6"/>
      <c r="M2021" s="6"/>
      <c r="N2021" s="6"/>
    </row>
    <row r="2022" spans="1:14">
      <c r="A2022" s="6"/>
      <c r="B2022" s="6"/>
      <c r="C2022" s="6"/>
      <c r="D2022" s="6"/>
      <c r="E2022" s="6"/>
      <c r="F2022" s="6"/>
      <c r="G2022" s="6"/>
      <c r="H2022" s="6"/>
      <c r="I2022" s="6"/>
      <c r="J2022" s="6"/>
      <c r="K2022" s="6"/>
      <c r="L2022" s="6"/>
      <c r="M2022" s="6"/>
      <c r="N2022" s="6"/>
    </row>
    <row r="2023" spans="1:14">
      <c r="A2023" s="6"/>
      <c r="B2023" s="6"/>
      <c r="C2023" s="6"/>
      <c r="D2023" s="6"/>
      <c r="E2023" s="6"/>
      <c r="F2023" s="6"/>
      <c r="G2023" s="6"/>
      <c r="H2023" s="6"/>
      <c r="I2023" s="6"/>
      <c r="J2023" s="6"/>
      <c r="K2023" s="6"/>
      <c r="L2023" s="6"/>
      <c r="M2023" s="6"/>
      <c r="N2023" s="6"/>
    </row>
    <row r="2024" spans="1:14">
      <c r="A2024" s="6"/>
      <c r="B2024" s="6"/>
      <c r="C2024" s="6"/>
      <c r="D2024" s="6"/>
      <c r="E2024" s="6"/>
      <c r="F2024" s="6"/>
      <c r="G2024" s="6"/>
      <c r="H2024" s="6"/>
      <c r="I2024" s="6"/>
      <c r="J2024" s="6"/>
      <c r="K2024" s="6"/>
      <c r="L2024" s="6"/>
      <c r="M2024" s="6"/>
      <c r="N2024" s="6"/>
    </row>
    <row r="2025" spans="1:14">
      <c r="A2025" s="6"/>
      <c r="B2025" s="6"/>
      <c r="C2025" s="6"/>
      <c r="D2025" s="6"/>
      <c r="E2025" s="6"/>
      <c r="F2025" s="6"/>
      <c r="G2025" s="6"/>
      <c r="H2025" s="6"/>
      <c r="I2025" s="6"/>
      <c r="J2025" s="6"/>
      <c r="K2025" s="6"/>
      <c r="L2025" s="6"/>
      <c r="M2025" s="6"/>
      <c r="N2025" s="6"/>
    </row>
    <row r="2026" spans="1:14">
      <c r="A2026" s="6"/>
      <c r="B2026" s="6"/>
      <c r="C2026" s="6"/>
      <c r="D2026" s="6"/>
      <c r="E2026" s="6"/>
      <c r="F2026" s="6"/>
      <c r="G2026" s="6"/>
      <c r="H2026" s="6"/>
      <c r="I2026" s="6"/>
      <c r="J2026" s="6"/>
      <c r="K2026" s="6"/>
      <c r="L2026" s="6"/>
      <c r="M2026" s="6"/>
      <c r="N2026" s="6"/>
    </row>
    <row r="2027" spans="1:14">
      <c r="A2027" s="6"/>
      <c r="B2027" s="6"/>
      <c r="C2027" s="6"/>
      <c r="D2027" s="6"/>
      <c r="E2027" s="6"/>
      <c r="F2027" s="6"/>
      <c r="G2027" s="6"/>
      <c r="H2027" s="6"/>
      <c r="I2027" s="6"/>
      <c r="J2027" s="6"/>
      <c r="K2027" s="6"/>
      <c r="L2027" s="6"/>
      <c r="M2027" s="6"/>
      <c r="N2027" s="6"/>
    </row>
    <row r="2028" spans="1:14">
      <c r="A2028" s="6"/>
      <c r="B2028" s="6"/>
      <c r="C2028" s="6"/>
      <c r="D2028" s="6"/>
      <c r="E2028" s="6"/>
      <c r="F2028" s="6"/>
      <c r="G2028" s="6"/>
      <c r="H2028" s="6"/>
      <c r="I2028" s="6"/>
      <c r="J2028" s="6"/>
      <c r="K2028" s="6"/>
      <c r="L2028" s="6"/>
      <c r="M2028" s="6"/>
      <c r="N2028" s="6"/>
    </row>
    <row r="2029" spans="1:14">
      <c r="A2029" s="6"/>
      <c r="B2029" s="6"/>
      <c r="C2029" s="6"/>
      <c r="D2029" s="6"/>
      <c r="E2029" s="6"/>
      <c r="F2029" s="6"/>
      <c r="G2029" s="6"/>
      <c r="H2029" s="6"/>
      <c r="I2029" s="6"/>
      <c r="J2029" s="6"/>
      <c r="K2029" s="6"/>
      <c r="L2029" s="6"/>
      <c r="M2029" s="6"/>
      <c r="N2029" s="6"/>
    </row>
    <row r="2030" spans="1:14">
      <c r="A2030" s="6"/>
      <c r="B2030" s="6"/>
      <c r="C2030" s="6"/>
      <c r="D2030" s="6"/>
      <c r="E2030" s="6"/>
      <c r="F2030" s="6"/>
      <c r="G2030" s="6"/>
      <c r="H2030" s="6"/>
      <c r="I2030" s="6"/>
      <c r="J2030" s="6"/>
      <c r="K2030" s="6"/>
      <c r="L2030" s="6"/>
      <c r="M2030" s="6"/>
      <c r="N2030" s="6"/>
    </row>
    <row r="2031" spans="1:14">
      <c r="A2031" s="6"/>
      <c r="B2031" s="6"/>
      <c r="C2031" s="6"/>
      <c r="D2031" s="6"/>
      <c r="E2031" s="6"/>
      <c r="F2031" s="6"/>
      <c r="G2031" s="6"/>
      <c r="H2031" s="6"/>
      <c r="I2031" s="6"/>
      <c r="J2031" s="6"/>
      <c r="K2031" s="6"/>
      <c r="L2031" s="6"/>
      <c r="M2031" s="6"/>
      <c r="N2031" s="6"/>
    </row>
    <row r="2032" spans="1:14">
      <c r="A2032" s="6"/>
      <c r="B2032" s="6"/>
      <c r="C2032" s="6"/>
      <c r="D2032" s="6"/>
      <c r="E2032" s="6"/>
      <c r="F2032" s="6"/>
      <c r="G2032" s="6"/>
      <c r="H2032" s="6"/>
      <c r="I2032" s="6"/>
      <c r="J2032" s="6"/>
      <c r="K2032" s="6"/>
      <c r="L2032" s="6"/>
      <c r="M2032" s="6"/>
      <c r="N2032" s="6"/>
    </row>
    <row r="2033" spans="1:14">
      <c r="A2033" s="6"/>
      <c r="B2033" s="6"/>
      <c r="C2033" s="6"/>
      <c r="D2033" s="6"/>
      <c r="E2033" s="6"/>
      <c r="F2033" s="6"/>
      <c r="G2033" s="6"/>
      <c r="H2033" s="6"/>
      <c r="I2033" s="6"/>
      <c r="J2033" s="6"/>
      <c r="K2033" s="6"/>
      <c r="L2033" s="6"/>
      <c r="M2033" s="6"/>
      <c r="N2033" s="6"/>
    </row>
    <row r="2034" spans="1:14">
      <c r="A2034" s="6"/>
      <c r="B2034" s="6"/>
      <c r="C2034" s="6"/>
      <c r="D2034" s="6"/>
      <c r="E2034" s="6"/>
      <c r="F2034" s="6"/>
      <c r="G2034" s="6"/>
      <c r="H2034" s="6"/>
      <c r="I2034" s="6"/>
      <c r="J2034" s="6"/>
      <c r="K2034" s="6"/>
      <c r="L2034" s="6"/>
      <c r="M2034" s="6"/>
      <c r="N2034" s="6"/>
    </row>
    <row r="2035" spans="1:14">
      <c r="A2035" s="6"/>
      <c r="B2035" s="6"/>
      <c r="C2035" s="6"/>
      <c r="D2035" s="6"/>
      <c r="E2035" s="6"/>
      <c r="F2035" s="6"/>
      <c r="G2035" s="6"/>
      <c r="H2035" s="6"/>
      <c r="I2035" s="6"/>
      <c r="J2035" s="6"/>
      <c r="K2035" s="6"/>
      <c r="L2035" s="6"/>
      <c r="M2035" s="6"/>
      <c r="N2035" s="6"/>
    </row>
    <row r="2036" spans="1:14">
      <c r="A2036" s="6"/>
      <c r="B2036" s="6"/>
      <c r="C2036" s="6"/>
      <c r="D2036" s="6"/>
      <c r="E2036" s="6"/>
      <c r="F2036" s="6"/>
      <c r="G2036" s="6"/>
      <c r="H2036" s="6"/>
      <c r="I2036" s="6"/>
      <c r="J2036" s="6"/>
      <c r="K2036" s="6"/>
      <c r="L2036" s="6"/>
      <c r="M2036" s="6"/>
      <c r="N2036" s="6"/>
    </row>
    <row r="2037" spans="1:14">
      <c r="A2037" s="6"/>
      <c r="B2037" s="6"/>
      <c r="C2037" s="6"/>
      <c r="D2037" s="6"/>
      <c r="E2037" s="6"/>
      <c r="F2037" s="6"/>
      <c r="G2037" s="6"/>
      <c r="H2037" s="6"/>
      <c r="I2037" s="6"/>
      <c r="J2037" s="6"/>
      <c r="K2037" s="6"/>
      <c r="L2037" s="6"/>
      <c r="M2037" s="6"/>
      <c r="N2037" s="6"/>
    </row>
    <row r="2038" spans="1:14">
      <c r="A2038" s="6"/>
      <c r="B2038" s="6"/>
      <c r="C2038" s="6"/>
      <c r="D2038" s="6"/>
      <c r="E2038" s="6"/>
      <c r="F2038" s="6"/>
      <c r="G2038" s="6"/>
      <c r="H2038" s="6"/>
      <c r="I2038" s="6"/>
      <c r="J2038" s="6"/>
      <c r="K2038" s="6"/>
      <c r="L2038" s="6"/>
      <c r="M2038" s="6"/>
      <c r="N2038" s="6"/>
    </row>
    <row r="2039" spans="1:14">
      <c r="A2039" s="6"/>
      <c r="B2039" s="6"/>
      <c r="C2039" s="6"/>
      <c r="D2039" s="6"/>
      <c r="E2039" s="6"/>
      <c r="F2039" s="6"/>
      <c r="G2039" s="6"/>
      <c r="H2039" s="6"/>
      <c r="I2039" s="6"/>
      <c r="J2039" s="6"/>
      <c r="K2039" s="6"/>
      <c r="L2039" s="6"/>
      <c r="M2039" s="6"/>
      <c r="N2039" s="6"/>
    </row>
    <row r="2040" spans="1:14">
      <c r="A2040" s="6"/>
      <c r="B2040" s="6"/>
      <c r="C2040" s="6"/>
      <c r="D2040" s="6"/>
      <c r="E2040" s="6"/>
      <c r="F2040" s="6"/>
      <c r="G2040" s="6"/>
      <c r="H2040" s="6"/>
      <c r="I2040" s="6"/>
      <c r="J2040" s="6"/>
      <c r="K2040" s="6"/>
      <c r="L2040" s="6"/>
      <c r="M2040" s="6"/>
      <c r="N2040" s="6"/>
    </row>
    <row r="2041" spans="1:14">
      <c r="A2041" s="6"/>
      <c r="B2041" s="6"/>
      <c r="C2041" s="6"/>
      <c r="D2041" s="6"/>
      <c r="E2041" s="6"/>
      <c r="F2041" s="6"/>
      <c r="G2041" s="6"/>
      <c r="H2041" s="6"/>
      <c r="I2041" s="6"/>
      <c r="J2041" s="6"/>
      <c r="K2041" s="6"/>
      <c r="L2041" s="6"/>
      <c r="M2041" s="6"/>
      <c r="N2041" s="6"/>
    </row>
    <row r="2042" spans="1:14">
      <c r="A2042" s="6"/>
      <c r="B2042" s="6"/>
      <c r="C2042" s="6"/>
      <c r="D2042" s="6"/>
      <c r="E2042" s="6"/>
      <c r="F2042" s="6"/>
      <c r="G2042" s="6"/>
      <c r="H2042" s="6"/>
      <c r="I2042" s="6"/>
      <c r="J2042" s="6"/>
      <c r="K2042" s="6"/>
      <c r="L2042" s="6"/>
      <c r="M2042" s="6"/>
      <c r="N2042" s="6"/>
    </row>
    <row r="2043" spans="1:14">
      <c r="A2043" s="6"/>
      <c r="B2043" s="6"/>
      <c r="C2043" s="6"/>
      <c r="D2043" s="6"/>
      <c r="E2043" s="6"/>
      <c r="F2043" s="6"/>
      <c r="G2043" s="6"/>
      <c r="H2043" s="6"/>
      <c r="I2043" s="6"/>
      <c r="J2043" s="6"/>
      <c r="K2043" s="6"/>
      <c r="L2043" s="6"/>
      <c r="M2043" s="6"/>
      <c r="N2043" s="6"/>
    </row>
    <row r="2044" spans="1:14">
      <c r="A2044" s="6"/>
      <c r="B2044" s="6"/>
      <c r="C2044" s="6"/>
      <c r="D2044" s="6"/>
      <c r="E2044" s="6"/>
      <c r="F2044" s="6"/>
      <c r="G2044" s="6"/>
      <c r="H2044" s="6"/>
      <c r="I2044" s="6"/>
      <c r="J2044" s="6"/>
      <c r="K2044" s="6"/>
      <c r="L2044" s="6"/>
      <c r="M2044" s="6"/>
      <c r="N2044" s="6"/>
    </row>
    <row r="2045" spans="1:14">
      <c r="A2045" s="6"/>
      <c r="B2045" s="6"/>
      <c r="C2045" s="6"/>
      <c r="D2045" s="6"/>
      <c r="E2045" s="6"/>
      <c r="F2045" s="6"/>
      <c r="G2045" s="6"/>
      <c r="H2045" s="6"/>
      <c r="I2045" s="6"/>
      <c r="J2045" s="6"/>
      <c r="K2045" s="6"/>
      <c r="L2045" s="6"/>
      <c r="M2045" s="6"/>
      <c r="N2045" s="6"/>
    </row>
    <row r="2046" spans="1:14">
      <c r="A2046" s="6"/>
      <c r="B2046" s="6"/>
      <c r="C2046" s="6"/>
      <c r="D2046" s="6"/>
      <c r="E2046" s="6"/>
      <c r="F2046" s="6"/>
      <c r="G2046" s="6"/>
      <c r="H2046" s="6"/>
      <c r="I2046" s="6"/>
      <c r="J2046" s="6"/>
      <c r="K2046" s="6"/>
      <c r="L2046" s="6"/>
      <c r="M2046" s="6"/>
      <c r="N2046" s="6"/>
    </row>
    <row r="2047" spans="1:14">
      <c r="A2047" s="6"/>
      <c r="B2047" s="6"/>
      <c r="C2047" s="6"/>
      <c r="D2047" s="6"/>
      <c r="E2047" s="6"/>
      <c r="F2047" s="6"/>
      <c r="G2047" s="6"/>
      <c r="H2047" s="6"/>
      <c r="I2047" s="6"/>
      <c r="J2047" s="6"/>
      <c r="K2047" s="6"/>
      <c r="L2047" s="6"/>
      <c r="M2047" s="6"/>
      <c r="N2047" s="6"/>
    </row>
    <row r="2048" spans="1:14">
      <c r="A2048" s="6"/>
      <c r="B2048" s="6"/>
      <c r="C2048" s="6"/>
      <c r="D2048" s="6"/>
      <c r="E2048" s="6"/>
      <c r="F2048" s="6"/>
      <c r="G2048" s="6"/>
      <c r="H2048" s="6"/>
      <c r="I2048" s="6"/>
      <c r="J2048" s="6"/>
      <c r="K2048" s="6"/>
      <c r="L2048" s="6"/>
      <c r="M2048" s="6"/>
      <c r="N2048" s="6"/>
    </row>
    <row r="2049" spans="1:14">
      <c r="A2049" s="6"/>
      <c r="B2049" s="6"/>
      <c r="C2049" s="6"/>
      <c r="D2049" s="6"/>
      <c r="E2049" s="6"/>
      <c r="F2049" s="6"/>
      <c r="G2049" s="6"/>
      <c r="H2049" s="6"/>
      <c r="I2049" s="6"/>
      <c r="J2049" s="6"/>
      <c r="K2049" s="6"/>
      <c r="L2049" s="6"/>
      <c r="M2049" s="6"/>
      <c r="N2049" s="6"/>
    </row>
    <row r="2050" spans="1:14">
      <c r="A2050" s="6"/>
      <c r="B2050" s="6"/>
      <c r="C2050" s="6"/>
      <c r="D2050" s="6"/>
      <c r="E2050" s="6"/>
      <c r="F2050" s="6"/>
      <c r="G2050" s="6"/>
      <c r="H2050" s="6"/>
      <c r="I2050" s="6"/>
      <c r="J2050" s="6"/>
      <c r="K2050" s="6"/>
      <c r="L2050" s="6"/>
      <c r="M2050" s="6"/>
      <c r="N2050" s="6"/>
    </row>
    <row r="2051" spans="1:14">
      <c r="A2051" s="6"/>
      <c r="B2051" s="6"/>
      <c r="C2051" s="6"/>
      <c r="D2051" s="6"/>
      <c r="E2051" s="6"/>
      <c r="F2051" s="6"/>
      <c r="G2051" s="6"/>
      <c r="H2051" s="6"/>
      <c r="I2051" s="6"/>
      <c r="J2051" s="6"/>
      <c r="K2051" s="6"/>
      <c r="L2051" s="6"/>
      <c r="M2051" s="6"/>
      <c r="N2051" s="6"/>
    </row>
    <row r="2052" spans="1:14">
      <c r="A2052" s="6"/>
      <c r="B2052" s="6"/>
      <c r="C2052" s="6"/>
      <c r="D2052" s="6"/>
      <c r="E2052" s="6"/>
      <c r="F2052" s="6"/>
      <c r="G2052" s="6"/>
      <c r="H2052" s="6"/>
      <c r="I2052" s="6"/>
      <c r="J2052" s="6"/>
      <c r="K2052" s="6"/>
      <c r="L2052" s="6"/>
      <c r="M2052" s="6"/>
      <c r="N2052" s="6"/>
    </row>
    <row r="2053" spans="1:14">
      <c r="A2053" s="6"/>
      <c r="B2053" s="6"/>
      <c r="C2053" s="6"/>
      <c r="D2053" s="6"/>
      <c r="E2053" s="6"/>
      <c r="F2053" s="6"/>
      <c r="G2053" s="6"/>
      <c r="H2053" s="6"/>
      <c r="I2053" s="6"/>
      <c r="J2053" s="6"/>
      <c r="K2053" s="6"/>
      <c r="L2053" s="6"/>
      <c r="M2053" s="6"/>
      <c r="N2053" s="6"/>
    </row>
    <row r="2054" spans="1:14">
      <c r="A2054" s="6"/>
      <c r="B2054" s="6"/>
      <c r="C2054" s="6"/>
      <c r="D2054" s="6"/>
      <c r="E2054" s="6"/>
      <c r="F2054" s="6"/>
      <c r="G2054" s="6"/>
      <c r="H2054" s="6"/>
      <c r="I2054" s="6"/>
      <c r="J2054" s="6"/>
      <c r="K2054" s="6"/>
      <c r="L2054" s="6"/>
      <c r="M2054" s="6"/>
      <c r="N2054" s="6"/>
    </row>
    <row r="2055" spans="1:14">
      <c r="A2055" s="6"/>
      <c r="B2055" s="6"/>
      <c r="C2055" s="6"/>
      <c r="D2055" s="6"/>
      <c r="E2055" s="6"/>
      <c r="F2055" s="6"/>
      <c r="G2055" s="6"/>
      <c r="H2055" s="6"/>
      <c r="I2055" s="6"/>
      <c r="J2055" s="6"/>
      <c r="K2055" s="6"/>
      <c r="L2055" s="6"/>
      <c r="M2055" s="6"/>
      <c r="N2055" s="6"/>
    </row>
    <row r="2056" spans="1:14">
      <c r="A2056" s="6"/>
      <c r="B2056" s="6"/>
      <c r="C2056" s="6"/>
      <c r="D2056" s="6"/>
      <c r="E2056" s="6"/>
      <c r="F2056" s="6"/>
      <c r="G2056" s="6"/>
      <c r="H2056" s="6"/>
      <c r="I2056" s="6"/>
      <c r="J2056" s="6"/>
      <c r="K2056" s="6"/>
      <c r="L2056" s="6"/>
      <c r="M2056" s="6"/>
      <c r="N2056" s="6"/>
    </row>
    <row r="2057" spans="1:14">
      <c r="A2057" s="6"/>
      <c r="B2057" s="6"/>
      <c r="C2057" s="6"/>
      <c r="D2057" s="6"/>
      <c r="E2057" s="6"/>
      <c r="F2057" s="6"/>
      <c r="G2057" s="6"/>
      <c r="H2057" s="6"/>
      <c r="I2057" s="6"/>
      <c r="J2057" s="6"/>
      <c r="K2057" s="6"/>
      <c r="L2057" s="6"/>
      <c r="M2057" s="6"/>
      <c r="N2057" s="6"/>
    </row>
    <row r="2058" spans="1:14">
      <c r="A2058" s="6"/>
      <c r="B2058" s="6"/>
      <c r="C2058" s="6"/>
      <c r="D2058" s="6"/>
      <c r="E2058" s="6"/>
      <c r="F2058" s="6"/>
      <c r="G2058" s="6"/>
      <c r="H2058" s="6"/>
      <c r="I2058" s="6"/>
      <c r="J2058" s="6"/>
      <c r="K2058" s="6"/>
      <c r="L2058" s="6"/>
      <c r="M2058" s="6"/>
      <c r="N2058" s="6"/>
    </row>
    <row r="2059" spans="1:14">
      <c r="A2059" s="6"/>
      <c r="B2059" s="6"/>
      <c r="C2059" s="6"/>
      <c r="D2059" s="6"/>
      <c r="E2059" s="6"/>
      <c r="F2059" s="6"/>
      <c r="G2059" s="6"/>
      <c r="H2059" s="6"/>
      <c r="I2059" s="6"/>
      <c r="J2059" s="6"/>
      <c r="K2059" s="6"/>
      <c r="L2059" s="6"/>
      <c r="M2059" s="6"/>
      <c r="N2059" s="6"/>
    </row>
    <row r="2060" spans="1:14">
      <c r="A2060" s="6"/>
      <c r="B2060" s="6"/>
      <c r="C2060" s="6"/>
      <c r="D2060" s="6"/>
      <c r="E2060" s="6"/>
      <c r="F2060" s="6"/>
      <c r="G2060" s="6"/>
      <c r="H2060" s="6"/>
      <c r="I2060" s="6"/>
      <c r="J2060" s="6"/>
      <c r="K2060" s="6"/>
      <c r="L2060" s="6"/>
      <c r="M2060" s="6"/>
      <c r="N2060" s="6"/>
    </row>
    <row r="2061" spans="1:14">
      <c r="A2061" s="6"/>
      <c r="B2061" s="6"/>
      <c r="C2061" s="6"/>
      <c r="D2061" s="6"/>
      <c r="E2061" s="6"/>
      <c r="F2061" s="6"/>
      <c r="G2061" s="6"/>
      <c r="H2061" s="6"/>
      <c r="I2061" s="6"/>
      <c r="J2061" s="6"/>
      <c r="K2061" s="6"/>
      <c r="L2061" s="6"/>
      <c r="M2061" s="6"/>
      <c r="N2061" s="6"/>
    </row>
    <row r="2062" spans="1:14">
      <c r="A2062" s="6"/>
      <c r="B2062" s="6"/>
      <c r="C2062" s="6"/>
      <c r="D2062" s="6"/>
      <c r="E2062" s="6"/>
      <c r="F2062" s="6"/>
      <c r="G2062" s="6"/>
      <c r="H2062" s="6"/>
      <c r="I2062" s="6"/>
      <c r="J2062" s="6"/>
      <c r="K2062" s="6"/>
      <c r="L2062" s="6"/>
      <c r="M2062" s="6"/>
      <c r="N2062" s="6"/>
    </row>
    <row r="2063" spans="1:14">
      <c r="A2063" s="6"/>
      <c r="B2063" s="6"/>
      <c r="C2063" s="6"/>
      <c r="D2063" s="6"/>
      <c r="E2063" s="6"/>
      <c r="F2063" s="6"/>
      <c r="G2063" s="6"/>
      <c r="H2063" s="6"/>
      <c r="I2063" s="6"/>
      <c r="J2063" s="6"/>
      <c r="K2063" s="6"/>
      <c r="L2063" s="6"/>
      <c r="M2063" s="6"/>
      <c r="N2063" s="6"/>
    </row>
    <row r="2064" spans="1:14">
      <c r="A2064" s="6"/>
      <c r="B2064" s="6"/>
      <c r="C2064" s="6"/>
      <c r="D2064" s="6"/>
      <c r="E2064" s="6"/>
      <c r="F2064" s="6"/>
      <c r="G2064" s="6"/>
      <c r="H2064" s="6"/>
      <c r="I2064" s="6"/>
      <c r="J2064" s="6"/>
      <c r="K2064" s="6"/>
      <c r="L2064" s="6"/>
      <c r="M2064" s="6"/>
      <c r="N2064" s="6"/>
    </row>
    <row r="2065" spans="1:14">
      <c r="A2065" s="6"/>
      <c r="B2065" s="6"/>
      <c r="C2065" s="6"/>
      <c r="D2065" s="6"/>
      <c r="E2065" s="6"/>
      <c r="F2065" s="6"/>
      <c r="G2065" s="6"/>
      <c r="H2065" s="6"/>
      <c r="I2065" s="6"/>
      <c r="J2065" s="6"/>
      <c r="K2065" s="6"/>
      <c r="L2065" s="6"/>
      <c r="M2065" s="6"/>
      <c r="N2065" s="6"/>
    </row>
    <row r="2066" spans="1:14">
      <c r="A2066" s="6"/>
      <c r="B2066" s="6"/>
      <c r="C2066" s="6"/>
      <c r="D2066" s="6"/>
      <c r="E2066" s="6"/>
      <c r="F2066" s="6"/>
      <c r="G2066" s="6"/>
      <c r="H2066" s="6"/>
      <c r="I2066" s="6"/>
      <c r="J2066" s="6"/>
      <c r="K2066" s="6"/>
      <c r="L2066" s="6"/>
      <c r="M2066" s="6"/>
      <c r="N2066" s="6"/>
    </row>
    <row r="2067" spans="1:14">
      <c r="A2067" s="6"/>
      <c r="B2067" s="6"/>
      <c r="C2067" s="6"/>
      <c r="D2067" s="6"/>
      <c r="E2067" s="6"/>
      <c r="F2067" s="6"/>
      <c r="G2067" s="6"/>
      <c r="H2067" s="6"/>
      <c r="I2067" s="6"/>
      <c r="J2067" s="6"/>
      <c r="K2067" s="6"/>
      <c r="L2067" s="6"/>
      <c r="M2067" s="6"/>
      <c r="N2067" s="6"/>
    </row>
    <row r="2068" spans="1:14">
      <c r="A2068" s="6"/>
      <c r="B2068" s="6"/>
      <c r="C2068" s="6"/>
      <c r="D2068" s="6"/>
      <c r="E2068" s="6"/>
      <c r="F2068" s="6"/>
      <c r="G2068" s="6"/>
      <c r="H2068" s="6"/>
      <c r="I2068" s="6"/>
      <c r="J2068" s="6"/>
      <c r="K2068" s="6"/>
      <c r="L2068" s="6"/>
      <c r="M2068" s="6"/>
      <c r="N2068" s="6"/>
    </row>
    <row r="2069" spans="1:14">
      <c r="A2069" s="6"/>
      <c r="B2069" s="6"/>
      <c r="C2069" s="6"/>
      <c r="D2069" s="6"/>
      <c r="E2069" s="6"/>
      <c r="F2069" s="6"/>
      <c r="G2069" s="6"/>
      <c r="H2069" s="6"/>
      <c r="I2069" s="6"/>
      <c r="J2069" s="6"/>
      <c r="K2069" s="6"/>
      <c r="L2069" s="6"/>
      <c r="M2069" s="6"/>
      <c r="N2069" s="6"/>
    </row>
    <row r="2070" spans="1:14">
      <c r="A2070" s="6"/>
      <c r="B2070" s="6"/>
      <c r="C2070" s="6"/>
      <c r="D2070" s="6"/>
      <c r="E2070" s="6"/>
      <c r="F2070" s="6"/>
      <c r="G2070" s="6"/>
      <c r="H2070" s="6"/>
      <c r="I2070" s="6"/>
      <c r="J2070" s="6"/>
      <c r="K2070" s="6"/>
      <c r="L2070" s="6"/>
      <c r="M2070" s="6"/>
      <c r="N2070" s="6"/>
    </row>
    <row r="2071" spans="1:14">
      <c r="A2071" s="6"/>
      <c r="B2071" s="6"/>
      <c r="C2071" s="6"/>
      <c r="D2071" s="6"/>
      <c r="E2071" s="6"/>
      <c r="F2071" s="6"/>
      <c r="G2071" s="6"/>
      <c r="H2071" s="6"/>
      <c r="I2071" s="6"/>
      <c r="J2071" s="6"/>
      <c r="K2071" s="6"/>
      <c r="L2071" s="6"/>
      <c r="M2071" s="6"/>
      <c r="N2071" s="6"/>
    </row>
    <row r="2072" spans="1:14">
      <c r="A2072" s="6"/>
      <c r="B2072" s="6"/>
      <c r="C2072" s="6"/>
      <c r="D2072" s="6"/>
      <c r="E2072" s="6"/>
      <c r="F2072" s="6"/>
      <c r="G2072" s="6"/>
      <c r="H2072" s="6"/>
      <c r="I2072" s="6"/>
      <c r="J2072" s="6"/>
      <c r="K2072" s="6"/>
      <c r="L2072" s="6"/>
      <c r="M2072" s="6"/>
      <c r="N2072" s="6"/>
    </row>
    <row r="2073" spans="1:14">
      <c r="A2073" s="6"/>
      <c r="B2073" s="6"/>
      <c r="C2073" s="6"/>
      <c r="D2073" s="6"/>
      <c r="E2073" s="6"/>
      <c r="F2073" s="6"/>
      <c r="G2073" s="6"/>
      <c r="H2073" s="6"/>
      <c r="I2073" s="6"/>
      <c r="J2073" s="6"/>
      <c r="K2073" s="6"/>
      <c r="L2073" s="6"/>
      <c r="M2073" s="6"/>
      <c r="N2073" s="6"/>
    </row>
    <row r="2074" spans="1:14">
      <c r="A2074" s="6"/>
      <c r="B2074" s="6"/>
      <c r="C2074" s="6"/>
      <c r="D2074" s="6"/>
      <c r="E2074" s="6"/>
      <c r="F2074" s="6"/>
      <c r="G2074" s="6"/>
      <c r="H2074" s="6"/>
      <c r="I2074" s="6"/>
      <c r="J2074" s="6"/>
      <c r="K2074" s="6"/>
      <c r="L2074" s="6"/>
      <c r="M2074" s="6"/>
      <c r="N2074" s="6"/>
    </row>
    <row r="2075" spans="1:14">
      <c r="A2075" s="6"/>
      <c r="B2075" s="6"/>
      <c r="C2075" s="6"/>
      <c r="D2075" s="6"/>
      <c r="E2075" s="6"/>
      <c r="F2075" s="6"/>
      <c r="G2075" s="6"/>
      <c r="H2075" s="6"/>
      <c r="I2075" s="6"/>
      <c r="J2075" s="6"/>
      <c r="K2075" s="6"/>
      <c r="L2075" s="6"/>
      <c r="M2075" s="6"/>
      <c r="N2075" s="6"/>
    </row>
    <row r="2076" spans="1:14">
      <c r="A2076" s="6"/>
      <c r="B2076" s="6"/>
      <c r="C2076" s="6"/>
      <c r="D2076" s="6"/>
      <c r="E2076" s="6"/>
      <c r="F2076" s="6"/>
      <c r="G2076" s="6"/>
      <c r="H2076" s="6"/>
      <c r="I2076" s="6"/>
      <c r="J2076" s="6"/>
      <c r="K2076" s="6"/>
      <c r="L2076" s="6"/>
      <c r="M2076" s="6"/>
      <c r="N2076" s="6"/>
    </row>
    <row r="2077" spans="1:14">
      <c r="A2077" s="6"/>
      <c r="B2077" s="6"/>
      <c r="C2077" s="6"/>
      <c r="D2077" s="6"/>
      <c r="E2077" s="6"/>
      <c r="F2077" s="6"/>
      <c r="G2077" s="6"/>
      <c r="H2077" s="6"/>
      <c r="I2077" s="6"/>
      <c r="J2077" s="6"/>
      <c r="K2077" s="6"/>
      <c r="L2077" s="6"/>
      <c r="M2077" s="6"/>
      <c r="N2077" s="6"/>
    </row>
    <row r="2078" spans="1:14">
      <c r="A2078" s="6"/>
      <c r="B2078" s="6"/>
      <c r="C2078" s="6"/>
      <c r="D2078" s="6"/>
      <c r="E2078" s="6"/>
      <c r="F2078" s="6"/>
      <c r="G2078" s="6"/>
      <c r="H2078" s="6"/>
      <c r="I2078" s="6"/>
      <c r="J2078" s="6"/>
      <c r="K2078" s="6"/>
      <c r="L2078" s="6"/>
      <c r="M2078" s="6"/>
      <c r="N2078" s="6"/>
    </row>
    <row r="2079" spans="1:14">
      <c r="A2079" s="6"/>
      <c r="B2079" s="6"/>
      <c r="C2079" s="6"/>
      <c r="D2079" s="6"/>
      <c r="E2079" s="6"/>
      <c r="F2079" s="6"/>
      <c r="G2079" s="6"/>
      <c r="H2079" s="6"/>
      <c r="I2079" s="6"/>
      <c r="J2079" s="6"/>
      <c r="K2079" s="6"/>
      <c r="L2079" s="6"/>
      <c r="M2079" s="6"/>
      <c r="N2079" s="6"/>
    </row>
    <row r="2080" spans="1:14">
      <c r="A2080" s="6"/>
      <c r="B2080" s="6"/>
      <c r="C2080" s="6"/>
      <c r="D2080" s="6"/>
      <c r="E2080" s="6"/>
      <c r="F2080" s="6"/>
      <c r="G2080" s="6"/>
      <c r="H2080" s="6"/>
      <c r="I2080" s="6"/>
      <c r="J2080" s="6"/>
      <c r="K2080" s="6"/>
      <c r="L2080" s="6"/>
      <c r="M2080" s="6"/>
      <c r="N2080" s="6"/>
    </row>
    <row r="2081" spans="1:14">
      <c r="A2081" s="6"/>
      <c r="B2081" s="6"/>
      <c r="C2081" s="6"/>
      <c r="D2081" s="6"/>
      <c r="E2081" s="6"/>
      <c r="F2081" s="6"/>
      <c r="G2081" s="6"/>
      <c r="H2081" s="6"/>
      <c r="I2081" s="6"/>
      <c r="J2081" s="6"/>
      <c r="K2081" s="6"/>
      <c r="L2081" s="6"/>
      <c r="M2081" s="6"/>
      <c r="N2081" s="6"/>
    </row>
    <row r="2082" spans="1:14">
      <c r="A2082" s="6"/>
      <c r="B2082" s="6"/>
      <c r="C2082" s="6"/>
      <c r="D2082" s="6"/>
      <c r="E2082" s="6"/>
      <c r="F2082" s="6"/>
      <c r="G2082" s="6"/>
      <c r="H2082" s="6"/>
      <c r="I2082" s="6"/>
      <c r="J2082" s="6"/>
      <c r="K2082" s="6"/>
      <c r="L2082" s="6"/>
      <c r="M2082" s="6"/>
      <c r="N2082" s="6"/>
    </row>
    <row r="2083" spans="1:14">
      <c r="A2083" s="6"/>
      <c r="B2083" s="6"/>
      <c r="C2083" s="6"/>
      <c r="D2083" s="6"/>
      <c r="E2083" s="6"/>
      <c r="F2083" s="6"/>
      <c r="G2083" s="6"/>
      <c r="H2083" s="6"/>
      <c r="I2083" s="6"/>
      <c r="J2083" s="6"/>
      <c r="K2083" s="6"/>
      <c r="L2083" s="6"/>
      <c r="M2083" s="6"/>
      <c r="N2083" s="6"/>
    </row>
    <row r="2084" spans="1:14">
      <c r="A2084" s="6"/>
      <c r="B2084" s="6"/>
      <c r="C2084" s="6"/>
      <c r="D2084" s="6"/>
      <c r="E2084" s="6"/>
      <c r="F2084" s="6"/>
      <c r="G2084" s="6"/>
      <c r="H2084" s="6"/>
      <c r="I2084" s="6"/>
      <c r="J2084" s="6"/>
      <c r="K2084" s="6"/>
      <c r="L2084" s="6"/>
      <c r="M2084" s="6"/>
      <c r="N2084" s="6"/>
    </row>
    <row r="2085" spans="1:14">
      <c r="A2085" s="6"/>
      <c r="B2085" s="6"/>
      <c r="C2085" s="6"/>
      <c r="D2085" s="6"/>
      <c r="E2085" s="6"/>
      <c r="F2085" s="6"/>
      <c r="G2085" s="6"/>
      <c r="H2085" s="6"/>
      <c r="I2085" s="6"/>
      <c r="J2085" s="6"/>
      <c r="K2085" s="6"/>
      <c r="L2085" s="6"/>
      <c r="M2085" s="6"/>
      <c r="N2085" s="6"/>
    </row>
    <row r="2086" spans="1:14">
      <c r="A2086" s="6"/>
      <c r="B2086" s="6"/>
      <c r="C2086" s="6"/>
      <c r="D2086" s="6"/>
      <c r="E2086" s="6"/>
      <c r="F2086" s="6"/>
      <c r="G2086" s="6"/>
      <c r="H2086" s="6"/>
      <c r="I2086" s="6"/>
      <c r="J2086" s="6"/>
      <c r="K2086" s="6"/>
      <c r="L2086" s="6"/>
      <c r="M2086" s="6"/>
      <c r="N2086" s="6"/>
    </row>
    <row r="2087" spans="1:14">
      <c r="A2087" s="6"/>
      <c r="B2087" s="6"/>
      <c r="C2087" s="6"/>
      <c r="D2087" s="6"/>
      <c r="E2087" s="6"/>
      <c r="F2087" s="6"/>
      <c r="G2087" s="6"/>
      <c r="H2087" s="6"/>
      <c r="I2087" s="6"/>
      <c r="J2087" s="6"/>
      <c r="K2087" s="6"/>
      <c r="L2087" s="6"/>
      <c r="M2087" s="6"/>
      <c r="N2087" s="6"/>
    </row>
    <row r="2088" spans="1:14">
      <c r="A2088" s="6"/>
      <c r="B2088" s="6"/>
      <c r="C2088" s="6"/>
      <c r="D2088" s="6"/>
      <c r="E2088" s="6"/>
      <c r="F2088" s="6"/>
      <c r="G2088" s="6"/>
      <c r="H2088" s="6"/>
      <c r="I2088" s="6"/>
      <c r="J2088" s="6"/>
      <c r="K2088" s="6"/>
      <c r="L2088" s="6"/>
      <c r="M2088" s="6"/>
      <c r="N2088" s="6"/>
    </row>
    <row r="2089" spans="1:14">
      <c r="A2089" s="6"/>
      <c r="B2089" s="6"/>
      <c r="C2089" s="6"/>
      <c r="D2089" s="6"/>
      <c r="E2089" s="6"/>
      <c r="F2089" s="6"/>
      <c r="G2089" s="6"/>
      <c r="H2089" s="6"/>
      <c r="I2089" s="6"/>
      <c r="J2089" s="6"/>
      <c r="K2089" s="6"/>
      <c r="L2089" s="6"/>
      <c r="M2089" s="6"/>
      <c r="N2089" s="6"/>
    </row>
    <row r="2090" spans="1:14">
      <c r="A2090" s="6"/>
      <c r="B2090" s="6"/>
      <c r="C2090" s="6"/>
      <c r="D2090" s="6"/>
      <c r="E2090" s="6"/>
      <c r="F2090" s="6"/>
      <c r="G2090" s="6"/>
      <c r="H2090" s="6"/>
      <c r="I2090" s="6"/>
      <c r="J2090" s="6"/>
      <c r="K2090" s="6"/>
      <c r="L2090" s="6"/>
      <c r="M2090" s="6"/>
      <c r="N2090" s="6"/>
    </row>
    <row r="2091" spans="1:14">
      <c r="A2091" s="6"/>
      <c r="B2091" s="6"/>
      <c r="C2091" s="6"/>
      <c r="D2091" s="6"/>
      <c r="E2091" s="6"/>
      <c r="F2091" s="6"/>
      <c r="G2091" s="6"/>
      <c r="H2091" s="6"/>
      <c r="I2091" s="6"/>
      <c r="J2091" s="6"/>
      <c r="K2091" s="6"/>
      <c r="L2091" s="6"/>
      <c r="M2091" s="6"/>
      <c r="N2091" s="6"/>
    </row>
    <row r="2092" spans="1:14">
      <c r="A2092" s="6"/>
      <c r="B2092" s="6"/>
      <c r="C2092" s="6"/>
      <c r="D2092" s="6"/>
      <c r="E2092" s="6"/>
      <c r="F2092" s="6"/>
      <c r="G2092" s="6"/>
      <c r="H2092" s="6"/>
      <c r="I2092" s="6"/>
      <c r="J2092" s="6"/>
      <c r="K2092" s="6"/>
      <c r="L2092" s="6"/>
      <c r="M2092" s="6"/>
      <c r="N2092" s="6"/>
    </row>
    <row r="2093" spans="1:14">
      <c r="A2093" s="6"/>
      <c r="B2093" s="6"/>
      <c r="C2093" s="6"/>
      <c r="D2093" s="6"/>
      <c r="E2093" s="6"/>
      <c r="F2093" s="6"/>
      <c r="G2093" s="6"/>
      <c r="H2093" s="6"/>
      <c r="I2093" s="6"/>
      <c r="J2093" s="6"/>
      <c r="K2093" s="6"/>
      <c r="L2093" s="6"/>
      <c r="M2093" s="6"/>
      <c r="N2093" s="6"/>
    </row>
    <row r="2094" spans="1:14">
      <c r="A2094" s="6"/>
      <c r="B2094" s="6"/>
      <c r="C2094" s="6"/>
      <c r="D2094" s="6"/>
      <c r="E2094" s="6"/>
      <c r="F2094" s="6"/>
      <c r="G2094" s="6"/>
      <c r="H2094" s="6"/>
      <c r="I2094" s="6"/>
      <c r="J2094" s="6"/>
      <c r="K2094" s="6"/>
      <c r="L2094" s="6"/>
      <c r="M2094" s="6"/>
      <c r="N2094" s="6"/>
    </row>
    <row r="2095" spans="1:14">
      <c r="A2095" s="6"/>
      <c r="B2095" s="6"/>
      <c r="C2095" s="6"/>
      <c r="D2095" s="6"/>
      <c r="E2095" s="6"/>
      <c r="F2095" s="6"/>
      <c r="G2095" s="6"/>
      <c r="H2095" s="6"/>
      <c r="I2095" s="6"/>
      <c r="J2095" s="6"/>
      <c r="K2095" s="6"/>
      <c r="L2095" s="6"/>
      <c r="M2095" s="6"/>
      <c r="N2095" s="6"/>
    </row>
    <row r="2096" spans="1:14">
      <c r="A2096" s="6"/>
      <c r="B2096" s="6"/>
      <c r="C2096" s="6"/>
      <c r="D2096" s="6"/>
      <c r="E2096" s="6"/>
      <c r="F2096" s="6"/>
      <c r="G2096" s="6"/>
      <c r="H2096" s="6"/>
      <c r="I2096" s="6"/>
      <c r="J2096" s="6"/>
      <c r="K2096" s="6"/>
      <c r="L2096" s="6"/>
      <c r="M2096" s="6"/>
      <c r="N2096" s="6"/>
    </row>
    <row r="2097" spans="1:14">
      <c r="A2097" s="6"/>
      <c r="B2097" s="6"/>
      <c r="C2097" s="6"/>
      <c r="D2097" s="6"/>
      <c r="E2097" s="6"/>
      <c r="F2097" s="6"/>
      <c r="G2097" s="6"/>
      <c r="H2097" s="6"/>
      <c r="I2097" s="6"/>
      <c r="J2097" s="6"/>
      <c r="K2097" s="6"/>
      <c r="L2097" s="6"/>
      <c r="M2097" s="6"/>
      <c r="N2097" s="6"/>
    </row>
    <row r="2098" spans="1:14">
      <c r="A2098" s="6"/>
      <c r="B2098" s="6"/>
      <c r="C2098" s="6"/>
      <c r="D2098" s="6"/>
      <c r="E2098" s="6"/>
      <c r="F2098" s="6"/>
      <c r="G2098" s="6"/>
      <c r="H2098" s="6"/>
      <c r="I2098" s="6"/>
      <c r="J2098" s="6"/>
      <c r="K2098" s="6"/>
      <c r="L2098" s="6"/>
      <c r="M2098" s="6"/>
      <c r="N2098" s="6"/>
    </row>
    <row r="2099" spans="1:14">
      <c r="A2099" s="6"/>
      <c r="B2099" s="6"/>
      <c r="C2099" s="6"/>
      <c r="D2099" s="6"/>
      <c r="E2099" s="6"/>
      <c r="F2099" s="6"/>
      <c r="G2099" s="6"/>
      <c r="H2099" s="6"/>
      <c r="I2099" s="6"/>
      <c r="J2099" s="6"/>
      <c r="K2099" s="6"/>
      <c r="L2099" s="6"/>
      <c r="M2099" s="6"/>
      <c r="N2099" s="6"/>
    </row>
    <row r="2100" spans="1:14">
      <c r="A2100" s="6"/>
      <c r="B2100" s="6"/>
      <c r="C2100" s="6"/>
      <c r="D2100" s="6"/>
      <c r="E2100" s="6"/>
      <c r="F2100" s="6"/>
      <c r="G2100" s="6"/>
      <c r="H2100" s="6"/>
      <c r="I2100" s="6"/>
      <c r="J2100" s="6"/>
      <c r="K2100" s="6"/>
      <c r="L2100" s="6"/>
      <c r="M2100" s="6"/>
      <c r="N2100" s="6"/>
    </row>
    <row r="2101" spans="1:14">
      <c r="A2101" s="6"/>
      <c r="B2101" s="6"/>
      <c r="C2101" s="6"/>
      <c r="D2101" s="6"/>
      <c r="E2101" s="6"/>
      <c r="F2101" s="6"/>
      <c r="G2101" s="6"/>
      <c r="H2101" s="6"/>
      <c r="I2101" s="6"/>
      <c r="J2101" s="6"/>
      <c r="K2101" s="6"/>
      <c r="L2101" s="6"/>
      <c r="M2101" s="6"/>
      <c r="N2101" s="6"/>
    </row>
    <row r="2102" spans="1:14">
      <c r="A2102" s="6"/>
      <c r="B2102" s="6"/>
      <c r="C2102" s="6"/>
      <c r="D2102" s="6"/>
      <c r="E2102" s="6"/>
      <c r="F2102" s="6"/>
      <c r="G2102" s="6"/>
      <c r="H2102" s="6"/>
      <c r="I2102" s="6"/>
      <c r="J2102" s="6"/>
      <c r="K2102" s="6"/>
      <c r="L2102" s="6"/>
      <c r="M2102" s="6"/>
      <c r="N2102" s="6"/>
    </row>
    <row r="2103" spans="1:14">
      <c r="A2103" s="6"/>
      <c r="B2103" s="6"/>
      <c r="C2103" s="6"/>
      <c r="D2103" s="6"/>
      <c r="E2103" s="6"/>
      <c r="F2103" s="6"/>
      <c r="G2103" s="6"/>
      <c r="H2103" s="6"/>
      <c r="I2103" s="6"/>
      <c r="J2103" s="6"/>
      <c r="K2103" s="6"/>
      <c r="L2103" s="6"/>
      <c r="M2103" s="6"/>
      <c r="N2103" s="6"/>
    </row>
    <row r="2104" spans="1:14">
      <c r="A2104" s="6"/>
      <c r="B2104" s="6"/>
      <c r="C2104" s="6"/>
      <c r="D2104" s="6"/>
      <c r="E2104" s="6"/>
      <c r="F2104" s="6"/>
      <c r="G2104" s="6"/>
      <c r="H2104" s="6"/>
      <c r="I2104" s="6"/>
      <c r="J2104" s="6"/>
      <c r="K2104" s="6"/>
      <c r="L2104" s="6"/>
      <c r="M2104" s="6"/>
      <c r="N2104" s="6"/>
    </row>
    <row r="2105" spans="1:14">
      <c r="A2105" s="6"/>
      <c r="B2105" s="6"/>
      <c r="C2105" s="6"/>
      <c r="D2105" s="6"/>
      <c r="E2105" s="6"/>
      <c r="F2105" s="6"/>
      <c r="G2105" s="6"/>
      <c r="H2105" s="6"/>
      <c r="I2105" s="6"/>
      <c r="J2105" s="6"/>
      <c r="K2105" s="6"/>
      <c r="L2105" s="6"/>
      <c r="M2105" s="6"/>
      <c r="N2105" s="6"/>
    </row>
    <row r="2106" spans="1:14">
      <c r="A2106" s="6"/>
      <c r="B2106" s="6"/>
      <c r="C2106" s="6"/>
      <c r="D2106" s="6"/>
      <c r="E2106" s="6"/>
      <c r="F2106" s="6"/>
      <c r="G2106" s="6"/>
      <c r="H2106" s="6"/>
      <c r="I2106" s="6"/>
      <c r="J2106" s="6"/>
      <c r="K2106" s="6"/>
      <c r="L2106" s="6"/>
      <c r="M2106" s="6"/>
      <c r="N2106" s="6"/>
    </row>
    <row r="2107" spans="1:14">
      <c r="A2107" s="6"/>
      <c r="B2107" s="6"/>
      <c r="C2107" s="6"/>
      <c r="D2107" s="6"/>
      <c r="E2107" s="6"/>
      <c r="F2107" s="6"/>
      <c r="G2107" s="6"/>
      <c r="H2107" s="6"/>
      <c r="I2107" s="6"/>
      <c r="J2107" s="6"/>
      <c r="K2107" s="6"/>
      <c r="L2107" s="6"/>
      <c r="M2107" s="6"/>
      <c r="N2107" s="6"/>
    </row>
    <row r="2108" spans="1:14">
      <c r="A2108" s="6"/>
      <c r="B2108" s="6"/>
      <c r="C2108" s="6"/>
      <c r="D2108" s="6"/>
      <c r="E2108" s="6"/>
      <c r="F2108" s="6"/>
      <c r="G2108" s="6"/>
      <c r="H2108" s="6"/>
      <c r="I2108" s="6"/>
      <c r="J2108" s="6"/>
      <c r="K2108" s="6"/>
      <c r="L2108" s="6"/>
      <c r="M2108" s="6"/>
      <c r="N2108" s="6"/>
    </row>
    <row r="2109" spans="1:14">
      <c r="A2109" s="6"/>
      <c r="B2109" s="6"/>
      <c r="C2109" s="6"/>
      <c r="D2109" s="6"/>
      <c r="E2109" s="6"/>
      <c r="F2109" s="6"/>
      <c r="G2109" s="6"/>
      <c r="H2109" s="6"/>
      <c r="I2109" s="6"/>
      <c r="J2109" s="6"/>
      <c r="K2109" s="6"/>
      <c r="L2109" s="6"/>
      <c r="M2109" s="6"/>
      <c r="N2109" s="6"/>
    </row>
    <row r="2110" spans="1:14">
      <c r="A2110" s="6"/>
      <c r="B2110" s="6"/>
      <c r="C2110" s="6"/>
      <c r="D2110" s="6"/>
      <c r="E2110" s="6"/>
      <c r="F2110" s="6"/>
      <c r="G2110" s="6"/>
      <c r="H2110" s="6"/>
      <c r="I2110" s="6"/>
      <c r="J2110" s="6"/>
      <c r="K2110" s="6"/>
      <c r="L2110" s="6"/>
      <c r="M2110" s="6"/>
      <c r="N2110" s="6"/>
    </row>
    <row r="2111" spans="1:14">
      <c r="A2111" s="6"/>
      <c r="B2111" s="6"/>
      <c r="C2111" s="6"/>
      <c r="D2111" s="6"/>
      <c r="E2111" s="6"/>
      <c r="F2111" s="6"/>
      <c r="G2111" s="6"/>
      <c r="H2111" s="6"/>
      <c r="I2111" s="6"/>
      <c r="J2111" s="6"/>
      <c r="K2111" s="6"/>
      <c r="L2111" s="6"/>
      <c r="M2111" s="6"/>
      <c r="N2111" s="6"/>
    </row>
    <row r="2112" spans="1:14">
      <c r="A2112" s="6"/>
      <c r="B2112" s="6"/>
      <c r="C2112" s="6"/>
      <c r="D2112" s="6"/>
      <c r="E2112" s="6"/>
      <c r="F2112" s="6"/>
      <c r="G2112" s="6"/>
      <c r="H2112" s="6"/>
      <c r="I2112" s="6"/>
      <c r="J2112" s="6"/>
      <c r="K2112" s="6"/>
      <c r="L2112" s="6"/>
      <c r="M2112" s="6"/>
      <c r="N2112" s="6"/>
    </row>
    <row r="2113" spans="1:14">
      <c r="A2113" s="6"/>
      <c r="B2113" s="6"/>
      <c r="C2113" s="6"/>
      <c r="D2113" s="6"/>
      <c r="E2113" s="6"/>
      <c r="F2113" s="6"/>
      <c r="G2113" s="6"/>
      <c r="H2113" s="6"/>
      <c r="I2113" s="6"/>
      <c r="J2113" s="6"/>
      <c r="K2113" s="6"/>
      <c r="L2113" s="6"/>
      <c r="M2113" s="6"/>
      <c r="N2113" s="6"/>
    </row>
    <row r="2114" spans="1:14">
      <c r="A2114" s="6"/>
      <c r="B2114" s="6"/>
      <c r="C2114" s="6"/>
      <c r="D2114" s="6"/>
      <c r="E2114" s="6"/>
      <c r="F2114" s="6"/>
      <c r="G2114" s="6"/>
      <c r="H2114" s="6"/>
      <c r="I2114" s="6"/>
      <c r="J2114" s="6"/>
      <c r="K2114" s="6"/>
      <c r="L2114" s="6"/>
      <c r="M2114" s="6"/>
      <c r="N2114" s="6"/>
    </row>
    <row r="2115" spans="1:14">
      <c r="A2115" s="6"/>
      <c r="B2115" s="6"/>
      <c r="C2115" s="6"/>
      <c r="D2115" s="6"/>
      <c r="E2115" s="6"/>
      <c r="F2115" s="6"/>
      <c r="G2115" s="6"/>
      <c r="H2115" s="6"/>
      <c r="I2115" s="6"/>
      <c r="J2115" s="6"/>
      <c r="K2115" s="6"/>
      <c r="L2115" s="6"/>
      <c r="M2115" s="6"/>
      <c r="N2115" s="6"/>
    </row>
    <row r="2116" spans="1:14">
      <c r="A2116" s="6"/>
      <c r="B2116" s="6"/>
      <c r="C2116" s="6"/>
      <c r="D2116" s="6"/>
      <c r="E2116" s="6"/>
      <c r="F2116" s="6"/>
      <c r="G2116" s="6"/>
      <c r="H2116" s="6"/>
      <c r="I2116" s="6"/>
      <c r="J2116" s="6"/>
      <c r="K2116" s="6"/>
      <c r="L2116" s="6"/>
      <c r="M2116" s="6"/>
      <c r="N2116" s="6"/>
    </row>
    <row r="2117" spans="1:14">
      <c r="A2117" s="6"/>
      <c r="B2117" s="6"/>
      <c r="C2117" s="6"/>
      <c r="D2117" s="6"/>
      <c r="E2117" s="6"/>
      <c r="F2117" s="6"/>
      <c r="G2117" s="6"/>
      <c r="H2117" s="6"/>
      <c r="I2117" s="6"/>
      <c r="J2117" s="6"/>
      <c r="K2117" s="6"/>
      <c r="L2117" s="6"/>
      <c r="M2117" s="6"/>
      <c r="N2117" s="6"/>
    </row>
    <row r="2118" spans="1:14">
      <c r="A2118" s="6"/>
      <c r="B2118" s="6"/>
      <c r="C2118" s="6"/>
      <c r="D2118" s="6"/>
      <c r="E2118" s="6"/>
      <c r="F2118" s="6"/>
      <c r="G2118" s="6"/>
      <c r="H2118" s="6"/>
      <c r="I2118" s="6"/>
      <c r="J2118" s="6"/>
      <c r="K2118" s="6"/>
      <c r="L2118" s="6"/>
      <c r="M2118" s="6"/>
      <c r="N2118" s="6"/>
    </row>
    <row r="2119" spans="1:14">
      <c r="A2119" s="6"/>
      <c r="B2119" s="6"/>
      <c r="C2119" s="6"/>
      <c r="D2119" s="6"/>
      <c r="E2119" s="6"/>
      <c r="F2119" s="6"/>
      <c r="G2119" s="6"/>
      <c r="H2119" s="6"/>
      <c r="I2119" s="6"/>
      <c r="J2119" s="6"/>
      <c r="K2119" s="6"/>
      <c r="L2119" s="6"/>
      <c r="M2119" s="6"/>
      <c r="N2119" s="6"/>
    </row>
    <row r="2120" spans="1:14">
      <c r="A2120" s="6"/>
      <c r="B2120" s="6"/>
      <c r="C2120" s="6"/>
      <c r="D2120" s="6"/>
      <c r="E2120" s="6"/>
      <c r="F2120" s="6"/>
      <c r="G2120" s="6"/>
      <c r="H2120" s="6"/>
      <c r="I2120" s="6"/>
      <c r="J2120" s="6"/>
      <c r="K2120" s="6"/>
      <c r="L2120" s="6"/>
      <c r="M2120" s="6"/>
      <c r="N2120" s="6"/>
    </row>
    <row r="2121" spans="1:14">
      <c r="A2121" s="6"/>
      <c r="B2121" s="6"/>
      <c r="C2121" s="6"/>
      <c r="D2121" s="6"/>
      <c r="E2121" s="6"/>
      <c r="F2121" s="6"/>
      <c r="G2121" s="6"/>
      <c r="H2121" s="6"/>
      <c r="I2121" s="6"/>
      <c r="J2121" s="6"/>
      <c r="K2121" s="6"/>
      <c r="L2121" s="6"/>
      <c r="M2121" s="6"/>
      <c r="N2121" s="6"/>
    </row>
    <row r="2122" spans="1:14">
      <c r="A2122" s="6"/>
      <c r="B2122" s="6"/>
      <c r="C2122" s="6"/>
      <c r="D2122" s="6"/>
      <c r="E2122" s="6"/>
      <c r="F2122" s="6"/>
      <c r="G2122" s="6"/>
      <c r="H2122" s="6"/>
      <c r="I2122" s="6"/>
      <c r="J2122" s="6"/>
      <c r="K2122" s="6"/>
      <c r="L2122" s="6"/>
      <c r="M2122" s="6"/>
      <c r="N2122" s="6"/>
    </row>
    <row r="2123" spans="1:14">
      <c r="A2123" s="6"/>
      <c r="B2123" s="6"/>
      <c r="C2123" s="6"/>
      <c r="D2123" s="6"/>
      <c r="E2123" s="6"/>
      <c r="F2123" s="6"/>
      <c r="G2123" s="6"/>
      <c r="H2123" s="6"/>
      <c r="I2123" s="6"/>
      <c r="J2123" s="6"/>
      <c r="K2123" s="6"/>
      <c r="L2123" s="6"/>
      <c r="M2123" s="6"/>
      <c r="N2123" s="6"/>
    </row>
    <row r="2124" spans="1:14">
      <c r="A2124" s="6"/>
      <c r="B2124" s="6"/>
      <c r="C2124" s="6"/>
      <c r="D2124" s="6"/>
      <c r="E2124" s="6"/>
      <c r="F2124" s="6"/>
      <c r="G2124" s="6"/>
      <c r="H2124" s="6"/>
      <c r="I2124" s="6"/>
      <c r="J2124" s="6"/>
      <c r="K2124" s="6"/>
      <c r="L2124" s="6"/>
      <c r="M2124" s="6"/>
      <c r="N2124" s="6"/>
    </row>
    <row r="2125" spans="1:14">
      <c r="A2125" s="6"/>
      <c r="B2125" s="6"/>
      <c r="C2125" s="6"/>
      <c r="D2125" s="6"/>
      <c r="E2125" s="6"/>
      <c r="F2125" s="6"/>
      <c r="G2125" s="6"/>
      <c r="H2125" s="6"/>
      <c r="I2125" s="6"/>
      <c r="J2125" s="6"/>
      <c r="K2125" s="6"/>
      <c r="L2125" s="6"/>
      <c r="M2125" s="6"/>
      <c r="N2125" s="6"/>
    </row>
    <row r="2126" spans="1:14">
      <c r="A2126" s="6"/>
      <c r="B2126" s="6"/>
      <c r="C2126" s="6"/>
      <c r="D2126" s="6"/>
      <c r="E2126" s="6"/>
      <c r="F2126" s="6"/>
      <c r="G2126" s="6"/>
      <c r="H2126" s="6"/>
      <c r="I2126" s="6"/>
      <c r="J2126" s="6"/>
      <c r="K2126" s="6"/>
      <c r="L2126" s="6"/>
      <c r="M2126" s="6"/>
      <c r="N2126" s="6"/>
    </row>
    <row r="2127" spans="1:14">
      <c r="A2127" s="6"/>
      <c r="B2127" s="6"/>
      <c r="C2127" s="6"/>
      <c r="D2127" s="6"/>
      <c r="E2127" s="6"/>
      <c r="F2127" s="6"/>
      <c r="G2127" s="6"/>
      <c r="H2127" s="6"/>
      <c r="I2127" s="6"/>
      <c r="J2127" s="6"/>
      <c r="K2127" s="6"/>
      <c r="L2127" s="6"/>
      <c r="M2127" s="6"/>
      <c r="N2127" s="6"/>
    </row>
    <row r="2128" spans="1:14">
      <c r="A2128" s="6"/>
      <c r="B2128" s="6"/>
      <c r="C2128" s="6"/>
      <c r="D2128" s="6"/>
      <c r="E2128" s="6"/>
      <c r="F2128" s="6"/>
      <c r="G2128" s="6"/>
      <c r="H2128" s="6"/>
      <c r="I2128" s="6"/>
      <c r="J2128" s="6"/>
      <c r="K2128" s="6"/>
      <c r="L2128" s="6"/>
      <c r="M2128" s="6"/>
      <c r="N2128" s="6"/>
    </row>
    <row r="2129" spans="1:14">
      <c r="A2129" s="6"/>
      <c r="B2129" s="6"/>
      <c r="C2129" s="6"/>
      <c r="D2129" s="6"/>
      <c r="E2129" s="6"/>
      <c r="F2129" s="6"/>
      <c r="G2129" s="6"/>
      <c r="H2129" s="6"/>
      <c r="I2129" s="6"/>
      <c r="J2129" s="6"/>
      <c r="K2129" s="6"/>
      <c r="L2129" s="6"/>
      <c r="M2129" s="6"/>
      <c r="N2129" s="6"/>
    </row>
    <row r="2130" spans="1:14">
      <c r="A2130" s="6"/>
      <c r="B2130" s="6"/>
      <c r="C2130" s="6"/>
      <c r="D2130" s="6"/>
      <c r="E2130" s="6"/>
      <c r="F2130" s="6"/>
      <c r="G2130" s="6"/>
      <c r="H2130" s="6"/>
      <c r="I2130" s="6"/>
      <c r="J2130" s="6"/>
      <c r="K2130" s="6"/>
      <c r="L2130" s="6"/>
      <c r="M2130" s="6"/>
      <c r="N2130" s="6"/>
    </row>
    <row r="2131" spans="1:14">
      <c r="A2131" s="6"/>
      <c r="B2131" s="6"/>
      <c r="C2131" s="6"/>
      <c r="D2131" s="6"/>
      <c r="E2131" s="6"/>
      <c r="F2131" s="6"/>
      <c r="G2131" s="6"/>
      <c r="H2131" s="6"/>
      <c r="I2131" s="6"/>
      <c r="J2131" s="6"/>
      <c r="K2131" s="6"/>
      <c r="L2131" s="6"/>
      <c r="M2131" s="6"/>
      <c r="N2131" s="6"/>
    </row>
    <row r="2132" spans="1:14">
      <c r="A2132" s="6"/>
      <c r="B2132" s="6"/>
      <c r="C2132" s="6"/>
      <c r="D2132" s="6"/>
      <c r="E2132" s="6"/>
      <c r="F2132" s="6"/>
      <c r="G2132" s="6"/>
      <c r="H2132" s="6"/>
      <c r="I2132" s="6"/>
      <c r="J2132" s="6"/>
      <c r="K2132" s="6"/>
      <c r="L2132" s="6"/>
      <c r="M2132" s="6"/>
      <c r="N2132" s="6"/>
    </row>
    <row r="2133" spans="1:14">
      <c r="A2133" s="6"/>
      <c r="B2133" s="6"/>
      <c r="C2133" s="6"/>
      <c r="D2133" s="6"/>
      <c r="E2133" s="6"/>
      <c r="F2133" s="6"/>
      <c r="G2133" s="6"/>
      <c r="H2133" s="6"/>
      <c r="I2133" s="6"/>
      <c r="J2133" s="6"/>
      <c r="K2133" s="6"/>
      <c r="L2133" s="6"/>
      <c r="M2133" s="6"/>
      <c r="N2133" s="6"/>
    </row>
    <row r="2134" spans="1:14">
      <c r="A2134" s="6"/>
      <c r="B2134" s="6"/>
      <c r="C2134" s="6"/>
      <c r="D2134" s="6"/>
      <c r="E2134" s="6"/>
      <c r="F2134" s="6"/>
      <c r="G2134" s="6"/>
      <c r="H2134" s="6"/>
      <c r="I2134" s="6"/>
      <c r="J2134" s="6"/>
      <c r="K2134" s="6"/>
      <c r="L2134" s="6"/>
      <c r="M2134" s="6"/>
      <c r="N2134" s="6"/>
    </row>
    <row r="2135" spans="1:14">
      <c r="A2135" s="6"/>
      <c r="B2135" s="6"/>
      <c r="C2135" s="6"/>
      <c r="D2135" s="6"/>
      <c r="E2135" s="6"/>
      <c r="F2135" s="6"/>
      <c r="G2135" s="6"/>
      <c r="H2135" s="6"/>
      <c r="I2135" s="6"/>
      <c r="J2135" s="6"/>
      <c r="K2135" s="6"/>
      <c r="L2135" s="6"/>
      <c r="M2135" s="6"/>
      <c r="N2135" s="6"/>
    </row>
    <row r="2136" spans="1:14">
      <c r="A2136" s="6"/>
      <c r="B2136" s="6"/>
      <c r="C2136" s="6"/>
      <c r="D2136" s="6"/>
      <c r="E2136" s="6"/>
      <c r="F2136" s="6"/>
      <c r="G2136" s="6"/>
      <c r="H2136" s="6"/>
      <c r="I2136" s="6"/>
      <c r="J2136" s="6"/>
      <c r="K2136" s="6"/>
      <c r="L2136" s="6"/>
      <c r="M2136" s="6"/>
      <c r="N2136" s="6"/>
    </row>
    <row r="2137" spans="1:14">
      <c r="A2137" s="6"/>
      <c r="B2137" s="6"/>
      <c r="C2137" s="6"/>
      <c r="D2137" s="6"/>
      <c r="E2137" s="6"/>
      <c r="F2137" s="6"/>
      <c r="G2137" s="6"/>
      <c r="H2137" s="6"/>
      <c r="I2137" s="6"/>
      <c r="J2137" s="6"/>
      <c r="K2137" s="6"/>
      <c r="L2137" s="6"/>
      <c r="M2137" s="6"/>
      <c r="N2137" s="6"/>
    </row>
    <row r="2138" spans="1:14">
      <c r="A2138" s="6"/>
      <c r="B2138" s="6"/>
      <c r="C2138" s="6"/>
      <c r="D2138" s="6"/>
      <c r="E2138" s="6"/>
      <c r="F2138" s="6"/>
      <c r="G2138" s="6"/>
      <c r="H2138" s="6"/>
      <c r="I2138" s="6"/>
      <c r="J2138" s="6"/>
      <c r="K2138" s="6"/>
      <c r="L2138" s="6"/>
      <c r="M2138" s="6"/>
      <c r="N2138" s="6"/>
    </row>
    <row r="2139" spans="1:14">
      <c r="A2139" s="6"/>
      <c r="B2139" s="6"/>
      <c r="C2139" s="6"/>
      <c r="D2139" s="6"/>
      <c r="E2139" s="6"/>
      <c r="F2139" s="6"/>
      <c r="G2139" s="6"/>
      <c r="H2139" s="6"/>
      <c r="I2139" s="6"/>
      <c r="J2139" s="6"/>
      <c r="K2139" s="6"/>
      <c r="L2139" s="6"/>
      <c r="M2139" s="6"/>
      <c r="N2139" s="6"/>
    </row>
    <row r="2140" spans="1:14">
      <c r="A2140" s="6"/>
      <c r="B2140" s="6"/>
      <c r="C2140" s="6"/>
      <c r="D2140" s="6"/>
      <c r="E2140" s="6"/>
      <c r="F2140" s="6"/>
      <c r="G2140" s="6"/>
      <c r="H2140" s="6"/>
      <c r="I2140" s="6"/>
      <c r="J2140" s="6"/>
      <c r="K2140" s="6"/>
      <c r="L2140" s="6"/>
      <c r="M2140" s="6"/>
      <c r="N2140" s="6"/>
    </row>
    <row r="2141" spans="1:14">
      <c r="A2141" s="6"/>
      <c r="B2141" s="6"/>
      <c r="C2141" s="6"/>
      <c r="D2141" s="6"/>
      <c r="E2141" s="6"/>
      <c r="F2141" s="6"/>
      <c r="G2141" s="6"/>
      <c r="H2141" s="6"/>
      <c r="I2141" s="6"/>
      <c r="J2141" s="6"/>
      <c r="K2141" s="6"/>
      <c r="L2141" s="6"/>
      <c r="M2141" s="6"/>
      <c r="N2141" s="6"/>
    </row>
    <row r="2142" spans="1:14">
      <c r="A2142" s="6"/>
      <c r="B2142" s="6"/>
      <c r="C2142" s="6"/>
      <c r="D2142" s="6"/>
      <c r="E2142" s="6"/>
      <c r="F2142" s="6"/>
      <c r="G2142" s="6"/>
      <c r="H2142" s="6"/>
      <c r="I2142" s="6"/>
      <c r="J2142" s="6"/>
      <c r="K2142" s="6"/>
      <c r="L2142" s="6"/>
      <c r="M2142" s="6"/>
      <c r="N2142" s="6"/>
    </row>
    <row r="2143" spans="1:14">
      <c r="A2143" s="6"/>
      <c r="B2143" s="6"/>
      <c r="C2143" s="6"/>
      <c r="D2143" s="6"/>
      <c r="E2143" s="6"/>
      <c r="F2143" s="6"/>
      <c r="G2143" s="6"/>
      <c r="H2143" s="6"/>
      <c r="I2143" s="6"/>
      <c r="J2143" s="6"/>
      <c r="K2143" s="6"/>
      <c r="L2143" s="6"/>
      <c r="M2143" s="6"/>
      <c r="N2143" s="6"/>
    </row>
    <row r="2144" spans="1:14">
      <c r="A2144" s="6"/>
      <c r="B2144" s="6"/>
      <c r="C2144" s="6"/>
      <c r="D2144" s="6"/>
      <c r="E2144" s="6"/>
      <c r="F2144" s="6"/>
      <c r="G2144" s="6"/>
      <c r="H2144" s="6"/>
      <c r="I2144" s="6"/>
      <c r="J2144" s="6"/>
      <c r="K2144" s="6"/>
      <c r="L2144" s="6"/>
      <c r="M2144" s="6"/>
      <c r="N2144" s="6"/>
    </row>
    <row r="2145" spans="1:14">
      <c r="A2145" s="6"/>
      <c r="B2145" s="6"/>
      <c r="C2145" s="6"/>
      <c r="D2145" s="6"/>
      <c r="E2145" s="6"/>
      <c r="F2145" s="6"/>
      <c r="G2145" s="6"/>
      <c r="H2145" s="6"/>
      <c r="I2145" s="6"/>
      <c r="J2145" s="6"/>
      <c r="K2145" s="6"/>
      <c r="L2145" s="6"/>
      <c r="M2145" s="6"/>
      <c r="N2145" s="6"/>
    </row>
    <row r="2146" spans="1:14">
      <c r="A2146" s="6"/>
      <c r="B2146" s="6"/>
      <c r="C2146" s="6"/>
      <c r="D2146" s="6"/>
      <c r="E2146" s="6"/>
      <c r="F2146" s="6"/>
      <c r="G2146" s="6"/>
      <c r="H2146" s="6"/>
      <c r="I2146" s="6"/>
      <c r="J2146" s="6"/>
      <c r="K2146" s="6"/>
      <c r="L2146" s="6"/>
      <c r="M2146" s="6"/>
      <c r="N2146" s="6"/>
    </row>
    <row r="2147" spans="1:14">
      <c r="A2147" s="6"/>
      <c r="B2147" s="6"/>
      <c r="C2147" s="6"/>
      <c r="D2147" s="6"/>
      <c r="E2147" s="6"/>
      <c r="F2147" s="6"/>
      <c r="G2147" s="6"/>
      <c r="H2147" s="6"/>
      <c r="I2147" s="6"/>
      <c r="J2147" s="6"/>
      <c r="K2147" s="6"/>
      <c r="L2147" s="6"/>
      <c r="M2147" s="6"/>
      <c r="N2147" s="6"/>
    </row>
    <row r="2148" spans="1:14">
      <c r="A2148" s="6"/>
      <c r="B2148" s="6"/>
      <c r="C2148" s="6"/>
      <c r="D2148" s="6"/>
      <c r="E2148" s="6"/>
      <c r="F2148" s="6"/>
      <c r="G2148" s="6"/>
      <c r="H2148" s="6"/>
      <c r="I2148" s="6"/>
      <c r="J2148" s="6"/>
      <c r="K2148" s="6"/>
      <c r="L2148" s="6"/>
      <c r="M2148" s="6"/>
      <c r="N2148" s="6"/>
    </row>
    <row r="2149" spans="1:14">
      <c r="A2149" s="6"/>
      <c r="B2149" s="6"/>
      <c r="C2149" s="6"/>
      <c r="D2149" s="6"/>
      <c r="E2149" s="6"/>
      <c r="F2149" s="6"/>
      <c r="G2149" s="6"/>
      <c r="H2149" s="6"/>
      <c r="I2149" s="6"/>
      <c r="J2149" s="6"/>
      <c r="K2149" s="6"/>
      <c r="L2149" s="6"/>
      <c r="M2149" s="6"/>
      <c r="N2149" s="6"/>
    </row>
    <row r="2150" spans="1:14">
      <c r="A2150" s="6"/>
      <c r="B2150" s="6"/>
      <c r="C2150" s="6"/>
      <c r="D2150" s="6"/>
      <c r="E2150" s="6"/>
      <c r="F2150" s="6"/>
      <c r="G2150" s="6"/>
      <c r="H2150" s="6"/>
      <c r="I2150" s="6"/>
      <c r="J2150" s="6"/>
      <c r="K2150" s="6"/>
      <c r="L2150" s="6"/>
      <c r="M2150" s="6"/>
      <c r="N2150" s="6"/>
    </row>
    <row r="2151" spans="1:14">
      <c r="A2151" s="6"/>
      <c r="B2151" s="6"/>
      <c r="C2151" s="6"/>
      <c r="D2151" s="6"/>
      <c r="E2151" s="6"/>
      <c r="F2151" s="6"/>
      <c r="G2151" s="6"/>
      <c r="H2151" s="6"/>
      <c r="I2151" s="6"/>
      <c r="J2151" s="6"/>
      <c r="K2151" s="6"/>
      <c r="L2151" s="6"/>
      <c r="M2151" s="6"/>
      <c r="N2151" s="6"/>
    </row>
    <row r="2152" spans="1:14">
      <c r="A2152" s="6"/>
      <c r="B2152" s="6"/>
      <c r="C2152" s="6"/>
      <c r="D2152" s="6"/>
      <c r="E2152" s="6"/>
      <c r="F2152" s="6"/>
      <c r="G2152" s="6"/>
      <c r="H2152" s="6"/>
      <c r="I2152" s="6"/>
      <c r="J2152" s="6"/>
      <c r="K2152" s="6"/>
      <c r="L2152" s="6"/>
      <c r="M2152" s="6"/>
      <c r="N2152" s="6"/>
    </row>
    <row r="2153" spans="1:14">
      <c r="A2153" s="6"/>
      <c r="B2153" s="6"/>
      <c r="C2153" s="6"/>
      <c r="D2153" s="6"/>
      <c r="E2153" s="6"/>
      <c r="F2153" s="6"/>
      <c r="G2153" s="6"/>
      <c r="H2153" s="6"/>
      <c r="I2153" s="6"/>
      <c r="J2153" s="6"/>
      <c r="K2153" s="6"/>
      <c r="L2153" s="6"/>
      <c r="M2153" s="6"/>
      <c r="N2153" s="6"/>
    </row>
    <row r="2154" spans="1:14">
      <c r="A2154" s="6"/>
      <c r="B2154" s="6"/>
      <c r="C2154" s="6"/>
      <c r="D2154" s="6"/>
      <c r="E2154" s="6"/>
      <c r="F2154" s="6"/>
      <c r="G2154" s="6"/>
      <c r="H2154" s="6"/>
      <c r="I2154" s="6"/>
      <c r="J2154" s="6"/>
      <c r="K2154" s="6"/>
      <c r="L2154" s="6"/>
      <c r="M2154" s="6"/>
      <c r="N2154" s="6"/>
    </row>
    <row r="2155" spans="1:14">
      <c r="A2155" s="6"/>
      <c r="B2155" s="6"/>
      <c r="C2155" s="6"/>
      <c r="D2155" s="6"/>
      <c r="E2155" s="6"/>
      <c r="F2155" s="6"/>
      <c r="G2155" s="6"/>
      <c r="H2155" s="6"/>
      <c r="I2155" s="6"/>
      <c r="J2155" s="6"/>
      <c r="K2155" s="6"/>
      <c r="L2155" s="6"/>
      <c r="M2155" s="6"/>
      <c r="N2155" s="6"/>
    </row>
    <row r="2156" spans="1:14">
      <c r="A2156" s="6"/>
      <c r="B2156" s="6"/>
      <c r="C2156" s="6"/>
      <c r="D2156" s="6"/>
      <c r="E2156" s="6"/>
      <c r="F2156" s="6"/>
      <c r="G2156" s="6"/>
      <c r="H2156" s="6"/>
      <c r="I2156" s="6"/>
      <c r="J2156" s="6"/>
      <c r="K2156" s="6"/>
      <c r="L2156" s="6"/>
      <c r="M2156" s="6"/>
      <c r="N2156" s="6"/>
    </row>
    <row r="2157" spans="1:14">
      <c r="A2157" s="6"/>
      <c r="B2157" s="6"/>
      <c r="C2157" s="6"/>
      <c r="D2157" s="6"/>
      <c r="E2157" s="6"/>
      <c r="F2157" s="6"/>
      <c r="G2157" s="6"/>
      <c r="H2157" s="6"/>
      <c r="I2157" s="6"/>
      <c r="J2157" s="6"/>
      <c r="K2157" s="6"/>
      <c r="L2157" s="6"/>
      <c r="M2157" s="6"/>
      <c r="N2157" s="6"/>
    </row>
    <row r="2158" spans="1:14">
      <c r="A2158" s="6"/>
      <c r="B2158" s="6"/>
      <c r="C2158" s="6"/>
      <c r="D2158" s="6"/>
      <c r="E2158" s="6"/>
      <c r="F2158" s="6"/>
      <c r="G2158" s="6"/>
      <c r="H2158" s="6"/>
      <c r="I2158" s="6"/>
      <c r="J2158" s="6"/>
      <c r="K2158" s="6"/>
      <c r="L2158" s="6"/>
      <c r="M2158" s="6"/>
      <c r="N2158" s="6"/>
    </row>
    <row r="2159" spans="1:14">
      <c r="A2159" s="6"/>
      <c r="B2159" s="6"/>
      <c r="C2159" s="6"/>
      <c r="D2159" s="6"/>
      <c r="E2159" s="6"/>
      <c r="F2159" s="6"/>
      <c r="G2159" s="6"/>
      <c r="H2159" s="6"/>
      <c r="I2159" s="6"/>
      <c r="J2159" s="6"/>
      <c r="K2159" s="6"/>
      <c r="L2159" s="6"/>
      <c r="M2159" s="6"/>
      <c r="N2159" s="6"/>
    </row>
    <row r="2160" spans="1:14">
      <c r="A2160" s="6"/>
      <c r="B2160" s="6"/>
      <c r="C2160" s="6"/>
      <c r="D2160" s="6"/>
      <c r="E2160" s="6"/>
      <c r="F2160" s="6"/>
      <c r="G2160" s="6"/>
      <c r="H2160" s="6"/>
      <c r="I2160" s="6"/>
      <c r="J2160" s="6"/>
      <c r="K2160" s="6"/>
      <c r="L2160" s="6"/>
      <c r="M2160" s="6"/>
      <c r="N2160" s="6"/>
    </row>
    <row r="2161" spans="1:14">
      <c r="A2161" s="6"/>
      <c r="B2161" s="6"/>
      <c r="C2161" s="6"/>
      <c r="D2161" s="6"/>
      <c r="E2161" s="6"/>
      <c r="F2161" s="6"/>
      <c r="G2161" s="6"/>
      <c r="H2161" s="6"/>
      <c r="I2161" s="6"/>
      <c r="J2161" s="6"/>
      <c r="K2161" s="6"/>
      <c r="L2161" s="6"/>
      <c r="M2161" s="6"/>
      <c r="N2161" s="6"/>
    </row>
    <row r="2162" spans="1:14">
      <c r="A2162" s="6"/>
      <c r="B2162" s="6"/>
      <c r="C2162" s="6"/>
      <c r="D2162" s="6"/>
      <c r="E2162" s="6"/>
      <c r="F2162" s="6"/>
      <c r="G2162" s="6"/>
      <c r="H2162" s="6"/>
      <c r="I2162" s="6"/>
      <c r="J2162" s="6"/>
      <c r="K2162" s="6"/>
      <c r="L2162" s="6"/>
      <c r="M2162" s="6"/>
      <c r="N2162" s="6"/>
    </row>
    <row r="2163" spans="1:14">
      <c r="A2163" s="6"/>
      <c r="B2163" s="6"/>
      <c r="C2163" s="6"/>
      <c r="D2163" s="6"/>
      <c r="E2163" s="6"/>
      <c r="F2163" s="6"/>
      <c r="G2163" s="6"/>
      <c r="H2163" s="6"/>
      <c r="I2163" s="6"/>
      <c r="J2163" s="6"/>
      <c r="K2163" s="6"/>
      <c r="L2163" s="6"/>
      <c r="M2163" s="6"/>
      <c r="N2163" s="6"/>
    </row>
    <row r="2164" spans="1:14">
      <c r="A2164" s="6"/>
      <c r="B2164" s="6"/>
      <c r="C2164" s="6"/>
      <c r="D2164" s="6"/>
      <c r="E2164" s="6"/>
      <c r="F2164" s="6"/>
      <c r="G2164" s="6"/>
      <c r="H2164" s="6"/>
      <c r="I2164" s="6"/>
      <c r="J2164" s="6"/>
      <c r="K2164" s="6"/>
      <c r="L2164" s="6"/>
      <c r="M2164" s="6"/>
      <c r="N2164" s="6"/>
    </row>
    <row r="2165" spans="1:14">
      <c r="A2165" s="6"/>
      <c r="B2165" s="6"/>
      <c r="C2165" s="6"/>
      <c r="D2165" s="6"/>
      <c r="E2165" s="6"/>
      <c r="F2165" s="6"/>
      <c r="G2165" s="6"/>
      <c r="H2165" s="6"/>
      <c r="I2165" s="6"/>
      <c r="J2165" s="6"/>
      <c r="K2165" s="6"/>
      <c r="L2165" s="6"/>
      <c r="M2165" s="6"/>
      <c r="N2165" s="6"/>
    </row>
    <row r="2166" spans="1:14">
      <c r="A2166" s="6"/>
      <c r="B2166" s="6"/>
      <c r="C2166" s="6"/>
      <c r="D2166" s="6"/>
      <c r="E2166" s="6"/>
      <c r="F2166" s="6"/>
      <c r="G2166" s="6"/>
      <c r="H2166" s="6"/>
      <c r="I2166" s="6"/>
      <c r="J2166" s="6"/>
      <c r="K2166" s="6"/>
      <c r="L2166" s="6"/>
      <c r="M2166" s="6"/>
      <c r="N2166" s="6"/>
    </row>
    <row r="2167" spans="1:14">
      <c r="A2167" s="6"/>
      <c r="B2167" s="6"/>
      <c r="C2167" s="6"/>
      <c r="D2167" s="6"/>
      <c r="E2167" s="6"/>
      <c r="F2167" s="6"/>
      <c r="G2167" s="6"/>
      <c r="H2167" s="6"/>
      <c r="I2167" s="6"/>
      <c r="J2167" s="6"/>
      <c r="K2167" s="6"/>
      <c r="L2167" s="6"/>
      <c r="M2167" s="6"/>
      <c r="N2167" s="6"/>
    </row>
    <row r="2168" spans="1:14">
      <c r="A2168" s="6"/>
      <c r="B2168" s="6"/>
      <c r="C2168" s="6"/>
      <c r="D2168" s="6"/>
      <c r="E2168" s="6"/>
      <c r="F2168" s="6"/>
      <c r="G2168" s="6"/>
      <c r="H2168" s="6"/>
      <c r="I2168" s="6"/>
      <c r="J2168" s="6"/>
      <c r="K2168" s="6"/>
      <c r="L2168" s="6"/>
      <c r="M2168" s="6"/>
      <c r="N2168" s="6"/>
    </row>
    <row r="2169" spans="1:14">
      <c r="A2169" s="6"/>
      <c r="B2169" s="6"/>
      <c r="C2169" s="6"/>
      <c r="D2169" s="6"/>
      <c r="E2169" s="6"/>
      <c r="F2169" s="6"/>
      <c r="G2169" s="6"/>
      <c r="H2169" s="6"/>
      <c r="I2169" s="6"/>
      <c r="J2169" s="6"/>
      <c r="K2169" s="6"/>
      <c r="L2169" s="6"/>
      <c r="M2169" s="6"/>
      <c r="N2169" s="6"/>
    </row>
    <row r="2170" spans="1:14">
      <c r="A2170" s="6"/>
      <c r="B2170" s="6"/>
      <c r="C2170" s="6"/>
      <c r="D2170" s="6"/>
      <c r="E2170" s="6"/>
      <c r="F2170" s="6"/>
      <c r="G2170" s="6"/>
      <c r="H2170" s="6"/>
      <c r="I2170" s="6"/>
      <c r="J2170" s="6"/>
      <c r="K2170" s="6"/>
      <c r="L2170" s="6"/>
      <c r="M2170" s="6"/>
      <c r="N2170" s="6"/>
    </row>
    <row r="2171" spans="1:14">
      <c r="A2171" s="6"/>
      <c r="B2171" s="6"/>
      <c r="C2171" s="6"/>
      <c r="D2171" s="6"/>
      <c r="E2171" s="6"/>
      <c r="F2171" s="6"/>
      <c r="G2171" s="6"/>
      <c r="H2171" s="6"/>
      <c r="I2171" s="6"/>
      <c r="J2171" s="6"/>
      <c r="K2171" s="6"/>
      <c r="L2171" s="6"/>
      <c r="M2171" s="6"/>
      <c r="N2171" s="6"/>
    </row>
    <row r="2172" spans="1:14">
      <c r="A2172" s="6"/>
      <c r="B2172" s="6"/>
      <c r="C2172" s="6"/>
      <c r="D2172" s="6"/>
      <c r="E2172" s="6"/>
      <c r="F2172" s="6"/>
      <c r="G2172" s="6"/>
      <c r="H2172" s="6"/>
      <c r="I2172" s="6"/>
      <c r="J2172" s="6"/>
      <c r="K2172" s="6"/>
      <c r="L2172" s="6"/>
      <c r="M2172" s="6"/>
      <c r="N2172" s="6"/>
    </row>
    <row r="2173" spans="1:14">
      <c r="A2173" s="6"/>
      <c r="B2173" s="6"/>
      <c r="C2173" s="6"/>
      <c r="D2173" s="6"/>
      <c r="E2173" s="6"/>
      <c r="F2173" s="6"/>
      <c r="G2173" s="6"/>
      <c r="H2173" s="6"/>
      <c r="I2173" s="6"/>
      <c r="J2173" s="6"/>
      <c r="K2173" s="6"/>
      <c r="L2173" s="6"/>
      <c r="M2173" s="6"/>
      <c r="N2173" s="6"/>
    </row>
    <row r="2174" spans="1:14">
      <c r="A2174" s="6"/>
      <c r="B2174" s="6"/>
      <c r="C2174" s="6"/>
      <c r="D2174" s="6"/>
      <c r="E2174" s="6"/>
      <c r="F2174" s="6"/>
      <c r="G2174" s="6"/>
      <c r="H2174" s="6"/>
      <c r="I2174" s="6"/>
      <c r="J2174" s="6"/>
      <c r="K2174" s="6"/>
      <c r="L2174" s="6"/>
      <c r="M2174" s="6"/>
      <c r="N2174" s="6"/>
    </row>
    <row r="2175" spans="1:14">
      <c r="A2175" s="6"/>
      <c r="B2175" s="6"/>
      <c r="C2175" s="6"/>
      <c r="D2175" s="6"/>
      <c r="E2175" s="6"/>
      <c r="F2175" s="6"/>
      <c r="G2175" s="6"/>
      <c r="H2175" s="6"/>
      <c r="I2175" s="6"/>
      <c r="J2175" s="6"/>
      <c r="K2175" s="6"/>
      <c r="L2175" s="6"/>
      <c r="M2175" s="6"/>
      <c r="N2175" s="6"/>
    </row>
    <row r="2176" spans="1:14">
      <c r="A2176" s="6"/>
      <c r="B2176" s="6"/>
      <c r="C2176" s="6"/>
      <c r="D2176" s="6"/>
      <c r="E2176" s="6"/>
      <c r="F2176" s="6"/>
      <c r="G2176" s="6"/>
      <c r="H2176" s="6"/>
      <c r="I2176" s="6"/>
      <c r="J2176" s="6"/>
      <c r="K2176" s="6"/>
      <c r="L2176" s="6"/>
      <c r="M2176" s="6"/>
      <c r="N2176" s="6"/>
    </row>
    <row r="2177" spans="1:14">
      <c r="A2177" s="6"/>
      <c r="B2177" s="6"/>
      <c r="C2177" s="6"/>
      <c r="D2177" s="6"/>
      <c r="E2177" s="6"/>
      <c r="F2177" s="6"/>
      <c r="G2177" s="6"/>
      <c r="H2177" s="6"/>
      <c r="I2177" s="6"/>
      <c r="J2177" s="6"/>
      <c r="K2177" s="6"/>
      <c r="L2177" s="6"/>
      <c r="M2177" s="6"/>
      <c r="N2177" s="6"/>
    </row>
    <row r="2178" spans="1:14">
      <c r="A2178" s="6"/>
      <c r="B2178" s="6"/>
      <c r="C2178" s="6"/>
      <c r="D2178" s="6"/>
      <c r="E2178" s="6"/>
      <c r="F2178" s="6"/>
      <c r="G2178" s="6"/>
      <c r="H2178" s="6"/>
      <c r="I2178" s="6"/>
      <c r="J2178" s="6"/>
      <c r="K2178" s="6"/>
      <c r="L2178" s="6"/>
      <c r="M2178" s="6"/>
      <c r="N2178" s="6"/>
    </row>
    <row r="2179" spans="1:14">
      <c r="A2179" s="6"/>
      <c r="B2179" s="6"/>
      <c r="C2179" s="6"/>
      <c r="D2179" s="6"/>
      <c r="E2179" s="6"/>
      <c r="F2179" s="6"/>
      <c r="G2179" s="6"/>
      <c r="H2179" s="6"/>
      <c r="I2179" s="6"/>
      <c r="J2179" s="6"/>
      <c r="K2179" s="6"/>
      <c r="L2179" s="6"/>
      <c r="M2179" s="6"/>
      <c r="N2179" s="6"/>
    </row>
    <row r="2180" spans="1:14">
      <c r="A2180" s="6"/>
      <c r="B2180" s="6"/>
      <c r="C2180" s="6"/>
      <c r="D2180" s="6"/>
      <c r="E2180" s="6"/>
      <c r="F2180" s="6"/>
      <c r="G2180" s="6"/>
      <c r="H2180" s="6"/>
      <c r="I2180" s="6"/>
      <c r="J2180" s="6"/>
      <c r="K2180" s="6"/>
      <c r="L2180" s="6"/>
      <c r="M2180" s="6"/>
      <c r="N2180" s="6"/>
    </row>
    <row r="2181" spans="1:14">
      <c r="A2181" s="6"/>
      <c r="B2181" s="6"/>
      <c r="C2181" s="6"/>
      <c r="D2181" s="6"/>
      <c r="E2181" s="6"/>
      <c r="F2181" s="6"/>
      <c r="G2181" s="6"/>
      <c r="H2181" s="6"/>
      <c r="I2181" s="6"/>
      <c r="J2181" s="6"/>
      <c r="K2181" s="6"/>
      <c r="L2181" s="6"/>
      <c r="M2181" s="6"/>
      <c r="N2181" s="6"/>
    </row>
    <row r="2182" spans="1:14">
      <c r="A2182" s="6"/>
      <c r="B2182" s="6"/>
      <c r="C2182" s="6"/>
      <c r="D2182" s="6"/>
      <c r="E2182" s="6"/>
      <c r="F2182" s="6"/>
      <c r="G2182" s="6"/>
      <c r="H2182" s="6"/>
      <c r="I2182" s="6"/>
      <c r="J2182" s="6"/>
      <c r="K2182" s="6"/>
      <c r="L2182" s="6"/>
      <c r="M2182" s="6"/>
      <c r="N2182" s="6"/>
    </row>
    <row r="2183" spans="1:14">
      <c r="A2183" s="6"/>
      <c r="B2183" s="6"/>
      <c r="C2183" s="6"/>
      <c r="D2183" s="6"/>
      <c r="E2183" s="6"/>
      <c r="F2183" s="6"/>
      <c r="G2183" s="6"/>
      <c r="H2183" s="6"/>
      <c r="I2183" s="6"/>
      <c r="J2183" s="6"/>
      <c r="K2183" s="6"/>
      <c r="L2183" s="6"/>
      <c r="M2183" s="6"/>
      <c r="N2183" s="6"/>
    </row>
    <row r="2184" spans="1:14">
      <c r="A2184" s="6"/>
      <c r="B2184" s="6"/>
      <c r="C2184" s="6"/>
      <c r="D2184" s="6"/>
      <c r="E2184" s="6"/>
      <c r="F2184" s="6"/>
      <c r="G2184" s="6"/>
      <c r="H2184" s="6"/>
      <c r="I2184" s="6"/>
      <c r="J2184" s="6"/>
      <c r="K2184" s="6"/>
      <c r="L2184" s="6"/>
      <c r="M2184" s="6"/>
      <c r="N2184" s="6"/>
    </row>
    <row r="2185" spans="1:14">
      <c r="A2185" s="6"/>
      <c r="B2185" s="6"/>
      <c r="C2185" s="6"/>
      <c r="D2185" s="6"/>
      <c r="E2185" s="6"/>
      <c r="F2185" s="6"/>
      <c r="G2185" s="6"/>
      <c r="H2185" s="6"/>
      <c r="I2185" s="6"/>
      <c r="J2185" s="6"/>
      <c r="K2185" s="6"/>
      <c r="L2185" s="6"/>
      <c r="M2185" s="6"/>
      <c r="N2185" s="6"/>
    </row>
    <row r="2186" spans="1:14">
      <c r="A2186" s="6"/>
      <c r="B2186" s="6"/>
      <c r="C2186" s="6"/>
      <c r="D2186" s="6"/>
      <c r="E2186" s="6"/>
      <c r="F2186" s="6"/>
      <c r="G2186" s="6"/>
      <c r="H2186" s="6"/>
      <c r="I2186" s="6"/>
      <c r="J2186" s="6"/>
      <c r="K2186" s="6"/>
      <c r="L2186" s="6"/>
      <c r="M2186" s="6"/>
      <c r="N2186" s="6"/>
    </row>
    <row r="2187" spans="1:14">
      <c r="A2187" s="6"/>
      <c r="B2187" s="6"/>
      <c r="C2187" s="6"/>
      <c r="D2187" s="6"/>
      <c r="E2187" s="6"/>
      <c r="F2187" s="6"/>
      <c r="G2187" s="6"/>
      <c r="H2187" s="6"/>
      <c r="I2187" s="6"/>
      <c r="J2187" s="6"/>
      <c r="K2187" s="6"/>
      <c r="L2187" s="6"/>
      <c r="M2187" s="6"/>
      <c r="N2187" s="6"/>
    </row>
    <row r="2188" spans="1:14">
      <c r="A2188" s="6"/>
      <c r="B2188" s="6"/>
      <c r="C2188" s="6"/>
      <c r="D2188" s="6"/>
      <c r="E2188" s="6"/>
      <c r="F2188" s="6"/>
      <c r="G2188" s="6"/>
      <c r="H2188" s="6"/>
      <c r="I2188" s="6"/>
      <c r="J2188" s="6"/>
      <c r="K2188" s="6"/>
      <c r="L2188" s="6"/>
      <c r="M2188" s="6"/>
      <c r="N2188" s="6"/>
    </row>
    <row r="2189" spans="1:14">
      <c r="A2189" s="6"/>
      <c r="B2189" s="6"/>
      <c r="C2189" s="6"/>
      <c r="D2189" s="6"/>
      <c r="E2189" s="6"/>
      <c r="F2189" s="6"/>
      <c r="G2189" s="6"/>
      <c r="H2189" s="6"/>
      <c r="I2189" s="6"/>
      <c r="J2189" s="6"/>
      <c r="K2189" s="6"/>
      <c r="L2189" s="6"/>
      <c r="M2189" s="6"/>
      <c r="N2189" s="6"/>
    </row>
    <row r="2190" spans="1:14">
      <c r="A2190" s="6"/>
      <c r="B2190" s="6"/>
      <c r="C2190" s="6"/>
      <c r="D2190" s="6"/>
      <c r="E2190" s="6"/>
      <c r="F2190" s="6"/>
      <c r="G2190" s="6"/>
      <c r="H2190" s="6"/>
      <c r="I2190" s="6"/>
      <c r="J2190" s="6"/>
      <c r="K2190" s="6"/>
      <c r="L2190" s="6"/>
      <c r="M2190" s="6"/>
      <c r="N2190" s="6"/>
    </row>
    <row r="2191" spans="1:14">
      <c r="A2191" s="6"/>
      <c r="B2191" s="6"/>
      <c r="C2191" s="6"/>
      <c r="D2191" s="6"/>
      <c r="E2191" s="6"/>
      <c r="F2191" s="6"/>
      <c r="G2191" s="6"/>
      <c r="H2191" s="6"/>
      <c r="I2191" s="6"/>
      <c r="J2191" s="6"/>
      <c r="K2191" s="6"/>
      <c r="L2191" s="6"/>
      <c r="M2191" s="6"/>
      <c r="N2191" s="6"/>
    </row>
    <row r="2192" spans="1:14">
      <c r="A2192" s="6"/>
      <c r="B2192" s="6"/>
      <c r="C2192" s="6"/>
      <c r="D2192" s="6"/>
      <c r="E2192" s="6"/>
      <c r="F2192" s="6"/>
      <c r="G2192" s="6"/>
      <c r="H2192" s="6"/>
      <c r="I2192" s="6"/>
      <c r="J2192" s="6"/>
      <c r="K2192" s="6"/>
      <c r="L2192" s="6"/>
      <c r="M2192" s="6"/>
      <c r="N2192" s="6"/>
    </row>
    <row r="2193" spans="1:14">
      <c r="A2193" s="6"/>
      <c r="B2193" s="6"/>
      <c r="C2193" s="6"/>
      <c r="D2193" s="6"/>
      <c r="E2193" s="6"/>
      <c r="F2193" s="6"/>
      <c r="G2193" s="6"/>
      <c r="H2193" s="6"/>
      <c r="I2193" s="6"/>
      <c r="J2193" s="6"/>
      <c r="K2193" s="6"/>
      <c r="L2193" s="6"/>
      <c r="M2193" s="6"/>
      <c r="N2193" s="6"/>
    </row>
    <row r="2194" spans="1:14">
      <c r="A2194" s="6"/>
      <c r="B2194" s="6"/>
      <c r="C2194" s="6"/>
      <c r="D2194" s="6"/>
      <c r="E2194" s="6"/>
      <c r="F2194" s="6"/>
      <c r="G2194" s="6"/>
      <c r="H2194" s="6"/>
      <c r="I2194" s="6"/>
      <c r="J2194" s="6"/>
      <c r="K2194" s="6"/>
      <c r="L2194" s="6"/>
      <c r="M2194" s="6"/>
      <c r="N2194" s="6"/>
    </row>
    <row r="2195" spans="1:14">
      <c r="A2195" s="6"/>
      <c r="B2195" s="6"/>
      <c r="C2195" s="6"/>
      <c r="D2195" s="6"/>
      <c r="E2195" s="6"/>
      <c r="F2195" s="6"/>
      <c r="G2195" s="6"/>
      <c r="H2195" s="6"/>
      <c r="I2195" s="6"/>
      <c r="J2195" s="6"/>
      <c r="K2195" s="6"/>
      <c r="L2195" s="6"/>
      <c r="M2195" s="6"/>
      <c r="N2195" s="6"/>
    </row>
    <row r="2196" spans="1:14">
      <c r="A2196" s="6"/>
      <c r="B2196" s="6"/>
      <c r="C2196" s="6"/>
      <c r="D2196" s="6"/>
      <c r="E2196" s="6"/>
      <c r="F2196" s="6"/>
      <c r="G2196" s="6"/>
      <c r="H2196" s="6"/>
      <c r="I2196" s="6"/>
      <c r="J2196" s="6"/>
      <c r="K2196" s="6"/>
      <c r="L2196" s="6"/>
      <c r="M2196" s="6"/>
      <c r="N2196" s="6"/>
    </row>
    <row r="2197" spans="1:14">
      <c r="A2197" s="6"/>
      <c r="B2197" s="6"/>
      <c r="C2197" s="6"/>
      <c r="D2197" s="6"/>
      <c r="E2197" s="6"/>
      <c r="F2197" s="6"/>
      <c r="G2197" s="6"/>
      <c r="H2197" s="6"/>
      <c r="I2197" s="6"/>
      <c r="J2197" s="6"/>
      <c r="K2197" s="6"/>
      <c r="L2197" s="6"/>
      <c r="M2197" s="6"/>
      <c r="N2197" s="6"/>
    </row>
    <row r="2198" spans="1:14">
      <c r="A2198" s="6"/>
      <c r="B2198" s="6"/>
      <c r="C2198" s="6"/>
      <c r="D2198" s="6"/>
      <c r="E2198" s="6"/>
      <c r="F2198" s="6"/>
      <c r="G2198" s="6"/>
      <c r="H2198" s="6"/>
      <c r="I2198" s="6"/>
      <c r="J2198" s="6"/>
      <c r="K2198" s="6"/>
      <c r="L2198" s="6"/>
      <c r="M2198" s="6"/>
      <c r="N2198" s="6"/>
    </row>
    <row r="2199" spans="1:14">
      <c r="A2199" s="6"/>
      <c r="B2199" s="6"/>
      <c r="C2199" s="6"/>
      <c r="D2199" s="6"/>
      <c r="E2199" s="6"/>
      <c r="F2199" s="6"/>
      <c r="G2199" s="6"/>
      <c r="H2199" s="6"/>
      <c r="I2199" s="6"/>
      <c r="J2199" s="6"/>
      <c r="K2199" s="6"/>
      <c r="L2199" s="6"/>
      <c r="M2199" s="6"/>
      <c r="N2199" s="6"/>
    </row>
    <row r="2200" spans="1:14">
      <c r="A2200" s="6"/>
      <c r="B2200" s="6"/>
      <c r="C2200" s="6"/>
      <c r="D2200" s="6"/>
      <c r="E2200" s="6"/>
      <c r="F2200" s="6"/>
      <c r="G2200" s="6"/>
      <c r="H2200" s="6"/>
      <c r="I2200" s="6"/>
      <c r="J2200" s="6"/>
      <c r="K2200" s="6"/>
      <c r="L2200" s="6"/>
      <c r="M2200" s="6"/>
      <c r="N2200" s="6"/>
    </row>
    <row r="2201" spans="1:14">
      <c r="A2201" s="6"/>
      <c r="B2201" s="6"/>
      <c r="C2201" s="6"/>
      <c r="D2201" s="6"/>
      <c r="E2201" s="6"/>
      <c r="F2201" s="6"/>
      <c r="G2201" s="6"/>
      <c r="H2201" s="6"/>
      <c r="I2201" s="6"/>
      <c r="J2201" s="6"/>
      <c r="K2201" s="6"/>
      <c r="L2201" s="6"/>
      <c r="M2201" s="6"/>
      <c r="N2201" s="6"/>
    </row>
    <row r="2202" spans="1:14">
      <c r="A2202" s="6"/>
      <c r="B2202" s="6"/>
      <c r="C2202" s="6"/>
      <c r="D2202" s="6"/>
      <c r="E2202" s="6"/>
      <c r="F2202" s="6"/>
      <c r="G2202" s="6"/>
      <c r="H2202" s="6"/>
      <c r="I2202" s="6"/>
      <c r="J2202" s="6"/>
      <c r="K2202" s="6"/>
      <c r="L2202" s="6"/>
      <c r="M2202" s="6"/>
      <c r="N2202" s="6"/>
    </row>
    <row r="2203" spans="1:14">
      <c r="A2203" s="6"/>
      <c r="B2203" s="6"/>
      <c r="C2203" s="6"/>
      <c r="D2203" s="6"/>
      <c r="E2203" s="6"/>
      <c r="F2203" s="6"/>
      <c r="G2203" s="6"/>
      <c r="H2203" s="6"/>
      <c r="I2203" s="6"/>
      <c r="J2203" s="6"/>
      <c r="K2203" s="6"/>
      <c r="L2203" s="6"/>
      <c r="M2203" s="6"/>
      <c r="N2203" s="6"/>
    </row>
    <row r="2204" spans="1:14">
      <c r="A2204" s="6"/>
      <c r="B2204" s="6"/>
      <c r="C2204" s="6"/>
      <c r="D2204" s="6"/>
      <c r="E2204" s="6"/>
      <c r="F2204" s="6"/>
      <c r="G2204" s="6"/>
      <c r="H2204" s="6"/>
      <c r="I2204" s="6"/>
      <c r="J2204" s="6"/>
      <c r="K2204" s="6"/>
      <c r="L2204" s="6"/>
      <c r="M2204" s="6"/>
      <c r="N2204" s="6"/>
    </row>
    <row r="2205" spans="1:14">
      <c r="A2205" s="6"/>
      <c r="B2205" s="6"/>
      <c r="C2205" s="6"/>
      <c r="D2205" s="6"/>
      <c r="E2205" s="6"/>
      <c r="F2205" s="6"/>
      <c r="G2205" s="6"/>
      <c r="H2205" s="6"/>
      <c r="I2205" s="6"/>
      <c r="J2205" s="6"/>
      <c r="K2205" s="6"/>
      <c r="L2205" s="6"/>
      <c r="M2205" s="6"/>
      <c r="N2205" s="6"/>
    </row>
    <row r="2206" spans="1:14">
      <c r="A2206" s="6"/>
      <c r="B2206" s="6"/>
      <c r="C2206" s="6"/>
      <c r="D2206" s="6"/>
      <c r="E2206" s="6"/>
      <c r="F2206" s="6"/>
      <c r="G2206" s="6"/>
      <c r="H2206" s="6"/>
      <c r="I2206" s="6"/>
      <c r="J2206" s="6"/>
      <c r="K2206" s="6"/>
      <c r="L2206" s="6"/>
      <c r="M2206" s="6"/>
      <c r="N2206" s="6"/>
    </row>
    <row r="2207" spans="1:14">
      <c r="A2207" s="6"/>
      <c r="B2207" s="6"/>
      <c r="C2207" s="6"/>
      <c r="D2207" s="6"/>
      <c r="E2207" s="6"/>
      <c r="F2207" s="6"/>
      <c r="G2207" s="6"/>
      <c r="H2207" s="6"/>
      <c r="I2207" s="6"/>
      <c r="J2207" s="6"/>
      <c r="K2207" s="6"/>
      <c r="L2207" s="6"/>
      <c r="M2207" s="6"/>
      <c r="N2207" s="6"/>
    </row>
    <row r="2208" spans="1:14">
      <c r="A2208" s="6"/>
      <c r="B2208" s="6"/>
      <c r="C2208" s="6"/>
      <c r="D2208" s="6"/>
      <c r="E2208" s="6"/>
      <c r="F2208" s="6"/>
      <c r="G2208" s="6"/>
      <c r="H2208" s="6"/>
      <c r="I2208" s="6"/>
      <c r="J2208" s="6"/>
      <c r="K2208" s="6"/>
      <c r="L2208" s="6"/>
      <c r="M2208" s="6"/>
      <c r="N2208" s="6"/>
    </row>
    <row r="2209" spans="1:14">
      <c r="A2209" s="6"/>
      <c r="B2209" s="6"/>
      <c r="C2209" s="6"/>
      <c r="D2209" s="6"/>
      <c r="E2209" s="6"/>
      <c r="F2209" s="6"/>
      <c r="G2209" s="6"/>
      <c r="H2209" s="6"/>
      <c r="I2209" s="6"/>
      <c r="J2209" s="6"/>
      <c r="K2209" s="6"/>
      <c r="L2209" s="6"/>
      <c r="M2209" s="6"/>
      <c r="N2209" s="6"/>
    </row>
    <row r="2210" spans="1:14">
      <c r="A2210" s="6"/>
      <c r="B2210" s="6"/>
      <c r="C2210" s="6"/>
      <c r="D2210" s="6"/>
      <c r="E2210" s="6"/>
      <c r="F2210" s="6"/>
      <c r="G2210" s="6"/>
      <c r="H2210" s="6"/>
      <c r="I2210" s="6"/>
      <c r="J2210" s="6"/>
      <c r="K2210" s="6"/>
      <c r="L2210" s="6"/>
      <c r="M2210" s="6"/>
      <c r="N2210" s="6"/>
    </row>
    <row r="2211" spans="1:14">
      <c r="A2211" s="6"/>
      <c r="B2211" s="6"/>
      <c r="C2211" s="6"/>
      <c r="D2211" s="6"/>
      <c r="E2211" s="6"/>
      <c r="F2211" s="6"/>
      <c r="G2211" s="6"/>
      <c r="H2211" s="6"/>
      <c r="I2211" s="6"/>
      <c r="J2211" s="6"/>
      <c r="K2211" s="6"/>
      <c r="L2211" s="6"/>
      <c r="M2211" s="6"/>
      <c r="N2211" s="6"/>
    </row>
    <row r="2212" spans="1:14">
      <c r="A2212" s="6"/>
      <c r="B2212" s="6"/>
      <c r="C2212" s="6"/>
      <c r="D2212" s="6"/>
      <c r="E2212" s="6"/>
      <c r="F2212" s="6"/>
      <c r="G2212" s="6"/>
      <c r="H2212" s="6"/>
      <c r="I2212" s="6"/>
      <c r="J2212" s="6"/>
      <c r="K2212" s="6"/>
      <c r="L2212" s="6"/>
      <c r="M2212" s="6"/>
      <c r="N2212" s="6"/>
    </row>
    <row r="2213" spans="1:14">
      <c r="A2213" s="6"/>
      <c r="B2213" s="6"/>
      <c r="C2213" s="6"/>
      <c r="D2213" s="6"/>
      <c r="E2213" s="6"/>
      <c r="F2213" s="6"/>
      <c r="G2213" s="6"/>
      <c r="H2213" s="6"/>
      <c r="I2213" s="6"/>
      <c r="J2213" s="6"/>
      <c r="K2213" s="6"/>
      <c r="L2213" s="6"/>
      <c r="M2213" s="6"/>
      <c r="N2213" s="6"/>
    </row>
    <row r="2214" spans="1:14">
      <c r="A2214" s="6"/>
      <c r="B2214" s="6"/>
      <c r="C2214" s="6"/>
      <c r="D2214" s="6"/>
      <c r="E2214" s="6"/>
      <c r="F2214" s="6"/>
      <c r="G2214" s="6"/>
      <c r="H2214" s="6"/>
      <c r="I2214" s="6"/>
      <c r="J2214" s="6"/>
      <c r="K2214" s="6"/>
      <c r="L2214" s="6"/>
      <c r="M2214" s="6"/>
      <c r="N2214" s="6"/>
    </row>
    <row r="2215" spans="1:14">
      <c r="A2215" s="6"/>
      <c r="B2215" s="6"/>
      <c r="C2215" s="6"/>
      <c r="D2215" s="6"/>
      <c r="E2215" s="6"/>
      <c r="F2215" s="6"/>
      <c r="G2215" s="6"/>
      <c r="H2215" s="6"/>
      <c r="I2215" s="6"/>
      <c r="J2215" s="6"/>
      <c r="K2215" s="6"/>
      <c r="L2215" s="6"/>
      <c r="M2215" s="6"/>
      <c r="N2215" s="6"/>
    </row>
    <row r="2216" spans="1:14">
      <c r="A2216" s="6"/>
      <c r="B2216" s="6"/>
      <c r="C2216" s="6"/>
      <c r="D2216" s="6"/>
      <c r="E2216" s="6"/>
      <c r="F2216" s="6"/>
      <c r="G2216" s="6"/>
      <c r="H2216" s="6"/>
      <c r="I2216" s="6"/>
      <c r="J2216" s="6"/>
      <c r="K2216" s="6"/>
      <c r="L2216" s="6"/>
      <c r="M2216" s="6"/>
      <c r="N2216" s="6"/>
    </row>
    <row r="2217" spans="1:14">
      <c r="A2217" s="6"/>
      <c r="B2217" s="6"/>
      <c r="C2217" s="6"/>
      <c r="D2217" s="6"/>
      <c r="E2217" s="6"/>
      <c r="F2217" s="6"/>
      <c r="G2217" s="6"/>
      <c r="H2217" s="6"/>
      <c r="I2217" s="6"/>
      <c r="J2217" s="6"/>
      <c r="K2217" s="6"/>
      <c r="L2217" s="6"/>
      <c r="M2217" s="6"/>
      <c r="N2217" s="6"/>
    </row>
    <row r="2218" spans="1:14">
      <c r="A2218" s="6"/>
      <c r="B2218" s="6"/>
      <c r="C2218" s="6"/>
      <c r="D2218" s="6"/>
      <c r="E2218" s="6"/>
      <c r="F2218" s="6"/>
      <c r="G2218" s="6"/>
      <c r="H2218" s="6"/>
      <c r="I2218" s="6"/>
      <c r="J2218" s="6"/>
      <c r="K2218" s="6"/>
      <c r="L2218" s="6"/>
      <c r="M2218" s="6"/>
      <c r="N2218" s="6"/>
    </row>
    <row r="2219" spans="1:14">
      <c r="A2219" s="6"/>
      <c r="B2219" s="6"/>
      <c r="C2219" s="6"/>
      <c r="D2219" s="6"/>
      <c r="E2219" s="6"/>
      <c r="F2219" s="6"/>
      <c r="G2219" s="6"/>
      <c r="H2219" s="6"/>
      <c r="I2219" s="6"/>
      <c r="J2219" s="6"/>
      <c r="K2219" s="6"/>
      <c r="L2219" s="6"/>
      <c r="M2219" s="6"/>
      <c r="N2219" s="6"/>
    </row>
    <row r="2220" spans="1:14">
      <c r="A2220" s="6"/>
      <c r="B2220" s="6"/>
      <c r="C2220" s="6"/>
      <c r="D2220" s="6"/>
      <c r="E2220" s="6"/>
      <c r="F2220" s="6"/>
      <c r="G2220" s="6"/>
      <c r="H2220" s="6"/>
      <c r="I2220" s="6"/>
      <c r="J2220" s="6"/>
      <c r="K2220" s="6"/>
      <c r="L2220" s="6"/>
      <c r="M2220" s="6"/>
      <c r="N2220" s="6"/>
    </row>
    <row r="2221" spans="1:14">
      <c r="A2221" s="6"/>
      <c r="B2221" s="6"/>
      <c r="C2221" s="6"/>
      <c r="D2221" s="6"/>
      <c r="E2221" s="6"/>
      <c r="F2221" s="6"/>
      <c r="G2221" s="6"/>
      <c r="H2221" s="6"/>
      <c r="I2221" s="6"/>
      <c r="J2221" s="6"/>
      <c r="K2221" s="6"/>
      <c r="L2221" s="6"/>
      <c r="M2221" s="6"/>
      <c r="N2221" s="6"/>
    </row>
    <row r="2222" spans="1:14">
      <c r="A2222" s="6"/>
      <c r="B2222" s="6"/>
      <c r="C2222" s="6"/>
      <c r="D2222" s="6"/>
      <c r="E2222" s="6"/>
      <c r="F2222" s="6"/>
      <c r="G2222" s="6"/>
      <c r="H2222" s="6"/>
      <c r="I2222" s="6"/>
      <c r="J2222" s="6"/>
      <c r="K2222" s="6"/>
      <c r="L2222" s="6"/>
      <c r="M2222" s="6"/>
      <c r="N2222" s="6"/>
    </row>
    <row r="2223" spans="1:14">
      <c r="A2223" s="6"/>
      <c r="B2223" s="6"/>
      <c r="C2223" s="6"/>
      <c r="D2223" s="6"/>
      <c r="E2223" s="6"/>
      <c r="F2223" s="6"/>
      <c r="G2223" s="6"/>
      <c r="H2223" s="6"/>
      <c r="I2223" s="6"/>
      <c r="J2223" s="6"/>
      <c r="K2223" s="6"/>
      <c r="L2223" s="6"/>
      <c r="M2223" s="6"/>
      <c r="N2223" s="6"/>
    </row>
    <row r="2224" spans="1:14">
      <c r="A2224" s="6"/>
      <c r="B2224" s="6"/>
      <c r="C2224" s="6"/>
      <c r="D2224" s="6"/>
      <c r="E2224" s="6"/>
      <c r="F2224" s="6"/>
      <c r="G2224" s="6"/>
      <c r="H2224" s="6"/>
      <c r="I2224" s="6"/>
      <c r="J2224" s="6"/>
      <c r="K2224" s="6"/>
      <c r="L2224" s="6"/>
      <c r="M2224" s="6"/>
      <c r="N2224" s="6"/>
    </row>
    <row r="2225" spans="1:14">
      <c r="A2225" s="6"/>
      <c r="B2225" s="6"/>
      <c r="C2225" s="6"/>
      <c r="D2225" s="6"/>
      <c r="E2225" s="6"/>
      <c r="F2225" s="6"/>
      <c r="G2225" s="6"/>
      <c r="H2225" s="6"/>
      <c r="I2225" s="6"/>
      <c r="J2225" s="6"/>
      <c r="K2225" s="6"/>
      <c r="L2225" s="6"/>
      <c r="M2225" s="6"/>
      <c r="N2225" s="6"/>
    </row>
    <row r="2226" spans="1:14">
      <c r="A2226" s="6"/>
      <c r="B2226" s="6"/>
      <c r="C2226" s="6"/>
      <c r="D2226" s="6"/>
      <c r="E2226" s="6"/>
      <c r="F2226" s="6"/>
      <c r="G2226" s="6"/>
      <c r="H2226" s="6"/>
      <c r="I2226" s="6"/>
      <c r="J2226" s="6"/>
      <c r="K2226" s="6"/>
      <c r="L2226" s="6"/>
      <c r="M2226" s="6"/>
      <c r="N2226" s="6"/>
    </row>
    <row r="2227" spans="1:14">
      <c r="A2227" s="6"/>
      <c r="B2227" s="6"/>
      <c r="C2227" s="6"/>
      <c r="D2227" s="6"/>
      <c r="E2227" s="6"/>
      <c r="F2227" s="6"/>
      <c r="G2227" s="6"/>
      <c r="H2227" s="6"/>
      <c r="I2227" s="6"/>
      <c r="J2227" s="6"/>
      <c r="K2227" s="6"/>
      <c r="L2227" s="6"/>
      <c r="M2227" s="6"/>
      <c r="N2227" s="6"/>
    </row>
    <row r="2228" spans="1:14">
      <c r="A2228" s="6"/>
      <c r="B2228" s="6"/>
      <c r="C2228" s="6"/>
      <c r="D2228" s="6"/>
      <c r="E2228" s="6"/>
      <c r="F2228" s="6"/>
      <c r="G2228" s="6"/>
      <c r="H2228" s="6"/>
      <c r="I2228" s="6"/>
      <c r="J2228" s="6"/>
      <c r="K2228" s="6"/>
      <c r="L2228" s="6"/>
      <c r="M2228" s="6"/>
      <c r="N2228" s="6"/>
    </row>
    <row r="2229" spans="1:14">
      <c r="A2229" s="6"/>
      <c r="B2229" s="6"/>
      <c r="C2229" s="6"/>
      <c r="D2229" s="6"/>
      <c r="E2229" s="6"/>
      <c r="F2229" s="6"/>
      <c r="G2229" s="6"/>
      <c r="H2229" s="6"/>
      <c r="I2229" s="6"/>
      <c r="J2229" s="6"/>
      <c r="K2229" s="6"/>
      <c r="L2229" s="6"/>
      <c r="M2229" s="6"/>
      <c r="N2229" s="6"/>
    </row>
    <row r="2230" spans="1:14">
      <c r="A2230" s="6"/>
      <c r="B2230" s="6"/>
      <c r="C2230" s="6"/>
      <c r="D2230" s="6"/>
      <c r="E2230" s="6"/>
      <c r="F2230" s="6"/>
      <c r="G2230" s="6"/>
      <c r="H2230" s="6"/>
      <c r="I2230" s="6"/>
      <c r="J2230" s="6"/>
      <c r="K2230" s="6"/>
      <c r="L2230" s="6"/>
      <c r="M2230" s="6"/>
      <c r="N2230" s="6"/>
    </row>
    <row r="2231" spans="1:14">
      <c r="A2231" s="6"/>
      <c r="B2231" s="6"/>
      <c r="C2231" s="6"/>
      <c r="D2231" s="6"/>
      <c r="E2231" s="6"/>
      <c r="F2231" s="6"/>
      <c r="G2231" s="6"/>
      <c r="H2231" s="6"/>
      <c r="I2231" s="6"/>
      <c r="J2231" s="6"/>
      <c r="K2231" s="6"/>
      <c r="L2231" s="6"/>
      <c r="M2231" s="6"/>
      <c r="N2231" s="6"/>
    </row>
    <row r="2232" spans="1:14">
      <c r="A2232" s="6"/>
      <c r="B2232" s="6"/>
      <c r="C2232" s="6"/>
      <c r="D2232" s="6"/>
      <c r="E2232" s="6"/>
      <c r="F2232" s="6"/>
      <c r="G2232" s="6"/>
      <c r="H2232" s="6"/>
      <c r="I2232" s="6"/>
      <c r="J2232" s="6"/>
      <c r="K2232" s="6"/>
      <c r="L2232" s="6"/>
      <c r="M2232" s="6"/>
      <c r="N2232" s="6"/>
    </row>
    <row r="2233" spans="1:14">
      <c r="A2233" s="6"/>
      <c r="B2233" s="6"/>
      <c r="C2233" s="6"/>
      <c r="D2233" s="6"/>
      <c r="E2233" s="6"/>
      <c r="F2233" s="6"/>
      <c r="G2233" s="6"/>
      <c r="H2233" s="6"/>
      <c r="I2233" s="6"/>
      <c r="J2233" s="6"/>
      <c r="K2233" s="6"/>
      <c r="L2233" s="6"/>
      <c r="M2233" s="6"/>
      <c r="N2233" s="6"/>
    </row>
    <row r="2234" spans="1:14">
      <c r="A2234" s="6"/>
      <c r="B2234" s="6"/>
      <c r="C2234" s="6"/>
      <c r="D2234" s="6"/>
      <c r="E2234" s="6"/>
      <c r="F2234" s="6"/>
      <c r="G2234" s="6"/>
      <c r="H2234" s="6"/>
      <c r="I2234" s="6"/>
      <c r="J2234" s="6"/>
      <c r="K2234" s="6"/>
      <c r="L2234" s="6"/>
      <c r="M2234" s="6"/>
      <c r="N2234" s="6"/>
    </row>
    <row r="2235" spans="1:14">
      <c r="A2235" s="6"/>
      <c r="B2235" s="6"/>
      <c r="C2235" s="6"/>
      <c r="D2235" s="6"/>
      <c r="E2235" s="6"/>
      <c r="F2235" s="6"/>
      <c r="G2235" s="6"/>
      <c r="H2235" s="6"/>
      <c r="I2235" s="6"/>
      <c r="J2235" s="6"/>
      <c r="K2235" s="6"/>
      <c r="L2235" s="6"/>
      <c r="M2235" s="6"/>
      <c r="N2235" s="6"/>
    </row>
    <row r="2236" spans="1:14">
      <c r="A2236" s="6"/>
      <c r="B2236" s="6"/>
      <c r="C2236" s="6"/>
      <c r="D2236" s="6"/>
      <c r="E2236" s="6"/>
      <c r="F2236" s="6"/>
      <c r="G2236" s="6"/>
      <c r="H2236" s="6"/>
      <c r="I2236" s="6"/>
      <c r="J2236" s="6"/>
      <c r="K2236" s="6"/>
      <c r="L2236" s="6"/>
      <c r="M2236" s="6"/>
      <c r="N2236" s="6"/>
    </row>
    <row r="2237" spans="1:14">
      <c r="A2237" s="6"/>
      <c r="B2237" s="6"/>
      <c r="C2237" s="6"/>
      <c r="D2237" s="6"/>
      <c r="E2237" s="6"/>
      <c r="F2237" s="6"/>
      <c r="G2237" s="6"/>
      <c r="H2237" s="6"/>
      <c r="I2237" s="6"/>
      <c r="J2237" s="6"/>
      <c r="K2237" s="6"/>
      <c r="L2237" s="6"/>
      <c r="M2237" s="6"/>
      <c r="N2237" s="6"/>
    </row>
    <row r="2238" spans="1:14">
      <c r="A2238" s="6"/>
      <c r="B2238" s="6"/>
      <c r="C2238" s="6"/>
      <c r="D2238" s="6"/>
      <c r="E2238" s="6"/>
      <c r="F2238" s="6"/>
      <c r="G2238" s="6"/>
      <c r="H2238" s="6"/>
      <c r="I2238" s="6"/>
      <c r="J2238" s="6"/>
      <c r="K2238" s="6"/>
      <c r="L2238" s="6"/>
      <c r="M2238" s="6"/>
      <c r="N2238" s="6"/>
    </row>
    <row r="2239" spans="1:14">
      <c r="A2239" s="6"/>
      <c r="B2239" s="6"/>
      <c r="C2239" s="6"/>
      <c r="D2239" s="6"/>
      <c r="E2239" s="6"/>
      <c r="F2239" s="6"/>
      <c r="G2239" s="6"/>
      <c r="H2239" s="6"/>
      <c r="I2239" s="6"/>
      <c r="J2239" s="6"/>
      <c r="K2239" s="6"/>
      <c r="L2239" s="6"/>
      <c r="M2239" s="6"/>
      <c r="N2239" s="6"/>
    </row>
    <row r="2240" spans="1:14">
      <c r="A2240" s="6"/>
      <c r="B2240" s="6"/>
      <c r="C2240" s="6"/>
      <c r="D2240" s="6"/>
      <c r="E2240" s="6"/>
      <c r="F2240" s="6"/>
      <c r="G2240" s="6"/>
      <c r="H2240" s="6"/>
      <c r="I2240" s="6"/>
      <c r="J2240" s="6"/>
      <c r="K2240" s="6"/>
      <c r="L2240" s="6"/>
      <c r="M2240" s="6"/>
      <c r="N2240" s="6"/>
    </row>
    <row r="2241" spans="1:14">
      <c r="A2241" s="6"/>
      <c r="B2241" s="6"/>
      <c r="C2241" s="6"/>
      <c r="D2241" s="6"/>
      <c r="E2241" s="6"/>
      <c r="F2241" s="6"/>
      <c r="G2241" s="6"/>
      <c r="H2241" s="6"/>
      <c r="I2241" s="6"/>
      <c r="J2241" s="6"/>
      <c r="K2241" s="6"/>
      <c r="L2241" s="6"/>
      <c r="M2241" s="6"/>
      <c r="N2241" s="6"/>
    </row>
    <row r="2242" spans="1:14">
      <c r="A2242" s="6"/>
      <c r="B2242" s="6"/>
      <c r="C2242" s="6"/>
      <c r="D2242" s="6"/>
      <c r="E2242" s="6"/>
      <c r="F2242" s="6"/>
      <c r="G2242" s="6"/>
      <c r="H2242" s="6"/>
      <c r="I2242" s="6"/>
      <c r="J2242" s="6"/>
      <c r="K2242" s="6"/>
      <c r="L2242" s="6"/>
      <c r="M2242" s="6"/>
      <c r="N2242" s="6"/>
    </row>
    <row r="2243" spans="1:14">
      <c r="A2243" s="6"/>
      <c r="B2243" s="6"/>
      <c r="C2243" s="6"/>
      <c r="D2243" s="6"/>
      <c r="E2243" s="6"/>
      <c r="F2243" s="6"/>
      <c r="G2243" s="6"/>
      <c r="H2243" s="6"/>
      <c r="I2243" s="6"/>
      <c r="J2243" s="6"/>
      <c r="K2243" s="6"/>
      <c r="L2243" s="6"/>
      <c r="M2243" s="6"/>
      <c r="N2243" s="6"/>
    </row>
    <row r="2244" spans="1:14">
      <c r="A2244" s="6"/>
      <c r="B2244" s="6"/>
      <c r="C2244" s="6"/>
      <c r="D2244" s="6"/>
      <c r="E2244" s="6"/>
      <c r="F2244" s="6"/>
      <c r="G2244" s="6"/>
      <c r="H2244" s="6"/>
      <c r="I2244" s="6"/>
      <c r="J2244" s="6"/>
      <c r="K2244" s="6"/>
      <c r="L2244" s="6"/>
      <c r="M2244" s="6"/>
      <c r="N2244" s="6"/>
    </row>
    <row r="2245" spans="1:14">
      <c r="A2245" s="6"/>
      <c r="B2245" s="6"/>
      <c r="C2245" s="6"/>
      <c r="D2245" s="6"/>
      <c r="E2245" s="6"/>
      <c r="F2245" s="6"/>
      <c r="G2245" s="6"/>
      <c r="H2245" s="6"/>
      <c r="I2245" s="6"/>
      <c r="J2245" s="6"/>
      <c r="K2245" s="6"/>
      <c r="L2245" s="6"/>
      <c r="M2245" s="6"/>
      <c r="N2245" s="6"/>
    </row>
    <row r="2246" spans="1:14">
      <c r="A2246" s="6"/>
      <c r="B2246" s="6"/>
      <c r="C2246" s="6"/>
      <c r="D2246" s="6"/>
      <c r="E2246" s="6"/>
      <c r="F2246" s="6"/>
      <c r="G2246" s="6"/>
      <c r="H2246" s="6"/>
      <c r="I2246" s="6"/>
      <c r="J2246" s="6"/>
      <c r="K2246" s="6"/>
      <c r="L2246" s="6"/>
      <c r="M2246" s="6"/>
      <c r="N2246" s="6"/>
    </row>
    <row r="2247" spans="1:14">
      <c r="A2247" s="6"/>
      <c r="B2247" s="6"/>
      <c r="C2247" s="6"/>
      <c r="D2247" s="6"/>
      <c r="E2247" s="6"/>
      <c r="F2247" s="6"/>
      <c r="G2247" s="6"/>
      <c r="H2247" s="6"/>
      <c r="I2247" s="6"/>
      <c r="J2247" s="6"/>
      <c r="K2247" s="6"/>
      <c r="L2247" s="6"/>
      <c r="M2247" s="6"/>
      <c r="N2247" s="6"/>
    </row>
    <row r="2248" spans="1:14">
      <c r="A2248" s="6"/>
      <c r="B2248" s="6"/>
      <c r="C2248" s="6"/>
      <c r="D2248" s="6"/>
      <c r="E2248" s="6"/>
      <c r="F2248" s="6"/>
      <c r="G2248" s="6"/>
      <c r="H2248" s="6"/>
      <c r="I2248" s="6"/>
      <c r="J2248" s="6"/>
      <c r="K2248" s="6"/>
      <c r="L2248" s="6"/>
      <c r="M2248" s="6"/>
      <c r="N2248" s="6"/>
    </row>
    <row r="2249" spans="1:14">
      <c r="A2249" s="6"/>
      <c r="B2249" s="6"/>
      <c r="C2249" s="6"/>
      <c r="D2249" s="6"/>
      <c r="E2249" s="6"/>
      <c r="F2249" s="6"/>
      <c r="G2249" s="6"/>
      <c r="H2249" s="6"/>
      <c r="I2249" s="6"/>
      <c r="J2249" s="6"/>
      <c r="K2249" s="6"/>
      <c r="L2249" s="6"/>
      <c r="M2249" s="6"/>
      <c r="N2249" s="6"/>
    </row>
    <row r="2250" spans="1:14">
      <c r="A2250" s="6"/>
      <c r="B2250" s="6"/>
      <c r="C2250" s="6"/>
      <c r="D2250" s="6"/>
      <c r="E2250" s="6"/>
      <c r="F2250" s="6"/>
      <c r="G2250" s="6"/>
      <c r="H2250" s="6"/>
      <c r="I2250" s="6"/>
      <c r="J2250" s="6"/>
      <c r="K2250" s="6"/>
      <c r="L2250" s="6"/>
      <c r="M2250" s="6"/>
      <c r="N2250" s="6"/>
    </row>
    <row r="2251" spans="1:14">
      <c r="A2251" s="6"/>
      <c r="B2251" s="6"/>
      <c r="C2251" s="6"/>
      <c r="D2251" s="6"/>
      <c r="E2251" s="6"/>
      <c r="F2251" s="6"/>
      <c r="G2251" s="6"/>
      <c r="H2251" s="6"/>
      <c r="I2251" s="6"/>
      <c r="J2251" s="6"/>
      <c r="K2251" s="6"/>
      <c r="L2251" s="6"/>
      <c r="M2251" s="6"/>
      <c r="N2251" s="6"/>
    </row>
    <row r="2252" spans="1:14">
      <c r="A2252" s="6"/>
      <c r="B2252" s="6"/>
      <c r="C2252" s="6"/>
      <c r="D2252" s="6"/>
      <c r="E2252" s="6"/>
      <c r="F2252" s="6"/>
      <c r="G2252" s="6"/>
      <c r="H2252" s="6"/>
      <c r="I2252" s="6"/>
      <c r="J2252" s="6"/>
      <c r="K2252" s="6"/>
      <c r="L2252" s="6"/>
      <c r="M2252" s="6"/>
      <c r="N2252" s="6"/>
    </row>
    <row r="2253" spans="1:14">
      <c r="A2253" s="6"/>
      <c r="B2253" s="6"/>
      <c r="C2253" s="6"/>
      <c r="D2253" s="6"/>
      <c r="E2253" s="6"/>
      <c r="F2253" s="6"/>
      <c r="G2253" s="6"/>
      <c r="H2253" s="6"/>
      <c r="I2253" s="6"/>
      <c r="J2253" s="6"/>
      <c r="K2253" s="6"/>
      <c r="L2253" s="6"/>
      <c r="M2253" s="6"/>
      <c r="N2253" s="6"/>
    </row>
    <row r="2254" spans="1:14">
      <c r="A2254" s="6"/>
      <c r="B2254" s="6"/>
      <c r="C2254" s="6"/>
      <c r="D2254" s="6"/>
      <c r="E2254" s="6"/>
      <c r="F2254" s="6"/>
      <c r="G2254" s="6"/>
      <c r="H2254" s="6"/>
      <c r="I2254" s="6"/>
      <c r="J2254" s="6"/>
      <c r="K2254" s="6"/>
      <c r="L2254" s="6"/>
      <c r="M2254" s="6"/>
      <c r="N2254" s="6"/>
    </row>
    <row r="2255" spans="1:14">
      <c r="A2255" s="6"/>
      <c r="B2255" s="6"/>
      <c r="C2255" s="6"/>
      <c r="D2255" s="6"/>
      <c r="E2255" s="6"/>
      <c r="F2255" s="6"/>
      <c r="G2255" s="6"/>
      <c r="H2255" s="6"/>
      <c r="I2255" s="6"/>
      <c r="J2255" s="6"/>
      <c r="K2255" s="6"/>
      <c r="L2255" s="6"/>
      <c r="M2255" s="6"/>
      <c r="N2255" s="6"/>
    </row>
    <row r="2256" spans="1:14">
      <c r="A2256" s="6"/>
      <c r="B2256" s="6"/>
      <c r="C2256" s="6"/>
      <c r="D2256" s="6"/>
      <c r="E2256" s="6"/>
      <c r="F2256" s="6"/>
      <c r="G2256" s="6"/>
      <c r="H2256" s="6"/>
      <c r="I2256" s="6"/>
      <c r="J2256" s="6"/>
      <c r="K2256" s="6"/>
      <c r="L2256" s="6"/>
      <c r="M2256" s="6"/>
      <c r="N2256" s="6"/>
    </row>
    <row r="2257" spans="1:14">
      <c r="A2257" s="6"/>
      <c r="B2257" s="6"/>
      <c r="C2257" s="6"/>
      <c r="D2257" s="6"/>
      <c r="E2257" s="6"/>
      <c r="F2257" s="6"/>
      <c r="G2257" s="6"/>
      <c r="H2257" s="6"/>
      <c r="I2257" s="6"/>
      <c r="J2257" s="6"/>
      <c r="K2257" s="6"/>
      <c r="L2257" s="6"/>
      <c r="M2257" s="6"/>
      <c r="N2257" s="6"/>
    </row>
    <row r="2258" spans="1:14">
      <c r="A2258" s="6"/>
      <c r="B2258" s="6"/>
      <c r="C2258" s="6"/>
      <c r="D2258" s="6"/>
      <c r="E2258" s="6"/>
      <c r="F2258" s="6"/>
      <c r="G2258" s="6"/>
      <c r="H2258" s="6"/>
      <c r="I2258" s="6"/>
      <c r="J2258" s="6"/>
      <c r="K2258" s="6"/>
      <c r="L2258" s="6"/>
      <c r="M2258" s="6"/>
      <c r="N2258" s="6"/>
    </row>
    <row r="2259" spans="1:14">
      <c r="A2259" s="6"/>
      <c r="B2259" s="6"/>
      <c r="C2259" s="6"/>
      <c r="D2259" s="6"/>
      <c r="E2259" s="6"/>
      <c r="F2259" s="6"/>
      <c r="G2259" s="6"/>
      <c r="H2259" s="6"/>
      <c r="I2259" s="6"/>
      <c r="J2259" s="6"/>
      <c r="K2259" s="6"/>
      <c r="L2259" s="6"/>
      <c r="M2259" s="6"/>
      <c r="N2259" s="6"/>
    </row>
    <row r="2260" spans="1:14">
      <c r="A2260" s="6"/>
      <c r="B2260" s="6"/>
      <c r="C2260" s="6"/>
      <c r="D2260" s="6"/>
      <c r="E2260" s="6"/>
      <c r="F2260" s="6"/>
      <c r="G2260" s="6"/>
      <c r="H2260" s="6"/>
      <c r="I2260" s="6"/>
      <c r="J2260" s="6"/>
      <c r="K2260" s="6"/>
      <c r="L2260" s="6"/>
      <c r="M2260" s="6"/>
      <c r="N2260" s="6"/>
    </row>
    <row r="2261" spans="1:14">
      <c r="A2261" s="6"/>
      <c r="B2261" s="6"/>
      <c r="C2261" s="6"/>
      <c r="D2261" s="6"/>
      <c r="E2261" s="6"/>
      <c r="F2261" s="6"/>
      <c r="G2261" s="6"/>
      <c r="H2261" s="6"/>
      <c r="I2261" s="6"/>
      <c r="J2261" s="6"/>
      <c r="K2261" s="6"/>
      <c r="L2261" s="6"/>
      <c r="M2261" s="6"/>
      <c r="N2261" s="6"/>
    </row>
    <row r="2262" spans="1:14">
      <c r="A2262" s="6"/>
      <c r="B2262" s="6"/>
      <c r="C2262" s="6"/>
      <c r="D2262" s="6"/>
      <c r="E2262" s="6"/>
      <c r="F2262" s="6"/>
      <c r="G2262" s="6"/>
      <c r="H2262" s="6"/>
      <c r="I2262" s="6"/>
      <c r="J2262" s="6"/>
      <c r="K2262" s="6"/>
      <c r="L2262" s="6"/>
      <c r="M2262" s="6"/>
      <c r="N2262" s="6"/>
    </row>
    <row r="2263" spans="1:14">
      <c r="A2263" s="6"/>
      <c r="B2263" s="6"/>
      <c r="C2263" s="6"/>
      <c r="D2263" s="6"/>
      <c r="E2263" s="6"/>
      <c r="F2263" s="6"/>
      <c r="G2263" s="6"/>
      <c r="H2263" s="6"/>
      <c r="I2263" s="6"/>
      <c r="J2263" s="6"/>
      <c r="K2263" s="6"/>
      <c r="L2263" s="6"/>
      <c r="M2263" s="6"/>
      <c r="N2263" s="6"/>
    </row>
    <row r="2264" spans="1:14">
      <c r="A2264" s="6"/>
      <c r="B2264" s="6"/>
      <c r="C2264" s="6"/>
      <c r="D2264" s="6"/>
      <c r="E2264" s="6"/>
      <c r="F2264" s="6"/>
      <c r="G2264" s="6"/>
      <c r="H2264" s="6"/>
      <c r="I2264" s="6"/>
      <c r="J2264" s="6"/>
      <c r="K2264" s="6"/>
      <c r="L2264" s="6"/>
      <c r="M2264" s="6"/>
      <c r="N2264" s="6"/>
    </row>
    <row r="2265" spans="1:14">
      <c r="A2265" s="6"/>
      <c r="B2265" s="6"/>
      <c r="C2265" s="6"/>
      <c r="D2265" s="6"/>
      <c r="E2265" s="6"/>
      <c r="F2265" s="6"/>
      <c r="G2265" s="6"/>
      <c r="H2265" s="6"/>
      <c r="I2265" s="6"/>
      <c r="J2265" s="6"/>
      <c r="K2265" s="6"/>
      <c r="L2265" s="6"/>
      <c r="M2265" s="6"/>
      <c r="N2265" s="6"/>
    </row>
    <row r="2266" spans="1:14">
      <c r="A2266" s="6"/>
      <c r="B2266" s="6"/>
      <c r="C2266" s="6"/>
      <c r="D2266" s="6"/>
      <c r="E2266" s="6"/>
      <c r="F2266" s="6"/>
      <c r="G2266" s="6"/>
      <c r="H2266" s="6"/>
      <c r="I2266" s="6"/>
      <c r="J2266" s="6"/>
      <c r="K2266" s="6"/>
      <c r="L2266" s="6"/>
      <c r="M2266" s="6"/>
      <c r="N2266" s="6"/>
    </row>
    <row r="2267" spans="1:14">
      <c r="A2267" s="6"/>
      <c r="B2267" s="6"/>
      <c r="C2267" s="6"/>
      <c r="D2267" s="6"/>
      <c r="E2267" s="6"/>
      <c r="F2267" s="6"/>
      <c r="G2267" s="6"/>
      <c r="H2267" s="6"/>
      <c r="I2267" s="6"/>
      <c r="J2267" s="6"/>
      <c r="K2267" s="6"/>
      <c r="L2267" s="6"/>
      <c r="M2267" s="6"/>
      <c r="N2267" s="6"/>
    </row>
    <row r="2268" spans="1:14">
      <c r="A2268" s="6"/>
      <c r="B2268" s="6"/>
      <c r="C2268" s="6"/>
      <c r="D2268" s="6"/>
      <c r="E2268" s="6"/>
      <c r="F2268" s="6"/>
      <c r="G2268" s="6"/>
      <c r="H2268" s="6"/>
      <c r="I2268" s="6"/>
      <c r="J2268" s="6"/>
      <c r="K2268" s="6"/>
      <c r="L2268" s="6"/>
      <c r="M2268" s="6"/>
      <c r="N2268" s="6"/>
    </row>
    <row r="2269" spans="1:14">
      <c r="A2269" s="6"/>
      <c r="B2269" s="6"/>
      <c r="C2269" s="6"/>
      <c r="D2269" s="6"/>
      <c r="E2269" s="6"/>
      <c r="F2269" s="6"/>
      <c r="G2269" s="6"/>
      <c r="H2269" s="6"/>
      <c r="I2269" s="6"/>
      <c r="J2269" s="6"/>
      <c r="K2269" s="6"/>
      <c r="L2269" s="6"/>
      <c r="M2269" s="6"/>
      <c r="N2269" s="6"/>
    </row>
    <row r="2270" spans="1:14">
      <c r="A2270" s="6"/>
      <c r="B2270" s="6"/>
      <c r="C2270" s="6"/>
      <c r="D2270" s="6"/>
      <c r="E2270" s="6"/>
      <c r="F2270" s="6"/>
      <c r="G2270" s="6"/>
      <c r="H2270" s="6"/>
      <c r="I2270" s="6"/>
      <c r="J2270" s="6"/>
      <c r="K2270" s="6"/>
      <c r="L2270" s="6"/>
      <c r="M2270" s="6"/>
      <c r="N2270" s="6"/>
    </row>
    <row r="2271" spans="1:14">
      <c r="A2271" s="6"/>
      <c r="B2271" s="6"/>
      <c r="C2271" s="6"/>
      <c r="D2271" s="6"/>
      <c r="E2271" s="6"/>
      <c r="F2271" s="6"/>
      <c r="G2271" s="6"/>
      <c r="H2271" s="6"/>
      <c r="I2271" s="6"/>
      <c r="J2271" s="6"/>
      <c r="K2271" s="6"/>
      <c r="L2271" s="6"/>
      <c r="M2271" s="6"/>
      <c r="N2271" s="6"/>
    </row>
    <row r="2272" spans="1:14">
      <c r="A2272" s="6"/>
      <c r="B2272" s="6"/>
      <c r="C2272" s="6"/>
      <c r="D2272" s="6"/>
      <c r="E2272" s="6"/>
      <c r="F2272" s="6"/>
      <c r="G2272" s="6"/>
      <c r="H2272" s="6"/>
      <c r="I2272" s="6"/>
      <c r="J2272" s="6"/>
      <c r="K2272" s="6"/>
      <c r="L2272" s="6"/>
      <c r="M2272" s="6"/>
      <c r="N2272" s="6"/>
    </row>
    <row r="2273" spans="1:14">
      <c r="A2273" s="6"/>
      <c r="B2273" s="6"/>
      <c r="C2273" s="6"/>
      <c r="D2273" s="6"/>
      <c r="E2273" s="6"/>
      <c r="F2273" s="6"/>
      <c r="G2273" s="6"/>
      <c r="H2273" s="6"/>
      <c r="I2273" s="6"/>
      <c r="J2273" s="6"/>
      <c r="K2273" s="6"/>
      <c r="L2273" s="6"/>
      <c r="M2273" s="6"/>
      <c r="N2273" s="6"/>
    </row>
    <row r="2274" spans="1:14">
      <c r="A2274" s="6"/>
      <c r="B2274" s="6"/>
      <c r="C2274" s="6"/>
      <c r="D2274" s="6"/>
      <c r="E2274" s="6"/>
      <c r="F2274" s="6"/>
      <c r="G2274" s="6"/>
      <c r="H2274" s="6"/>
      <c r="I2274" s="6"/>
      <c r="J2274" s="6"/>
      <c r="K2274" s="6"/>
      <c r="L2274" s="6"/>
      <c r="M2274" s="6"/>
      <c r="N2274" s="6"/>
    </row>
    <row r="2275" spans="1:14">
      <c r="A2275" s="6"/>
      <c r="B2275" s="6"/>
      <c r="C2275" s="6"/>
      <c r="D2275" s="6"/>
      <c r="E2275" s="6"/>
      <c r="F2275" s="6"/>
      <c r="G2275" s="6"/>
      <c r="H2275" s="6"/>
      <c r="I2275" s="6"/>
      <c r="J2275" s="6"/>
      <c r="K2275" s="6"/>
      <c r="L2275" s="6"/>
      <c r="M2275" s="6"/>
      <c r="N2275" s="6"/>
    </row>
    <row r="2276" spans="1:14">
      <c r="A2276" s="6"/>
      <c r="B2276" s="6"/>
      <c r="C2276" s="6"/>
      <c r="D2276" s="6"/>
      <c r="E2276" s="6"/>
      <c r="F2276" s="6"/>
      <c r="G2276" s="6"/>
      <c r="H2276" s="6"/>
      <c r="I2276" s="6"/>
      <c r="J2276" s="6"/>
      <c r="K2276" s="6"/>
      <c r="L2276" s="6"/>
      <c r="M2276" s="6"/>
      <c r="N2276" s="6"/>
    </row>
    <row r="2277" spans="1:14">
      <c r="A2277" s="6"/>
      <c r="B2277" s="6"/>
      <c r="C2277" s="6"/>
      <c r="D2277" s="6"/>
      <c r="E2277" s="6"/>
      <c r="F2277" s="6"/>
      <c r="G2277" s="6"/>
      <c r="H2277" s="6"/>
      <c r="I2277" s="6"/>
      <c r="J2277" s="6"/>
      <c r="K2277" s="6"/>
      <c r="L2277" s="6"/>
      <c r="M2277" s="6"/>
      <c r="N2277" s="6"/>
    </row>
    <row r="2278" spans="1:14">
      <c r="A2278" s="6"/>
      <c r="B2278" s="6"/>
      <c r="C2278" s="6"/>
      <c r="D2278" s="6"/>
      <c r="E2278" s="6"/>
      <c r="F2278" s="6"/>
      <c r="G2278" s="6"/>
      <c r="H2278" s="6"/>
      <c r="I2278" s="6"/>
      <c r="J2278" s="6"/>
      <c r="K2278" s="6"/>
      <c r="L2278" s="6"/>
      <c r="M2278" s="6"/>
      <c r="N2278" s="6"/>
    </row>
    <row r="2279" spans="1:14">
      <c r="A2279" s="6"/>
      <c r="B2279" s="6"/>
      <c r="C2279" s="6"/>
      <c r="D2279" s="6"/>
      <c r="E2279" s="6"/>
      <c r="F2279" s="6"/>
      <c r="G2279" s="6"/>
      <c r="H2279" s="6"/>
      <c r="I2279" s="6"/>
      <c r="J2279" s="6"/>
      <c r="K2279" s="6"/>
      <c r="L2279" s="6"/>
      <c r="M2279" s="6"/>
      <c r="N2279" s="6"/>
    </row>
    <row r="2280" spans="1:14">
      <c r="A2280" s="6"/>
      <c r="B2280" s="6"/>
      <c r="C2280" s="6"/>
      <c r="D2280" s="6"/>
      <c r="E2280" s="6"/>
      <c r="F2280" s="6"/>
      <c r="G2280" s="6"/>
      <c r="H2280" s="6"/>
      <c r="I2280" s="6"/>
      <c r="J2280" s="6"/>
      <c r="K2280" s="6"/>
      <c r="L2280" s="6"/>
      <c r="M2280" s="6"/>
      <c r="N2280" s="6"/>
    </row>
    <row r="2281" spans="1:14">
      <c r="A2281" s="6"/>
      <c r="B2281" s="6"/>
      <c r="C2281" s="6"/>
      <c r="D2281" s="6"/>
      <c r="E2281" s="6"/>
      <c r="F2281" s="6"/>
      <c r="G2281" s="6"/>
      <c r="H2281" s="6"/>
      <c r="I2281" s="6"/>
      <c r="J2281" s="6"/>
      <c r="K2281" s="6"/>
      <c r="L2281" s="6"/>
      <c r="M2281" s="6"/>
      <c r="N2281" s="6"/>
    </row>
    <row r="2282" spans="1:14">
      <c r="A2282" s="6"/>
      <c r="B2282" s="6"/>
      <c r="C2282" s="6"/>
      <c r="D2282" s="6"/>
      <c r="E2282" s="6"/>
      <c r="F2282" s="6"/>
      <c r="G2282" s="6"/>
      <c r="H2282" s="6"/>
      <c r="I2282" s="6"/>
      <c r="J2282" s="6"/>
      <c r="K2282" s="6"/>
      <c r="L2282" s="6"/>
      <c r="M2282" s="6"/>
      <c r="N2282" s="6"/>
    </row>
    <row r="2283" spans="1:14">
      <c r="A2283" s="6"/>
      <c r="B2283" s="6"/>
      <c r="C2283" s="6"/>
      <c r="D2283" s="6"/>
      <c r="E2283" s="6"/>
      <c r="F2283" s="6"/>
      <c r="G2283" s="6"/>
      <c r="H2283" s="6"/>
      <c r="I2283" s="6"/>
      <c r="J2283" s="6"/>
      <c r="K2283" s="6"/>
      <c r="L2283" s="6"/>
      <c r="M2283" s="6"/>
      <c r="N2283" s="6"/>
    </row>
    <row r="2284" spans="1:14">
      <c r="A2284" s="6"/>
      <c r="B2284" s="6"/>
      <c r="C2284" s="6"/>
      <c r="D2284" s="6"/>
      <c r="E2284" s="6"/>
      <c r="F2284" s="6"/>
      <c r="G2284" s="6"/>
      <c r="H2284" s="6"/>
      <c r="I2284" s="6"/>
      <c r="J2284" s="6"/>
      <c r="K2284" s="6"/>
      <c r="L2284" s="6"/>
      <c r="M2284" s="6"/>
      <c r="N2284" s="6"/>
    </row>
    <row r="2285" spans="1:14">
      <c r="A2285" s="6"/>
      <c r="B2285" s="6"/>
      <c r="C2285" s="6"/>
      <c r="D2285" s="6"/>
      <c r="E2285" s="6"/>
      <c r="F2285" s="6"/>
      <c r="G2285" s="6"/>
      <c r="H2285" s="6"/>
      <c r="I2285" s="6"/>
      <c r="J2285" s="6"/>
      <c r="K2285" s="6"/>
      <c r="L2285" s="6"/>
      <c r="M2285" s="6"/>
      <c r="N2285" s="6"/>
    </row>
    <row r="2286" spans="1:14">
      <c r="A2286" s="6"/>
      <c r="B2286" s="6"/>
      <c r="C2286" s="6"/>
      <c r="D2286" s="6"/>
      <c r="E2286" s="6"/>
      <c r="F2286" s="6"/>
      <c r="G2286" s="6"/>
      <c r="H2286" s="6"/>
      <c r="I2286" s="6"/>
      <c r="J2286" s="6"/>
      <c r="K2286" s="6"/>
      <c r="L2286" s="6"/>
      <c r="M2286" s="6"/>
      <c r="N2286" s="6"/>
    </row>
    <row r="2287" spans="1:14">
      <c r="A2287" s="6"/>
      <c r="B2287" s="6"/>
      <c r="C2287" s="6"/>
      <c r="D2287" s="6"/>
      <c r="E2287" s="6"/>
      <c r="F2287" s="6"/>
      <c r="G2287" s="6"/>
      <c r="H2287" s="6"/>
      <c r="I2287" s="6"/>
      <c r="J2287" s="6"/>
      <c r="K2287" s="6"/>
      <c r="L2287" s="6"/>
      <c r="M2287" s="6"/>
      <c r="N2287" s="6"/>
    </row>
    <row r="2288" spans="1:14">
      <c r="A2288" s="6"/>
      <c r="B2288" s="6"/>
      <c r="C2288" s="6"/>
      <c r="D2288" s="6"/>
      <c r="E2288" s="6"/>
      <c r="F2288" s="6"/>
      <c r="G2288" s="6"/>
      <c r="H2288" s="6"/>
      <c r="I2288" s="6"/>
      <c r="J2288" s="6"/>
      <c r="K2288" s="6"/>
      <c r="L2288" s="6"/>
      <c r="M2288" s="6"/>
      <c r="N2288" s="6"/>
    </row>
    <row r="2289" spans="1:14">
      <c r="A2289" s="6"/>
      <c r="B2289" s="6"/>
      <c r="C2289" s="6"/>
      <c r="D2289" s="6"/>
      <c r="E2289" s="6"/>
      <c r="F2289" s="6"/>
      <c r="G2289" s="6"/>
      <c r="H2289" s="6"/>
      <c r="I2289" s="6"/>
      <c r="J2289" s="6"/>
      <c r="K2289" s="6"/>
      <c r="L2289" s="6"/>
      <c r="M2289" s="6"/>
      <c r="N2289" s="6"/>
    </row>
    <row r="2290" spans="1:14">
      <c r="A2290" s="6"/>
      <c r="B2290" s="6"/>
      <c r="C2290" s="6"/>
      <c r="D2290" s="6"/>
      <c r="E2290" s="6"/>
      <c r="F2290" s="6"/>
      <c r="G2290" s="6"/>
      <c r="H2290" s="6"/>
      <c r="I2290" s="6"/>
      <c r="J2290" s="6"/>
      <c r="K2290" s="6"/>
      <c r="L2290" s="6"/>
      <c r="M2290" s="6"/>
      <c r="N2290" s="6"/>
    </row>
    <row r="2291" spans="1:14">
      <c r="A2291" s="6"/>
      <c r="B2291" s="6"/>
      <c r="C2291" s="6"/>
      <c r="D2291" s="6"/>
      <c r="E2291" s="6"/>
      <c r="F2291" s="6"/>
      <c r="G2291" s="6"/>
      <c r="H2291" s="6"/>
      <c r="I2291" s="6"/>
      <c r="J2291" s="6"/>
      <c r="K2291" s="6"/>
      <c r="L2291" s="6"/>
      <c r="M2291" s="6"/>
      <c r="N2291" s="6"/>
    </row>
    <row r="2292" spans="1:14">
      <c r="A2292" s="6"/>
      <c r="B2292" s="6"/>
      <c r="C2292" s="6"/>
      <c r="D2292" s="6"/>
      <c r="E2292" s="6"/>
      <c r="F2292" s="6"/>
      <c r="G2292" s="6"/>
      <c r="H2292" s="6"/>
      <c r="I2292" s="6"/>
      <c r="J2292" s="6"/>
      <c r="K2292" s="6"/>
      <c r="L2292" s="6"/>
      <c r="M2292" s="6"/>
      <c r="N2292" s="6"/>
    </row>
    <row r="2293" spans="1:14">
      <c r="A2293" s="6"/>
      <c r="B2293" s="6"/>
      <c r="C2293" s="6"/>
      <c r="D2293" s="6"/>
      <c r="E2293" s="6"/>
      <c r="F2293" s="6"/>
      <c r="G2293" s="6"/>
      <c r="H2293" s="6"/>
      <c r="I2293" s="6"/>
      <c r="J2293" s="6"/>
      <c r="K2293" s="6"/>
      <c r="L2293" s="6"/>
      <c r="M2293" s="6"/>
      <c r="N2293" s="6"/>
    </row>
    <row r="2294" spans="1:14">
      <c r="A2294" s="6"/>
      <c r="B2294" s="6"/>
      <c r="C2294" s="6"/>
      <c r="D2294" s="6"/>
      <c r="E2294" s="6"/>
      <c r="F2294" s="6"/>
      <c r="G2294" s="6"/>
      <c r="H2294" s="6"/>
      <c r="I2294" s="6"/>
      <c r="J2294" s="6"/>
      <c r="K2294" s="6"/>
      <c r="L2294" s="6"/>
      <c r="M2294" s="6"/>
      <c r="N2294" s="6"/>
    </row>
    <row r="2295" spans="1:14">
      <c r="A2295" s="6"/>
      <c r="B2295" s="6"/>
      <c r="C2295" s="6"/>
      <c r="D2295" s="6"/>
      <c r="E2295" s="6"/>
      <c r="F2295" s="6"/>
      <c r="G2295" s="6"/>
      <c r="H2295" s="6"/>
      <c r="I2295" s="6"/>
      <c r="J2295" s="6"/>
      <c r="K2295" s="6"/>
      <c r="L2295" s="6"/>
      <c r="M2295" s="6"/>
      <c r="N2295" s="6"/>
    </row>
    <row r="2296" spans="1:14">
      <c r="A2296" s="6"/>
      <c r="B2296" s="6"/>
      <c r="C2296" s="6"/>
      <c r="D2296" s="6"/>
      <c r="E2296" s="6"/>
      <c r="F2296" s="6"/>
      <c r="G2296" s="6"/>
      <c r="H2296" s="6"/>
      <c r="I2296" s="6"/>
      <c r="J2296" s="6"/>
      <c r="K2296" s="6"/>
      <c r="L2296" s="6"/>
      <c r="M2296" s="6"/>
      <c r="N2296" s="6"/>
    </row>
    <row r="2297" spans="1:14">
      <c r="A2297" s="6"/>
      <c r="B2297" s="6"/>
      <c r="C2297" s="6"/>
      <c r="D2297" s="6"/>
      <c r="E2297" s="6"/>
      <c r="F2297" s="6"/>
      <c r="G2297" s="6"/>
      <c r="H2297" s="6"/>
      <c r="I2297" s="6"/>
      <c r="J2297" s="6"/>
      <c r="K2297" s="6"/>
      <c r="L2297" s="6"/>
      <c r="M2297" s="6"/>
      <c r="N2297" s="6"/>
    </row>
    <row r="2298" spans="1:14">
      <c r="A2298" s="6"/>
      <c r="B2298" s="6"/>
      <c r="C2298" s="6"/>
      <c r="D2298" s="6"/>
      <c r="E2298" s="6"/>
      <c r="F2298" s="6"/>
      <c r="G2298" s="6"/>
      <c r="H2298" s="6"/>
      <c r="I2298" s="6"/>
      <c r="J2298" s="6"/>
      <c r="K2298" s="6"/>
      <c r="L2298" s="6"/>
      <c r="M2298" s="6"/>
      <c r="N2298" s="6"/>
    </row>
    <row r="2299" spans="1:14">
      <c r="A2299" s="6"/>
      <c r="B2299" s="6"/>
      <c r="C2299" s="6"/>
      <c r="D2299" s="6"/>
      <c r="E2299" s="6"/>
      <c r="F2299" s="6"/>
      <c r="G2299" s="6"/>
      <c r="H2299" s="6"/>
      <c r="I2299" s="6"/>
      <c r="J2299" s="6"/>
      <c r="K2299" s="6"/>
      <c r="L2299" s="6"/>
      <c r="M2299" s="6"/>
      <c r="N2299" s="6"/>
    </row>
    <row r="2300" spans="1:14">
      <c r="A2300" s="6"/>
      <c r="B2300" s="6"/>
      <c r="C2300" s="6"/>
      <c r="D2300" s="6"/>
      <c r="E2300" s="6"/>
      <c r="F2300" s="6"/>
      <c r="G2300" s="6"/>
      <c r="H2300" s="6"/>
      <c r="I2300" s="6"/>
      <c r="J2300" s="6"/>
      <c r="K2300" s="6"/>
      <c r="L2300" s="6"/>
      <c r="M2300" s="6"/>
      <c r="N2300" s="6"/>
    </row>
    <row r="2301" spans="1:14">
      <c r="A2301" s="6"/>
      <c r="B2301" s="6"/>
      <c r="C2301" s="6"/>
      <c r="D2301" s="6"/>
      <c r="E2301" s="6"/>
      <c r="F2301" s="6"/>
      <c r="G2301" s="6"/>
      <c r="H2301" s="6"/>
      <c r="I2301" s="6"/>
      <c r="J2301" s="6"/>
      <c r="K2301" s="6"/>
      <c r="L2301" s="6"/>
      <c r="M2301" s="6"/>
      <c r="N2301" s="6"/>
    </row>
    <row r="2302" spans="1:14">
      <c r="A2302" s="6"/>
      <c r="B2302" s="6"/>
      <c r="C2302" s="6"/>
      <c r="D2302" s="6"/>
      <c r="E2302" s="6"/>
      <c r="F2302" s="6"/>
      <c r="G2302" s="6"/>
      <c r="H2302" s="6"/>
      <c r="I2302" s="6"/>
      <c r="J2302" s="6"/>
      <c r="K2302" s="6"/>
      <c r="L2302" s="6"/>
      <c r="M2302" s="6"/>
      <c r="N2302" s="6"/>
    </row>
    <row r="2303" spans="1:14">
      <c r="A2303" s="6"/>
      <c r="B2303" s="6"/>
      <c r="C2303" s="6"/>
      <c r="D2303" s="6"/>
      <c r="E2303" s="6"/>
      <c r="F2303" s="6"/>
      <c r="G2303" s="6"/>
      <c r="H2303" s="6"/>
      <c r="I2303" s="6"/>
      <c r="J2303" s="6"/>
      <c r="K2303" s="6"/>
      <c r="L2303" s="6"/>
      <c r="M2303" s="6"/>
      <c r="N2303" s="6"/>
    </row>
    <row r="2304" spans="1:14">
      <c r="A2304" s="6"/>
      <c r="B2304" s="6"/>
      <c r="C2304" s="6"/>
      <c r="D2304" s="6"/>
      <c r="E2304" s="6"/>
      <c r="F2304" s="6"/>
      <c r="G2304" s="6"/>
      <c r="H2304" s="6"/>
      <c r="I2304" s="6"/>
      <c r="J2304" s="6"/>
      <c r="K2304" s="6"/>
      <c r="L2304" s="6"/>
      <c r="M2304" s="6"/>
      <c r="N2304" s="6"/>
    </row>
    <row r="2305" spans="1:14">
      <c r="A2305" s="6"/>
      <c r="B2305" s="6"/>
      <c r="C2305" s="6"/>
      <c r="D2305" s="6"/>
      <c r="E2305" s="6"/>
      <c r="F2305" s="6"/>
      <c r="G2305" s="6"/>
      <c r="H2305" s="6"/>
      <c r="I2305" s="6"/>
      <c r="J2305" s="6"/>
      <c r="K2305" s="6"/>
      <c r="L2305" s="6"/>
      <c r="M2305" s="6"/>
      <c r="N2305" s="6"/>
    </row>
    <row r="2306" spans="1:14">
      <c r="A2306" s="6"/>
      <c r="B2306" s="6"/>
      <c r="C2306" s="6"/>
      <c r="D2306" s="6"/>
      <c r="E2306" s="6"/>
      <c r="F2306" s="6"/>
      <c r="G2306" s="6"/>
      <c r="H2306" s="6"/>
      <c r="I2306" s="6"/>
      <c r="J2306" s="6"/>
      <c r="K2306" s="6"/>
      <c r="L2306" s="6"/>
      <c r="M2306" s="6"/>
      <c r="N2306" s="6"/>
    </row>
    <row r="2307" spans="1:14">
      <c r="A2307" s="6"/>
      <c r="B2307" s="6"/>
      <c r="C2307" s="6"/>
      <c r="D2307" s="6"/>
      <c r="E2307" s="6"/>
      <c r="F2307" s="6"/>
      <c r="G2307" s="6"/>
      <c r="H2307" s="6"/>
      <c r="I2307" s="6"/>
      <c r="J2307" s="6"/>
      <c r="K2307" s="6"/>
      <c r="L2307" s="6"/>
      <c r="M2307" s="6"/>
      <c r="N2307" s="6"/>
    </row>
    <row r="2308" spans="1:14">
      <c r="A2308" s="6"/>
      <c r="B2308" s="6"/>
      <c r="C2308" s="6"/>
      <c r="D2308" s="6"/>
      <c r="E2308" s="6"/>
      <c r="F2308" s="6"/>
      <c r="G2308" s="6"/>
      <c r="H2308" s="6"/>
      <c r="I2308" s="6"/>
      <c r="J2308" s="6"/>
      <c r="K2308" s="6"/>
      <c r="L2308" s="6"/>
      <c r="M2308" s="6"/>
      <c r="N2308" s="6"/>
    </row>
    <row r="2309" spans="1:14">
      <c r="A2309" s="6"/>
      <c r="B2309" s="6"/>
      <c r="C2309" s="6"/>
      <c r="D2309" s="6"/>
      <c r="E2309" s="6"/>
      <c r="F2309" s="6"/>
      <c r="G2309" s="6"/>
      <c r="H2309" s="6"/>
      <c r="I2309" s="6"/>
      <c r="J2309" s="6"/>
      <c r="K2309" s="6"/>
      <c r="L2309" s="6"/>
      <c r="M2309" s="6"/>
      <c r="N2309" s="6"/>
    </row>
    <row r="2310" spans="1:14">
      <c r="A2310" s="6"/>
      <c r="B2310" s="6"/>
      <c r="C2310" s="6"/>
      <c r="D2310" s="6"/>
      <c r="E2310" s="6"/>
      <c r="F2310" s="6"/>
      <c r="G2310" s="6"/>
      <c r="H2310" s="6"/>
      <c r="I2310" s="6"/>
      <c r="J2310" s="6"/>
      <c r="K2310" s="6"/>
      <c r="L2310" s="6"/>
      <c r="M2310" s="6"/>
      <c r="N2310" s="6"/>
    </row>
    <row r="2311" spans="1:14">
      <c r="A2311" s="6"/>
      <c r="B2311" s="6"/>
      <c r="C2311" s="6"/>
      <c r="D2311" s="6"/>
      <c r="E2311" s="6"/>
      <c r="F2311" s="6"/>
      <c r="G2311" s="6"/>
      <c r="H2311" s="6"/>
      <c r="I2311" s="6"/>
      <c r="J2311" s="6"/>
      <c r="K2311" s="6"/>
      <c r="L2311" s="6"/>
      <c r="M2311" s="6"/>
      <c r="N2311" s="6"/>
    </row>
    <row r="2312" spans="1:14">
      <c r="A2312" s="6"/>
      <c r="B2312" s="6"/>
      <c r="C2312" s="6"/>
      <c r="D2312" s="6"/>
      <c r="E2312" s="6"/>
      <c r="F2312" s="6"/>
      <c r="G2312" s="6"/>
      <c r="H2312" s="6"/>
      <c r="I2312" s="6"/>
      <c r="J2312" s="6"/>
      <c r="K2312" s="6"/>
      <c r="L2312" s="6"/>
      <c r="M2312" s="6"/>
      <c r="N2312" s="6"/>
    </row>
    <row r="2313" spans="1:14">
      <c r="A2313" s="6"/>
      <c r="B2313" s="6"/>
      <c r="C2313" s="6"/>
      <c r="D2313" s="6"/>
      <c r="E2313" s="6"/>
      <c r="F2313" s="6"/>
      <c r="G2313" s="6"/>
      <c r="H2313" s="6"/>
      <c r="I2313" s="6"/>
      <c r="J2313" s="6"/>
      <c r="K2313" s="6"/>
      <c r="L2313" s="6"/>
      <c r="M2313" s="6"/>
      <c r="N2313" s="6"/>
    </row>
    <row r="2314" spans="1:14">
      <c r="A2314" s="6"/>
      <c r="B2314" s="6"/>
      <c r="C2314" s="6"/>
      <c r="D2314" s="6"/>
      <c r="E2314" s="6"/>
      <c r="F2314" s="6"/>
      <c r="G2314" s="6"/>
      <c r="H2314" s="6"/>
      <c r="I2314" s="6"/>
      <c r="J2314" s="6"/>
      <c r="K2314" s="6"/>
      <c r="L2314" s="6"/>
      <c r="M2314" s="6"/>
      <c r="N2314" s="6"/>
    </row>
    <row r="2315" spans="1:14">
      <c r="A2315" s="6"/>
      <c r="B2315" s="6"/>
      <c r="C2315" s="6"/>
      <c r="D2315" s="6"/>
      <c r="E2315" s="6"/>
      <c r="F2315" s="6"/>
      <c r="G2315" s="6"/>
      <c r="H2315" s="6"/>
      <c r="I2315" s="6"/>
      <c r="J2315" s="6"/>
      <c r="K2315" s="6"/>
      <c r="L2315" s="6"/>
      <c r="M2315" s="6"/>
      <c r="N2315" s="6"/>
    </row>
    <row r="2316" spans="1:14">
      <c r="A2316" s="6"/>
      <c r="B2316" s="6"/>
      <c r="C2316" s="6"/>
      <c r="D2316" s="6"/>
      <c r="E2316" s="6"/>
      <c r="F2316" s="6"/>
      <c r="G2316" s="6"/>
      <c r="H2316" s="6"/>
      <c r="I2316" s="6"/>
      <c r="J2316" s="6"/>
      <c r="K2316" s="6"/>
      <c r="L2316" s="6"/>
      <c r="M2316" s="6"/>
      <c r="N2316" s="6"/>
    </row>
    <row r="2317" spans="1:14">
      <c r="A2317" s="6"/>
      <c r="B2317" s="6"/>
      <c r="C2317" s="6"/>
      <c r="D2317" s="6"/>
      <c r="E2317" s="6"/>
      <c r="F2317" s="6"/>
      <c r="G2317" s="6"/>
      <c r="H2317" s="6"/>
      <c r="I2317" s="6"/>
      <c r="J2317" s="6"/>
      <c r="K2317" s="6"/>
      <c r="L2317" s="6"/>
      <c r="M2317" s="6"/>
      <c r="N2317" s="6"/>
    </row>
    <row r="2318" spans="1:14">
      <c r="A2318" s="6"/>
      <c r="B2318" s="6"/>
      <c r="C2318" s="6"/>
      <c r="D2318" s="6"/>
      <c r="E2318" s="6"/>
      <c r="F2318" s="6"/>
      <c r="G2318" s="6"/>
      <c r="H2318" s="6"/>
      <c r="I2318" s="6"/>
      <c r="J2318" s="6"/>
      <c r="K2318" s="6"/>
      <c r="L2318" s="6"/>
      <c r="M2318" s="6"/>
      <c r="N2318" s="6"/>
    </row>
    <row r="2319" spans="1:14">
      <c r="A2319" s="6"/>
      <c r="B2319" s="6"/>
      <c r="C2319" s="6"/>
      <c r="D2319" s="6"/>
      <c r="E2319" s="6"/>
      <c r="F2319" s="6"/>
      <c r="G2319" s="6"/>
      <c r="H2319" s="6"/>
      <c r="I2319" s="6"/>
      <c r="J2319" s="6"/>
      <c r="K2319" s="6"/>
      <c r="L2319" s="6"/>
      <c r="M2319" s="6"/>
      <c r="N2319" s="6"/>
    </row>
    <row r="2320" spans="1:14">
      <c r="A2320" s="6"/>
      <c r="B2320" s="6"/>
      <c r="C2320" s="6"/>
      <c r="D2320" s="6"/>
      <c r="E2320" s="6"/>
      <c r="F2320" s="6"/>
      <c r="G2320" s="6"/>
      <c r="H2320" s="6"/>
      <c r="I2320" s="6"/>
      <c r="J2320" s="6"/>
      <c r="K2320" s="6"/>
      <c r="L2320" s="6"/>
      <c r="M2320" s="6"/>
      <c r="N2320" s="6"/>
    </row>
    <row r="2321" spans="1:14">
      <c r="A2321" s="6"/>
      <c r="B2321" s="6"/>
      <c r="C2321" s="6"/>
      <c r="D2321" s="6"/>
      <c r="E2321" s="6"/>
      <c r="F2321" s="6"/>
      <c r="G2321" s="6"/>
      <c r="H2321" s="6"/>
      <c r="I2321" s="6"/>
      <c r="J2321" s="6"/>
      <c r="K2321" s="6"/>
      <c r="L2321" s="6"/>
      <c r="M2321" s="6"/>
      <c r="N2321" s="6"/>
    </row>
    <row r="2322" spans="1:14">
      <c r="A2322" s="6"/>
      <c r="B2322" s="6"/>
      <c r="C2322" s="6"/>
      <c r="D2322" s="6"/>
      <c r="E2322" s="6"/>
      <c r="F2322" s="6"/>
      <c r="G2322" s="6"/>
      <c r="H2322" s="6"/>
      <c r="I2322" s="6"/>
      <c r="J2322" s="6"/>
      <c r="K2322" s="6"/>
      <c r="L2322" s="6"/>
      <c r="M2322" s="6"/>
      <c r="N2322" s="6"/>
    </row>
    <row r="2323" spans="1:14">
      <c r="A2323" s="6"/>
      <c r="B2323" s="6"/>
      <c r="C2323" s="6"/>
      <c r="D2323" s="6"/>
      <c r="E2323" s="6"/>
      <c r="F2323" s="6"/>
      <c r="G2323" s="6"/>
      <c r="H2323" s="6"/>
      <c r="I2323" s="6"/>
      <c r="J2323" s="6"/>
      <c r="K2323" s="6"/>
      <c r="L2323" s="6"/>
      <c r="M2323" s="6"/>
      <c r="N2323" s="6"/>
    </row>
    <row r="2324" spans="1:14">
      <c r="A2324" s="6"/>
      <c r="B2324" s="6"/>
      <c r="C2324" s="6"/>
      <c r="D2324" s="6"/>
      <c r="E2324" s="6"/>
      <c r="F2324" s="6"/>
      <c r="G2324" s="6"/>
      <c r="H2324" s="6"/>
      <c r="I2324" s="6"/>
      <c r="J2324" s="6"/>
      <c r="K2324" s="6"/>
      <c r="L2324" s="6"/>
      <c r="M2324" s="6"/>
      <c r="N2324" s="6"/>
    </row>
    <row r="2325" spans="1:14">
      <c r="A2325" s="6"/>
      <c r="B2325" s="6"/>
      <c r="C2325" s="6"/>
      <c r="D2325" s="6"/>
      <c r="E2325" s="6"/>
      <c r="F2325" s="6"/>
      <c r="G2325" s="6"/>
      <c r="H2325" s="6"/>
      <c r="I2325" s="6"/>
      <c r="J2325" s="6"/>
      <c r="K2325" s="6"/>
      <c r="L2325" s="6"/>
      <c r="M2325" s="6"/>
      <c r="N2325" s="6"/>
    </row>
    <row r="2326" spans="1:14">
      <c r="A2326" s="6"/>
      <c r="B2326" s="6"/>
      <c r="C2326" s="6"/>
      <c r="D2326" s="6"/>
      <c r="E2326" s="6"/>
      <c r="F2326" s="6"/>
      <c r="G2326" s="6"/>
      <c r="H2326" s="6"/>
      <c r="I2326" s="6"/>
      <c r="J2326" s="6"/>
      <c r="K2326" s="6"/>
      <c r="L2326" s="6"/>
      <c r="M2326" s="6"/>
      <c r="N2326" s="6"/>
    </row>
    <row r="2327" spans="1:14">
      <c r="A2327" s="6"/>
      <c r="B2327" s="6"/>
      <c r="C2327" s="6"/>
      <c r="D2327" s="6"/>
      <c r="E2327" s="6"/>
      <c r="F2327" s="6"/>
      <c r="G2327" s="6"/>
      <c r="H2327" s="6"/>
      <c r="I2327" s="6"/>
      <c r="J2327" s="6"/>
      <c r="K2327" s="6"/>
      <c r="L2327" s="6"/>
      <c r="M2327" s="6"/>
      <c r="N2327" s="6"/>
    </row>
    <row r="2328" spans="1:14">
      <c r="A2328" s="6"/>
      <c r="B2328" s="6"/>
      <c r="C2328" s="6"/>
      <c r="D2328" s="6"/>
      <c r="E2328" s="6"/>
      <c r="F2328" s="6"/>
      <c r="G2328" s="6"/>
      <c r="H2328" s="6"/>
      <c r="I2328" s="6"/>
      <c r="J2328" s="6"/>
      <c r="K2328" s="6"/>
      <c r="L2328" s="6"/>
      <c r="M2328" s="6"/>
      <c r="N2328" s="6"/>
    </row>
    <row r="2329" spans="1:14">
      <c r="A2329" s="6"/>
      <c r="B2329" s="6"/>
      <c r="C2329" s="6"/>
      <c r="D2329" s="6"/>
      <c r="E2329" s="6"/>
      <c r="F2329" s="6"/>
      <c r="G2329" s="6"/>
      <c r="H2329" s="6"/>
      <c r="I2329" s="6"/>
      <c r="J2329" s="6"/>
      <c r="K2329" s="6"/>
      <c r="L2329" s="6"/>
      <c r="M2329" s="6"/>
      <c r="N2329" s="6"/>
    </row>
    <row r="2330" spans="1:14">
      <c r="A2330" s="6"/>
      <c r="B2330" s="6"/>
      <c r="C2330" s="6"/>
      <c r="D2330" s="6"/>
      <c r="E2330" s="6"/>
      <c r="F2330" s="6"/>
      <c r="G2330" s="6"/>
      <c r="H2330" s="6"/>
      <c r="I2330" s="6"/>
      <c r="J2330" s="6"/>
      <c r="K2330" s="6"/>
      <c r="L2330" s="6"/>
      <c r="M2330" s="6"/>
      <c r="N2330" s="6"/>
    </row>
    <row r="2331" spans="1:14">
      <c r="A2331" s="6"/>
      <c r="B2331" s="6"/>
      <c r="C2331" s="6"/>
      <c r="D2331" s="6"/>
      <c r="E2331" s="6"/>
      <c r="F2331" s="6"/>
      <c r="G2331" s="6"/>
      <c r="H2331" s="6"/>
      <c r="I2331" s="6"/>
      <c r="J2331" s="6"/>
      <c r="K2331" s="6"/>
      <c r="L2331" s="6"/>
      <c r="M2331" s="6"/>
      <c r="N2331" s="6"/>
    </row>
    <row r="2332" spans="1:14">
      <c r="A2332" s="6"/>
      <c r="B2332" s="6"/>
      <c r="C2332" s="6"/>
      <c r="D2332" s="6"/>
      <c r="E2332" s="6"/>
      <c r="F2332" s="6"/>
      <c r="G2332" s="6"/>
      <c r="H2332" s="6"/>
      <c r="I2332" s="6"/>
      <c r="J2332" s="6"/>
      <c r="K2332" s="6"/>
      <c r="L2332" s="6"/>
      <c r="M2332" s="6"/>
      <c r="N2332" s="6"/>
    </row>
    <row r="2333" spans="1:14">
      <c r="A2333" s="6"/>
      <c r="B2333" s="6"/>
      <c r="C2333" s="6"/>
      <c r="D2333" s="6"/>
      <c r="E2333" s="6"/>
      <c r="F2333" s="6"/>
      <c r="G2333" s="6"/>
      <c r="H2333" s="6"/>
      <c r="I2333" s="6"/>
      <c r="J2333" s="6"/>
      <c r="K2333" s="6"/>
      <c r="L2333" s="6"/>
      <c r="M2333" s="6"/>
      <c r="N2333" s="6"/>
    </row>
    <row r="2334" spans="1:14">
      <c r="A2334" s="6"/>
      <c r="B2334" s="6"/>
      <c r="C2334" s="6"/>
      <c r="D2334" s="6"/>
      <c r="E2334" s="6"/>
      <c r="F2334" s="6"/>
      <c r="G2334" s="6"/>
      <c r="H2334" s="6"/>
      <c r="I2334" s="6"/>
      <c r="J2334" s="6"/>
      <c r="K2334" s="6"/>
      <c r="L2334" s="6"/>
      <c r="M2334" s="6"/>
      <c r="N2334" s="6"/>
    </row>
    <row r="2335" spans="1:14">
      <c r="A2335" s="6"/>
      <c r="B2335" s="6"/>
      <c r="C2335" s="6"/>
      <c r="D2335" s="6"/>
      <c r="E2335" s="6"/>
      <c r="F2335" s="6"/>
      <c r="G2335" s="6"/>
      <c r="H2335" s="6"/>
      <c r="I2335" s="6"/>
      <c r="J2335" s="6"/>
      <c r="K2335" s="6"/>
      <c r="L2335" s="6"/>
      <c r="M2335" s="6"/>
      <c r="N2335" s="6"/>
    </row>
    <row r="2336" spans="1:14">
      <c r="A2336" s="6"/>
      <c r="B2336" s="6"/>
      <c r="C2336" s="6"/>
      <c r="D2336" s="6"/>
      <c r="E2336" s="6"/>
      <c r="F2336" s="6"/>
      <c r="G2336" s="6"/>
      <c r="H2336" s="6"/>
      <c r="I2336" s="6"/>
      <c r="J2336" s="6"/>
      <c r="K2336" s="6"/>
      <c r="L2336" s="6"/>
      <c r="M2336" s="6"/>
      <c r="N2336" s="6"/>
    </row>
    <row r="2337" spans="1:14">
      <c r="A2337" s="6"/>
      <c r="B2337" s="6"/>
      <c r="C2337" s="6"/>
      <c r="D2337" s="6"/>
      <c r="E2337" s="6"/>
      <c r="F2337" s="6"/>
      <c r="G2337" s="6"/>
      <c r="H2337" s="6"/>
      <c r="I2337" s="6"/>
      <c r="J2337" s="6"/>
      <c r="K2337" s="6"/>
      <c r="L2337" s="6"/>
      <c r="M2337" s="6"/>
      <c r="N2337" s="6"/>
    </row>
    <row r="2338" spans="1:14">
      <c r="A2338" s="6"/>
      <c r="B2338" s="6"/>
      <c r="C2338" s="6"/>
      <c r="D2338" s="6"/>
      <c r="E2338" s="6"/>
      <c r="F2338" s="6"/>
      <c r="G2338" s="6"/>
      <c r="H2338" s="6"/>
      <c r="I2338" s="6"/>
      <c r="J2338" s="6"/>
      <c r="K2338" s="6"/>
      <c r="L2338" s="6"/>
      <c r="M2338" s="6"/>
      <c r="N2338" s="6"/>
    </row>
    <row r="2339" spans="1:14">
      <c r="A2339" s="6"/>
      <c r="B2339" s="6"/>
      <c r="C2339" s="6"/>
      <c r="D2339" s="6"/>
      <c r="E2339" s="6"/>
      <c r="F2339" s="6"/>
      <c r="G2339" s="6"/>
      <c r="H2339" s="6"/>
      <c r="I2339" s="6"/>
      <c r="J2339" s="6"/>
      <c r="K2339" s="6"/>
      <c r="L2339" s="6"/>
      <c r="M2339" s="6"/>
      <c r="N2339" s="6"/>
    </row>
    <row r="2340" spans="1:14">
      <c r="A2340" s="6"/>
      <c r="B2340" s="6"/>
      <c r="C2340" s="6"/>
      <c r="D2340" s="6"/>
      <c r="E2340" s="6"/>
      <c r="F2340" s="6"/>
      <c r="G2340" s="6"/>
      <c r="H2340" s="6"/>
      <c r="I2340" s="6"/>
      <c r="J2340" s="6"/>
      <c r="K2340" s="6"/>
      <c r="L2340" s="6"/>
      <c r="M2340" s="6"/>
      <c r="N2340" s="6"/>
    </row>
    <row r="2341" spans="1:14">
      <c r="A2341" s="6"/>
      <c r="B2341" s="6"/>
      <c r="C2341" s="6"/>
      <c r="D2341" s="6"/>
      <c r="E2341" s="6"/>
      <c r="F2341" s="6"/>
      <c r="G2341" s="6"/>
      <c r="H2341" s="6"/>
      <c r="I2341" s="6"/>
      <c r="J2341" s="6"/>
      <c r="K2341" s="6"/>
      <c r="L2341" s="6"/>
      <c r="M2341" s="6"/>
      <c r="N2341" s="6"/>
    </row>
    <row r="2342" spans="1:14">
      <c r="A2342" s="6"/>
      <c r="B2342" s="6"/>
      <c r="C2342" s="6"/>
      <c r="D2342" s="6"/>
      <c r="E2342" s="6"/>
      <c r="F2342" s="6"/>
      <c r="G2342" s="6"/>
      <c r="H2342" s="6"/>
      <c r="I2342" s="6"/>
      <c r="J2342" s="6"/>
      <c r="K2342" s="6"/>
      <c r="L2342" s="6"/>
      <c r="M2342" s="6"/>
      <c r="N2342" s="6"/>
    </row>
    <row r="2343" spans="1:14">
      <c r="A2343" s="6"/>
      <c r="B2343" s="6"/>
      <c r="C2343" s="6"/>
      <c r="D2343" s="6"/>
      <c r="E2343" s="6"/>
      <c r="F2343" s="6"/>
      <c r="G2343" s="6"/>
      <c r="H2343" s="6"/>
      <c r="I2343" s="6"/>
      <c r="J2343" s="6"/>
      <c r="K2343" s="6"/>
      <c r="L2343" s="6"/>
      <c r="M2343" s="6"/>
      <c r="N2343" s="6"/>
    </row>
    <row r="2344" spans="1:14">
      <c r="A2344" s="6"/>
      <c r="B2344" s="6"/>
      <c r="C2344" s="6"/>
      <c r="D2344" s="6"/>
      <c r="E2344" s="6"/>
      <c r="F2344" s="6"/>
      <c r="G2344" s="6"/>
      <c r="H2344" s="6"/>
      <c r="I2344" s="6"/>
      <c r="J2344" s="6"/>
      <c r="K2344" s="6"/>
      <c r="L2344" s="6"/>
      <c r="M2344" s="6"/>
      <c r="N2344" s="6"/>
    </row>
    <row r="2345" spans="1:14">
      <c r="A2345" s="6"/>
      <c r="B2345" s="6"/>
      <c r="C2345" s="6"/>
      <c r="D2345" s="6"/>
      <c r="E2345" s="6"/>
      <c r="F2345" s="6"/>
      <c r="G2345" s="6"/>
      <c r="H2345" s="6"/>
      <c r="I2345" s="6"/>
      <c r="J2345" s="6"/>
      <c r="K2345" s="6"/>
      <c r="L2345" s="6"/>
      <c r="M2345" s="6"/>
      <c r="N2345" s="6"/>
    </row>
    <row r="2346" spans="1:14">
      <c r="A2346" s="6"/>
      <c r="B2346" s="6"/>
      <c r="C2346" s="6"/>
      <c r="D2346" s="6"/>
      <c r="E2346" s="6"/>
      <c r="F2346" s="6"/>
      <c r="G2346" s="6"/>
      <c r="H2346" s="6"/>
      <c r="I2346" s="6"/>
      <c r="J2346" s="6"/>
      <c r="K2346" s="6"/>
      <c r="L2346" s="6"/>
      <c r="M2346" s="6"/>
      <c r="N2346" s="6"/>
    </row>
    <row r="2347" spans="1:14">
      <c r="A2347" s="6"/>
      <c r="B2347" s="6"/>
      <c r="C2347" s="6"/>
      <c r="D2347" s="6"/>
      <c r="E2347" s="6"/>
      <c r="F2347" s="6"/>
      <c r="G2347" s="6"/>
      <c r="H2347" s="6"/>
      <c r="I2347" s="6"/>
      <c r="J2347" s="6"/>
      <c r="K2347" s="6"/>
      <c r="L2347" s="6"/>
      <c r="M2347" s="6"/>
      <c r="N2347" s="6"/>
    </row>
    <row r="2348" spans="1:14">
      <c r="A2348" s="6"/>
      <c r="B2348" s="6"/>
      <c r="C2348" s="6"/>
      <c r="D2348" s="6"/>
      <c r="E2348" s="6"/>
      <c r="F2348" s="6"/>
      <c r="G2348" s="6"/>
      <c r="H2348" s="6"/>
      <c r="I2348" s="6"/>
      <c r="J2348" s="6"/>
      <c r="K2348" s="6"/>
      <c r="L2348" s="6"/>
      <c r="M2348" s="6"/>
      <c r="N2348" s="6"/>
    </row>
    <row r="2349" spans="1:14">
      <c r="A2349" s="6"/>
      <c r="B2349" s="6"/>
      <c r="C2349" s="6"/>
      <c r="D2349" s="6"/>
      <c r="E2349" s="6"/>
      <c r="F2349" s="6"/>
      <c r="G2349" s="6"/>
      <c r="H2349" s="6"/>
      <c r="I2349" s="6"/>
      <c r="J2349" s="6"/>
      <c r="K2349" s="6"/>
      <c r="L2349" s="6"/>
      <c r="M2349" s="6"/>
      <c r="N2349" s="6"/>
    </row>
    <row r="2350" spans="1:14">
      <c r="A2350" s="6"/>
      <c r="B2350" s="6"/>
      <c r="C2350" s="6"/>
      <c r="D2350" s="6"/>
      <c r="E2350" s="6"/>
      <c r="F2350" s="6"/>
      <c r="G2350" s="6"/>
      <c r="H2350" s="6"/>
      <c r="I2350" s="6"/>
      <c r="J2350" s="6"/>
      <c r="K2350" s="6"/>
      <c r="L2350" s="6"/>
      <c r="M2350" s="6"/>
      <c r="N2350" s="6"/>
    </row>
    <row r="2351" spans="1:14">
      <c r="A2351" s="6"/>
      <c r="B2351" s="6"/>
      <c r="C2351" s="6"/>
      <c r="D2351" s="6"/>
      <c r="E2351" s="6"/>
      <c r="F2351" s="6"/>
      <c r="G2351" s="6"/>
      <c r="H2351" s="6"/>
      <c r="I2351" s="6"/>
      <c r="J2351" s="6"/>
      <c r="K2351" s="6"/>
      <c r="L2351" s="6"/>
      <c r="M2351" s="6"/>
      <c r="N2351" s="6"/>
    </row>
    <row r="2352" spans="1:14">
      <c r="A2352" s="6"/>
      <c r="B2352" s="6"/>
      <c r="C2352" s="6"/>
      <c r="D2352" s="6"/>
      <c r="E2352" s="6"/>
      <c r="F2352" s="6"/>
      <c r="G2352" s="6"/>
      <c r="H2352" s="6"/>
      <c r="I2352" s="6"/>
      <c r="J2352" s="6"/>
      <c r="K2352" s="6"/>
      <c r="L2352" s="6"/>
      <c r="M2352" s="6"/>
      <c r="N2352" s="6"/>
    </row>
    <row r="2353" spans="1:14">
      <c r="A2353" s="6"/>
      <c r="B2353" s="6"/>
      <c r="C2353" s="6"/>
      <c r="D2353" s="6"/>
      <c r="E2353" s="6"/>
      <c r="F2353" s="6"/>
      <c r="G2353" s="6"/>
      <c r="H2353" s="6"/>
      <c r="I2353" s="6"/>
      <c r="J2353" s="6"/>
      <c r="K2353" s="6"/>
      <c r="L2353" s="6"/>
      <c r="M2353" s="6"/>
      <c r="N2353" s="6"/>
    </row>
    <row r="2354" spans="1:14">
      <c r="A2354" s="6"/>
      <c r="B2354" s="6"/>
      <c r="C2354" s="6"/>
      <c r="D2354" s="6"/>
      <c r="E2354" s="6"/>
      <c r="F2354" s="6"/>
      <c r="G2354" s="6"/>
      <c r="H2354" s="6"/>
      <c r="I2354" s="6"/>
      <c r="J2354" s="6"/>
      <c r="K2354" s="6"/>
      <c r="L2354" s="6"/>
      <c r="M2354" s="6"/>
      <c r="N2354" s="6"/>
    </row>
    <row r="2355" spans="1:14">
      <c r="A2355" s="6"/>
      <c r="B2355" s="6"/>
      <c r="C2355" s="6"/>
      <c r="D2355" s="6"/>
      <c r="E2355" s="6"/>
      <c r="F2355" s="6"/>
      <c r="G2355" s="6"/>
      <c r="H2355" s="6"/>
      <c r="I2355" s="6"/>
      <c r="J2355" s="6"/>
      <c r="K2355" s="6"/>
      <c r="L2355" s="6"/>
      <c r="M2355" s="6"/>
      <c r="N2355" s="6"/>
    </row>
    <row r="2356" spans="1:14">
      <c r="A2356" s="6"/>
      <c r="B2356" s="6"/>
      <c r="C2356" s="6"/>
      <c r="D2356" s="6"/>
      <c r="E2356" s="6"/>
      <c r="F2356" s="6"/>
      <c r="G2356" s="6"/>
      <c r="H2356" s="6"/>
      <c r="I2356" s="6"/>
      <c r="J2356" s="6"/>
      <c r="K2356" s="6"/>
      <c r="L2356" s="6"/>
      <c r="M2356" s="6"/>
      <c r="N2356" s="6"/>
    </row>
    <row r="2357" spans="1:14">
      <c r="A2357" s="6"/>
      <c r="B2357" s="6"/>
      <c r="C2357" s="6"/>
      <c r="D2357" s="6"/>
      <c r="E2357" s="6"/>
      <c r="F2357" s="6"/>
      <c r="G2357" s="6"/>
      <c r="H2357" s="6"/>
      <c r="I2357" s="6"/>
      <c r="J2357" s="6"/>
      <c r="K2357" s="6"/>
      <c r="L2357" s="6"/>
      <c r="M2357" s="6"/>
      <c r="N2357" s="6"/>
    </row>
    <row r="2358" spans="1:14">
      <c r="A2358" s="6"/>
      <c r="B2358" s="6"/>
      <c r="C2358" s="6"/>
      <c r="D2358" s="6"/>
      <c r="E2358" s="6"/>
      <c r="F2358" s="6"/>
      <c r="G2358" s="6"/>
      <c r="H2358" s="6"/>
      <c r="I2358" s="6"/>
      <c r="J2358" s="6"/>
      <c r="K2358" s="6"/>
      <c r="L2358" s="6"/>
      <c r="M2358" s="6"/>
      <c r="N2358" s="6"/>
    </row>
    <row r="2359" spans="1:14">
      <c r="A2359" s="6"/>
      <c r="B2359" s="6"/>
      <c r="C2359" s="6"/>
      <c r="D2359" s="6"/>
      <c r="E2359" s="6"/>
      <c r="F2359" s="6"/>
      <c r="G2359" s="6"/>
      <c r="H2359" s="6"/>
      <c r="I2359" s="6"/>
      <c r="J2359" s="6"/>
      <c r="K2359" s="6"/>
      <c r="L2359" s="6"/>
      <c r="M2359" s="6"/>
      <c r="N2359" s="6"/>
    </row>
    <row r="2360" spans="1:14">
      <c r="A2360" s="6"/>
      <c r="B2360" s="6"/>
      <c r="C2360" s="6"/>
      <c r="D2360" s="6"/>
      <c r="E2360" s="6"/>
      <c r="F2360" s="6"/>
      <c r="G2360" s="6"/>
      <c r="H2360" s="6"/>
      <c r="I2360" s="6"/>
      <c r="J2360" s="6"/>
      <c r="K2360" s="6"/>
      <c r="L2360" s="6"/>
      <c r="M2360" s="6"/>
      <c r="N2360" s="6"/>
    </row>
    <row r="2361" spans="1:14">
      <c r="A2361" s="6"/>
      <c r="B2361" s="6"/>
      <c r="C2361" s="6"/>
      <c r="D2361" s="6"/>
      <c r="E2361" s="6"/>
      <c r="F2361" s="6"/>
      <c r="G2361" s="6"/>
      <c r="H2361" s="6"/>
      <c r="I2361" s="6"/>
      <c r="J2361" s="6"/>
      <c r="K2361" s="6"/>
      <c r="L2361" s="6"/>
      <c r="M2361" s="6"/>
      <c r="N2361" s="6"/>
    </row>
    <row r="2362" spans="1:14">
      <c r="A2362" s="6"/>
      <c r="B2362" s="6"/>
      <c r="C2362" s="6"/>
      <c r="D2362" s="6"/>
      <c r="E2362" s="6"/>
      <c r="F2362" s="6"/>
      <c r="G2362" s="6"/>
      <c r="H2362" s="6"/>
      <c r="I2362" s="6"/>
      <c r="J2362" s="6"/>
      <c r="K2362" s="6"/>
      <c r="L2362" s="6"/>
      <c r="M2362" s="6"/>
      <c r="N2362" s="6"/>
    </row>
    <row r="2363" spans="1:14">
      <c r="A2363" s="6"/>
      <c r="B2363" s="6"/>
      <c r="C2363" s="6"/>
      <c r="D2363" s="6"/>
      <c r="E2363" s="6"/>
      <c r="F2363" s="6"/>
      <c r="G2363" s="6"/>
      <c r="H2363" s="6"/>
      <c r="I2363" s="6"/>
      <c r="J2363" s="6"/>
      <c r="K2363" s="6"/>
      <c r="L2363" s="6"/>
      <c r="M2363" s="6"/>
      <c r="N2363" s="6"/>
    </row>
    <row r="2364" spans="1:14">
      <c r="A2364" s="6"/>
      <c r="B2364" s="6"/>
      <c r="C2364" s="6"/>
      <c r="D2364" s="6"/>
      <c r="E2364" s="6"/>
      <c r="F2364" s="6"/>
      <c r="G2364" s="6"/>
      <c r="H2364" s="6"/>
      <c r="I2364" s="6"/>
      <c r="J2364" s="6"/>
      <c r="K2364" s="6"/>
      <c r="L2364" s="6"/>
      <c r="M2364" s="6"/>
      <c r="N2364" s="6"/>
    </row>
    <row r="2365" spans="1:14">
      <c r="A2365" s="6"/>
      <c r="B2365" s="6"/>
      <c r="C2365" s="6"/>
      <c r="D2365" s="6"/>
      <c r="E2365" s="6"/>
      <c r="F2365" s="6"/>
      <c r="G2365" s="6"/>
      <c r="H2365" s="6"/>
      <c r="I2365" s="6"/>
      <c r="J2365" s="6"/>
      <c r="K2365" s="6"/>
      <c r="L2365" s="6"/>
      <c r="M2365" s="6"/>
      <c r="N2365" s="6"/>
    </row>
    <row r="2366" spans="1:14">
      <c r="A2366" s="6"/>
      <c r="B2366" s="6"/>
      <c r="C2366" s="6"/>
      <c r="D2366" s="6"/>
      <c r="E2366" s="6"/>
      <c r="F2366" s="6"/>
      <c r="G2366" s="6"/>
      <c r="H2366" s="6"/>
      <c r="I2366" s="6"/>
      <c r="J2366" s="6"/>
      <c r="K2366" s="6"/>
      <c r="L2366" s="6"/>
      <c r="M2366" s="6"/>
      <c r="N2366" s="6"/>
    </row>
    <row r="2367" spans="1:14">
      <c r="A2367" s="6"/>
      <c r="B2367" s="6"/>
      <c r="C2367" s="6"/>
      <c r="D2367" s="6"/>
      <c r="E2367" s="6"/>
      <c r="F2367" s="6"/>
      <c r="G2367" s="6"/>
      <c r="H2367" s="6"/>
      <c r="I2367" s="6"/>
      <c r="J2367" s="6"/>
      <c r="K2367" s="6"/>
      <c r="L2367" s="6"/>
      <c r="M2367" s="6"/>
      <c r="N2367" s="6"/>
    </row>
    <row r="2368" spans="1:14">
      <c r="A2368" s="6"/>
      <c r="B2368" s="6"/>
      <c r="C2368" s="6"/>
      <c r="D2368" s="6"/>
      <c r="E2368" s="6"/>
      <c r="F2368" s="6"/>
      <c r="G2368" s="6"/>
      <c r="H2368" s="6"/>
      <c r="I2368" s="6"/>
      <c r="J2368" s="6"/>
      <c r="K2368" s="6"/>
      <c r="L2368" s="6"/>
      <c r="M2368" s="6"/>
      <c r="N2368" s="6"/>
    </row>
    <row r="2369" spans="1:14">
      <c r="A2369" s="6"/>
      <c r="B2369" s="6"/>
      <c r="C2369" s="6"/>
      <c r="D2369" s="6"/>
      <c r="E2369" s="6"/>
      <c r="F2369" s="6"/>
      <c r="G2369" s="6"/>
      <c r="H2369" s="6"/>
      <c r="I2369" s="6"/>
      <c r="J2369" s="6"/>
      <c r="K2369" s="6"/>
      <c r="L2369" s="6"/>
      <c r="M2369" s="6"/>
      <c r="N2369" s="6"/>
    </row>
    <row r="2370" spans="1:14">
      <c r="A2370" s="6"/>
      <c r="B2370" s="6"/>
      <c r="C2370" s="6"/>
      <c r="D2370" s="6"/>
      <c r="E2370" s="6"/>
      <c r="F2370" s="6"/>
      <c r="G2370" s="6"/>
      <c r="H2370" s="6"/>
      <c r="I2370" s="6"/>
      <c r="J2370" s="6"/>
      <c r="K2370" s="6"/>
      <c r="L2370" s="6"/>
      <c r="M2370" s="6"/>
      <c r="N2370" s="6"/>
    </row>
    <row r="2371" spans="1:14">
      <c r="A2371" s="6"/>
      <c r="B2371" s="6"/>
      <c r="C2371" s="6"/>
      <c r="D2371" s="6"/>
      <c r="E2371" s="6"/>
      <c r="F2371" s="6"/>
      <c r="G2371" s="6"/>
      <c r="H2371" s="6"/>
      <c r="I2371" s="6"/>
      <c r="J2371" s="6"/>
      <c r="K2371" s="6"/>
      <c r="L2371" s="6"/>
      <c r="M2371" s="6"/>
      <c r="N2371" s="6"/>
    </row>
    <row r="2372" spans="1:14">
      <c r="A2372" s="6"/>
      <c r="B2372" s="6"/>
      <c r="C2372" s="6"/>
      <c r="D2372" s="6"/>
      <c r="E2372" s="6"/>
      <c r="F2372" s="6"/>
      <c r="G2372" s="6"/>
      <c r="H2372" s="6"/>
      <c r="I2372" s="6"/>
      <c r="J2372" s="6"/>
      <c r="K2372" s="6"/>
      <c r="L2372" s="6"/>
      <c r="M2372" s="6"/>
      <c r="N2372" s="6"/>
    </row>
    <row r="2373" spans="1:14">
      <c r="A2373" s="6"/>
      <c r="B2373" s="6"/>
      <c r="C2373" s="6"/>
      <c r="D2373" s="6"/>
      <c r="E2373" s="6"/>
      <c r="F2373" s="6"/>
      <c r="G2373" s="6"/>
      <c r="H2373" s="6"/>
      <c r="I2373" s="6"/>
      <c r="J2373" s="6"/>
      <c r="K2373" s="6"/>
      <c r="L2373" s="6"/>
      <c r="M2373" s="6"/>
      <c r="N2373" s="6"/>
    </row>
    <row r="2374" spans="1:14">
      <c r="A2374" s="6"/>
      <c r="B2374" s="6"/>
      <c r="C2374" s="6"/>
      <c r="D2374" s="6"/>
      <c r="E2374" s="6"/>
      <c r="F2374" s="6"/>
      <c r="G2374" s="6"/>
      <c r="H2374" s="6"/>
      <c r="I2374" s="6"/>
      <c r="J2374" s="6"/>
      <c r="K2374" s="6"/>
      <c r="L2374" s="6"/>
      <c r="M2374" s="6"/>
      <c r="N2374" s="6"/>
    </row>
    <row r="2375" spans="1:14">
      <c r="A2375" s="6"/>
      <c r="B2375" s="6"/>
      <c r="C2375" s="6"/>
      <c r="D2375" s="6"/>
      <c r="E2375" s="6"/>
      <c r="F2375" s="6"/>
      <c r="G2375" s="6"/>
      <c r="H2375" s="6"/>
      <c r="I2375" s="6"/>
      <c r="J2375" s="6"/>
      <c r="K2375" s="6"/>
      <c r="L2375" s="6"/>
      <c r="M2375" s="6"/>
      <c r="N2375" s="6"/>
    </row>
    <row r="2376" spans="1:14">
      <c r="A2376" s="6"/>
      <c r="B2376" s="6"/>
      <c r="C2376" s="6"/>
      <c r="D2376" s="6"/>
      <c r="E2376" s="6"/>
      <c r="F2376" s="6"/>
      <c r="G2376" s="6"/>
      <c r="H2376" s="6"/>
      <c r="I2376" s="6"/>
      <c r="J2376" s="6"/>
      <c r="K2376" s="6"/>
      <c r="L2376" s="6"/>
      <c r="M2376" s="6"/>
      <c r="N2376" s="6"/>
    </row>
    <row r="2377" spans="1:14">
      <c r="A2377" s="6"/>
      <c r="B2377" s="6"/>
      <c r="C2377" s="6"/>
      <c r="D2377" s="6"/>
      <c r="E2377" s="6"/>
      <c r="F2377" s="6"/>
      <c r="G2377" s="6"/>
      <c r="H2377" s="6"/>
      <c r="I2377" s="6"/>
      <c r="J2377" s="6"/>
      <c r="K2377" s="6"/>
      <c r="L2377" s="6"/>
      <c r="M2377" s="6"/>
      <c r="N2377" s="6"/>
    </row>
    <row r="2378" spans="1:14">
      <c r="A2378" s="6"/>
      <c r="B2378" s="6"/>
      <c r="C2378" s="6"/>
      <c r="D2378" s="6"/>
      <c r="E2378" s="6"/>
      <c r="F2378" s="6"/>
      <c r="G2378" s="6"/>
      <c r="H2378" s="6"/>
      <c r="I2378" s="6"/>
      <c r="J2378" s="6"/>
      <c r="K2378" s="6"/>
      <c r="L2378" s="6"/>
      <c r="M2378" s="6"/>
      <c r="N2378" s="6"/>
    </row>
    <row r="2379" spans="1:14">
      <c r="A2379" s="6"/>
      <c r="B2379" s="6"/>
      <c r="C2379" s="6"/>
      <c r="D2379" s="6"/>
      <c r="E2379" s="6"/>
      <c r="F2379" s="6"/>
      <c r="G2379" s="6"/>
      <c r="H2379" s="6"/>
      <c r="I2379" s="6"/>
      <c r="J2379" s="6"/>
      <c r="K2379" s="6"/>
      <c r="L2379" s="6"/>
      <c r="M2379" s="6"/>
      <c r="N2379" s="6"/>
    </row>
    <row r="2380" spans="1:14">
      <c r="A2380" s="6"/>
      <c r="B2380" s="6"/>
      <c r="C2380" s="6"/>
      <c r="D2380" s="6"/>
      <c r="E2380" s="6"/>
      <c r="F2380" s="6"/>
      <c r="G2380" s="6"/>
      <c r="H2380" s="6"/>
      <c r="I2380" s="6"/>
      <c r="J2380" s="6"/>
      <c r="K2380" s="6"/>
      <c r="L2380" s="6"/>
      <c r="M2380" s="6"/>
      <c r="N2380" s="6"/>
    </row>
    <row r="2381" spans="1:14">
      <c r="A2381" s="6"/>
      <c r="B2381" s="6"/>
      <c r="C2381" s="6"/>
      <c r="D2381" s="6"/>
      <c r="E2381" s="6"/>
      <c r="F2381" s="6"/>
      <c r="G2381" s="6"/>
      <c r="H2381" s="6"/>
      <c r="I2381" s="6"/>
      <c r="J2381" s="6"/>
      <c r="K2381" s="6"/>
      <c r="L2381" s="6"/>
      <c r="M2381" s="6"/>
      <c r="N2381" s="6"/>
    </row>
    <row r="2382" spans="1:14">
      <c r="A2382" s="6"/>
      <c r="B2382" s="6"/>
      <c r="C2382" s="6"/>
      <c r="D2382" s="6"/>
      <c r="E2382" s="6"/>
      <c r="F2382" s="6"/>
      <c r="G2382" s="6"/>
      <c r="H2382" s="6"/>
      <c r="I2382" s="6"/>
      <c r="J2382" s="6"/>
      <c r="K2382" s="6"/>
      <c r="L2382" s="6"/>
      <c r="M2382" s="6"/>
      <c r="N2382" s="6"/>
    </row>
    <row r="2383" spans="1:14">
      <c r="A2383" s="6"/>
      <c r="B2383" s="6"/>
      <c r="C2383" s="6"/>
      <c r="D2383" s="6"/>
      <c r="E2383" s="6"/>
      <c r="F2383" s="6"/>
      <c r="G2383" s="6"/>
      <c r="H2383" s="6"/>
      <c r="I2383" s="6"/>
      <c r="J2383" s="6"/>
      <c r="K2383" s="6"/>
      <c r="L2383" s="6"/>
      <c r="M2383" s="6"/>
      <c r="N2383" s="6"/>
    </row>
    <row r="2384" spans="1:14">
      <c r="A2384" s="6"/>
      <c r="B2384" s="6"/>
      <c r="C2384" s="6"/>
      <c r="D2384" s="6"/>
      <c r="E2384" s="6"/>
      <c r="F2384" s="6"/>
      <c r="G2384" s="6"/>
      <c r="H2384" s="6"/>
      <c r="I2384" s="6"/>
      <c r="J2384" s="6"/>
      <c r="K2384" s="6"/>
      <c r="L2384" s="6"/>
      <c r="M2384" s="6"/>
      <c r="N2384" s="6"/>
    </row>
    <row r="2385" spans="1:14">
      <c r="A2385" s="6"/>
      <c r="B2385" s="6"/>
      <c r="C2385" s="6"/>
      <c r="D2385" s="6"/>
      <c r="E2385" s="6"/>
      <c r="F2385" s="6"/>
      <c r="G2385" s="6"/>
      <c r="H2385" s="6"/>
      <c r="I2385" s="6"/>
      <c r="J2385" s="6"/>
      <c r="K2385" s="6"/>
      <c r="L2385" s="6"/>
      <c r="M2385" s="6"/>
      <c r="N2385" s="6"/>
    </row>
    <row r="2386" spans="1:14">
      <c r="A2386" s="6"/>
      <c r="B2386" s="6"/>
      <c r="C2386" s="6"/>
      <c r="D2386" s="6"/>
      <c r="E2386" s="6"/>
      <c r="F2386" s="6"/>
      <c r="G2386" s="6"/>
      <c r="H2386" s="6"/>
      <c r="I2386" s="6"/>
      <c r="J2386" s="6"/>
      <c r="K2386" s="6"/>
      <c r="L2386" s="6"/>
      <c r="M2386" s="6"/>
      <c r="N2386" s="6"/>
    </row>
    <row r="2387" spans="1:14">
      <c r="A2387" s="6"/>
      <c r="B2387" s="6"/>
      <c r="C2387" s="6"/>
      <c r="D2387" s="6"/>
      <c r="E2387" s="6"/>
      <c r="F2387" s="6"/>
      <c r="G2387" s="6"/>
      <c r="H2387" s="6"/>
      <c r="I2387" s="6"/>
      <c r="J2387" s="6"/>
      <c r="K2387" s="6"/>
      <c r="L2387" s="6"/>
      <c r="M2387" s="6"/>
      <c r="N2387" s="6"/>
    </row>
    <row r="2388" spans="1:14">
      <c r="A2388" s="6"/>
      <c r="B2388" s="6"/>
      <c r="C2388" s="6"/>
      <c r="D2388" s="6"/>
      <c r="E2388" s="6"/>
      <c r="F2388" s="6"/>
      <c r="G2388" s="6"/>
      <c r="H2388" s="6"/>
      <c r="I2388" s="6"/>
      <c r="J2388" s="6"/>
      <c r="K2388" s="6"/>
      <c r="L2388" s="6"/>
      <c r="M2388" s="6"/>
      <c r="N2388" s="6"/>
    </row>
    <row r="2389" spans="1:14">
      <c r="A2389" s="6"/>
      <c r="B2389" s="6"/>
      <c r="C2389" s="6"/>
      <c r="D2389" s="6"/>
      <c r="E2389" s="6"/>
      <c r="F2389" s="6"/>
      <c r="G2389" s="6"/>
      <c r="H2389" s="6"/>
      <c r="I2389" s="6"/>
      <c r="J2389" s="6"/>
      <c r="K2389" s="6"/>
      <c r="L2389" s="6"/>
      <c r="M2389" s="6"/>
      <c r="N2389" s="6"/>
    </row>
    <row r="2390" spans="1:14">
      <c r="A2390" s="6"/>
      <c r="B2390" s="6"/>
      <c r="C2390" s="6"/>
      <c r="D2390" s="6"/>
      <c r="E2390" s="6"/>
      <c r="F2390" s="6"/>
      <c r="G2390" s="6"/>
      <c r="H2390" s="6"/>
      <c r="I2390" s="6"/>
      <c r="J2390" s="6"/>
      <c r="K2390" s="6"/>
      <c r="L2390" s="6"/>
      <c r="M2390" s="6"/>
      <c r="N2390" s="6"/>
    </row>
    <row r="2391" spans="1:14">
      <c r="A2391" s="6"/>
      <c r="B2391" s="6"/>
      <c r="C2391" s="6"/>
      <c r="D2391" s="6"/>
      <c r="E2391" s="6"/>
      <c r="F2391" s="6"/>
      <c r="G2391" s="6"/>
      <c r="H2391" s="6"/>
      <c r="I2391" s="6"/>
      <c r="J2391" s="6"/>
      <c r="K2391" s="6"/>
      <c r="L2391" s="6"/>
      <c r="M2391" s="6"/>
      <c r="N2391" s="6"/>
    </row>
    <row r="2392" spans="1:14">
      <c r="A2392" s="6"/>
      <c r="B2392" s="6"/>
      <c r="C2392" s="6"/>
      <c r="D2392" s="6"/>
      <c r="E2392" s="6"/>
      <c r="F2392" s="6"/>
      <c r="G2392" s="6"/>
      <c r="H2392" s="6"/>
      <c r="I2392" s="6"/>
      <c r="J2392" s="6"/>
      <c r="K2392" s="6"/>
      <c r="L2392" s="6"/>
      <c r="M2392" s="6"/>
      <c r="N2392" s="6"/>
    </row>
    <row r="2393" spans="1:14">
      <c r="A2393" s="6"/>
      <c r="B2393" s="6"/>
      <c r="C2393" s="6"/>
      <c r="D2393" s="6"/>
      <c r="E2393" s="6"/>
      <c r="F2393" s="6"/>
      <c r="G2393" s="6"/>
      <c r="H2393" s="6"/>
      <c r="I2393" s="6"/>
      <c r="J2393" s="6"/>
      <c r="K2393" s="6"/>
      <c r="L2393" s="6"/>
      <c r="M2393" s="6"/>
      <c r="N2393" s="6"/>
    </row>
    <row r="2394" spans="1:14">
      <c r="A2394" s="6"/>
      <c r="B2394" s="6"/>
      <c r="C2394" s="6"/>
      <c r="D2394" s="6"/>
      <c r="E2394" s="6"/>
      <c r="F2394" s="6"/>
      <c r="G2394" s="6"/>
      <c r="H2394" s="6"/>
      <c r="I2394" s="6"/>
      <c r="J2394" s="6"/>
      <c r="K2394" s="6"/>
      <c r="L2394" s="6"/>
      <c r="M2394" s="6"/>
      <c r="N2394" s="6"/>
    </row>
    <row r="2395" spans="1:14">
      <c r="A2395" s="6"/>
      <c r="B2395" s="6"/>
      <c r="C2395" s="6"/>
      <c r="D2395" s="6"/>
      <c r="E2395" s="6"/>
      <c r="F2395" s="6"/>
      <c r="G2395" s="6"/>
      <c r="H2395" s="6"/>
      <c r="I2395" s="6"/>
      <c r="J2395" s="6"/>
      <c r="K2395" s="6"/>
      <c r="L2395" s="6"/>
      <c r="M2395" s="6"/>
      <c r="N2395" s="6"/>
    </row>
    <row r="2396" spans="1:14">
      <c r="A2396" s="6"/>
      <c r="B2396" s="6"/>
      <c r="C2396" s="6"/>
      <c r="D2396" s="6"/>
      <c r="E2396" s="6"/>
      <c r="F2396" s="6"/>
      <c r="G2396" s="6"/>
      <c r="H2396" s="6"/>
      <c r="I2396" s="6"/>
      <c r="J2396" s="6"/>
      <c r="K2396" s="6"/>
      <c r="L2396" s="6"/>
      <c r="M2396" s="6"/>
      <c r="N2396" s="6"/>
    </row>
    <row r="2397" spans="1:14">
      <c r="A2397" s="6"/>
      <c r="B2397" s="6"/>
      <c r="C2397" s="6"/>
      <c r="D2397" s="6"/>
      <c r="E2397" s="6"/>
      <c r="F2397" s="6"/>
      <c r="G2397" s="6"/>
      <c r="H2397" s="6"/>
      <c r="I2397" s="6"/>
      <c r="J2397" s="6"/>
      <c r="K2397" s="6"/>
      <c r="L2397" s="6"/>
      <c r="M2397" s="6"/>
      <c r="N2397" s="6"/>
    </row>
    <row r="2398" spans="1:14">
      <c r="A2398" s="6"/>
      <c r="B2398" s="6"/>
      <c r="C2398" s="6"/>
      <c r="D2398" s="6"/>
      <c r="E2398" s="6"/>
      <c r="F2398" s="6"/>
      <c r="G2398" s="6"/>
      <c r="H2398" s="6"/>
      <c r="I2398" s="6"/>
      <c r="J2398" s="6"/>
      <c r="K2398" s="6"/>
      <c r="L2398" s="6"/>
      <c r="M2398" s="6"/>
      <c r="N2398" s="6"/>
    </row>
    <row r="2399" spans="1:14">
      <c r="A2399" s="6"/>
      <c r="B2399" s="6"/>
      <c r="C2399" s="6"/>
      <c r="D2399" s="6"/>
      <c r="E2399" s="6"/>
      <c r="F2399" s="6"/>
      <c r="G2399" s="6"/>
      <c r="H2399" s="6"/>
      <c r="I2399" s="6"/>
      <c r="J2399" s="6"/>
      <c r="K2399" s="6"/>
      <c r="L2399" s="6"/>
      <c r="M2399" s="6"/>
      <c r="N2399" s="6"/>
    </row>
    <row r="2400" spans="1:14">
      <c r="A2400" s="6"/>
      <c r="B2400" s="6"/>
      <c r="C2400" s="6"/>
      <c r="D2400" s="6"/>
      <c r="E2400" s="6"/>
      <c r="F2400" s="6"/>
      <c r="G2400" s="6"/>
      <c r="H2400" s="6"/>
      <c r="I2400" s="6"/>
      <c r="J2400" s="6"/>
      <c r="K2400" s="6"/>
      <c r="L2400" s="6"/>
      <c r="M2400" s="6"/>
      <c r="N2400" s="6"/>
    </row>
    <row r="2401" spans="1:14">
      <c r="A2401" s="6"/>
      <c r="B2401" s="6"/>
      <c r="C2401" s="6"/>
      <c r="D2401" s="6"/>
      <c r="E2401" s="6"/>
      <c r="F2401" s="6"/>
      <c r="G2401" s="6"/>
      <c r="H2401" s="6"/>
      <c r="I2401" s="6"/>
      <c r="J2401" s="6"/>
      <c r="K2401" s="6"/>
      <c r="L2401" s="6"/>
      <c r="M2401" s="6"/>
      <c r="N2401" s="6"/>
    </row>
    <row r="2402" spans="1:14">
      <c r="A2402" s="6"/>
      <c r="B2402" s="6"/>
      <c r="C2402" s="6"/>
      <c r="D2402" s="6"/>
      <c r="E2402" s="6"/>
      <c r="F2402" s="6"/>
      <c r="G2402" s="6"/>
      <c r="H2402" s="6"/>
      <c r="I2402" s="6"/>
      <c r="J2402" s="6"/>
      <c r="K2402" s="6"/>
      <c r="L2402" s="6"/>
      <c r="M2402" s="6"/>
      <c r="N2402" s="6"/>
    </row>
    <row r="2403" spans="1:14">
      <c r="A2403" s="6"/>
      <c r="B2403" s="6"/>
      <c r="C2403" s="6"/>
      <c r="D2403" s="6"/>
      <c r="E2403" s="6"/>
      <c r="F2403" s="6"/>
      <c r="G2403" s="6"/>
      <c r="H2403" s="6"/>
      <c r="I2403" s="6"/>
      <c r="J2403" s="6"/>
      <c r="K2403" s="6"/>
      <c r="L2403" s="6"/>
      <c r="M2403" s="6"/>
      <c r="N2403" s="6"/>
    </row>
    <row r="2404" spans="1:14">
      <c r="A2404" s="6"/>
      <c r="B2404" s="6"/>
      <c r="C2404" s="6"/>
      <c r="D2404" s="6"/>
      <c r="E2404" s="6"/>
      <c r="F2404" s="6"/>
      <c r="G2404" s="6"/>
      <c r="H2404" s="6"/>
      <c r="I2404" s="6"/>
      <c r="J2404" s="6"/>
      <c r="K2404" s="6"/>
      <c r="L2404" s="6"/>
      <c r="M2404" s="6"/>
      <c r="N2404" s="6"/>
    </row>
    <row r="2405" spans="1:14">
      <c r="A2405" s="6"/>
      <c r="B2405" s="6"/>
      <c r="C2405" s="6"/>
      <c r="D2405" s="6"/>
      <c r="E2405" s="6"/>
      <c r="F2405" s="6"/>
      <c r="G2405" s="6"/>
      <c r="H2405" s="6"/>
      <c r="I2405" s="6"/>
      <c r="J2405" s="6"/>
      <c r="K2405" s="6"/>
      <c r="L2405" s="6"/>
      <c r="M2405" s="6"/>
      <c r="N2405" s="6"/>
    </row>
    <row r="2406" spans="1:14">
      <c r="A2406" s="6"/>
      <c r="B2406" s="6"/>
      <c r="C2406" s="6"/>
      <c r="D2406" s="6"/>
      <c r="E2406" s="6"/>
      <c r="F2406" s="6"/>
      <c r="G2406" s="6"/>
      <c r="H2406" s="6"/>
      <c r="I2406" s="6"/>
      <c r="J2406" s="6"/>
      <c r="K2406" s="6"/>
      <c r="L2406" s="6"/>
      <c r="M2406" s="6"/>
      <c r="N2406" s="6"/>
    </row>
    <row r="2407" spans="1:14">
      <c r="A2407" s="6"/>
      <c r="B2407" s="6"/>
      <c r="C2407" s="6"/>
      <c r="D2407" s="6"/>
      <c r="E2407" s="6"/>
      <c r="F2407" s="6"/>
      <c r="G2407" s="6"/>
      <c r="H2407" s="6"/>
      <c r="I2407" s="6"/>
      <c r="J2407" s="6"/>
      <c r="K2407" s="6"/>
      <c r="L2407" s="6"/>
      <c r="M2407" s="6"/>
      <c r="N2407" s="6"/>
    </row>
    <row r="2408" spans="1:14">
      <c r="A2408" s="6"/>
      <c r="B2408" s="6"/>
      <c r="C2408" s="6"/>
      <c r="D2408" s="6"/>
      <c r="E2408" s="6"/>
      <c r="F2408" s="6"/>
      <c r="G2408" s="6"/>
      <c r="H2408" s="6"/>
      <c r="I2408" s="6"/>
      <c r="J2408" s="6"/>
      <c r="K2408" s="6"/>
      <c r="L2408" s="6"/>
      <c r="M2408" s="6"/>
      <c r="N2408" s="6"/>
    </row>
    <row r="2409" spans="1:14">
      <c r="A2409" s="6"/>
      <c r="B2409" s="6"/>
      <c r="C2409" s="6"/>
      <c r="D2409" s="6"/>
      <c r="E2409" s="6"/>
      <c r="F2409" s="6"/>
      <c r="G2409" s="6"/>
      <c r="H2409" s="6"/>
      <c r="I2409" s="6"/>
      <c r="J2409" s="6"/>
      <c r="K2409" s="6"/>
      <c r="L2409" s="6"/>
      <c r="M2409" s="6"/>
      <c r="N2409" s="6"/>
    </row>
    <row r="2410" spans="1:14">
      <c r="A2410" s="6"/>
      <c r="B2410" s="6"/>
      <c r="C2410" s="6"/>
      <c r="D2410" s="6"/>
      <c r="E2410" s="6"/>
      <c r="F2410" s="6"/>
      <c r="G2410" s="6"/>
      <c r="H2410" s="6"/>
      <c r="I2410" s="6"/>
      <c r="J2410" s="6"/>
      <c r="K2410" s="6"/>
      <c r="L2410" s="6"/>
      <c r="M2410" s="6"/>
      <c r="N2410" s="6"/>
    </row>
    <row r="2411" spans="1:14">
      <c r="A2411" s="6"/>
      <c r="B2411" s="6"/>
      <c r="C2411" s="6"/>
      <c r="D2411" s="6"/>
      <c r="E2411" s="6"/>
      <c r="F2411" s="6"/>
      <c r="G2411" s="6"/>
      <c r="H2411" s="6"/>
      <c r="I2411" s="6"/>
      <c r="J2411" s="6"/>
      <c r="K2411" s="6"/>
      <c r="L2411" s="6"/>
      <c r="M2411" s="6"/>
      <c r="N2411" s="6"/>
    </row>
    <row r="2412" spans="1:14">
      <c r="A2412" s="6"/>
      <c r="B2412" s="6"/>
      <c r="C2412" s="6"/>
      <c r="D2412" s="6"/>
      <c r="E2412" s="6"/>
      <c r="F2412" s="6"/>
      <c r="G2412" s="6"/>
      <c r="H2412" s="6"/>
      <c r="I2412" s="6"/>
      <c r="J2412" s="6"/>
      <c r="K2412" s="6"/>
      <c r="L2412" s="6"/>
      <c r="M2412" s="6"/>
      <c r="N2412" s="6"/>
    </row>
    <row r="2413" spans="1:14">
      <c r="A2413" s="6"/>
      <c r="B2413" s="6"/>
      <c r="C2413" s="6"/>
      <c r="D2413" s="6"/>
      <c r="E2413" s="6"/>
      <c r="F2413" s="6"/>
      <c r="G2413" s="6"/>
      <c r="H2413" s="6"/>
      <c r="I2413" s="6"/>
      <c r="J2413" s="6"/>
      <c r="K2413" s="6"/>
      <c r="L2413" s="6"/>
      <c r="M2413" s="6"/>
      <c r="N2413" s="6"/>
    </row>
    <row r="2414" spans="1:14">
      <c r="A2414" s="6"/>
      <c r="B2414" s="6"/>
      <c r="C2414" s="6"/>
      <c r="D2414" s="6"/>
      <c r="E2414" s="6"/>
      <c r="F2414" s="6"/>
      <c r="G2414" s="6"/>
      <c r="H2414" s="6"/>
      <c r="I2414" s="6"/>
      <c r="J2414" s="6"/>
      <c r="K2414" s="6"/>
      <c r="L2414" s="6"/>
      <c r="M2414" s="6"/>
      <c r="N2414" s="6"/>
    </row>
    <row r="2415" spans="1:14">
      <c r="A2415" s="6"/>
      <c r="B2415" s="6"/>
      <c r="C2415" s="6"/>
      <c r="D2415" s="6"/>
      <c r="E2415" s="6"/>
      <c r="F2415" s="6"/>
      <c r="G2415" s="6"/>
      <c r="H2415" s="6"/>
      <c r="I2415" s="6"/>
      <c r="J2415" s="6"/>
      <c r="K2415" s="6"/>
      <c r="L2415" s="6"/>
      <c r="M2415" s="6"/>
      <c r="N2415" s="6"/>
    </row>
    <row r="2416" spans="1:14">
      <c r="A2416" s="6"/>
      <c r="B2416" s="6"/>
      <c r="C2416" s="6"/>
      <c r="D2416" s="6"/>
      <c r="E2416" s="6"/>
      <c r="F2416" s="6"/>
      <c r="G2416" s="6"/>
      <c r="H2416" s="6"/>
      <c r="I2416" s="6"/>
      <c r="J2416" s="6"/>
      <c r="K2416" s="6"/>
      <c r="L2416" s="6"/>
      <c r="M2416" s="6"/>
      <c r="N2416" s="6"/>
    </row>
    <row r="2417" spans="1:14">
      <c r="A2417" s="6"/>
      <c r="B2417" s="6"/>
      <c r="C2417" s="6"/>
      <c r="D2417" s="6"/>
      <c r="E2417" s="6"/>
      <c r="F2417" s="6"/>
      <c r="G2417" s="6"/>
      <c r="H2417" s="6"/>
      <c r="I2417" s="6"/>
      <c r="J2417" s="6"/>
      <c r="K2417" s="6"/>
      <c r="L2417" s="6"/>
      <c r="M2417" s="6"/>
      <c r="N2417" s="6"/>
    </row>
    <row r="2418" spans="1:14">
      <c r="A2418" s="6"/>
      <c r="B2418" s="6"/>
      <c r="C2418" s="6"/>
      <c r="D2418" s="6"/>
      <c r="E2418" s="6"/>
      <c r="F2418" s="6"/>
      <c r="G2418" s="6"/>
      <c r="H2418" s="6"/>
      <c r="I2418" s="6"/>
      <c r="J2418" s="6"/>
      <c r="K2418" s="6"/>
      <c r="L2418" s="6"/>
      <c r="M2418" s="6"/>
      <c r="N2418" s="6"/>
    </row>
    <row r="2419" spans="1:14">
      <c r="A2419" s="6"/>
      <c r="B2419" s="6"/>
      <c r="C2419" s="6"/>
      <c r="D2419" s="6"/>
      <c r="E2419" s="6"/>
      <c r="F2419" s="6"/>
      <c r="G2419" s="6"/>
      <c r="H2419" s="6"/>
      <c r="I2419" s="6"/>
      <c r="J2419" s="6"/>
      <c r="K2419" s="6"/>
      <c r="L2419" s="6"/>
      <c r="M2419" s="6"/>
      <c r="N2419" s="6"/>
    </row>
    <row r="2420" spans="1:14">
      <c r="A2420" s="6"/>
      <c r="B2420" s="6"/>
      <c r="C2420" s="6"/>
      <c r="D2420" s="6"/>
      <c r="E2420" s="6"/>
      <c r="F2420" s="6"/>
      <c r="G2420" s="6"/>
      <c r="H2420" s="6"/>
      <c r="I2420" s="6"/>
      <c r="J2420" s="6"/>
      <c r="K2420" s="6"/>
      <c r="L2420" s="6"/>
      <c r="M2420" s="6"/>
      <c r="N2420" s="6"/>
    </row>
    <row r="2421" spans="1:14">
      <c r="A2421" s="6"/>
      <c r="B2421" s="6"/>
      <c r="C2421" s="6"/>
      <c r="D2421" s="6"/>
      <c r="E2421" s="6"/>
      <c r="F2421" s="6"/>
      <c r="G2421" s="6"/>
      <c r="H2421" s="6"/>
      <c r="I2421" s="6"/>
      <c r="J2421" s="6"/>
      <c r="K2421" s="6"/>
      <c r="L2421" s="6"/>
      <c r="M2421" s="6"/>
      <c r="N2421" s="6"/>
    </row>
    <row r="2422" spans="1:14">
      <c r="A2422" s="6"/>
      <c r="B2422" s="6"/>
      <c r="C2422" s="6"/>
      <c r="D2422" s="6"/>
      <c r="E2422" s="6"/>
      <c r="F2422" s="6"/>
      <c r="G2422" s="6"/>
      <c r="H2422" s="6"/>
      <c r="I2422" s="6"/>
      <c r="J2422" s="6"/>
      <c r="K2422" s="6"/>
      <c r="L2422" s="6"/>
      <c r="M2422" s="6"/>
      <c r="N2422" s="6"/>
    </row>
    <row r="2423" spans="1:14">
      <c r="A2423" s="6"/>
      <c r="B2423" s="6"/>
      <c r="C2423" s="6"/>
      <c r="D2423" s="6"/>
      <c r="E2423" s="6"/>
      <c r="F2423" s="6"/>
      <c r="G2423" s="6"/>
      <c r="H2423" s="6"/>
      <c r="I2423" s="6"/>
      <c r="J2423" s="6"/>
      <c r="K2423" s="6"/>
      <c r="L2423" s="6"/>
      <c r="M2423" s="6"/>
      <c r="N2423" s="6"/>
    </row>
    <row r="2424" spans="1:14">
      <c r="A2424" s="6"/>
      <c r="B2424" s="6"/>
      <c r="C2424" s="6"/>
      <c r="D2424" s="6"/>
      <c r="E2424" s="6"/>
      <c r="F2424" s="6"/>
      <c r="G2424" s="6"/>
      <c r="H2424" s="6"/>
      <c r="I2424" s="6"/>
      <c r="J2424" s="6"/>
      <c r="K2424" s="6"/>
      <c r="L2424" s="6"/>
      <c r="M2424" s="6"/>
      <c r="N2424" s="6"/>
    </row>
    <row r="2425" spans="1:14">
      <c r="A2425" s="6"/>
      <c r="B2425" s="6"/>
      <c r="C2425" s="6"/>
      <c r="D2425" s="6"/>
      <c r="E2425" s="6"/>
      <c r="F2425" s="6"/>
      <c r="G2425" s="6"/>
      <c r="H2425" s="6"/>
      <c r="I2425" s="6"/>
      <c r="J2425" s="6"/>
      <c r="K2425" s="6"/>
      <c r="L2425" s="6"/>
      <c r="M2425" s="6"/>
      <c r="N2425" s="6"/>
    </row>
    <row r="2426" spans="1:14">
      <c r="A2426" s="6"/>
      <c r="B2426" s="6"/>
      <c r="C2426" s="6"/>
      <c r="D2426" s="6"/>
      <c r="E2426" s="6"/>
      <c r="F2426" s="6"/>
      <c r="G2426" s="6"/>
      <c r="H2426" s="6"/>
      <c r="I2426" s="6"/>
      <c r="J2426" s="6"/>
      <c r="K2426" s="6"/>
      <c r="L2426" s="6"/>
      <c r="M2426" s="6"/>
      <c r="N2426" s="6"/>
    </row>
    <row r="2427" spans="1:14">
      <c r="A2427" s="6"/>
      <c r="B2427" s="6"/>
      <c r="C2427" s="6"/>
      <c r="D2427" s="6"/>
      <c r="E2427" s="6"/>
      <c r="F2427" s="6"/>
      <c r="G2427" s="6"/>
      <c r="H2427" s="6"/>
      <c r="I2427" s="6"/>
      <c r="J2427" s="6"/>
      <c r="K2427" s="6"/>
      <c r="L2427" s="6"/>
      <c r="M2427" s="6"/>
      <c r="N2427" s="6"/>
    </row>
    <row r="2428" spans="1:14">
      <c r="A2428" s="6"/>
      <c r="B2428" s="6"/>
      <c r="C2428" s="6"/>
      <c r="D2428" s="6"/>
      <c r="E2428" s="6"/>
      <c r="F2428" s="6"/>
      <c r="G2428" s="6"/>
      <c r="H2428" s="6"/>
      <c r="I2428" s="6"/>
      <c r="J2428" s="6"/>
      <c r="K2428" s="6"/>
      <c r="L2428" s="6"/>
      <c r="M2428" s="6"/>
      <c r="N2428" s="6"/>
    </row>
    <row r="2429" spans="1:14">
      <c r="A2429" s="6"/>
      <c r="B2429" s="6"/>
      <c r="C2429" s="6"/>
      <c r="D2429" s="6"/>
      <c r="E2429" s="6"/>
      <c r="F2429" s="6"/>
      <c r="G2429" s="6"/>
      <c r="H2429" s="6"/>
      <c r="I2429" s="6"/>
      <c r="J2429" s="6"/>
      <c r="K2429" s="6"/>
      <c r="L2429" s="6"/>
      <c r="M2429" s="6"/>
      <c r="N2429" s="6"/>
    </row>
    <row r="2430" spans="1:14">
      <c r="A2430" s="6"/>
      <c r="B2430" s="6"/>
      <c r="C2430" s="6"/>
      <c r="D2430" s="6"/>
      <c r="E2430" s="6"/>
      <c r="F2430" s="6"/>
      <c r="G2430" s="6"/>
      <c r="H2430" s="6"/>
      <c r="I2430" s="6"/>
      <c r="J2430" s="6"/>
      <c r="K2430" s="6"/>
      <c r="L2430" s="6"/>
      <c r="M2430" s="6"/>
      <c r="N2430" s="6"/>
    </row>
    <row r="2431" spans="1:14">
      <c r="A2431" s="6"/>
      <c r="B2431" s="6"/>
      <c r="C2431" s="6"/>
      <c r="D2431" s="6"/>
      <c r="E2431" s="6"/>
      <c r="F2431" s="6"/>
      <c r="G2431" s="6"/>
      <c r="H2431" s="6"/>
      <c r="I2431" s="6"/>
      <c r="J2431" s="6"/>
      <c r="K2431" s="6"/>
      <c r="L2431" s="6"/>
      <c r="M2431" s="6"/>
      <c r="N2431" s="6"/>
    </row>
    <row r="2432" spans="1:14">
      <c r="A2432" s="6"/>
      <c r="B2432" s="6"/>
      <c r="C2432" s="6"/>
      <c r="D2432" s="6"/>
      <c r="E2432" s="6"/>
      <c r="F2432" s="6"/>
      <c r="G2432" s="6"/>
      <c r="H2432" s="6"/>
      <c r="I2432" s="6"/>
      <c r="J2432" s="6"/>
      <c r="K2432" s="6"/>
      <c r="L2432" s="6"/>
      <c r="M2432" s="6"/>
      <c r="N2432" s="6"/>
    </row>
    <row r="2433" spans="1:14">
      <c r="A2433" s="6"/>
      <c r="B2433" s="6"/>
      <c r="C2433" s="6"/>
      <c r="D2433" s="6"/>
      <c r="E2433" s="6"/>
      <c r="F2433" s="6"/>
      <c r="G2433" s="6"/>
      <c r="H2433" s="6"/>
      <c r="I2433" s="6"/>
      <c r="J2433" s="6"/>
      <c r="K2433" s="6"/>
      <c r="L2433" s="6"/>
      <c r="M2433" s="6"/>
      <c r="N2433" s="6"/>
    </row>
    <row r="2434" spans="1:14">
      <c r="A2434" s="6"/>
      <c r="B2434" s="6"/>
      <c r="C2434" s="6"/>
      <c r="D2434" s="6"/>
      <c r="E2434" s="6"/>
      <c r="F2434" s="6"/>
      <c r="G2434" s="6"/>
      <c r="H2434" s="6"/>
      <c r="I2434" s="6"/>
      <c r="J2434" s="6"/>
      <c r="K2434" s="6"/>
      <c r="L2434" s="6"/>
      <c r="M2434" s="6"/>
      <c r="N2434" s="6"/>
    </row>
    <row r="2435" spans="1:14">
      <c r="A2435" s="6"/>
      <c r="B2435" s="6"/>
      <c r="C2435" s="6"/>
      <c r="D2435" s="6"/>
      <c r="E2435" s="6"/>
      <c r="F2435" s="6"/>
      <c r="G2435" s="6"/>
      <c r="H2435" s="6"/>
      <c r="I2435" s="6"/>
      <c r="J2435" s="6"/>
      <c r="K2435" s="6"/>
      <c r="L2435" s="6"/>
      <c r="M2435" s="6"/>
      <c r="N2435" s="6"/>
    </row>
    <row r="2436" spans="1:14">
      <c r="A2436" s="6"/>
      <c r="B2436" s="6"/>
      <c r="C2436" s="6"/>
      <c r="D2436" s="6"/>
      <c r="E2436" s="6"/>
      <c r="F2436" s="6"/>
      <c r="G2436" s="6"/>
      <c r="H2436" s="6"/>
      <c r="I2436" s="6"/>
      <c r="J2436" s="6"/>
      <c r="K2436" s="6"/>
      <c r="L2436" s="6"/>
      <c r="M2436" s="6"/>
      <c r="N2436" s="6"/>
    </row>
    <row r="2437" spans="1:14">
      <c r="A2437" s="6"/>
      <c r="B2437" s="6"/>
      <c r="C2437" s="6"/>
      <c r="D2437" s="6"/>
      <c r="E2437" s="6"/>
      <c r="F2437" s="6"/>
      <c r="G2437" s="6"/>
      <c r="H2437" s="6"/>
      <c r="I2437" s="6"/>
      <c r="J2437" s="6"/>
      <c r="K2437" s="6"/>
      <c r="L2437" s="6"/>
      <c r="M2437" s="6"/>
      <c r="N2437" s="6"/>
    </row>
    <row r="2438" spans="1:14">
      <c r="A2438" s="6"/>
      <c r="B2438" s="6"/>
      <c r="C2438" s="6"/>
      <c r="D2438" s="6"/>
      <c r="E2438" s="6"/>
      <c r="F2438" s="6"/>
      <c r="G2438" s="6"/>
      <c r="H2438" s="6"/>
      <c r="I2438" s="6"/>
      <c r="J2438" s="6"/>
      <c r="K2438" s="6"/>
      <c r="L2438" s="6"/>
      <c r="M2438" s="6"/>
      <c r="N2438" s="6"/>
    </row>
    <row r="2439" spans="1:14">
      <c r="A2439" s="6"/>
      <c r="B2439" s="6"/>
      <c r="C2439" s="6"/>
      <c r="D2439" s="6"/>
      <c r="E2439" s="6"/>
      <c r="F2439" s="6"/>
      <c r="G2439" s="6"/>
      <c r="H2439" s="6"/>
      <c r="I2439" s="6"/>
      <c r="J2439" s="6"/>
      <c r="K2439" s="6"/>
      <c r="L2439" s="6"/>
      <c r="M2439" s="6"/>
      <c r="N2439" s="6"/>
    </row>
    <row r="2440" spans="1:14">
      <c r="A2440" s="6"/>
      <c r="B2440" s="6"/>
      <c r="C2440" s="6"/>
      <c r="D2440" s="6"/>
      <c r="E2440" s="6"/>
      <c r="F2440" s="6"/>
      <c r="G2440" s="6"/>
      <c r="H2440" s="6"/>
      <c r="I2440" s="6"/>
      <c r="J2440" s="6"/>
      <c r="K2440" s="6"/>
      <c r="L2440" s="6"/>
      <c r="M2440" s="6"/>
      <c r="N2440" s="6"/>
    </row>
    <row r="2441" spans="1:14">
      <c r="A2441" s="6"/>
      <c r="B2441" s="6"/>
      <c r="C2441" s="6"/>
      <c r="D2441" s="6"/>
      <c r="E2441" s="6"/>
      <c r="F2441" s="6"/>
      <c r="G2441" s="6"/>
      <c r="H2441" s="6"/>
      <c r="I2441" s="6"/>
      <c r="J2441" s="6"/>
      <c r="K2441" s="6"/>
      <c r="L2441" s="6"/>
      <c r="M2441" s="6"/>
      <c r="N2441" s="6"/>
    </row>
    <row r="2442" spans="1:14">
      <c r="A2442" s="6"/>
      <c r="B2442" s="6"/>
      <c r="C2442" s="6"/>
      <c r="D2442" s="6"/>
      <c r="E2442" s="6"/>
      <c r="F2442" s="6"/>
      <c r="G2442" s="6"/>
      <c r="H2442" s="6"/>
      <c r="I2442" s="6"/>
      <c r="J2442" s="6"/>
      <c r="K2442" s="6"/>
      <c r="L2442" s="6"/>
      <c r="M2442" s="6"/>
      <c r="N2442" s="6"/>
    </row>
    <row r="2443" spans="1:14">
      <c r="A2443" s="6"/>
      <c r="B2443" s="6"/>
      <c r="C2443" s="6"/>
      <c r="D2443" s="6"/>
      <c r="E2443" s="6"/>
      <c r="F2443" s="6"/>
      <c r="G2443" s="6"/>
      <c r="H2443" s="6"/>
      <c r="I2443" s="6"/>
      <c r="J2443" s="6"/>
      <c r="K2443" s="6"/>
      <c r="L2443" s="6"/>
      <c r="M2443" s="6"/>
      <c r="N2443" s="6"/>
    </row>
    <row r="2444" spans="1:14">
      <c r="A2444" s="6"/>
      <c r="B2444" s="6"/>
      <c r="C2444" s="6"/>
      <c r="D2444" s="6"/>
      <c r="E2444" s="6"/>
      <c r="F2444" s="6"/>
      <c r="G2444" s="6"/>
      <c r="H2444" s="6"/>
      <c r="I2444" s="6"/>
      <c r="J2444" s="6"/>
      <c r="K2444" s="6"/>
      <c r="L2444" s="6"/>
      <c r="M2444" s="6"/>
      <c r="N2444" s="6"/>
    </row>
    <row r="2445" spans="1:14">
      <c r="A2445" s="6"/>
      <c r="B2445" s="6"/>
      <c r="C2445" s="6"/>
      <c r="D2445" s="6"/>
      <c r="E2445" s="6"/>
      <c r="F2445" s="6"/>
      <c r="G2445" s="6"/>
      <c r="H2445" s="6"/>
      <c r="I2445" s="6"/>
      <c r="J2445" s="6"/>
      <c r="K2445" s="6"/>
      <c r="L2445" s="6"/>
      <c r="M2445" s="6"/>
      <c r="N2445" s="6"/>
    </row>
    <row r="2446" spans="1:14">
      <c r="A2446" s="6"/>
      <c r="B2446" s="6"/>
      <c r="C2446" s="6"/>
      <c r="D2446" s="6"/>
      <c r="E2446" s="6"/>
      <c r="F2446" s="6"/>
      <c r="G2446" s="6"/>
      <c r="H2446" s="6"/>
      <c r="I2446" s="6"/>
      <c r="J2446" s="6"/>
      <c r="K2446" s="6"/>
      <c r="L2446" s="6"/>
      <c r="M2446" s="6"/>
      <c r="N2446" s="6"/>
    </row>
    <row r="2447" spans="1:14">
      <c r="A2447" s="6"/>
      <c r="B2447" s="6"/>
      <c r="C2447" s="6"/>
      <c r="D2447" s="6"/>
      <c r="E2447" s="6"/>
      <c r="F2447" s="6"/>
      <c r="G2447" s="6"/>
      <c r="H2447" s="6"/>
      <c r="I2447" s="6"/>
      <c r="J2447" s="6"/>
      <c r="K2447" s="6"/>
      <c r="L2447" s="6"/>
      <c r="M2447" s="6"/>
      <c r="N2447" s="6"/>
    </row>
    <row r="2448" spans="1:14">
      <c r="A2448" s="6"/>
      <c r="B2448" s="6"/>
      <c r="C2448" s="6"/>
      <c r="D2448" s="6"/>
      <c r="E2448" s="6"/>
      <c r="F2448" s="6"/>
      <c r="G2448" s="6"/>
      <c r="H2448" s="6"/>
      <c r="I2448" s="6"/>
      <c r="J2448" s="6"/>
      <c r="K2448" s="6"/>
      <c r="L2448" s="6"/>
      <c r="M2448" s="6"/>
      <c r="N2448" s="6"/>
    </row>
    <row r="2449" spans="1:14">
      <c r="A2449" s="6"/>
      <c r="B2449" s="6"/>
      <c r="C2449" s="6"/>
      <c r="D2449" s="6"/>
      <c r="E2449" s="6"/>
      <c r="F2449" s="6"/>
      <c r="G2449" s="6"/>
      <c r="H2449" s="6"/>
      <c r="I2449" s="6"/>
      <c r="J2449" s="6"/>
      <c r="K2449" s="6"/>
      <c r="L2449" s="6"/>
      <c r="M2449" s="6"/>
      <c r="N2449" s="6"/>
    </row>
    <row r="2450" spans="1:14">
      <c r="A2450" s="6"/>
      <c r="B2450" s="6"/>
      <c r="C2450" s="6"/>
      <c r="D2450" s="6"/>
      <c r="E2450" s="6"/>
      <c r="F2450" s="6"/>
      <c r="G2450" s="6"/>
      <c r="H2450" s="6"/>
      <c r="I2450" s="6"/>
      <c r="J2450" s="6"/>
      <c r="K2450" s="6"/>
      <c r="L2450" s="6"/>
      <c r="M2450" s="6"/>
      <c r="N2450" s="6"/>
    </row>
    <row r="2451" spans="1:14">
      <c r="A2451" s="6"/>
      <c r="B2451" s="6"/>
      <c r="C2451" s="6"/>
      <c r="D2451" s="6"/>
      <c r="E2451" s="6"/>
      <c r="F2451" s="6"/>
      <c r="G2451" s="6"/>
      <c r="H2451" s="6"/>
      <c r="I2451" s="6"/>
      <c r="J2451" s="6"/>
      <c r="K2451" s="6"/>
      <c r="L2451" s="6"/>
      <c r="M2451" s="6"/>
      <c r="N2451" s="6"/>
    </row>
    <row r="2452" spans="1:14">
      <c r="A2452" s="6"/>
      <c r="B2452" s="6"/>
      <c r="C2452" s="6"/>
      <c r="D2452" s="6"/>
      <c r="E2452" s="6"/>
      <c r="F2452" s="6"/>
      <c r="G2452" s="6"/>
      <c r="H2452" s="6"/>
      <c r="I2452" s="6"/>
      <c r="J2452" s="6"/>
      <c r="K2452" s="6"/>
      <c r="L2452" s="6"/>
      <c r="M2452" s="6"/>
      <c r="N2452" s="6"/>
    </row>
    <row r="2453" spans="1:14">
      <c r="A2453" s="6"/>
      <c r="B2453" s="6"/>
      <c r="C2453" s="6"/>
      <c r="D2453" s="6"/>
      <c r="E2453" s="6"/>
      <c r="F2453" s="6"/>
      <c r="G2453" s="6"/>
      <c r="H2453" s="6"/>
      <c r="I2453" s="6"/>
      <c r="J2453" s="6"/>
      <c r="K2453" s="6"/>
      <c r="L2453" s="6"/>
      <c r="M2453" s="6"/>
      <c r="N2453" s="6"/>
    </row>
    <row r="2454" spans="1:14">
      <c r="A2454" s="6"/>
      <c r="B2454" s="6"/>
      <c r="C2454" s="6"/>
      <c r="D2454" s="6"/>
      <c r="E2454" s="6"/>
      <c r="F2454" s="6"/>
      <c r="G2454" s="6"/>
      <c r="H2454" s="6"/>
      <c r="I2454" s="6"/>
      <c r="J2454" s="6"/>
      <c r="K2454" s="6"/>
      <c r="L2454" s="6"/>
      <c r="M2454" s="6"/>
      <c r="N2454" s="6"/>
    </row>
    <row r="2455" spans="1:14">
      <c r="A2455" s="6"/>
      <c r="B2455" s="6"/>
      <c r="C2455" s="6"/>
      <c r="D2455" s="6"/>
      <c r="E2455" s="6"/>
      <c r="F2455" s="6"/>
      <c r="G2455" s="6"/>
      <c r="H2455" s="6"/>
      <c r="I2455" s="6"/>
      <c r="J2455" s="6"/>
      <c r="K2455" s="6"/>
      <c r="L2455" s="6"/>
      <c r="M2455" s="6"/>
      <c r="N2455" s="6"/>
    </row>
  </sheetData>
  <autoFilter ref="A1:N1238" xr:uid="{00000000-0001-0000-0400-000000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2455"/>
  <sheetViews>
    <sheetView workbookViewId="0">
      <pane xSplit="2" ySplit="1" topLeftCell="S74" activePane="bottomRight" state="frozen"/>
      <selection pane="bottomRight" activeCell="S100" sqref="S100"/>
      <selection pane="bottomLeft"/>
      <selection pane="topRight"/>
    </sheetView>
  </sheetViews>
  <sheetFormatPr defaultColWidth="9.140625" defaultRowHeight="15"/>
  <cols>
    <col min="1" max="1" width="6.140625" bestFit="1" customWidth="1"/>
    <col min="2" max="2" width="34" customWidth="1"/>
    <col min="3" max="6" width="15.7109375" customWidth="1"/>
    <col min="7" max="7" width="20.42578125" bestFit="1" customWidth="1"/>
    <col min="8" max="8" width="20.42578125" customWidth="1"/>
    <col min="9" max="9" width="15.7109375" customWidth="1"/>
    <col min="10" max="10" width="22.42578125" customWidth="1"/>
    <col min="11" max="13" width="15.7109375" customWidth="1"/>
    <col min="14" max="14" width="14" customWidth="1"/>
    <col min="15" max="17" width="15.85546875" customWidth="1"/>
    <col min="18" max="18" width="22.7109375" customWidth="1"/>
    <col min="19" max="20" width="19.7109375" customWidth="1"/>
    <col min="21" max="21" width="21.5703125" customWidth="1"/>
    <col min="22" max="22" width="26.140625" customWidth="1"/>
    <col min="23" max="23" width="30" customWidth="1"/>
    <col min="24" max="24" width="28.28515625" customWidth="1"/>
    <col min="25" max="25" width="25.5703125" customWidth="1"/>
    <col min="26" max="26" width="24.28515625" customWidth="1"/>
  </cols>
  <sheetData>
    <row r="1" spans="1:25">
      <c r="A1" s="1" t="s">
        <v>2245</v>
      </c>
      <c r="B1" s="35" t="s">
        <v>8</v>
      </c>
      <c r="C1" s="12" t="s">
        <v>2534</v>
      </c>
      <c r="D1" s="12" t="s">
        <v>2535</v>
      </c>
      <c r="E1" s="13" t="s">
        <v>2536</v>
      </c>
      <c r="F1" s="13" t="s">
        <v>2537</v>
      </c>
      <c r="G1" s="14" t="s">
        <v>2538</v>
      </c>
      <c r="H1" s="14" t="s">
        <v>2539</v>
      </c>
      <c r="I1" s="14" t="s">
        <v>2540</v>
      </c>
      <c r="J1" s="14" t="s">
        <v>2541</v>
      </c>
      <c r="K1" s="14" t="s">
        <v>2542</v>
      </c>
      <c r="L1" s="14" t="s">
        <v>2543</v>
      </c>
      <c r="M1" s="14" t="s">
        <v>2544</v>
      </c>
      <c r="N1" s="14" t="s">
        <v>2545</v>
      </c>
      <c r="O1" s="14" t="s">
        <v>2546</v>
      </c>
      <c r="P1" s="14" t="s">
        <v>2547</v>
      </c>
      <c r="Q1" s="10" t="s">
        <v>2548</v>
      </c>
      <c r="R1" s="10" t="s">
        <v>2549</v>
      </c>
      <c r="S1" s="10" t="s">
        <v>2550</v>
      </c>
      <c r="T1" s="10" t="s">
        <v>2551</v>
      </c>
      <c r="U1" s="30" t="s">
        <v>2552</v>
      </c>
      <c r="V1" s="30" t="s">
        <v>2553</v>
      </c>
      <c r="W1" s="30" t="s">
        <v>2554</v>
      </c>
      <c r="X1" s="30" t="s">
        <v>2555</v>
      </c>
      <c r="Y1" s="9" t="s">
        <v>2257</v>
      </c>
    </row>
    <row r="2" spans="1:25">
      <c r="A2">
        <v>1</v>
      </c>
      <c r="B2" s="6" t="s">
        <v>11</v>
      </c>
      <c r="C2" s="9" t="s">
        <v>2556</v>
      </c>
      <c r="D2" t="str">
        <f>INDEX(classification!C$2:C$200, MATCH(soilManagement!C2, classification!A$2:A$200, 0))</f>
        <v>grassland</v>
      </c>
      <c r="E2" s="9" t="s">
        <v>2557</v>
      </c>
      <c r="F2" t="str">
        <f>INDEX(classification!F$2:F$200, MATCH(soilManagement!E2, classification!D$2:D$200, 0))</f>
        <v>no tillage</v>
      </c>
      <c r="G2" s="9">
        <v>0</v>
      </c>
      <c r="H2" s="17" t="s">
        <v>1551</v>
      </c>
      <c r="I2" t="str">
        <f>INDEX(classification!I$2:I$200, MATCH(soilManagement!H2, classification!G$2:G$200, 0))</f>
        <v>unknown</v>
      </c>
      <c r="J2" s="9" t="s">
        <v>1551</v>
      </c>
      <c r="K2" s="17" t="s">
        <v>1551</v>
      </c>
      <c r="L2" t="str">
        <f>INDEX(classification!L$2:L$200, MATCH(soilManagement!K2, classification!J$2:J$200, 0))</f>
        <v>unknown</v>
      </c>
      <c r="M2" s="6" t="s">
        <v>2558</v>
      </c>
      <c r="N2" t="str">
        <f>INDEX(classification!O$2:O$200, MATCH(soilManagement!M2, classification!M$2:M$200, 0))</f>
        <v>natural</v>
      </c>
      <c r="O2" s="17" t="s">
        <v>1551</v>
      </c>
      <c r="P2" t="str">
        <f>INDEX(classification!R$2:R$200, MATCH(soilManagement!O2, classification!P$2:P$200, 0))</f>
        <v>unknown</v>
      </c>
      <c r="Q2" s="17" t="s">
        <v>1551</v>
      </c>
      <c r="R2" t="str">
        <f>INDEX(classification!U$2:U$200, MATCH(soilManagement!Q2, classification!S$2:S$200, 0))</f>
        <v>unknown</v>
      </c>
      <c r="S2" s="17" t="s">
        <v>1551</v>
      </c>
      <c r="T2" t="str">
        <f>INDEX(classification!X$2:X$200, MATCH(soilManagement!S2, classification!V$2:V$200, 0))</f>
        <v>unknown</v>
      </c>
      <c r="U2" s="17" t="s">
        <v>1551</v>
      </c>
      <c r="V2" t="str">
        <f>INDEX(classification!AA$2:AA$200, MATCH(soilManagement!U2, classification!Y$2:Y$200, 0))</f>
        <v>unknown</v>
      </c>
      <c r="W2" s="17" t="s">
        <v>1551</v>
      </c>
      <c r="X2" t="str">
        <f>INDEX(classification!AD$2:AD$200, MATCH(soilManagement!W2, classification!AB$2:AB$200, 0))</f>
        <v>unknown</v>
      </c>
      <c r="Y2" s="9" t="s">
        <v>2559</v>
      </c>
    </row>
    <row r="3" spans="1:25">
      <c r="A3">
        <v>2</v>
      </c>
      <c r="B3" s="6" t="s">
        <v>15</v>
      </c>
      <c r="C3" s="9" t="s">
        <v>2560</v>
      </c>
      <c r="D3" t="str">
        <f>INDEX(classification!C$2:C$200, MATCH(soilManagement!C3, classification!A$2:A$200, 0))</f>
        <v>grassland</v>
      </c>
      <c r="E3" s="9" t="s">
        <v>2557</v>
      </c>
      <c r="F3" t="str">
        <f>INDEX(classification!F$2:F$200, MATCH(soilManagement!E3, classification!D$2:D$200, 0))</f>
        <v>no tillage</v>
      </c>
      <c r="G3" s="9">
        <v>0</v>
      </c>
      <c r="H3" s="17" t="s">
        <v>1551</v>
      </c>
      <c r="I3" t="str">
        <f>INDEX(classification!I$2:I$200, MATCH(soilManagement!H3, classification!G$2:G$200, 0))</f>
        <v>unknown</v>
      </c>
      <c r="J3" s="9" t="s">
        <v>1551</v>
      </c>
      <c r="K3" s="17" t="s">
        <v>1551</v>
      </c>
      <c r="L3" t="str">
        <f>INDEX(classification!L$2:L$200, MATCH(soilManagement!K3, classification!J$2:J$200, 0))</f>
        <v>unknown</v>
      </c>
      <c r="M3" s="6" t="s">
        <v>2558</v>
      </c>
      <c r="N3" t="str">
        <f>INDEX(classification!O$2:O$200, MATCH(soilManagement!M3, classification!M$2:M$200, 0))</f>
        <v>natural</v>
      </c>
      <c r="O3" s="17" t="s">
        <v>1551</v>
      </c>
      <c r="P3" t="str">
        <f>INDEX(classification!R$2:R$200, MATCH(soilManagement!O3, classification!P$2:P$200, 0))</f>
        <v>unknown</v>
      </c>
      <c r="Q3" s="17" t="s">
        <v>1551</v>
      </c>
      <c r="R3" t="str">
        <f>INDEX(classification!U$2:U$200, MATCH(soilManagement!Q3, classification!S$2:S$200, 0))</f>
        <v>unknown</v>
      </c>
      <c r="S3" s="17" t="s">
        <v>1551</v>
      </c>
      <c r="T3" t="str">
        <f>INDEX(classification!X$2:X$200, MATCH(soilManagement!S3, classification!V$2:V$200, 0))</f>
        <v>unknown</v>
      </c>
      <c r="U3" s="17" t="s">
        <v>1551</v>
      </c>
      <c r="V3" t="str">
        <f>INDEX(classification!AA$2:AA$200, MATCH(soilManagement!U3, classification!Y$2:Y$200, 0))</f>
        <v>unknown</v>
      </c>
      <c r="W3" s="17" t="s">
        <v>1551</v>
      </c>
      <c r="X3" t="str">
        <f>INDEX(classification!AD$2:AD$200, MATCH(soilManagement!W3, classification!AB$2:AB$200, 0))</f>
        <v>unknown</v>
      </c>
      <c r="Y3" s="9" t="s">
        <v>2559</v>
      </c>
    </row>
    <row r="4" spans="1:25">
      <c r="A4">
        <v>3</v>
      </c>
      <c r="B4" s="6" t="s">
        <v>16</v>
      </c>
      <c r="C4" s="9" t="s">
        <v>2561</v>
      </c>
      <c r="D4" t="str">
        <f>INDEX(classification!C$2:C$200, MATCH(soilManagement!C4, classification!A$2:A$200, 0))</f>
        <v>arable</v>
      </c>
      <c r="E4" s="9" t="s">
        <v>2562</v>
      </c>
      <c r="F4" t="str">
        <f>INDEX(classification!F$2:F$200, MATCH(soilManagement!E4, classification!D$2:D$200, 0))</f>
        <v>conventional tillage</v>
      </c>
      <c r="G4" s="9">
        <v>3</v>
      </c>
      <c r="H4" s="9" t="s">
        <v>2563</v>
      </c>
      <c r="I4" t="str">
        <f>INDEX(classification!I$2:I$200, MATCH(soilManagement!H4, classification!G$2:G$200, 0))</f>
        <v>rape</v>
      </c>
      <c r="J4" s="9" t="s">
        <v>2564</v>
      </c>
      <c r="K4" s="17" t="s">
        <v>1551</v>
      </c>
      <c r="L4" t="str">
        <f>INDEX(classification!L$2:L$200, MATCH(soilManagement!K4, classification!J$2:J$200, 0))</f>
        <v>unknown</v>
      </c>
      <c r="M4" s="17" t="s">
        <v>1551</v>
      </c>
      <c r="N4" t="str">
        <f>INDEX(classification!O$2:O$200, MATCH(soilManagement!M4, classification!M$2:M$200, 0))</f>
        <v>unknown</v>
      </c>
      <c r="O4" s="17" t="s">
        <v>1551</v>
      </c>
      <c r="P4" t="str">
        <f>INDEX(classification!R$2:R$200, MATCH(soilManagement!O4, classification!P$2:P$200, 0))</f>
        <v>unknown</v>
      </c>
      <c r="Q4" s="17" t="s">
        <v>1551</v>
      </c>
      <c r="R4" t="str">
        <f>INDEX(classification!U$2:U$200, MATCH(soilManagement!Q4, classification!S$2:S$200, 0))</f>
        <v>unknown</v>
      </c>
      <c r="S4" s="17" t="s">
        <v>1551</v>
      </c>
      <c r="T4" t="str">
        <f>INDEX(classification!X$2:X$200, MATCH(soilManagement!S4, classification!V$2:V$200, 0))</f>
        <v>unknown</v>
      </c>
      <c r="U4" s="17" t="s">
        <v>1551</v>
      </c>
      <c r="V4" t="str">
        <f>INDEX(classification!AA$2:AA$200, MATCH(soilManagement!U4, classification!Y$2:Y$200, 0))</f>
        <v>unknown</v>
      </c>
      <c r="W4" s="9" t="s">
        <v>2565</v>
      </c>
      <c r="X4" t="str">
        <f>INDEX(classification!AD$2:AD$200, MATCH(soilManagement!W4, classification!AB$2:AB$200, 0))</f>
        <v>no impact</v>
      </c>
      <c r="Y4" s="9" t="s">
        <v>2559</v>
      </c>
    </row>
    <row r="5" spans="1:25">
      <c r="A5">
        <v>4</v>
      </c>
      <c r="B5" s="6" t="s">
        <v>17</v>
      </c>
      <c r="C5" s="9" t="s">
        <v>2561</v>
      </c>
      <c r="D5" t="str">
        <f>INDEX(classification!C$2:C$200, MATCH(soilManagement!C5, classification!A$2:A$200, 0))</f>
        <v>arable</v>
      </c>
      <c r="E5" s="17" t="s">
        <v>1551</v>
      </c>
      <c r="F5" t="str">
        <f>INDEX(classification!F$2:F$200, MATCH(soilManagement!E5, classification!D$2:D$200, 0))</f>
        <v>unknown</v>
      </c>
      <c r="G5" s="9">
        <v>2</v>
      </c>
      <c r="H5" s="17" t="s">
        <v>1551</v>
      </c>
      <c r="I5" t="str">
        <f>INDEX(classification!I$2:I$200, MATCH(soilManagement!H5, classification!G$2:G$200, 0))</f>
        <v>unknown</v>
      </c>
      <c r="J5" s="9" t="s">
        <v>2566</v>
      </c>
      <c r="K5" s="17" t="s">
        <v>1551</v>
      </c>
      <c r="L5" t="str">
        <f>INDEX(classification!L$2:L$200, MATCH(soilManagement!K5, classification!J$2:J$200, 0))</f>
        <v>unknown</v>
      </c>
      <c r="M5" s="9" t="s">
        <v>2567</v>
      </c>
      <c r="N5" t="str">
        <f>INDEX(classification!O$2:O$200, MATCH(soilManagement!M5, classification!M$2:M$200, 0))</f>
        <v>yes</v>
      </c>
      <c r="O5" s="17" t="s">
        <v>1551</v>
      </c>
      <c r="P5" t="str">
        <f>INDEX(classification!R$2:R$200, MATCH(soilManagement!O5, classification!P$2:P$200, 0))</f>
        <v>unknown</v>
      </c>
      <c r="Q5" s="17" t="s">
        <v>1551</v>
      </c>
      <c r="R5" t="str">
        <f>INDEX(classification!U$2:U$200, MATCH(soilManagement!Q5, classification!S$2:S$200, 0))</f>
        <v>unknown</v>
      </c>
      <c r="S5" s="17" t="s">
        <v>1551</v>
      </c>
      <c r="T5" t="str">
        <f>INDEX(classification!X$2:X$200, MATCH(soilManagement!S5, classification!V$2:V$200, 0))</f>
        <v>unknown</v>
      </c>
      <c r="U5" s="17" t="s">
        <v>1551</v>
      </c>
      <c r="V5" t="str">
        <f>INDEX(classification!AA$2:AA$200, MATCH(soilManagement!U5, classification!Y$2:Y$200, 0))</f>
        <v>unknown</v>
      </c>
      <c r="W5" s="17" t="s">
        <v>1551</v>
      </c>
      <c r="X5" t="str">
        <f>INDEX(classification!AD$2:AD$200, MATCH(soilManagement!W5, classification!AB$2:AB$200, 0))</f>
        <v>unknown</v>
      </c>
      <c r="Y5" s="9" t="s">
        <v>2559</v>
      </c>
    </row>
    <row r="6" spans="1:25">
      <c r="A6">
        <v>5</v>
      </c>
      <c r="B6" s="6" t="s">
        <v>19</v>
      </c>
      <c r="C6" s="9" t="s">
        <v>2568</v>
      </c>
      <c r="D6" t="str">
        <f>INDEX(classification!C$2:C$200, MATCH(soilManagement!C6, classification!A$2:A$200, 0))</f>
        <v>arable</v>
      </c>
      <c r="E6" s="9" t="s">
        <v>2562</v>
      </c>
      <c r="F6" t="str">
        <f>INDEX(classification!F$2:F$200, MATCH(soilManagement!E6, classification!D$2:D$200, 0))</f>
        <v>conventional tillage</v>
      </c>
      <c r="G6" s="9">
        <v>-9999</v>
      </c>
      <c r="H6" s="9" t="s">
        <v>2569</v>
      </c>
      <c r="I6" t="str">
        <f>INDEX(classification!I$2:I$200, MATCH(soilManagement!H6, classification!G$2:G$200, 0))</f>
        <v>maize</v>
      </c>
      <c r="J6" s="9" t="s">
        <v>2569</v>
      </c>
      <c r="K6" s="17" t="s">
        <v>1551</v>
      </c>
      <c r="L6" t="str">
        <f>INDEX(classification!L$2:L$200, MATCH(soilManagement!K6, classification!J$2:J$200, 0))</f>
        <v>unknown</v>
      </c>
      <c r="M6" s="9" t="s">
        <v>2570</v>
      </c>
      <c r="N6" t="str">
        <f>INDEX(classification!O$2:O$200, MATCH(soilManagement!M6, classification!M$2:M$200, 0))</f>
        <v>yes</v>
      </c>
      <c r="O6" s="17" t="s">
        <v>1551</v>
      </c>
      <c r="P6" t="str">
        <f>INDEX(classification!R$2:R$200, MATCH(soilManagement!O6, classification!P$2:P$200, 0))</f>
        <v>unknown</v>
      </c>
      <c r="Q6" s="9" t="s">
        <v>2571</v>
      </c>
      <c r="R6" t="str">
        <f>INDEX(classification!U$2:U$200, MATCH(soilManagement!Q6, classification!S$2:S$200, 0))</f>
        <v>irrigated</v>
      </c>
      <c r="S6" s="17" t="s">
        <v>1551</v>
      </c>
      <c r="T6" t="str">
        <f>INDEX(classification!X$2:X$200, MATCH(soilManagement!S6, classification!V$2:V$200, 0))</f>
        <v>unknown</v>
      </c>
      <c r="U6" s="17" t="s">
        <v>1551</v>
      </c>
      <c r="V6" t="str">
        <f>INDEX(classification!AA$2:AA$200, MATCH(soilManagement!U6, classification!Y$2:Y$200, 0))</f>
        <v>unknown</v>
      </c>
      <c r="W6" s="9" t="s">
        <v>2572</v>
      </c>
      <c r="X6" t="str">
        <f>INDEX(classification!AD$2:AD$200, MATCH(soilManagement!W6, classification!AB$2:AB$200, 0))</f>
        <v>after tillage</v>
      </c>
      <c r="Y6" s="9" t="s">
        <v>2559</v>
      </c>
    </row>
    <row r="7" spans="1:25">
      <c r="A7">
        <v>6</v>
      </c>
      <c r="B7" s="6" t="s">
        <v>21</v>
      </c>
      <c r="C7" s="9" t="s">
        <v>2568</v>
      </c>
      <c r="D7" t="str">
        <f>INDEX(classification!C$2:C$200, MATCH(soilManagement!C7, classification!A$2:A$200, 0))</f>
        <v>arable</v>
      </c>
      <c r="E7" s="9" t="s">
        <v>2562</v>
      </c>
      <c r="F7" t="str">
        <f>INDEX(classification!F$2:F$200, MATCH(soilManagement!E7, classification!D$2:D$200, 0))</f>
        <v>conventional tillage</v>
      </c>
      <c r="G7" s="9">
        <v>-9999</v>
      </c>
      <c r="H7" s="9" t="s">
        <v>2569</v>
      </c>
      <c r="I7" t="str">
        <f>INDEX(classification!I$2:I$200, MATCH(soilManagement!H7, classification!G$2:G$200, 0))</f>
        <v>maize</v>
      </c>
      <c r="J7" s="9" t="s">
        <v>2569</v>
      </c>
      <c r="K7" s="17" t="s">
        <v>1551</v>
      </c>
      <c r="L7" t="str">
        <f>INDEX(classification!L$2:L$200, MATCH(soilManagement!K7, classification!J$2:J$200, 0))</f>
        <v>unknown</v>
      </c>
      <c r="M7" s="9" t="s">
        <v>2570</v>
      </c>
      <c r="N7" t="str">
        <f>INDEX(classification!O$2:O$200, MATCH(soilManagement!M7, classification!M$2:M$200, 0))</f>
        <v>yes</v>
      </c>
      <c r="O7" s="17" t="s">
        <v>1551</v>
      </c>
      <c r="P7" t="str">
        <f>INDEX(classification!R$2:R$200, MATCH(soilManagement!O7, classification!P$2:P$200, 0))</f>
        <v>unknown</v>
      </c>
      <c r="Q7" s="9" t="s">
        <v>2571</v>
      </c>
      <c r="R7" t="str">
        <f>INDEX(classification!U$2:U$200, MATCH(soilManagement!Q7, classification!S$2:S$200, 0))</f>
        <v>irrigated</v>
      </c>
      <c r="S7" s="17" t="s">
        <v>1551</v>
      </c>
      <c r="T7" t="str">
        <f>INDEX(classification!X$2:X$200, MATCH(soilManagement!S7, classification!V$2:V$200, 0))</f>
        <v>unknown</v>
      </c>
      <c r="U7" s="17" t="s">
        <v>1551</v>
      </c>
      <c r="V7" t="str">
        <f>INDEX(classification!AA$2:AA$200, MATCH(soilManagement!U7, classification!Y$2:Y$200, 0))</f>
        <v>unknown</v>
      </c>
      <c r="W7" s="9" t="s">
        <v>2573</v>
      </c>
      <c r="X7" t="str">
        <f>INDEX(classification!AD$2:AD$200, MATCH(soilManagement!W7, classification!AB$2:AB$200, 0))</f>
        <v>no impact</v>
      </c>
      <c r="Y7" s="9" t="s">
        <v>2559</v>
      </c>
    </row>
    <row r="8" spans="1:25">
      <c r="A8">
        <v>7</v>
      </c>
      <c r="B8" s="6" t="s">
        <v>22</v>
      </c>
      <c r="C8" s="9" t="s">
        <v>2568</v>
      </c>
      <c r="D8" t="str">
        <f>INDEX(classification!C$2:C$200, MATCH(soilManagement!C8, classification!A$2:A$200, 0))</f>
        <v>arable</v>
      </c>
      <c r="E8" s="9" t="s">
        <v>2562</v>
      </c>
      <c r="F8" t="str">
        <f>INDEX(classification!F$2:F$200, MATCH(soilManagement!E8, classification!D$2:D$200, 0))</f>
        <v>conventional tillage</v>
      </c>
      <c r="G8" s="9">
        <v>-9999</v>
      </c>
      <c r="H8" s="9" t="s">
        <v>2569</v>
      </c>
      <c r="I8" t="str">
        <f>INDEX(classification!I$2:I$200, MATCH(soilManagement!H8, classification!G$2:G$200, 0))</f>
        <v>maize</v>
      </c>
      <c r="J8" s="9" t="s">
        <v>2569</v>
      </c>
      <c r="K8" s="17" t="s">
        <v>1551</v>
      </c>
      <c r="L8" t="str">
        <f>INDEX(classification!L$2:L$200, MATCH(soilManagement!K8, classification!J$2:J$200, 0))</f>
        <v>unknown</v>
      </c>
      <c r="M8" s="9" t="s">
        <v>2570</v>
      </c>
      <c r="N8" t="str">
        <f>INDEX(classification!O$2:O$200, MATCH(soilManagement!M8, classification!M$2:M$200, 0))</f>
        <v>yes</v>
      </c>
      <c r="O8" s="17" t="s">
        <v>1551</v>
      </c>
      <c r="P8" t="str">
        <f>INDEX(classification!R$2:R$200, MATCH(soilManagement!O8, classification!P$2:P$200, 0))</f>
        <v>unknown</v>
      </c>
      <c r="Q8" s="9" t="s">
        <v>2571</v>
      </c>
      <c r="R8" t="str">
        <f>INDEX(classification!U$2:U$200, MATCH(soilManagement!Q8, classification!S$2:S$200, 0))</f>
        <v>irrigated</v>
      </c>
      <c r="S8" s="17" t="s">
        <v>1551</v>
      </c>
      <c r="T8" t="str">
        <f>INDEX(classification!X$2:X$200, MATCH(soilManagement!S8, classification!V$2:V$200, 0))</f>
        <v>unknown</v>
      </c>
      <c r="U8" s="17" t="s">
        <v>1551</v>
      </c>
      <c r="V8" t="str">
        <f>INDEX(classification!AA$2:AA$200, MATCH(soilManagement!U8, classification!Y$2:Y$200, 0))</f>
        <v>unknown</v>
      </c>
      <c r="W8" s="9" t="s">
        <v>2574</v>
      </c>
      <c r="X8" t="str">
        <f>INDEX(classification!AD$2:AD$200, MATCH(soilManagement!W8, classification!AB$2:AB$200, 0))</f>
        <v>no impact</v>
      </c>
      <c r="Y8" s="9" t="s">
        <v>2559</v>
      </c>
    </row>
    <row r="9" spans="1:25">
      <c r="A9">
        <v>8</v>
      </c>
      <c r="B9" s="6" t="s">
        <v>23</v>
      </c>
      <c r="C9" s="9" t="s">
        <v>2568</v>
      </c>
      <c r="D9" t="str">
        <f>INDEX(classification!C$2:C$200, MATCH(soilManagement!C9, classification!A$2:A$200, 0))</f>
        <v>arable</v>
      </c>
      <c r="E9" s="9" t="s">
        <v>2562</v>
      </c>
      <c r="F9" t="str">
        <f>INDEX(classification!F$2:F$200, MATCH(soilManagement!E9, classification!D$2:D$200, 0))</f>
        <v>conventional tillage</v>
      </c>
      <c r="G9" s="9">
        <v>-9999</v>
      </c>
      <c r="H9" s="9" t="s">
        <v>2569</v>
      </c>
      <c r="I9" t="str">
        <f>INDEX(classification!I$2:I$200, MATCH(soilManagement!H9, classification!G$2:G$200, 0))</f>
        <v>maize</v>
      </c>
      <c r="J9" s="9" t="s">
        <v>2569</v>
      </c>
      <c r="K9" s="17" t="s">
        <v>1551</v>
      </c>
      <c r="L9" t="str">
        <f>INDEX(classification!L$2:L$200, MATCH(soilManagement!K9, classification!J$2:J$200, 0))</f>
        <v>unknown</v>
      </c>
      <c r="M9" s="9" t="s">
        <v>2570</v>
      </c>
      <c r="N9" t="str">
        <f>INDEX(classification!O$2:O$200, MATCH(soilManagement!M9, classification!M$2:M$200, 0))</f>
        <v>yes</v>
      </c>
      <c r="O9" s="17" t="s">
        <v>1551</v>
      </c>
      <c r="P9" t="str">
        <f>INDEX(classification!R$2:R$200, MATCH(soilManagement!O9, classification!P$2:P$200, 0))</f>
        <v>unknown</v>
      </c>
      <c r="Q9" s="9" t="s">
        <v>2571</v>
      </c>
      <c r="R9" t="str">
        <f>INDEX(classification!U$2:U$200, MATCH(soilManagement!Q9, classification!S$2:S$200, 0))</f>
        <v>irrigated</v>
      </c>
      <c r="S9" s="17" t="s">
        <v>1551</v>
      </c>
      <c r="T9" t="str">
        <f>INDEX(classification!X$2:X$200, MATCH(soilManagement!S9, classification!V$2:V$200, 0))</f>
        <v>unknown</v>
      </c>
      <c r="U9" s="17" t="s">
        <v>1551</v>
      </c>
      <c r="V9" t="str">
        <f>INDEX(classification!AA$2:AA$200, MATCH(soilManagement!U9, classification!Y$2:Y$200, 0))</f>
        <v>unknown</v>
      </c>
      <c r="W9" s="9" t="s">
        <v>2575</v>
      </c>
      <c r="X9" t="str">
        <f>INDEX(classification!AD$2:AD$200, MATCH(soilManagement!W9, classification!AB$2:AB$200, 0))</f>
        <v>no impact</v>
      </c>
      <c r="Y9" s="9" t="s">
        <v>2559</v>
      </c>
    </row>
    <row r="10" spans="1:25">
      <c r="A10">
        <v>9</v>
      </c>
      <c r="B10" s="6" t="s">
        <v>24</v>
      </c>
      <c r="C10" s="9" t="s">
        <v>2568</v>
      </c>
      <c r="D10" t="str">
        <f>INDEX(classification!C$2:C$200, MATCH(soilManagement!C10, classification!A$2:A$200, 0))</f>
        <v>arable</v>
      </c>
      <c r="E10" s="9" t="s">
        <v>2562</v>
      </c>
      <c r="F10" t="str">
        <f>INDEX(classification!F$2:F$200, MATCH(soilManagement!E10, classification!D$2:D$200, 0))</f>
        <v>conventional tillage</v>
      </c>
      <c r="G10" s="9">
        <v>-9999</v>
      </c>
      <c r="H10" s="9" t="s">
        <v>2569</v>
      </c>
      <c r="I10" t="str">
        <f>INDEX(classification!I$2:I$200, MATCH(soilManagement!H10, classification!G$2:G$200, 0))</f>
        <v>maize</v>
      </c>
      <c r="J10" s="9" t="s">
        <v>2569</v>
      </c>
      <c r="K10" s="17" t="s">
        <v>1551</v>
      </c>
      <c r="L10" t="str">
        <f>INDEX(classification!L$2:L$200, MATCH(soilManagement!K10, classification!J$2:J$200, 0))</f>
        <v>unknown</v>
      </c>
      <c r="M10" s="9" t="s">
        <v>2570</v>
      </c>
      <c r="N10" t="str">
        <f>INDEX(classification!O$2:O$200, MATCH(soilManagement!M10, classification!M$2:M$200, 0))</f>
        <v>yes</v>
      </c>
      <c r="O10" s="17" t="s">
        <v>1551</v>
      </c>
      <c r="P10" t="str">
        <f>INDEX(classification!R$2:R$200, MATCH(soilManagement!O10, classification!P$2:P$200, 0))</f>
        <v>unknown</v>
      </c>
      <c r="Q10" s="9" t="s">
        <v>2571</v>
      </c>
      <c r="R10" t="str">
        <f>INDEX(classification!U$2:U$200, MATCH(soilManagement!Q10, classification!S$2:S$200, 0))</f>
        <v>irrigated</v>
      </c>
      <c r="S10" s="17" t="s">
        <v>1551</v>
      </c>
      <c r="T10" t="str">
        <f>INDEX(classification!X$2:X$200, MATCH(soilManagement!S10, classification!V$2:V$200, 0))</f>
        <v>unknown</v>
      </c>
      <c r="U10" s="17" t="s">
        <v>1551</v>
      </c>
      <c r="V10" t="str">
        <f>INDEX(classification!AA$2:AA$200, MATCH(soilManagement!U10, classification!Y$2:Y$200, 0))</f>
        <v>unknown</v>
      </c>
      <c r="W10" s="9" t="s">
        <v>2576</v>
      </c>
      <c r="X10" t="str">
        <f>INDEX(classification!AD$2:AD$200, MATCH(soilManagement!W10, classification!AB$2:AB$200, 0))</f>
        <v>no impact</v>
      </c>
      <c r="Y10" s="9" t="s">
        <v>2559</v>
      </c>
    </row>
    <row r="11" spans="1:25">
      <c r="A11">
        <v>10</v>
      </c>
      <c r="B11" s="6" t="s">
        <v>25</v>
      </c>
      <c r="C11" s="9" t="s">
        <v>2568</v>
      </c>
      <c r="D11" t="str">
        <f>INDEX(classification!C$2:C$200, MATCH(soilManagement!C11, classification!A$2:A$200, 0))</f>
        <v>arable</v>
      </c>
      <c r="E11" s="9" t="s">
        <v>2577</v>
      </c>
      <c r="F11" t="str">
        <f>INDEX(classification!F$2:F$200, MATCH(soilManagement!E11, classification!D$2:D$200, 0))</f>
        <v>reduced tillage</v>
      </c>
      <c r="G11" s="9">
        <v>-9999</v>
      </c>
      <c r="H11" s="9" t="s">
        <v>2569</v>
      </c>
      <c r="I11" t="str">
        <f>INDEX(classification!I$2:I$200, MATCH(soilManagement!H11, classification!G$2:G$200, 0))</f>
        <v>maize</v>
      </c>
      <c r="J11" s="9" t="s">
        <v>2569</v>
      </c>
      <c r="K11" s="17" t="s">
        <v>1551</v>
      </c>
      <c r="L11" t="str">
        <f>INDEX(classification!L$2:L$200, MATCH(soilManagement!K11, classification!J$2:J$200, 0))</f>
        <v>unknown</v>
      </c>
      <c r="M11" s="9" t="s">
        <v>2570</v>
      </c>
      <c r="N11" t="str">
        <f>INDEX(classification!O$2:O$200, MATCH(soilManagement!M11, classification!M$2:M$200, 0))</f>
        <v>yes</v>
      </c>
      <c r="O11" s="17" t="s">
        <v>1551</v>
      </c>
      <c r="P11" t="str">
        <f>INDEX(classification!R$2:R$200, MATCH(soilManagement!O11, classification!P$2:P$200, 0))</f>
        <v>unknown</v>
      </c>
      <c r="Q11" s="9" t="s">
        <v>2571</v>
      </c>
      <c r="R11" t="str">
        <f>INDEX(classification!U$2:U$200, MATCH(soilManagement!Q11, classification!S$2:S$200, 0))</f>
        <v>irrigated</v>
      </c>
      <c r="S11" s="17" t="s">
        <v>1551</v>
      </c>
      <c r="T11" t="str">
        <f>INDEX(classification!X$2:X$200, MATCH(soilManagement!S11, classification!V$2:V$200, 0))</f>
        <v>unknown</v>
      </c>
      <c r="U11" s="17" t="s">
        <v>1551</v>
      </c>
      <c r="V11" t="str">
        <f>INDEX(classification!AA$2:AA$200, MATCH(soilManagement!U11, classification!Y$2:Y$200, 0))</f>
        <v>unknown</v>
      </c>
      <c r="W11" s="9" t="s">
        <v>2572</v>
      </c>
      <c r="X11" t="str">
        <f>INDEX(classification!AD$2:AD$200, MATCH(soilManagement!W11, classification!AB$2:AB$200, 0))</f>
        <v>after tillage</v>
      </c>
      <c r="Y11" s="9" t="s">
        <v>2559</v>
      </c>
    </row>
    <row r="12" spans="1:25">
      <c r="A12">
        <v>11</v>
      </c>
      <c r="B12" s="6" t="s">
        <v>26</v>
      </c>
      <c r="C12" s="9" t="s">
        <v>2568</v>
      </c>
      <c r="D12" t="str">
        <f>INDEX(classification!C$2:C$200, MATCH(soilManagement!C12, classification!A$2:A$200, 0))</f>
        <v>arable</v>
      </c>
      <c r="E12" s="9" t="s">
        <v>2577</v>
      </c>
      <c r="F12" t="str">
        <f>INDEX(classification!F$2:F$200, MATCH(soilManagement!E12, classification!D$2:D$200, 0))</f>
        <v>reduced tillage</v>
      </c>
      <c r="G12" s="9">
        <v>-9999</v>
      </c>
      <c r="H12" s="9" t="s">
        <v>2569</v>
      </c>
      <c r="I12" t="str">
        <f>INDEX(classification!I$2:I$200, MATCH(soilManagement!H12, classification!G$2:G$200, 0))</f>
        <v>maize</v>
      </c>
      <c r="J12" s="9" t="s">
        <v>2569</v>
      </c>
      <c r="K12" s="17" t="s">
        <v>1551</v>
      </c>
      <c r="L12" t="str">
        <f>INDEX(classification!L$2:L$200, MATCH(soilManagement!K12, classification!J$2:J$200, 0))</f>
        <v>unknown</v>
      </c>
      <c r="M12" s="9" t="s">
        <v>2570</v>
      </c>
      <c r="N12" t="str">
        <f>INDEX(classification!O$2:O$200, MATCH(soilManagement!M12, classification!M$2:M$200, 0))</f>
        <v>yes</v>
      </c>
      <c r="O12" s="17" t="s">
        <v>1551</v>
      </c>
      <c r="P12" t="str">
        <f>INDEX(classification!R$2:R$200, MATCH(soilManagement!O12, classification!P$2:P$200, 0))</f>
        <v>unknown</v>
      </c>
      <c r="Q12" s="9" t="s">
        <v>2571</v>
      </c>
      <c r="R12" t="str">
        <f>INDEX(classification!U$2:U$200, MATCH(soilManagement!Q12, classification!S$2:S$200, 0))</f>
        <v>irrigated</v>
      </c>
      <c r="S12" s="17" t="s">
        <v>1551</v>
      </c>
      <c r="T12" t="str">
        <f>INDEX(classification!X$2:X$200, MATCH(soilManagement!S12, classification!V$2:V$200, 0))</f>
        <v>unknown</v>
      </c>
      <c r="U12" s="17" t="s">
        <v>1551</v>
      </c>
      <c r="V12" t="str">
        <f>INDEX(classification!AA$2:AA$200, MATCH(soilManagement!U12, classification!Y$2:Y$200, 0))</f>
        <v>unknown</v>
      </c>
      <c r="W12" s="9" t="s">
        <v>2573</v>
      </c>
      <c r="X12" t="str">
        <f>INDEX(classification!AD$2:AD$200, MATCH(soilManagement!W12, classification!AB$2:AB$200, 0))</f>
        <v>no impact</v>
      </c>
      <c r="Y12" s="9" t="s">
        <v>2559</v>
      </c>
    </row>
    <row r="13" spans="1:25">
      <c r="A13">
        <v>12</v>
      </c>
      <c r="B13" s="6" t="s">
        <v>27</v>
      </c>
      <c r="C13" s="9" t="s">
        <v>2568</v>
      </c>
      <c r="D13" t="str">
        <f>INDEX(classification!C$2:C$200, MATCH(soilManagement!C13, classification!A$2:A$200, 0))</f>
        <v>arable</v>
      </c>
      <c r="E13" s="9" t="s">
        <v>2577</v>
      </c>
      <c r="F13" t="str">
        <f>INDEX(classification!F$2:F$200, MATCH(soilManagement!E13, classification!D$2:D$200, 0))</f>
        <v>reduced tillage</v>
      </c>
      <c r="G13" s="9">
        <v>-9999</v>
      </c>
      <c r="H13" s="9" t="s">
        <v>2569</v>
      </c>
      <c r="I13" t="str">
        <f>INDEX(classification!I$2:I$200, MATCH(soilManagement!H13, classification!G$2:G$200, 0))</f>
        <v>maize</v>
      </c>
      <c r="J13" s="9" t="s">
        <v>2569</v>
      </c>
      <c r="K13" s="17" t="s">
        <v>1551</v>
      </c>
      <c r="L13" t="str">
        <f>INDEX(classification!L$2:L$200, MATCH(soilManagement!K13, classification!J$2:J$200, 0))</f>
        <v>unknown</v>
      </c>
      <c r="M13" s="9" t="s">
        <v>2570</v>
      </c>
      <c r="N13" t="str">
        <f>INDEX(classification!O$2:O$200, MATCH(soilManagement!M13, classification!M$2:M$200, 0))</f>
        <v>yes</v>
      </c>
      <c r="O13" s="17" t="s">
        <v>1551</v>
      </c>
      <c r="P13" t="str">
        <f>INDEX(classification!R$2:R$200, MATCH(soilManagement!O13, classification!P$2:P$200, 0))</f>
        <v>unknown</v>
      </c>
      <c r="Q13" s="9" t="s">
        <v>2571</v>
      </c>
      <c r="R13" t="str">
        <f>INDEX(classification!U$2:U$200, MATCH(soilManagement!Q13, classification!S$2:S$200, 0))</f>
        <v>irrigated</v>
      </c>
      <c r="S13" s="17" t="s">
        <v>1551</v>
      </c>
      <c r="T13" t="str">
        <f>INDEX(classification!X$2:X$200, MATCH(soilManagement!S13, classification!V$2:V$200, 0))</f>
        <v>unknown</v>
      </c>
      <c r="U13" s="17" t="s">
        <v>1551</v>
      </c>
      <c r="V13" t="str">
        <f>INDEX(classification!AA$2:AA$200, MATCH(soilManagement!U13, classification!Y$2:Y$200, 0))</f>
        <v>unknown</v>
      </c>
      <c r="W13" s="9" t="s">
        <v>2574</v>
      </c>
      <c r="X13" t="str">
        <f>INDEX(classification!AD$2:AD$200, MATCH(soilManagement!W13, classification!AB$2:AB$200, 0))</f>
        <v>no impact</v>
      </c>
      <c r="Y13" s="9" t="s">
        <v>2559</v>
      </c>
    </row>
    <row r="14" spans="1:25">
      <c r="A14">
        <v>13</v>
      </c>
      <c r="B14" s="6" t="s">
        <v>28</v>
      </c>
      <c r="C14" s="9" t="s">
        <v>2568</v>
      </c>
      <c r="D14" t="str">
        <f>INDEX(classification!C$2:C$200, MATCH(soilManagement!C14, classification!A$2:A$200, 0))</f>
        <v>arable</v>
      </c>
      <c r="E14" s="9" t="s">
        <v>2577</v>
      </c>
      <c r="F14" t="str">
        <f>INDEX(classification!F$2:F$200, MATCH(soilManagement!E14, classification!D$2:D$200, 0))</f>
        <v>reduced tillage</v>
      </c>
      <c r="G14" s="9">
        <v>-9999</v>
      </c>
      <c r="H14" s="9" t="s">
        <v>2569</v>
      </c>
      <c r="I14" t="str">
        <f>INDEX(classification!I$2:I$200, MATCH(soilManagement!H14, classification!G$2:G$200, 0))</f>
        <v>maize</v>
      </c>
      <c r="J14" s="9" t="s">
        <v>2569</v>
      </c>
      <c r="K14" s="17" t="s">
        <v>1551</v>
      </c>
      <c r="L14" t="str">
        <f>INDEX(classification!L$2:L$200, MATCH(soilManagement!K14, classification!J$2:J$200, 0))</f>
        <v>unknown</v>
      </c>
      <c r="M14" s="9" t="s">
        <v>2570</v>
      </c>
      <c r="N14" t="str">
        <f>INDEX(classification!O$2:O$200, MATCH(soilManagement!M14, classification!M$2:M$200, 0))</f>
        <v>yes</v>
      </c>
      <c r="O14" s="17" t="s">
        <v>1551</v>
      </c>
      <c r="P14" t="str">
        <f>INDEX(classification!R$2:R$200, MATCH(soilManagement!O14, classification!P$2:P$200, 0))</f>
        <v>unknown</v>
      </c>
      <c r="Q14" s="9" t="s">
        <v>2571</v>
      </c>
      <c r="R14" t="str">
        <f>INDEX(classification!U$2:U$200, MATCH(soilManagement!Q14, classification!S$2:S$200, 0))</f>
        <v>irrigated</v>
      </c>
      <c r="S14" s="17" t="s">
        <v>1551</v>
      </c>
      <c r="T14" t="str">
        <f>INDEX(classification!X$2:X$200, MATCH(soilManagement!S14, classification!V$2:V$200, 0))</f>
        <v>unknown</v>
      </c>
      <c r="U14" s="17" t="s">
        <v>1551</v>
      </c>
      <c r="V14" t="str">
        <f>INDEX(classification!AA$2:AA$200, MATCH(soilManagement!U14, classification!Y$2:Y$200, 0))</f>
        <v>unknown</v>
      </c>
      <c r="W14" s="9" t="s">
        <v>2575</v>
      </c>
      <c r="X14" t="str">
        <f>INDEX(classification!AD$2:AD$200, MATCH(soilManagement!W14, classification!AB$2:AB$200, 0))</f>
        <v>no impact</v>
      </c>
      <c r="Y14" s="9" t="s">
        <v>2559</v>
      </c>
    </row>
    <row r="15" spans="1:25">
      <c r="A15">
        <v>14</v>
      </c>
      <c r="B15" s="6" t="s">
        <v>29</v>
      </c>
      <c r="C15" s="9" t="s">
        <v>2568</v>
      </c>
      <c r="D15" t="str">
        <f>INDEX(classification!C$2:C$200, MATCH(soilManagement!C15, classification!A$2:A$200, 0))</f>
        <v>arable</v>
      </c>
      <c r="E15" s="9" t="s">
        <v>2577</v>
      </c>
      <c r="F15" t="str">
        <f>INDEX(classification!F$2:F$200, MATCH(soilManagement!E15, classification!D$2:D$200, 0))</f>
        <v>reduced tillage</v>
      </c>
      <c r="G15" s="9">
        <v>-9999</v>
      </c>
      <c r="H15" s="9" t="s">
        <v>2569</v>
      </c>
      <c r="I15" t="str">
        <f>INDEX(classification!I$2:I$200, MATCH(soilManagement!H15, classification!G$2:G$200, 0))</f>
        <v>maize</v>
      </c>
      <c r="J15" s="9" t="s">
        <v>2569</v>
      </c>
      <c r="K15" s="17" t="s">
        <v>1551</v>
      </c>
      <c r="L15" t="str">
        <f>INDEX(classification!L$2:L$200, MATCH(soilManagement!K15, classification!J$2:J$200, 0))</f>
        <v>unknown</v>
      </c>
      <c r="M15" s="9" t="s">
        <v>2570</v>
      </c>
      <c r="N15" t="str">
        <f>INDEX(classification!O$2:O$200, MATCH(soilManagement!M15, classification!M$2:M$200, 0))</f>
        <v>yes</v>
      </c>
      <c r="O15" s="17" t="s">
        <v>1551</v>
      </c>
      <c r="P15" t="str">
        <f>INDEX(classification!R$2:R$200, MATCH(soilManagement!O15, classification!P$2:P$200, 0))</f>
        <v>unknown</v>
      </c>
      <c r="Q15" s="9" t="s">
        <v>2571</v>
      </c>
      <c r="R15" t="str">
        <f>INDEX(classification!U$2:U$200, MATCH(soilManagement!Q15, classification!S$2:S$200, 0))</f>
        <v>irrigated</v>
      </c>
      <c r="S15" s="17" t="s">
        <v>1551</v>
      </c>
      <c r="T15" t="str">
        <f>INDEX(classification!X$2:X$200, MATCH(soilManagement!S15, classification!V$2:V$200, 0))</f>
        <v>unknown</v>
      </c>
      <c r="U15" s="17" t="s">
        <v>1551</v>
      </c>
      <c r="V15" t="str">
        <f>INDEX(classification!AA$2:AA$200, MATCH(soilManagement!U15, classification!Y$2:Y$200, 0))</f>
        <v>unknown</v>
      </c>
      <c r="W15" s="9" t="s">
        <v>2576</v>
      </c>
      <c r="X15" t="str">
        <f>INDEX(classification!AD$2:AD$200, MATCH(soilManagement!W15, classification!AB$2:AB$200, 0))</f>
        <v>no impact</v>
      </c>
      <c r="Y15" s="9" t="s">
        <v>2559</v>
      </c>
    </row>
    <row r="16" spans="1:25">
      <c r="A16">
        <v>15</v>
      </c>
      <c r="B16" s="6" t="s">
        <v>30</v>
      </c>
      <c r="C16" s="9" t="s">
        <v>2578</v>
      </c>
      <c r="D16" t="str">
        <f>INDEX(classification!C$2:C$200, MATCH(soilManagement!C16, classification!A$2:A$200, 0))</f>
        <v>woodland/plantation</v>
      </c>
      <c r="E16" s="9" t="s">
        <v>2557</v>
      </c>
      <c r="F16" t="str">
        <f>INDEX(classification!F$2:F$200, MATCH(soilManagement!E16, classification!D$2:D$200, 0))</f>
        <v>no tillage</v>
      </c>
      <c r="G16" s="9">
        <v>0</v>
      </c>
      <c r="H16" s="17" t="s">
        <v>1551</v>
      </c>
      <c r="I16" t="str">
        <f>INDEX(classification!I$2:I$200, MATCH(soilManagement!H16, classification!G$2:G$200, 0))</f>
        <v>unknown</v>
      </c>
      <c r="J16" s="9" t="s">
        <v>1551</v>
      </c>
      <c r="K16" s="17" t="s">
        <v>1551</v>
      </c>
      <c r="L16" t="str">
        <f>INDEX(classification!L$2:L$200, MATCH(soilManagement!K16, classification!J$2:J$200, 0))</f>
        <v>unknown</v>
      </c>
      <c r="M16" s="6" t="s">
        <v>2558</v>
      </c>
      <c r="N16" t="str">
        <f>INDEX(classification!O$2:O$200, MATCH(soilManagement!M16, classification!M$2:M$200, 0))</f>
        <v>natural</v>
      </c>
      <c r="O16" s="17" t="s">
        <v>1551</v>
      </c>
      <c r="P16" t="str">
        <f>INDEX(classification!R$2:R$200, MATCH(soilManagement!O16, classification!P$2:P$200, 0))</f>
        <v>unknown</v>
      </c>
      <c r="Q16" s="17" t="s">
        <v>1551</v>
      </c>
      <c r="R16" t="str">
        <f>INDEX(classification!U$2:U$200, MATCH(soilManagement!Q16, classification!S$2:S$200, 0))</f>
        <v>unknown</v>
      </c>
      <c r="S16" s="17" t="s">
        <v>1551</v>
      </c>
      <c r="T16" t="str">
        <f>INDEX(classification!X$2:X$200, MATCH(soilManagement!S16, classification!V$2:V$200, 0))</f>
        <v>unknown</v>
      </c>
      <c r="U16" s="17" t="s">
        <v>1551</v>
      </c>
      <c r="V16" t="str">
        <f>INDEX(classification!AA$2:AA$200, MATCH(soilManagement!U16, classification!Y$2:Y$200, 0))</f>
        <v>unknown</v>
      </c>
      <c r="W16" s="17" t="s">
        <v>1551</v>
      </c>
      <c r="X16" t="str">
        <f>INDEX(classification!AD$2:AD$200, MATCH(soilManagement!W16, classification!AB$2:AB$200, 0))</f>
        <v>unknown</v>
      </c>
      <c r="Y16" s="9" t="s">
        <v>2276</v>
      </c>
    </row>
    <row r="17" spans="1:25">
      <c r="A17">
        <v>16</v>
      </c>
      <c r="B17" s="6" t="s">
        <v>32</v>
      </c>
      <c r="C17" s="9" t="s">
        <v>2578</v>
      </c>
      <c r="D17" t="str">
        <f>INDEX(classification!C$2:C$200, MATCH(soilManagement!C17, classification!A$2:A$200, 0))</f>
        <v>woodland/plantation</v>
      </c>
      <c r="E17" s="9" t="s">
        <v>2557</v>
      </c>
      <c r="F17" t="str">
        <f>INDEX(classification!F$2:F$200, MATCH(soilManagement!E17, classification!D$2:D$200, 0))</f>
        <v>no tillage</v>
      </c>
      <c r="G17" s="9">
        <v>0</v>
      </c>
      <c r="H17" s="17" t="s">
        <v>1551</v>
      </c>
      <c r="I17" t="str">
        <f>INDEX(classification!I$2:I$200, MATCH(soilManagement!H17, classification!G$2:G$200, 0))</f>
        <v>unknown</v>
      </c>
      <c r="J17" s="9" t="s">
        <v>1551</v>
      </c>
      <c r="K17" s="17" t="s">
        <v>1551</v>
      </c>
      <c r="L17" t="str">
        <f>INDEX(classification!L$2:L$200, MATCH(soilManagement!K17, classification!J$2:J$200, 0))</f>
        <v>unknown</v>
      </c>
      <c r="M17" s="6" t="s">
        <v>2558</v>
      </c>
      <c r="N17" t="str">
        <f>INDEX(classification!O$2:O$200, MATCH(soilManagement!M17, classification!M$2:M$200, 0))</f>
        <v>natural</v>
      </c>
      <c r="O17" s="17" t="s">
        <v>1551</v>
      </c>
      <c r="P17" t="str">
        <f>INDEX(classification!R$2:R$200, MATCH(soilManagement!O17, classification!P$2:P$200, 0))</f>
        <v>unknown</v>
      </c>
      <c r="Q17" s="17" t="s">
        <v>1551</v>
      </c>
      <c r="R17" t="str">
        <f>INDEX(classification!U$2:U$200, MATCH(soilManagement!Q17, classification!S$2:S$200, 0))</f>
        <v>unknown</v>
      </c>
      <c r="S17" s="17" t="s">
        <v>1551</v>
      </c>
      <c r="T17" t="str">
        <f>INDEX(classification!X$2:X$200, MATCH(soilManagement!S17, classification!V$2:V$200, 0))</f>
        <v>unknown</v>
      </c>
      <c r="U17" s="17" t="s">
        <v>1551</v>
      </c>
      <c r="V17" t="str">
        <f>INDEX(classification!AA$2:AA$200, MATCH(soilManagement!U17, classification!Y$2:Y$200, 0))</f>
        <v>unknown</v>
      </c>
      <c r="W17" s="17" t="s">
        <v>1551</v>
      </c>
      <c r="X17" t="str">
        <f>INDEX(classification!AD$2:AD$200, MATCH(soilManagement!W17, classification!AB$2:AB$200, 0))</f>
        <v>unknown</v>
      </c>
      <c r="Y17" s="9" t="s">
        <v>2276</v>
      </c>
    </row>
    <row r="18" spans="1:25">
      <c r="A18">
        <v>17</v>
      </c>
      <c r="B18" s="6" t="s">
        <v>33</v>
      </c>
      <c r="C18" s="9" t="s">
        <v>2578</v>
      </c>
      <c r="D18" t="str">
        <f>INDEX(classification!C$2:C$200, MATCH(soilManagement!C18, classification!A$2:A$200, 0))</f>
        <v>woodland/plantation</v>
      </c>
      <c r="E18" s="9" t="s">
        <v>2557</v>
      </c>
      <c r="F18" t="str">
        <f>INDEX(classification!F$2:F$200, MATCH(soilManagement!E18, classification!D$2:D$200, 0))</f>
        <v>no tillage</v>
      </c>
      <c r="G18" s="9">
        <v>0</v>
      </c>
      <c r="H18" s="17" t="s">
        <v>1551</v>
      </c>
      <c r="I18" t="str">
        <f>INDEX(classification!I$2:I$200, MATCH(soilManagement!H18, classification!G$2:G$200, 0))</f>
        <v>unknown</v>
      </c>
      <c r="J18" s="9" t="s">
        <v>1551</v>
      </c>
      <c r="K18" s="17" t="s">
        <v>1551</v>
      </c>
      <c r="L18" t="str">
        <f>INDEX(classification!L$2:L$200, MATCH(soilManagement!K18, classification!J$2:J$200, 0))</f>
        <v>unknown</v>
      </c>
      <c r="M18" s="6" t="s">
        <v>2558</v>
      </c>
      <c r="N18" t="str">
        <f>INDEX(classification!O$2:O$200, MATCH(soilManagement!M18, classification!M$2:M$200, 0))</f>
        <v>natural</v>
      </c>
      <c r="O18" s="17" t="s">
        <v>1551</v>
      </c>
      <c r="P18" t="str">
        <f>INDEX(classification!R$2:R$200, MATCH(soilManagement!O18, classification!P$2:P$200, 0))</f>
        <v>unknown</v>
      </c>
      <c r="Q18" s="17" t="s">
        <v>1551</v>
      </c>
      <c r="R18" t="str">
        <f>INDEX(classification!U$2:U$200, MATCH(soilManagement!Q18, classification!S$2:S$200, 0))</f>
        <v>unknown</v>
      </c>
      <c r="S18" s="17" t="s">
        <v>1551</v>
      </c>
      <c r="T18" t="str">
        <f>INDEX(classification!X$2:X$200, MATCH(soilManagement!S18, classification!V$2:V$200, 0))</f>
        <v>unknown</v>
      </c>
      <c r="U18" s="17" t="s">
        <v>1551</v>
      </c>
      <c r="V18" t="str">
        <f>INDEX(classification!AA$2:AA$200, MATCH(soilManagement!U18, classification!Y$2:Y$200, 0))</f>
        <v>unknown</v>
      </c>
      <c r="W18" s="17" t="s">
        <v>1551</v>
      </c>
      <c r="X18" t="str">
        <f>INDEX(classification!AD$2:AD$200, MATCH(soilManagement!W18, classification!AB$2:AB$200, 0))</f>
        <v>unknown</v>
      </c>
      <c r="Y18" s="9" t="s">
        <v>2276</v>
      </c>
    </row>
    <row r="19" spans="1:25">
      <c r="A19">
        <v>18</v>
      </c>
      <c r="B19" s="6" t="s">
        <v>34</v>
      </c>
      <c r="C19" s="9" t="s">
        <v>2578</v>
      </c>
      <c r="D19" t="str">
        <f>INDEX(classification!C$2:C$200, MATCH(soilManagement!C19, classification!A$2:A$200, 0))</f>
        <v>woodland/plantation</v>
      </c>
      <c r="E19" s="9" t="s">
        <v>2557</v>
      </c>
      <c r="F19" t="str">
        <f>INDEX(classification!F$2:F$200, MATCH(soilManagement!E19, classification!D$2:D$200, 0))</f>
        <v>no tillage</v>
      </c>
      <c r="G19" s="9">
        <v>0</v>
      </c>
      <c r="H19" s="17" t="s">
        <v>1551</v>
      </c>
      <c r="I19" t="str">
        <f>INDEX(classification!I$2:I$200, MATCH(soilManagement!H19, classification!G$2:G$200, 0))</f>
        <v>unknown</v>
      </c>
      <c r="J19" s="9" t="s">
        <v>1551</v>
      </c>
      <c r="K19" s="17" t="s">
        <v>1551</v>
      </c>
      <c r="L19" t="str">
        <f>INDEX(classification!L$2:L$200, MATCH(soilManagement!K19, classification!J$2:J$200, 0))</f>
        <v>unknown</v>
      </c>
      <c r="M19" s="6" t="s">
        <v>2558</v>
      </c>
      <c r="N19" t="str">
        <f>INDEX(classification!O$2:O$200, MATCH(soilManagement!M19, classification!M$2:M$200, 0))</f>
        <v>natural</v>
      </c>
      <c r="O19" s="17" t="s">
        <v>1551</v>
      </c>
      <c r="P19" t="str">
        <f>INDEX(classification!R$2:R$200, MATCH(soilManagement!O19, classification!P$2:P$200, 0))</f>
        <v>unknown</v>
      </c>
      <c r="Q19" s="17" t="s">
        <v>1551</v>
      </c>
      <c r="R19" t="str">
        <f>INDEX(classification!U$2:U$200, MATCH(soilManagement!Q19, classification!S$2:S$200, 0))</f>
        <v>unknown</v>
      </c>
      <c r="S19" s="17" t="s">
        <v>1551</v>
      </c>
      <c r="T19" t="str">
        <f>INDEX(classification!X$2:X$200, MATCH(soilManagement!S19, classification!V$2:V$200, 0))</f>
        <v>unknown</v>
      </c>
      <c r="U19" s="17" t="s">
        <v>1551</v>
      </c>
      <c r="V19" t="str">
        <f>INDEX(classification!AA$2:AA$200, MATCH(soilManagement!U19, classification!Y$2:Y$200, 0))</f>
        <v>unknown</v>
      </c>
      <c r="W19" s="17" t="s">
        <v>1551</v>
      </c>
      <c r="X19" t="str">
        <f>INDEX(classification!AD$2:AD$200, MATCH(soilManagement!W19, classification!AB$2:AB$200, 0))</f>
        <v>unknown</v>
      </c>
      <c r="Y19" s="9" t="s">
        <v>2276</v>
      </c>
    </row>
    <row r="20" spans="1:25">
      <c r="A20">
        <v>19</v>
      </c>
      <c r="B20" s="6" t="s">
        <v>35</v>
      </c>
      <c r="C20" s="9" t="s">
        <v>2578</v>
      </c>
      <c r="D20" t="str">
        <f>INDEX(classification!C$2:C$200, MATCH(soilManagement!C20, classification!A$2:A$200, 0))</f>
        <v>woodland/plantation</v>
      </c>
      <c r="E20" s="9" t="s">
        <v>2557</v>
      </c>
      <c r="F20" t="str">
        <f>INDEX(classification!F$2:F$200, MATCH(soilManagement!E20, classification!D$2:D$200, 0))</f>
        <v>no tillage</v>
      </c>
      <c r="G20" s="9">
        <v>0</v>
      </c>
      <c r="H20" s="17" t="s">
        <v>1551</v>
      </c>
      <c r="I20" t="str">
        <f>INDEX(classification!I$2:I$200, MATCH(soilManagement!H20, classification!G$2:G$200, 0))</f>
        <v>unknown</v>
      </c>
      <c r="J20" s="9" t="s">
        <v>1551</v>
      </c>
      <c r="K20" s="17" t="s">
        <v>1551</v>
      </c>
      <c r="L20" t="str">
        <f>INDEX(classification!L$2:L$200, MATCH(soilManagement!K20, classification!J$2:J$200, 0))</f>
        <v>unknown</v>
      </c>
      <c r="M20" s="6" t="s">
        <v>2558</v>
      </c>
      <c r="N20" t="str">
        <f>INDEX(classification!O$2:O$200, MATCH(soilManagement!M20, classification!M$2:M$200, 0))</f>
        <v>natural</v>
      </c>
      <c r="O20" s="17" t="s">
        <v>1551</v>
      </c>
      <c r="P20" t="str">
        <f>INDEX(classification!R$2:R$200, MATCH(soilManagement!O20, classification!P$2:P$200, 0))</f>
        <v>unknown</v>
      </c>
      <c r="Q20" s="17" t="s">
        <v>1551</v>
      </c>
      <c r="R20" t="str">
        <f>INDEX(classification!U$2:U$200, MATCH(soilManagement!Q20, classification!S$2:S$200, 0))</f>
        <v>unknown</v>
      </c>
      <c r="S20" s="17" t="s">
        <v>1551</v>
      </c>
      <c r="T20" t="str">
        <f>INDEX(classification!X$2:X$200, MATCH(soilManagement!S20, classification!V$2:V$200, 0))</f>
        <v>unknown</v>
      </c>
      <c r="U20" s="17" t="s">
        <v>1551</v>
      </c>
      <c r="V20" t="str">
        <f>INDEX(classification!AA$2:AA$200, MATCH(soilManagement!U20, classification!Y$2:Y$200, 0))</f>
        <v>unknown</v>
      </c>
      <c r="W20" s="17" t="s">
        <v>1551</v>
      </c>
      <c r="X20" t="str">
        <f>INDEX(classification!AD$2:AD$200, MATCH(soilManagement!W20, classification!AB$2:AB$200, 0))</f>
        <v>unknown</v>
      </c>
      <c r="Y20" s="9" t="s">
        <v>2276</v>
      </c>
    </row>
    <row r="21" spans="1:25">
      <c r="A21">
        <v>20</v>
      </c>
      <c r="B21" s="6" t="s">
        <v>36</v>
      </c>
      <c r="C21" s="9" t="s">
        <v>2578</v>
      </c>
      <c r="D21" t="str">
        <f>INDEX(classification!C$2:C$200, MATCH(soilManagement!C21, classification!A$2:A$200, 0))</f>
        <v>woodland/plantation</v>
      </c>
      <c r="E21" s="9" t="s">
        <v>2557</v>
      </c>
      <c r="F21" t="str">
        <f>INDEX(classification!F$2:F$200, MATCH(soilManagement!E21, classification!D$2:D$200, 0))</f>
        <v>no tillage</v>
      </c>
      <c r="G21" s="9">
        <v>0</v>
      </c>
      <c r="H21" s="17" t="s">
        <v>1551</v>
      </c>
      <c r="I21" t="str">
        <f>INDEX(classification!I$2:I$200, MATCH(soilManagement!H21, classification!G$2:G$200, 0))</f>
        <v>unknown</v>
      </c>
      <c r="J21" s="9" t="s">
        <v>1551</v>
      </c>
      <c r="K21" s="17" t="s">
        <v>1551</v>
      </c>
      <c r="L21" t="str">
        <f>INDEX(classification!L$2:L$200, MATCH(soilManagement!K21, classification!J$2:J$200, 0))</f>
        <v>unknown</v>
      </c>
      <c r="M21" s="6" t="s">
        <v>2558</v>
      </c>
      <c r="N21" t="str">
        <f>INDEX(classification!O$2:O$200, MATCH(soilManagement!M21, classification!M$2:M$200, 0))</f>
        <v>natural</v>
      </c>
      <c r="O21" s="17" t="s">
        <v>1551</v>
      </c>
      <c r="P21" t="str">
        <f>INDEX(classification!R$2:R$200, MATCH(soilManagement!O21, classification!P$2:P$200, 0))</f>
        <v>unknown</v>
      </c>
      <c r="Q21" s="17" t="s">
        <v>1551</v>
      </c>
      <c r="R21" t="str">
        <f>INDEX(classification!U$2:U$200, MATCH(soilManagement!Q21, classification!S$2:S$200, 0))</f>
        <v>unknown</v>
      </c>
      <c r="S21" s="17" t="s">
        <v>1551</v>
      </c>
      <c r="T21" t="str">
        <f>INDEX(classification!X$2:X$200, MATCH(soilManagement!S21, classification!V$2:V$200, 0))</f>
        <v>unknown</v>
      </c>
      <c r="U21" s="17" t="s">
        <v>1551</v>
      </c>
      <c r="V21" t="str">
        <f>INDEX(classification!AA$2:AA$200, MATCH(soilManagement!U21, classification!Y$2:Y$200, 0))</f>
        <v>unknown</v>
      </c>
      <c r="W21" s="17" t="s">
        <v>1551</v>
      </c>
      <c r="X21" t="str">
        <f>INDEX(classification!AD$2:AD$200, MATCH(soilManagement!W21, classification!AB$2:AB$200, 0))</f>
        <v>unknown</v>
      </c>
      <c r="Y21" s="9" t="s">
        <v>2276</v>
      </c>
    </row>
    <row r="22" spans="1:25">
      <c r="A22">
        <v>21</v>
      </c>
      <c r="B22" s="6" t="s">
        <v>37</v>
      </c>
      <c r="C22" s="9" t="s">
        <v>2578</v>
      </c>
      <c r="D22" t="str">
        <f>INDEX(classification!C$2:C$200, MATCH(soilManagement!C22, classification!A$2:A$200, 0))</f>
        <v>woodland/plantation</v>
      </c>
      <c r="E22" s="9" t="s">
        <v>2557</v>
      </c>
      <c r="F22" t="str">
        <f>INDEX(classification!F$2:F$200, MATCH(soilManagement!E22, classification!D$2:D$200, 0))</f>
        <v>no tillage</v>
      </c>
      <c r="G22" s="9">
        <v>0</v>
      </c>
      <c r="H22" s="17" t="s">
        <v>1551</v>
      </c>
      <c r="I22" t="str">
        <f>INDEX(classification!I$2:I$200, MATCH(soilManagement!H22, classification!G$2:G$200, 0))</f>
        <v>unknown</v>
      </c>
      <c r="J22" s="9" t="s">
        <v>1551</v>
      </c>
      <c r="K22" s="17" t="s">
        <v>1551</v>
      </c>
      <c r="L22" t="str">
        <f>INDEX(classification!L$2:L$200, MATCH(soilManagement!K22, classification!J$2:J$200, 0))</f>
        <v>unknown</v>
      </c>
      <c r="M22" s="6" t="s">
        <v>2558</v>
      </c>
      <c r="N22" t="str">
        <f>INDEX(classification!O$2:O$200, MATCH(soilManagement!M22, classification!M$2:M$200, 0))</f>
        <v>natural</v>
      </c>
      <c r="O22" s="17" t="s">
        <v>1551</v>
      </c>
      <c r="P22" t="str">
        <f>INDEX(classification!R$2:R$200, MATCH(soilManagement!O22, classification!P$2:P$200, 0))</f>
        <v>unknown</v>
      </c>
      <c r="Q22" s="17" t="s">
        <v>1551</v>
      </c>
      <c r="R22" t="str">
        <f>INDEX(classification!U$2:U$200, MATCH(soilManagement!Q22, classification!S$2:S$200, 0))</f>
        <v>unknown</v>
      </c>
      <c r="S22" s="17" t="s">
        <v>1551</v>
      </c>
      <c r="T22" t="str">
        <f>INDEX(classification!X$2:X$200, MATCH(soilManagement!S22, classification!V$2:V$200, 0))</f>
        <v>unknown</v>
      </c>
      <c r="U22" s="17" t="s">
        <v>1551</v>
      </c>
      <c r="V22" t="str">
        <f>INDEX(classification!AA$2:AA$200, MATCH(soilManagement!U22, classification!Y$2:Y$200, 0))</f>
        <v>unknown</v>
      </c>
      <c r="W22" s="17" t="s">
        <v>1551</v>
      </c>
      <c r="X22" t="str">
        <f>INDEX(classification!AD$2:AD$200, MATCH(soilManagement!W22, classification!AB$2:AB$200, 0))</f>
        <v>unknown</v>
      </c>
      <c r="Y22" s="9" t="s">
        <v>2276</v>
      </c>
    </row>
    <row r="23" spans="1:25">
      <c r="A23">
        <v>22</v>
      </c>
      <c r="B23" s="6" t="s">
        <v>38</v>
      </c>
      <c r="C23" s="9" t="s">
        <v>2578</v>
      </c>
      <c r="D23" t="str">
        <f>INDEX(classification!C$2:C$200, MATCH(soilManagement!C23, classification!A$2:A$200, 0))</f>
        <v>woodland/plantation</v>
      </c>
      <c r="E23" s="9" t="s">
        <v>2557</v>
      </c>
      <c r="F23" t="str">
        <f>INDEX(classification!F$2:F$200, MATCH(soilManagement!E23, classification!D$2:D$200, 0))</f>
        <v>no tillage</v>
      </c>
      <c r="G23" s="9">
        <v>0</v>
      </c>
      <c r="H23" s="17" t="s">
        <v>1551</v>
      </c>
      <c r="I23" t="str">
        <f>INDEX(classification!I$2:I$200, MATCH(soilManagement!H23, classification!G$2:G$200, 0))</f>
        <v>unknown</v>
      </c>
      <c r="J23" s="9" t="s">
        <v>1551</v>
      </c>
      <c r="K23" s="17" t="s">
        <v>1551</v>
      </c>
      <c r="L23" t="str">
        <f>INDEX(classification!L$2:L$200, MATCH(soilManagement!K23, classification!J$2:J$200, 0))</f>
        <v>unknown</v>
      </c>
      <c r="M23" s="6" t="s">
        <v>2558</v>
      </c>
      <c r="N23" t="str">
        <f>INDEX(classification!O$2:O$200, MATCH(soilManagement!M23, classification!M$2:M$200, 0))</f>
        <v>natural</v>
      </c>
      <c r="O23" s="17" t="s">
        <v>1551</v>
      </c>
      <c r="P23" t="str">
        <f>INDEX(classification!R$2:R$200, MATCH(soilManagement!O23, classification!P$2:P$200, 0))</f>
        <v>unknown</v>
      </c>
      <c r="Q23" s="17" t="s">
        <v>1551</v>
      </c>
      <c r="R23" t="str">
        <f>INDEX(classification!U$2:U$200, MATCH(soilManagement!Q23, classification!S$2:S$200, 0))</f>
        <v>unknown</v>
      </c>
      <c r="S23" s="17" t="s">
        <v>1551</v>
      </c>
      <c r="T23" t="str">
        <f>INDEX(classification!X$2:X$200, MATCH(soilManagement!S23, classification!V$2:V$200, 0))</f>
        <v>unknown</v>
      </c>
      <c r="U23" s="17" t="s">
        <v>1551</v>
      </c>
      <c r="V23" t="str">
        <f>INDEX(classification!AA$2:AA$200, MATCH(soilManagement!U23, classification!Y$2:Y$200, 0))</f>
        <v>unknown</v>
      </c>
      <c r="W23" s="17" t="s">
        <v>1551</v>
      </c>
      <c r="X23" t="str">
        <f>INDEX(classification!AD$2:AD$200, MATCH(soilManagement!W23, classification!AB$2:AB$200, 0))</f>
        <v>unknown</v>
      </c>
      <c r="Y23" s="9" t="s">
        <v>2276</v>
      </c>
    </row>
    <row r="24" spans="1:25">
      <c r="A24">
        <v>23</v>
      </c>
      <c r="B24" s="6" t="s">
        <v>39</v>
      </c>
      <c r="C24" s="9" t="s">
        <v>2568</v>
      </c>
      <c r="D24" t="str">
        <f>INDEX(classification!C$2:C$200, MATCH(soilManagement!C24, classification!A$2:A$200, 0))</f>
        <v>arable</v>
      </c>
      <c r="E24" s="9" t="s">
        <v>2562</v>
      </c>
      <c r="F24" t="str">
        <f>INDEX(classification!F$2:F$200, MATCH(soilManagement!E24, classification!D$2:D$200, 0))</f>
        <v>conventional tillage</v>
      </c>
      <c r="G24" s="9">
        <v>-9999</v>
      </c>
      <c r="H24" s="9" t="s">
        <v>2579</v>
      </c>
      <c r="I24" t="str">
        <f>INDEX(classification!I$2:I$200, MATCH(soilManagement!H24, classification!G$2:G$200, 0))</f>
        <v>cereals</v>
      </c>
      <c r="J24" s="9" t="s">
        <v>2580</v>
      </c>
      <c r="K24" s="17" t="s">
        <v>1551</v>
      </c>
      <c r="L24" t="str">
        <f>INDEX(classification!L$2:L$200, MATCH(soilManagement!K24, classification!J$2:J$200, 0))</f>
        <v>unknown</v>
      </c>
      <c r="M24" s="17" t="s">
        <v>1551</v>
      </c>
      <c r="N24" t="str">
        <f>INDEX(classification!O$2:O$200, MATCH(soilManagement!M24, classification!M$2:M$200, 0))</f>
        <v>unknown</v>
      </c>
      <c r="O24" s="17" t="s">
        <v>1551</v>
      </c>
      <c r="P24" t="str">
        <f>INDEX(classification!R$2:R$200, MATCH(soilManagement!O24, classification!P$2:P$200, 0))</f>
        <v>unknown</v>
      </c>
      <c r="Q24" s="9" t="s">
        <v>2581</v>
      </c>
      <c r="R24" t="str">
        <f>INDEX(classification!U$2:U$200, MATCH(soilManagement!Q24, classification!S$2:S$200, 0))</f>
        <v>irrigated</v>
      </c>
      <c r="S24" s="17" t="s">
        <v>1551</v>
      </c>
      <c r="T24" t="str">
        <f>INDEX(classification!X$2:X$200, MATCH(soilManagement!S24, classification!V$2:V$200, 0))</f>
        <v>unknown</v>
      </c>
      <c r="U24" s="17" t="s">
        <v>1551</v>
      </c>
      <c r="V24" t="str">
        <f>INDEX(classification!AA$2:AA$200, MATCH(soilManagement!U24, classification!Y$2:Y$200, 0))</f>
        <v>unknown</v>
      </c>
      <c r="W24" s="9" t="s">
        <v>2202</v>
      </c>
      <c r="X24" t="str">
        <f>INDEX(classification!AD$2:AD$200, MATCH(soilManagement!W24, classification!AB$2:AB$200, 0))</f>
        <v>no impact</v>
      </c>
      <c r="Y24" s="9" t="s">
        <v>2559</v>
      </c>
    </row>
    <row r="25" spans="1:25">
      <c r="A25">
        <v>24</v>
      </c>
      <c r="B25" s="6" t="s">
        <v>41</v>
      </c>
      <c r="C25" s="9" t="s">
        <v>2582</v>
      </c>
      <c r="D25" t="str">
        <f>INDEX(classification!C$2:C$200, MATCH(soilManagement!C25, classification!A$2:A$200, 0))</f>
        <v>woodland/plantation</v>
      </c>
      <c r="E25" s="9" t="s">
        <v>2583</v>
      </c>
      <c r="F25" t="str">
        <f>INDEX(classification!F$2:F$200, MATCH(soilManagement!E25, classification!D$2:D$200, 0))</f>
        <v>no tillage</v>
      </c>
      <c r="G25" s="9">
        <v>0</v>
      </c>
      <c r="H25" s="9" t="s">
        <v>2584</v>
      </c>
      <c r="I25" t="str">
        <f>INDEX(classification!I$2:I$200, MATCH(soilManagement!H25, classification!G$2:G$200, 0))</f>
        <v>fruits/trees</v>
      </c>
      <c r="J25" s="9" t="s">
        <v>1551</v>
      </c>
      <c r="K25" s="17" t="s">
        <v>1551</v>
      </c>
      <c r="L25" t="str">
        <f>INDEX(classification!L$2:L$200, MATCH(soilManagement!K25, classification!J$2:J$200, 0))</f>
        <v>unknown</v>
      </c>
      <c r="M25" s="17" t="s">
        <v>1551</v>
      </c>
      <c r="N25" t="str">
        <f>INDEX(classification!O$2:O$200, MATCH(soilManagement!M25, classification!M$2:M$200, 0))</f>
        <v>unknown</v>
      </c>
      <c r="O25" s="17" t="s">
        <v>1551</v>
      </c>
      <c r="P25" t="str">
        <f>INDEX(classification!R$2:R$200, MATCH(soilManagement!O25, classification!P$2:P$200, 0))</f>
        <v>unknown</v>
      </c>
      <c r="Q25" s="17" t="s">
        <v>1551</v>
      </c>
      <c r="R25" t="str">
        <f>INDEX(classification!U$2:U$200, MATCH(soilManagement!Q25, classification!S$2:S$200, 0))</f>
        <v>unknown</v>
      </c>
      <c r="S25" s="17" t="s">
        <v>1551</v>
      </c>
      <c r="T25" t="str">
        <f>INDEX(classification!X$2:X$200, MATCH(soilManagement!S25, classification!V$2:V$200, 0))</f>
        <v>unknown</v>
      </c>
      <c r="U25" s="9" t="s">
        <v>1551</v>
      </c>
      <c r="V25" t="str">
        <f>INDEX(classification!AA$2:AA$200, MATCH(soilManagement!U25, classification!Y$2:Y$200, 0))</f>
        <v>unknown</v>
      </c>
      <c r="W25" s="9" t="s">
        <v>2585</v>
      </c>
      <c r="X25" t="str">
        <f>INDEX(classification!AD$2:AD$200, MATCH(soilManagement!W25, classification!AB$2:AB$200, 0))</f>
        <v>no impact</v>
      </c>
      <c r="Y25" s="9" t="s">
        <v>2282</v>
      </c>
    </row>
    <row r="26" spans="1:25">
      <c r="A26">
        <v>25</v>
      </c>
      <c r="B26" s="6" t="s">
        <v>43</v>
      </c>
      <c r="C26" s="9" t="s">
        <v>2568</v>
      </c>
      <c r="D26" t="str">
        <f>INDEX(classification!C$2:C$200, MATCH(soilManagement!C26, classification!A$2:A$200, 0))</f>
        <v>arable</v>
      </c>
      <c r="E26" s="9" t="s">
        <v>2562</v>
      </c>
      <c r="F26" t="str">
        <f>INDEX(classification!F$2:F$200, MATCH(soilManagement!E26, classification!D$2:D$200, 0))</f>
        <v>conventional tillage</v>
      </c>
      <c r="G26" s="9">
        <v>5</v>
      </c>
      <c r="H26" s="9" t="s">
        <v>2569</v>
      </c>
      <c r="I26" t="str">
        <f>INDEX(classification!I$2:I$200, MATCH(soilManagement!H26, classification!G$2:G$200, 0))</f>
        <v>maize</v>
      </c>
      <c r="J26" s="9" t="s">
        <v>2586</v>
      </c>
      <c r="K26" s="17" t="s">
        <v>1551</v>
      </c>
      <c r="L26" t="str">
        <f>INDEX(classification!L$2:L$200, MATCH(soilManagement!K26, classification!J$2:J$200, 0))</f>
        <v>unknown</v>
      </c>
      <c r="M26" s="9" t="s">
        <v>2587</v>
      </c>
      <c r="N26" t="str">
        <f>INDEX(classification!O$2:O$200, MATCH(soilManagement!M26, classification!M$2:M$200, 0))</f>
        <v>no</v>
      </c>
      <c r="O26" s="17" t="s">
        <v>1551</v>
      </c>
      <c r="P26" t="str">
        <f>INDEX(classification!R$2:R$200, MATCH(soilManagement!O26, classification!P$2:P$200, 0))</f>
        <v>unknown</v>
      </c>
      <c r="Q26" s="17" t="s">
        <v>1551</v>
      </c>
      <c r="R26" t="str">
        <f>INDEX(classification!U$2:U$200, MATCH(soilManagement!Q26, classification!S$2:S$200, 0))</f>
        <v>unknown</v>
      </c>
      <c r="S26" s="17" t="s">
        <v>1551</v>
      </c>
      <c r="T26" t="str">
        <f>INDEX(classification!X$2:X$200, MATCH(soilManagement!S26, classification!V$2:V$200, 0))</f>
        <v>unknown</v>
      </c>
      <c r="U26" s="17" t="s">
        <v>1551</v>
      </c>
      <c r="V26" t="str">
        <f>INDEX(classification!AA$2:AA$200, MATCH(soilManagement!U26, classification!Y$2:Y$200, 0))</f>
        <v>unknown</v>
      </c>
      <c r="W26" s="9" t="s">
        <v>2588</v>
      </c>
      <c r="X26" t="str">
        <f>INDEX(classification!AD$2:AD$200, MATCH(soilManagement!W26, classification!AB$2:AB$200, 0))</f>
        <v>no impact</v>
      </c>
      <c r="Y26" s="9" t="s">
        <v>2286</v>
      </c>
    </row>
    <row r="27" spans="1:25">
      <c r="A27">
        <v>26</v>
      </c>
      <c r="B27" s="6" t="s">
        <v>45</v>
      </c>
      <c r="C27" s="9" t="s">
        <v>2568</v>
      </c>
      <c r="D27" t="str">
        <f>INDEX(classification!C$2:C$200, MATCH(soilManagement!C27, classification!A$2:A$200, 0))</f>
        <v>arable</v>
      </c>
      <c r="E27" s="9" t="s">
        <v>2562</v>
      </c>
      <c r="F27" t="str">
        <f>INDEX(classification!F$2:F$200, MATCH(soilManagement!E27, classification!D$2:D$200, 0))</f>
        <v>conventional tillage</v>
      </c>
      <c r="G27" s="9">
        <v>-9999</v>
      </c>
      <c r="H27" s="9" t="s">
        <v>2589</v>
      </c>
      <c r="I27" t="str">
        <f>INDEX(classification!I$2:I$200, MATCH(soilManagement!H27, classification!G$2:G$200, 0))</f>
        <v>shrub</v>
      </c>
      <c r="J27" s="9" t="s">
        <v>1551</v>
      </c>
      <c r="K27" s="17" t="s">
        <v>1551</v>
      </c>
      <c r="L27" t="str">
        <f>INDEX(classification!L$2:L$200, MATCH(soilManagement!K27, classification!J$2:J$200, 0))</f>
        <v>unknown</v>
      </c>
      <c r="M27" s="9" t="s">
        <v>2587</v>
      </c>
      <c r="N27" t="str">
        <f>INDEX(classification!O$2:O$200, MATCH(soilManagement!M27, classification!M$2:M$200, 0))</f>
        <v>no</v>
      </c>
      <c r="O27" s="17" t="s">
        <v>1551</v>
      </c>
      <c r="P27" t="str">
        <f>INDEX(classification!R$2:R$200, MATCH(soilManagement!O27, classification!P$2:P$200, 0))</f>
        <v>unknown</v>
      </c>
      <c r="Q27" s="17" t="s">
        <v>1551</v>
      </c>
      <c r="R27" t="str">
        <f>INDEX(classification!U$2:U$200, MATCH(soilManagement!Q27, classification!S$2:S$200, 0))</f>
        <v>unknown</v>
      </c>
      <c r="S27" s="17" t="s">
        <v>1551</v>
      </c>
      <c r="T27" t="str">
        <f>INDEX(classification!X$2:X$200, MATCH(soilManagement!S27, classification!V$2:V$200, 0))</f>
        <v>unknown</v>
      </c>
      <c r="U27" s="17" t="s">
        <v>1551</v>
      </c>
      <c r="V27" t="str">
        <f>INDEX(classification!AA$2:AA$200, MATCH(soilManagement!U27, classification!Y$2:Y$200, 0))</f>
        <v>unknown</v>
      </c>
      <c r="W27" s="9" t="s">
        <v>2588</v>
      </c>
      <c r="X27" t="str">
        <f>INDEX(classification!AD$2:AD$200, MATCH(soilManagement!W27, classification!AB$2:AB$200, 0))</f>
        <v>no impact</v>
      </c>
      <c r="Y27" s="9" t="s">
        <v>2286</v>
      </c>
    </row>
    <row r="28" spans="1:25">
      <c r="A28">
        <v>27</v>
      </c>
      <c r="B28" s="6" t="s">
        <v>46</v>
      </c>
      <c r="C28" s="9" t="s">
        <v>2568</v>
      </c>
      <c r="D28" t="str">
        <f>INDEX(classification!C$2:C$200, MATCH(soilManagement!C28, classification!A$2:A$200, 0))</f>
        <v>arable</v>
      </c>
      <c r="E28" s="9" t="s">
        <v>2562</v>
      </c>
      <c r="F28" t="str">
        <f>INDEX(classification!F$2:F$200, MATCH(soilManagement!E28, classification!D$2:D$200, 0))</f>
        <v>conventional tillage</v>
      </c>
      <c r="G28" s="9">
        <v>-9999</v>
      </c>
      <c r="H28" s="9" t="s">
        <v>2590</v>
      </c>
      <c r="I28" t="str">
        <f>INDEX(classification!I$2:I$200, MATCH(soilManagement!H28, classification!G$2:G$200, 0))</f>
        <v>shrub</v>
      </c>
      <c r="J28" s="9" t="s">
        <v>1551</v>
      </c>
      <c r="K28" s="17" t="s">
        <v>1551</v>
      </c>
      <c r="L28" t="str">
        <f>INDEX(classification!L$2:L$200, MATCH(soilManagement!K28, classification!J$2:J$200, 0))</f>
        <v>unknown</v>
      </c>
      <c r="M28" s="9" t="s">
        <v>2587</v>
      </c>
      <c r="N28" t="str">
        <f>INDEX(classification!O$2:O$200, MATCH(soilManagement!M28, classification!M$2:M$200, 0))</f>
        <v>no</v>
      </c>
      <c r="O28" s="17" t="s">
        <v>1551</v>
      </c>
      <c r="P28" t="str">
        <f>INDEX(classification!R$2:R$200, MATCH(soilManagement!O28, classification!P$2:P$200, 0))</f>
        <v>unknown</v>
      </c>
      <c r="Q28" s="17" t="s">
        <v>1551</v>
      </c>
      <c r="R28" t="str">
        <f>INDEX(classification!U$2:U$200, MATCH(soilManagement!Q28, classification!S$2:S$200, 0))</f>
        <v>unknown</v>
      </c>
      <c r="S28" s="17" t="s">
        <v>1551</v>
      </c>
      <c r="T28" t="str">
        <f>INDEX(classification!X$2:X$200, MATCH(soilManagement!S28, classification!V$2:V$200, 0))</f>
        <v>unknown</v>
      </c>
      <c r="U28" s="17" t="s">
        <v>1551</v>
      </c>
      <c r="V28" t="str">
        <f>INDEX(classification!AA$2:AA$200, MATCH(soilManagement!U28, classification!Y$2:Y$200, 0))</f>
        <v>unknown</v>
      </c>
      <c r="W28" s="9" t="s">
        <v>2588</v>
      </c>
      <c r="X28" t="str">
        <f>INDEX(classification!AD$2:AD$200, MATCH(soilManagement!W28, classification!AB$2:AB$200, 0))</f>
        <v>no impact</v>
      </c>
      <c r="Y28" s="9" t="s">
        <v>2286</v>
      </c>
    </row>
    <row r="29" spans="1:25">
      <c r="A29">
        <v>28</v>
      </c>
      <c r="B29" s="6" t="s">
        <v>47</v>
      </c>
      <c r="C29" s="9" t="s">
        <v>2568</v>
      </c>
      <c r="D29" t="str">
        <f>INDEX(classification!C$2:C$200, MATCH(soilManagement!C29, classification!A$2:A$200, 0))</f>
        <v>arable</v>
      </c>
      <c r="E29" s="9" t="s">
        <v>2562</v>
      </c>
      <c r="F29" t="str">
        <f>INDEX(classification!F$2:F$200, MATCH(soilManagement!E29, classification!D$2:D$200, 0))</f>
        <v>conventional tillage</v>
      </c>
      <c r="G29" s="9">
        <v>-9999</v>
      </c>
      <c r="H29" s="17" t="s">
        <v>1551</v>
      </c>
      <c r="I29" t="str">
        <f>INDEX(classification!I$2:I$200, MATCH(soilManagement!H29, classification!G$2:G$200, 0))</f>
        <v>unknown</v>
      </c>
      <c r="J29" s="9" t="s">
        <v>1551</v>
      </c>
      <c r="K29" s="17" t="s">
        <v>1551</v>
      </c>
      <c r="L29" t="str">
        <f>INDEX(classification!L$2:L$200, MATCH(soilManagement!K29, classification!J$2:J$200, 0))</f>
        <v>unknown</v>
      </c>
      <c r="M29" s="9" t="s">
        <v>2587</v>
      </c>
      <c r="N29" t="str">
        <f>INDEX(classification!O$2:O$200, MATCH(soilManagement!M29, classification!M$2:M$200, 0))</f>
        <v>no</v>
      </c>
      <c r="O29" s="17" t="s">
        <v>1551</v>
      </c>
      <c r="P29" t="str">
        <f>INDEX(classification!R$2:R$200, MATCH(soilManagement!O29, classification!P$2:P$200, 0))</f>
        <v>unknown</v>
      </c>
      <c r="Q29" s="17" t="s">
        <v>1551</v>
      </c>
      <c r="R29" t="str">
        <f>INDEX(classification!U$2:U$200, MATCH(soilManagement!Q29, classification!S$2:S$200, 0))</f>
        <v>unknown</v>
      </c>
      <c r="S29" s="17" t="s">
        <v>1551</v>
      </c>
      <c r="T29" t="str">
        <f>INDEX(classification!X$2:X$200, MATCH(soilManagement!S29, classification!V$2:V$200, 0))</f>
        <v>unknown</v>
      </c>
      <c r="U29" s="17" t="s">
        <v>1551</v>
      </c>
      <c r="V29" t="str">
        <f>INDEX(classification!AA$2:AA$200, MATCH(soilManagement!U29, classification!Y$2:Y$200, 0))</f>
        <v>unknown</v>
      </c>
      <c r="W29" s="9" t="s">
        <v>2588</v>
      </c>
      <c r="X29" t="str">
        <f>INDEX(classification!AD$2:AD$200, MATCH(soilManagement!W29, classification!AB$2:AB$200, 0))</f>
        <v>no impact</v>
      </c>
      <c r="Y29" s="9" t="s">
        <v>2286</v>
      </c>
    </row>
    <row r="30" spans="1:25">
      <c r="A30">
        <v>29</v>
      </c>
      <c r="B30" s="6" t="s">
        <v>48</v>
      </c>
      <c r="C30" s="9" t="s">
        <v>2568</v>
      </c>
      <c r="D30" t="str">
        <f>INDEX(classification!C$2:C$200, MATCH(soilManagement!C30, classification!A$2:A$200, 0))</f>
        <v>arable</v>
      </c>
      <c r="E30" s="9" t="s">
        <v>2557</v>
      </c>
      <c r="F30" t="str">
        <f>INDEX(classification!F$2:F$200, MATCH(soilManagement!E30, classification!D$2:D$200, 0))</f>
        <v>no tillage</v>
      </c>
      <c r="G30" s="9">
        <v>5</v>
      </c>
      <c r="H30" s="9" t="s">
        <v>2569</v>
      </c>
      <c r="I30" t="str">
        <f>INDEX(classification!I$2:I$200, MATCH(soilManagement!H30, classification!G$2:G$200, 0))</f>
        <v>maize</v>
      </c>
      <c r="J30" s="9" t="s">
        <v>2586</v>
      </c>
      <c r="K30" s="17" t="s">
        <v>1551</v>
      </c>
      <c r="L30" t="str">
        <f>INDEX(classification!L$2:L$200, MATCH(soilManagement!K30, classification!J$2:J$200, 0))</f>
        <v>unknown</v>
      </c>
      <c r="M30" s="9" t="s">
        <v>2587</v>
      </c>
      <c r="N30" t="str">
        <f>INDEX(classification!O$2:O$200, MATCH(soilManagement!M30, classification!M$2:M$200, 0))</f>
        <v>no</v>
      </c>
      <c r="O30" s="17" t="s">
        <v>1551</v>
      </c>
      <c r="P30" t="str">
        <f>INDEX(classification!R$2:R$200, MATCH(soilManagement!O30, classification!P$2:P$200, 0))</f>
        <v>unknown</v>
      </c>
      <c r="Q30" s="17" t="s">
        <v>1551</v>
      </c>
      <c r="R30" t="str">
        <f>INDEX(classification!U$2:U$200, MATCH(soilManagement!Q30, classification!S$2:S$200, 0))</f>
        <v>unknown</v>
      </c>
      <c r="S30" s="17" t="s">
        <v>1551</v>
      </c>
      <c r="T30" t="str">
        <f>INDEX(classification!X$2:X$200, MATCH(soilManagement!S30, classification!V$2:V$200, 0))</f>
        <v>unknown</v>
      </c>
      <c r="U30" s="17" t="s">
        <v>1551</v>
      </c>
      <c r="V30" t="str">
        <f>INDEX(classification!AA$2:AA$200, MATCH(soilManagement!U30, classification!Y$2:Y$200, 0))</f>
        <v>unknown</v>
      </c>
      <c r="W30" s="9" t="s">
        <v>2588</v>
      </c>
      <c r="X30" t="str">
        <f>INDEX(classification!AD$2:AD$200, MATCH(soilManagement!W30, classification!AB$2:AB$200, 0))</f>
        <v>no impact</v>
      </c>
      <c r="Y30" s="9" t="s">
        <v>2559</v>
      </c>
    </row>
    <row r="31" spans="1:25">
      <c r="A31">
        <v>30</v>
      </c>
      <c r="B31" s="6" t="s">
        <v>49</v>
      </c>
      <c r="C31" s="9" t="s">
        <v>2568</v>
      </c>
      <c r="D31" t="str">
        <f>INDEX(classification!C$2:C$200, MATCH(soilManagement!C31, classification!A$2:A$200, 0))</f>
        <v>arable</v>
      </c>
      <c r="E31" s="9" t="s">
        <v>2557</v>
      </c>
      <c r="F31" t="str">
        <f>INDEX(classification!F$2:F$200, MATCH(soilManagement!E31, classification!D$2:D$200, 0))</f>
        <v>no tillage</v>
      </c>
      <c r="G31" s="9">
        <v>-9999</v>
      </c>
      <c r="H31" s="9" t="s">
        <v>2589</v>
      </c>
      <c r="I31" t="str">
        <f>INDEX(classification!I$2:I$200, MATCH(soilManagement!H31, classification!G$2:G$200, 0))</f>
        <v>shrub</v>
      </c>
      <c r="J31" s="9" t="s">
        <v>1551</v>
      </c>
      <c r="K31" s="17" t="s">
        <v>1551</v>
      </c>
      <c r="L31" t="str">
        <f>INDEX(classification!L$2:L$200, MATCH(soilManagement!K31, classification!J$2:J$200, 0))</f>
        <v>unknown</v>
      </c>
      <c r="M31" s="9" t="s">
        <v>2587</v>
      </c>
      <c r="N31" t="str">
        <f>INDEX(classification!O$2:O$200, MATCH(soilManagement!M31, classification!M$2:M$200, 0))</f>
        <v>no</v>
      </c>
      <c r="O31" s="17" t="s">
        <v>1551</v>
      </c>
      <c r="P31" t="str">
        <f>INDEX(classification!R$2:R$200, MATCH(soilManagement!O31, classification!P$2:P$200, 0))</f>
        <v>unknown</v>
      </c>
      <c r="Q31" s="17" t="s">
        <v>1551</v>
      </c>
      <c r="R31" t="str">
        <f>INDEX(classification!U$2:U$200, MATCH(soilManagement!Q31, classification!S$2:S$200, 0))</f>
        <v>unknown</v>
      </c>
      <c r="S31" s="17" t="s">
        <v>1551</v>
      </c>
      <c r="T31" t="str">
        <f>INDEX(classification!X$2:X$200, MATCH(soilManagement!S31, classification!V$2:V$200, 0))</f>
        <v>unknown</v>
      </c>
      <c r="U31" s="17" t="s">
        <v>1551</v>
      </c>
      <c r="V31" t="str">
        <f>INDEX(classification!AA$2:AA$200, MATCH(soilManagement!U31, classification!Y$2:Y$200, 0))</f>
        <v>unknown</v>
      </c>
      <c r="W31" s="9" t="s">
        <v>2588</v>
      </c>
      <c r="X31" t="str">
        <f>INDEX(classification!AD$2:AD$200, MATCH(soilManagement!W31, classification!AB$2:AB$200, 0))</f>
        <v>no impact</v>
      </c>
      <c r="Y31" s="9" t="s">
        <v>2559</v>
      </c>
    </row>
    <row r="32" spans="1:25">
      <c r="A32">
        <v>31</v>
      </c>
      <c r="B32" s="6" t="s">
        <v>50</v>
      </c>
      <c r="C32" s="9" t="s">
        <v>2568</v>
      </c>
      <c r="D32" t="str">
        <f>INDEX(classification!C$2:C$200, MATCH(soilManagement!C32, classification!A$2:A$200, 0))</f>
        <v>arable</v>
      </c>
      <c r="E32" s="9" t="s">
        <v>2557</v>
      </c>
      <c r="F32" t="str">
        <f>INDEX(classification!F$2:F$200, MATCH(soilManagement!E32, classification!D$2:D$200, 0))</f>
        <v>no tillage</v>
      </c>
      <c r="G32" s="9">
        <v>-9999</v>
      </c>
      <c r="H32" s="9" t="s">
        <v>2590</v>
      </c>
      <c r="I32" t="str">
        <f>INDEX(classification!I$2:I$200, MATCH(soilManagement!H32, classification!G$2:G$200, 0))</f>
        <v>shrub</v>
      </c>
      <c r="J32" s="9" t="s">
        <v>1551</v>
      </c>
      <c r="K32" s="17" t="s">
        <v>1551</v>
      </c>
      <c r="L32" t="str">
        <f>INDEX(classification!L$2:L$200, MATCH(soilManagement!K32, classification!J$2:J$200, 0))</f>
        <v>unknown</v>
      </c>
      <c r="M32" s="9" t="s">
        <v>2587</v>
      </c>
      <c r="N32" t="str">
        <f>INDEX(classification!O$2:O$200, MATCH(soilManagement!M32, classification!M$2:M$200, 0))</f>
        <v>no</v>
      </c>
      <c r="O32" s="17" t="s">
        <v>1551</v>
      </c>
      <c r="P32" t="str">
        <f>INDEX(classification!R$2:R$200, MATCH(soilManagement!O32, classification!P$2:P$200, 0))</f>
        <v>unknown</v>
      </c>
      <c r="Q32" s="17" t="s">
        <v>1551</v>
      </c>
      <c r="R32" t="str">
        <f>INDEX(classification!U$2:U$200, MATCH(soilManagement!Q32, classification!S$2:S$200, 0))</f>
        <v>unknown</v>
      </c>
      <c r="S32" s="17" t="s">
        <v>1551</v>
      </c>
      <c r="T32" t="str">
        <f>INDEX(classification!X$2:X$200, MATCH(soilManagement!S32, classification!V$2:V$200, 0))</f>
        <v>unknown</v>
      </c>
      <c r="U32" s="17" t="s">
        <v>1551</v>
      </c>
      <c r="V32" t="str">
        <f>INDEX(classification!AA$2:AA$200, MATCH(soilManagement!U32, classification!Y$2:Y$200, 0))</f>
        <v>unknown</v>
      </c>
      <c r="W32" s="9" t="s">
        <v>2588</v>
      </c>
      <c r="X32" t="str">
        <f>INDEX(classification!AD$2:AD$200, MATCH(soilManagement!W32, classification!AB$2:AB$200, 0))</f>
        <v>no impact</v>
      </c>
      <c r="Y32" s="9" t="s">
        <v>2559</v>
      </c>
    </row>
    <row r="33" spans="1:25">
      <c r="A33">
        <v>32</v>
      </c>
      <c r="B33" s="6" t="s">
        <v>51</v>
      </c>
      <c r="C33" s="9" t="s">
        <v>2568</v>
      </c>
      <c r="D33" t="str">
        <f>INDEX(classification!C$2:C$200, MATCH(soilManagement!C33, classification!A$2:A$200, 0))</f>
        <v>arable</v>
      </c>
      <c r="E33" s="9" t="s">
        <v>2557</v>
      </c>
      <c r="F33" t="str">
        <f>INDEX(classification!F$2:F$200, MATCH(soilManagement!E33, classification!D$2:D$200, 0))</f>
        <v>no tillage</v>
      </c>
      <c r="G33" s="9">
        <v>-9999</v>
      </c>
      <c r="H33" s="17" t="s">
        <v>1551</v>
      </c>
      <c r="I33" t="str">
        <f>INDEX(classification!I$2:I$200, MATCH(soilManagement!H33, classification!G$2:G$200, 0))</f>
        <v>unknown</v>
      </c>
      <c r="J33" s="9" t="s">
        <v>1551</v>
      </c>
      <c r="K33" s="17" t="s">
        <v>1551</v>
      </c>
      <c r="L33" t="str">
        <f>INDEX(classification!L$2:L$200, MATCH(soilManagement!K33, classification!J$2:J$200, 0))</f>
        <v>unknown</v>
      </c>
      <c r="M33" s="9" t="s">
        <v>2587</v>
      </c>
      <c r="N33" t="str">
        <f>INDEX(classification!O$2:O$200, MATCH(soilManagement!M33, classification!M$2:M$200, 0))</f>
        <v>no</v>
      </c>
      <c r="O33" s="17" t="s">
        <v>1551</v>
      </c>
      <c r="P33" t="str">
        <f>INDEX(classification!R$2:R$200, MATCH(soilManagement!O33, classification!P$2:P$200, 0))</f>
        <v>unknown</v>
      </c>
      <c r="Q33" s="17" t="s">
        <v>1551</v>
      </c>
      <c r="R33" t="str">
        <f>INDEX(classification!U$2:U$200, MATCH(soilManagement!Q33, classification!S$2:S$200, 0))</f>
        <v>unknown</v>
      </c>
      <c r="S33" s="17" t="s">
        <v>1551</v>
      </c>
      <c r="T33" t="str">
        <f>INDEX(classification!X$2:X$200, MATCH(soilManagement!S33, classification!V$2:V$200, 0))</f>
        <v>unknown</v>
      </c>
      <c r="U33" s="17" t="s">
        <v>1551</v>
      </c>
      <c r="V33" t="str">
        <f>INDEX(classification!AA$2:AA$200, MATCH(soilManagement!U33, classification!Y$2:Y$200, 0))</f>
        <v>unknown</v>
      </c>
      <c r="W33" s="9" t="s">
        <v>2588</v>
      </c>
      <c r="X33" t="str">
        <f>INDEX(classification!AD$2:AD$200, MATCH(soilManagement!W33, classification!AB$2:AB$200, 0))</f>
        <v>no impact</v>
      </c>
      <c r="Y33" s="9" t="s">
        <v>2559</v>
      </c>
    </row>
    <row r="34" spans="1:25">
      <c r="A34">
        <v>33</v>
      </c>
      <c r="B34" s="6" t="s">
        <v>52</v>
      </c>
      <c r="C34" s="9" t="s">
        <v>2568</v>
      </c>
      <c r="D34" t="str">
        <f>INDEX(classification!C$2:C$200, MATCH(soilManagement!C34, classification!A$2:A$200, 0))</f>
        <v>arable</v>
      </c>
      <c r="E34" s="17" t="s">
        <v>1551</v>
      </c>
      <c r="F34" t="str">
        <f>INDEX(classification!F$2:F$200, MATCH(soilManagement!E34, classification!D$2:D$200, 0))</f>
        <v>unknown</v>
      </c>
      <c r="G34" s="9">
        <v>2</v>
      </c>
      <c r="H34" s="9" t="s">
        <v>2591</v>
      </c>
      <c r="I34" t="str">
        <f>INDEX(classification!I$2:I$200, MATCH(soilManagement!H34, classification!G$2:G$200, 0))</f>
        <v>fallow</v>
      </c>
      <c r="J34" s="9" t="s">
        <v>2592</v>
      </c>
      <c r="K34" s="17" t="s">
        <v>1551</v>
      </c>
      <c r="L34" t="str">
        <f>INDEX(classification!L$2:L$200, MATCH(soilManagement!K34, classification!J$2:J$200, 0))</f>
        <v>unknown</v>
      </c>
      <c r="M34" s="17" t="s">
        <v>1551</v>
      </c>
      <c r="N34" t="str">
        <f>INDEX(classification!O$2:O$200, MATCH(soilManagement!M34, classification!M$2:M$200, 0))</f>
        <v>unknown</v>
      </c>
      <c r="O34" s="17" t="s">
        <v>1551</v>
      </c>
      <c r="P34" t="str">
        <f>INDEX(classification!R$2:R$200, MATCH(soilManagement!O34, classification!P$2:P$200, 0))</f>
        <v>unknown</v>
      </c>
      <c r="Q34" s="17" t="s">
        <v>1551</v>
      </c>
      <c r="R34" t="str">
        <f>INDEX(classification!U$2:U$200, MATCH(soilManagement!Q34, classification!S$2:S$200, 0))</f>
        <v>unknown</v>
      </c>
      <c r="S34" s="17" t="s">
        <v>1551</v>
      </c>
      <c r="T34" t="str">
        <f>INDEX(classification!X$2:X$200, MATCH(soilManagement!S34, classification!V$2:V$200, 0))</f>
        <v>unknown</v>
      </c>
      <c r="U34" s="17" t="s">
        <v>1551</v>
      </c>
      <c r="V34" t="str">
        <f>INDEX(classification!AA$2:AA$200, MATCH(soilManagement!U34, classification!Y$2:Y$200, 0))</f>
        <v>unknown</v>
      </c>
      <c r="W34" s="17" t="s">
        <v>1551</v>
      </c>
      <c r="X34" t="str">
        <f>INDEX(classification!AD$2:AD$200, MATCH(soilManagement!W34, classification!AB$2:AB$200, 0))</f>
        <v>unknown</v>
      </c>
      <c r="Y34" s="9" t="s">
        <v>2287</v>
      </c>
    </row>
    <row r="35" spans="1:25">
      <c r="A35">
        <v>34</v>
      </c>
      <c r="B35" s="6" t="s">
        <v>54</v>
      </c>
      <c r="C35" s="9" t="s">
        <v>2568</v>
      </c>
      <c r="D35" t="str">
        <f>INDEX(classification!C$2:C$200, MATCH(soilManagement!C35, classification!A$2:A$200, 0))</f>
        <v>arable</v>
      </c>
      <c r="E35" s="9" t="s">
        <v>2557</v>
      </c>
      <c r="F35" t="str">
        <f>INDEX(classification!F$2:F$200, MATCH(soilManagement!E35, classification!D$2:D$200, 0))</f>
        <v>no tillage</v>
      </c>
      <c r="G35" s="9">
        <v>1</v>
      </c>
      <c r="H35" s="9" t="s">
        <v>2569</v>
      </c>
      <c r="I35" t="str">
        <f>INDEX(classification!I$2:I$200, MATCH(soilManagement!H35, classification!G$2:G$200, 0))</f>
        <v>maize</v>
      </c>
      <c r="J35" s="9" t="s">
        <v>2569</v>
      </c>
      <c r="K35" s="17" t="s">
        <v>1551</v>
      </c>
      <c r="L35" t="str">
        <f>INDEX(classification!L$2:L$200, MATCH(soilManagement!K35, classification!J$2:J$200, 0))</f>
        <v>unknown</v>
      </c>
      <c r="M35" s="17" t="s">
        <v>1551</v>
      </c>
      <c r="N35" t="str">
        <f>INDEX(classification!O$2:O$200, MATCH(soilManagement!M35, classification!M$2:M$200, 0))</f>
        <v>unknown</v>
      </c>
      <c r="O35" s="17" t="s">
        <v>1551</v>
      </c>
      <c r="P35" t="str">
        <f>INDEX(classification!R$2:R$200, MATCH(soilManagement!O35, classification!P$2:P$200, 0))</f>
        <v>unknown</v>
      </c>
      <c r="Q35" s="17" t="s">
        <v>1551</v>
      </c>
      <c r="R35" t="str">
        <f>INDEX(classification!U$2:U$200, MATCH(soilManagement!Q35, classification!S$2:S$200, 0))</f>
        <v>unknown</v>
      </c>
      <c r="S35" s="17" t="s">
        <v>1551</v>
      </c>
      <c r="T35" t="str">
        <f>INDEX(classification!X$2:X$200, MATCH(soilManagement!S35, classification!V$2:V$200, 0))</f>
        <v>unknown</v>
      </c>
      <c r="U35" s="17" t="s">
        <v>1551</v>
      </c>
      <c r="V35" t="str">
        <f>INDEX(classification!AA$2:AA$200, MATCH(soilManagement!U35, classification!Y$2:Y$200, 0))</f>
        <v>unknown</v>
      </c>
      <c r="W35" s="9" t="s">
        <v>2593</v>
      </c>
      <c r="X35" t="str">
        <f>INDEX(classification!AD$2:AD$200, MATCH(soilManagement!W35, classification!AB$2:AB$200, 0))</f>
        <v>no impact</v>
      </c>
      <c r="Y35" s="9" t="s">
        <v>2289</v>
      </c>
    </row>
    <row r="36" spans="1:25">
      <c r="A36">
        <v>35</v>
      </c>
      <c r="B36" s="6" t="s">
        <v>56</v>
      </c>
      <c r="C36" s="9" t="s">
        <v>2568</v>
      </c>
      <c r="D36" t="str">
        <f>INDEX(classification!C$2:C$200, MATCH(soilManagement!C36, classification!A$2:A$200, 0))</f>
        <v>arable</v>
      </c>
      <c r="E36" s="9" t="s">
        <v>2557</v>
      </c>
      <c r="F36" t="str">
        <f>INDEX(classification!F$2:F$200, MATCH(soilManagement!E36, classification!D$2:D$200, 0))</f>
        <v>no tillage</v>
      </c>
      <c r="G36" s="9">
        <v>1</v>
      </c>
      <c r="H36" s="9" t="s">
        <v>2569</v>
      </c>
      <c r="I36" t="str">
        <f>INDEX(classification!I$2:I$200, MATCH(soilManagement!H36, classification!G$2:G$200, 0))</f>
        <v>maize</v>
      </c>
      <c r="J36" s="9" t="s">
        <v>2569</v>
      </c>
      <c r="K36" s="17" t="s">
        <v>1551</v>
      </c>
      <c r="L36" t="str">
        <f>INDEX(classification!L$2:L$200, MATCH(soilManagement!K36, classification!J$2:J$200, 0))</f>
        <v>unknown</v>
      </c>
      <c r="M36" s="17" t="s">
        <v>1551</v>
      </c>
      <c r="N36" t="str">
        <f>INDEX(classification!O$2:O$200, MATCH(soilManagement!M36, classification!M$2:M$200, 0))</f>
        <v>unknown</v>
      </c>
      <c r="O36" s="17" t="s">
        <v>1551</v>
      </c>
      <c r="P36" t="str">
        <f>INDEX(classification!R$2:R$200, MATCH(soilManagement!O36, classification!P$2:P$200, 0))</f>
        <v>unknown</v>
      </c>
      <c r="Q36" s="17" t="s">
        <v>1551</v>
      </c>
      <c r="R36" t="str">
        <f>INDEX(classification!U$2:U$200, MATCH(soilManagement!Q36, classification!S$2:S$200, 0))</f>
        <v>unknown</v>
      </c>
      <c r="S36" s="17" t="s">
        <v>1551</v>
      </c>
      <c r="T36" t="str">
        <f>INDEX(classification!X$2:X$200, MATCH(soilManagement!S36, classification!V$2:V$200, 0))</f>
        <v>unknown</v>
      </c>
      <c r="U36" s="17" t="s">
        <v>1551</v>
      </c>
      <c r="V36" t="str">
        <f>INDEX(classification!AA$2:AA$200, MATCH(soilManagement!U36, classification!Y$2:Y$200, 0))</f>
        <v>unknown</v>
      </c>
      <c r="W36" s="9" t="s">
        <v>2593</v>
      </c>
      <c r="X36" t="str">
        <f>INDEX(classification!AD$2:AD$200, MATCH(soilManagement!W36, classification!AB$2:AB$200, 0))</f>
        <v>no impact</v>
      </c>
      <c r="Y36" s="9" t="s">
        <v>2290</v>
      </c>
    </row>
    <row r="37" spans="1:25">
      <c r="A37">
        <v>36</v>
      </c>
      <c r="B37" s="6" t="s">
        <v>57</v>
      </c>
      <c r="C37" s="9" t="s">
        <v>2568</v>
      </c>
      <c r="D37" t="str">
        <f>INDEX(classification!C$2:C$200, MATCH(soilManagement!C37, classification!A$2:A$200, 0))</f>
        <v>arable</v>
      </c>
      <c r="E37" s="9" t="s">
        <v>2557</v>
      </c>
      <c r="F37" t="str">
        <f>INDEX(classification!F$2:F$200, MATCH(soilManagement!E37, classification!D$2:D$200, 0))</f>
        <v>no tillage</v>
      </c>
      <c r="G37" s="9">
        <v>-9999</v>
      </c>
      <c r="H37" s="17" t="s">
        <v>1551</v>
      </c>
      <c r="I37" t="str">
        <f>INDEX(classification!I$2:I$200, MATCH(soilManagement!H37, classification!G$2:G$200, 0))</f>
        <v>unknown</v>
      </c>
      <c r="J37" s="9" t="s">
        <v>1551</v>
      </c>
      <c r="K37" s="17" t="s">
        <v>1551</v>
      </c>
      <c r="L37" t="str">
        <f>INDEX(classification!L$2:L$200, MATCH(soilManagement!K37, classification!J$2:J$200, 0))</f>
        <v>unknown</v>
      </c>
      <c r="M37" s="9" t="s">
        <v>2570</v>
      </c>
      <c r="N37" t="str">
        <f>INDEX(classification!O$2:O$200, MATCH(soilManagement!M37, classification!M$2:M$200, 0))</f>
        <v>yes</v>
      </c>
      <c r="O37" s="17" t="s">
        <v>1551</v>
      </c>
      <c r="P37" t="str">
        <f>INDEX(classification!R$2:R$200, MATCH(soilManagement!O37, classification!P$2:P$200, 0))</f>
        <v>unknown</v>
      </c>
      <c r="Q37" s="17" t="s">
        <v>1551</v>
      </c>
      <c r="R37" t="str">
        <f>INDEX(classification!U$2:U$200, MATCH(soilManagement!Q37, classification!S$2:S$200, 0))</f>
        <v>unknown</v>
      </c>
      <c r="S37" s="9" t="s">
        <v>2594</v>
      </c>
      <c r="T37" t="str">
        <f>INDEX(classification!X$2:X$200, MATCH(soilManagement!S37, classification!V$2:V$200, 0))</f>
        <v>unknown</v>
      </c>
      <c r="U37" s="17" t="s">
        <v>1551</v>
      </c>
      <c r="V37" t="str">
        <f>INDEX(classification!AA$2:AA$200, MATCH(soilManagement!U37, classification!Y$2:Y$200, 0))</f>
        <v>unknown</v>
      </c>
      <c r="W37" s="17" t="s">
        <v>1551</v>
      </c>
      <c r="X37" t="str">
        <f>INDEX(classification!AD$2:AD$200, MATCH(soilManagement!W37, classification!AB$2:AB$200, 0))</f>
        <v>unknown</v>
      </c>
      <c r="Y37" s="9" t="s">
        <v>2559</v>
      </c>
    </row>
    <row r="38" spans="1:25">
      <c r="A38">
        <v>37</v>
      </c>
      <c r="B38" s="6" t="s">
        <v>59</v>
      </c>
      <c r="C38" s="9" t="s">
        <v>2568</v>
      </c>
      <c r="D38" t="str">
        <f>INDEX(classification!C$2:C$200, MATCH(soilManagement!C38, classification!A$2:A$200, 0))</f>
        <v>arable</v>
      </c>
      <c r="E38" s="9" t="s">
        <v>2557</v>
      </c>
      <c r="F38" t="str">
        <f>INDEX(classification!F$2:F$200, MATCH(soilManagement!E38, classification!D$2:D$200, 0))</f>
        <v>no tillage</v>
      </c>
      <c r="G38" s="9">
        <v>-9999</v>
      </c>
      <c r="H38" s="17" t="s">
        <v>1551</v>
      </c>
      <c r="I38" t="str">
        <f>INDEX(classification!I$2:I$200, MATCH(soilManagement!H38, classification!G$2:G$200, 0))</f>
        <v>unknown</v>
      </c>
      <c r="J38" s="9" t="s">
        <v>1551</v>
      </c>
      <c r="K38" s="17" t="s">
        <v>1551</v>
      </c>
      <c r="L38" t="str">
        <f>INDEX(classification!L$2:L$200, MATCH(soilManagement!K38, classification!J$2:J$200, 0))</f>
        <v>unknown</v>
      </c>
      <c r="M38" s="9" t="s">
        <v>2570</v>
      </c>
      <c r="N38" t="str">
        <f>INDEX(classification!O$2:O$200, MATCH(soilManagement!M38, classification!M$2:M$200, 0))</f>
        <v>yes</v>
      </c>
      <c r="O38" s="17" t="s">
        <v>1551</v>
      </c>
      <c r="P38" t="str">
        <f>INDEX(classification!R$2:R$200, MATCH(soilManagement!O38, classification!P$2:P$200, 0))</f>
        <v>unknown</v>
      </c>
      <c r="Q38" s="17" t="s">
        <v>1551</v>
      </c>
      <c r="R38" t="str">
        <f>INDEX(classification!U$2:U$200, MATCH(soilManagement!Q38, classification!S$2:S$200, 0))</f>
        <v>unknown</v>
      </c>
      <c r="S38" s="9" t="s">
        <v>2594</v>
      </c>
      <c r="T38" t="str">
        <f>INDEX(classification!X$2:X$200, MATCH(soilManagement!S38, classification!V$2:V$200, 0))</f>
        <v>unknown</v>
      </c>
      <c r="U38" s="17" t="s">
        <v>1551</v>
      </c>
      <c r="V38" t="str">
        <f>INDEX(classification!AA$2:AA$200, MATCH(soilManagement!U38, classification!Y$2:Y$200, 0))</f>
        <v>unknown</v>
      </c>
      <c r="W38" s="17" t="s">
        <v>1551</v>
      </c>
      <c r="X38" t="str">
        <f>INDEX(classification!AD$2:AD$200, MATCH(soilManagement!W38, classification!AB$2:AB$200, 0))</f>
        <v>unknown</v>
      </c>
      <c r="Y38" s="9" t="s">
        <v>2559</v>
      </c>
    </row>
    <row r="39" spans="1:25">
      <c r="A39">
        <v>38</v>
      </c>
      <c r="B39" s="6" t="s">
        <v>60</v>
      </c>
      <c r="C39" s="9" t="s">
        <v>2595</v>
      </c>
      <c r="D39" t="str">
        <f>INDEX(classification!C$2:C$200, MATCH(soilManagement!C39, classification!A$2:A$200, 0))</f>
        <v>grassland</v>
      </c>
      <c r="E39" s="9" t="s">
        <v>2557</v>
      </c>
      <c r="F39" t="str">
        <f>INDEX(classification!F$2:F$200, MATCH(soilManagement!E39, classification!D$2:D$200, 0))</f>
        <v>no tillage</v>
      </c>
      <c r="G39" s="9">
        <v>0</v>
      </c>
      <c r="H39" s="17" t="s">
        <v>1551</v>
      </c>
      <c r="I39" t="str">
        <f>INDEX(classification!I$2:I$200, MATCH(soilManagement!H39, classification!G$2:G$200, 0))</f>
        <v>unknown</v>
      </c>
      <c r="J39" s="9" t="s">
        <v>1551</v>
      </c>
      <c r="K39" s="17" t="s">
        <v>1551</v>
      </c>
      <c r="L39" t="str">
        <f>INDEX(classification!L$2:L$200, MATCH(soilManagement!K39, classification!J$2:J$200, 0))</f>
        <v>unknown</v>
      </c>
      <c r="M39" s="6" t="s">
        <v>2558</v>
      </c>
      <c r="N39" t="str">
        <f>INDEX(classification!O$2:O$200, MATCH(soilManagement!M39, classification!M$2:M$200, 0))</f>
        <v>natural</v>
      </c>
      <c r="O39" s="9" t="s">
        <v>2570</v>
      </c>
      <c r="P39" t="str">
        <f>INDEX(classification!R$2:R$200, MATCH(soilManagement!O39, classification!P$2:P$200, 0))</f>
        <v>yes</v>
      </c>
      <c r="Q39" s="17" t="s">
        <v>1551</v>
      </c>
      <c r="R39" t="str">
        <f>INDEX(classification!U$2:U$200, MATCH(soilManagement!Q39, classification!S$2:S$200, 0))</f>
        <v>unknown</v>
      </c>
      <c r="S39" s="17" t="s">
        <v>1551</v>
      </c>
      <c r="T39" t="str">
        <f>INDEX(classification!X$2:X$200, MATCH(soilManagement!S39, classification!V$2:V$200, 0))</f>
        <v>unknown</v>
      </c>
      <c r="U39" s="17" t="s">
        <v>1551</v>
      </c>
      <c r="V39" t="str">
        <f>INDEX(classification!AA$2:AA$200, MATCH(soilManagement!U39, classification!Y$2:Y$200, 0))</f>
        <v>unknown</v>
      </c>
      <c r="W39" s="17" t="s">
        <v>1551</v>
      </c>
      <c r="X39" t="str">
        <f>INDEX(classification!AD$2:AD$200, MATCH(soilManagement!W39, classification!AB$2:AB$200, 0))</f>
        <v>unknown</v>
      </c>
      <c r="Y39" s="9" t="s">
        <v>2559</v>
      </c>
    </row>
    <row r="40" spans="1:25">
      <c r="A40">
        <v>39</v>
      </c>
      <c r="B40" s="6" t="s">
        <v>61</v>
      </c>
      <c r="C40" s="9" t="s">
        <v>2595</v>
      </c>
      <c r="D40" t="str">
        <f>INDEX(classification!C$2:C$200, MATCH(soilManagement!C40, classification!A$2:A$200, 0))</f>
        <v>grassland</v>
      </c>
      <c r="E40" s="9" t="s">
        <v>2557</v>
      </c>
      <c r="F40" t="str">
        <f>INDEX(classification!F$2:F$200, MATCH(soilManagement!E40, classification!D$2:D$200, 0))</f>
        <v>no tillage</v>
      </c>
      <c r="G40" s="9">
        <v>0</v>
      </c>
      <c r="H40" s="17" t="s">
        <v>1551</v>
      </c>
      <c r="I40" t="str">
        <f>INDEX(classification!I$2:I$200, MATCH(soilManagement!H40, classification!G$2:G$200, 0))</f>
        <v>unknown</v>
      </c>
      <c r="J40" s="9" t="s">
        <v>1551</v>
      </c>
      <c r="K40" s="17" t="s">
        <v>1551</v>
      </c>
      <c r="L40" t="str">
        <f>INDEX(classification!L$2:L$200, MATCH(soilManagement!K40, classification!J$2:J$200, 0))</f>
        <v>unknown</v>
      </c>
      <c r="M40" s="6" t="s">
        <v>2558</v>
      </c>
      <c r="N40" t="str">
        <f>INDEX(classification!O$2:O$200, MATCH(soilManagement!M40, classification!M$2:M$200, 0))</f>
        <v>natural</v>
      </c>
      <c r="O40" s="9" t="s">
        <v>2570</v>
      </c>
      <c r="P40" t="str">
        <f>INDEX(classification!R$2:R$200, MATCH(soilManagement!O40, classification!P$2:P$200, 0))</f>
        <v>yes</v>
      </c>
      <c r="Q40" s="17" t="s">
        <v>1551</v>
      </c>
      <c r="R40" t="str">
        <f>INDEX(classification!U$2:U$200, MATCH(soilManagement!Q40, classification!S$2:S$200, 0))</f>
        <v>unknown</v>
      </c>
      <c r="S40" s="17" t="s">
        <v>1551</v>
      </c>
      <c r="T40" t="str">
        <f>INDEX(classification!X$2:X$200, MATCH(soilManagement!S40, classification!V$2:V$200, 0))</f>
        <v>unknown</v>
      </c>
      <c r="U40" s="17" t="s">
        <v>1551</v>
      </c>
      <c r="V40" t="str">
        <f>INDEX(classification!AA$2:AA$200, MATCH(soilManagement!U40, classification!Y$2:Y$200, 0))</f>
        <v>unknown</v>
      </c>
      <c r="W40" s="17" t="s">
        <v>1551</v>
      </c>
      <c r="X40" t="str">
        <f>INDEX(classification!AD$2:AD$200, MATCH(soilManagement!W40, classification!AB$2:AB$200, 0))</f>
        <v>unknown</v>
      </c>
      <c r="Y40" s="9" t="s">
        <v>2559</v>
      </c>
    </row>
    <row r="41" spans="1:25">
      <c r="A41">
        <v>40</v>
      </c>
      <c r="B41" s="6" t="s">
        <v>62</v>
      </c>
      <c r="C41" s="9" t="s">
        <v>2568</v>
      </c>
      <c r="D41" t="str">
        <f>INDEX(classification!C$2:C$200, MATCH(soilManagement!C41, classification!A$2:A$200, 0))</f>
        <v>arable</v>
      </c>
      <c r="E41" s="9" t="s">
        <v>2562</v>
      </c>
      <c r="F41" t="str">
        <f>INDEX(classification!F$2:F$200, MATCH(soilManagement!E41, classification!D$2:D$200, 0))</f>
        <v>conventional tillage</v>
      </c>
      <c r="G41" s="9">
        <v>1</v>
      </c>
      <c r="H41" s="9" t="s">
        <v>2569</v>
      </c>
      <c r="I41" t="str">
        <f>INDEX(classification!I$2:I$200, MATCH(soilManagement!H41, classification!G$2:G$200, 0))</f>
        <v>maize</v>
      </c>
      <c r="J41" s="9" t="s">
        <v>2569</v>
      </c>
      <c r="K41" s="17" t="s">
        <v>1551</v>
      </c>
      <c r="L41" t="str">
        <f>INDEX(classification!L$2:L$200, MATCH(soilManagement!K41, classification!J$2:J$200, 0))</f>
        <v>unknown</v>
      </c>
      <c r="M41" s="17" t="s">
        <v>1551</v>
      </c>
      <c r="N41" t="str">
        <f>INDEX(classification!O$2:O$200, MATCH(soilManagement!M41, classification!M$2:M$200, 0))</f>
        <v>unknown</v>
      </c>
      <c r="O41" s="17" t="s">
        <v>1551</v>
      </c>
      <c r="P41" t="str">
        <f>INDEX(classification!R$2:R$200, MATCH(soilManagement!O41, classification!P$2:P$200, 0))</f>
        <v>unknown</v>
      </c>
      <c r="Q41" s="17" t="s">
        <v>1551</v>
      </c>
      <c r="R41" t="str">
        <f>INDEX(classification!U$2:U$200, MATCH(soilManagement!Q41, classification!S$2:S$200, 0))</f>
        <v>unknown</v>
      </c>
      <c r="S41" s="9" t="s">
        <v>2596</v>
      </c>
      <c r="T41" t="str">
        <f>INDEX(classification!X$2:X$200, MATCH(soilManagement!S41, classification!V$2:V$200, 0))</f>
        <v>not compacted</v>
      </c>
      <c r="U41" s="17" t="s">
        <v>1551</v>
      </c>
      <c r="V41" t="str">
        <f>INDEX(classification!AA$2:AA$200, MATCH(soilManagement!U41, classification!Y$2:Y$200, 0))</f>
        <v>unknown</v>
      </c>
      <c r="W41" s="9" t="s">
        <v>2597</v>
      </c>
      <c r="X41" t="str">
        <f>INDEX(classification!AD$2:AD$200, MATCH(soilManagement!W41, classification!AB$2:AB$200, 0))</f>
        <v>no impact</v>
      </c>
      <c r="Y41" s="9" t="s">
        <v>2559</v>
      </c>
    </row>
    <row r="42" spans="1:25">
      <c r="A42">
        <v>41</v>
      </c>
      <c r="B42" s="6" t="s">
        <v>64</v>
      </c>
      <c r="C42" s="9" t="s">
        <v>2568</v>
      </c>
      <c r="D42" t="str">
        <f>INDEX(classification!C$2:C$200, MATCH(soilManagement!C42, classification!A$2:A$200, 0))</f>
        <v>arable</v>
      </c>
      <c r="E42" s="9" t="s">
        <v>2562</v>
      </c>
      <c r="F42" t="str">
        <f>INDEX(classification!F$2:F$200, MATCH(soilManagement!E42, classification!D$2:D$200, 0))</f>
        <v>conventional tillage</v>
      </c>
      <c r="G42" s="9">
        <v>1</v>
      </c>
      <c r="H42" s="9" t="s">
        <v>2569</v>
      </c>
      <c r="I42" t="str">
        <f>INDEX(classification!I$2:I$200, MATCH(soilManagement!H42, classification!G$2:G$200, 0))</f>
        <v>maize</v>
      </c>
      <c r="J42" s="9" t="s">
        <v>2569</v>
      </c>
      <c r="K42" s="17" t="s">
        <v>1551</v>
      </c>
      <c r="L42" t="str">
        <f>INDEX(classification!L$2:L$200, MATCH(soilManagement!K42, classification!J$2:J$200, 0))</f>
        <v>unknown</v>
      </c>
      <c r="M42" s="17" t="s">
        <v>1551</v>
      </c>
      <c r="N42" t="str">
        <f>INDEX(classification!O$2:O$200, MATCH(soilManagement!M42, classification!M$2:M$200, 0))</f>
        <v>unknown</v>
      </c>
      <c r="O42" s="17" t="s">
        <v>1551</v>
      </c>
      <c r="P42" t="str">
        <f>INDEX(classification!R$2:R$200, MATCH(soilManagement!O42, classification!P$2:P$200, 0))</f>
        <v>unknown</v>
      </c>
      <c r="Q42" s="17" t="s">
        <v>1551</v>
      </c>
      <c r="R42" t="str">
        <f>INDEX(classification!U$2:U$200, MATCH(soilManagement!Q42, classification!S$2:S$200, 0))</f>
        <v>unknown</v>
      </c>
      <c r="S42" s="9" t="s">
        <v>2598</v>
      </c>
      <c r="T42" t="str">
        <f>INDEX(classification!X$2:X$200, MATCH(soilManagement!S42, classification!V$2:V$200, 0))</f>
        <v>compacted</v>
      </c>
      <c r="U42" s="17" t="s">
        <v>1551</v>
      </c>
      <c r="V42" t="str">
        <f>INDEX(classification!AA$2:AA$200, MATCH(soilManagement!U42, classification!Y$2:Y$200, 0))</f>
        <v>unknown</v>
      </c>
      <c r="W42" s="9" t="s">
        <v>2597</v>
      </c>
      <c r="X42" t="str">
        <f>INDEX(classification!AD$2:AD$200, MATCH(soilManagement!W42, classification!AB$2:AB$200, 0))</f>
        <v>no impact</v>
      </c>
      <c r="Y42" s="9" t="s">
        <v>2559</v>
      </c>
    </row>
    <row r="43" spans="1:25">
      <c r="A43">
        <v>42</v>
      </c>
      <c r="B43" s="6" t="s">
        <v>65</v>
      </c>
      <c r="C43" s="9" t="s">
        <v>2568</v>
      </c>
      <c r="D43" t="str">
        <f>INDEX(classification!C$2:C$200, MATCH(soilManagement!C43, classification!A$2:A$200, 0))</f>
        <v>arable</v>
      </c>
      <c r="E43" s="9" t="s">
        <v>2562</v>
      </c>
      <c r="F43" t="str">
        <f>INDEX(classification!F$2:F$200, MATCH(soilManagement!E43, classification!D$2:D$200, 0))</f>
        <v>conventional tillage</v>
      </c>
      <c r="G43" s="9">
        <v>1</v>
      </c>
      <c r="H43" s="9" t="s">
        <v>2569</v>
      </c>
      <c r="I43" t="str">
        <f>INDEX(classification!I$2:I$200, MATCH(soilManagement!H43, classification!G$2:G$200, 0))</f>
        <v>maize</v>
      </c>
      <c r="J43" s="9" t="s">
        <v>2569</v>
      </c>
      <c r="K43" s="17" t="s">
        <v>1551</v>
      </c>
      <c r="L43" t="str">
        <f>INDEX(classification!L$2:L$200, MATCH(soilManagement!K43, classification!J$2:J$200, 0))</f>
        <v>unknown</v>
      </c>
      <c r="M43" s="17" t="s">
        <v>1551</v>
      </c>
      <c r="N43" t="str">
        <f>INDEX(classification!O$2:O$200, MATCH(soilManagement!M43, classification!M$2:M$200, 0))</f>
        <v>unknown</v>
      </c>
      <c r="O43" s="17" t="s">
        <v>1551</v>
      </c>
      <c r="P43" t="str">
        <f>INDEX(classification!R$2:R$200, MATCH(soilManagement!O43, classification!P$2:P$200, 0))</f>
        <v>unknown</v>
      </c>
      <c r="Q43" s="17" t="s">
        <v>1551</v>
      </c>
      <c r="R43" t="str">
        <f>INDEX(classification!U$2:U$200, MATCH(soilManagement!Q43, classification!S$2:S$200, 0))</f>
        <v>unknown</v>
      </c>
      <c r="S43" s="9" t="s">
        <v>2598</v>
      </c>
      <c r="T43" t="str">
        <f>INDEX(classification!X$2:X$200, MATCH(soilManagement!S43, classification!V$2:V$200, 0))</f>
        <v>compacted</v>
      </c>
      <c r="U43" s="17" t="s">
        <v>1551</v>
      </c>
      <c r="V43" t="str">
        <f>INDEX(classification!AA$2:AA$200, MATCH(soilManagement!U43, classification!Y$2:Y$200, 0))</f>
        <v>unknown</v>
      </c>
      <c r="W43" s="9" t="s">
        <v>2597</v>
      </c>
      <c r="X43" t="str">
        <f>INDEX(classification!AD$2:AD$200, MATCH(soilManagement!W43, classification!AB$2:AB$200, 0))</f>
        <v>no impact</v>
      </c>
      <c r="Y43" s="9" t="s">
        <v>2559</v>
      </c>
    </row>
    <row r="44" spans="1:25">
      <c r="A44">
        <v>43</v>
      </c>
      <c r="B44" s="6" t="s">
        <v>66</v>
      </c>
      <c r="C44" s="9" t="s">
        <v>2568</v>
      </c>
      <c r="D44" t="str">
        <f>INDEX(classification!C$2:C$200, MATCH(soilManagement!C44, classification!A$2:A$200, 0))</f>
        <v>arable</v>
      </c>
      <c r="E44" s="9" t="s">
        <v>2562</v>
      </c>
      <c r="F44" t="str">
        <f>INDEX(classification!F$2:F$200, MATCH(soilManagement!E44, classification!D$2:D$200, 0))</f>
        <v>conventional tillage</v>
      </c>
      <c r="G44" s="9">
        <v>1</v>
      </c>
      <c r="H44" s="9" t="s">
        <v>2569</v>
      </c>
      <c r="I44" t="str">
        <f>INDEX(classification!I$2:I$200, MATCH(soilManagement!H44, classification!G$2:G$200, 0))</f>
        <v>maize</v>
      </c>
      <c r="J44" s="9" t="s">
        <v>2569</v>
      </c>
      <c r="K44" s="17" t="s">
        <v>1551</v>
      </c>
      <c r="L44" t="str">
        <f>INDEX(classification!L$2:L$200, MATCH(soilManagement!K44, classification!J$2:J$200, 0))</f>
        <v>unknown</v>
      </c>
      <c r="M44" s="17" t="s">
        <v>1551</v>
      </c>
      <c r="N44" t="str">
        <f>INDEX(classification!O$2:O$200, MATCH(soilManagement!M44, classification!M$2:M$200, 0))</f>
        <v>unknown</v>
      </c>
      <c r="O44" s="17" t="s">
        <v>1551</v>
      </c>
      <c r="P44" t="str">
        <f>INDEX(classification!R$2:R$200, MATCH(soilManagement!O44, classification!P$2:P$200, 0))</f>
        <v>unknown</v>
      </c>
      <c r="Q44" s="17" t="s">
        <v>1551</v>
      </c>
      <c r="R44" t="str">
        <f>INDEX(classification!U$2:U$200, MATCH(soilManagement!Q44, classification!S$2:S$200, 0))</f>
        <v>unknown</v>
      </c>
      <c r="S44" s="9" t="s">
        <v>2598</v>
      </c>
      <c r="T44" t="str">
        <f>INDEX(classification!X$2:X$200, MATCH(soilManagement!S44, classification!V$2:V$200, 0))</f>
        <v>compacted</v>
      </c>
      <c r="U44" s="17" t="s">
        <v>1551</v>
      </c>
      <c r="V44" t="str">
        <f>INDEX(classification!AA$2:AA$200, MATCH(soilManagement!U44, classification!Y$2:Y$200, 0))</f>
        <v>unknown</v>
      </c>
      <c r="W44" s="9" t="s">
        <v>2597</v>
      </c>
      <c r="X44" t="str">
        <f>INDEX(classification!AD$2:AD$200, MATCH(soilManagement!W44, classification!AB$2:AB$200, 0))</f>
        <v>no impact</v>
      </c>
      <c r="Y44" s="9" t="s">
        <v>2559</v>
      </c>
    </row>
    <row r="45" spans="1:25">
      <c r="A45">
        <v>44</v>
      </c>
      <c r="B45" s="6" t="s">
        <v>67</v>
      </c>
      <c r="C45" s="9" t="s">
        <v>2568</v>
      </c>
      <c r="D45" t="str">
        <f>INDEX(classification!C$2:C$200, MATCH(soilManagement!C45, classification!A$2:A$200, 0))</f>
        <v>arable</v>
      </c>
      <c r="E45" s="9" t="s">
        <v>2583</v>
      </c>
      <c r="F45" t="str">
        <f>INDEX(classification!F$2:F$200, MATCH(soilManagement!E45, classification!D$2:D$200, 0))</f>
        <v>no tillage</v>
      </c>
      <c r="G45" s="9">
        <v>1</v>
      </c>
      <c r="H45" s="9" t="s">
        <v>2569</v>
      </c>
      <c r="I45" t="str">
        <f>INDEX(classification!I$2:I$200, MATCH(soilManagement!H45, classification!G$2:G$200, 0))</f>
        <v>maize</v>
      </c>
      <c r="J45" s="9" t="s">
        <v>2569</v>
      </c>
      <c r="K45" s="17" t="s">
        <v>1551</v>
      </c>
      <c r="L45" t="str">
        <f>INDEX(classification!L$2:L$200, MATCH(soilManagement!K45, classification!J$2:J$200, 0))</f>
        <v>unknown</v>
      </c>
      <c r="M45" s="17" t="s">
        <v>1551</v>
      </c>
      <c r="N45" t="str">
        <f>INDEX(classification!O$2:O$200, MATCH(soilManagement!M45, classification!M$2:M$200, 0))</f>
        <v>unknown</v>
      </c>
      <c r="O45" s="17" t="s">
        <v>1551</v>
      </c>
      <c r="P45" t="str">
        <f>INDEX(classification!R$2:R$200, MATCH(soilManagement!O45, classification!P$2:P$200, 0))</f>
        <v>unknown</v>
      </c>
      <c r="Q45" s="17" t="s">
        <v>1551</v>
      </c>
      <c r="R45" t="str">
        <f>INDEX(classification!U$2:U$200, MATCH(soilManagement!Q45, classification!S$2:S$200, 0))</f>
        <v>unknown</v>
      </c>
      <c r="S45" s="9" t="s">
        <v>2598</v>
      </c>
      <c r="T45" t="str">
        <f>INDEX(classification!X$2:X$200, MATCH(soilManagement!S45, classification!V$2:V$200, 0))</f>
        <v>compacted</v>
      </c>
      <c r="U45" s="17" t="s">
        <v>1551</v>
      </c>
      <c r="V45" t="str">
        <f>INDEX(classification!AA$2:AA$200, MATCH(soilManagement!U45, classification!Y$2:Y$200, 0))</f>
        <v>unknown</v>
      </c>
      <c r="W45" s="9" t="s">
        <v>2597</v>
      </c>
      <c r="X45" t="str">
        <f>INDEX(classification!AD$2:AD$200, MATCH(soilManagement!W45, classification!AB$2:AB$200, 0))</f>
        <v>no impact</v>
      </c>
      <c r="Y45" s="9" t="s">
        <v>2559</v>
      </c>
    </row>
    <row r="46" spans="1:25">
      <c r="A46">
        <v>45</v>
      </c>
      <c r="B46" s="6" t="s">
        <v>68</v>
      </c>
      <c r="C46" s="9" t="s">
        <v>2599</v>
      </c>
      <c r="D46" t="str">
        <f>INDEX(classification!C$2:C$200, MATCH(soilManagement!C46, classification!A$2:A$200, 0))</f>
        <v>arable</v>
      </c>
      <c r="E46" s="9" t="s">
        <v>2562</v>
      </c>
      <c r="F46" t="str">
        <f>INDEX(classification!F$2:F$200, MATCH(soilManagement!E46, classification!D$2:D$200, 0))</f>
        <v>conventional tillage</v>
      </c>
      <c r="G46" s="9">
        <v>-9999</v>
      </c>
      <c r="H46" s="9" t="s">
        <v>2600</v>
      </c>
      <c r="I46" t="str">
        <f>INDEX(classification!I$2:I$200, MATCH(soilManagement!H46, classification!G$2:G$200, 0))</f>
        <v>cereals</v>
      </c>
      <c r="J46" s="9" t="s">
        <v>2601</v>
      </c>
      <c r="K46" s="17" t="s">
        <v>1551</v>
      </c>
      <c r="L46" t="str">
        <f>INDEX(classification!L$2:L$200, MATCH(soilManagement!K46, classification!J$2:J$200, 0))</f>
        <v>unknown</v>
      </c>
      <c r="M46" s="17" t="s">
        <v>1551</v>
      </c>
      <c r="N46" t="str">
        <f>INDEX(classification!O$2:O$200, MATCH(soilManagement!M46, classification!M$2:M$200, 0))</f>
        <v>unknown</v>
      </c>
      <c r="O46" s="17" t="s">
        <v>1551</v>
      </c>
      <c r="P46" t="str">
        <f>INDEX(classification!R$2:R$200, MATCH(soilManagement!O46, classification!P$2:P$200, 0))</f>
        <v>unknown</v>
      </c>
      <c r="Q46" s="17" t="s">
        <v>1551</v>
      </c>
      <c r="R46" t="str">
        <f>INDEX(classification!U$2:U$200, MATCH(soilManagement!Q46, classification!S$2:S$200, 0))</f>
        <v>unknown</v>
      </c>
      <c r="S46" s="9" t="s">
        <v>2602</v>
      </c>
      <c r="T46" t="str">
        <f>INDEX(classification!X$2:X$200, MATCH(soilManagement!S46, classification!V$2:V$200, 0))</f>
        <v>not compacted</v>
      </c>
      <c r="U46" s="17" t="s">
        <v>1551</v>
      </c>
      <c r="V46" t="str">
        <f>INDEX(classification!AA$2:AA$200, MATCH(soilManagement!U46, classification!Y$2:Y$200, 0))</f>
        <v>unknown</v>
      </c>
      <c r="W46" s="9" t="s">
        <v>2603</v>
      </c>
      <c r="X46" t="str">
        <f>INDEX(classification!AD$2:AD$200, MATCH(soilManagement!W46, classification!AB$2:AB$200, 0))</f>
        <v>no impact</v>
      </c>
      <c r="Y46" s="9"/>
    </row>
    <row r="47" spans="1:25">
      <c r="A47">
        <v>46</v>
      </c>
      <c r="B47" s="6" t="s">
        <v>71</v>
      </c>
      <c r="C47" s="9" t="s">
        <v>2599</v>
      </c>
      <c r="D47" t="str">
        <f>INDEX(classification!C$2:C$200, MATCH(soilManagement!C47, classification!A$2:A$200, 0))</f>
        <v>arable</v>
      </c>
      <c r="E47" s="9" t="s">
        <v>2562</v>
      </c>
      <c r="F47" t="str">
        <f>INDEX(classification!F$2:F$200, MATCH(soilManagement!E47, classification!D$2:D$200, 0))</f>
        <v>conventional tillage</v>
      </c>
      <c r="G47" s="9">
        <v>-9999</v>
      </c>
      <c r="H47" s="9" t="s">
        <v>2600</v>
      </c>
      <c r="I47" t="str">
        <f>INDEX(classification!I$2:I$200, MATCH(soilManagement!H47, classification!G$2:G$200, 0))</f>
        <v>cereals</v>
      </c>
      <c r="J47" s="9" t="s">
        <v>2601</v>
      </c>
      <c r="K47" s="17" t="s">
        <v>1551</v>
      </c>
      <c r="L47" t="str">
        <f>INDEX(classification!L$2:L$200, MATCH(soilManagement!K47, classification!J$2:J$200, 0))</f>
        <v>unknown</v>
      </c>
      <c r="M47" s="17" t="s">
        <v>1551</v>
      </c>
      <c r="N47" t="str">
        <f>INDEX(classification!O$2:O$200, MATCH(soilManagement!M47, classification!M$2:M$200, 0))</f>
        <v>unknown</v>
      </c>
      <c r="O47" s="17" t="s">
        <v>1551</v>
      </c>
      <c r="P47" t="str">
        <f>INDEX(classification!R$2:R$200, MATCH(soilManagement!O47, classification!P$2:P$200, 0))</f>
        <v>unknown</v>
      </c>
      <c r="Q47" s="17" t="s">
        <v>1551</v>
      </c>
      <c r="R47" t="str">
        <f>INDEX(classification!U$2:U$200, MATCH(soilManagement!Q47, classification!S$2:S$200, 0))</f>
        <v>unknown</v>
      </c>
      <c r="S47" s="9" t="s">
        <v>2602</v>
      </c>
      <c r="T47" t="str">
        <f>INDEX(classification!X$2:X$200, MATCH(soilManagement!S47, classification!V$2:V$200, 0))</f>
        <v>not compacted</v>
      </c>
      <c r="U47" s="17" t="s">
        <v>1551</v>
      </c>
      <c r="V47" t="str">
        <f>INDEX(classification!AA$2:AA$200, MATCH(soilManagement!U47, classification!Y$2:Y$200, 0))</f>
        <v>unknown</v>
      </c>
      <c r="W47" s="9" t="s">
        <v>2604</v>
      </c>
      <c r="X47" t="str">
        <f>INDEX(classification!AD$2:AD$200, MATCH(soilManagement!W47, classification!AB$2:AB$200, 0))</f>
        <v>no impact</v>
      </c>
      <c r="Y47" s="9"/>
    </row>
    <row r="48" spans="1:25">
      <c r="A48">
        <v>47</v>
      </c>
      <c r="B48" s="6" t="s">
        <v>72</v>
      </c>
      <c r="C48" s="9" t="s">
        <v>2599</v>
      </c>
      <c r="D48" t="str">
        <f>INDEX(classification!C$2:C$200, MATCH(soilManagement!C48, classification!A$2:A$200, 0))</f>
        <v>arable</v>
      </c>
      <c r="E48" s="9" t="s">
        <v>2562</v>
      </c>
      <c r="F48" t="str">
        <f>INDEX(classification!F$2:F$200, MATCH(soilManagement!E48, classification!D$2:D$200, 0))</f>
        <v>conventional tillage</v>
      </c>
      <c r="G48" s="9">
        <v>-9999</v>
      </c>
      <c r="H48" s="9" t="s">
        <v>2600</v>
      </c>
      <c r="I48" t="str">
        <f>INDEX(classification!I$2:I$200, MATCH(soilManagement!H48, classification!G$2:G$200, 0))</f>
        <v>cereals</v>
      </c>
      <c r="J48" s="9" t="s">
        <v>2601</v>
      </c>
      <c r="K48" s="17" t="s">
        <v>1551</v>
      </c>
      <c r="L48" t="str">
        <f>INDEX(classification!L$2:L$200, MATCH(soilManagement!K48, classification!J$2:J$200, 0))</f>
        <v>unknown</v>
      </c>
      <c r="M48" s="17" t="s">
        <v>1551</v>
      </c>
      <c r="N48" t="str">
        <f>INDEX(classification!O$2:O$200, MATCH(soilManagement!M48, classification!M$2:M$200, 0))</f>
        <v>unknown</v>
      </c>
      <c r="O48" s="17" t="s">
        <v>1551</v>
      </c>
      <c r="P48" t="str">
        <f>INDEX(classification!R$2:R$200, MATCH(soilManagement!O48, classification!P$2:P$200, 0))</f>
        <v>unknown</v>
      </c>
      <c r="Q48" s="17" t="s">
        <v>1551</v>
      </c>
      <c r="R48" t="str">
        <f>INDEX(classification!U$2:U$200, MATCH(soilManagement!Q48, classification!S$2:S$200, 0))</f>
        <v>unknown</v>
      </c>
      <c r="S48" s="9" t="s">
        <v>2602</v>
      </c>
      <c r="T48" t="str">
        <f>INDEX(classification!X$2:X$200, MATCH(soilManagement!S48, classification!V$2:V$200, 0))</f>
        <v>not compacted</v>
      </c>
      <c r="U48" s="17" t="s">
        <v>1551</v>
      </c>
      <c r="V48" t="str">
        <f>INDEX(classification!AA$2:AA$200, MATCH(soilManagement!U48, classification!Y$2:Y$200, 0))</f>
        <v>unknown</v>
      </c>
      <c r="W48" s="9" t="s">
        <v>2605</v>
      </c>
      <c r="X48" t="str">
        <f>INDEX(classification!AD$2:AD$200, MATCH(soilManagement!W48, classification!AB$2:AB$200, 0))</f>
        <v>no impact</v>
      </c>
      <c r="Y48" s="9"/>
    </row>
    <row r="49" spans="1:25">
      <c r="A49">
        <v>48</v>
      </c>
      <c r="B49" s="6" t="s">
        <v>73</v>
      </c>
      <c r="C49" s="9" t="s">
        <v>2599</v>
      </c>
      <c r="D49" t="str">
        <f>INDEX(classification!C$2:C$200, MATCH(soilManagement!C49, classification!A$2:A$200, 0))</f>
        <v>arable</v>
      </c>
      <c r="E49" s="9" t="s">
        <v>2562</v>
      </c>
      <c r="F49" t="str">
        <f>INDEX(classification!F$2:F$200, MATCH(soilManagement!E49, classification!D$2:D$200, 0))</f>
        <v>conventional tillage</v>
      </c>
      <c r="G49" s="9">
        <v>-9999</v>
      </c>
      <c r="H49" s="9" t="s">
        <v>2600</v>
      </c>
      <c r="I49" t="str">
        <f>INDEX(classification!I$2:I$200, MATCH(soilManagement!H49, classification!G$2:G$200, 0))</f>
        <v>cereals</v>
      </c>
      <c r="J49" s="9" t="s">
        <v>2601</v>
      </c>
      <c r="K49" s="17" t="s">
        <v>1551</v>
      </c>
      <c r="L49" t="str">
        <f>INDEX(classification!L$2:L$200, MATCH(soilManagement!K49, classification!J$2:J$200, 0))</f>
        <v>unknown</v>
      </c>
      <c r="M49" s="17" t="s">
        <v>1551</v>
      </c>
      <c r="N49" t="str">
        <f>INDEX(classification!O$2:O$200, MATCH(soilManagement!M49, classification!M$2:M$200, 0))</f>
        <v>unknown</v>
      </c>
      <c r="O49" s="17" t="s">
        <v>1551</v>
      </c>
      <c r="P49" t="str">
        <f>INDEX(classification!R$2:R$200, MATCH(soilManagement!O49, classification!P$2:P$200, 0))</f>
        <v>unknown</v>
      </c>
      <c r="Q49" s="17" t="s">
        <v>1551</v>
      </c>
      <c r="R49" t="str">
        <f>INDEX(classification!U$2:U$200, MATCH(soilManagement!Q49, classification!S$2:S$200, 0))</f>
        <v>unknown</v>
      </c>
      <c r="S49" s="9" t="s">
        <v>2602</v>
      </c>
      <c r="T49" t="str">
        <f>INDEX(classification!X$2:X$200, MATCH(soilManagement!S49, classification!V$2:V$200, 0))</f>
        <v>not compacted</v>
      </c>
      <c r="U49" s="17" t="s">
        <v>1551</v>
      </c>
      <c r="V49" t="str">
        <f>INDEX(classification!AA$2:AA$200, MATCH(soilManagement!U49, classification!Y$2:Y$200, 0))</f>
        <v>unknown</v>
      </c>
      <c r="W49" s="9" t="s">
        <v>2606</v>
      </c>
      <c r="X49" t="str">
        <f>INDEX(classification!AD$2:AD$200, MATCH(soilManagement!W49, classification!AB$2:AB$200, 0))</f>
        <v>no impact</v>
      </c>
      <c r="Y49" s="9"/>
    </row>
    <row r="50" spans="1:25">
      <c r="A50">
        <v>49</v>
      </c>
      <c r="B50" s="6" t="s">
        <v>74</v>
      </c>
      <c r="C50" s="9" t="s">
        <v>2599</v>
      </c>
      <c r="D50" t="str">
        <f>INDEX(classification!C$2:C$200, MATCH(soilManagement!C50, classification!A$2:A$200, 0))</f>
        <v>arable</v>
      </c>
      <c r="E50" s="9" t="s">
        <v>2562</v>
      </c>
      <c r="F50" t="str">
        <f>INDEX(classification!F$2:F$200, MATCH(soilManagement!E50, classification!D$2:D$200, 0))</f>
        <v>conventional tillage</v>
      </c>
      <c r="G50" s="9">
        <v>-9999</v>
      </c>
      <c r="H50" s="9" t="s">
        <v>2600</v>
      </c>
      <c r="I50" t="str">
        <f>INDEX(classification!I$2:I$200, MATCH(soilManagement!H50, classification!G$2:G$200, 0))</f>
        <v>cereals</v>
      </c>
      <c r="J50" s="9" t="s">
        <v>2601</v>
      </c>
      <c r="K50" s="17" t="s">
        <v>1551</v>
      </c>
      <c r="L50" t="str">
        <f>INDEX(classification!L$2:L$200, MATCH(soilManagement!K50, classification!J$2:J$200, 0))</f>
        <v>unknown</v>
      </c>
      <c r="M50" s="17" t="s">
        <v>1551</v>
      </c>
      <c r="N50" t="str">
        <f>INDEX(classification!O$2:O$200, MATCH(soilManagement!M50, classification!M$2:M$200, 0))</f>
        <v>unknown</v>
      </c>
      <c r="O50" s="17" t="s">
        <v>1551</v>
      </c>
      <c r="P50" t="str">
        <f>INDEX(classification!R$2:R$200, MATCH(soilManagement!O50, classification!P$2:P$200, 0))</f>
        <v>unknown</v>
      </c>
      <c r="Q50" s="17" t="s">
        <v>1551</v>
      </c>
      <c r="R50" t="str">
        <f>INDEX(classification!U$2:U$200, MATCH(soilManagement!Q50, classification!S$2:S$200, 0))</f>
        <v>unknown</v>
      </c>
      <c r="S50" s="9" t="s">
        <v>2602</v>
      </c>
      <c r="T50" t="str">
        <f>INDEX(classification!X$2:X$200, MATCH(soilManagement!S50, classification!V$2:V$200, 0))</f>
        <v>not compacted</v>
      </c>
      <c r="U50" s="17" t="s">
        <v>1551</v>
      </c>
      <c r="V50" t="str">
        <f>INDEX(classification!AA$2:AA$200, MATCH(soilManagement!U50, classification!Y$2:Y$200, 0))</f>
        <v>unknown</v>
      </c>
      <c r="W50" s="9" t="s">
        <v>2607</v>
      </c>
      <c r="X50" t="str">
        <f>INDEX(classification!AD$2:AD$200, MATCH(soilManagement!W50, classification!AB$2:AB$200, 0))</f>
        <v>no impact</v>
      </c>
      <c r="Y50" s="9"/>
    </row>
    <row r="51" spans="1:25">
      <c r="A51">
        <v>50</v>
      </c>
      <c r="B51" s="6" t="s">
        <v>75</v>
      </c>
      <c r="C51" s="9" t="s">
        <v>2599</v>
      </c>
      <c r="D51" t="str">
        <f>INDEX(classification!C$2:C$200, MATCH(soilManagement!C51, classification!A$2:A$200, 0))</f>
        <v>arable</v>
      </c>
      <c r="E51" s="9" t="s">
        <v>2562</v>
      </c>
      <c r="F51" t="str">
        <f>INDEX(classification!F$2:F$200, MATCH(soilManagement!E51, classification!D$2:D$200, 0))</f>
        <v>conventional tillage</v>
      </c>
      <c r="G51" s="9">
        <v>-9999</v>
      </c>
      <c r="H51" s="9" t="s">
        <v>2600</v>
      </c>
      <c r="I51" t="str">
        <f>INDEX(classification!I$2:I$200, MATCH(soilManagement!H51, classification!G$2:G$200, 0))</f>
        <v>cereals</v>
      </c>
      <c r="J51" s="9" t="s">
        <v>2601</v>
      </c>
      <c r="K51" s="17" t="s">
        <v>1551</v>
      </c>
      <c r="L51" t="str">
        <f>INDEX(classification!L$2:L$200, MATCH(soilManagement!K51, classification!J$2:J$200, 0))</f>
        <v>unknown</v>
      </c>
      <c r="M51" s="17" t="s">
        <v>1551</v>
      </c>
      <c r="N51" t="str">
        <f>INDEX(classification!O$2:O$200, MATCH(soilManagement!M51, classification!M$2:M$200, 0))</f>
        <v>unknown</v>
      </c>
      <c r="O51" s="17" t="s">
        <v>1551</v>
      </c>
      <c r="P51" t="str">
        <f>INDEX(classification!R$2:R$200, MATCH(soilManagement!O51, classification!P$2:P$200, 0))</f>
        <v>unknown</v>
      </c>
      <c r="Q51" s="17" t="s">
        <v>1551</v>
      </c>
      <c r="R51" t="str">
        <f>INDEX(classification!U$2:U$200, MATCH(soilManagement!Q51, classification!S$2:S$200, 0))</f>
        <v>unknown</v>
      </c>
      <c r="S51" s="9" t="s">
        <v>2602</v>
      </c>
      <c r="T51" t="str">
        <f>INDEX(classification!X$2:X$200, MATCH(soilManagement!S51, classification!V$2:V$200, 0))</f>
        <v>not compacted</v>
      </c>
      <c r="U51" s="17" t="s">
        <v>1551</v>
      </c>
      <c r="V51" t="str">
        <f>INDEX(classification!AA$2:AA$200, MATCH(soilManagement!U51, classification!Y$2:Y$200, 0))</f>
        <v>unknown</v>
      </c>
      <c r="W51" s="9" t="s">
        <v>2604</v>
      </c>
      <c r="X51" t="str">
        <f>INDEX(classification!AD$2:AD$200, MATCH(soilManagement!W51, classification!AB$2:AB$200, 0))</f>
        <v>no impact</v>
      </c>
      <c r="Y51" s="9"/>
    </row>
    <row r="52" spans="1:25">
      <c r="A52">
        <v>51</v>
      </c>
      <c r="B52" s="6" t="s">
        <v>76</v>
      </c>
      <c r="C52" s="9" t="s">
        <v>2599</v>
      </c>
      <c r="D52" t="str">
        <f>INDEX(classification!C$2:C$200, MATCH(soilManagement!C52, classification!A$2:A$200, 0))</f>
        <v>arable</v>
      </c>
      <c r="E52" s="9" t="s">
        <v>2608</v>
      </c>
      <c r="F52" t="str">
        <f>INDEX(classification!F$2:F$200, MATCH(soilManagement!E52, classification!D$2:D$200, 0))</f>
        <v>reduced tillage</v>
      </c>
      <c r="G52" s="9">
        <v>-9999</v>
      </c>
      <c r="H52" s="9" t="s">
        <v>2600</v>
      </c>
      <c r="I52" t="str">
        <f>INDEX(classification!I$2:I$200, MATCH(soilManagement!H52, classification!G$2:G$200, 0))</f>
        <v>cereals</v>
      </c>
      <c r="J52" s="9" t="s">
        <v>2601</v>
      </c>
      <c r="K52" s="17" t="s">
        <v>1551</v>
      </c>
      <c r="L52" t="str">
        <f>INDEX(classification!L$2:L$200, MATCH(soilManagement!K52, classification!J$2:J$200, 0))</f>
        <v>unknown</v>
      </c>
      <c r="M52" s="17" t="s">
        <v>1551</v>
      </c>
      <c r="N52" t="str">
        <f>INDEX(classification!O$2:O$200, MATCH(soilManagement!M52, classification!M$2:M$200, 0))</f>
        <v>unknown</v>
      </c>
      <c r="O52" s="17" t="s">
        <v>1551</v>
      </c>
      <c r="P52" t="str">
        <f>INDEX(classification!R$2:R$200, MATCH(soilManagement!O52, classification!P$2:P$200, 0))</f>
        <v>unknown</v>
      </c>
      <c r="Q52" s="17" t="s">
        <v>1551</v>
      </c>
      <c r="R52" t="str">
        <f>INDEX(classification!U$2:U$200, MATCH(soilManagement!Q52, classification!S$2:S$200, 0))</f>
        <v>unknown</v>
      </c>
      <c r="S52" s="9" t="s">
        <v>2602</v>
      </c>
      <c r="T52" t="str">
        <f>INDEX(classification!X$2:X$200, MATCH(soilManagement!S52, classification!V$2:V$200, 0))</f>
        <v>not compacted</v>
      </c>
      <c r="U52" s="17" t="s">
        <v>1551</v>
      </c>
      <c r="V52" t="str">
        <f>INDEX(classification!AA$2:AA$200, MATCH(soilManagement!U52, classification!Y$2:Y$200, 0))</f>
        <v>unknown</v>
      </c>
      <c r="W52" s="9" t="s">
        <v>2603</v>
      </c>
      <c r="X52" t="str">
        <f>INDEX(classification!AD$2:AD$200, MATCH(soilManagement!W52, classification!AB$2:AB$200, 0))</f>
        <v>no impact</v>
      </c>
      <c r="Y52" s="9"/>
    </row>
    <row r="53" spans="1:25">
      <c r="A53">
        <v>52</v>
      </c>
      <c r="B53" s="6" t="s">
        <v>77</v>
      </c>
      <c r="C53" s="9" t="s">
        <v>2599</v>
      </c>
      <c r="D53" t="str">
        <f>INDEX(classification!C$2:C$200, MATCH(soilManagement!C53, classification!A$2:A$200, 0))</f>
        <v>arable</v>
      </c>
      <c r="E53" s="9" t="s">
        <v>2608</v>
      </c>
      <c r="F53" t="str">
        <f>INDEX(classification!F$2:F$200, MATCH(soilManagement!E53, classification!D$2:D$200, 0))</f>
        <v>reduced tillage</v>
      </c>
      <c r="G53" s="9">
        <v>-9999</v>
      </c>
      <c r="H53" s="9" t="s">
        <v>2600</v>
      </c>
      <c r="I53" t="str">
        <f>INDEX(classification!I$2:I$200, MATCH(soilManagement!H53, classification!G$2:G$200, 0))</f>
        <v>cereals</v>
      </c>
      <c r="J53" s="9" t="s">
        <v>2601</v>
      </c>
      <c r="K53" s="17" t="s">
        <v>1551</v>
      </c>
      <c r="L53" t="str">
        <f>INDEX(classification!L$2:L$200, MATCH(soilManagement!K53, classification!J$2:J$200, 0))</f>
        <v>unknown</v>
      </c>
      <c r="M53" s="17" t="s">
        <v>1551</v>
      </c>
      <c r="N53" t="str">
        <f>INDEX(classification!O$2:O$200, MATCH(soilManagement!M53, classification!M$2:M$200, 0))</f>
        <v>unknown</v>
      </c>
      <c r="O53" s="17" t="s">
        <v>1551</v>
      </c>
      <c r="P53" t="str">
        <f>INDEX(classification!R$2:R$200, MATCH(soilManagement!O53, classification!P$2:P$200, 0))</f>
        <v>unknown</v>
      </c>
      <c r="Q53" s="17" t="s">
        <v>1551</v>
      </c>
      <c r="R53" t="str">
        <f>INDEX(classification!U$2:U$200, MATCH(soilManagement!Q53, classification!S$2:S$200, 0))</f>
        <v>unknown</v>
      </c>
      <c r="S53" s="9" t="s">
        <v>2602</v>
      </c>
      <c r="T53" t="str">
        <f>INDEX(classification!X$2:X$200, MATCH(soilManagement!S53, classification!V$2:V$200, 0))</f>
        <v>not compacted</v>
      </c>
      <c r="U53" s="17" t="s">
        <v>1551</v>
      </c>
      <c r="V53" t="str">
        <f>INDEX(classification!AA$2:AA$200, MATCH(soilManagement!U53, classification!Y$2:Y$200, 0))</f>
        <v>unknown</v>
      </c>
      <c r="W53" s="9" t="s">
        <v>2604</v>
      </c>
      <c r="X53" t="str">
        <f>INDEX(classification!AD$2:AD$200, MATCH(soilManagement!W53, classification!AB$2:AB$200, 0))</f>
        <v>no impact</v>
      </c>
      <c r="Y53" s="9"/>
    </row>
    <row r="54" spans="1:25">
      <c r="A54">
        <v>53</v>
      </c>
      <c r="B54" s="6" t="s">
        <v>78</v>
      </c>
      <c r="C54" s="9" t="s">
        <v>2599</v>
      </c>
      <c r="D54" t="str">
        <f>INDEX(classification!C$2:C$200, MATCH(soilManagement!C54, classification!A$2:A$200, 0))</f>
        <v>arable</v>
      </c>
      <c r="E54" s="9" t="s">
        <v>2608</v>
      </c>
      <c r="F54" t="str">
        <f>INDEX(classification!F$2:F$200, MATCH(soilManagement!E54, classification!D$2:D$200, 0))</f>
        <v>reduced tillage</v>
      </c>
      <c r="G54" s="9">
        <v>-9999</v>
      </c>
      <c r="H54" s="9" t="s">
        <v>2600</v>
      </c>
      <c r="I54" t="str">
        <f>INDEX(classification!I$2:I$200, MATCH(soilManagement!H54, classification!G$2:G$200, 0))</f>
        <v>cereals</v>
      </c>
      <c r="J54" s="9" t="s">
        <v>2601</v>
      </c>
      <c r="K54" s="17" t="s">
        <v>1551</v>
      </c>
      <c r="L54" t="str">
        <f>INDEX(classification!L$2:L$200, MATCH(soilManagement!K54, classification!J$2:J$200, 0))</f>
        <v>unknown</v>
      </c>
      <c r="M54" s="17" t="s">
        <v>1551</v>
      </c>
      <c r="N54" t="str">
        <f>INDEX(classification!O$2:O$200, MATCH(soilManagement!M54, classification!M$2:M$200, 0))</f>
        <v>unknown</v>
      </c>
      <c r="O54" s="17" t="s">
        <v>1551</v>
      </c>
      <c r="P54" t="str">
        <f>INDEX(classification!R$2:R$200, MATCH(soilManagement!O54, classification!P$2:P$200, 0))</f>
        <v>unknown</v>
      </c>
      <c r="Q54" s="17" t="s">
        <v>1551</v>
      </c>
      <c r="R54" t="str">
        <f>INDEX(classification!U$2:U$200, MATCH(soilManagement!Q54, classification!S$2:S$200, 0))</f>
        <v>unknown</v>
      </c>
      <c r="S54" s="9" t="s">
        <v>2602</v>
      </c>
      <c r="T54" t="str">
        <f>INDEX(classification!X$2:X$200, MATCH(soilManagement!S54, classification!V$2:V$200, 0))</f>
        <v>not compacted</v>
      </c>
      <c r="U54" s="17" t="s">
        <v>1551</v>
      </c>
      <c r="V54" t="str">
        <f>INDEX(classification!AA$2:AA$200, MATCH(soilManagement!U54, classification!Y$2:Y$200, 0))</f>
        <v>unknown</v>
      </c>
      <c r="W54" s="9" t="s">
        <v>2605</v>
      </c>
      <c r="X54" t="str">
        <f>INDEX(classification!AD$2:AD$200, MATCH(soilManagement!W54, classification!AB$2:AB$200, 0))</f>
        <v>no impact</v>
      </c>
      <c r="Y54" s="9"/>
    </row>
    <row r="55" spans="1:25">
      <c r="A55">
        <v>54</v>
      </c>
      <c r="B55" s="6" t="s">
        <v>79</v>
      </c>
      <c r="C55" s="9" t="s">
        <v>2599</v>
      </c>
      <c r="D55" t="str">
        <f>INDEX(classification!C$2:C$200, MATCH(soilManagement!C55, classification!A$2:A$200, 0))</f>
        <v>arable</v>
      </c>
      <c r="E55" s="9" t="s">
        <v>2608</v>
      </c>
      <c r="F55" t="str">
        <f>INDEX(classification!F$2:F$200, MATCH(soilManagement!E55, classification!D$2:D$200, 0))</f>
        <v>reduced tillage</v>
      </c>
      <c r="G55" s="9">
        <v>-9999</v>
      </c>
      <c r="H55" s="9" t="s">
        <v>2600</v>
      </c>
      <c r="I55" t="str">
        <f>INDEX(classification!I$2:I$200, MATCH(soilManagement!H55, classification!G$2:G$200, 0))</f>
        <v>cereals</v>
      </c>
      <c r="J55" s="9" t="s">
        <v>2601</v>
      </c>
      <c r="K55" s="17" t="s">
        <v>1551</v>
      </c>
      <c r="L55" t="str">
        <f>INDEX(classification!L$2:L$200, MATCH(soilManagement!K55, classification!J$2:J$200, 0))</f>
        <v>unknown</v>
      </c>
      <c r="M55" s="17" t="s">
        <v>1551</v>
      </c>
      <c r="N55" t="str">
        <f>INDEX(classification!O$2:O$200, MATCH(soilManagement!M55, classification!M$2:M$200, 0))</f>
        <v>unknown</v>
      </c>
      <c r="O55" s="17" t="s">
        <v>1551</v>
      </c>
      <c r="P55" t="str">
        <f>INDEX(classification!R$2:R$200, MATCH(soilManagement!O55, classification!P$2:P$200, 0))</f>
        <v>unknown</v>
      </c>
      <c r="Q55" s="17" t="s">
        <v>1551</v>
      </c>
      <c r="R55" t="str">
        <f>INDEX(classification!U$2:U$200, MATCH(soilManagement!Q55, classification!S$2:S$200, 0))</f>
        <v>unknown</v>
      </c>
      <c r="S55" s="9" t="s">
        <v>2602</v>
      </c>
      <c r="T55" t="str">
        <f>INDEX(classification!X$2:X$200, MATCH(soilManagement!S55, classification!V$2:V$200, 0))</f>
        <v>not compacted</v>
      </c>
      <c r="U55" s="17" t="s">
        <v>1551</v>
      </c>
      <c r="V55" t="str">
        <f>INDEX(classification!AA$2:AA$200, MATCH(soilManagement!U55, classification!Y$2:Y$200, 0))</f>
        <v>unknown</v>
      </c>
      <c r="W55" s="9" t="s">
        <v>2606</v>
      </c>
      <c r="X55" t="str">
        <f>INDEX(classification!AD$2:AD$200, MATCH(soilManagement!W55, classification!AB$2:AB$200, 0))</f>
        <v>no impact</v>
      </c>
      <c r="Y55" s="9"/>
    </row>
    <row r="56" spans="1:25">
      <c r="A56">
        <v>55</v>
      </c>
      <c r="B56" s="6" t="s">
        <v>80</v>
      </c>
      <c r="C56" s="9" t="s">
        <v>2599</v>
      </c>
      <c r="D56" t="str">
        <f>INDEX(classification!C$2:C$200, MATCH(soilManagement!C56, classification!A$2:A$200, 0))</f>
        <v>arable</v>
      </c>
      <c r="E56" s="9" t="s">
        <v>2608</v>
      </c>
      <c r="F56" t="str">
        <f>INDEX(classification!F$2:F$200, MATCH(soilManagement!E56, classification!D$2:D$200, 0))</f>
        <v>reduced tillage</v>
      </c>
      <c r="G56" s="9">
        <v>-9999</v>
      </c>
      <c r="H56" s="9" t="s">
        <v>2600</v>
      </c>
      <c r="I56" t="str">
        <f>INDEX(classification!I$2:I$200, MATCH(soilManagement!H56, classification!G$2:G$200, 0))</f>
        <v>cereals</v>
      </c>
      <c r="J56" s="9" t="s">
        <v>2601</v>
      </c>
      <c r="K56" s="17" t="s">
        <v>1551</v>
      </c>
      <c r="L56" t="str">
        <f>INDEX(classification!L$2:L$200, MATCH(soilManagement!K56, classification!J$2:J$200, 0))</f>
        <v>unknown</v>
      </c>
      <c r="M56" s="17" t="s">
        <v>1551</v>
      </c>
      <c r="N56" t="str">
        <f>INDEX(classification!O$2:O$200, MATCH(soilManagement!M56, classification!M$2:M$200, 0))</f>
        <v>unknown</v>
      </c>
      <c r="O56" s="17" t="s">
        <v>1551</v>
      </c>
      <c r="P56" t="str">
        <f>INDEX(classification!R$2:R$200, MATCH(soilManagement!O56, classification!P$2:P$200, 0))</f>
        <v>unknown</v>
      </c>
      <c r="Q56" s="17" t="s">
        <v>1551</v>
      </c>
      <c r="R56" t="str">
        <f>INDEX(classification!U$2:U$200, MATCH(soilManagement!Q56, classification!S$2:S$200, 0))</f>
        <v>unknown</v>
      </c>
      <c r="S56" s="9" t="s">
        <v>2602</v>
      </c>
      <c r="T56" t="str">
        <f>INDEX(classification!X$2:X$200, MATCH(soilManagement!S56, classification!V$2:V$200, 0))</f>
        <v>not compacted</v>
      </c>
      <c r="U56" s="17" t="s">
        <v>1551</v>
      </c>
      <c r="V56" t="str">
        <f>INDEX(classification!AA$2:AA$200, MATCH(soilManagement!U56, classification!Y$2:Y$200, 0))</f>
        <v>unknown</v>
      </c>
      <c r="W56" s="9" t="s">
        <v>2607</v>
      </c>
      <c r="X56" t="str">
        <f>INDEX(classification!AD$2:AD$200, MATCH(soilManagement!W56, classification!AB$2:AB$200, 0))</f>
        <v>no impact</v>
      </c>
      <c r="Y56" s="9"/>
    </row>
    <row r="57" spans="1:25">
      <c r="A57">
        <v>56</v>
      </c>
      <c r="B57" s="6" t="s">
        <v>81</v>
      </c>
      <c r="C57" s="9" t="s">
        <v>2599</v>
      </c>
      <c r="D57" t="str">
        <f>INDEX(classification!C$2:C$200, MATCH(soilManagement!C57, classification!A$2:A$200, 0))</f>
        <v>arable</v>
      </c>
      <c r="E57" s="9" t="s">
        <v>2608</v>
      </c>
      <c r="F57" t="str">
        <f>INDEX(classification!F$2:F$200, MATCH(soilManagement!E57, classification!D$2:D$200, 0))</f>
        <v>reduced tillage</v>
      </c>
      <c r="G57" s="9">
        <v>-9999</v>
      </c>
      <c r="H57" s="9" t="s">
        <v>2600</v>
      </c>
      <c r="I57" t="str">
        <f>INDEX(classification!I$2:I$200, MATCH(soilManagement!H57, classification!G$2:G$200, 0))</f>
        <v>cereals</v>
      </c>
      <c r="J57" s="9" t="s">
        <v>2601</v>
      </c>
      <c r="K57" s="17" t="s">
        <v>1551</v>
      </c>
      <c r="L57" t="str">
        <f>INDEX(classification!L$2:L$200, MATCH(soilManagement!K57, classification!J$2:J$200, 0))</f>
        <v>unknown</v>
      </c>
      <c r="M57" s="17" t="s">
        <v>1551</v>
      </c>
      <c r="N57" t="str">
        <f>INDEX(classification!O$2:O$200, MATCH(soilManagement!M57, classification!M$2:M$200, 0))</f>
        <v>unknown</v>
      </c>
      <c r="O57" s="17" t="s">
        <v>1551</v>
      </c>
      <c r="P57" t="str">
        <f>INDEX(classification!R$2:R$200, MATCH(soilManagement!O57, classification!P$2:P$200, 0))</f>
        <v>unknown</v>
      </c>
      <c r="Q57" s="17" t="s">
        <v>1551</v>
      </c>
      <c r="R57" t="str">
        <f>INDEX(classification!U$2:U$200, MATCH(soilManagement!Q57, classification!S$2:S$200, 0))</f>
        <v>unknown</v>
      </c>
      <c r="S57" s="9" t="s">
        <v>2602</v>
      </c>
      <c r="T57" t="str">
        <f>INDEX(classification!X$2:X$200, MATCH(soilManagement!S57, classification!V$2:V$200, 0))</f>
        <v>not compacted</v>
      </c>
      <c r="U57" s="17" t="s">
        <v>1551</v>
      </c>
      <c r="V57" t="str">
        <f>INDEX(classification!AA$2:AA$200, MATCH(soilManagement!U57, classification!Y$2:Y$200, 0))</f>
        <v>unknown</v>
      </c>
      <c r="W57" s="9" t="s">
        <v>2604</v>
      </c>
      <c r="X57" t="str">
        <f>INDEX(classification!AD$2:AD$200, MATCH(soilManagement!W57, classification!AB$2:AB$200, 0))</f>
        <v>no impact</v>
      </c>
      <c r="Y57" s="9"/>
    </row>
    <row r="58" spans="1:25">
      <c r="A58">
        <v>57</v>
      </c>
      <c r="B58" s="6" t="s">
        <v>82</v>
      </c>
      <c r="C58" s="9" t="s">
        <v>2599</v>
      </c>
      <c r="D58" t="str">
        <f>INDEX(classification!C$2:C$200, MATCH(soilManagement!C58, classification!A$2:A$200, 0))</f>
        <v>arable</v>
      </c>
      <c r="E58" s="9" t="s">
        <v>2562</v>
      </c>
      <c r="F58" t="str">
        <f>INDEX(classification!F$2:F$200, MATCH(soilManagement!E58, classification!D$2:D$200, 0))</f>
        <v>conventional tillage</v>
      </c>
      <c r="G58" s="9">
        <v>-9999</v>
      </c>
      <c r="H58" s="9" t="s">
        <v>2600</v>
      </c>
      <c r="I58" t="str">
        <f>INDEX(classification!I$2:I$200, MATCH(soilManagement!H58, classification!G$2:G$200, 0))</f>
        <v>cereals</v>
      </c>
      <c r="J58" s="9" t="s">
        <v>2601</v>
      </c>
      <c r="K58" s="17" t="s">
        <v>1551</v>
      </c>
      <c r="L58" t="str">
        <f>INDEX(classification!L$2:L$200, MATCH(soilManagement!K58, classification!J$2:J$200, 0))</f>
        <v>unknown</v>
      </c>
      <c r="M58" s="17" t="s">
        <v>1551</v>
      </c>
      <c r="N58" t="str">
        <f>INDEX(classification!O$2:O$200, MATCH(soilManagement!M58, classification!M$2:M$200, 0))</f>
        <v>unknown</v>
      </c>
      <c r="O58" s="17" t="s">
        <v>1551</v>
      </c>
      <c r="P58" t="str">
        <f>INDEX(classification!R$2:R$200, MATCH(soilManagement!O58, classification!P$2:P$200, 0))</f>
        <v>unknown</v>
      </c>
      <c r="Q58" s="17" t="s">
        <v>1551</v>
      </c>
      <c r="R58" t="str">
        <f>INDEX(classification!U$2:U$200, MATCH(soilManagement!Q58, classification!S$2:S$200, 0))</f>
        <v>unknown</v>
      </c>
      <c r="S58" s="9" t="s">
        <v>2609</v>
      </c>
      <c r="T58" t="str">
        <f>INDEX(classification!X$2:X$200, MATCH(soilManagement!S58, classification!V$2:V$200, 0))</f>
        <v>compacted</v>
      </c>
      <c r="U58" s="17" t="s">
        <v>1551</v>
      </c>
      <c r="V58" t="str">
        <f>INDEX(classification!AA$2:AA$200, MATCH(soilManagement!U58, classification!Y$2:Y$200, 0))</f>
        <v>unknown</v>
      </c>
      <c r="W58" s="9" t="s">
        <v>2603</v>
      </c>
      <c r="X58" t="str">
        <f>INDEX(classification!AD$2:AD$200, MATCH(soilManagement!W58, classification!AB$2:AB$200, 0))</f>
        <v>no impact</v>
      </c>
      <c r="Y58" s="9"/>
    </row>
    <row r="59" spans="1:25">
      <c r="A59">
        <v>58</v>
      </c>
      <c r="B59" s="6" t="s">
        <v>83</v>
      </c>
      <c r="C59" s="9" t="s">
        <v>2599</v>
      </c>
      <c r="D59" t="str">
        <f>INDEX(classification!C$2:C$200, MATCH(soilManagement!C59, classification!A$2:A$200, 0))</f>
        <v>arable</v>
      </c>
      <c r="E59" s="9" t="s">
        <v>2562</v>
      </c>
      <c r="F59" t="str">
        <f>INDEX(classification!F$2:F$200, MATCH(soilManagement!E59, classification!D$2:D$200, 0))</f>
        <v>conventional tillage</v>
      </c>
      <c r="G59" s="9">
        <v>-9999</v>
      </c>
      <c r="H59" s="9" t="s">
        <v>2600</v>
      </c>
      <c r="I59" t="str">
        <f>INDEX(classification!I$2:I$200, MATCH(soilManagement!H59, classification!G$2:G$200, 0))</f>
        <v>cereals</v>
      </c>
      <c r="J59" s="9" t="s">
        <v>2601</v>
      </c>
      <c r="K59" s="17" t="s">
        <v>1551</v>
      </c>
      <c r="L59" t="str">
        <f>INDEX(classification!L$2:L$200, MATCH(soilManagement!K59, classification!J$2:J$200, 0))</f>
        <v>unknown</v>
      </c>
      <c r="M59" s="17" t="s">
        <v>1551</v>
      </c>
      <c r="N59" t="str">
        <f>INDEX(classification!O$2:O$200, MATCH(soilManagement!M59, classification!M$2:M$200, 0))</f>
        <v>unknown</v>
      </c>
      <c r="O59" s="17" t="s">
        <v>1551</v>
      </c>
      <c r="P59" t="str">
        <f>INDEX(classification!R$2:R$200, MATCH(soilManagement!O59, classification!P$2:P$200, 0))</f>
        <v>unknown</v>
      </c>
      <c r="Q59" s="17" t="s">
        <v>1551</v>
      </c>
      <c r="R59" t="str">
        <f>INDEX(classification!U$2:U$200, MATCH(soilManagement!Q59, classification!S$2:S$200, 0))</f>
        <v>unknown</v>
      </c>
      <c r="S59" s="9" t="s">
        <v>2609</v>
      </c>
      <c r="T59" t="str">
        <f>INDEX(classification!X$2:X$200, MATCH(soilManagement!S59, classification!V$2:V$200, 0))</f>
        <v>compacted</v>
      </c>
      <c r="U59" s="17" t="s">
        <v>1551</v>
      </c>
      <c r="V59" t="str">
        <f>INDEX(classification!AA$2:AA$200, MATCH(soilManagement!U59, classification!Y$2:Y$200, 0))</f>
        <v>unknown</v>
      </c>
      <c r="W59" s="9" t="s">
        <v>2610</v>
      </c>
      <c r="X59" t="str">
        <f>INDEX(classification!AD$2:AD$200, MATCH(soilManagement!W59, classification!AB$2:AB$200, 0))</f>
        <v>no impact</v>
      </c>
      <c r="Y59" s="9"/>
    </row>
    <row r="60" spans="1:25">
      <c r="A60">
        <v>59</v>
      </c>
      <c r="B60" s="6" t="s">
        <v>84</v>
      </c>
      <c r="C60" s="9" t="s">
        <v>2599</v>
      </c>
      <c r="D60" t="str">
        <f>INDEX(classification!C$2:C$200, MATCH(soilManagement!C60, classification!A$2:A$200, 0))</f>
        <v>arable</v>
      </c>
      <c r="E60" s="9" t="s">
        <v>2562</v>
      </c>
      <c r="F60" t="str">
        <f>INDEX(classification!F$2:F$200, MATCH(soilManagement!E60, classification!D$2:D$200, 0))</f>
        <v>conventional tillage</v>
      </c>
      <c r="G60" s="9">
        <v>-9999</v>
      </c>
      <c r="H60" s="9" t="s">
        <v>2600</v>
      </c>
      <c r="I60" t="str">
        <f>INDEX(classification!I$2:I$200, MATCH(soilManagement!H60, classification!G$2:G$200, 0))</f>
        <v>cereals</v>
      </c>
      <c r="J60" s="9" t="s">
        <v>2601</v>
      </c>
      <c r="K60" s="17" t="s">
        <v>1551</v>
      </c>
      <c r="L60" t="str">
        <f>INDEX(classification!L$2:L$200, MATCH(soilManagement!K60, classification!J$2:J$200, 0))</f>
        <v>unknown</v>
      </c>
      <c r="M60" s="17" t="s">
        <v>1551</v>
      </c>
      <c r="N60" t="str">
        <f>INDEX(classification!O$2:O$200, MATCH(soilManagement!M60, classification!M$2:M$200, 0))</f>
        <v>unknown</v>
      </c>
      <c r="O60" s="17" t="s">
        <v>1551</v>
      </c>
      <c r="P60" t="str">
        <f>INDEX(classification!R$2:R$200, MATCH(soilManagement!O60, classification!P$2:P$200, 0))</f>
        <v>unknown</v>
      </c>
      <c r="Q60" s="17" t="s">
        <v>1551</v>
      </c>
      <c r="R60" t="str">
        <f>INDEX(classification!U$2:U$200, MATCH(soilManagement!Q60, classification!S$2:S$200, 0))</f>
        <v>unknown</v>
      </c>
      <c r="S60" s="9" t="s">
        <v>2609</v>
      </c>
      <c r="T60" t="str">
        <f>INDEX(classification!X$2:X$200, MATCH(soilManagement!S60, classification!V$2:V$200, 0))</f>
        <v>compacted</v>
      </c>
      <c r="U60" s="17" t="s">
        <v>1551</v>
      </c>
      <c r="V60" t="str">
        <f>INDEX(classification!AA$2:AA$200, MATCH(soilManagement!U60, classification!Y$2:Y$200, 0))</f>
        <v>unknown</v>
      </c>
      <c r="W60" s="9" t="s">
        <v>2606</v>
      </c>
      <c r="X60" t="str">
        <f>INDEX(classification!AD$2:AD$200, MATCH(soilManagement!W60, classification!AB$2:AB$200, 0))</f>
        <v>no impact</v>
      </c>
      <c r="Y60" s="9"/>
    </row>
    <row r="61" spans="1:25">
      <c r="A61">
        <v>60</v>
      </c>
      <c r="B61" s="6" t="s">
        <v>85</v>
      </c>
      <c r="C61" s="9" t="s">
        <v>2599</v>
      </c>
      <c r="D61" t="str">
        <f>INDEX(classification!C$2:C$200, MATCH(soilManagement!C61, classification!A$2:A$200, 0))</f>
        <v>arable</v>
      </c>
      <c r="E61" s="9" t="s">
        <v>2562</v>
      </c>
      <c r="F61" t="str">
        <f>INDEX(classification!F$2:F$200, MATCH(soilManagement!E61, classification!D$2:D$200, 0))</f>
        <v>conventional tillage</v>
      </c>
      <c r="G61" s="9">
        <v>-9999</v>
      </c>
      <c r="H61" s="9" t="s">
        <v>2600</v>
      </c>
      <c r="I61" t="str">
        <f>INDEX(classification!I$2:I$200, MATCH(soilManagement!H61, classification!G$2:G$200, 0))</f>
        <v>cereals</v>
      </c>
      <c r="J61" s="9" t="s">
        <v>2601</v>
      </c>
      <c r="K61" s="17" t="s">
        <v>1551</v>
      </c>
      <c r="L61" t="str">
        <f>INDEX(classification!L$2:L$200, MATCH(soilManagement!K61, classification!J$2:J$200, 0))</f>
        <v>unknown</v>
      </c>
      <c r="M61" s="17" t="s">
        <v>1551</v>
      </c>
      <c r="N61" t="str">
        <f>INDEX(classification!O$2:O$200, MATCH(soilManagement!M61, classification!M$2:M$200, 0))</f>
        <v>unknown</v>
      </c>
      <c r="O61" s="17" t="s">
        <v>1551</v>
      </c>
      <c r="P61" t="str">
        <f>INDEX(classification!R$2:R$200, MATCH(soilManagement!O61, classification!P$2:P$200, 0))</f>
        <v>unknown</v>
      </c>
      <c r="Q61" s="17" t="s">
        <v>1551</v>
      </c>
      <c r="R61" t="str">
        <f>INDEX(classification!U$2:U$200, MATCH(soilManagement!Q61, classification!S$2:S$200, 0))</f>
        <v>unknown</v>
      </c>
      <c r="S61" s="9" t="s">
        <v>2609</v>
      </c>
      <c r="T61" t="str">
        <f>INDEX(classification!X$2:X$200, MATCH(soilManagement!S61, classification!V$2:V$200, 0))</f>
        <v>compacted</v>
      </c>
      <c r="U61" s="17" t="s">
        <v>1551</v>
      </c>
      <c r="V61" t="str">
        <f>INDEX(classification!AA$2:AA$200, MATCH(soilManagement!U61, classification!Y$2:Y$200, 0))</f>
        <v>unknown</v>
      </c>
      <c r="W61" s="9" t="s">
        <v>2607</v>
      </c>
      <c r="X61" t="str">
        <f>INDEX(classification!AD$2:AD$200, MATCH(soilManagement!W61, classification!AB$2:AB$200, 0))</f>
        <v>no impact</v>
      </c>
      <c r="Y61" s="9"/>
    </row>
    <row r="62" spans="1:25">
      <c r="A62">
        <v>61</v>
      </c>
      <c r="B62" s="6" t="s">
        <v>86</v>
      </c>
      <c r="C62" s="9" t="s">
        <v>2599</v>
      </c>
      <c r="D62" t="str">
        <f>INDEX(classification!C$2:C$200, MATCH(soilManagement!C62, classification!A$2:A$200, 0))</f>
        <v>arable</v>
      </c>
      <c r="E62" s="9" t="s">
        <v>2608</v>
      </c>
      <c r="F62" t="str">
        <f>INDEX(classification!F$2:F$200, MATCH(soilManagement!E62, classification!D$2:D$200, 0))</f>
        <v>reduced tillage</v>
      </c>
      <c r="G62" s="9">
        <v>-9999</v>
      </c>
      <c r="H62" s="9" t="s">
        <v>2600</v>
      </c>
      <c r="I62" t="str">
        <f>INDEX(classification!I$2:I$200, MATCH(soilManagement!H62, classification!G$2:G$200, 0))</f>
        <v>cereals</v>
      </c>
      <c r="J62" s="9" t="s">
        <v>2601</v>
      </c>
      <c r="K62" s="17" t="s">
        <v>1551</v>
      </c>
      <c r="L62" t="str">
        <f>INDEX(classification!L$2:L$200, MATCH(soilManagement!K62, classification!J$2:J$200, 0))</f>
        <v>unknown</v>
      </c>
      <c r="M62" s="17" t="s">
        <v>1551</v>
      </c>
      <c r="N62" t="str">
        <f>INDEX(classification!O$2:O$200, MATCH(soilManagement!M62, classification!M$2:M$200, 0))</f>
        <v>unknown</v>
      </c>
      <c r="O62" s="17" t="s">
        <v>1551</v>
      </c>
      <c r="P62" t="str">
        <f>INDEX(classification!R$2:R$200, MATCH(soilManagement!O62, classification!P$2:P$200, 0))</f>
        <v>unknown</v>
      </c>
      <c r="Q62" s="17" t="s">
        <v>1551</v>
      </c>
      <c r="R62" t="str">
        <f>INDEX(classification!U$2:U$200, MATCH(soilManagement!Q62, classification!S$2:S$200, 0))</f>
        <v>unknown</v>
      </c>
      <c r="S62" s="9" t="s">
        <v>2609</v>
      </c>
      <c r="T62" t="str">
        <f>INDEX(classification!X$2:X$200, MATCH(soilManagement!S62, classification!V$2:V$200, 0))</f>
        <v>compacted</v>
      </c>
      <c r="U62" s="17" t="s">
        <v>1551</v>
      </c>
      <c r="V62" t="str">
        <f>INDEX(classification!AA$2:AA$200, MATCH(soilManagement!U62, classification!Y$2:Y$200, 0))</f>
        <v>unknown</v>
      </c>
      <c r="W62" s="9" t="s">
        <v>2603</v>
      </c>
      <c r="X62" t="str">
        <f>INDEX(classification!AD$2:AD$200, MATCH(soilManagement!W62, classification!AB$2:AB$200, 0))</f>
        <v>no impact</v>
      </c>
      <c r="Y62" s="9"/>
    </row>
    <row r="63" spans="1:25">
      <c r="A63">
        <v>62</v>
      </c>
      <c r="B63" s="6" t="s">
        <v>87</v>
      </c>
      <c r="C63" s="9" t="s">
        <v>2599</v>
      </c>
      <c r="D63" t="str">
        <f>INDEX(classification!C$2:C$200, MATCH(soilManagement!C63, classification!A$2:A$200, 0))</f>
        <v>arable</v>
      </c>
      <c r="E63" s="9" t="s">
        <v>2608</v>
      </c>
      <c r="F63" t="str">
        <f>INDEX(classification!F$2:F$200, MATCH(soilManagement!E63, classification!D$2:D$200, 0))</f>
        <v>reduced tillage</v>
      </c>
      <c r="G63" s="9">
        <v>-9999</v>
      </c>
      <c r="H63" s="9" t="s">
        <v>2600</v>
      </c>
      <c r="I63" t="str">
        <f>INDEX(classification!I$2:I$200, MATCH(soilManagement!H63, classification!G$2:G$200, 0))</f>
        <v>cereals</v>
      </c>
      <c r="J63" s="9" t="s">
        <v>2601</v>
      </c>
      <c r="K63" s="17" t="s">
        <v>1551</v>
      </c>
      <c r="L63" t="str">
        <f>INDEX(classification!L$2:L$200, MATCH(soilManagement!K63, classification!J$2:J$200, 0))</f>
        <v>unknown</v>
      </c>
      <c r="M63" s="17" t="s">
        <v>1551</v>
      </c>
      <c r="N63" t="str">
        <f>INDEX(classification!O$2:O$200, MATCH(soilManagement!M63, classification!M$2:M$200, 0))</f>
        <v>unknown</v>
      </c>
      <c r="O63" s="17" t="s">
        <v>1551</v>
      </c>
      <c r="P63" t="str">
        <f>INDEX(classification!R$2:R$200, MATCH(soilManagement!O63, classification!P$2:P$200, 0))</f>
        <v>unknown</v>
      </c>
      <c r="Q63" s="17" t="s">
        <v>1551</v>
      </c>
      <c r="R63" t="str">
        <f>INDEX(classification!U$2:U$200, MATCH(soilManagement!Q63, classification!S$2:S$200, 0))</f>
        <v>unknown</v>
      </c>
      <c r="S63" s="9" t="s">
        <v>2609</v>
      </c>
      <c r="T63" t="str">
        <f>INDEX(classification!X$2:X$200, MATCH(soilManagement!S63, classification!V$2:V$200, 0))</f>
        <v>compacted</v>
      </c>
      <c r="U63" s="17" t="s">
        <v>1551</v>
      </c>
      <c r="V63" t="str">
        <f>INDEX(classification!AA$2:AA$200, MATCH(soilManagement!U63, classification!Y$2:Y$200, 0))</f>
        <v>unknown</v>
      </c>
      <c r="W63" s="9" t="s">
        <v>2610</v>
      </c>
      <c r="X63" t="str">
        <f>INDEX(classification!AD$2:AD$200, MATCH(soilManagement!W63, classification!AB$2:AB$200, 0))</f>
        <v>no impact</v>
      </c>
      <c r="Y63" s="9"/>
    </row>
    <row r="64" spans="1:25">
      <c r="A64">
        <v>63</v>
      </c>
      <c r="B64" s="6" t="s">
        <v>88</v>
      </c>
      <c r="C64" s="9" t="s">
        <v>2599</v>
      </c>
      <c r="D64" t="str">
        <f>INDEX(classification!C$2:C$200, MATCH(soilManagement!C64, classification!A$2:A$200, 0))</f>
        <v>arable</v>
      </c>
      <c r="E64" s="9" t="s">
        <v>2608</v>
      </c>
      <c r="F64" t="str">
        <f>INDEX(classification!F$2:F$200, MATCH(soilManagement!E64, classification!D$2:D$200, 0))</f>
        <v>reduced tillage</v>
      </c>
      <c r="G64" s="9">
        <v>-9999</v>
      </c>
      <c r="H64" s="9" t="s">
        <v>2600</v>
      </c>
      <c r="I64" t="str">
        <f>INDEX(classification!I$2:I$200, MATCH(soilManagement!H64, classification!G$2:G$200, 0))</f>
        <v>cereals</v>
      </c>
      <c r="J64" s="9" t="s">
        <v>2601</v>
      </c>
      <c r="K64" s="17" t="s">
        <v>1551</v>
      </c>
      <c r="L64" t="str">
        <f>INDEX(classification!L$2:L$200, MATCH(soilManagement!K64, classification!J$2:J$200, 0))</f>
        <v>unknown</v>
      </c>
      <c r="M64" s="17" t="s">
        <v>1551</v>
      </c>
      <c r="N64" t="str">
        <f>INDEX(classification!O$2:O$200, MATCH(soilManagement!M64, classification!M$2:M$200, 0))</f>
        <v>unknown</v>
      </c>
      <c r="O64" s="17" t="s">
        <v>1551</v>
      </c>
      <c r="P64" t="str">
        <f>INDEX(classification!R$2:R$200, MATCH(soilManagement!O64, classification!P$2:P$200, 0))</f>
        <v>unknown</v>
      </c>
      <c r="Q64" s="17" t="s">
        <v>1551</v>
      </c>
      <c r="R64" t="str">
        <f>INDEX(classification!U$2:U$200, MATCH(soilManagement!Q64, classification!S$2:S$200, 0))</f>
        <v>unknown</v>
      </c>
      <c r="S64" s="9" t="s">
        <v>2609</v>
      </c>
      <c r="T64" t="str">
        <f>INDEX(classification!X$2:X$200, MATCH(soilManagement!S64, classification!V$2:V$200, 0))</f>
        <v>compacted</v>
      </c>
      <c r="U64" s="17" t="s">
        <v>1551</v>
      </c>
      <c r="V64" t="str">
        <f>INDEX(classification!AA$2:AA$200, MATCH(soilManagement!U64, classification!Y$2:Y$200, 0))</f>
        <v>unknown</v>
      </c>
      <c r="W64" s="9" t="s">
        <v>2606</v>
      </c>
      <c r="X64" t="str">
        <f>INDEX(classification!AD$2:AD$200, MATCH(soilManagement!W64, classification!AB$2:AB$200, 0))</f>
        <v>no impact</v>
      </c>
      <c r="Y64" s="9"/>
    </row>
    <row r="65" spans="1:25">
      <c r="A65">
        <v>64</v>
      </c>
      <c r="B65" s="6" t="s">
        <v>89</v>
      </c>
      <c r="C65" s="9" t="s">
        <v>2599</v>
      </c>
      <c r="D65" t="str">
        <f>INDEX(classification!C$2:C$200, MATCH(soilManagement!C65, classification!A$2:A$200, 0))</f>
        <v>arable</v>
      </c>
      <c r="E65" s="9" t="s">
        <v>2608</v>
      </c>
      <c r="F65" t="str">
        <f>INDEX(classification!F$2:F$200, MATCH(soilManagement!E65, classification!D$2:D$200, 0))</f>
        <v>reduced tillage</v>
      </c>
      <c r="G65" s="9">
        <v>-9999</v>
      </c>
      <c r="H65" s="9" t="s">
        <v>2600</v>
      </c>
      <c r="I65" t="str">
        <f>INDEX(classification!I$2:I$200, MATCH(soilManagement!H65, classification!G$2:G$200, 0))</f>
        <v>cereals</v>
      </c>
      <c r="J65" s="9" t="s">
        <v>2601</v>
      </c>
      <c r="K65" s="17" t="s">
        <v>1551</v>
      </c>
      <c r="L65" t="str">
        <f>INDEX(classification!L$2:L$200, MATCH(soilManagement!K65, classification!J$2:J$200, 0))</f>
        <v>unknown</v>
      </c>
      <c r="M65" s="17" t="s">
        <v>1551</v>
      </c>
      <c r="N65" t="str">
        <f>INDEX(classification!O$2:O$200, MATCH(soilManagement!M65, classification!M$2:M$200, 0))</f>
        <v>unknown</v>
      </c>
      <c r="O65" s="17" t="s">
        <v>1551</v>
      </c>
      <c r="P65" t="str">
        <f>INDEX(classification!R$2:R$200, MATCH(soilManagement!O65, classification!P$2:P$200, 0))</f>
        <v>unknown</v>
      </c>
      <c r="Q65" s="17" t="s">
        <v>1551</v>
      </c>
      <c r="R65" t="str">
        <f>INDEX(classification!U$2:U$200, MATCH(soilManagement!Q65, classification!S$2:S$200, 0))</f>
        <v>unknown</v>
      </c>
      <c r="S65" s="9" t="s">
        <v>2609</v>
      </c>
      <c r="T65" t="str">
        <f>INDEX(classification!X$2:X$200, MATCH(soilManagement!S65, classification!V$2:V$200, 0))</f>
        <v>compacted</v>
      </c>
      <c r="U65" s="17" t="s">
        <v>1551</v>
      </c>
      <c r="V65" t="str">
        <f>INDEX(classification!AA$2:AA$200, MATCH(soilManagement!U65, classification!Y$2:Y$200, 0))</f>
        <v>unknown</v>
      </c>
      <c r="W65" s="9" t="s">
        <v>2607</v>
      </c>
      <c r="X65" t="str">
        <f>INDEX(classification!AD$2:AD$200, MATCH(soilManagement!W65, classification!AB$2:AB$200, 0))</f>
        <v>no impact</v>
      </c>
      <c r="Y65" s="9"/>
    </row>
    <row r="66" spans="1:25">
      <c r="A66">
        <v>65</v>
      </c>
      <c r="B66" s="6" t="s">
        <v>90</v>
      </c>
      <c r="C66" s="9" t="s">
        <v>2556</v>
      </c>
      <c r="D66" t="str">
        <f>INDEX(classification!C$2:C$200, MATCH(soilManagement!C66, classification!A$2:A$200, 0))</f>
        <v>grassland</v>
      </c>
      <c r="E66" s="9" t="s">
        <v>2557</v>
      </c>
      <c r="F66" t="str">
        <f>INDEX(classification!F$2:F$200, MATCH(soilManagement!E66, classification!D$2:D$200, 0))</f>
        <v>no tillage</v>
      </c>
      <c r="G66" s="9">
        <v>0</v>
      </c>
      <c r="H66" s="17" t="s">
        <v>1551</v>
      </c>
      <c r="I66" t="str">
        <f>INDEX(classification!I$2:I$200, MATCH(soilManagement!H66, classification!G$2:G$200, 0))</f>
        <v>unknown</v>
      </c>
      <c r="J66" s="9" t="s">
        <v>2611</v>
      </c>
      <c r="K66" s="17" t="s">
        <v>1551</v>
      </c>
      <c r="L66" t="str">
        <f>INDEX(classification!L$2:L$200, MATCH(soilManagement!K66, classification!J$2:J$200, 0))</f>
        <v>unknown</v>
      </c>
      <c r="M66" s="6" t="s">
        <v>2558</v>
      </c>
      <c r="N66" t="str">
        <f>INDEX(classification!O$2:O$200, MATCH(soilManagement!M66, classification!M$2:M$200, 0))</f>
        <v>natural</v>
      </c>
      <c r="O66" s="17" t="s">
        <v>1551</v>
      </c>
      <c r="P66" t="str">
        <f>INDEX(classification!R$2:R$200, MATCH(soilManagement!O66, classification!P$2:P$200, 0))</f>
        <v>unknown</v>
      </c>
      <c r="Q66" s="17" t="s">
        <v>1551</v>
      </c>
      <c r="R66" t="str">
        <f>INDEX(classification!U$2:U$200, MATCH(soilManagement!Q66, classification!S$2:S$200, 0))</f>
        <v>unknown</v>
      </c>
      <c r="S66" s="17" t="s">
        <v>1551</v>
      </c>
      <c r="T66" t="str">
        <f>INDEX(classification!X$2:X$200, MATCH(soilManagement!S66, classification!V$2:V$200, 0))</f>
        <v>unknown</v>
      </c>
      <c r="U66" s="17" t="s">
        <v>1551</v>
      </c>
      <c r="V66" t="str">
        <f>INDEX(classification!AA$2:AA$200, MATCH(soilManagement!U66, classification!Y$2:Y$200, 0))</f>
        <v>unknown</v>
      </c>
      <c r="W66" s="9" t="s">
        <v>2612</v>
      </c>
      <c r="X66" t="str">
        <f>INDEX(classification!AD$2:AD$200, MATCH(soilManagement!W66, classification!AB$2:AB$200, 0))</f>
        <v>no impact</v>
      </c>
      <c r="Y66" s="9" t="s">
        <v>2559</v>
      </c>
    </row>
    <row r="67" spans="1:25">
      <c r="A67">
        <v>66</v>
      </c>
      <c r="B67" s="6" t="s">
        <v>92</v>
      </c>
      <c r="C67" s="9" t="s">
        <v>2556</v>
      </c>
      <c r="D67" t="str">
        <f>INDEX(classification!C$2:C$200, MATCH(soilManagement!C67, classification!A$2:A$200, 0))</f>
        <v>grassland</v>
      </c>
      <c r="E67" s="9" t="s">
        <v>2557</v>
      </c>
      <c r="F67" t="str">
        <f>INDEX(classification!F$2:F$200, MATCH(soilManagement!E67, classification!D$2:D$200, 0))</f>
        <v>no tillage</v>
      </c>
      <c r="G67" s="9">
        <v>0</v>
      </c>
      <c r="H67" s="17" t="s">
        <v>1551</v>
      </c>
      <c r="I67" t="str">
        <f>INDEX(classification!I$2:I$200, MATCH(soilManagement!H67, classification!G$2:G$200, 0))</f>
        <v>unknown</v>
      </c>
      <c r="J67" s="9" t="s">
        <v>2611</v>
      </c>
      <c r="K67" s="17" t="s">
        <v>1551</v>
      </c>
      <c r="L67" t="str">
        <f>INDEX(classification!L$2:L$200, MATCH(soilManagement!K67, classification!J$2:J$200, 0))</f>
        <v>unknown</v>
      </c>
      <c r="M67" s="6" t="s">
        <v>2558</v>
      </c>
      <c r="N67" t="str">
        <f>INDEX(classification!O$2:O$200, MATCH(soilManagement!M67, classification!M$2:M$200, 0))</f>
        <v>natural</v>
      </c>
      <c r="O67" s="17" t="s">
        <v>1551</v>
      </c>
      <c r="P67" t="str">
        <f>INDEX(classification!R$2:R$200, MATCH(soilManagement!O67, classification!P$2:P$200, 0))</f>
        <v>unknown</v>
      </c>
      <c r="Q67" s="17" t="s">
        <v>1551</v>
      </c>
      <c r="R67" t="str">
        <f>INDEX(classification!U$2:U$200, MATCH(soilManagement!Q67, classification!S$2:S$200, 0))</f>
        <v>unknown</v>
      </c>
      <c r="S67" s="17" t="s">
        <v>1551</v>
      </c>
      <c r="T67" t="str">
        <f>INDEX(classification!X$2:X$200, MATCH(soilManagement!S67, classification!V$2:V$200, 0))</f>
        <v>unknown</v>
      </c>
      <c r="U67" s="17" t="s">
        <v>1551</v>
      </c>
      <c r="V67" t="str">
        <f>INDEX(classification!AA$2:AA$200, MATCH(soilManagement!U67, classification!Y$2:Y$200, 0))</f>
        <v>unknown</v>
      </c>
      <c r="W67" s="9" t="s">
        <v>2612</v>
      </c>
      <c r="X67" t="str">
        <f>INDEX(classification!AD$2:AD$200, MATCH(soilManagement!W67, classification!AB$2:AB$200, 0))</f>
        <v>no impact</v>
      </c>
      <c r="Y67" s="9" t="s">
        <v>2559</v>
      </c>
    </row>
    <row r="68" spans="1:25">
      <c r="A68">
        <v>67</v>
      </c>
      <c r="B68" s="6" t="s">
        <v>93</v>
      </c>
      <c r="C68" s="9" t="s">
        <v>2568</v>
      </c>
      <c r="D68" t="str">
        <f>INDEX(classification!C$2:C$200, MATCH(soilManagement!C68, classification!A$2:A$200, 0))</f>
        <v>arable</v>
      </c>
      <c r="E68" s="9" t="s">
        <v>2562</v>
      </c>
      <c r="F68" t="str">
        <f>INDEX(classification!F$2:F$200, MATCH(soilManagement!E68, classification!D$2:D$200, 0))</f>
        <v>conventional tillage</v>
      </c>
      <c r="G68" s="9">
        <v>2</v>
      </c>
      <c r="H68" s="9" t="s">
        <v>2613</v>
      </c>
      <c r="I68" t="str">
        <f>INDEX(classification!I$2:I$200, MATCH(soilManagement!H68, classification!G$2:G$200, 0))</f>
        <v>sugar beet</v>
      </c>
      <c r="J68" s="9" t="s">
        <v>2614</v>
      </c>
      <c r="K68" s="17" t="s">
        <v>1551</v>
      </c>
      <c r="L68" t="str">
        <f>INDEX(classification!L$2:L$200, MATCH(soilManagement!K68, classification!J$2:J$200, 0))</f>
        <v>unknown</v>
      </c>
      <c r="M68" s="17" t="s">
        <v>1551</v>
      </c>
      <c r="N68" t="str">
        <f>INDEX(classification!O$2:O$200, MATCH(soilManagement!M68, classification!M$2:M$200, 0))</f>
        <v>unknown</v>
      </c>
      <c r="O68" s="17" t="s">
        <v>1551</v>
      </c>
      <c r="P68" t="str">
        <f>INDEX(classification!R$2:R$200, MATCH(soilManagement!O68, classification!P$2:P$200, 0))</f>
        <v>unknown</v>
      </c>
      <c r="Q68" s="9" t="s">
        <v>2570</v>
      </c>
      <c r="R68" t="str">
        <f>INDEX(classification!U$2:U$200, MATCH(soilManagement!Q68, classification!S$2:S$200, 0))</f>
        <v>irrigated</v>
      </c>
      <c r="S68" s="17" t="s">
        <v>1551</v>
      </c>
      <c r="T68" t="str">
        <f>INDEX(classification!X$2:X$200, MATCH(soilManagement!S68, classification!V$2:V$200, 0))</f>
        <v>unknown</v>
      </c>
      <c r="U68" s="17" t="s">
        <v>1551</v>
      </c>
      <c r="V68" t="str">
        <f>INDEX(classification!AA$2:AA$200, MATCH(soilManagement!U68, classification!Y$2:Y$200, 0))</f>
        <v>unknown</v>
      </c>
      <c r="W68" s="9" t="s">
        <v>2615</v>
      </c>
      <c r="X68" t="str">
        <f>INDEX(classification!AD$2:AD$200, MATCH(soilManagement!W68, classification!AB$2:AB$200, 0))</f>
        <v>no impact</v>
      </c>
      <c r="Y68" s="18"/>
    </row>
    <row r="69" spans="1:25">
      <c r="A69">
        <v>68</v>
      </c>
      <c r="B69" s="6" t="s">
        <v>95</v>
      </c>
      <c r="C69" s="9" t="s">
        <v>2568</v>
      </c>
      <c r="D69" t="str">
        <f>INDEX(classification!C$2:C$200, MATCH(soilManagement!C69, classification!A$2:A$200, 0))</f>
        <v>arable</v>
      </c>
      <c r="E69" s="9" t="s">
        <v>2562</v>
      </c>
      <c r="F69" t="str">
        <f>INDEX(classification!F$2:F$200, MATCH(soilManagement!E69, classification!D$2:D$200, 0))</f>
        <v>conventional tillage</v>
      </c>
      <c r="G69" s="9">
        <v>2</v>
      </c>
      <c r="H69" s="9" t="s">
        <v>2613</v>
      </c>
      <c r="I69" t="str">
        <f>INDEX(classification!I$2:I$200, MATCH(soilManagement!H69, classification!G$2:G$200, 0))</f>
        <v>sugar beet</v>
      </c>
      <c r="J69" s="9" t="s">
        <v>2614</v>
      </c>
      <c r="K69" s="17" t="s">
        <v>1551</v>
      </c>
      <c r="L69" t="str">
        <f>INDEX(classification!L$2:L$200, MATCH(soilManagement!K69, classification!J$2:J$200, 0))</f>
        <v>unknown</v>
      </c>
      <c r="M69" s="17" t="s">
        <v>1551</v>
      </c>
      <c r="N69" t="str">
        <f>INDEX(classification!O$2:O$200, MATCH(soilManagement!M69, classification!M$2:M$200, 0))</f>
        <v>unknown</v>
      </c>
      <c r="O69" s="17" t="s">
        <v>1551</v>
      </c>
      <c r="P69" t="str">
        <f>INDEX(classification!R$2:R$200, MATCH(soilManagement!O69, classification!P$2:P$200, 0))</f>
        <v>unknown</v>
      </c>
      <c r="Q69" s="9" t="s">
        <v>2570</v>
      </c>
      <c r="R69" t="str">
        <f>INDEX(classification!U$2:U$200, MATCH(soilManagement!Q69, classification!S$2:S$200, 0))</f>
        <v>irrigated</v>
      </c>
      <c r="S69" s="17" t="s">
        <v>1551</v>
      </c>
      <c r="T69" t="str">
        <f>INDEX(classification!X$2:X$200, MATCH(soilManagement!S69, classification!V$2:V$200, 0))</f>
        <v>unknown</v>
      </c>
      <c r="U69" s="17" t="s">
        <v>1551</v>
      </c>
      <c r="V69" t="str">
        <f>INDEX(classification!AA$2:AA$200, MATCH(soilManagement!U69, classification!Y$2:Y$200, 0))</f>
        <v>unknown</v>
      </c>
      <c r="W69" s="9" t="s">
        <v>2615</v>
      </c>
      <c r="X69" t="str">
        <f>INDEX(classification!AD$2:AD$200, MATCH(soilManagement!W69, classification!AB$2:AB$200, 0))</f>
        <v>no impact</v>
      </c>
      <c r="Y69" s="18"/>
    </row>
    <row r="70" spans="1:25">
      <c r="A70">
        <v>69</v>
      </c>
      <c r="B70" s="6" t="s">
        <v>96</v>
      </c>
      <c r="C70" s="9" t="s">
        <v>2582</v>
      </c>
      <c r="D70" t="str">
        <f>INDEX(classification!C$2:C$200, MATCH(soilManagement!C70, classification!A$2:A$200, 0))</f>
        <v>woodland/plantation</v>
      </c>
      <c r="E70" s="9" t="s">
        <v>2583</v>
      </c>
      <c r="F70" t="str">
        <f>INDEX(classification!F$2:F$200, MATCH(soilManagement!E70, classification!D$2:D$200, 0))</f>
        <v>no tillage</v>
      </c>
      <c r="G70" s="9">
        <v>0</v>
      </c>
      <c r="H70" s="9" t="s">
        <v>2616</v>
      </c>
      <c r="I70" t="str">
        <f>INDEX(classification!I$2:I$200, MATCH(soilManagement!H70, classification!G$2:G$200, 0))</f>
        <v>fruits/trees</v>
      </c>
      <c r="J70" s="9" t="s">
        <v>1551</v>
      </c>
      <c r="K70" s="17" t="s">
        <v>1551</v>
      </c>
      <c r="L70" t="str">
        <f>INDEX(classification!L$2:L$200, MATCH(soilManagement!K70, classification!J$2:J$200, 0))</f>
        <v>unknown</v>
      </c>
      <c r="M70" s="9" t="s">
        <v>2587</v>
      </c>
      <c r="N70" t="str">
        <f>INDEX(classification!O$2:O$200, MATCH(soilManagement!M70, classification!M$2:M$200, 0))</f>
        <v>no</v>
      </c>
      <c r="O70" s="17" t="s">
        <v>1551</v>
      </c>
      <c r="P70" t="str">
        <f>INDEX(classification!R$2:R$200, MATCH(soilManagement!O70, classification!P$2:P$200, 0))</f>
        <v>unknown</v>
      </c>
      <c r="Q70" s="9" t="s">
        <v>2617</v>
      </c>
      <c r="R70" t="str">
        <f>INDEX(classification!U$2:U$200, MATCH(soilManagement!Q70, classification!S$2:S$200, 0))</f>
        <v>irrigated</v>
      </c>
      <c r="S70" s="9" t="s">
        <v>2570</v>
      </c>
      <c r="T70" t="str">
        <f>INDEX(classification!X$2:X$200, MATCH(soilManagement!S70, classification!V$2:V$200, 0))</f>
        <v>compacted</v>
      </c>
      <c r="U70" s="9" t="s">
        <v>1551</v>
      </c>
      <c r="V70" t="str">
        <f>INDEX(classification!AA$2:AA$200, MATCH(soilManagement!U70, classification!Y$2:Y$200, 0))</f>
        <v>unknown</v>
      </c>
      <c r="W70" s="17" t="s">
        <v>1551</v>
      </c>
      <c r="X70" t="str">
        <f>INDEX(classification!AD$2:AD$200, MATCH(soilManagement!W70, classification!AB$2:AB$200, 0))</f>
        <v>unknown</v>
      </c>
      <c r="Y70" s="9" t="s">
        <v>2559</v>
      </c>
    </row>
    <row r="71" spans="1:25">
      <c r="A71">
        <v>70</v>
      </c>
      <c r="B71" s="6" t="s">
        <v>98</v>
      </c>
      <c r="C71" s="9" t="s">
        <v>2582</v>
      </c>
      <c r="D71" t="str">
        <f>INDEX(classification!C$2:C$200, MATCH(soilManagement!C71, classification!A$2:A$200, 0))</f>
        <v>woodland/plantation</v>
      </c>
      <c r="E71" s="18" t="s">
        <v>2618</v>
      </c>
      <c r="F71" t="str">
        <f>INDEX(classification!F$2:F$200, MATCH(soilManagement!E71, classification!D$2:D$200, 0))</f>
        <v>reduced tillage</v>
      </c>
      <c r="G71" s="9">
        <v>0</v>
      </c>
      <c r="H71" s="9" t="s">
        <v>2616</v>
      </c>
      <c r="I71" t="str">
        <f>INDEX(classification!I$2:I$200, MATCH(soilManagement!H71, classification!G$2:G$200, 0))</f>
        <v>fruits/trees</v>
      </c>
      <c r="J71" s="9" t="s">
        <v>1551</v>
      </c>
      <c r="K71" s="17" t="s">
        <v>1551</v>
      </c>
      <c r="L71" t="str">
        <f>INDEX(classification!L$2:L$200, MATCH(soilManagement!K71, classification!J$2:J$200, 0))</f>
        <v>unknown</v>
      </c>
      <c r="M71" s="9" t="s">
        <v>2587</v>
      </c>
      <c r="N71" t="str">
        <f>INDEX(classification!O$2:O$200, MATCH(soilManagement!M71, classification!M$2:M$200, 0))</f>
        <v>no</v>
      </c>
      <c r="O71" s="17" t="s">
        <v>1551</v>
      </c>
      <c r="P71" t="str">
        <f>INDEX(classification!R$2:R$200, MATCH(soilManagement!O71, classification!P$2:P$200, 0))</f>
        <v>unknown</v>
      </c>
      <c r="Q71" s="9" t="s">
        <v>2617</v>
      </c>
      <c r="R71" t="str">
        <f>INDEX(classification!U$2:U$200, MATCH(soilManagement!Q71, classification!S$2:S$200, 0))</f>
        <v>irrigated</v>
      </c>
      <c r="S71" s="17" t="s">
        <v>1551</v>
      </c>
      <c r="T71" t="str">
        <f>INDEX(classification!X$2:X$200, MATCH(soilManagement!S71, classification!V$2:V$200, 0))</f>
        <v>unknown</v>
      </c>
      <c r="U71" s="9" t="s">
        <v>2619</v>
      </c>
      <c r="V71" t="str">
        <f>INDEX(classification!AA$2:AA$200, MATCH(soilManagement!U71, classification!Y$2:Y$200, 0))</f>
        <v>no impact</v>
      </c>
      <c r="W71" s="17" t="s">
        <v>1551</v>
      </c>
      <c r="X71" t="str">
        <f>INDEX(classification!AD$2:AD$200, MATCH(soilManagement!W71, classification!AB$2:AB$200, 0))</f>
        <v>unknown</v>
      </c>
      <c r="Y71" s="9" t="s">
        <v>2301</v>
      </c>
    </row>
    <row r="72" spans="1:25">
      <c r="A72">
        <v>71</v>
      </c>
      <c r="B72" s="6" t="s">
        <v>99</v>
      </c>
      <c r="C72" s="9" t="s">
        <v>2582</v>
      </c>
      <c r="D72" t="str">
        <f>INDEX(classification!C$2:C$200, MATCH(soilManagement!C72, classification!A$2:A$200, 0))</f>
        <v>woodland/plantation</v>
      </c>
      <c r="E72" s="18" t="s">
        <v>2620</v>
      </c>
      <c r="F72" t="str">
        <f>INDEX(classification!F$2:F$200, MATCH(soilManagement!E72, classification!D$2:D$200, 0))</f>
        <v>conventional tillage</v>
      </c>
      <c r="G72" s="9">
        <v>0</v>
      </c>
      <c r="H72" s="9" t="s">
        <v>2616</v>
      </c>
      <c r="I72" t="str">
        <f>INDEX(classification!I$2:I$200, MATCH(soilManagement!H72, classification!G$2:G$200, 0))</f>
        <v>fruits/trees</v>
      </c>
      <c r="J72" s="9" t="s">
        <v>1551</v>
      </c>
      <c r="K72" s="17" t="s">
        <v>1551</v>
      </c>
      <c r="L72" t="str">
        <f>INDEX(classification!L$2:L$200, MATCH(soilManagement!K72, classification!J$2:J$200, 0))</f>
        <v>unknown</v>
      </c>
      <c r="M72" s="9" t="s">
        <v>2587</v>
      </c>
      <c r="N72" t="str">
        <f>INDEX(classification!O$2:O$200, MATCH(soilManagement!M72, classification!M$2:M$200, 0))</f>
        <v>no</v>
      </c>
      <c r="O72" s="17" t="s">
        <v>1551</v>
      </c>
      <c r="P72" t="str">
        <f>INDEX(classification!R$2:R$200, MATCH(soilManagement!O72, classification!P$2:P$200, 0))</f>
        <v>unknown</v>
      </c>
      <c r="Q72" s="9" t="s">
        <v>2617</v>
      </c>
      <c r="R72" t="str">
        <f>INDEX(classification!U$2:U$200, MATCH(soilManagement!Q72, classification!S$2:S$200, 0))</f>
        <v>irrigated</v>
      </c>
      <c r="S72" s="17" t="s">
        <v>1551</v>
      </c>
      <c r="T72" t="str">
        <f>INDEX(classification!X$2:X$200, MATCH(soilManagement!S72, classification!V$2:V$200, 0))</f>
        <v>unknown</v>
      </c>
      <c r="U72" s="9" t="s">
        <v>1551</v>
      </c>
      <c r="V72" t="str">
        <f>INDEX(classification!AA$2:AA$200, MATCH(soilManagement!U72, classification!Y$2:Y$200, 0))</f>
        <v>unknown</v>
      </c>
      <c r="W72" s="17" t="s">
        <v>1551</v>
      </c>
      <c r="X72" t="str">
        <f>INDEX(classification!AD$2:AD$200, MATCH(soilManagement!W72, classification!AB$2:AB$200, 0))</f>
        <v>unknown</v>
      </c>
      <c r="Y72" s="18"/>
    </row>
    <row r="73" spans="1:25">
      <c r="A73">
        <v>72</v>
      </c>
      <c r="B73" s="6" t="s">
        <v>100</v>
      </c>
      <c r="C73" s="9" t="s">
        <v>2599</v>
      </c>
      <c r="D73" t="str">
        <f>INDEX(classification!C$2:C$200, MATCH(soilManagement!C73, classification!A$2:A$200, 0))</f>
        <v>arable</v>
      </c>
      <c r="E73" s="9" t="s">
        <v>2562</v>
      </c>
      <c r="F73" t="str">
        <f>INDEX(classification!F$2:F$200, MATCH(soilManagement!E73, classification!D$2:D$200, 0))</f>
        <v>conventional tillage</v>
      </c>
      <c r="G73" s="9">
        <v>-9999</v>
      </c>
      <c r="H73" s="17" t="s">
        <v>1551</v>
      </c>
      <c r="I73" t="str">
        <f>INDEX(classification!I$2:I$200, MATCH(soilManagement!H73, classification!G$2:G$200, 0))</f>
        <v>unknown</v>
      </c>
      <c r="J73" s="9" t="s">
        <v>1551</v>
      </c>
      <c r="K73" s="17" t="s">
        <v>1551</v>
      </c>
      <c r="L73" t="str">
        <f>INDEX(classification!L$2:L$200, MATCH(soilManagement!K73, classification!J$2:J$200, 0))</f>
        <v>unknown</v>
      </c>
      <c r="M73" s="17" t="s">
        <v>1551</v>
      </c>
      <c r="N73" t="str">
        <f>INDEX(classification!O$2:O$200, MATCH(soilManagement!M73, classification!M$2:M$200, 0))</f>
        <v>unknown</v>
      </c>
      <c r="O73" s="17" t="s">
        <v>1551</v>
      </c>
      <c r="P73" t="str">
        <f>INDEX(classification!R$2:R$200, MATCH(soilManagement!O73, classification!P$2:P$200, 0))</f>
        <v>unknown</v>
      </c>
      <c r="Q73" s="17" t="s">
        <v>1551</v>
      </c>
      <c r="R73" t="str">
        <f>INDEX(classification!U$2:U$200, MATCH(soilManagement!Q73, classification!S$2:S$200, 0))</f>
        <v>unknown</v>
      </c>
      <c r="S73" s="17" t="s">
        <v>1551</v>
      </c>
      <c r="T73" t="str">
        <f>INDEX(classification!X$2:X$200, MATCH(soilManagement!S73, classification!V$2:V$200, 0))</f>
        <v>unknown</v>
      </c>
      <c r="U73" s="17" t="s">
        <v>1551</v>
      </c>
      <c r="V73" t="str">
        <f>INDEX(classification!AA$2:AA$200, MATCH(soilManagement!U73, classification!Y$2:Y$200, 0))</f>
        <v>unknown</v>
      </c>
      <c r="W73" s="9" t="s">
        <v>2621</v>
      </c>
      <c r="X73" t="str">
        <f>INDEX(classification!AD$2:AD$200, MATCH(soilManagement!W73, classification!AB$2:AB$200, 0))</f>
        <v>no impact</v>
      </c>
      <c r="Y73" s="9" t="s">
        <v>2559</v>
      </c>
    </row>
    <row r="74" spans="1:25">
      <c r="A74">
        <v>73</v>
      </c>
      <c r="B74" s="6" t="s">
        <v>102</v>
      </c>
      <c r="C74" s="9" t="s">
        <v>2599</v>
      </c>
      <c r="D74" t="str">
        <f>INDEX(classification!C$2:C$200, MATCH(soilManagement!C74, classification!A$2:A$200, 0))</f>
        <v>arable</v>
      </c>
      <c r="E74" s="9" t="s">
        <v>2562</v>
      </c>
      <c r="F74" t="str">
        <f>INDEX(classification!F$2:F$200, MATCH(soilManagement!E74, classification!D$2:D$200, 0))</f>
        <v>conventional tillage</v>
      </c>
      <c r="G74" s="9">
        <v>-9999</v>
      </c>
      <c r="H74" s="17" t="s">
        <v>1551</v>
      </c>
      <c r="I74" t="str">
        <f>INDEX(classification!I$2:I$200, MATCH(soilManagement!H74, classification!G$2:G$200, 0))</f>
        <v>unknown</v>
      </c>
      <c r="J74" s="9" t="s">
        <v>1551</v>
      </c>
      <c r="K74" s="17" t="s">
        <v>1551</v>
      </c>
      <c r="L74" t="str">
        <f>INDEX(classification!L$2:L$200, MATCH(soilManagement!K74, classification!J$2:J$200, 0))</f>
        <v>unknown</v>
      </c>
      <c r="M74" s="17" t="s">
        <v>1551</v>
      </c>
      <c r="N74" t="str">
        <f>INDEX(classification!O$2:O$200, MATCH(soilManagement!M74, classification!M$2:M$200, 0))</f>
        <v>unknown</v>
      </c>
      <c r="O74" s="17" t="s">
        <v>1551</v>
      </c>
      <c r="P74" t="str">
        <f>INDEX(classification!R$2:R$200, MATCH(soilManagement!O74, classification!P$2:P$200, 0))</f>
        <v>unknown</v>
      </c>
      <c r="Q74" s="17" t="s">
        <v>1551</v>
      </c>
      <c r="R74" t="str">
        <f>INDEX(classification!U$2:U$200, MATCH(soilManagement!Q74, classification!S$2:S$200, 0))</f>
        <v>unknown</v>
      </c>
      <c r="S74" s="17" t="s">
        <v>1551</v>
      </c>
      <c r="T74" t="str">
        <f>INDEX(classification!X$2:X$200, MATCH(soilManagement!S74, classification!V$2:V$200, 0))</f>
        <v>unknown</v>
      </c>
      <c r="U74" s="17" t="s">
        <v>1551</v>
      </c>
      <c r="V74" t="str">
        <f>INDEX(classification!AA$2:AA$200, MATCH(soilManagement!U74, classification!Y$2:Y$200, 0))</f>
        <v>unknown</v>
      </c>
      <c r="W74" s="9" t="s">
        <v>2622</v>
      </c>
      <c r="X74" t="str">
        <f>INDEX(classification!AD$2:AD$200, MATCH(soilManagement!W74, classification!AB$2:AB$200, 0))</f>
        <v>no impact</v>
      </c>
      <c r="Y74" s="9" t="s">
        <v>2559</v>
      </c>
    </row>
    <row r="75" spans="1:25">
      <c r="A75">
        <v>74</v>
      </c>
      <c r="B75" s="6" t="s">
        <v>103</v>
      </c>
      <c r="C75" s="9" t="s">
        <v>2599</v>
      </c>
      <c r="D75" t="str">
        <f>INDEX(classification!C$2:C$200, MATCH(soilManagement!C75, classification!A$2:A$200, 0))</f>
        <v>arable</v>
      </c>
      <c r="E75" s="9" t="s">
        <v>2608</v>
      </c>
      <c r="F75" t="str">
        <f>INDEX(classification!F$2:F$200, MATCH(soilManagement!E75, classification!D$2:D$200, 0))</f>
        <v>reduced tillage</v>
      </c>
      <c r="G75" s="9">
        <v>-9999</v>
      </c>
      <c r="H75" s="17" t="s">
        <v>1551</v>
      </c>
      <c r="I75" t="str">
        <f>INDEX(classification!I$2:I$200, MATCH(soilManagement!H75, classification!G$2:G$200, 0))</f>
        <v>unknown</v>
      </c>
      <c r="J75" s="9" t="s">
        <v>1551</v>
      </c>
      <c r="K75" s="17" t="s">
        <v>1551</v>
      </c>
      <c r="L75" t="str">
        <f>INDEX(classification!L$2:L$200, MATCH(soilManagement!K75, classification!J$2:J$200, 0))</f>
        <v>unknown</v>
      </c>
      <c r="M75" s="17" t="s">
        <v>1551</v>
      </c>
      <c r="N75" t="str">
        <f>INDEX(classification!O$2:O$200, MATCH(soilManagement!M75, classification!M$2:M$200, 0))</f>
        <v>unknown</v>
      </c>
      <c r="O75" s="17" t="s">
        <v>1551</v>
      </c>
      <c r="P75" t="str">
        <f>INDEX(classification!R$2:R$200, MATCH(soilManagement!O75, classification!P$2:P$200, 0))</f>
        <v>unknown</v>
      </c>
      <c r="Q75" s="17" t="s">
        <v>1551</v>
      </c>
      <c r="R75" t="str">
        <f>INDEX(classification!U$2:U$200, MATCH(soilManagement!Q75, classification!S$2:S$200, 0))</f>
        <v>unknown</v>
      </c>
      <c r="S75" s="17" t="s">
        <v>1551</v>
      </c>
      <c r="T75" t="str">
        <f>INDEX(classification!X$2:X$200, MATCH(soilManagement!S75, classification!V$2:V$200, 0))</f>
        <v>unknown</v>
      </c>
      <c r="U75" s="17" t="s">
        <v>1551</v>
      </c>
      <c r="V75" t="str">
        <f>INDEX(classification!AA$2:AA$200, MATCH(soilManagement!U75, classification!Y$2:Y$200, 0))</f>
        <v>unknown</v>
      </c>
      <c r="W75" s="9" t="s">
        <v>2621</v>
      </c>
      <c r="X75" t="str">
        <f>INDEX(classification!AD$2:AD$200, MATCH(soilManagement!W75, classification!AB$2:AB$200, 0))</f>
        <v>no impact</v>
      </c>
      <c r="Y75" s="9" t="s">
        <v>2559</v>
      </c>
    </row>
    <row r="76" spans="1:25">
      <c r="A76">
        <v>75</v>
      </c>
      <c r="B76" s="6" t="s">
        <v>104</v>
      </c>
      <c r="C76" s="9" t="s">
        <v>2599</v>
      </c>
      <c r="D76" t="str">
        <f>INDEX(classification!C$2:C$200, MATCH(soilManagement!C76, classification!A$2:A$200, 0))</f>
        <v>arable</v>
      </c>
      <c r="E76" s="9" t="s">
        <v>2562</v>
      </c>
      <c r="F76" t="str">
        <f>INDEX(classification!F$2:F$200, MATCH(soilManagement!E76, classification!D$2:D$200, 0))</f>
        <v>conventional tillage</v>
      </c>
      <c r="G76" s="9">
        <v>-9999</v>
      </c>
      <c r="H76" s="17" t="s">
        <v>1551</v>
      </c>
      <c r="I76" t="str">
        <f>INDEX(classification!I$2:I$200, MATCH(soilManagement!H76, classification!G$2:G$200, 0))</f>
        <v>unknown</v>
      </c>
      <c r="J76" s="9" t="s">
        <v>1551</v>
      </c>
      <c r="K76" s="17" t="s">
        <v>1551</v>
      </c>
      <c r="L76" t="str">
        <f>INDEX(classification!L$2:L$200, MATCH(soilManagement!K76, classification!J$2:J$200, 0))</f>
        <v>unknown</v>
      </c>
      <c r="M76" s="17" t="s">
        <v>1551</v>
      </c>
      <c r="N76" t="str">
        <f>INDEX(classification!O$2:O$200, MATCH(soilManagement!M76, classification!M$2:M$200, 0))</f>
        <v>unknown</v>
      </c>
      <c r="O76" s="17" t="s">
        <v>1551</v>
      </c>
      <c r="P76" t="str">
        <f>INDEX(classification!R$2:R$200, MATCH(soilManagement!O76, classification!P$2:P$200, 0))</f>
        <v>unknown</v>
      </c>
      <c r="Q76" s="17" t="s">
        <v>1551</v>
      </c>
      <c r="R76" t="str">
        <f>INDEX(classification!U$2:U$200, MATCH(soilManagement!Q76, classification!S$2:S$200, 0))</f>
        <v>unknown</v>
      </c>
      <c r="S76" s="17" t="s">
        <v>1551</v>
      </c>
      <c r="T76" t="str">
        <f>INDEX(classification!X$2:X$200, MATCH(soilManagement!S76, classification!V$2:V$200, 0))</f>
        <v>unknown</v>
      </c>
      <c r="U76" s="17" t="s">
        <v>1551</v>
      </c>
      <c r="V76" t="str">
        <f>INDEX(classification!AA$2:AA$200, MATCH(soilManagement!U76, classification!Y$2:Y$200, 0))</f>
        <v>unknown</v>
      </c>
      <c r="W76" s="9" t="s">
        <v>2603</v>
      </c>
      <c r="X76" t="str">
        <f>INDEX(classification!AD$2:AD$200, MATCH(soilManagement!W76, classification!AB$2:AB$200, 0))</f>
        <v>no impact</v>
      </c>
      <c r="Y76" s="9" t="s">
        <v>2559</v>
      </c>
    </row>
    <row r="77" spans="1:25">
      <c r="A77">
        <v>76</v>
      </c>
      <c r="B77" s="6" t="s">
        <v>105</v>
      </c>
      <c r="C77" s="9" t="s">
        <v>2599</v>
      </c>
      <c r="D77" t="str">
        <f>INDEX(classification!C$2:C$200, MATCH(soilManagement!C77, classification!A$2:A$200, 0))</f>
        <v>arable</v>
      </c>
      <c r="E77" s="9" t="s">
        <v>2562</v>
      </c>
      <c r="F77" t="str">
        <f>INDEX(classification!F$2:F$200, MATCH(soilManagement!E77, classification!D$2:D$200, 0))</f>
        <v>conventional tillage</v>
      </c>
      <c r="G77" s="9">
        <v>-9999</v>
      </c>
      <c r="H77" s="17" t="s">
        <v>1551</v>
      </c>
      <c r="I77" t="str">
        <f>INDEX(classification!I$2:I$200, MATCH(soilManagement!H77, classification!G$2:G$200, 0))</f>
        <v>unknown</v>
      </c>
      <c r="J77" s="9" t="s">
        <v>1551</v>
      </c>
      <c r="K77" s="17" t="s">
        <v>1551</v>
      </c>
      <c r="L77" t="str">
        <f>INDEX(classification!L$2:L$200, MATCH(soilManagement!K77, classification!J$2:J$200, 0))</f>
        <v>unknown</v>
      </c>
      <c r="M77" s="17" t="s">
        <v>1551</v>
      </c>
      <c r="N77" t="str">
        <f>INDEX(classification!O$2:O$200, MATCH(soilManagement!M77, classification!M$2:M$200, 0))</f>
        <v>unknown</v>
      </c>
      <c r="O77" s="17" t="s">
        <v>1551</v>
      </c>
      <c r="P77" t="str">
        <f>INDEX(classification!R$2:R$200, MATCH(soilManagement!O77, classification!P$2:P$200, 0))</f>
        <v>unknown</v>
      </c>
      <c r="Q77" s="17" t="s">
        <v>1551</v>
      </c>
      <c r="R77" t="str">
        <f>INDEX(classification!U$2:U$200, MATCH(soilManagement!Q77, classification!S$2:S$200, 0))</f>
        <v>unknown</v>
      </c>
      <c r="S77" s="17" t="s">
        <v>1551</v>
      </c>
      <c r="T77" t="str">
        <f>INDEX(classification!X$2:X$200, MATCH(soilManagement!S77, classification!V$2:V$200, 0))</f>
        <v>unknown</v>
      </c>
      <c r="U77" s="17" t="s">
        <v>1551</v>
      </c>
      <c r="V77" t="str">
        <f>INDEX(classification!AA$2:AA$200, MATCH(soilManagement!U77, classification!Y$2:Y$200, 0))</f>
        <v>unknown</v>
      </c>
      <c r="W77" s="9" t="s">
        <v>2604</v>
      </c>
      <c r="X77" t="str">
        <f>INDEX(classification!AD$2:AD$200, MATCH(soilManagement!W77, classification!AB$2:AB$200, 0))</f>
        <v>no impact</v>
      </c>
      <c r="Y77" s="9" t="s">
        <v>2559</v>
      </c>
    </row>
    <row r="78" spans="1:25">
      <c r="A78">
        <v>77</v>
      </c>
      <c r="B78" s="6" t="s">
        <v>106</v>
      </c>
      <c r="C78" s="9" t="s">
        <v>2599</v>
      </c>
      <c r="D78" t="str">
        <f>INDEX(classification!C$2:C$200, MATCH(soilManagement!C78, classification!A$2:A$200, 0))</f>
        <v>arable</v>
      </c>
      <c r="E78" s="9" t="s">
        <v>2562</v>
      </c>
      <c r="F78" t="str">
        <f>INDEX(classification!F$2:F$200, MATCH(soilManagement!E78, classification!D$2:D$200, 0))</f>
        <v>conventional tillage</v>
      </c>
      <c r="G78" s="9">
        <v>-9999</v>
      </c>
      <c r="H78" s="17" t="s">
        <v>1551</v>
      </c>
      <c r="I78" t="str">
        <f>INDEX(classification!I$2:I$200, MATCH(soilManagement!H78, classification!G$2:G$200, 0))</f>
        <v>unknown</v>
      </c>
      <c r="J78" s="9" t="s">
        <v>1551</v>
      </c>
      <c r="K78" s="17" t="s">
        <v>1551</v>
      </c>
      <c r="L78" t="str">
        <f>INDEX(classification!L$2:L$200, MATCH(soilManagement!K78, classification!J$2:J$200, 0))</f>
        <v>unknown</v>
      </c>
      <c r="M78" s="17" t="s">
        <v>1551</v>
      </c>
      <c r="N78" t="str">
        <f>INDEX(classification!O$2:O$200, MATCH(soilManagement!M78, classification!M$2:M$200, 0))</f>
        <v>unknown</v>
      </c>
      <c r="O78" s="17" t="s">
        <v>1551</v>
      </c>
      <c r="P78" t="str">
        <f>INDEX(classification!R$2:R$200, MATCH(soilManagement!O78, classification!P$2:P$200, 0))</f>
        <v>unknown</v>
      </c>
      <c r="Q78" s="17" t="s">
        <v>1551</v>
      </c>
      <c r="R78" t="str">
        <f>INDEX(classification!U$2:U$200, MATCH(soilManagement!Q78, classification!S$2:S$200, 0))</f>
        <v>unknown</v>
      </c>
      <c r="S78" s="17" t="s">
        <v>1551</v>
      </c>
      <c r="T78" t="str">
        <f>INDEX(classification!X$2:X$200, MATCH(soilManagement!S78, classification!V$2:V$200, 0))</f>
        <v>unknown</v>
      </c>
      <c r="U78" s="17" t="s">
        <v>1551</v>
      </c>
      <c r="V78" t="str">
        <f>INDEX(classification!AA$2:AA$200, MATCH(soilManagement!U78, classification!Y$2:Y$200, 0))</f>
        <v>unknown</v>
      </c>
      <c r="W78" s="9" t="s">
        <v>2603</v>
      </c>
      <c r="X78" t="str">
        <f>INDEX(classification!AD$2:AD$200, MATCH(soilManagement!W78, classification!AB$2:AB$200, 0))</f>
        <v>no impact</v>
      </c>
      <c r="Y78" s="18"/>
    </row>
    <row r="79" spans="1:25">
      <c r="A79">
        <v>78</v>
      </c>
      <c r="B79" s="6" t="s">
        <v>107</v>
      </c>
      <c r="C79" s="9" t="s">
        <v>2599</v>
      </c>
      <c r="D79" t="str">
        <f>INDEX(classification!C$2:C$200, MATCH(soilManagement!C79, classification!A$2:A$200, 0))</f>
        <v>arable</v>
      </c>
      <c r="E79" s="9" t="s">
        <v>2562</v>
      </c>
      <c r="F79" t="str">
        <f>INDEX(classification!F$2:F$200, MATCH(soilManagement!E79, classification!D$2:D$200, 0))</f>
        <v>conventional tillage</v>
      </c>
      <c r="G79" s="9">
        <v>-9999</v>
      </c>
      <c r="H79" s="17" t="s">
        <v>1551</v>
      </c>
      <c r="I79" t="str">
        <f>INDEX(classification!I$2:I$200, MATCH(soilManagement!H79, classification!G$2:G$200, 0))</f>
        <v>unknown</v>
      </c>
      <c r="J79" s="9" t="s">
        <v>1551</v>
      </c>
      <c r="K79" s="17" t="s">
        <v>1551</v>
      </c>
      <c r="L79" t="str">
        <f>INDEX(classification!L$2:L$200, MATCH(soilManagement!K79, classification!J$2:J$200, 0))</f>
        <v>unknown</v>
      </c>
      <c r="M79" s="17" t="s">
        <v>1551</v>
      </c>
      <c r="N79" t="str">
        <f>INDEX(classification!O$2:O$200, MATCH(soilManagement!M79, classification!M$2:M$200, 0))</f>
        <v>unknown</v>
      </c>
      <c r="O79" s="17" t="s">
        <v>1551</v>
      </c>
      <c r="P79" t="str">
        <f>INDEX(classification!R$2:R$200, MATCH(soilManagement!O79, classification!P$2:P$200, 0))</f>
        <v>unknown</v>
      </c>
      <c r="Q79" s="17" t="s">
        <v>1551</v>
      </c>
      <c r="R79" t="str">
        <f>INDEX(classification!U$2:U$200, MATCH(soilManagement!Q79, classification!S$2:S$200, 0))</f>
        <v>unknown</v>
      </c>
      <c r="S79" s="17" t="s">
        <v>1551</v>
      </c>
      <c r="T79" t="str">
        <f>INDEX(classification!X$2:X$200, MATCH(soilManagement!S79, classification!V$2:V$200, 0))</f>
        <v>unknown</v>
      </c>
      <c r="U79" s="17" t="s">
        <v>1551</v>
      </c>
      <c r="V79" t="str">
        <f>INDEX(classification!AA$2:AA$200, MATCH(soilManagement!U79, classification!Y$2:Y$200, 0))</f>
        <v>unknown</v>
      </c>
      <c r="W79" s="9" t="s">
        <v>2604</v>
      </c>
      <c r="X79" t="str">
        <f>INDEX(classification!AD$2:AD$200, MATCH(soilManagement!W79, classification!AB$2:AB$200, 0))</f>
        <v>no impact</v>
      </c>
      <c r="Y79" s="18"/>
    </row>
    <row r="80" spans="1:25">
      <c r="A80">
        <v>79</v>
      </c>
      <c r="B80" s="6" t="s">
        <v>108</v>
      </c>
      <c r="C80" s="9" t="s">
        <v>2599</v>
      </c>
      <c r="D80" t="str">
        <f>INDEX(classification!C$2:C$200, MATCH(soilManagement!C80, classification!A$2:A$200, 0))</f>
        <v>arable</v>
      </c>
      <c r="E80" s="9" t="s">
        <v>2562</v>
      </c>
      <c r="F80" t="str">
        <f>INDEX(classification!F$2:F$200, MATCH(soilManagement!E80, classification!D$2:D$200, 0))</f>
        <v>conventional tillage</v>
      </c>
      <c r="G80" s="9">
        <v>-9999</v>
      </c>
      <c r="H80" s="17" t="s">
        <v>1551</v>
      </c>
      <c r="I80" t="str">
        <f>INDEX(classification!I$2:I$200, MATCH(soilManagement!H80, classification!G$2:G$200, 0))</f>
        <v>unknown</v>
      </c>
      <c r="J80" s="9" t="s">
        <v>1551</v>
      </c>
      <c r="K80" s="17" t="s">
        <v>1551</v>
      </c>
      <c r="L80" t="str">
        <f>INDEX(classification!L$2:L$200, MATCH(soilManagement!K80, classification!J$2:J$200, 0))</f>
        <v>unknown</v>
      </c>
      <c r="M80" s="17" t="s">
        <v>1551</v>
      </c>
      <c r="N80" t="str">
        <f>INDEX(classification!O$2:O$200, MATCH(soilManagement!M80, classification!M$2:M$200, 0))</f>
        <v>unknown</v>
      </c>
      <c r="O80" s="17" t="s">
        <v>1551</v>
      </c>
      <c r="P80" t="str">
        <f>INDEX(classification!R$2:R$200, MATCH(soilManagement!O80, classification!P$2:P$200, 0))</f>
        <v>unknown</v>
      </c>
      <c r="Q80" s="17" t="s">
        <v>1551</v>
      </c>
      <c r="R80" t="str">
        <f>INDEX(classification!U$2:U$200, MATCH(soilManagement!Q80, classification!S$2:S$200, 0))</f>
        <v>unknown</v>
      </c>
      <c r="S80" s="17" t="s">
        <v>1551</v>
      </c>
      <c r="T80" t="str">
        <f>INDEX(classification!X$2:X$200, MATCH(soilManagement!S80, classification!V$2:V$200, 0))</f>
        <v>unknown</v>
      </c>
      <c r="U80" s="17" t="s">
        <v>1551</v>
      </c>
      <c r="V80" t="str">
        <f>INDEX(classification!AA$2:AA$200, MATCH(soilManagement!U80, classification!Y$2:Y$200, 0))</f>
        <v>unknown</v>
      </c>
      <c r="W80" s="9" t="s">
        <v>2603</v>
      </c>
      <c r="X80" t="str">
        <f>INDEX(classification!AD$2:AD$200, MATCH(soilManagement!W80, classification!AB$2:AB$200, 0))</f>
        <v>no impact</v>
      </c>
      <c r="Y80" s="18"/>
    </row>
    <row r="81" spans="1:25">
      <c r="A81">
        <v>80</v>
      </c>
      <c r="B81" s="6" t="s">
        <v>109</v>
      </c>
      <c r="C81" s="9" t="s">
        <v>2599</v>
      </c>
      <c r="D81" t="str">
        <f>INDEX(classification!C$2:C$200, MATCH(soilManagement!C81, classification!A$2:A$200, 0))</f>
        <v>arable</v>
      </c>
      <c r="E81" s="9" t="s">
        <v>2562</v>
      </c>
      <c r="F81" t="str">
        <f>INDEX(classification!F$2:F$200, MATCH(soilManagement!E81, classification!D$2:D$200, 0))</f>
        <v>conventional tillage</v>
      </c>
      <c r="G81" s="9">
        <v>-9999</v>
      </c>
      <c r="H81" s="17" t="s">
        <v>1551</v>
      </c>
      <c r="I81" t="str">
        <f>INDEX(classification!I$2:I$200, MATCH(soilManagement!H81, classification!G$2:G$200, 0))</f>
        <v>unknown</v>
      </c>
      <c r="J81" s="9" t="s">
        <v>1551</v>
      </c>
      <c r="K81" s="17" t="s">
        <v>1551</v>
      </c>
      <c r="L81" t="str">
        <f>INDEX(classification!L$2:L$200, MATCH(soilManagement!K81, classification!J$2:J$200, 0))</f>
        <v>unknown</v>
      </c>
      <c r="M81" s="17" t="s">
        <v>1551</v>
      </c>
      <c r="N81" t="str">
        <f>INDEX(classification!O$2:O$200, MATCH(soilManagement!M81, classification!M$2:M$200, 0))</f>
        <v>unknown</v>
      </c>
      <c r="O81" s="17" t="s">
        <v>1551</v>
      </c>
      <c r="P81" t="str">
        <f>INDEX(classification!R$2:R$200, MATCH(soilManagement!O81, classification!P$2:P$200, 0))</f>
        <v>unknown</v>
      </c>
      <c r="Q81" s="17" t="s">
        <v>1551</v>
      </c>
      <c r="R81" t="str">
        <f>INDEX(classification!U$2:U$200, MATCH(soilManagement!Q81, classification!S$2:S$200, 0))</f>
        <v>unknown</v>
      </c>
      <c r="S81" s="17" t="s">
        <v>1551</v>
      </c>
      <c r="T81" t="str">
        <f>INDEX(classification!X$2:X$200, MATCH(soilManagement!S81, classification!V$2:V$200, 0))</f>
        <v>unknown</v>
      </c>
      <c r="U81" s="17" t="s">
        <v>1551</v>
      </c>
      <c r="V81" t="str">
        <f>INDEX(classification!AA$2:AA$200, MATCH(soilManagement!U81, classification!Y$2:Y$200, 0))</f>
        <v>unknown</v>
      </c>
      <c r="W81" s="9" t="s">
        <v>2604</v>
      </c>
      <c r="X81" t="str">
        <f>INDEX(classification!AD$2:AD$200, MATCH(soilManagement!W81, classification!AB$2:AB$200, 0))</f>
        <v>no impact</v>
      </c>
      <c r="Y81" s="18"/>
    </row>
    <row r="82" spans="1:25">
      <c r="A82">
        <v>81</v>
      </c>
      <c r="B82" s="6" t="s">
        <v>110</v>
      </c>
      <c r="C82" s="9" t="s">
        <v>2599</v>
      </c>
      <c r="D82" t="str">
        <f>INDEX(classification!C$2:C$200, MATCH(soilManagement!C82, classification!A$2:A$200, 0))</f>
        <v>arable</v>
      </c>
      <c r="E82" s="9" t="s">
        <v>2562</v>
      </c>
      <c r="F82" t="str">
        <f>INDEX(classification!F$2:F$200, MATCH(soilManagement!E82, classification!D$2:D$200, 0))</f>
        <v>conventional tillage</v>
      </c>
      <c r="G82" s="9">
        <v>-9999</v>
      </c>
      <c r="H82" s="17" t="s">
        <v>1551</v>
      </c>
      <c r="I82" t="str">
        <f>INDEX(classification!I$2:I$200, MATCH(soilManagement!H82, classification!G$2:G$200, 0))</f>
        <v>unknown</v>
      </c>
      <c r="J82" s="9" t="s">
        <v>1551</v>
      </c>
      <c r="K82" s="17" t="s">
        <v>1551</v>
      </c>
      <c r="L82" t="str">
        <f>INDEX(classification!L$2:L$200, MATCH(soilManagement!K82, classification!J$2:J$200, 0))</f>
        <v>unknown</v>
      </c>
      <c r="M82" s="17" t="s">
        <v>1551</v>
      </c>
      <c r="N82" t="str">
        <f>INDEX(classification!O$2:O$200, MATCH(soilManagement!M82, classification!M$2:M$200, 0))</f>
        <v>unknown</v>
      </c>
      <c r="O82" s="17" t="s">
        <v>1551</v>
      </c>
      <c r="P82" t="str">
        <f>INDEX(classification!R$2:R$200, MATCH(soilManagement!O82, classification!P$2:P$200, 0))</f>
        <v>unknown</v>
      </c>
      <c r="Q82" s="17" t="s">
        <v>1551</v>
      </c>
      <c r="R82" t="str">
        <f>INDEX(classification!U$2:U$200, MATCH(soilManagement!Q82, classification!S$2:S$200, 0))</f>
        <v>unknown</v>
      </c>
      <c r="S82" s="17" t="s">
        <v>1551</v>
      </c>
      <c r="T82" t="str">
        <f>INDEX(classification!X$2:X$200, MATCH(soilManagement!S82, classification!V$2:V$200, 0))</f>
        <v>unknown</v>
      </c>
      <c r="U82" s="17" t="s">
        <v>1551</v>
      </c>
      <c r="V82" t="str">
        <f>INDEX(classification!AA$2:AA$200, MATCH(soilManagement!U82, classification!Y$2:Y$200, 0))</f>
        <v>unknown</v>
      </c>
      <c r="W82" s="9" t="s">
        <v>2603</v>
      </c>
      <c r="X82" t="str">
        <f>INDEX(classification!AD$2:AD$200, MATCH(soilManagement!W82, classification!AB$2:AB$200, 0))</f>
        <v>no impact</v>
      </c>
      <c r="Y82" s="18"/>
    </row>
    <row r="83" spans="1:25">
      <c r="A83">
        <v>82</v>
      </c>
      <c r="B83" s="6" t="s">
        <v>111</v>
      </c>
      <c r="C83" s="9" t="s">
        <v>2599</v>
      </c>
      <c r="D83" t="str">
        <f>INDEX(classification!C$2:C$200, MATCH(soilManagement!C83, classification!A$2:A$200, 0))</f>
        <v>arable</v>
      </c>
      <c r="E83" s="9" t="s">
        <v>2562</v>
      </c>
      <c r="F83" t="str">
        <f>INDEX(classification!F$2:F$200, MATCH(soilManagement!E83, classification!D$2:D$200, 0))</f>
        <v>conventional tillage</v>
      </c>
      <c r="G83" s="9">
        <v>-9999</v>
      </c>
      <c r="H83" s="17" t="s">
        <v>1551</v>
      </c>
      <c r="I83" t="str">
        <f>INDEX(classification!I$2:I$200, MATCH(soilManagement!H83, classification!G$2:G$200, 0))</f>
        <v>unknown</v>
      </c>
      <c r="J83" s="9" t="s">
        <v>1551</v>
      </c>
      <c r="K83" s="17" t="s">
        <v>1551</v>
      </c>
      <c r="L83" t="str">
        <f>INDEX(classification!L$2:L$200, MATCH(soilManagement!K83, classification!J$2:J$200, 0))</f>
        <v>unknown</v>
      </c>
      <c r="M83" s="17" t="s">
        <v>1551</v>
      </c>
      <c r="N83" t="str">
        <f>INDEX(classification!O$2:O$200, MATCH(soilManagement!M83, classification!M$2:M$200, 0))</f>
        <v>unknown</v>
      </c>
      <c r="O83" s="17" t="s">
        <v>1551</v>
      </c>
      <c r="P83" t="str">
        <f>INDEX(classification!R$2:R$200, MATCH(soilManagement!O83, classification!P$2:P$200, 0))</f>
        <v>unknown</v>
      </c>
      <c r="Q83" s="17" t="s">
        <v>1551</v>
      </c>
      <c r="R83" t="str">
        <f>INDEX(classification!U$2:U$200, MATCH(soilManagement!Q83, classification!S$2:S$200, 0))</f>
        <v>unknown</v>
      </c>
      <c r="S83" s="17" t="s">
        <v>1551</v>
      </c>
      <c r="T83" t="str">
        <f>INDEX(classification!X$2:X$200, MATCH(soilManagement!S83, classification!V$2:V$200, 0))</f>
        <v>unknown</v>
      </c>
      <c r="U83" s="17" t="s">
        <v>1551</v>
      </c>
      <c r="V83" t="str">
        <f>INDEX(classification!AA$2:AA$200, MATCH(soilManagement!U83, classification!Y$2:Y$200, 0))</f>
        <v>unknown</v>
      </c>
      <c r="W83" s="9" t="s">
        <v>2604</v>
      </c>
      <c r="X83" t="str">
        <f>INDEX(classification!AD$2:AD$200, MATCH(soilManagement!W83, classification!AB$2:AB$200, 0))</f>
        <v>no impact</v>
      </c>
      <c r="Y83" s="18"/>
    </row>
    <row r="84" spans="1:25">
      <c r="A84">
        <v>83</v>
      </c>
      <c r="B84" s="6" t="s">
        <v>112</v>
      </c>
      <c r="C84" s="9" t="s">
        <v>2599</v>
      </c>
      <c r="D84" t="str">
        <f>INDEX(classification!C$2:C$200, MATCH(soilManagement!C84, classification!A$2:A$200, 0))</f>
        <v>arable</v>
      </c>
      <c r="E84" s="9" t="s">
        <v>2608</v>
      </c>
      <c r="F84" t="str">
        <f>INDEX(classification!F$2:F$200, MATCH(soilManagement!E84, classification!D$2:D$200, 0))</f>
        <v>reduced tillage</v>
      </c>
      <c r="G84" s="9">
        <v>-9999</v>
      </c>
      <c r="H84" s="17" t="s">
        <v>1551</v>
      </c>
      <c r="I84" t="str">
        <f>INDEX(classification!I$2:I$200, MATCH(soilManagement!H84, classification!G$2:G$200, 0))</f>
        <v>unknown</v>
      </c>
      <c r="J84" s="9" t="s">
        <v>1551</v>
      </c>
      <c r="K84" s="17" t="s">
        <v>1551</v>
      </c>
      <c r="L84" t="str">
        <f>INDEX(classification!L$2:L$200, MATCH(soilManagement!K84, classification!J$2:J$200, 0))</f>
        <v>unknown</v>
      </c>
      <c r="M84" s="17" t="s">
        <v>1551</v>
      </c>
      <c r="N84" t="str">
        <f>INDEX(classification!O$2:O$200, MATCH(soilManagement!M84, classification!M$2:M$200, 0))</f>
        <v>unknown</v>
      </c>
      <c r="O84" s="17" t="s">
        <v>1551</v>
      </c>
      <c r="P84" t="str">
        <f>INDEX(classification!R$2:R$200, MATCH(soilManagement!O84, classification!P$2:P$200, 0))</f>
        <v>unknown</v>
      </c>
      <c r="Q84" s="17" t="s">
        <v>1551</v>
      </c>
      <c r="R84" t="str">
        <f>INDEX(classification!U$2:U$200, MATCH(soilManagement!Q84, classification!S$2:S$200, 0))</f>
        <v>unknown</v>
      </c>
      <c r="S84" s="17" t="s">
        <v>1551</v>
      </c>
      <c r="T84" t="str">
        <f>INDEX(classification!X$2:X$200, MATCH(soilManagement!S84, classification!V$2:V$200, 0))</f>
        <v>unknown</v>
      </c>
      <c r="U84" s="17" t="s">
        <v>1551</v>
      </c>
      <c r="V84" t="str">
        <f>INDEX(classification!AA$2:AA$200, MATCH(soilManagement!U84, classification!Y$2:Y$200, 0))</f>
        <v>unknown</v>
      </c>
      <c r="W84" s="9" t="s">
        <v>2603</v>
      </c>
      <c r="X84" t="str">
        <f>INDEX(classification!AD$2:AD$200, MATCH(soilManagement!W84, classification!AB$2:AB$200, 0))</f>
        <v>no impact</v>
      </c>
      <c r="Y84" s="18"/>
    </row>
    <row r="85" spans="1:25">
      <c r="A85">
        <v>84</v>
      </c>
      <c r="B85" s="6" t="s">
        <v>113</v>
      </c>
      <c r="C85" s="9" t="s">
        <v>2599</v>
      </c>
      <c r="D85" t="str">
        <f>INDEX(classification!C$2:C$200, MATCH(soilManagement!C85, classification!A$2:A$200, 0))</f>
        <v>arable</v>
      </c>
      <c r="E85" s="9" t="s">
        <v>2608</v>
      </c>
      <c r="F85" t="str">
        <f>INDEX(classification!F$2:F$200, MATCH(soilManagement!E85, classification!D$2:D$200, 0))</f>
        <v>reduced tillage</v>
      </c>
      <c r="G85" s="9">
        <v>-9999</v>
      </c>
      <c r="H85" s="17" t="s">
        <v>1551</v>
      </c>
      <c r="I85" t="str">
        <f>INDEX(classification!I$2:I$200, MATCH(soilManagement!H85, classification!G$2:G$200, 0))</f>
        <v>unknown</v>
      </c>
      <c r="J85" s="9" t="s">
        <v>1551</v>
      </c>
      <c r="K85" s="17" t="s">
        <v>1551</v>
      </c>
      <c r="L85" t="str">
        <f>INDEX(classification!L$2:L$200, MATCH(soilManagement!K85, classification!J$2:J$200, 0))</f>
        <v>unknown</v>
      </c>
      <c r="M85" s="17" t="s">
        <v>1551</v>
      </c>
      <c r="N85" t="str">
        <f>INDEX(classification!O$2:O$200, MATCH(soilManagement!M85, classification!M$2:M$200, 0))</f>
        <v>unknown</v>
      </c>
      <c r="O85" s="17" t="s">
        <v>1551</v>
      </c>
      <c r="P85" t="str">
        <f>INDEX(classification!R$2:R$200, MATCH(soilManagement!O85, classification!P$2:P$200, 0))</f>
        <v>unknown</v>
      </c>
      <c r="Q85" s="17" t="s">
        <v>1551</v>
      </c>
      <c r="R85" t="str">
        <f>INDEX(classification!U$2:U$200, MATCH(soilManagement!Q85, classification!S$2:S$200, 0))</f>
        <v>unknown</v>
      </c>
      <c r="S85" s="17" t="s">
        <v>1551</v>
      </c>
      <c r="T85" t="str">
        <f>INDEX(classification!X$2:X$200, MATCH(soilManagement!S85, classification!V$2:V$200, 0))</f>
        <v>unknown</v>
      </c>
      <c r="U85" s="17" t="s">
        <v>1551</v>
      </c>
      <c r="V85" t="str">
        <f>INDEX(classification!AA$2:AA$200, MATCH(soilManagement!U85, classification!Y$2:Y$200, 0))</f>
        <v>unknown</v>
      </c>
      <c r="W85" s="9" t="s">
        <v>2604</v>
      </c>
      <c r="X85" t="str">
        <f>INDEX(classification!AD$2:AD$200, MATCH(soilManagement!W85, classification!AB$2:AB$200, 0))</f>
        <v>no impact</v>
      </c>
      <c r="Y85" s="18"/>
    </row>
    <row r="86" spans="1:25">
      <c r="A86">
        <v>85</v>
      </c>
      <c r="B86" s="6" t="s">
        <v>114</v>
      </c>
      <c r="C86" s="9" t="s">
        <v>2599</v>
      </c>
      <c r="D86" t="str">
        <f>INDEX(classification!C$2:C$200, MATCH(soilManagement!C86, classification!A$2:A$200, 0))</f>
        <v>arable</v>
      </c>
      <c r="E86" s="9" t="s">
        <v>2608</v>
      </c>
      <c r="F86" t="str">
        <f>INDEX(classification!F$2:F$200, MATCH(soilManagement!E86, classification!D$2:D$200, 0))</f>
        <v>reduced tillage</v>
      </c>
      <c r="G86" s="9">
        <v>2</v>
      </c>
      <c r="H86" s="17" t="s">
        <v>1551</v>
      </c>
      <c r="I86" t="str">
        <f>INDEX(classification!I$2:I$200, MATCH(soilManagement!H86, classification!G$2:G$200, 0))</f>
        <v>unknown</v>
      </c>
      <c r="J86" s="9" t="s">
        <v>2623</v>
      </c>
      <c r="K86" s="17" t="s">
        <v>1551</v>
      </c>
      <c r="L86" t="str">
        <f>INDEX(classification!L$2:L$200, MATCH(soilManagement!K86, classification!J$2:J$200, 0))</f>
        <v>unknown</v>
      </c>
      <c r="M86" s="9" t="s">
        <v>2624</v>
      </c>
      <c r="N86" t="str">
        <f>INDEX(classification!O$2:O$200, MATCH(soilManagement!M86, classification!M$2:M$200, 0))</f>
        <v>yes</v>
      </c>
      <c r="O86" s="17" t="s">
        <v>1551</v>
      </c>
      <c r="P86" t="str">
        <f>INDEX(classification!R$2:R$200, MATCH(soilManagement!O86, classification!P$2:P$200, 0))</f>
        <v>unknown</v>
      </c>
      <c r="Q86" s="17" t="s">
        <v>1551</v>
      </c>
      <c r="R86" t="str">
        <f>INDEX(classification!U$2:U$200, MATCH(soilManagement!Q86, classification!S$2:S$200, 0))</f>
        <v>unknown</v>
      </c>
      <c r="S86" s="9" t="s">
        <v>2594</v>
      </c>
      <c r="T86" t="str">
        <f>INDEX(classification!X$2:X$200, MATCH(soilManagement!S86, classification!V$2:V$200, 0))</f>
        <v>unknown</v>
      </c>
      <c r="U86" s="17" t="s">
        <v>1551</v>
      </c>
      <c r="V86" t="str">
        <f>INDEX(classification!AA$2:AA$200, MATCH(soilManagement!U86, classification!Y$2:Y$200, 0))</f>
        <v>unknown</v>
      </c>
      <c r="W86" s="9" t="s">
        <v>2625</v>
      </c>
      <c r="X86" t="str">
        <f>INDEX(classification!AD$2:AD$200, MATCH(soilManagement!W86, classification!AB$2:AB$200, 0))</f>
        <v>after tillage</v>
      </c>
      <c r="Y86" s="9" t="s">
        <v>2559</v>
      </c>
    </row>
    <row r="87" spans="1:25">
      <c r="A87">
        <v>86</v>
      </c>
      <c r="B87" s="6" t="s">
        <v>116</v>
      </c>
      <c r="C87" s="9" t="s">
        <v>2626</v>
      </c>
      <c r="D87" t="str">
        <f>INDEX(classification!C$2:C$200, MATCH(soilManagement!C87, classification!A$2:A$200, 0))</f>
        <v>arable</v>
      </c>
      <c r="E87" s="9" t="s">
        <v>2557</v>
      </c>
      <c r="F87" t="str">
        <f>INDEX(classification!F$2:F$200, MATCH(soilManagement!E87, classification!D$2:D$200, 0))</f>
        <v>no tillage</v>
      </c>
      <c r="G87" s="9">
        <v>-9999</v>
      </c>
      <c r="H87" s="17" t="s">
        <v>1551</v>
      </c>
      <c r="I87" t="str">
        <f>INDEX(classification!I$2:I$200, MATCH(soilManagement!H87, classification!G$2:G$200, 0))</f>
        <v>unknown</v>
      </c>
      <c r="J87" s="9" t="s">
        <v>1551</v>
      </c>
      <c r="K87" s="17" t="s">
        <v>1551</v>
      </c>
      <c r="L87" t="str">
        <f>INDEX(classification!L$2:L$200, MATCH(soilManagement!K87, classification!J$2:J$200, 0))</f>
        <v>unknown</v>
      </c>
      <c r="M87" s="17" t="s">
        <v>1551</v>
      </c>
      <c r="N87" t="str">
        <f>INDEX(classification!O$2:O$200, MATCH(soilManagement!M87, classification!M$2:M$200, 0))</f>
        <v>unknown</v>
      </c>
      <c r="O87" s="17" t="s">
        <v>1551</v>
      </c>
      <c r="P87" t="str">
        <f>INDEX(classification!R$2:R$200, MATCH(soilManagement!O87, classification!P$2:P$200, 0))</f>
        <v>unknown</v>
      </c>
      <c r="Q87" s="17" t="s">
        <v>1551</v>
      </c>
      <c r="R87" t="str">
        <f>INDEX(classification!U$2:U$200, MATCH(soilManagement!Q87, classification!S$2:S$200, 0))</f>
        <v>unknown</v>
      </c>
      <c r="S87" s="17" t="s">
        <v>1551</v>
      </c>
      <c r="T87" t="str">
        <f>INDEX(classification!X$2:X$200, MATCH(soilManagement!S87, classification!V$2:V$200, 0))</f>
        <v>unknown</v>
      </c>
      <c r="U87" s="17" t="s">
        <v>1551</v>
      </c>
      <c r="V87" t="str">
        <f>INDEX(classification!AA$2:AA$200, MATCH(soilManagement!U87, classification!Y$2:Y$200, 0))</f>
        <v>unknown</v>
      </c>
      <c r="W87" s="17" t="s">
        <v>1551</v>
      </c>
      <c r="X87" t="str">
        <f>INDEX(classification!AD$2:AD$200, MATCH(soilManagement!W87, classification!AB$2:AB$200, 0))</f>
        <v>unknown</v>
      </c>
      <c r="Y87" s="9" t="s">
        <v>2559</v>
      </c>
    </row>
    <row r="88" spans="1:25">
      <c r="A88">
        <v>87</v>
      </c>
      <c r="B88" s="6" t="s">
        <v>117</v>
      </c>
      <c r="C88" s="9" t="s">
        <v>2556</v>
      </c>
      <c r="D88" t="str">
        <f>INDEX(classification!C$2:C$200, MATCH(soilManagement!C88, classification!A$2:A$200, 0))</f>
        <v>grassland</v>
      </c>
      <c r="E88" s="9" t="s">
        <v>2557</v>
      </c>
      <c r="F88" t="str">
        <f>INDEX(classification!F$2:F$200, MATCH(soilManagement!E88, classification!D$2:D$200, 0))</f>
        <v>no tillage</v>
      </c>
      <c r="G88" s="9">
        <v>0</v>
      </c>
      <c r="H88" s="17" t="s">
        <v>1551</v>
      </c>
      <c r="I88" t="str">
        <f>INDEX(classification!I$2:I$200, MATCH(soilManagement!H88, classification!G$2:G$200, 0))</f>
        <v>unknown</v>
      </c>
      <c r="J88" s="9" t="s">
        <v>1551</v>
      </c>
      <c r="K88" s="17" t="s">
        <v>1551</v>
      </c>
      <c r="L88" t="str">
        <f>INDEX(classification!L$2:L$200, MATCH(soilManagement!K88, classification!J$2:J$200, 0))</f>
        <v>unknown</v>
      </c>
      <c r="M88" s="6" t="s">
        <v>2558</v>
      </c>
      <c r="N88" t="str">
        <f>INDEX(classification!O$2:O$200, MATCH(soilManagement!M88, classification!M$2:M$200, 0))</f>
        <v>natural</v>
      </c>
      <c r="O88" s="9" t="s">
        <v>2627</v>
      </c>
      <c r="P88" t="str">
        <f>INDEX(classification!R$2:R$200, MATCH(soilManagement!O88, classification!P$2:P$200, 0))</f>
        <v>yes</v>
      </c>
      <c r="Q88" s="17" t="s">
        <v>1551</v>
      </c>
      <c r="R88" t="str">
        <f>INDEX(classification!U$2:U$200, MATCH(soilManagement!Q88, classification!S$2:S$200, 0))</f>
        <v>unknown</v>
      </c>
      <c r="S88" s="17" t="s">
        <v>1551</v>
      </c>
      <c r="T88" t="str">
        <f>INDEX(classification!X$2:X$200, MATCH(soilManagement!S88, classification!V$2:V$200, 0))</f>
        <v>unknown</v>
      </c>
      <c r="U88" s="17" t="s">
        <v>1551</v>
      </c>
      <c r="V88" t="str">
        <f>INDEX(classification!AA$2:AA$200, MATCH(soilManagement!U88, classification!Y$2:Y$200, 0))</f>
        <v>unknown</v>
      </c>
      <c r="W88" s="17" t="s">
        <v>1551</v>
      </c>
      <c r="X88" t="str">
        <f>INDEX(classification!AD$2:AD$200, MATCH(soilManagement!W88, classification!AB$2:AB$200, 0))</f>
        <v>unknown</v>
      </c>
      <c r="Y88" s="9" t="s">
        <v>2559</v>
      </c>
    </row>
    <row r="89" spans="1:25">
      <c r="A89">
        <v>88</v>
      </c>
      <c r="B89" s="6" t="s">
        <v>118</v>
      </c>
      <c r="C89" s="9" t="s">
        <v>2599</v>
      </c>
      <c r="D89" t="str">
        <f>INDEX(classification!C$2:C$200, MATCH(soilManagement!C89, classification!A$2:A$200, 0))</f>
        <v>arable</v>
      </c>
      <c r="E89" s="9" t="s">
        <v>2608</v>
      </c>
      <c r="F89" t="str">
        <f>INDEX(classification!F$2:F$200, MATCH(soilManagement!E89, classification!D$2:D$200, 0))</f>
        <v>reduced tillage</v>
      </c>
      <c r="G89" s="9">
        <v>2</v>
      </c>
      <c r="H89" s="17" t="s">
        <v>1551</v>
      </c>
      <c r="I89" t="str">
        <f>INDEX(classification!I$2:I$200, MATCH(soilManagement!H89, classification!G$2:G$200, 0))</f>
        <v>unknown</v>
      </c>
      <c r="J89" s="9" t="s">
        <v>2623</v>
      </c>
      <c r="K89" s="17" t="s">
        <v>1551</v>
      </c>
      <c r="L89" t="str">
        <f>INDEX(classification!L$2:L$200, MATCH(soilManagement!K89, classification!J$2:J$200, 0))</f>
        <v>unknown</v>
      </c>
      <c r="M89" s="9" t="s">
        <v>2624</v>
      </c>
      <c r="N89" t="str">
        <f>INDEX(classification!O$2:O$200, MATCH(soilManagement!M89, classification!M$2:M$200, 0))</f>
        <v>yes</v>
      </c>
      <c r="O89" s="17" t="s">
        <v>1551</v>
      </c>
      <c r="P89" t="str">
        <f>INDEX(classification!R$2:R$200, MATCH(soilManagement!O89, classification!P$2:P$200, 0))</f>
        <v>unknown</v>
      </c>
      <c r="Q89" s="17" t="s">
        <v>1551</v>
      </c>
      <c r="R89" t="str">
        <f>INDEX(classification!U$2:U$200, MATCH(soilManagement!Q89, classification!S$2:S$200, 0))</f>
        <v>unknown</v>
      </c>
      <c r="S89" s="9" t="s">
        <v>2594</v>
      </c>
      <c r="T89" t="str">
        <f>INDEX(classification!X$2:X$200, MATCH(soilManagement!S89, classification!V$2:V$200, 0))</f>
        <v>unknown</v>
      </c>
      <c r="U89" s="17" t="s">
        <v>1551</v>
      </c>
      <c r="V89" t="str">
        <f>INDEX(classification!AA$2:AA$200, MATCH(soilManagement!U89, classification!Y$2:Y$200, 0))</f>
        <v>unknown</v>
      </c>
      <c r="W89" s="9" t="s">
        <v>2625</v>
      </c>
      <c r="X89" t="str">
        <f>INDEX(classification!AD$2:AD$200, MATCH(soilManagement!W89, classification!AB$2:AB$200, 0))</f>
        <v>after tillage</v>
      </c>
      <c r="Y89" s="9" t="s">
        <v>2559</v>
      </c>
    </row>
    <row r="90" spans="1:25">
      <c r="A90">
        <v>89</v>
      </c>
      <c r="B90" s="6" t="s">
        <v>119</v>
      </c>
      <c r="C90" s="9" t="s">
        <v>2626</v>
      </c>
      <c r="D90" t="str">
        <f>INDEX(classification!C$2:C$200, MATCH(soilManagement!C90, classification!A$2:A$200, 0))</f>
        <v>arable</v>
      </c>
      <c r="E90" s="9" t="s">
        <v>2557</v>
      </c>
      <c r="F90" t="str">
        <f>INDEX(classification!F$2:F$200, MATCH(soilManagement!E90, classification!D$2:D$200, 0))</f>
        <v>no tillage</v>
      </c>
      <c r="G90" s="9">
        <v>-9999</v>
      </c>
      <c r="H90" s="17" t="s">
        <v>1551</v>
      </c>
      <c r="I90" t="str">
        <f>INDEX(classification!I$2:I$200, MATCH(soilManagement!H90, classification!G$2:G$200, 0))</f>
        <v>unknown</v>
      </c>
      <c r="J90" s="9" t="s">
        <v>1551</v>
      </c>
      <c r="K90" s="17" t="s">
        <v>1551</v>
      </c>
      <c r="L90" t="str">
        <f>INDEX(classification!L$2:L$200, MATCH(soilManagement!K90, classification!J$2:J$200, 0))</f>
        <v>unknown</v>
      </c>
      <c r="M90" s="17" t="s">
        <v>1551</v>
      </c>
      <c r="N90" t="str">
        <f>INDEX(classification!O$2:O$200, MATCH(soilManagement!M90, classification!M$2:M$200, 0))</f>
        <v>unknown</v>
      </c>
      <c r="O90" s="17" t="s">
        <v>1551</v>
      </c>
      <c r="P90" t="str">
        <f>INDEX(classification!R$2:R$200, MATCH(soilManagement!O90, classification!P$2:P$200, 0))</f>
        <v>unknown</v>
      </c>
      <c r="Q90" s="17" t="s">
        <v>1551</v>
      </c>
      <c r="R90" t="str">
        <f>INDEX(classification!U$2:U$200, MATCH(soilManagement!Q90, classification!S$2:S$200, 0))</f>
        <v>unknown</v>
      </c>
      <c r="S90" s="17" t="s">
        <v>1551</v>
      </c>
      <c r="T90" t="str">
        <f>INDEX(classification!X$2:X$200, MATCH(soilManagement!S90, classification!V$2:V$200, 0))</f>
        <v>unknown</v>
      </c>
      <c r="U90" s="17" t="s">
        <v>1551</v>
      </c>
      <c r="V90" t="str">
        <f>INDEX(classification!AA$2:AA$200, MATCH(soilManagement!U90, classification!Y$2:Y$200, 0))</f>
        <v>unknown</v>
      </c>
      <c r="W90" s="17" t="s">
        <v>1551</v>
      </c>
      <c r="X90" t="str">
        <f>INDEX(classification!AD$2:AD$200, MATCH(soilManagement!W90, classification!AB$2:AB$200, 0))</f>
        <v>unknown</v>
      </c>
      <c r="Y90" s="9" t="s">
        <v>2559</v>
      </c>
    </row>
    <row r="91" spans="1:25">
      <c r="A91">
        <v>90</v>
      </c>
      <c r="B91" s="6" t="s">
        <v>120</v>
      </c>
      <c r="C91" s="9" t="s">
        <v>2556</v>
      </c>
      <c r="D91" t="str">
        <f>INDEX(classification!C$2:C$200, MATCH(soilManagement!C91, classification!A$2:A$200, 0))</f>
        <v>grassland</v>
      </c>
      <c r="E91" s="9" t="s">
        <v>2557</v>
      </c>
      <c r="F91" t="str">
        <f>INDEX(classification!F$2:F$200, MATCH(soilManagement!E91, classification!D$2:D$200, 0))</f>
        <v>no tillage</v>
      </c>
      <c r="G91" s="9">
        <v>0</v>
      </c>
      <c r="H91" s="17" t="s">
        <v>1551</v>
      </c>
      <c r="I91" t="str">
        <f>INDEX(classification!I$2:I$200, MATCH(soilManagement!H91, classification!G$2:G$200, 0))</f>
        <v>unknown</v>
      </c>
      <c r="J91" s="9" t="s">
        <v>1551</v>
      </c>
      <c r="K91" s="17" t="s">
        <v>1551</v>
      </c>
      <c r="L91" t="str">
        <f>INDEX(classification!L$2:L$200, MATCH(soilManagement!K91, classification!J$2:J$200, 0))</f>
        <v>unknown</v>
      </c>
      <c r="M91" s="6" t="s">
        <v>2558</v>
      </c>
      <c r="N91" t="str">
        <f>INDEX(classification!O$2:O$200, MATCH(soilManagement!M91, classification!M$2:M$200, 0))</f>
        <v>natural</v>
      </c>
      <c r="O91" s="9" t="s">
        <v>2628</v>
      </c>
      <c r="P91" t="str">
        <f>INDEX(classification!R$2:R$200, MATCH(soilManagement!O91, classification!P$2:P$200, 0))</f>
        <v>yes</v>
      </c>
      <c r="Q91" s="17" t="s">
        <v>1551</v>
      </c>
      <c r="R91" t="str">
        <f>INDEX(classification!U$2:U$200, MATCH(soilManagement!Q91, classification!S$2:S$200, 0))</f>
        <v>unknown</v>
      </c>
      <c r="S91" s="17" t="s">
        <v>1551</v>
      </c>
      <c r="T91" t="str">
        <f>INDEX(classification!X$2:X$200, MATCH(soilManagement!S91, classification!V$2:V$200, 0))</f>
        <v>unknown</v>
      </c>
      <c r="U91" s="17" t="s">
        <v>1551</v>
      </c>
      <c r="V91" t="str">
        <f>INDEX(classification!AA$2:AA$200, MATCH(soilManagement!U91, classification!Y$2:Y$200, 0))</f>
        <v>unknown</v>
      </c>
      <c r="W91" s="17" t="s">
        <v>1551</v>
      </c>
      <c r="X91" t="str">
        <f>INDEX(classification!AD$2:AD$200, MATCH(soilManagement!W91, classification!AB$2:AB$200, 0))</f>
        <v>unknown</v>
      </c>
      <c r="Y91" s="9" t="s">
        <v>2559</v>
      </c>
    </row>
    <row r="92" spans="1:25">
      <c r="A92">
        <v>91</v>
      </c>
      <c r="B92" s="6" t="s">
        <v>121</v>
      </c>
      <c r="C92" s="9" t="s">
        <v>2599</v>
      </c>
      <c r="D92" t="str">
        <f>INDEX(classification!C$2:C$200, MATCH(soilManagement!C92, classification!A$2:A$200, 0))</f>
        <v>arable</v>
      </c>
      <c r="E92" s="9" t="s">
        <v>2608</v>
      </c>
      <c r="F92" t="str">
        <f>INDEX(classification!F$2:F$200, MATCH(soilManagement!E92, classification!D$2:D$200, 0))</f>
        <v>reduced tillage</v>
      </c>
      <c r="G92" s="9">
        <v>2</v>
      </c>
      <c r="H92" s="17" t="s">
        <v>1551</v>
      </c>
      <c r="I92" t="str">
        <f>INDEX(classification!I$2:I$200, MATCH(soilManagement!H92, classification!G$2:G$200, 0))</f>
        <v>unknown</v>
      </c>
      <c r="J92" s="9" t="s">
        <v>2623</v>
      </c>
      <c r="K92" s="17" t="s">
        <v>1551</v>
      </c>
      <c r="L92" t="str">
        <f>INDEX(classification!L$2:L$200, MATCH(soilManagement!K92, classification!J$2:J$200, 0))</f>
        <v>unknown</v>
      </c>
      <c r="M92" s="9" t="s">
        <v>2624</v>
      </c>
      <c r="N92" t="str">
        <f>INDEX(classification!O$2:O$200, MATCH(soilManagement!M92, classification!M$2:M$200, 0))</f>
        <v>yes</v>
      </c>
      <c r="O92" s="17" t="s">
        <v>1551</v>
      </c>
      <c r="P92" t="str">
        <f>INDEX(classification!R$2:R$200, MATCH(soilManagement!O92, classification!P$2:P$200, 0))</f>
        <v>unknown</v>
      </c>
      <c r="Q92" s="17" t="s">
        <v>1551</v>
      </c>
      <c r="R92" t="str">
        <f>INDEX(classification!U$2:U$200, MATCH(soilManagement!Q92, classification!S$2:S$200, 0))</f>
        <v>unknown</v>
      </c>
      <c r="S92" s="9" t="s">
        <v>2594</v>
      </c>
      <c r="T92" t="str">
        <f>INDEX(classification!X$2:X$200, MATCH(soilManagement!S92, classification!V$2:V$200, 0))</f>
        <v>unknown</v>
      </c>
      <c r="U92" s="17" t="s">
        <v>1551</v>
      </c>
      <c r="V92" t="str">
        <f>INDEX(classification!AA$2:AA$200, MATCH(soilManagement!U92, classification!Y$2:Y$200, 0))</f>
        <v>unknown</v>
      </c>
      <c r="W92" s="9" t="s">
        <v>2625</v>
      </c>
      <c r="X92" t="str">
        <f>INDEX(classification!AD$2:AD$200, MATCH(soilManagement!W92, classification!AB$2:AB$200, 0))</f>
        <v>after tillage</v>
      </c>
      <c r="Y92" s="9" t="s">
        <v>2559</v>
      </c>
    </row>
    <row r="93" spans="1:25">
      <c r="A93">
        <v>92</v>
      </c>
      <c r="B93" s="6" t="s">
        <v>122</v>
      </c>
      <c r="C93" s="9" t="s">
        <v>2626</v>
      </c>
      <c r="D93" t="str">
        <f>INDEX(classification!C$2:C$200, MATCH(soilManagement!C93, classification!A$2:A$200, 0))</f>
        <v>arable</v>
      </c>
      <c r="E93" s="9" t="s">
        <v>2557</v>
      </c>
      <c r="F93" t="str">
        <f>INDEX(classification!F$2:F$200, MATCH(soilManagement!E93, classification!D$2:D$200, 0))</f>
        <v>no tillage</v>
      </c>
      <c r="G93" s="9">
        <v>-9999</v>
      </c>
      <c r="H93" s="17" t="s">
        <v>1551</v>
      </c>
      <c r="I93" t="str">
        <f>INDEX(classification!I$2:I$200, MATCH(soilManagement!H93, classification!G$2:G$200, 0))</f>
        <v>unknown</v>
      </c>
      <c r="J93" s="9" t="s">
        <v>1551</v>
      </c>
      <c r="K93" s="17" t="s">
        <v>1551</v>
      </c>
      <c r="L93" t="str">
        <f>INDEX(classification!L$2:L$200, MATCH(soilManagement!K93, classification!J$2:J$200, 0))</f>
        <v>unknown</v>
      </c>
      <c r="M93" s="17" t="s">
        <v>1551</v>
      </c>
      <c r="N93" t="str">
        <f>INDEX(classification!O$2:O$200, MATCH(soilManagement!M93, classification!M$2:M$200, 0))</f>
        <v>unknown</v>
      </c>
      <c r="O93" s="17" t="s">
        <v>1551</v>
      </c>
      <c r="P93" t="str">
        <f>INDEX(classification!R$2:R$200, MATCH(soilManagement!O93, classification!P$2:P$200, 0))</f>
        <v>unknown</v>
      </c>
      <c r="Q93" s="17" t="s">
        <v>1551</v>
      </c>
      <c r="R93" t="str">
        <f>INDEX(classification!U$2:U$200, MATCH(soilManagement!Q93, classification!S$2:S$200, 0))</f>
        <v>unknown</v>
      </c>
      <c r="S93" s="17" t="s">
        <v>1551</v>
      </c>
      <c r="T93" t="str">
        <f>INDEX(classification!X$2:X$200, MATCH(soilManagement!S93, classification!V$2:V$200, 0))</f>
        <v>unknown</v>
      </c>
      <c r="U93" s="17" t="s">
        <v>1551</v>
      </c>
      <c r="V93" t="str">
        <f>INDEX(classification!AA$2:AA$200, MATCH(soilManagement!U93, classification!Y$2:Y$200, 0))</f>
        <v>unknown</v>
      </c>
      <c r="W93" s="17" t="s">
        <v>1551</v>
      </c>
      <c r="X93" t="str">
        <f>INDEX(classification!AD$2:AD$200, MATCH(soilManagement!W93, classification!AB$2:AB$200, 0))</f>
        <v>unknown</v>
      </c>
      <c r="Y93" s="9" t="s">
        <v>2559</v>
      </c>
    </row>
    <row r="94" spans="1:25">
      <c r="A94">
        <v>93</v>
      </c>
      <c r="B94" s="6" t="s">
        <v>123</v>
      </c>
      <c r="C94" s="9" t="s">
        <v>2556</v>
      </c>
      <c r="D94" t="str">
        <f>INDEX(classification!C$2:C$200, MATCH(soilManagement!C94, classification!A$2:A$200, 0))</f>
        <v>grassland</v>
      </c>
      <c r="E94" s="9" t="s">
        <v>2557</v>
      </c>
      <c r="F94" t="str">
        <f>INDEX(classification!F$2:F$200, MATCH(soilManagement!E94, classification!D$2:D$200, 0))</f>
        <v>no tillage</v>
      </c>
      <c r="G94" s="9">
        <v>0</v>
      </c>
      <c r="H94" s="17" t="s">
        <v>1551</v>
      </c>
      <c r="I94" t="str">
        <f>INDEX(classification!I$2:I$200, MATCH(soilManagement!H94, classification!G$2:G$200, 0))</f>
        <v>unknown</v>
      </c>
      <c r="J94" s="9" t="s">
        <v>1551</v>
      </c>
      <c r="K94" s="17" t="s">
        <v>1551</v>
      </c>
      <c r="L94" t="str">
        <f>INDEX(classification!L$2:L$200, MATCH(soilManagement!K94, classification!J$2:J$200, 0))</f>
        <v>unknown</v>
      </c>
      <c r="M94" s="6" t="s">
        <v>2558</v>
      </c>
      <c r="N94" t="str">
        <f>INDEX(classification!O$2:O$200, MATCH(soilManagement!M94, classification!M$2:M$200, 0))</f>
        <v>natural</v>
      </c>
      <c r="O94" s="9" t="s">
        <v>2629</v>
      </c>
      <c r="P94" t="str">
        <f>INDEX(classification!R$2:R$200, MATCH(soilManagement!O94, classification!P$2:P$200, 0))</f>
        <v>yes</v>
      </c>
      <c r="Q94" s="17" t="s">
        <v>1551</v>
      </c>
      <c r="R94" t="str">
        <f>INDEX(classification!U$2:U$200, MATCH(soilManagement!Q94, classification!S$2:S$200, 0))</f>
        <v>unknown</v>
      </c>
      <c r="S94" s="17" t="s">
        <v>1551</v>
      </c>
      <c r="T94" t="str">
        <f>INDEX(classification!X$2:X$200, MATCH(soilManagement!S94, classification!V$2:V$200, 0))</f>
        <v>unknown</v>
      </c>
      <c r="U94" s="17" t="s">
        <v>1551</v>
      </c>
      <c r="V94" t="str">
        <f>INDEX(classification!AA$2:AA$200, MATCH(soilManagement!U94, classification!Y$2:Y$200, 0))</f>
        <v>unknown</v>
      </c>
      <c r="W94" s="17" t="s">
        <v>1551</v>
      </c>
      <c r="X94" t="str">
        <f>INDEX(classification!AD$2:AD$200, MATCH(soilManagement!W94, classification!AB$2:AB$200, 0))</f>
        <v>unknown</v>
      </c>
      <c r="Y94" s="9" t="s">
        <v>2559</v>
      </c>
    </row>
    <row r="95" spans="1:25">
      <c r="A95">
        <v>94</v>
      </c>
      <c r="B95" s="6" t="s">
        <v>124</v>
      </c>
      <c r="C95" s="9" t="s">
        <v>2556</v>
      </c>
      <c r="D95" t="str">
        <f>INDEX(classification!C$2:C$200, MATCH(soilManagement!C95, classification!A$2:A$200, 0))</f>
        <v>grassland</v>
      </c>
      <c r="E95" s="9" t="s">
        <v>2557</v>
      </c>
      <c r="F95" t="str">
        <f>INDEX(classification!F$2:F$200, MATCH(soilManagement!E95, classification!D$2:D$200, 0))</f>
        <v>no tillage</v>
      </c>
      <c r="G95" s="9">
        <v>0</v>
      </c>
      <c r="H95" s="17" t="s">
        <v>1551</v>
      </c>
      <c r="I95" t="str">
        <f>INDEX(classification!I$2:I$200, MATCH(soilManagement!H95, classification!G$2:G$200, 0))</f>
        <v>unknown</v>
      </c>
      <c r="J95" s="9" t="s">
        <v>1551</v>
      </c>
      <c r="K95" s="17" t="s">
        <v>1551</v>
      </c>
      <c r="L95" t="str">
        <f>INDEX(classification!L$2:L$200, MATCH(soilManagement!K95, classification!J$2:J$200, 0))</f>
        <v>unknown</v>
      </c>
      <c r="M95" s="6" t="s">
        <v>2558</v>
      </c>
      <c r="N95" t="str">
        <f>INDEX(classification!O$2:O$200, MATCH(soilManagement!M95, classification!M$2:M$200, 0))</f>
        <v>natural</v>
      </c>
      <c r="O95" s="17" t="s">
        <v>1551</v>
      </c>
      <c r="P95" t="str">
        <f>INDEX(classification!R$2:R$200, MATCH(soilManagement!O95, classification!P$2:P$200, 0))</f>
        <v>unknown</v>
      </c>
      <c r="Q95" s="17" t="s">
        <v>1551</v>
      </c>
      <c r="R95" t="str">
        <f>INDEX(classification!U$2:U$200, MATCH(soilManagement!Q95, classification!S$2:S$200, 0))</f>
        <v>unknown</v>
      </c>
      <c r="S95" s="17" t="s">
        <v>1551</v>
      </c>
      <c r="T95" t="str">
        <f>INDEX(classification!X$2:X$200, MATCH(soilManagement!S95, classification!V$2:V$200, 0))</f>
        <v>unknown</v>
      </c>
      <c r="U95" s="17" t="s">
        <v>1551</v>
      </c>
      <c r="V95" t="str">
        <f>INDEX(classification!AA$2:AA$200, MATCH(soilManagement!U95, classification!Y$2:Y$200, 0))</f>
        <v>unknown</v>
      </c>
      <c r="W95" s="17" t="s">
        <v>1551</v>
      </c>
      <c r="X95" t="str">
        <f>INDEX(classification!AD$2:AD$200, MATCH(soilManagement!W95, classification!AB$2:AB$200, 0))</f>
        <v>unknown</v>
      </c>
      <c r="Y95" s="9" t="s">
        <v>2306</v>
      </c>
    </row>
    <row r="96" spans="1:25">
      <c r="A96">
        <v>95</v>
      </c>
      <c r="B96" s="6" t="s">
        <v>126</v>
      </c>
      <c r="C96" s="9" t="s">
        <v>2599</v>
      </c>
      <c r="D96" t="str">
        <f>INDEX(classification!C$2:C$200, MATCH(soilManagement!C96, classification!A$2:A$200, 0))</f>
        <v>arable</v>
      </c>
      <c r="E96" s="9" t="s">
        <v>2562</v>
      </c>
      <c r="F96" t="str">
        <f>INDEX(classification!F$2:F$200, MATCH(soilManagement!E96, classification!D$2:D$200, 0))</f>
        <v>conventional tillage</v>
      </c>
      <c r="G96" s="9">
        <v>1</v>
      </c>
      <c r="H96" s="9" t="s">
        <v>2630</v>
      </c>
      <c r="I96" t="str">
        <f>INDEX(classification!I$2:I$200, MATCH(soilManagement!H96, classification!G$2:G$200, 0))</f>
        <v>maize</v>
      </c>
      <c r="J96" s="9" t="s">
        <v>2569</v>
      </c>
      <c r="K96" s="17" t="s">
        <v>1551</v>
      </c>
      <c r="L96" t="str">
        <f>INDEX(classification!L$2:L$200, MATCH(soilManagement!K96, classification!J$2:J$200, 0))</f>
        <v>unknown</v>
      </c>
      <c r="M96" s="17" t="s">
        <v>1551</v>
      </c>
      <c r="N96" t="str">
        <f>INDEX(classification!O$2:O$200, MATCH(soilManagement!M96, classification!M$2:M$200, 0))</f>
        <v>unknown</v>
      </c>
      <c r="O96" s="17" t="s">
        <v>1551</v>
      </c>
      <c r="P96" t="str">
        <f>INDEX(classification!R$2:R$200, MATCH(soilManagement!O96, classification!P$2:P$200, 0))</f>
        <v>unknown</v>
      </c>
      <c r="Q96" s="17" t="s">
        <v>1551</v>
      </c>
      <c r="R96" t="str">
        <f>INDEX(classification!U$2:U$200, MATCH(soilManagement!Q96, classification!S$2:S$200, 0))</f>
        <v>unknown</v>
      </c>
      <c r="S96" s="9" t="s">
        <v>2594</v>
      </c>
      <c r="T96" t="str">
        <f>INDEX(classification!X$2:X$200, MATCH(soilManagement!S96, classification!V$2:V$200, 0))</f>
        <v>unknown</v>
      </c>
      <c r="U96" s="17" t="s">
        <v>2631</v>
      </c>
      <c r="V96" t="str">
        <f>INDEX(classification!AA$2:AA$200, MATCH(soilManagement!U96, classification!Y$2:Y$200, 0))</f>
        <v>positive impact</v>
      </c>
      <c r="W96" s="9" t="s">
        <v>2632</v>
      </c>
      <c r="X96" t="str">
        <f>INDEX(classification!AD$2:AD$200, MATCH(soilManagement!W96, classification!AB$2:AB$200, 0))</f>
        <v>no impact</v>
      </c>
      <c r="Y96" s="9" t="s">
        <v>2308</v>
      </c>
    </row>
    <row r="97" spans="1:25">
      <c r="A97">
        <v>96</v>
      </c>
      <c r="B97" s="6" t="s">
        <v>129</v>
      </c>
      <c r="C97" s="9" t="s">
        <v>2599</v>
      </c>
      <c r="D97" t="str">
        <f>INDEX(classification!C$2:C$200, MATCH(soilManagement!C97, classification!A$2:A$200, 0))</f>
        <v>arable</v>
      </c>
      <c r="E97" s="9" t="s">
        <v>2557</v>
      </c>
      <c r="F97" t="str">
        <f>INDEX(classification!F$2:F$200, MATCH(soilManagement!E97, classification!D$2:D$200, 0))</f>
        <v>no tillage</v>
      </c>
      <c r="G97" s="9">
        <v>1</v>
      </c>
      <c r="H97" s="9" t="s">
        <v>2630</v>
      </c>
      <c r="I97" t="str">
        <f>INDEX(classification!I$2:I$200, MATCH(soilManagement!H97, classification!G$2:G$200, 0))</f>
        <v>maize</v>
      </c>
      <c r="J97" s="9" t="s">
        <v>2569</v>
      </c>
      <c r="K97" s="17" t="s">
        <v>1551</v>
      </c>
      <c r="L97" t="str">
        <f>INDEX(classification!L$2:L$200, MATCH(soilManagement!K97, classification!J$2:J$200, 0))</f>
        <v>unknown</v>
      </c>
      <c r="M97" s="17" t="s">
        <v>1551</v>
      </c>
      <c r="N97" t="str">
        <f>INDEX(classification!O$2:O$200, MATCH(soilManagement!M97, classification!M$2:M$200, 0))</f>
        <v>unknown</v>
      </c>
      <c r="O97" s="17" t="s">
        <v>1551</v>
      </c>
      <c r="P97" t="str">
        <f>INDEX(classification!R$2:R$200, MATCH(soilManagement!O97, classification!P$2:P$200, 0))</f>
        <v>unknown</v>
      </c>
      <c r="Q97" s="17" t="s">
        <v>1551</v>
      </c>
      <c r="R97" t="str">
        <f>INDEX(classification!U$2:U$200, MATCH(soilManagement!Q97, classification!S$2:S$200, 0))</f>
        <v>unknown</v>
      </c>
      <c r="S97" s="9" t="s">
        <v>2594</v>
      </c>
      <c r="T97" t="str">
        <f>INDEX(classification!X$2:X$200, MATCH(soilManagement!S97, classification!V$2:V$200, 0))</f>
        <v>unknown</v>
      </c>
      <c r="U97" s="17" t="s">
        <v>2631</v>
      </c>
      <c r="V97" t="str">
        <f>INDEX(classification!AA$2:AA$200, MATCH(soilManagement!U97, classification!Y$2:Y$200, 0))</f>
        <v>positive impact</v>
      </c>
      <c r="W97" s="9" t="s">
        <v>2632</v>
      </c>
      <c r="X97" t="str">
        <f>INDEX(classification!AD$2:AD$200, MATCH(soilManagement!W97, classification!AB$2:AB$200, 0))</f>
        <v>no impact</v>
      </c>
      <c r="Y97" s="9" t="s">
        <v>2308</v>
      </c>
    </row>
    <row r="98" spans="1:25">
      <c r="A98">
        <v>97</v>
      </c>
      <c r="B98" s="6" t="s">
        <v>130</v>
      </c>
      <c r="C98" s="9" t="s">
        <v>2599</v>
      </c>
      <c r="D98" t="str">
        <f>INDEX(classification!C$2:C$200, MATCH(soilManagement!C98, classification!A$2:A$200, 0))</f>
        <v>arable</v>
      </c>
      <c r="E98" s="9" t="s">
        <v>2562</v>
      </c>
      <c r="F98" t="str">
        <f>INDEX(classification!F$2:F$200, MATCH(soilManagement!E98, classification!D$2:D$200, 0))</f>
        <v>conventional tillage</v>
      </c>
      <c r="G98" s="9">
        <v>1</v>
      </c>
      <c r="H98" s="9" t="s">
        <v>2630</v>
      </c>
      <c r="I98" t="str">
        <f>INDEX(classification!I$2:I$200, MATCH(soilManagement!H98, classification!G$2:G$200, 0))</f>
        <v>maize</v>
      </c>
      <c r="J98" s="9" t="s">
        <v>2569</v>
      </c>
      <c r="K98" s="17" t="s">
        <v>1551</v>
      </c>
      <c r="L98" t="str">
        <f>INDEX(classification!L$2:L$200, MATCH(soilManagement!K98, classification!J$2:J$200, 0))</f>
        <v>unknown</v>
      </c>
      <c r="M98" s="17" t="s">
        <v>1551</v>
      </c>
      <c r="N98" t="str">
        <f>INDEX(classification!O$2:O$200, MATCH(soilManagement!M98, classification!M$2:M$200, 0))</f>
        <v>unknown</v>
      </c>
      <c r="O98" s="17" t="s">
        <v>1551</v>
      </c>
      <c r="P98" t="str">
        <f>INDEX(classification!R$2:R$200, MATCH(soilManagement!O98, classification!P$2:P$200, 0))</f>
        <v>unknown</v>
      </c>
      <c r="Q98" s="17" t="s">
        <v>1551</v>
      </c>
      <c r="R98" t="str">
        <f>INDEX(classification!U$2:U$200, MATCH(soilManagement!Q98, classification!S$2:S$200, 0))</f>
        <v>unknown</v>
      </c>
      <c r="S98" s="9" t="s">
        <v>2594</v>
      </c>
      <c r="T98" t="str">
        <f>INDEX(classification!X$2:X$200, MATCH(soilManagement!S98, classification!V$2:V$200, 0))</f>
        <v>unknown</v>
      </c>
      <c r="U98" s="17" t="s">
        <v>1551</v>
      </c>
      <c r="V98" t="str">
        <f>INDEX(classification!AA$2:AA$200, MATCH(soilManagement!U98, classification!Y$2:Y$200, 0))</f>
        <v>unknown</v>
      </c>
      <c r="W98" s="9" t="s">
        <v>2633</v>
      </c>
      <c r="X98" t="str">
        <f>INDEX(classification!AD$2:AD$200, MATCH(soilManagement!W98, classification!AB$2:AB$200, 0))</f>
        <v>no impact</v>
      </c>
      <c r="Y98" s="9" t="s">
        <v>2309</v>
      </c>
    </row>
    <row r="99" spans="1:25">
      <c r="A99">
        <v>98</v>
      </c>
      <c r="B99" s="6" t="s">
        <v>132</v>
      </c>
      <c r="C99" s="9" t="s">
        <v>2599</v>
      </c>
      <c r="D99" t="str">
        <f>INDEX(classification!C$2:C$200, MATCH(soilManagement!C99, classification!A$2:A$200, 0))</f>
        <v>arable</v>
      </c>
      <c r="E99" s="9" t="s">
        <v>2557</v>
      </c>
      <c r="F99" t="str">
        <f>INDEX(classification!F$2:F$200, MATCH(soilManagement!E99, classification!D$2:D$200, 0))</f>
        <v>no tillage</v>
      </c>
      <c r="G99" s="9">
        <v>1</v>
      </c>
      <c r="H99" s="9" t="s">
        <v>2630</v>
      </c>
      <c r="I99" t="str">
        <f>INDEX(classification!I$2:I$200, MATCH(soilManagement!H99, classification!G$2:G$200, 0))</f>
        <v>maize</v>
      </c>
      <c r="J99" s="9" t="s">
        <v>2569</v>
      </c>
      <c r="K99" s="17" t="s">
        <v>1551</v>
      </c>
      <c r="L99" t="str">
        <f>INDEX(classification!L$2:L$200, MATCH(soilManagement!K99, classification!J$2:J$200, 0))</f>
        <v>unknown</v>
      </c>
      <c r="M99" s="17" t="s">
        <v>1551</v>
      </c>
      <c r="N99" t="str">
        <f>INDEX(classification!O$2:O$200, MATCH(soilManagement!M99, classification!M$2:M$200, 0))</f>
        <v>unknown</v>
      </c>
      <c r="O99" s="17" t="s">
        <v>1551</v>
      </c>
      <c r="P99" t="str">
        <f>INDEX(classification!R$2:R$200, MATCH(soilManagement!O99, classification!P$2:P$200, 0))</f>
        <v>unknown</v>
      </c>
      <c r="Q99" s="17" t="s">
        <v>1551</v>
      </c>
      <c r="R99" t="str">
        <f>INDEX(classification!U$2:U$200, MATCH(soilManagement!Q99, classification!S$2:S$200, 0))</f>
        <v>unknown</v>
      </c>
      <c r="S99" s="9" t="s">
        <v>2594</v>
      </c>
      <c r="T99" t="str">
        <f>INDEX(classification!X$2:X$200, MATCH(soilManagement!S99, classification!V$2:V$200, 0))</f>
        <v>unknown</v>
      </c>
      <c r="U99" s="17" t="s">
        <v>1551</v>
      </c>
      <c r="V99" t="str">
        <f>INDEX(classification!AA$2:AA$200, MATCH(soilManagement!U99, classification!Y$2:Y$200, 0))</f>
        <v>unknown</v>
      </c>
      <c r="W99" s="9" t="s">
        <v>2633</v>
      </c>
      <c r="X99" t="str">
        <f>INDEX(classification!AD$2:AD$200, MATCH(soilManagement!W99, classification!AB$2:AB$200, 0))</f>
        <v>no impact</v>
      </c>
      <c r="Y99" s="9" t="s">
        <v>2309</v>
      </c>
    </row>
    <row r="100" spans="1:25">
      <c r="A100">
        <v>99</v>
      </c>
      <c r="B100" s="6" t="s">
        <v>133</v>
      </c>
      <c r="C100" s="9" t="s">
        <v>2599</v>
      </c>
      <c r="D100" t="str">
        <f>INDEX(classification!C$2:C$200, MATCH(soilManagement!C100, classification!A$2:A$200, 0))</f>
        <v>arable</v>
      </c>
      <c r="E100" s="9" t="s">
        <v>2562</v>
      </c>
      <c r="F100" t="str">
        <f>INDEX(classification!F$2:F$200, MATCH(soilManagement!E100, classification!D$2:D$200, 0))</f>
        <v>conventional tillage</v>
      </c>
      <c r="G100" s="9">
        <v>1</v>
      </c>
      <c r="H100" s="9" t="s">
        <v>2630</v>
      </c>
      <c r="I100" t="str">
        <f>INDEX(classification!I$2:I$200, MATCH(soilManagement!H100, classification!G$2:G$200, 0))</f>
        <v>maize</v>
      </c>
      <c r="J100" s="9" t="s">
        <v>2569</v>
      </c>
      <c r="K100" s="17" t="s">
        <v>1551</v>
      </c>
      <c r="L100" t="str">
        <f>INDEX(classification!L$2:L$200, MATCH(soilManagement!K100, classification!J$2:J$200, 0))</f>
        <v>unknown</v>
      </c>
      <c r="M100" s="17" t="s">
        <v>1551</v>
      </c>
      <c r="N100" t="str">
        <f>INDEX(classification!O$2:O$200, MATCH(soilManagement!M100, classification!M$2:M$200, 0))</f>
        <v>unknown</v>
      </c>
      <c r="O100" s="17" t="s">
        <v>1551</v>
      </c>
      <c r="P100" t="str">
        <f>INDEX(classification!R$2:R$200, MATCH(soilManagement!O100, classification!P$2:P$200, 0))</f>
        <v>unknown</v>
      </c>
      <c r="Q100" s="17" t="s">
        <v>1551</v>
      </c>
      <c r="R100" t="str">
        <f>INDEX(classification!U$2:U$200, MATCH(soilManagement!Q100, classification!S$2:S$200, 0))</f>
        <v>unknown</v>
      </c>
      <c r="S100" s="17" t="s">
        <v>1551</v>
      </c>
      <c r="T100" t="str">
        <f>INDEX(classification!X$2:X$200, MATCH(soilManagement!S100, classification!V$2:V$200, 0))</f>
        <v>unknown</v>
      </c>
      <c r="U100" s="17" t="s">
        <v>1551</v>
      </c>
      <c r="V100" t="str">
        <f>INDEX(classification!AA$2:AA$200, MATCH(soilManagement!U100, classification!Y$2:Y$200, 0))</f>
        <v>unknown</v>
      </c>
      <c r="W100" s="9" t="s">
        <v>2634</v>
      </c>
      <c r="X100" t="str">
        <f>INDEX(classification!AD$2:AD$200, MATCH(soilManagement!W100, classification!AB$2:AB$200, 0))</f>
        <v>no impact</v>
      </c>
      <c r="Y100" s="9" t="s">
        <v>2559</v>
      </c>
    </row>
    <row r="101" spans="1:25">
      <c r="A101">
        <v>100</v>
      </c>
      <c r="B101" s="6" t="s">
        <v>135</v>
      </c>
      <c r="C101" s="9" t="s">
        <v>2599</v>
      </c>
      <c r="D101" t="str">
        <f>INDEX(classification!C$2:C$200, MATCH(soilManagement!C101, classification!A$2:A$200, 0))</f>
        <v>arable</v>
      </c>
      <c r="E101" s="9" t="s">
        <v>2557</v>
      </c>
      <c r="F101" t="str">
        <f>INDEX(classification!F$2:F$200, MATCH(soilManagement!E101, classification!D$2:D$200, 0))</f>
        <v>no tillage</v>
      </c>
      <c r="G101" s="9">
        <v>1</v>
      </c>
      <c r="H101" s="9" t="s">
        <v>2630</v>
      </c>
      <c r="I101" t="str">
        <f>INDEX(classification!I$2:I$200, MATCH(soilManagement!H101, classification!G$2:G$200, 0))</f>
        <v>maize</v>
      </c>
      <c r="J101" s="9" t="s">
        <v>2569</v>
      </c>
      <c r="K101" s="17" t="s">
        <v>1551</v>
      </c>
      <c r="L101" t="str">
        <f>INDEX(classification!L$2:L$200, MATCH(soilManagement!K101, classification!J$2:J$200, 0))</f>
        <v>unknown</v>
      </c>
      <c r="M101" s="17" t="s">
        <v>1551</v>
      </c>
      <c r="N101" t="str">
        <f>INDEX(classification!O$2:O$200, MATCH(soilManagement!M101, classification!M$2:M$200, 0))</f>
        <v>unknown</v>
      </c>
      <c r="O101" s="17" t="s">
        <v>1551</v>
      </c>
      <c r="P101" t="str">
        <f>INDEX(classification!R$2:R$200, MATCH(soilManagement!O101, classification!P$2:P$200, 0))</f>
        <v>unknown</v>
      </c>
      <c r="Q101" s="17" t="s">
        <v>1551</v>
      </c>
      <c r="R101" t="str">
        <f>INDEX(classification!U$2:U$200, MATCH(soilManagement!Q101, classification!S$2:S$200, 0))</f>
        <v>unknown</v>
      </c>
      <c r="S101" s="17" t="s">
        <v>1551</v>
      </c>
      <c r="T101" t="str">
        <f>INDEX(classification!X$2:X$200, MATCH(soilManagement!S101, classification!V$2:V$200, 0))</f>
        <v>unknown</v>
      </c>
      <c r="U101" s="17" t="s">
        <v>1551</v>
      </c>
      <c r="V101" t="str">
        <f>INDEX(classification!AA$2:AA$200, MATCH(soilManagement!U101, classification!Y$2:Y$200, 0))</f>
        <v>unknown</v>
      </c>
      <c r="W101" s="9" t="s">
        <v>2634</v>
      </c>
      <c r="X101" t="str">
        <f>INDEX(classification!AD$2:AD$200, MATCH(soilManagement!W101, classification!AB$2:AB$200, 0))</f>
        <v>no impact</v>
      </c>
      <c r="Y101" s="9" t="s">
        <v>2559</v>
      </c>
    </row>
    <row r="102" spans="1:25">
      <c r="A102">
        <v>101</v>
      </c>
      <c r="B102" s="6" t="s">
        <v>136</v>
      </c>
      <c r="C102" s="9" t="s">
        <v>2578</v>
      </c>
      <c r="D102" t="str">
        <f>INDEX(classification!C$2:C$200, MATCH(soilManagement!C102, classification!A$2:A$200, 0))</f>
        <v>woodland/plantation</v>
      </c>
      <c r="E102" s="9" t="s">
        <v>2583</v>
      </c>
      <c r="F102" t="str">
        <f>INDEX(classification!F$2:F$200, MATCH(soilManagement!E102, classification!D$2:D$200, 0))</f>
        <v>no tillage</v>
      </c>
      <c r="G102" s="9">
        <v>0</v>
      </c>
      <c r="H102" s="17" t="s">
        <v>1551</v>
      </c>
      <c r="I102" t="str">
        <f>INDEX(classification!I$2:I$200, MATCH(soilManagement!H102, classification!G$2:G$200, 0))</f>
        <v>unknown</v>
      </c>
      <c r="J102" s="9" t="s">
        <v>1551</v>
      </c>
      <c r="K102" s="17" t="s">
        <v>1551</v>
      </c>
      <c r="L102" t="str">
        <f>INDEX(classification!L$2:L$200, MATCH(soilManagement!K102, classification!J$2:J$200, 0))</f>
        <v>unknown</v>
      </c>
      <c r="M102" s="6" t="s">
        <v>2558</v>
      </c>
      <c r="N102" t="str">
        <f>INDEX(classification!O$2:O$200, MATCH(soilManagement!M102, classification!M$2:M$200, 0))</f>
        <v>natural</v>
      </c>
      <c r="O102" s="17" t="s">
        <v>1551</v>
      </c>
      <c r="P102" t="str">
        <f>INDEX(classification!R$2:R$200, MATCH(soilManagement!O102, classification!P$2:P$200, 0))</f>
        <v>unknown</v>
      </c>
      <c r="Q102" s="17" t="s">
        <v>1551</v>
      </c>
      <c r="R102" t="str">
        <f>INDEX(classification!U$2:U$200, MATCH(soilManagement!Q102, classification!S$2:S$200, 0))</f>
        <v>unknown</v>
      </c>
      <c r="S102" s="17" t="s">
        <v>1551</v>
      </c>
      <c r="T102" t="str">
        <f>INDEX(classification!X$2:X$200, MATCH(soilManagement!S102, classification!V$2:V$200, 0))</f>
        <v>unknown</v>
      </c>
      <c r="U102" s="17" t="s">
        <v>1551</v>
      </c>
      <c r="V102" t="str">
        <f>INDEX(classification!AA$2:AA$200, MATCH(soilManagement!U102, classification!Y$2:Y$200, 0))</f>
        <v>unknown</v>
      </c>
      <c r="W102" s="9" t="s">
        <v>2635</v>
      </c>
      <c r="X102" t="str">
        <f>INDEX(classification!AD$2:AD$200, MATCH(soilManagement!W102, classification!AB$2:AB$200, 0))</f>
        <v>no impact</v>
      </c>
      <c r="Y102" s="9" t="s">
        <v>2559</v>
      </c>
    </row>
    <row r="103" spans="1:25">
      <c r="A103">
        <v>102</v>
      </c>
      <c r="B103" s="6" t="s">
        <v>139</v>
      </c>
      <c r="C103" s="9" t="s">
        <v>2561</v>
      </c>
      <c r="D103" t="str">
        <f>INDEX(classification!C$2:C$200, MATCH(soilManagement!C103, classification!A$2:A$200, 0))</f>
        <v>arable</v>
      </c>
      <c r="E103" s="9" t="s">
        <v>2562</v>
      </c>
      <c r="F103" t="str">
        <f>INDEX(classification!F$2:F$200, MATCH(soilManagement!E103, classification!D$2:D$200, 0))</f>
        <v>conventional tillage</v>
      </c>
      <c r="G103" s="9">
        <v>3</v>
      </c>
      <c r="H103" s="17" t="s">
        <v>1551</v>
      </c>
      <c r="I103" t="str">
        <f>INDEX(classification!I$2:I$200, MATCH(soilManagement!H103, classification!G$2:G$200, 0))</f>
        <v>unknown</v>
      </c>
      <c r="J103" s="9" t="s">
        <v>2636</v>
      </c>
      <c r="K103" s="17" t="s">
        <v>1551</v>
      </c>
      <c r="L103" t="str">
        <f>INDEX(classification!L$2:L$200, MATCH(soilManagement!K103, classification!J$2:J$200, 0))</f>
        <v>unknown</v>
      </c>
      <c r="M103" s="17" t="s">
        <v>1551</v>
      </c>
      <c r="N103" t="str">
        <f>INDEX(classification!O$2:O$200, MATCH(soilManagement!M103, classification!M$2:M$200, 0))</f>
        <v>unknown</v>
      </c>
      <c r="O103" s="17" t="s">
        <v>1551</v>
      </c>
      <c r="P103" t="str">
        <f>INDEX(classification!R$2:R$200, MATCH(soilManagement!O103, classification!P$2:P$200, 0))</f>
        <v>unknown</v>
      </c>
      <c r="Q103" s="17" t="s">
        <v>1551</v>
      </c>
      <c r="R103" t="str">
        <f>INDEX(classification!U$2:U$200, MATCH(soilManagement!Q103, classification!S$2:S$200, 0))</f>
        <v>unknown</v>
      </c>
      <c r="S103" s="17" t="s">
        <v>1551</v>
      </c>
      <c r="T103" t="str">
        <f>INDEX(classification!X$2:X$200, MATCH(soilManagement!S103, classification!V$2:V$200, 0))</f>
        <v>unknown</v>
      </c>
      <c r="U103" s="17" t="s">
        <v>1551</v>
      </c>
      <c r="V103" t="str">
        <f>INDEX(classification!AA$2:AA$200, MATCH(soilManagement!U103, classification!Y$2:Y$200, 0))</f>
        <v>unknown</v>
      </c>
      <c r="W103" s="9" t="s">
        <v>2635</v>
      </c>
      <c r="X103" t="str">
        <f>INDEX(classification!AD$2:AD$200, MATCH(soilManagement!W103, classification!AB$2:AB$200, 0))</f>
        <v>no impact</v>
      </c>
      <c r="Y103" s="9" t="s">
        <v>2312</v>
      </c>
    </row>
    <row r="104" spans="1:25">
      <c r="A104">
        <v>103</v>
      </c>
      <c r="B104" s="6" t="s">
        <v>140</v>
      </c>
      <c r="C104" s="9" t="s">
        <v>2637</v>
      </c>
      <c r="D104" t="str">
        <f>INDEX(classification!C$2:C$200, MATCH(soilManagement!C104, classification!A$2:A$200, 0))</f>
        <v>grassland</v>
      </c>
      <c r="E104" s="9" t="s">
        <v>2583</v>
      </c>
      <c r="F104" t="str">
        <f>INDEX(classification!F$2:F$200, MATCH(soilManagement!E104, classification!D$2:D$200, 0))</f>
        <v>no tillage</v>
      </c>
      <c r="G104" s="9">
        <v>0</v>
      </c>
      <c r="H104" s="17" t="s">
        <v>1551</v>
      </c>
      <c r="I104" t="str">
        <f>INDEX(classification!I$2:I$200, MATCH(soilManagement!H104, classification!G$2:G$200, 0))</f>
        <v>unknown</v>
      </c>
      <c r="J104" s="9" t="s">
        <v>1551</v>
      </c>
      <c r="K104" s="17" t="s">
        <v>1551</v>
      </c>
      <c r="L104" t="str">
        <f>INDEX(classification!L$2:L$200, MATCH(soilManagement!K104, classification!J$2:J$200, 0))</f>
        <v>unknown</v>
      </c>
      <c r="M104" s="6" t="s">
        <v>2558</v>
      </c>
      <c r="N104" t="str">
        <f>INDEX(classification!O$2:O$200, MATCH(soilManagement!M104, classification!M$2:M$200, 0))</f>
        <v>natural</v>
      </c>
      <c r="O104" s="9" t="s">
        <v>2570</v>
      </c>
      <c r="P104" t="str">
        <f>INDEX(classification!R$2:R$200, MATCH(soilManagement!O104, classification!P$2:P$200, 0))</f>
        <v>yes</v>
      </c>
      <c r="Q104" s="17" t="s">
        <v>1551</v>
      </c>
      <c r="R104" t="str">
        <f>INDEX(classification!U$2:U$200, MATCH(soilManagement!Q104, classification!S$2:S$200, 0))</f>
        <v>unknown</v>
      </c>
      <c r="S104" s="17" t="s">
        <v>1551</v>
      </c>
      <c r="T104" t="str">
        <f>INDEX(classification!X$2:X$200, MATCH(soilManagement!S104, classification!V$2:V$200, 0))</f>
        <v>unknown</v>
      </c>
      <c r="U104" s="17" t="s">
        <v>1551</v>
      </c>
      <c r="V104" t="str">
        <f>INDEX(classification!AA$2:AA$200, MATCH(soilManagement!U104, classification!Y$2:Y$200, 0))</f>
        <v>unknown</v>
      </c>
      <c r="W104" s="9" t="s">
        <v>2635</v>
      </c>
      <c r="X104" t="str">
        <f>INDEX(classification!AD$2:AD$200, MATCH(soilManagement!W104, classification!AB$2:AB$200, 0))</f>
        <v>no impact</v>
      </c>
      <c r="Y104" s="9" t="s">
        <v>2559</v>
      </c>
    </row>
    <row r="105" spans="1:25">
      <c r="A105">
        <v>104</v>
      </c>
      <c r="B105" s="6" t="s">
        <v>141</v>
      </c>
      <c r="C105" s="9" t="s">
        <v>2556</v>
      </c>
      <c r="D105" t="str">
        <f>INDEX(classification!C$2:C$200, MATCH(soilManagement!C105, classification!A$2:A$200, 0))</f>
        <v>grassland</v>
      </c>
      <c r="E105" s="9" t="s">
        <v>2583</v>
      </c>
      <c r="F105" t="str">
        <f>INDEX(classification!F$2:F$200, MATCH(soilManagement!E105, classification!D$2:D$200, 0))</f>
        <v>no tillage</v>
      </c>
      <c r="G105" s="9">
        <v>0</v>
      </c>
      <c r="H105" s="17" t="s">
        <v>1551</v>
      </c>
      <c r="I105" t="str">
        <f>INDEX(classification!I$2:I$200, MATCH(soilManagement!H105, classification!G$2:G$200, 0))</f>
        <v>unknown</v>
      </c>
      <c r="J105" s="9" t="s">
        <v>1551</v>
      </c>
      <c r="K105" s="17" t="s">
        <v>1551</v>
      </c>
      <c r="L105" t="str">
        <f>INDEX(classification!L$2:L$200, MATCH(soilManagement!K105, classification!J$2:J$200, 0))</f>
        <v>unknown</v>
      </c>
      <c r="M105" s="6" t="s">
        <v>2558</v>
      </c>
      <c r="N105" t="str">
        <f>INDEX(classification!O$2:O$200, MATCH(soilManagement!M105, classification!M$2:M$200, 0))</f>
        <v>natural</v>
      </c>
      <c r="O105" s="17" t="s">
        <v>1551</v>
      </c>
      <c r="P105" t="str">
        <f>INDEX(classification!R$2:R$200, MATCH(soilManagement!O105, classification!P$2:P$200, 0))</f>
        <v>unknown</v>
      </c>
      <c r="Q105" s="17" t="s">
        <v>1551</v>
      </c>
      <c r="R105" t="str">
        <f>INDEX(classification!U$2:U$200, MATCH(soilManagement!Q105, classification!S$2:S$200, 0))</f>
        <v>unknown</v>
      </c>
      <c r="S105" s="17" t="s">
        <v>1551</v>
      </c>
      <c r="T105" t="str">
        <f>INDEX(classification!X$2:X$200, MATCH(soilManagement!S105, classification!V$2:V$200, 0))</f>
        <v>unknown</v>
      </c>
      <c r="U105" s="17" t="s">
        <v>1551</v>
      </c>
      <c r="V105" t="str">
        <f>INDEX(classification!AA$2:AA$200, MATCH(soilManagement!U105, classification!Y$2:Y$200, 0))</f>
        <v>unknown</v>
      </c>
      <c r="W105" s="9" t="s">
        <v>2635</v>
      </c>
      <c r="X105" t="str">
        <f>INDEX(classification!AD$2:AD$200, MATCH(soilManagement!W105, classification!AB$2:AB$200, 0))</f>
        <v>no impact</v>
      </c>
      <c r="Y105" s="9" t="s">
        <v>2559</v>
      </c>
    </row>
    <row r="106" spans="1:25">
      <c r="A106">
        <v>105</v>
      </c>
      <c r="B106" s="6" t="s">
        <v>142</v>
      </c>
      <c r="C106" s="9" t="s">
        <v>2578</v>
      </c>
      <c r="D106" t="str">
        <f>INDEX(classification!C$2:C$200, MATCH(soilManagement!C106, classification!A$2:A$200, 0))</f>
        <v>woodland/plantation</v>
      </c>
      <c r="E106" s="9" t="s">
        <v>2583</v>
      </c>
      <c r="F106" t="str">
        <f>INDEX(classification!F$2:F$200, MATCH(soilManagement!E106, classification!D$2:D$200, 0))</f>
        <v>no tillage</v>
      </c>
      <c r="G106" s="9">
        <v>0</v>
      </c>
      <c r="H106" s="17" t="s">
        <v>1551</v>
      </c>
      <c r="I106" t="str">
        <f>INDEX(classification!I$2:I$200, MATCH(soilManagement!H106, classification!G$2:G$200, 0))</f>
        <v>unknown</v>
      </c>
      <c r="J106" s="9" t="s">
        <v>1551</v>
      </c>
      <c r="K106" s="17" t="s">
        <v>1551</v>
      </c>
      <c r="L106" t="str">
        <f>INDEX(classification!L$2:L$200, MATCH(soilManagement!K106, classification!J$2:J$200, 0))</f>
        <v>unknown</v>
      </c>
      <c r="M106" s="6" t="s">
        <v>2558</v>
      </c>
      <c r="N106" t="str">
        <f>INDEX(classification!O$2:O$200, MATCH(soilManagement!M106, classification!M$2:M$200, 0))</f>
        <v>natural</v>
      </c>
      <c r="O106" s="17" t="s">
        <v>1551</v>
      </c>
      <c r="P106" t="str">
        <f>INDEX(classification!R$2:R$200, MATCH(soilManagement!O106, classification!P$2:P$200, 0))</f>
        <v>unknown</v>
      </c>
      <c r="Q106" s="17" t="s">
        <v>1551</v>
      </c>
      <c r="R106" t="str">
        <f>INDEX(classification!U$2:U$200, MATCH(soilManagement!Q106, classification!S$2:S$200, 0))</f>
        <v>unknown</v>
      </c>
      <c r="S106" s="17" t="s">
        <v>1551</v>
      </c>
      <c r="T106" t="str">
        <f>INDEX(classification!X$2:X$200, MATCH(soilManagement!S106, classification!V$2:V$200, 0))</f>
        <v>unknown</v>
      </c>
      <c r="U106" s="17" t="s">
        <v>1551</v>
      </c>
      <c r="V106" t="str">
        <f>INDEX(classification!AA$2:AA$200, MATCH(soilManagement!U106, classification!Y$2:Y$200, 0))</f>
        <v>unknown</v>
      </c>
      <c r="W106" s="9" t="s">
        <v>2638</v>
      </c>
      <c r="X106" t="str">
        <f>INDEX(classification!AD$2:AD$200, MATCH(soilManagement!W106, classification!AB$2:AB$200, 0))</f>
        <v>no impact</v>
      </c>
      <c r="Y106" s="9" t="s">
        <v>2559</v>
      </c>
    </row>
    <row r="107" spans="1:25">
      <c r="A107">
        <v>106</v>
      </c>
      <c r="B107" s="6" t="s">
        <v>143</v>
      </c>
      <c r="C107" s="9" t="s">
        <v>2561</v>
      </c>
      <c r="D107" t="str">
        <f>INDEX(classification!C$2:C$200, MATCH(soilManagement!C107, classification!A$2:A$200, 0))</f>
        <v>arable</v>
      </c>
      <c r="E107" s="9" t="s">
        <v>2562</v>
      </c>
      <c r="F107" t="str">
        <f>INDEX(classification!F$2:F$200, MATCH(soilManagement!E107, classification!D$2:D$200, 0))</f>
        <v>conventional tillage</v>
      </c>
      <c r="G107" s="9">
        <v>3</v>
      </c>
      <c r="H107" s="17" t="s">
        <v>1551</v>
      </c>
      <c r="I107" t="str">
        <f>INDEX(classification!I$2:I$200, MATCH(soilManagement!H107, classification!G$2:G$200, 0))</f>
        <v>unknown</v>
      </c>
      <c r="J107" s="9" t="s">
        <v>2636</v>
      </c>
      <c r="K107" s="17" t="s">
        <v>1551</v>
      </c>
      <c r="L107" t="str">
        <f>INDEX(classification!L$2:L$200, MATCH(soilManagement!K107, classification!J$2:J$200, 0))</f>
        <v>unknown</v>
      </c>
      <c r="M107" s="17" t="s">
        <v>1551</v>
      </c>
      <c r="N107" t="str">
        <f>INDEX(classification!O$2:O$200, MATCH(soilManagement!M107, classification!M$2:M$200, 0))</f>
        <v>unknown</v>
      </c>
      <c r="O107" s="17" t="s">
        <v>1551</v>
      </c>
      <c r="P107" t="str">
        <f>INDEX(classification!R$2:R$200, MATCH(soilManagement!O107, classification!P$2:P$200, 0))</f>
        <v>unknown</v>
      </c>
      <c r="Q107" s="17" t="s">
        <v>1551</v>
      </c>
      <c r="R107" t="str">
        <f>INDEX(classification!U$2:U$200, MATCH(soilManagement!Q107, classification!S$2:S$200, 0))</f>
        <v>unknown</v>
      </c>
      <c r="S107" s="17" t="s">
        <v>1551</v>
      </c>
      <c r="T107" t="str">
        <f>INDEX(classification!X$2:X$200, MATCH(soilManagement!S107, classification!V$2:V$200, 0))</f>
        <v>unknown</v>
      </c>
      <c r="U107" s="17" t="s">
        <v>1551</v>
      </c>
      <c r="V107" t="str">
        <f>INDEX(classification!AA$2:AA$200, MATCH(soilManagement!U107, classification!Y$2:Y$200, 0))</f>
        <v>unknown</v>
      </c>
      <c r="W107" s="9" t="s">
        <v>2638</v>
      </c>
      <c r="X107" t="str">
        <f>INDEX(classification!AD$2:AD$200, MATCH(soilManagement!W107, classification!AB$2:AB$200, 0))</f>
        <v>no impact</v>
      </c>
      <c r="Y107" s="9" t="s">
        <v>2312</v>
      </c>
    </row>
    <row r="108" spans="1:25">
      <c r="A108">
        <v>107</v>
      </c>
      <c r="B108" s="6" t="s">
        <v>144</v>
      </c>
      <c r="C108" s="9" t="s">
        <v>2637</v>
      </c>
      <c r="D108" t="str">
        <f>INDEX(classification!C$2:C$200, MATCH(soilManagement!C108, classification!A$2:A$200, 0))</f>
        <v>grassland</v>
      </c>
      <c r="E108" s="9" t="s">
        <v>2583</v>
      </c>
      <c r="F108" t="str">
        <f>INDEX(classification!F$2:F$200, MATCH(soilManagement!E108, classification!D$2:D$200, 0))</f>
        <v>no tillage</v>
      </c>
      <c r="G108" s="9">
        <v>0</v>
      </c>
      <c r="H108" s="17" t="s">
        <v>1551</v>
      </c>
      <c r="I108" t="str">
        <f>INDEX(classification!I$2:I$200, MATCH(soilManagement!H108, classification!G$2:G$200, 0))</f>
        <v>unknown</v>
      </c>
      <c r="J108" s="9" t="s">
        <v>1551</v>
      </c>
      <c r="K108" s="17" t="s">
        <v>1551</v>
      </c>
      <c r="L108" t="str">
        <f>INDEX(classification!L$2:L$200, MATCH(soilManagement!K108, classification!J$2:J$200, 0))</f>
        <v>unknown</v>
      </c>
      <c r="M108" s="6" t="s">
        <v>2558</v>
      </c>
      <c r="N108" t="str">
        <f>INDEX(classification!O$2:O$200, MATCH(soilManagement!M108, classification!M$2:M$200, 0))</f>
        <v>natural</v>
      </c>
      <c r="O108" s="9" t="s">
        <v>2570</v>
      </c>
      <c r="P108" t="str">
        <f>INDEX(classification!R$2:R$200, MATCH(soilManagement!O108, classification!P$2:P$200, 0))</f>
        <v>yes</v>
      </c>
      <c r="Q108" s="17" t="s">
        <v>1551</v>
      </c>
      <c r="R108" t="str">
        <f>INDEX(classification!U$2:U$200, MATCH(soilManagement!Q108, classification!S$2:S$200, 0))</f>
        <v>unknown</v>
      </c>
      <c r="S108" s="17" t="s">
        <v>1551</v>
      </c>
      <c r="T108" t="str">
        <f>INDEX(classification!X$2:X$200, MATCH(soilManagement!S108, classification!V$2:V$200, 0))</f>
        <v>unknown</v>
      </c>
      <c r="U108" s="17" t="s">
        <v>1551</v>
      </c>
      <c r="V108" t="str">
        <f>INDEX(classification!AA$2:AA$200, MATCH(soilManagement!U108, classification!Y$2:Y$200, 0))</f>
        <v>unknown</v>
      </c>
      <c r="W108" s="9" t="s">
        <v>2638</v>
      </c>
      <c r="X108" t="str">
        <f>INDEX(classification!AD$2:AD$200, MATCH(soilManagement!W108, classification!AB$2:AB$200, 0))</f>
        <v>no impact</v>
      </c>
      <c r="Y108" s="9" t="s">
        <v>2559</v>
      </c>
    </row>
    <row r="109" spans="1:25">
      <c r="A109">
        <v>108</v>
      </c>
      <c r="B109" s="6" t="s">
        <v>145</v>
      </c>
      <c r="C109" s="9" t="s">
        <v>2556</v>
      </c>
      <c r="D109" t="str">
        <f>INDEX(classification!C$2:C$200, MATCH(soilManagement!C109, classification!A$2:A$200, 0))</f>
        <v>grassland</v>
      </c>
      <c r="E109" s="9" t="s">
        <v>2583</v>
      </c>
      <c r="F109" t="str">
        <f>INDEX(classification!F$2:F$200, MATCH(soilManagement!E109, classification!D$2:D$200, 0))</f>
        <v>no tillage</v>
      </c>
      <c r="G109" s="9">
        <v>0</v>
      </c>
      <c r="H109" s="17" t="s">
        <v>1551</v>
      </c>
      <c r="I109" t="str">
        <f>INDEX(classification!I$2:I$200, MATCH(soilManagement!H109, classification!G$2:G$200, 0))</f>
        <v>unknown</v>
      </c>
      <c r="J109" s="9" t="s">
        <v>1551</v>
      </c>
      <c r="K109" s="17" t="s">
        <v>1551</v>
      </c>
      <c r="L109" t="str">
        <f>INDEX(classification!L$2:L$200, MATCH(soilManagement!K109, classification!J$2:J$200, 0))</f>
        <v>unknown</v>
      </c>
      <c r="M109" s="6" t="s">
        <v>2558</v>
      </c>
      <c r="N109" t="str">
        <f>INDEX(classification!O$2:O$200, MATCH(soilManagement!M109, classification!M$2:M$200, 0))</f>
        <v>natural</v>
      </c>
      <c r="O109" s="17" t="s">
        <v>1551</v>
      </c>
      <c r="P109" t="str">
        <f>INDEX(classification!R$2:R$200, MATCH(soilManagement!O109, classification!P$2:P$200, 0))</f>
        <v>unknown</v>
      </c>
      <c r="Q109" s="17" t="s">
        <v>1551</v>
      </c>
      <c r="R109" t="str">
        <f>INDEX(classification!U$2:U$200, MATCH(soilManagement!Q109, classification!S$2:S$200, 0))</f>
        <v>unknown</v>
      </c>
      <c r="S109" s="17" t="s">
        <v>1551</v>
      </c>
      <c r="T109" t="str">
        <f>INDEX(classification!X$2:X$200, MATCH(soilManagement!S109, classification!V$2:V$200, 0))</f>
        <v>unknown</v>
      </c>
      <c r="U109" s="17" t="s">
        <v>1551</v>
      </c>
      <c r="V109" t="str">
        <f>INDEX(classification!AA$2:AA$200, MATCH(soilManagement!U109, classification!Y$2:Y$200, 0))</f>
        <v>unknown</v>
      </c>
      <c r="W109" s="9" t="s">
        <v>2638</v>
      </c>
      <c r="X109" t="str">
        <f>INDEX(classification!AD$2:AD$200, MATCH(soilManagement!W109, classification!AB$2:AB$200, 0))</f>
        <v>no impact</v>
      </c>
      <c r="Y109" s="9" t="s">
        <v>2559</v>
      </c>
    </row>
    <row r="110" spans="1:25">
      <c r="A110">
        <v>109</v>
      </c>
      <c r="B110" s="6" t="s">
        <v>146</v>
      </c>
      <c r="C110" s="9" t="s">
        <v>2578</v>
      </c>
      <c r="D110" t="str">
        <f>INDEX(classification!C$2:C$200, MATCH(soilManagement!C110, classification!A$2:A$200, 0))</f>
        <v>woodland/plantation</v>
      </c>
      <c r="E110" s="9" t="s">
        <v>2583</v>
      </c>
      <c r="F110" t="str">
        <f>INDEX(classification!F$2:F$200, MATCH(soilManagement!E110, classification!D$2:D$200, 0))</f>
        <v>no tillage</v>
      </c>
      <c r="G110" s="9">
        <v>0</v>
      </c>
      <c r="H110" s="17" t="s">
        <v>1551</v>
      </c>
      <c r="I110" t="str">
        <f>INDEX(classification!I$2:I$200, MATCH(soilManagement!H110, classification!G$2:G$200, 0))</f>
        <v>unknown</v>
      </c>
      <c r="J110" s="9" t="s">
        <v>1551</v>
      </c>
      <c r="K110" s="17" t="s">
        <v>1551</v>
      </c>
      <c r="L110" t="str">
        <f>INDEX(classification!L$2:L$200, MATCH(soilManagement!K110, classification!J$2:J$200, 0))</f>
        <v>unknown</v>
      </c>
      <c r="M110" s="6" t="s">
        <v>2558</v>
      </c>
      <c r="N110" t="str">
        <f>INDEX(classification!O$2:O$200, MATCH(soilManagement!M110, classification!M$2:M$200, 0))</f>
        <v>natural</v>
      </c>
      <c r="O110" s="17" t="s">
        <v>1551</v>
      </c>
      <c r="P110" t="str">
        <f>INDEX(classification!R$2:R$200, MATCH(soilManagement!O110, classification!P$2:P$200, 0))</f>
        <v>unknown</v>
      </c>
      <c r="Q110" s="17" t="s">
        <v>1551</v>
      </c>
      <c r="R110" t="str">
        <f>INDEX(classification!U$2:U$200, MATCH(soilManagement!Q110, classification!S$2:S$200, 0))</f>
        <v>unknown</v>
      </c>
      <c r="S110" s="17" t="s">
        <v>1551</v>
      </c>
      <c r="T110" t="str">
        <f>INDEX(classification!X$2:X$200, MATCH(soilManagement!S110, classification!V$2:V$200, 0))</f>
        <v>unknown</v>
      </c>
      <c r="U110" s="17" t="s">
        <v>1551</v>
      </c>
      <c r="V110" t="str">
        <f>INDEX(classification!AA$2:AA$200, MATCH(soilManagement!U110, classification!Y$2:Y$200, 0))</f>
        <v>unknown</v>
      </c>
      <c r="W110" s="9" t="s">
        <v>2635</v>
      </c>
      <c r="X110" t="str">
        <f>INDEX(classification!AD$2:AD$200, MATCH(soilManagement!W110, classification!AB$2:AB$200, 0))</f>
        <v>no impact</v>
      </c>
      <c r="Y110" s="9" t="s">
        <v>2559</v>
      </c>
    </row>
    <row r="111" spans="1:25">
      <c r="A111">
        <v>110</v>
      </c>
      <c r="B111" s="6" t="s">
        <v>148</v>
      </c>
      <c r="C111" s="9" t="s">
        <v>2561</v>
      </c>
      <c r="D111" t="str">
        <f>INDEX(classification!C$2:C$200, MATCH(soilManagement!C111, classification!A$2:A$200, 0))</f>
        <v>arable</v>
      </c>
      <c r="E111" s="9" t="s">
        <v>2562</v>
      </c>
      <c r="F111" t="str">
        <f>INDEX(classification!F$2:F$200, MATCH(soilManagement!E111, classification!D$2:D$200, 0))</f>
        <v>conventional tillage</v>
      </c>
      <c r="G111" s="9">
        <v>3</v>
      </c>
      <c r="H111" s="17" t="s">
        <v>1551</v>
      </c>
      <c r="I111" t="str">
        <f>INDEX(classification!I$2:I$200, MATCH(soilManagement!H111, classification!G$2:G$200, 0))</f>
        <v>unknown</v>
      </c>
      <c r="J111" s="9" t="s">
        <v>2636</v>
      </c>
      <c r="K111" s="17" t="s">
        <v>1551</v>
      </c>
      <c r="L111" t="str">
        <f>INDEX(classification!L$2:L$200, MATCH(soilManagement!K111, classification!J$2:J$200, 0))</f>
        <v>unknown</v>
      </c>
      <c r="M111" s="17" t="s">
        <v>1551</v>
      </c>
      <c r="N111" t="str">
        <f>INDEX(classification!O$2:O$200, MATCH(soilManagement!M111, classification!M$2:M$200, 0))</f>
        <v>unknown</v>
      </c>
      <c r="O111" s="17" t="s">
        <v>1551</v>
      </c>
      <c r="P111" t="str">
        <f>INDEX(classification!R$2:R$200, MATCH(soilManagement!O111, classification!P$2:P$200, 0))</f>
        <v>unknown</v>
      </c>
      <c r="Q111" s="17" t="s">
        <v>1551</v>
      </c>
      <c r="R111" t="str">
        <f>INDEX(classification!U$2:U$200, MATCH(soilManagement!Q111, classification!S$2:S$200, 0))</f>
        <v>unknown</v>
      </c>
      <c r="S111" s="17" t="s">
        <v>1551</v>
      </c>
      <c r="T111" t="str">
        <f>INDEX(classification!X$2:X$200, MATCH(soilManagement!S111, classification!V$2:V$200, 0))</f>
        <v>unknown</v>
      </c>
      <c r="U111" s="17" t="s">
        <v>1551</v>
      </c>
      <c r="V111" t="str">
        <f>INDEX(classification!AA$2:AA$200, MATCH(soilManagement!U111, classification!Y$2:Y$200, 0))</f>
        <v>unknown</v>
      </c>
      <c r="W111" s="9" t="s">
        <v>2635</v>
      </c>
      <c r="X111" t="str">
        <f>INDEX(classification!AD$2:AD$200, MATCH(soilManagement!W111, classification!AB$2:AB$200, 0))</f>
        <v>no impact</v>
      </c>
      <c r="Y111" s="9" t="s">
        <v>2312</v>
      </c>
    </row>
    <row r="112" spans="1:25">
      <c r="A112">
        <v>111</v>
      </c>
      <c r="B112" s="6" t="s">
        <v>149</v>
      </c>
      <c r="C112" s="9" t="s">
        <v>2637</v>
      </c>
      <c r="D112" t="str">
        <f>INDEX(classification!C$2:C$200, MATCH(soilManagement!C112, classification!A$2:A$200, 0))</f>
        <v>grassland</v>
      </c>
      <c r="E112" s="9" t="s">
        <v>2583</v>
      </c>
      <c r="F112" t="str">
        <f>INDEX(classification!F$2:F$200, MATCH(soilManagement!E112, classification!D$2:D$200, 0))</f>
        <v>no tillage</v>
      </c>
      <c r="G112" s="9">
        <v>0</v>
      </c>
      <c r="H112" s="17" t="s">
        <v>1551</v>
      </c>
      <c r="I112" t="str">
        <f>INDEX(classification!I$2:I$200, MATCH(soilManagement!H112, classification!G$2:G$200, 0))</f>
        <v>unknown</v>
      </c>
      <c r="J112" s="9" t="s">
        <v>1551</v>
      </c>
      <c r="K112" s="17" t="s">
        <v>1551</v>
      </c>
      <c r="L112" t="str">
        <f>INDEX(classification!L$2:L$200, MATCH(soilManagement!K112, classification!J$2:J$200, 0))</f>
        <v>unknown</v>
      </c>
      <c r="M112" s="6" t="s">
        <v>2558</v>
      </c>
      <c r="N112" t="str">
        <f>INDEX(classification!O$2:O$200, MATCH(soilManagement!M112, classification!M$2:M$200, 0))</f>
        <v>natural</v>
      </c>
      <c r="O112" s="9" t="s">
        <v>2570</v>
      </c>
      <c r="P112" t="str">
        <f>INDEX(classification!R$2:R$200, MATCH(soilManagement!O112, classification!P$2:P$200, 0))</f>
        <v>yes</v>
      </c>
      <c r="Q112" s="17" t="s">
        <v>1551</v>
      </c>
      <c r="R112" t="str">
        <f>INDEX(classification!U$2:U$200, MATCH(soilManagement!Q112, classification!S$2:S$200, 0))</f>
        <v>unknown</v>
      </c>
      <c r="S112" s="17" t="s">
        <v>1551</v>
      </c>
      <c r="T112" t="str">
        <f>INDEX(classification!X$2:X$200, MATCH(soilManagement!S112, classification!V$2:V$200, 0))</f>
        <v>unknown</v>
      </c>
      <c r="U112" s="17" t="s">
        <v>1551</v>
      </c>
      <c r="V112" t="str">
        <f>INDEX(classification!AA$2:AA$200, MATCH(soilManagement!U112, classification!Y$2:Y$200, 0))</f>
        <v>unknown</v>
      </c>
      <c r="W112" s="9" t="s">
        <v>2635</v>
      </c>
      <c r="X112" t="str">
        <f>INDEX(classification!AD$2:AD$200, MATCH(soilManagement!W112, classification!AB$2:AB$200, 0))</f>
        <v>no impact</v>
      </c>
      <c r="Y112" s="9" t="s">
        <v>2559</v>
      </c>
    </row>
    <row r="113" spans="1:25">
      <c r="A113">
        <v>112</v>
      </c>
      <c r="B113" s="6" t="s">
        <v>150</v>
      </c>
      <c r="C113" s="9" t="s">
        <v>2556</v>
      </c>
      <c r="D113" t="str">
        <f>INDEX(classification!C$2:C$200, MATCH(soilManagement!C113, classification!A$2:A$200, 0))</f>
        <v>grassland</v>
      </c>
      <c r="E113" s="9" t="s">
        <v>2583</v>
      </c>
      <c r="F113" t="str">
        <f>INDEX(classification!F$2:F$200, MATCH(soilManagement!E113, classification!D$2:D$200, 0))</f>
        <v>no tillage</v>
      </c>
      <c r="G113" s="9">
        <v>0</v>
      </c>
      <c r="H113" s="17" t="s">
        <v>1551</v>
      </c>
      <c r="I113" t="str">
        <f>INDEX(classification!I$2:I$200, MATCH(soilManagement!H113, classification!G$2:G$200, 0))</f>
        <v>unknown</v>
      </c>
      <c r="J113" s="9" t="s">
        <v>1551</v>
      </c>
      <c r="K113" s="17" t="s">
        <v>1551</v>
      </c>
      <c r="L113" t="str">
        <f>INDEX(classification!L$2:L$200, MATCH(soilManagement!K113, classification!J$2:J$200, 0))</f>
        <v>unknown</v>
      </c>
      <c r="M113" s="6" t="s">
        <v>2558</v>
      </c>
      <c r="N113" t="str">
        <f>INDEX(classification!O$2:O$200, MATCH(soilManagement!M113, classification!M$2:M$200, 0))</f>
        <v>natural</v>
      </c>
      <c r="O113" s="17" t="s">
        <v>1551</v>
      </c>
      <c r="P113" t="str">
        <f>INDEX(classification!R$2:R$200, MATCH(soilManagement!O113, classification!P$2:P$200, 0))</f>
        <v>unknown</v>
      </c>
      <c r="Q113" s="17" t="s">
        <v>1551</v>
      </c>
      <c r="R113" t="str">
        <f>INDEX(classification!U$2:U$200, MATCH(soilManagement!Q113, classification!S$2:S$200, 0))</f>
        <v>unknown</v>
      </c>
      <c r="S113" s="17" t="s">
        <v>1551</v>
      </c>
      <c r="T113" t="str">
        <f>INDEX(classification!X$2:X$200, MATCH(soilManagement!S113, classification!V$2:V$200, 0))</f>
        <v>unknown</v>
      </c>
      <c r="U113" s="17" t="s">
        <v>1551</v>
      </c>
      <c r="V113" t="str">
        <f>INDEX(classification!AA$2:AA$200, MATCH(soilManagement!U113, classification!Y$2:Y$200, 0))</f>
        <v>unknown</v>
      </c>
      <c r="W113" s="9" t="s">
        <v>2635</v>
      </c>
      <c r="X113" t="str">
        <f>INDEX(classification!AD$2:AD$200, MATCH(soilManagement!W113, classification!AB$2:AB$200, 0))</f>
        <v>no impact</v>
      </c>
      <c r="Y113" s="9" t="s">
        <v>2559</v>
      </c>
    </row>
    <row r="114" spans="1:25">
      <c r="A114">
        <v>113</v>
      </c>
      <c r="B114" s="6" t="s">
        <v>151</v>
      </c>
      <c r="C114" s="9" t="s">
        <v>2578</v>
      </c>
      <c r="D114" t="str">
        <f>INDEX(classification!C$2:C$200, MATCH(soilManagement!C114, classification!A$2:A$200, 0))</f>
        <v>woodland/plantation</v>
      </c>
      <c r="E114" s="9" t="s">
        <v>2583</v>
      </c>
      <c r="F114" t="str">
        <f>INDEX(classification!F$2:F$200, MATCH(soilManagement!E114, classification!D$2:D$200, 0))</f>
        <v>no tillage</v>
      </c>
      <c r="G114" s="9">
        <v>0</v>
      </c>
      <c r="H114" s="17" t="s">
        <v>1551</v>
      </c>
      <c r="I114" t="str">
        <f>INDEX(classification!I$2:I$200, MATCH(soilManagement!H114, classification!G$2:G$200, 0))</f>
        <v>unknown</v>
      </c>
      <c r="J114" s="9" t="s">
        <v>1551</v>
      </c>
      <c r="K114" s="17" t="s">
        <v>1551</v>
      </c>
      <c r="L114" t="str">
        <f>INDEX(classification!L$2:L$200, MATCH(soilManagement!K114, classification!J$2:J$200, 0))</f>
        <v>unknown</v>
      </c>
      <c r="M114" s="6" t="s">
        <v>2558</v>
      </c>
      <c r="N114" t="str">
        <f>INDEX(classification!O$2:O$200, MATCH(soilManagement!M114, classification!M$2:M$200, 0))</f>
        <v>natural</v>
      </c>
      <c r="O114" s="17" t="s">
        <v>1551</v>
      </c>
      <c r="P114" t="str">
        <f>INDEX(classification!R$2:R$200, MATCH(soilManagement!O114, classification!P$2:P$200, 0))</f>
        <v>unknown</v>
      </c>
      <c r="Q114" s="17" t="s">
        <v>1551</v>
      </c>
      <c r="R114" t="str">
        <f>INDEX(classification!U$2:U$200, MATCH(soilManagement!Q114, classification!S$2:S$200, 0))</f>
        <v>unknown</v>
      </c>
      <c r="S114" s="17" t="s">
        <v>1551</v>
      </c>
      <c r="T114" t="str">
        <f>INDEX(classification!X$2:X$200, MATCH(soilManagement!S114, classification!V$2:V$200, 0))</f>
        <v>unknown</v>
      </c>
      <c r="U114" s="17" t="s">
        <v>1551</v>
      </c>
      <c r="V114" t="str">
        <f>INDEX(classification!AA$2:AA$200, MATCH(soilManagement!U114, classification!Y$2:Y$200, 0))</f>
        <v>unknown</v>
      </c>
      <c r="W114" s="9" t="s">
        <v>2638</v>
      </c>
      <c r="X114" t="str">
        <f>INDEX(classification!AD$2:AD$200, MATCH(soilManagement!W114, classification!AB$2:AB$200, 0))</f>
        <v>no impact</v>
      </c>
      <c r="Y114" s="9" t="s">
        <v>2559</v>
      </c>
    </row>
    <row r="115" spans="1:25">
      <c r="A115">
        <v>114</v>
      </c>
      <c r="B115" s="6" t="s">
        <v>152</v>
      </c>
      <c r="C115" s="9" t="s">
        <v>2561</v>
      </c>
      <c r="D115" t="str">
        <f>INDEX(classification!C$2:C$200, MATCH(soilManagement!C115, classification!A$2:A$200, 0))</f>
        <v>arable</v>
      </c>
      <c r="E115" s="9" t="s">
        <v>2562</v>
      </c>
      <c r="F115" t="str">
        <f>INDEX(classification!F$2:F$200, MATCH(soilManagement!E115, classification!D$2:D$200, 0))</f>
        <v>conventional tillage</v>
      </c>
      <c r="G115" s="9">
        <v>3</v>
      </c>
      <c r="H115" s="17" t="s">
        <v>1551</v>
      </c>
      <c r="I115" t="str">
        <f>INDEX(classification!I$2:I$200, MATCH(soilManagement!H115, classification!G$2:G$200, 0))</f>
        <v>unknown</v>
      </c>
      <c r="J115" s="9" t="s">
        <v>2636</v>
      </c>
      <c r="K115" s="17" t="s">
        <v>1551</v>
      </c>
      <c r="L115" t="str">
        <f>INDEX(classification!L$2:L$200, MATCH(soilManagement!K115, classification!J$2:J$200, 0))</f>
        <v>unknown</v>
      </c>
      <c r="M115" s="17" t="s">
        <v>1551</v>
      </c>
      <c r="N115" t="str">
        <f>INDEX(classification!O$2:O$200, MATCH(soilManagement!M115, classification!M$2:M$200, 0))</f>
        <v>unknown</v>
      </c>
      <c r="O115" s="17" t="s">
        <v>1551</v>
      </c>
      <c r="P115" t="str">
        <f>INDEX(classification!R$2:R$200, MATCH(soilManagement!O115, classification!P$2:P$200, 0))</f>
        <v>unknown</v>
      </c>
      <c r="Q115" s="17" t="s">
        <v>1551</v>
      </c>
      <c r="R115" t="str">
        <f>INDEX(classification!U$2:U$200, MATCH(soilManagement!Q115, classification!S$2:S$200, 0))</f>
        <v>unknown</v>
      </c>
      <c r="S115" s="17" t="s">
        <v>1551</v>
      </c>
      <c r="T115" t="str">
        <f>INDEX(classification!X$2:X$200, MATCH(soilManagement!S115, classification!V$2:V$200, 0))</f>
        <v>unknown</v>
      </c>
      <c r="U115" s="17" t="s">
        <v>1551</v>
      </c>
      <c r="V115" t="str">
        <f>INDEX(classification!AA$2:AA$200, MATCH(soilManagement!U115, classification!Y$2:Y$200, 0))</f>
        <v>unknown</v>
      </c>
      <c r="W115" s="9" t="s">
        <v>2638</v>
      </c>
      <c r="X115" t="str">
        <f>INDEX(classification!AD$2:AD$200, MATCH(soilManagement!W115, classification!AB$2:AB$200, 0))</f>
        <v>no impact</v>
      </c>
      <c r="Y115" s="9" t="s">
        <v>2312</v>
      </c>
    </row>
    <row r="116" spans="1:25">
      <c r="A116">
        <v>115</v>
      </c>
      <c r="B116" s="6" t="s">
        <v>153</v>
      </c>
      <c r="C116" s="9" t="s">
        <v>2637</v>
      </c>
      <c r="D116" t="str">
        <f>INDEX(classification!C$2:C$200, MATCH(soilManagement!C116, classification!A$2:A$200, 0))</f>
        <v>grassland</v>
      </c>
      <c r="E116" s="9" t="s">
        <v>2583</v>
      </c>
      <c r="F116" t="str">
        <f>INDEX(classification!F$2:F$200, MATCH(soilManagement!E116, classification!D$2:D$200, 0))</f>
        <v>no tillage</v>
      </c>
      <c r="G116" s="9">
        <v>0</v>
      </c>
      <c r="H116" s="17" t="s">
        <v>1551</v>
      </c>
      <c r="I116" t="str">
        <f>INDEX(classification!I$2:I$200, MATCH(soilManagement!H116, classification!G$2:G$200, 0))</f>
        <v>unknown</v>
      </c>
      <c r="J116" s="9" t="s">
        <v>1551</v>
      </c>
      <c r="K116" s="17" t="s">
        <v>1551</v>
      </c>
      <c r="L116" t="str">
        <f>INDEX(classification!L$2:L$200, MATCH(soilManagement!K116, classification!J$2:J$200, 0))</f>
        <v>unknown</v>
      </c>
      <c r="M116" s="6" t="s">
        <v>2558</v>
      </c>
      <c r="N116" t="str">
        <f>INDEX(classification!O$2:O$200, MATCH(soilManagement!M116, classification!M$2:M$200, 0))</f>
        <v>natural</v>
      </c>
      <c r="O116" s="9" t="s">
        <v>2570</v>
      </c>
      <c r="P116" t="str">
        <f>INDEX(classification!R$2:R$200, MATCH(soilManagement!O116, classification!P$2:P$200, 0))</f>
        <v>yes</v>
      </c>
      <c r="Q116" s="17" t="s">
        <v>1551</v>
      </c>
      <c r="R116" t="str">
        <f>INDEX(classification!U$2:U$200, MATCH(soilManagement!Q116, classification!S$2:S$200, 0))</f>
        <v>unknown</v>
      </c>
      <c r="S116" s="17" t="s">
        <v>1551</v>
      </c>
      <c r="T116" t="str">
        <f>INDEX(classification!X$2:X$200, MATCH(soilManagement!S116, classification!V$2:V$200, 0))</f>
        <v>unknown</v>
      </c>
      <c r="U116" s="17" t="s">
        <v>1551</v>
      </c>
      <c r="V116" t="str">
        <f>INDEX(classification!AA$2:AA$200, MATCH(soilManagement!U116, classification!Y$2:Y$200, 0))</f>
        <v>unknown</v>
      </c>
      <c r="W116" s="9" t="s">
        <v>2638</v>
      </c>
      <c r="X116" t="str">
        <f>INDEX(classification!AD$2:AD$200, MATCH(soilManagement!W116, classification!AB$2:AB$200, 0))</f>
        <v>no impact</v>
      </c>
      <c r="Y116" s="9" t="s">
        <v>2559</v>
      </c>
    </row>
    <row r="117" spans="1:25">
      <c r="A117">
        <v>116</v>
      </c>
      <c r="B117" s="6" t="s">
        <v>154</v>
      </c>
      <c r="C117" s="9" t="s">
        <v>2556</v>
      </c>
      <c r="D117" t="str">
        <f>INDEX(classification!C$2:C$200, MATCH(soilManagement!C117, classification!A$2:A$200, 0))</f>
        <v>grassland</v>
      </c>
      <c r="E117" s="9" t="s">
        <v>2583</v>
      </c>
      <c r="F117" t="str">
        <f>INDEX(classification!F$2:F$200, MATCH(soilManagement!E117, classification!D$2:D$200, 0))</f>
        <v>no tillage</v>
      </c>
      <c r="G117" s="9">
        <v>0</v>
      </c>
      <c r="H117" s="17" t="s">
        <v>1551</v>
      </c>
      <c r="I117" t="str">
        <f>INDEX(classification!I$2:I$200, MATCH(soilManagement!H117, classification!G$2:G$200, 0))</f>
        <v>unknown</v>
      </c>
      <c r="J117" s="9" t="s">
        <v>1551</v>
      </c>
      <c r="K117" s="17" t="s">
        <v>1551</v>
      </c>
      <c r="L117" t="str">
        <f>INDEX(classification!L$2:L$200, MATCH(soilManagement!K117, classification!J$2:J$200, 0))</f>
        <v>unknown</v>
      </c>
      <c r="M117" s="6" t="s">
        <v>2558</v>
      </c>
      <c r="N117" t="str">
        <f>INDEX(classification!O$2:O$200, MATCH(soilManagement!M117, classification!M$2:M$200, 0))</f>
        <v>natural</v>
      </c>
      <c r="O117" s="17" t="s">
        <v>1551</v>
      </c>
      <c r="P117" t="str">
        <f>INDEX(classification!R$2:R$200, MATCH(soilManagement!O117, classification!P$2:P$200, 0))</f>
        <v>unknown</v>
      </c>
      <c r="Q117" s="17" t="s">
        <v>1551</v>
      </c>
      <c r="R117" t="str">
        <f>INDEX(classification!U$2:U$200, MATCH(soilManagement!Q117, classification!S$2:S$200, 0))</f>
        <v>unknown</v>
      </c>
      <c r="S117" s="17" t="s">
        <v>1551</v>
      </c>
      <c r="T117" t="str">
        <f>INDEX(classification!X$2:X$200, MATCH(soilManagement!S117, classification!V$2:V$200, 0))</f>
        <v>unknown</v>
      </c>
      <c r="U117" s="17" t="s">
        <v>1551</v>
      </c>
      <c r="V117" t="str">
        <f>INDEX(classification!AA$2:AA$200, MATCH(soilManagement!U117, classification!Y$2:Y$200, 0))</f>
        <v>unknown</v>
      </c>
      <c r="W117" s="9" t="s">
        <v>2638</v>
      </c>
      <c r="X117" t="str">
        <f>INDEX(classification!AD$2:AD$200, MATCH(soilManagement!W117, classification!AB$2:AB$200, 0))</f>
        <v>no impact</v>
      </c>
      <c r="Y117" s="9" t="s">
        <v>2559</v>
      </c>
    </row>
    <row r="118" spans="1:25">
      <c r="A118">
        <v>117</v>
      </c>
      <c r="B118" s="6" t="s">
        <v>155</v>
      </c>
      <c r="C118" s="9" t="s">
        <v>2578</v>
      </c>
      <c r="D118" t="str">
        <f>INDEX(classification!C$2:C$200, MATCH(soilManagement!C118, classification!A$2:A$200, 0))</f>
        <v>woodland/plantation</v>
      </c>
      <c r="E118" s="9" t="s">
        <v>2583</v>
      </c>
      <c r="F118" t="str">
        <f>INDEX(classification!F$2:F$200, MATCH(soilManagement!E118, classification!D$2:D$200, 0))</f>
        <v>no tillage</v>
      </c>
      <c r="G118" s="9">
        <v>0</v>
      </c>
      <c r="H118" s="17" t="s">
        <v>1551</v>
      </c>
      <c r="I118" t="str">
        <f>INDEX(classification!I$2:I$200, MATCH(soilManagement!H118, classification!G$2:G$200, 0))</f>
        <v>unknown</v>
      </c>
      <c r="J118" s="9" t="s">
        <v>1551</v>
      </c>
      <c r="K118" s="17" t="s">
        <v>1551</v>
      </c>
      <c r="L118" t="str">
        <f>INDEX(classification!L$2:L$200, MATCH(soilManagement!K118, classification!J$2:J$200, 0))</f>
        <v>unknown</v>
      </c>
      <c r="M118" s="6" t="s">
        <v>2558</v>
      </c>
      <c r="N118" t="str">
        <f>INDEX(classification!O$2:O$200, MATCH(soilManagement!M118, classification!M$2:M$200, 0))</f>
        <v>natural</v>
      </c>
      <c r="O118" s="17" t="s">
        <v>1551</v>
      </c>
      <c r="P118" t="str">
        <f>INDEX(classification!R$2:R$200, MATCH(soilManagement!O118, classification!P$2:P$200, 0))</f>
        <v>unknown</v>
      </c>
      <c r="Q118" s="17" t="s">
        <v>1551</v>
      </c>
      <c r="R118" t="str">
        <f>INDEX(classification!U$2:U$200, MATCH(soilManagement!Q118, classification!S$2:S$200, 0))</f>
        <v>unknown</v>
      </c>
      <c r="S118" s="17" t="s">
        <v>1551</v>
      </c>
      <c r="T118" t="str">
        <f>INDEX(classification!X$2:X$200, MATCH(soilManagement!S118, classification!V$2:V$200, 0))</f>
        <v>unknown</v>
      </c>
      <c r="U118" s="17" t="s">
        <v>1551</v>
      </c>
      <c r="V118" t="str">
        <f>INDEX(classification!AA$2:AA$200, MATCH(soilManagement!U118, classification!Y$2:Y$200, 0))</f>
        <v>unknown</v>
      </c>
      <c r="W118" s="9" t="s">
        <v>2635</v>
      </c>
      <c r="X118" t="str">
        <f>INDEX(classification!AD$2:AD$200, MATCH(soilManagement!W118, classification!AB$2:AB$200, 0))</f>
        <v>no impact</v>
      </c>
      <c r="Y118" s="9" t="s">
        <v>2559</v>
      </c>
    </row>
    <row r="119" spans="1:25">
      <c r="A119">
        <v>118</v>
      </c>
      <c r="B119" s="6" t="s">
        <v>157</v>
      </c>
      <c r="C119" s="9" t="s">
        <v>2561</v>
      </c>
      <c r="D119" t="str">
        <f>INDEX(classification!C$2:C$200, MATCH(soilManagement!C119, classification!A$2:A$200, 0))</f>
        <v>arable</v>
      </c>
      <c r="E119" s="9" t="s">
        <v>2562</v>
      </c>
      <c r="F119" t="str">
        <f>INDEX(classification!F$2:F$200, MATCH(soilManagement!E119, classification!D$2:D$200, 0))</f>
        <v>conventional tillage</v>
      </c>
      <c r="G119" s="9">
        <v>3</v>
      </c>
      <c r="H119" s="17" t="s">
        <v>1551</v>
      </c>
      <c r="I119" t="str">
        <f>INDEX(classification!I$2:I$200, MATCH(soilManagement!H119, classification!G$2:G$200, 0))</f>
        <v>unknown</v>
      </c>
      <c r="J119" s="9" t="s">
        <v>2636</v>
      </c>
      <c r="K119" s="17" t="s">
        <v>1551</v>
      </c>
      <c r="L119" t="str">
        <f>INDEX(classification!L$2:L$200, MATCH(soilManagement!K119, classification!J$2:J$200, 0))</f>
        <v>unknown</v>
      </c>
      <c r="M119" s="17" t="s">
        <v>1551</v>
      </c>
      <c r="N119" t="str">
        <f>INDEX(classification!O$2:O$200, MATCH(soilManagement!M119, classification!M$2:M$200, 0))</f>
        <v>unknown</v>
      </c>
      <c r="O119" s="17" t="s">
        <v>1551</v>
      </c>
      <c r="P119" t="str">
        <f>INDEX(classification!R$2:R$200, MATCH(soilManagement!O119, classification!P$2:P$200, 0))</f>
        <v>unknown</v>
      </c>
      <c r="Q119" s="17" t="s">
        <v>1551</v>
      </c>
      <c r="R119" t="str">
        <f>INDEX(classification!U$2:U$200, MATCH(soilManagement!Q119, classification!S$2:S$200, 0))</f>
        <v>unknown</v>
      </c>
      <c r="S119" s="17" t="s">
        <v>1551</v>
      </c>
      <c r="T119" t="str">
        <f>INDEX(classification!X$2:X$200, MATCH(soilManagement!S119, classification!V$2:V$200, 0))</f>
        <v>unknown</v>
      </c>
      <c r="U119" s="17" t="s">
        <v>1551</v>
      </c>
      <c r="V119" t="str">
        <f>INDEX(classification!AA$2:AA$200, MATCH(soilManagement!U119, classification!Y$2:Y$200, 0))</f>
        <v>unknown</v>
      </c>
      <c r="W119" s="9" t="s">
        <v>2635</v>
      </c>
      <c r="X119" t="str">
        <f>INDEX(classification!AD$2:AD$200, MATCH(soilManagement!W119, classification!AB$2:AB$200, 0))</f>
        <v>no impact</v>
      </c>
      <c r="Y119" s="9" t="s">
        <v>2312</v>
      </c>
    </row>
    <row r="120" spans="1:25">
      <c r="A120">
        <v>119</v>
      </c>
      <c r="B120" s="6" t="s">
        <v>158</v>
      </c>
      <c r="C120" s="9" t="s">
        <v>2637</v>
      </c>
      <c r="D120" t="str">
        <f>INDEX(classification!C$2:C$200, MATCH(soilManagement!C120, classification!A$2:A$200, 0))</f>
        <v>grassland</v>
      </c>
      <c r="E120" s="9" t="s">
        <v>2583</v>
      </c>
      <c r="F120" t="str">
        <f>INDEX(classification!F$2:F$200, MATCH(soilManagement!E120, classification!D$2:D$200, 0))</f>
        <v>no tillage</v>
      </c>
      <c r="G120" s="9">
        <v>0</v>
      </c>
      <c r="H120" s="17" t="s">
        <v>1551</v>
      </c>
      <c r="I120" t="str">
        <f>INDEX(classification!I$2:I$200, MATCH(soilManagement!H120, classification!G$2:G$200, 0))</f>
        <v>unknown</v>
      </c>
      <c r="J120" s="9" t="s">
        <v>1551</v>
      </c>
      <c r="K120" s="17" t="s">
        <v>1551</v>
      </c>
      <c r="L120" t="str">
        <f>INDEX(classification!L$2:L$200, MATCH(soilManagement!K120, classification!J$2:J$200, 0))</f>
        <v>unknown</v>
      </c>
      <c r="M120" s="6" t="s">
        <v>2558</v>
      </c>
      <c r="N120" t="str">
        <f>INDEX(classification!O$2:O$200, MATCH(soilManagement!M120, classification!M$2:M$200, 0))</f>
        <v>natural</v>
      </c>
      <c r="O120" s="9" t="s">
        <v>2570</v>
      </c>
      <c r="P120" t="str">
        <f>INDEX(classification!R$2:R$200, MATCH(soilManagement!O120, classification!P$2:P$200, 0))</f>
        <v>yes</v>
      </c>
      <c r="Q120" s="17" t="s">
        <v>1551</v>
      </c>
      <c r="R120" t="str">
        <f>INDEX(classification!U$2:U$200, MATCH(soilManagement!Q120, classification!S$2:S$200, 0))</f>
        <v>unknown</v>
      </c>
      <c r="S120" s="17" t="s">
        <v>1551</v>
      </c>
      <c r="T120" t="str">
        <f>INDEX(classification!X$2:X$200, MATCH(soilManagement!S120, classification!V$2:V$200, 0))</f>
        <v>unknown</v>
      </c>
      <c r="U120" s="17" t="s">
        <v>1551</v>
      </c>
      <c r="V120" t="str">
        <f>INDEX(classification!AA$2:AA$200, MATCH(soilManagement!U120, classification!Y$2:Y$200, 0))</f>
        <v>unknown</v>
      </c>
      <c r="W120" s="9" t="s">
        <v>2635</v>
      </c>
      <c r="X120" t="str">
        <f>INDEX(classification!AD$2:AD$200, MATCH(soilManagement!W120, classification!AB$2:AB$200, 0))</f>
        <v>no impact</v>
      </c>
      <c r="Y120" s="9" t="s">
        <v>2559</v>
      </c>
    </row>
    <row r="121" spans="1:25">
      <c r="A121">
        <v>120</v>
      </c>
      <c r="B121" s="6" t="s">
        <v>159</v>
      </c>
      <c r="C121" s="9" t="s">
        <v>2556</v>
      </c>
      <c r="D121" t="str">
        <f>INDEX(classification!C$2:C$200, MATCH(soilManagement!C121, classification!A$2:A$200, 0))</f>
        <v>grassland</v>
      </c>
      <c r="E121" s="9" t="s">
        <v>2583</v>
      </c>
      <c r="F121" t="str">
        <f>INDEX(classification!F$2:F$200, MATCH(soilManagement!E121, classification!D$2:D$200, 0))</f>
        <v>no tillage</v>
      </c>
      <c r="G121" s="9">
        <v>0</v>
      </c>
      <c r="H121" s="17" t="s">
        <v>1551</v>
      </c>
      <c r="I121" t="str">
        <f>INDEX(classification!I$2:I$200, MATCH(soilManagement!H121, classification!G$2:G$200, 0))</f>
        <v>unknown</v>
      </c>
      <c r="J121" s="9" t="s">
        <v>1551</v>
      </c>
      <c r="K121" s="17" t="s">
        <v>1551</v>
      </c>
      <c r="L121" t="str">
        <f>INDEX(classification!L$2:L$200, MATCH(soilManagement!K121, classification!J$2:J$200, 0))</f>
        <v>unknown</v>
      </c>
      <c r="M121" s="6" t="s">
        <v>2558</v>
      </c>
      <c r="N121" t="str">
        <f>INDEX(classification!O$2:O$200, MATCH(soilManagement!M121, classification!M$2:M$200, 0))</f>
        <v>natural</v>
      </c>
      <c r="O121" s="17" t="s">
        <v>1551</v>
      </c>
      <c r="P121" t="str">
        <f>INDEX(classification!R$2:R$200, MATCH(soilManagement!O121, classification!P$2:P$200, 0))</f>
        <v>unknown</v>
      </c>
      <c r="Q121" s="17" t="s">
        <v>1551</v>
      </c>
      <c r="R121" t="str">
        <f>INDEX(classification!U$2:U$200, MATCH(soilManagement!Q121, classification!S$2:S$200, 0))</f>
        <v>unknown</v>
      </c>
      <c r="S121" s="17" t="s">
        <v>1551</v>
      </c>
      <c r="T121" t="str">
        <f>INDEX(classification!X$2:X$200, MATCH(soilManagement!S121, classification!V$2:V$200, 0))</f>
        <v>unknown</v>
      </c>
      <c r="U121" s="17" t="s">
        <v>1551</v>
      </c>
      <c r="V121" t="str">
        <f>INDEX(classification!AA$2:AA$200, MATCH(soilManagement!U121, classification!Y$2:Y$200, 0))</f>
        <v>unknown</v>
      </c>
      <c r="W121" s="9" t="s">
        <v>2635</v>
      </c>
      <c r="X121" t="str">
        <f>INDEX(classification!AD$2:AD$200, MATCH(soilManagement!W121, classification!AB$2:AB$200, 0))</f>
        <v>no impact</v>
      </c>
      <c r="Y121" s="9" t="s">
        <v>2559</v>
      </c>
    </row>
    <row r="122" spans="1:25">
      <c r="A122">
        <v>121</v>
      </c>
      <c r="B122" s="6" t="s">
        <v>160</v>
      </c>
      <c r="C122" s="9" t="s">
        <v>2578</v>
      </c>
      <c r="D122" t="str">
        <f>INDEX(classification!C$2:C$200, MATCH(soilManagement!C122, classification!A$2:A$200, 0))</f>
        <v>woodland/plantation</v>
      </c>
      <c r="E122" s="9" t="s">
        <v>2583</v>
      </c>
      <c r="F122" t="str">
        <f>INDEX(classification!F$2:F$200, MATCH(soilManagement!E122, classification!D$2:D$200, 0))</f>
        <v>no tillage</v>
      </c>
      <c r="G122" s="9">
        <v>0</v>
      </c>
      <c r="H122" s="17" t="s">
        <v>1551</v>
      </c>
      <c r="I122" t="str">
        <f>INDEX(classification!I$2:I$200, MATCH(soilManagement!H122, classification!G$2:G$200, 0))</f>
        <v>unknown</v>
      </c>
      <c r="J122" s="9" t="s">
        <v>1551</v>
      </c>
      <c r="K122" s="17" t="s">
        <v>1551</v>
      </c>
      <c r="L122" t="str">
        <f>INDEX(classification!L$2:L$200, MATCH(soilManagement!K122, classification!J$2:J$200, 0))</f>
        <v>unknown</v>
      </c>
      <c r="M122" s="6" t="s">
        <v>2558</v>
      </c>
      <c r="N122" t="str">
        <f>INDEX(classification!O$2:O$200, MATCH(soilManagement!M122, classification!M$2:M$200, 0))</f>
        <v>natural</v>
      </c>
      <c r="O122" s="17" t="s">
        <v>1551</v>
      </c>
      <c r="P122" t="str">
        <f>INDEX(classification!R$2:R$200, MATCH(soilManagement!O122, classification!P$2:P$200, 0))</f>
        <v>unknown</v>
      </c>
      <c r="Q122" s="17" t="s">
        <v>1551</v>
      </c>
      <c r="R122" t="str">
        <f>INDEX(classification!U$2:U$200, MATCH(soilManagement!Q122, classification!S$2:S$200, 0))</f>
        <v>unknown</v>
      </c>
      <c r="S122" s="17" t="s">
        <v>1551</v>
      </c>
      <c r="T122" t="str">
        <f>INDEX(classification!X$2:X$200, MATCH(soilManagement!S122, classification!V$2:V$200, 0))</f>
        <v>unknown</v>
      </c>
      <c r="U122" s="17" t="s">
        <v>1551</v>
      </c>
      <c r="V122" t="str">
        <f>INDEX(classification!AA$2:AA$200, MATCH(soilManagement!U122, classification!Y$2:Y$200, 0))</f>
        <v>unknown</v>
      </c>
      <c r="W122" s="9" t="s">
        <v>2638</v>
      </c>
      <c r="X122" t="str">
        <f>INDEX(classification!AD$2:AD$200, MATCH(soilManagement!W122, classification!AB$2:AB$200, 0))</f>
        <v>no impact</v>
      </c>
      <c r="Y122" s="9" t="s">
        <v>2559</v>
      </c>
    </row>
    <row r="123" spans="1:25">
      <c r="A123">
        <v>122</v>
      </c>
      <c r="B123" s="6" t="s">
        <v>161</v>
      </c>
      <c r="C123" s="9" t="s">
        <v>2561</v>
      </c>
      <c r="D123" t="str">
        <f>INDEX(classification!C$2:C$200, MATCH(soilManagement!C123, classification!A$2:A$200, 0))</f>
        <v>arable</v>
      </c>
      <c r="E123" s="9" t="s">
        <v>2562</v>
      </c>
      <c r="F123" t="str">
        <f>INDEX(classification!F$2:F$200, MATCH(soilManagement!E123, classification!D$2:D$200, 0))</f>
        <v>conventional tillage</v>
      </c>
      <c r="G123" s="9">
        <v>3</v>
      </c>
      <c r="H123" s="17" t="s">
        <v>1551</v>
      </c>
      <c r="I123" t="str">
        <f>INDEX(classification!I$2:I$200, MATCH(soilManagement!H123, classification!G$2:G$200, 0))</f>
        <v>unknown</v>
      </c>
      <c r="J123" s="9" t="s">
        <v>2636</v>
      </c>
      <c r="K123" s="17" t="s">
        <v>1551</v>
      </c>
      <c r="L123" t="str">
        <f>INDEX(classification!L$2:L$200, MATCH(soilManagement!K123, classification!J$2:J$200, 0))</f>
        <v>unknown</v>
      </c>
      <c r="M123" s="17" t="s">
        <v>1551</v>
      </c>
      <c r="N123" t="str">
        <f>INDEX(classification!O$2:O$200, MATCH(soilManagement!M123, classification!M$2:M$200, 0))</f>
        <v>unknown</v>
      </c>
      <c r="O123" s="17" t="s">
        <v>1551</v>
      </c>
      <c r="P123" t="str">
        <f>INDEX(classification!R$2:R$200, MATCH(soilManagement!O123, classification!P$2:P$200, 0))</f>
        <v>unknown</v>
      </c>
      <c r="Q123" s="17" t="s">
        <v>1551</v>
      </c>
      <c r="R123" t="str">
        <f>INDEX(classification!U$2:U$200, MATCH(soilManagement!Q123, classification!S$2:S$200, 0))</f>
        <v>unknown</v>
      </c>
      <c r="S123" s="17" t="s">
        <v>1551</v>
      </c>
      <c r="T123" t="str">
        <f>INDEX(classification!X$2:X$200, MATCH(soilManagement!S123, classification!V$2:V$200, 0))</f>
        <v>unknown</v>
      </c>
      <c r="U123" s="17" t="s">
        <v>1551</v>
      </c>
      <c r="V123" t="str">
        <f>INDEX(classification!AA$2:AA$200, MATCH(soilManagement!U123, classification!Y$2:Y$200, 0))</f>
        <v>unknown</v>
      </c>
      <c r="W123" s="9" t="s">
        <v>2638</v>
      </c>
      <c r="X123" t="str">
        <f>INDEX(classification!AD$2:AD$200, MATCH(soilManagement!W123, classification!AB$2:AB$200, 0))</f>
        <v>no impact</v>
      </c>
      <c r="Y123" s="9" t="s">
        <v>2312</v>
      </c>
    </row>
    <row r="124" spans="1:25">
      <c r="A124">
        <v>123</v>
      </c>
      <c r="B124" s="6" t="s">
        <v>162</v>
      </c>
      <c r="C124" s="9" t="s">
        <v>2637</v>
      </c>
      <c r="D124" t="str">
        <f>INDEX(classification!C$2:C$200, MATCH(soilManagement!C124, classification!A$2:A$200, 0))</f>
        <v>grassland</v>
      </c>
      <c r="E124" s="9" t="s">
        <v>2583</v>
      </c>
      <c r="F124" t="str">
        <f>INDEX(classification!F$2:F$200, MATCH(soilManagement!E124, classification!D$2:D$200, 0))</f>
        <v>no tillage</v>
      </c>
      <c r="G124" s="9">
        <v>0</v>
      </c>
      <c r="H124" s="17" t="s">
        <v>1551</v>
      </c>
      <c r="I124" t="str">
        <f>INDEX(classification!I$2:I$200, MATCH(soilManagement!H124, classification!G$2:G$200, 0))</f>
        <v>unknown</v>
      </c>
      <c r="J124" s="9" t="s">
        <v>1551</v>
      </c>
      <c r="K124" s="17" t="s">
        <v>1551</v>
      </c>
      <c r="L124" t="str">
        <f>INDEX(classification!L$2:L$200, MATCH(soilManagement!K124, classification!J$2:J$200, 0))</f>
        <v>unknown</v>
      </c>
      <c r="M124" s="6" t="s">
        <v>2558</v>
      </c>
      <c r="N124" t="str">
        <f>INDEX(classification!O$2:O$200, MATCH(soilManagement!M124, classification!M$2:M$200, 0))</f>
        <v>natural</v>
      </c>
      <c r="O124" s="9" t="s">
        <v>2570</v>
      </c>
      <c r="P124" t="str">
        <f>INDEX(classification!R$2:R$200, MATCH(soilManagement!O124, classification!P$2:P$200, 0))</f>
        <v>yes</v>
      </c>
      <c r="Q124" s="17" t="s">
        <v>1551</v>
      </c>
      <c r="R124" t="str">
        <f>INDEX(classification!U$2:U$200, MATCH(soilManagement!Q124, classification!S$2:S$200, 0))</f>
        <v>unknown</v>
      </c>
      <c r="S124" s="17" t="s">
        <v>1551</v>
      </c>
      <c r="T124" t="str">
        <f>INDEX(classification!X$2:X$200, MATCH(soilManagement!S124, classification!V$2:V$200, 0))</f>
        <v>unknown</v>
      </c>
      <c r="U124" s="17" t="s">
        <v>1551</v>
      </c>
      <c r="V124" t="str">
        <f>INDEX(classification!AA$2:AA$200, MATCH(soilManagement!U124, classification!Y$2:Y$200, 0))</f>
        <v>unknown</v>
      </c>
      <c r="W124" s="9" t="s">
        <v>2638</v>
      </c>
      <c r="X124" t="str">
        <f>INDEX(classification!AD$2:AD$200, MATCH(soilManagement!W124, classification!AB$2:AB$200, 0))</f>
        <v>no impact</v>
      </c>
      <c r="Y124" s="9" t="s">
        <v>2559</v>
      </c>
    </row>
    <row r="125" spans="1:25">
      <c r="A125">
        <v>124</v>
      </c>
      <c r="B125" s="6" t="s">
        <v>163</v>
      </c>
      <c r="C125" s="9" t="s">
        <v>2556</v>
      </c>
      <c r="D125" t="str">
        <f>INDEX(classification!C$2:C$200, MATCH(soilManagement!C125, classification!A$2:A$200, 0))</f>
        <v>grassland</v>
      </c>
      <c r="E125" s="9" t="s">
        <v>2583</v>
      </c>
      <c r="F125" t="str">
        <f>INDEX(classification!F$2:F$200, MATCH(soilManagement!E125, classification!D$2:D$200, 0))</f>
        <v>no tillage</v>
      </c>
      <c r="G125" s="9">
        <v>0</v>
      </c>
      <c r="H125" s="17" t="s">
        <v>1551</v>
      </c>
      <c r="I125" t="str">
        <f>INDEX(classification!I$2:I$200, MATCH(soilManagement!H125, classification!G$2:G$200, 0))</f>
        <v>unknown</v>
      </c>
      <c r="J125" s="9" t="s">
        <v>1551</v>
      </c>
      <c r="K125" s="17" t="s">
        <v>1551</v>
      </c>
      <c r="L125" t="str">
        <f>INDEX(classification!L$2:L$200, MATCH(soilManagement!K125, classification!J$2:J$200, 0))</f>
        <v>unknown</v>
      </c>
      <c r="M125" s="6" t="s">
        <v>2558</v>
      </c>
      <c r="N125" t="str">
        <f>INDEX(classification!O$2:O$200, MATCH(soilManagement!M125, classification!M$2:M$200, 0))</f>
        <v>natural</v>
      </c>
      <c r="O125" s="17" t="s">
        <v>1551</v>
      </c>
      <c r="P125" t="str">
        <f>INDEX(classification!R$2:R$200, MATCH(soilManagement!O125, classification!P$2:P$200, 0))</f>
        <v>unknown</v>
      </c>
      <c r="Q125" s="17" t="s">
        <v>1551</v>
      </c>
      <c r="R125" t="str">
        <f>INDEX(classification!U$2:U$200, MATCH(soilManagement!Q125, classification!S$2:S$200, 0))</f>
        <v>unknown</v>
      </c>
      <c r="S125" s="17" t="s">
        <v>1551</v>
      </c>
      <c r="T125" t="str">
        <f>INDEX(classification!X$2:X$200, MATCH(soilManagement!S125, classification!V$2:V$200, 0))</f>
        <v>unknown</v>
      </c>
      <c r="U125" s="17" t="s">
        <v>1551</v>
      </c>
      <c r="V125" t="str">
        <f>INDEX(classification!AA$2:AA$200, MATCH(soilManagement!U125, classification!Y$2:Y$200, 0))</f>
        <v>unknown</v>
      </c>
      <c r="W125" s="9" t="s">
        <v>2638</v>
      </c>
      <c r="X125" t="str">
        <f>INDEX(classification!AD$2:AD$200, MATCH(soilManagement!W125, classification!AB$2:AB$200, 0))</f>
        <v>no impact</v>
      </c>
      <c r="Y125" s="9" t="s">
        <v>2559</v>
      </c>
    </row>
    <row r="126" spans="1:25">
      <c r="A126">
        <v>125</v>
      </c>
      <c r="B126" s="6" t="s">
        <v>164</v>
      </c>
      <c r="C126" s="9" t="s">
        <v>2639</v>
      </c>
      <c r="D126" t="str">
        <f>INDEX(classification!C$2:C$200, MATCH(soilManagement!C126, classification!A$2:A$200, 0))</f>
        <v>arable</v>
      </c>
      <c r="E126" s="9" t="s">
        <v>2562</v>
      </c>
      <c r="F126" t="str">
        <f>INDEX(classification!F$2:F$200, MATCH(soilManagement!E126, classification!D$2:D$200, 0))</f>
        <v>conventional tillage</v>
      </c>
      <c r="G126" s="9">
        <v>2</v>
      </c>
      <c r="H126" s="9" t="s">
        <v>2591</v>
      </c>
      <c r="I126" t="str">
        <f>INDEX(classification!I$2:I$200, MATCH(soilManagement!H126, classification!G$2:G$200, 0))</f>
        <v>fallow</v>
      </c>
      <c r="J126" s="9" t="s">
        <v>2640</v>
      </c>
      <c r="K126" s="17" t="s">
        <v>1551</v>
      </c>
      <c r="L126" t="str">
        <f>INDEX(classification!L$2:L$200, MATCH(soilManagement!K126, classification!J$2:J$200, 0))</f>
        <v>unknown</v>
      </c>
      <c r="M126" s="17" t="s">
        <v>1551</v>
      </c>
      <c r="N126" t="str">
        <f>INDEX(classification!O$2:O$200, MATCH(soilManagement!M126, classification!M$2:M$200, 0))</f>
        <v>unknown</v>
      </c>
      <c r="O126" s="17" t="s">
        <v>1551</v>
      </c>
      <c r="P126" t="str">
        <f>INDEX(classification!R$2:R$200, MATCH(soilManagement!O126, classification!P$2:P$200, 0))</f>
        <v>unknown</v>
      </c>
      <c r="Q126" s="17" t="s">
        <v>1551</v>
      </c>
      <c r="R126" t="str">
        <f>INDEX(classification!U$2:U$200, MATCH(soilManagement!Q126, classification!S$2:S$200, 0))</f>
        <v>unknown</v>
      </c>
      <c r="S126" s="17" t="s">
        <v>1551</v>
      </c>
      <c r="T126" t="str">
        <f>INDEX(classification!X$2:X$200, MATCH(soilManagement!S126, classification!V$2:V$200, 0))</f>
        <v>unknown</v>
      </c>
      <c r="U126" s="9" t="s">
        <v>1551</v>
      </c>
      <c r="V126" t="str">
        <f>INDEX(classification!AA$2:AA$200, MATCH(soilManagement!U126, classification!Y$2:Y$200, 0))</f>
        <v>unknown</v>
      </c>
      <c r="W126" s="9" t="s">
        <v>2585</v>
      </c>
      <c r="X126" t="str">
        <f>INDEX(classification!AD$2:AD$200, MATCH(soilManagement!W126, classification!AB$2:AB$200, 0))</f>
        <v>no impact</v>
      </c>
      <c r="Y126" s="9" t="s">
        <v>2318</v>
      </c>
    </row>
    <row r="127" spans="1:25">
      <c r="A127">
        <v>126</v>
      </c>
      <c r="B127" s="6" t="s">
        <v>166</v>
      </c>
      <c r="C127" s="9" t="s">
        <v>2639</v>
      </c>
      <c r="D127" t="str">
        <f>INDEX(classification!C$2:C$200, MATCH(soilManagement!C127, classification!A$2:A$200, 0))</f>
        <v>arable</v>
      </c>
      <c r="E127" s="9" t="s">
        <v>2608</v>
      </c>
      <c r="F127" t="str">
        <f>INDEX(classification!F$2:F$200, MATCH(soilManagement!E127, classification!D$2:D$200, 0))</f>
        <v>reduced tillage</v>
      </c>
      <c r="G127" s="9">
        <v>2</v>
      </c>
      <c r="H127" s="9" t="s">
        <v>2591</v>
      </c>
      <c r="I127" t="str">
        <f>INDEX(classification!I$2:I$200, MATCH(soilManagement!H127, classification!G$2:G$200, 0))</f>
        <v>fallow</v>
      </c>
      <c r="J127" s="9" t="s">
        <v>2640</v>
      </c>
      <c r="K127" s="17" t="s">
        <v>1551</v>
      </c>
      <c r="L127" t="str">
        <f>INDEX(classification!L$2:L$200, MATCH(soilManagement!K127, classification!J$2:J$200, 0))</f>
        <v>unknown</v>
      </c>
      <c r="M127" s="17" t="s">
        <v>1551</v>
      </c>
      <c r="N127" t="str">
        <f>INDEX(classification!O$2:O$200, MATCH(soilManagement!M127, classification!M$2:M$200, 0))</f>
        <v>unknown</v>
      </c>
      <c r="O127" s="17" t="s">
        <v>1551</v>
      </c>
      <c r="P127" t="str">
        <f>INDEX(classification!R$2:R$200, MATCH(soilManagement!O127, classification!P$2:P$200, 0))</f>
        <v>unknown</v>
      </c>
      <c r="Q127" s="17" t="s">
        <v>1551</v>
      </c>
      <c r="R127" t="str">
        <f>INDEX(classification!U$2:U$200, MATCH(soilManagement!Q127, classification!S$2:S$200, 0))</f>
        <v>unknown</v>
      </c>
      <c r="S127" s="17" t="s">
        <v>1551</v>
      </c>
      <c r="T127" t="str">
        <f>INDEX(classification!X$2:X$200, MATCH(soilManagement!S127, classification!V$2:V$200, 0))</f>
        <v>unknown</v>
      </c>
      <c r="U127" s="9" t="s">
        <v>1551</v>
      </c>
      <c r="V127" t="str">
        <f>INDEX(classification!AA$2:AA$200, MATCH(soilManagement!U127, classification!Y$2:Y$200, 0))</f>
        <v>unknown</v>
      </c>
      <c r="W127" s="9" t="s">
        <v>2585</v>
      </c>
      <c r="X127" t="str">
        <f>INDEX(classification!AD$2:AD$200, MATCH(soilManagement!W127, classification!AB$2:AB$200, 0))</f>
        <v>no impact</v>
      </c>
      <c r="Y127" s="9" t="s">
        <v>2318</v>
      </c>
    </row>
    <row r="128" spans="1:25">
      <c r="A128">
        <v>127</v>
      </c>
      <c r="B128" s="6" t="s">
        <v>167</v>
      </c>
      <c r="C128" s="9" t="s">
        <v>2639</v>
      </c>
      <c r="D128" t="str">
        <f>INDEX(classification!C$2:C$200, MATCH(soilManagement!C128, classification!A$2:A$200, 0))</f>
        <v>arable</v>
      </c>
      <c r="E128" s="9" t="s">
        <v>2583</v>
      </c>
      <c r="F128" t="str">
        <f>INDEX(classification!F$2:F$200, MATCH(soilManagement!E128, classification!D$2:D$200, 0))</f>
        <v>no tillage</v>
      </c>
      <c r="G128" s="9">
        <v>2</v>
      </c>
      <c r="H128" s="9" t="s">
        <v>2591</v>
      </c>
      <c r="I128" t="str">
        <f>INDEX(classification!I$2:I$200, MATCH(soilManagement!H128, classification!G$2:G$200, 0))</f>
        <v>fallow</v>
      </c>
      <c r="J128" s="9" t="s">
        <v>2640</v>
      </c>
      <c r="K128" s="17" t="s">
        <v>1551</v>
      </c>
      <c r="L128" t="str">
        <f>INDEX(classification!L$2:L$200, MATCH(soilManagement!K128, classification!J$2:J$200, 0))</f>
        <v>unknown</v>
      </c>
      <c r="M128" s="17" t="s">
        <v>1551</v>
      </c>
      <c r="N128" t="str">
        <f>INDEX(classification!O$2:O$200, MATCH(soilManagement!M128, classification!M$2:M$200, 0))</f>
        <v>unknown</v>
      </c>
      <c r="O128" s="17" t="s">
        <v>1551</v>
      </c>
      <c r="P128" t="str">
        <f>INDEX(classification!R$2:R$200, MATCH(soilManagement!O128, classification!P$2:P$200, 0))</f>
        <v>unknown</v>
      </c>
      <c r="Q128" s="17" t="s">
        <v>1551</v>
      </c>
      <c r="R128" t="str">
        <f>INDEX(classification!U$2:U$200, MATCH(soilManagement!Q128, classification!S$2:S$200, 0))</f>
        <v>unknown</v>
      </c>
      <c r="S128" s="17" t="s">
        <v>1551</v>
      </c>
      <c r="T128" t="str">
        <f>INDEX(classification!X$2:X$200, MATCH(soilManagement!S128, classification!V$2:V$200, 0))</f>
        <v>unknown</v>
      </c>
      <c r="U128" s="9" t="s">
        <v>2641</v>
      </c>
      <c r="V128" t="str">
        <f>INDEX(classification!AA$2:AA$200, MATCH(soilManagement!U128, classification!Y$2:Y$200, 0))</f>
        <v>no impact</v>
      </c>
      <c r="W128" s="9" t="s">
        <v>2585</v>
      </c>
      <c r="X128" t="str">
        <f>INDEX(classification!AD$2:AD$200, MATCH(soilManagement!W128, classification!AB$2:AB$200, 0))</f>
        <v>no impact</v>
      </c>
      <c r="Y128" s="9" t="s">
        <v>2318</v>
      </c>
    </row>
    <row r="129" spans="1:25">
      <c r="A129">
        <v>128</v>
      </c>
      <c r="B129" s="6" t="s">
        <v>168</v>
      </c>
      <c r="C129" s="9" t="s">
        <v>2599</v>
      </c>
      <c r="D129" t="str">
        <f>INDEX(classification!C$2:C$200, MATCH(soilManagement!C129, classification!A$2:A$200, 0))</f>
        <v>arable</v>
      </c>
      <c r="E129" s="9" t="s">
        <v>2562</v>
      </c>
      <c r="F129" t="str">
        <f>INDEX(classification!F$2:F$200, MATCH(soilManagement!E129, classification!D$2:D$200, 0))</f>
        <v>conventional tillage</v>
      </c>
      <c r="G129" s="9">
        <v>2</v>
      </c>
      <c r="H129" s="9" t="s">
        <v>2642</v>
      </c>
      <c r="I129" t="str">
        <f>INDEX(classification!I$2:I$200, MATCH(soilManagement!H129, classification!G$2:G$200, 0))</f>
        <v>maize</v>
      </c>
      <c r="J129" s="9" t="s">
        <v>2569</v>
      </c>
      <c r="K129" s="17" t="s">
        <v>1551</v>
      </c>
      <c r="L129" t="str">
        <f>INDEX(classification!L$2:L$200, MATCH(soilManagement!K129, classification!J$2:J$200, 0))</f>
        <v>unknown</v>
      </c>
      <c r="M129" s="9" t="s">
        <v>2587</v>
      </c>
      <c r="N129" t="str">
        <f>INDEX(classification!O$2:O$200, MATCH(soilManagement!M129, classification!M$2:M$200, 0))</f>
        <v>no</v>
      </c>
      <c r="O129" s="17" t="s">
        <v>1551</v>
      </c>
      <c r="P129" t="str">
        <f>INDEX(classification!R$2:R$200, MATCH(soilManagement!O129, classification!P$2:P$200, 0))</f>
        <v>unknown</v>
      </c>
      <c r="Q129" s="17" t="s">
        <v>1551</v>
      </c>
      <c r="R129" t="str">
        <f>INDEX(classification!U$2:U$200, MATCH(soilManagement!Q129, classification!S$2:S$200, 0))</f>
        <v>unknown</v>
      </c>
      <c r="S129" s="17" t="s">
        <v>1551</v>
      </c>
      <c r="T129" t="str">
        <f>INDEX(classification!X$2:X$200, MATCH(soilManagement!S129, classification!V$2:V$200, 0))</f>
        <v>unknown</v>
      </c>
      <c r="U129" s="9" t="s">
        <v>1551</v>
      </c>
      <c r="V129" t="str">
        <f>INDEX(classification!AA$2:AA$200, MATCH(soilManagement!U129, classification!Y$2:Y$200, 0))</f>
        <v>unknown</v>
      </c>
      <c r="W129" s="9" t="s">
        <v>2593</v>
      </c>
      <c r="X129" t="str">
        <f>INDEX(classification!AD$2:AD$200, MATCH(soilManagement!W129, classification!AB$2:AB$200, 0))</f>
        <v>no impact</v>
      </c>
      <c r="Y129" s="9" t="s">
        <v>2559</v>
      </c>
    </row>
    <row r="130" spans="1:25">
      <c r="A130">
        <v>129</v>
      </c>
      <c r="B130" s="6" t="s">
        <v>170</v>
      </c>
      <c r="C130" s="9" t="s">
        <v>2599</v>
      </c>
      <c r="D130" t="str">
        <f>INDEX(classification!C$2:C$200, MATCH(soilManagement!C130, classification!A$2:A$200, 0))</f>
        <v>arable</v>
      </c>
      <c r="E130" s="9" t="s">
        <v>2562</v>
      </c>
      <c r="F130" t="str">
        <f>INDEX(classification!F$2:F$200, MATCH(soilManagement!E130, classification!D$2:D$200, 0))</f>
        <v>conventional tillage</v>
      </c>
      <c r="G130" s="9">
        <v>2</v>
      </c>
      <c r="H130" s="9" t="s">
        <v>2642</v>
      </c>
      <c r="I130" t="str">
        <f>INDEX(classification!I$2:I$200, MATCH(soilManagement!H130, classification!G$2:G$200, 0))</f>
        <v>maize</v>
      </c>
      <c r="J130" s="9" t="s">
        <v>2569</v>
      </c>
      <c r="K130" s="17" t="s">
        <v>1551</v>
      </c>
      <c r="L130" t="str">
        <f>INDEX(classification!L$2:L$200, MATCH(soilManagement!K130, classification!J$2:J$200, 0))</f>
        <v>unknown</v>
      </c>
      <c r="M130" s="9" t="s">
        <v>2587</v>
      </c>
      <c r="N130" t="str">
        <f>INDEX(classification!O$2:O$200, MATCH(soilManagement!M130, classification!M$2:M$200, 0))</f>
        <v>no</v>
      </c>
      <c r="O130" s="17" t="s">
        <v>1551</v>
      </c>
      <c r="P130" t="str">
        <f>INDEX(classification!R$2:R$200, MATCH(soilManagement!O130, classification!P$2:P$200, 0))</f>
        <v>unknown</v>
      </c>
      <c r="Q130" s="17" t="s">
        <v>1551</v>
      </c>
      <c r="R130" t="str">
        <f>INDEX(classification!U$2:U$200, MATCH(soilManagement!Q130, classification!S$2:S$200, 0))</f>
        <v>unknown</v>
      </c>
      <c r="S130" s="17" t="s">
        <v>1551</v>
      </c>
      <c r="T130" t="str">
        <f>INDEX(classification!X$2:X$200, MATCH(soilManagement!S130, classification!V$2:V$200, 0))</f>
        <v>unknown</v>
      </c>
      <c r="U130" s="9" t="s">
        <v>1551</v>
      </c>
      <c r="V130" t="str">
        <f>INDEX(classification!AA$2:AA$200, MATCH(soilManagement!U130, classification!Y$2:Y$200, 0))</f>
        <v>unknown</v>
      </c>
      <c r="W130" s="9" t="s">
        <v>2593</v>
      </c>
      <c r="X130" t="str">
        <f>INDEX(classification!AD$2:AD$200, MATCH(soilManagement!W130, classification!AB$2:AB$200, 0))</f>
        <v>no impact</v>
      </c>
      <c r="Y130" s="9" t="s">
        <v>2559</v>
      </c>
    </row>
    <row r="131" spans="1:25">
      <c r="A131">
        <v>130</v>
      </c>
      <c r="B131" s="6" t="s">
        <v>171</v>
      </c>
      <c r="C131" s="9" t="s">
        <v>2599</v>
      </c>
      <c r="D131" t="str">
        <f>INDEX(classification!C$2:C$200, MATCH(soilManagement!C131, classification!A$2:A$200, 0))</f>
        <v>arable</v>
      </c>
      <c r="E131" s="9" t="s">
        <v>2562</v>
      </c>
      <c r="F131" t="str">
        <f>INDEX(classification!F$2:F$200, MATCH(soilManagement!E131, classification!D$2:D$200, 0))</f>
        <v>conventional tillage</v>
      </c>
      <c r="G131" s="9">
        <v>2</v>
      </c>
      <c r="H131" s="9" t="s">
        <v>2569</v>
      </c>
      <c r="I131" t="str">
        <f>INDEX(classification!I$2:I$200, MATCH(soilManagement!H131, classification!G$2:G$200, 0))</f>
        <v>maize</v>
      </c>
      <c r="J131" s="9" t="s">
        <v>2642</v>
      </c>
      <c r="K131" s="17" t="s">
        <v>1551</v>
      </c>
      <c r="L131" t="str">
        <f>INDEX(classification!L$2:L$200, MATCH(soilManagement!K131, classification!J$2:J$200, 0))</f>
        <v>unknown</v>
      </c>
      <c r="M131" s="9" t="s">
        <v>2587</v>
      </c>
      <c r="N131" t="str">
        <f>INDEX(classification!O$2:O$200, MATCH(soilManagement!M131, classification!M$2:M$200, 0))</f>
        <v>no</v>
      </c>
      <c r="O131" s="17" t="s">
        <v>1551</v>
      </c>
      <c r="P131" t="str">
        <f>INDEX(classification!R$2:R$200, MATCH(soilManagement!O131, classification!P$2:P$200, 0))</f>
        <v>unknown</v>
      </c>
      <c r="Q131" s="17" t="s">
        <v>1551</v>
      </c>
      <c r="R131" t="str">
        <f>INDEX(classification!U$2:U$200, MATCH(soilManagement!Q131, classification!S$2:S$200, 0))</f>
        <v>unknown</v>
      </c>
      <c r="S131" s="9" t="s">
        <v>2570</v>
      </c>
      <c r="T131" t="str">
        <f>INDEX(classification!X$2:X$200, MATCH(soilManagement!S131, classification!V$2:V$200, 0))</f>
        <v>compacted</v>
      </c>
      <c r="U131" s="9" t="s">
        <v>1551</v>
      </c>
      <c r="V131" t="str">
        <f>INDEX(classification!AA$2:AA$200, MATCH(soilManagement!U131, classification!Y$2:Y$200, 0))</f>
        <v>unknown</v>
      </c>
      <c r="W131" s="9" t="s">
        <v>2643</v>
      </c>
      <c r="X131" t="str">
        <f>INDEX(classification!AD$2:AD$200, MATCH(soilManagement!W131, classification!AB$2:AB$200, 0))</f>
        <v>after tillage</v>
      </c>
      <c r="Y131" s="9" t="s">
        <v>2559</v>
      </c>
    </row>
    <row r="132" spans="1:25">
      <c r="A132">
        <v>131</v>
      </c>
      <c r="B132" s="6" t="s">
        <v>172</v>
      </c>
      <c r="C132" s="9" t="s">
        <v>2599</v>
      </c>
      <c r="D132" t="str">
        <f>INDEX(classification!C$2:C$200, MATCH(soilManagement!C132, classification!A$2:A$200, 0))</f>
        <v>arable</v>
      </c>
      <c r="E132" s="9" t="s">
        <v>2562</v>
      </c>
      <c r="F132" t="str">
        <f>INDEX(classification!F$2:F$200, MATCH(soilManagement!E132, classification!D$2:D$200, 0))</f>
        <v>conventional tillage</v>
      </c>
      <c r="G132" s="9">
        <v>2</v>
      </c>
      <c r="H132" s="9" t="s">
        <v>2642</v>
      </c>
      <c r="I132" t="str">
        <f>INDEX(classification!I$2:I$200, MATCH(soilManagement!H132, classification!G$2:G$200, 0))</f>
        <v>maize</v>
      </c>
      <c r="J132" s="9" t="s">
        <v>2569</v>
      </c>
      <c r="K132" s="17" t="s">
        <v>1551</v>
      </c>
      <c r="L132" t="str">
        <f>INDEX(classification!L$2:L$200, MATCH(soilManagement!K132, classification!J$2:J$200, 0))</f>
        <v>unknown</v>
      </c>
      <c r="M132" s="9" t="s">
        <v>2587</v>
      </c>
      <c r="N132" t="str">
        <f>INDEX(classification!O$2:O$200, MATCH(soilManagement!M132, classification!M$2:M$200, 0))</f>
        <v>no</v>
      </c>
      <c r="O132" s="17" t="s">
        <v>1551</v>
      </c>
      <c r="P132" t="str">
        <f>INDEX(classification!R$2:R$200, MATCH(soilManagement!O132, classification!P$2:P$200, 0))</f>
        <v>unknown</v>
      </c>
      <c r="Q132" s="17" t="s">
        <v>1551</v>
      </c>
      <c r="R132" t="str">
        <f>INDEX(classification!U$2:U$200, MATCH(soilManagement!Q132, classification!S$2:S$200, 0))</f>
        <v>unknown</v>
      </c>
      <c r="S132" s="17" t="s">
        <v>1551</v>
      </c>
      <c r="T132" t="str">
        <f>INDEX(classification!X$2:X$200, MATCH(soilManagement!S132, classification!V$2:V$200, 0))</f>
        <v>unknown</v>
      </c>
      <c r="U132" s="9" t="s">
        <v>1551</v>
      </c>
      <c r="V132" t="str">
        <f>INDEX(classification!AA$2:AA$200, MATCH(soilManagement!U132, classification!Y$2:Y$200, 0))</f>
        <v>unknown</v>
      </c>
      <c r="W132" s="9" t="s">
        <v>2593</v>
      </c>
      <c r="X132" t="str">
        <f>INDEX(classification!AD$2:AD$200, MATCH(soilManagement!W132, classification!AB$2:AB$200, 0))</f>
        <v>no impact</v>
      </c>
      <c r="Y132" s="9" t="s">
        <v>2559</v>
      </c>
    </row>
    <row r="133" spans="1:25">
      <c r="A133">
        <v>132</v>
      </c>
      <c r="B133" s="6" t="s">
        <v>173</v>
      </c>
      <c r="C133" s="9" t="s">
        <v>2599</v>
      </c>
      <c r="D133" t="str">
        <f>INDEX(classification!C$2:C$200, MATCH(soilManagement!C133, classification!A$2:A$200, 0))</f>
        <v>arable</v>
      </c>
      <c r="E133" s="9" t="s">
        <v>2562</v>
      </c>
      <c r="F133" t="str">
        <f>INDEX(classification!F$2:F$200, MATCH(soilManagement!E133, classification!D$2:D$200, 0))</f>
        <v>conventional tillage</v>
      </c>
      <c r="G133" s="9">
        <v>2</v>
      </c>
      <c r="H133" s="9" t="s">
        <v>2642</v>
      </c>
      <c r="I133" t="str">
        <f>INDEX(classification!I$2:I$200, MATCH(soilManagement!H133, classification!G$2:G$200, 0))</f>
        <v>maize</v>
      </c>
      <c r="J133" s="9" t="s">
        <v>2569</v>
      </c>
      <c r="K133" s="17" t="s">
        <v>1551</v>
      </c>
      <c r="L133" t="str">
        <f>INDEX(classification!L$2:L$200, MATCH(soilManagement!K133, classification!J$2:J$200, 0))</f>
        <v>unknown</v>
      </c>
      <c r="M133" s="9" t="s">
        <v>2587</v>
      </c>
      <c r="N133" t="str">
        <f>INDEX(classification!O$2:O$200, MATCH(soilManagement!M133, classification!M$2:M$200, 0))</f>
        <v>no</v>
      </c>
      <c r="O133" s="17" t="s">
        <v>1551</v>
      </c>
      <c r="P133" t="str">
        <f>INDEX(classification!R$2:R$200, MATCH(soilManagement!O133, classification!P$2:P$200, 0))</f>
        <v>unknown</v>
      </c>
      <c r="Q133" s="17" t="s">
        <v>1551</v>
      </c>
      <c r="R133" t="str">
        <f>INDEX(classification!U$2:U$200, MATCH(soilManagement!Q133, classification!S$2:S$200, 0))</f>
        <v>unknown</v>
      </c>
      <c r="S133" s="17" t="s">
        <v>1551</v>
      </c>
      <c r="T133" t="str">
        <f>INDEX(classification!X$2:X$200, MATCH(soilManagement!S133, classification!V$2:V$200, 0))</f>
        <v>unknown</v>
      </c>
      <c r="U133" s="9" t="s">
        <v>1551</v>
      </c>
      <c r="V133" t="str">
        <f>INDEX(classification!AA$2:AA$200, MATCH(soilManagement!U133, classification!Y$2:Y$200, 0))</f>
        <v>unknown</v>
      </c>
      <c r="W133" s="9" t="s">
        <v>2593</v>
      </c>
      <c r="X133" t="str">
        <f>INDEX(classification!AD$2:AD$200, MATCH(soilManagement!W133, classification!AB$2:AB$200, 0))</f>
        <v>no impact</v>
      </c>
      <c r="Y133" s="9" t="s">
        <v>2559</v>
      </c>
    </row>
    <row r="134" spans="1:25">
      <c r="A134">
        <v>133</v>
      </c>
      <c r="B134" s="6" t="s">
        <v>174</v>
      </c>
      <c r="C134" s="9" t="s">
        <v>2599</v>
      </c>
      <c r="D134" t="str">
        <f>INDEX(classification!C$2:C$200, MATCH(soilManagement!C134, classification!A$2:A$200, 0))</f>
        <v>arable</v>
      </c>
      <c r="E134" s="9" t="s">
        <v>2562</v>
      </c>
      <c r="F134" t="str">
        <f>INDEX(classification!F$2:F$200, MATCH(soilManagement!E134, classification!D$2:D$200, 0))</f>
        <v>conventional tillage</v>
      </c>
      <c r="G134" s="9">
        <v>2</v>
      </c>
      <c r="H134" s="9" t="s">
        <v>2569</v>
      </c>
      <c r="I134" t="str">
        <f>INDEX(classification!I$2:I$200, MATCH(soilManagement!H134, classification!G$2:G$200, 0))</f>
        <v>maize</v>
      </c>
      <c r="J134" s="9" t="s">
        <v>2642</v>
      </c>
      <c r="K134" s="17" t="s">
        <v>1551</v>
      </c>
      <c r="L134" t="str">
        <f>INDEX(classification!L$2:L$200, MATCH(soilManagement!K134, classification!J$2:J$200, 0))</f>
        <v>unknown</v>
      </c>
      <c r="M134" s="9" t="s">
        <v>2587</v>
      </c>
      <c r="N134" t="str">
        <f>INDEX(classification!O$2:O$200, MATCH(soilManagement!M134, classification!M$2:M$200, 0))</f>
        <v>no</v>
      </c>
      <c r="O134" s="17" t="s">
        <v>1551</v>
      </c>
      <c r="P134" t="str">
        <f>INDEX(classification!R$2:R$200, MATCH(soilManagement!O134, classification!P$2:P$200, 0))</f>
        <v>unknown</v>
      </c>
      <c r="Q134" s="17" t="s">
        <v>1551</v>
      </c>
      <c r="R134" t="str">
        <f>INDEX(classification!U$2:U$200, MATCH(soilManagement!Q134, classification!S$2:S$200, 0))</f>
        <v>unknown</v>
      </c>
      <c r="S134" s="9" t="s">
        <v>2570</v>
      </c>
      <c r="T134" t="str">
        <f>INDEX(classification!X$2:X$200, MATCH(soilManagement!S134, classification!V$2:V$200, 0))</f>
        <v>compacted</v>
      </c>
      <c r="U134" s="9" t="s">
        <v>1551</v>
      </c>
      <c r="V134" t="str">
        <f>INDEX(classification!AA$2:AA$200, MATCH(soilManagement!U134, classification!Y$2:Y$200, 0))</f>
        <v>unknown</v>
      </c>
      <c r="W134" s="9" t="s">
        <v>2643</v>
      </c>
      <c r="X134" t="str">
        <f>INDEX(classification!AD$2:AD$200, MATCH(soilManagement!W134, classification!AB$2:AB$200, 0))</f>
        <v>after tillage</v>
      </c>
      <c r="Y134" s="9" t="s">
        <v>2559</v>
      </c>
    </row>
    <row r="135" spans="1:25">
      <c r="A135">
        <v>134</v>
      </c>
      <c r="B135" s="6" t="s">
        <v>175</v>
      </c>
      <c r="C135" s="9" t="s">
        <v>2556</v>
      </c>
      <c r="D135" t="str">
        <f>INDEX(classification!C$2:C$200, MATCH(soilManagement!C135, classification!A$2:A$200, 0))</f>
        <v>grassland</v>
      </c>
      <c r="E135" s="9" t="s">
        <v>2557</v>
      </c>
      <c r="F135" t="str">
        <f>INDEX(classification!F$2:F$200, MATCH(soilManagement!E135, classification!D$2:D$200, 0))</f>
        <v>no tillage</v>
      </c>
      <c r="G135" s="9">
        <v>0</v>
      </c>
      <c r="H135" s="17" t="s">
        <v>1551</v>
      </c>
      <c r="I135" t="str">
        <f>INDEX(classification!I$2:I$200, MATCH(soilManagement!H135, classification!G$2:G$200, 0))</f>
        <v>unknown</v>
      </c>
      <c r="J135" s="9" t="s">
        <v>1551</v>
      </c>
      <c r="K135" s="17" t="s">
        <v>1551</v>
      </c>
      <c r="L135" t="str">
        <f>INDEX(classification!L$2:L$200, MATCH(soilManagement!K135, classification!J$2:J$200, 0))</f>
        <v>unknown</v>
      </c>
      <c r="M135" s="6" t="s">
        <v>2558</v>
      </c>
      <c r="N135" t="str">
        <f>INDEX(classification!O$2:O$200, MATCH(soilManagement!M135, classification!M$2:M$200, 0))</f>
        <v>natural</v>
      </c>
      <c r="O135" s="17" t="s">
        <v>1551</v>
      </c>
      <c r="P135" t="str">
        <f>INDEX(classification!R$2:R$200, MATCH(soilManagement!O135, classification!P$2:P$200, 0))</f>
        <v>unknown</v>
      </c>
      <c r="Q135" s="17" t="s">
        <v>1551</v>
      </c>
      <c r="R135" t="str">
        <f>INDEX(classification!U$2:U$200, MATCH(soilManagement!Q135, classification!S$2:S$200, 0))</f>
        <v>unknown</v>
      </c>
      <c r="S135" s="17" t="s">
        <v>1551</v>
      </c>
      <c r="T135" t="str">
        <f>INDEX(classification!X$2:X$200, MATCH(soilManagement!S135, classification!V$2:V$200, 0))</f>
        <v>unknown</v>
      </c>
      <c r="U135" s="17" t="s">
        <v>1551</v>
      </c>
      <c r="V135" t="str">
        <f>INDEX(classification!AA$2:AA$200, MATCH(soilManagement!U135, classification!Y$2:Y$200, 0))</f>
        <v>unknown</v>
      </c>
      <c r="W135" s="17" t="s">
        <v>1551</v>
      </c>
      <c r="X135" t="str">
        <f>INDEX(classification!AD$2:AD$200, MATCH(soilManagement!W135, classification!AB$2:AB$200, 0))</f>
        <v>unknown</v>
      </c>
      <c r="Y135" s="9" t="s">
        <v>2559</v>
      </c>
    </row>
    <row r="136" spans="1:25">
      <c r="A136">
        <v>135</v>
      </c>
      <c r="B136" s="6" t="s">
        <v>177</v>
      </c>
      <c r="C136" s="9" t="s">
        <v>2637</v>
      </c>
      <c r="D136" t="str">
        <f>INDEX(classification!C$2:C$200, MATCH(soilManagement!C136, classification!A$2:A$200, 0))</f>
        <v>grassland</v>
      </c>
      <c r="E136" s="9" t="s">
        <v>2557</v>
      </c>
      <c r="F136" t="str">
        <f>INDEX(classification!F$2:F$200, MATCH(soilManagement!E136, classification!D$2:D$200, 0))</f>
        <v>no tillage</v>
      </c>
      <c r="G136" s="9">
        <v>0</v>
      </c>
      <c r="H136" s="17" t="s">
        <v>1551</v>
      </c>
      <c r="I136" t="str">
        <f>INDEX(classification!I$2:I$200, MATCH(soilManagement!H136, classification!G$2:G$200, 0))</f>
        <v>unknown</v>
      </c>
      <c r="J136" s="9" t="s">
        <v>1551</v>
      </c>
      <c r="K136" s="17" t="s">
        <v>1551</v>
      </c>
      <c r="L136" t="str">
        <f>INDEX(classification!L$2:L$200, MATCH(soilManagement!K136, classification!J$2:J$200, 0))</f>
        <v>unknown</v>
      </c>
      <c r="M136" s="6" t="s">
        <v>2558</v>
      </c>
      <c r="N136" t="str">
        <f>INDEX(classification!O$2:O$200, MATCH(soilManagement!M136, classification!M$2:M$200, 0))</f>
        <v>natural</v>
      </c>
      <c r="O136" s="9" t="s">
        <v>2587</v>
      </c>
      <c r="P136" t="str">
        <f>INDEX(classification!R$2:R$200, MATCH(soilManagement!O136, classification!P$2:P$200, 0))</f>
        <v>no</v>
      </c>
      <c r="Q136" s="17" t="s">
        <v>1551</v>
      </c>
      <c r="R136" t="str">
        <f>INDEX(classification!U$2:U$200, MATCH(soilManagement!Q136, classification!S$2:S$200, 0))</f>
        <v>unknown</v>
      </c>
      <c r="S136" s="17" t="s">
        <v>1551</v>
      </c>
      <c r="T136" t="str">
        <f>INDEX(classification!X$2:X$200, MATCH(soilManagement!S136, classification!V$2:V$200, 0))</f>
        <v>unknown</v>
      </c>
      <c r="U136" s="9" t="s">
        <v>2644</v>
      </c>
      <c r="V136" t="str">
        <f>INDEX(classification!AA$2:AA$200, MATCH(soilManagement!U136, classification!Y$2:Y$200, 0))</f>
        <v>no impact</v>
      </c>
      <c r="W136" s="9" t="s">
        <v>2645</v>
      </c>
      <c r="X136" t="str">
        <f>INDEX(classification!AD$2:AD$200, MATCH(soilManagement!W136, classification!AB$2:AB$200, 0))</f>
        <v>no impact</v>
      </c>
      <c r="Y136" s="9" t="s">
        <v>2559</v>
      </c>
    </row>
    <row r="137" spans="1:25">
      <c r="A137">
        <v>136</v>
      </c>
      <c r="B137" s="6" t="s">
        <v>179</v>
      </c>
      <c r="C137" s="9" t="s">
        <v>2637</v>
      </c>
      <c r="D137" t="str">
        <f>INDEX(classification!C$2:C$200, MATCH(soilManagement!C137, classification!A$2:A$200, 0))</f>
        <v>grassland</v>
      </c>
      <c r="E137" s="9" t="s">
        <v>2557</v>
      </c>
      <c r="F137" t="str">
        <f>INDEX(classification!F$2:F$200, MATCH(soilManagement!E137, classification!D$2:D$200, 0))</f>
        <v>no tillage</v>
      </c>
      <c r="G137" s="9">
        <v>0</v>
      </c>
      <c r="H137" s="17" t="s">
        <v>1551</v>
      </c>
      <c r="I137" t="str">
        <f>INDEX(classification!I$2:I$200, MATCH(soilManagement!H137, classification!G$2:G$200, 0))</f>
        <v>unknown</v>
      </c>
      <c r="J137" s="9" t="s">
        <v>1551</v>
      </c>
      <c r="K137" s="17" t="s">
        <v>1551</v>
      </c>
      <c r="L137" t="str">
        <f>INDEX(classification!L$2:L$200, MATCH(soilManagement!K137, classification!J$2:J$200, 0))</f>
        <v>unknown</v>
      </c>
      <c r="M137" s="6" t="s">
        <v>2558</v>
      </c>
      <c r="N137" t="str">
        <f>INDEX(classification!O$2:O$200, MATCH(soilManagement!M137, classification!M$2:M$200, 0))</f>
        <v>natural</v>
      </c>
      <c r="O137" s="9" t="s">
        <v>2627</v>
      </c>
      <c r="P137" t="str">
        <f>INDEX(classification!R$2:R$200, MATCH(soilManagement!O137, classification!P$2:P$200, 0))</f>
        <v>yes</v>
      </c>
      <c r="Q137" s="17" t="s">
        <v>1551</v>
      </c>
      <c r="R137" t="str">
        <f>INDEX(classification!U$2:U$200, MATCH(soilManagement!Q137, classification!S$2:S$200, 0))</f>
        <v>unknown</v>
      </c>
      <c r="S137" s="17" t="s">
        <v>1551</v>
      </c>
      <c r="T137" t="str">
        <f>INDEX(classification!X$2:X$200, MATCH(soilManagement!S137, classification!V$2:V$200, 0))</f>
        <v>unknown</v>
      </c>
      <c r="U137" s="9" t="s">
        <v>2644</v>
      </c>
      <c r="V137" t="str">
        <f>INDEX(classification!AA$2:AA$200, MATCH(soilManagement!U137, classification!Y$2:Y$200, 0))</f>
        <v>no impact</v>
      </c>
      <c r="W137" s="9" t="s">
        <v>2645</v>
      </c>
      <c r="X137" t="str">
        <f>INDEX(classification!AD$2:AD$200, MATCH(soilManagement!W137, classification!AB$2:AB$200, 0))</f>
        <v>no impact</v>
      </c>
      <c r="Y137" s="9" t="s">
        <v>2559</v>
      </c>
    </row>
    <row r="138" spans="1:25">
      <c r="A138">
        <v>137</v>
      </c>
      <c r="B138" s="6" t="s">
        <v>180</v>
      </c>
      <c r="C138" s="9" t="s">
        <v>2637</v>
      </c>
      <c r="D138" t="str">
        <f>INDEX(classification!C$2:C$200, MATCH(soilManagement!C138, classification!A$2:A$200, 0))</f>
        <v>grassland</v>
      </c>
      <c r="E138" s="9" t="s">
        <v>2557</v>
      </c>
      <c r="F138" t="str">
        <f>INDEX(classification!F$2:F$200, MATCH(soilManagement!E138, classification!D$2:D$200, 0))</f>
        <v>no tillage</v>
      </c>
      <c r="G138" s="9">
        <v>0</v>
      </c>
      <c r="H138" s="17" t="s">
        <v>1551</v>
      </c>
      <c r="I138" t="str">
        <f>INDEX(classification!I$2:I$200, MATCH(soilManagement!H138, classification!G$2:G$200, 0))</f>
        <v>unknown</v>
      </c>
      <c r="J138" s="9" t="s">
        <v>1551</v>
      </c>
      <c r="K138" s="17" t="s">
        <v>1551</v>
      </c>
      <c r="L138" t="str">
        <f>INDEX(classification!L$2:L$200, MATCH(soilManagement!K138, classification!J$2:J$200, 0))</f>
        <v>unknown</v>
      </c>
      <c r="M138" s="6" t="s">
        <v>2558</v>
      </c>
      <c r="N138" t="str">
        <f>INDEX(classification!O$2:O$200, MATCH(soilManagement!M138, classification!M$2:M$200, 0))</f>
        <v>natural</v>
      </c>
      <c r="O138" s="9" t="s">
        <v>2629</v>
      </c>
      <c r="P138" t="str">
        <f>INDEX(classification!R$2:R$200, MATCH(soilManagement!O138, classification!P$2:P$200, 0))</f>
        <v>yes</v>
      </c>
      <c r="Q138" s="17" t="s">
        <v>1551</v>
      </c>
      <c r="R138" t="str">
        <f>INDEX(classification!U$2:U$200, MATCH(soilManagement!Q138, classification!S$2:S$200, 0))</f>
        <v>unknown</v>
      </c>
      <c r="S138" s="17" t="s">
        <v>1551</v>
      </c>
      <c r="T138" t="str">
        <f>INDEX(classification!X$2:X$200, MATCH(soilManagement!S138, classification!V$2:V$200, 0))</f>
        <v>unknown</v>
      </c>
      <c r="U138" s="9" t="s">
        <v>2644</v>
      </c>
      <c r="V138" t="str">
        <f>INDEX(classification!AA$2:AA$200, MATCH(soilManagement!U138, classification!Y$2:Y$200, 0))</f>
        <v>no impact</v>
      </c>
      <c r="W138" s="9" t="s">
        <v>2645</v>
      </c>
      <c r="X138" t="str">
        <f>INDEX(classification!AD$2:AD$200, MATCH(soilManagement!W138, classification!AB$2:AB$200, 0))</f>
        <v>no impact</v>
      </c>
      <c r="Y138" s="9" t="s">
        <v>2559</v>
      </c>
    </row>
    <row r="139" spans="1:25">
      <c r="A139">
        <v>138</v>
      </c>
      <c r="B139" s="6" t="s">
        <v>181</v>
      </c>
      <c r="C139" s="9" t="s">
        <v>2637</v>
      </c>
      <c r="D139" t="str">
        <f>INDEX(classification!C$2:C$200, MATCH(soilManagement!C139, classification!A$2:A$200, 0))</f>
        <v>grassland</v>
      </c>
      <c r="E139" s="9" t="s">
        <v>2557</v>
      </c>
      <c r="F139" t="str">
        <f>INDEX(classification!F$2:F$200, MATCH(soilManagement!E139, classification!D$2:D$200, 0))</f>
        <v>no tillage</v>
      </c>
      <c r="G139" s="9">
        <v>0</v>
      </c>
      <c r="H139" s="17" t="s">
        <v>1551</v>
      </c>
      <c r="I139" t="str">
        <f>INDEX(classification!I$2:I$200, MATCH(soilManagement!H139, classification!G$2:G$200, 0))</f>
        <v>unknown</v>
      </c>
      <c r="J139" s="9" t="s">
        <v>1551</v>
      </c>
      <c r="K139" s="17" t="s">
        <v>1551</v>
      </c>
      <c r="L139" t="str">
        <f>INDEX(classification!L$2:L$200, MATCH(soilManagement!K139, classification!J$2:J$200, 0))</f>
        <v>unknown</v>
      </c>
      <c r="M139" s="6" t="s">
        <v>2558</v>
      </c>
      <c r="N139" t="str">
        <f>INDEX(classification!O$2:O$200, MATCH(soilManagement!M139, classification!M$2:M$200, 0))</f>
        <v>natural</v>
      </c>
      <c r="O139" s="9" t="s">
        <v>2628</v>
      </c>
      <c r="P139" t="str">
        <f>INDEX(classification!R$2:R$200, MATCH(soilManagement!O139, classification!P$2:P$200, 0))</f>
        <v>yes</v>
      </c>
      <c r="Q139" s="17" t="s">
        <v>1551</v>
      </c>
      <c r="R139" t="str">
        <f>INDEX(classification!U$2:U$200, MATCH(soilManagement!Q139, classification!S$2:S$200, 0))</f>
        <v>unknown</v>
      </c>
      <c r="S139" s="17" t="s">
        <v>1551</v>
      </c>
      <c r="T139" t="str">
        <f>INDEX(classification!X$2:X$200, MATCH(soilManagement!S139, classification!V$2:V$200, 0))</f>
        <v>unknown</v>
      </c>
      <c r="U139" s="9" t="s">
        <v>2644</v>
      </c>
      <c r="V139" t="str">
        <f>INDEX(classification!AA$2:AA$200, MATCH(soilManagement!U139, classification!Y$2:Y$200, 0))</f>
        <v>no impact</v>
      </c>
      <c r="W139" s="9" t="s">
        <v>2645</v>
      </c>
      <c r="X139" t="str">
        <f>INDEX(classification!AD$2:AD$200, MATCH(soilManagement!W139, classification!AB$2:AB$200, 0))</f>
        <v>no impact</v>
      </c>
      <c r="Y139" s="9" t="s">
        <v>2559</v>
      </c>
    </row>
    <row r="140" spans="1:25">
      <c r="A140">
        <v>139</v>
      </c>
      <c r="B140" s="6" t="s">
        <v>182</v>
      </c>
      <c r="C140" s="9" t="s">
        <v>2556</v>
      </c>
      <c r="D140" t="str">
        <f>INDEX(classification!C$2:C$200, MATCH(soilManagement!C140, classification!A$2:A$200, 0))</f>
        <v>grassland</v>
      </c>
      <c r="E140" s="9" t="s">
        <v>2557</v>
      </c>
      <c r="F140" t="str">
        <f>INDEX(classification!F$2:F$200, MATCH(soilManagement!E140, classification!D$2:D$200, 0))</f>
        <v>no tillage</v>
      </c>
      <c r="G140" s="9">
        <v>0</v>
      </c>
      <c r="H140" s="17" t="s">
        <v>1551</v>
      </c>
      <c r="I140" t="str">
        <f>INDEX(classification!I$2:I$200, MATCH(soilManagement!H140, classification!G$2:G$200, 0))</f>
        <v>unknown</v>
      </c>
      <c r="J140" s="9" t="s">
        <v>1551</v>
      </c>
      <c r="K140" s="17" t="s">
        <v>1551</v>
      </c>
      <c r="L140" t="str">
        <f>INDEX(classification!L$2:L$200, MATCH(soilManagement!K140, classification!J$2:J$200, 0))</f>
        <v>unknown</v>
      </c>
      <c r="M140" s="6" t="s">
        <v>2558</v>
      </c>
      <c r="N140" t="str">
        <f>INDEX(classification!O$2:O$200, MATCH(soilManagement!M140, classification!M$2:M$200, 0))</f>
        <v>natural</v>
      </c>
      <c r="O140" s="17" t="s">
        <v>1551</v>
      </c>
      <c r="P140" t="str">
        <f>INDEX(classification!R$2:R$200, MATCH(soilManagement!O140, classification!P$2:P$200, 0))</f>
        <v>unknown</v>
      </c>
      <c r="Q140" s="17" t="s">
        <v>1551</v>
      </c>
      <c r="R140" t="str">
        <f>INDEX(classification!U$2:U$200, MATCH(soilManagement!Q140, classification!S$2:S$200, 0))</f>
        <v>unknown</v>
      </c>
      <c r="S140" s="17" t="s">
        <v>1551</v>
      </c>
      <c r="T140" t="str">
        <f>INDEX(classification!X$2:X$200, MATCH(soilManagement!S140, classification!V$2:V$200, 0))</f>
        <v>unknown</v>
      </c>
      <c r="U140" s="17" t="s">
        <v>1551</v>
      </c>
      <c r="V140" t="str">
        <f>INDEX(classification!AA$2:AA$200, MATCH(soilManagement!U140, classification!Y$2:Y$200, 0))</f>
        <v>unknown</v>
      </c>
      <c r="W140" s="9" t="s">
        <v>2202</v>
      </c>
      <c r="X140" t="str">
        <f>INDEX(classification!AD$2:AD$200, MATCH(soilManagement!W140, classification!AB$2:AB$200, 0))</f>
        <v>no impact</v>
      </c>
      <c r="Y140" s="9" t="s">
        <v>2559</v>
      </c>
    </row>
    <row r="141" spans="1:25">
      <c r="A141">
        <v>140</v>
      </c>
      <c r="B141" s="6" t="s">
        <v>184</v>
      </c>
      <c r="C141" s="9" t="s">
        <v>2582</v>
      </c>
      <c r="D141" t="str">
        <f>INDEX(classification!C$2:C$200, MATCH(soilManagement!C141, classification!A$2:A$200, 0))</f>
        <v>woodland/plantation</v>
      </c>
      <c r="E141" s="9" t="s">
        <v>2583</v>
      </c>
      <c r="F141" t="str">
        <f>INDEX(classification!F$2:F$200, MATCH(soilManagement!E141, classification!D$2:D$200, 0))</f>
        <v>no tillage</v>
      </c>
      <c r="G141" s="9">
        <v>0</v>
      </c>
      <c r="H141" s="9" t="s">
        <v>2646</v>
      </c>
      <c r="I141" t="str">
        <f>INDEX(classification!I$2:I$200, MATCH(soilManagement!H141, classification!G$2:G$200, 0))</f>
        <v>fruits/trees</v>
      </c>
      <c r="J141" s="9" t="s">
        <v>1551</v>
      </c>
      <c r="K141" s="17" t="s">
        <v>1551</v>
      </c>
      <c r="L141" t="str">
        <f>INDEX(classification!L$2:L$200, MATCH(soilManagement!K141, classification!J$2:J$200, 0))</f>
        <v>unknown</v>
      </c>
      <c r="M141" s="17" t="s">
        <v>1551</v>
      </c>
      <c r="N141" t="str">
        <f>INDEX(classification!O$2:O$200, MATCH(soilManagement!M141, classification!M$2:M$200, 0))</f>
        <v>unknown</v>
      </c>
      <c r="O141" s="17" t="s">
        <v>1551</v>
      </c>
      <c r="P141" t="str">
        <f>INDEX(classification!R$2:R$200, MATCH(soilManagement!O141, classification!P$2:P$200, 0))</f>
        <v>unknown</v>
      </c>
      <c r="Q141" s="17" t="s">
        <v>1551</v>
      </c>
      <c r="R141" t="str">
        <f>INDEX(classification!U$2:U$200, MATCH(soilManagement!Q141, classification!S$2:S$200, 0))</f>
        <v>unknown</v>
      </c>
      <c r="S141" s="17" t="s">
        <v>1551</v>
      </c>
      <c r="T141" t="str">
        <f>INDEX(classification!X$2:X$200, MATCH(soilManagement!S141, classification!V$2:V$200, 0))</f>
        <v>unknown</v>
      </c>
      <c r="U141" s="9" t="s">
        <v>2641</v>
      </c>
      <c r="V141" t="str">
        <f>INDEX(classification!AA$2:AA$200, MATCH(soilManagement!U141, classification!Y$2:Y$200, 0))</f>
        <v>no impact</v>
      </c>
      <c r="W141" s="9" t="s">
        <v>2211</v>
      </c>
      <c r="X141" t="str">
        <f>INDEX(classification!AD$2:AD$200, MATCH(soilManagement!W141, classification!AB$2:AB$200, 0))</f>
        <v>no impact</v>
      </c>
      <c r="Y141" s="9" t="s">
        <v>2324</v>
      </c>
    </row>
    <row r="142" spans="1:25">
      <c r="A142">
        <v>141</v>
      </c>
      <c r="B142" s="6" t="s">
        <v>186</v>
      </c>
      <c r="C142" s="9" t="s">
        <v>2582</v>
      </c>
      <c r="D142" t="str">
        <f>INDEX(classification!C$2:C$200, MATCH(soilManagement!C142, classification!A$2:A$200, 0))</f>
        <v>woodland/plantation</v>
      </c>
      <c r="E142" s="9" t="s">
        <v>2583</v>
      </c>
      <c r="F142" t="str">
        <f>INDEX(classification!F$2:F$200, MATCH(soilManagement!E142, classification!D$2:D$200, 0))</f>
        <v>no tillage</v>
      </c>
      <c r="G142" s="9">
        <v>0</v>
      </c>
      <c r="H142" s="9" t="s">
        <v>2646</v>
      </c>
      <c r="I142" t="str">
        <f>INDEX(classification!I$2:I$200, MATCH(soilManagement!H142, classification!G$2:G$200, 0))</f>
        <v>fruits/trees</v>
      </c>
      <c r="J142" s="9" t="s">
        <v>1551</v>
      </c>
      <c r="K142" s="17" t="s">
        <v>1551</v>
      </c>
      <c r="L142" t="str">
        <f>INDEX(classification!L$2:L$200, MATCH(soilManagement!K142, classification!J$2:J$200, 0))</f>
        <v>unknown</v>
      </c>
      <c r="M142" s="17" t="s">
        <v>1551</v>
      </c>
      <c r="N142" t="str">
        <f>INDEX(classification!O$2:O$200, MATCH(soilManagement!M142, classification!M$2:M$200, 0))</f>
        <v>unknown</v>
      </c>
      <c r="O142" s="17" t="s">
        <v>1551</v>
      </c>
      <c r="P142" t="str">
        <f>INDEX(classification!R$2:R$200, MATCH(soilManagement!O142, classification!P$2:P$200, 0))</f>
        <v>unknown</v>
      </c>
      <c r="Q142" s="17" t="s">
        <v>1551</v>
      </c>
      <c r="R142" t="str">
        <f>INDEX(classification!U$2:U$200, MATCH(soilManagement!Q142, classification!S$2:S$200, 0))</f>
        <v>unknown</v>
      </c>
      <c r="S142" s="9" t="s">
        <v>2594</v>
      </c>
      <c r="T142" t="str">
        <f>INDEX(classification!X$2:X$200, MATCH(soilManagement!S142, classification!V$2:V$200, 0))</f>
        <v>unknown</v>
      </c>
      <c r="U142" s="9" t="s">
        <v>2641</v>
      </c>
      <c r="V142" t="str">
        <f>INDEX(classification!AA$2:AA$200, MATCH(soilManagement!U142, classification!Y$2:Y$200, 0))</f>
        <v>no impact</v>
      </c>
      <c r="W142" s="9" t="s">
        <v>2211</v>
      </c>
      <c r="X142" t="str">
        <f>INDEX(classification!AD$2:AD$200, MATCH(soilManagement!W142, classification!AB$2:AB$200, 0))</f>
        <v>no impact</v>
      </c>
      <c r="Y142" s="9" t="s">
        <v>2559</v>
      </c>
    </row>
    <row r="143" spans="1:25">
      <c r="A143">
        <v>142</v>
      </c>
      <c r="B143" s="6" t="s">
        <v>187</v>
      </c>
      <c r="C143" s="9" t="s">
        <v>2647</v>
      </c>
      <c r="D143" t="str">
        <f>INDEX(classification!C$2:C$200, MATCH(soilManagement!C143, classification!A$2:A$200, 0))</f>
        <v>grassland</v>
      </c>
      <c r="E143" s="9" t="s">
        <v>2557</v>
      </c>
      <c r="F143" t="str">
        <f>INDEX(classification!F$2:F$200, MATCH(soilManagement!E143, classification!D$2:D$200, 0))</f>
        <v>no tillage</v>
      </c>
      <c r="G143" s="9">
        <v>0</v>
      </c>
      <c r="H143" s="17" t="s">
        <v>1551</v>
      </c>
      <c r="I143" t="str">
        <f>INDEX(classification!I$2:I$200, MATCH(soilManagement!H143, classification!G$2:G$200, 0))</f>
        <v>unknown</v>
      </c>
      <c r="J143" s="9" t="s">
        <v>1551</v>
      </c>
      <c r="K143" s="17" t="s">
        <v>1551</v>
      </c>
      <c r="L143" t="str">
        <f>INDEX(classification!L$2:L$200, MATCH(soilManagement!K143, classification!J$2:J$200, 0))</f>
        <v>unknown</v>
      </c>
      <c r="M143" s="6" t="s">
        <v>2558</v>
      </c>
      <c r="N143" t="str">
        <f>INDEX(classification!O$2:O$200, MATCH(soilManagement!M143, classification!M$2:M$200, 0))</f>
        <v>natural</v>
      </c>
      <c r="O143" s="9" t="s">
        <v>2587</v>
      </c>
      <c r="P143" t="str">
        <f>INDEX(classification!R$2:R$200, MATCH(soilManagement!O143, classification!P$2:P$200, 0))</f>
        <v>no</v>
      </c>
      <c r="Q143" s="17" t="s">
        <v>1551</v>
      </c>
      <c r="R143" t="str">
        <f>INDEX(classification!U$2:U$200, MATCH(soilManagement!Q143, classification!S$2:S$200, 0))</f>
        <v>unknown</v>
      </c>
      <c r="S143" s="17" t="s">
        <v>1551</v>
      </c>
      <c r="T143" t="str">
        <f>INDEX(classification!X$2:X$200, MATCH(soilManagement!S143, classification!V$2:V$200, 0))</f>
        <v>unknown</v>
      </c>
      <c r="U143" s="17" t="s">
        <v>1551</v>
      </c>
      <c r="V143" t="str">
        <f>INDEX(classification!AA$2:AA$200, MATCH(soilManagement!U143, classification!Y$2:Y$200, 0))</f>
        <v>unknown</v>
      </c>
      <c r="W143" s="9" t="s">
        <v>2635</v>
      </c>
      <c r="X143" t="str">
        <f>INDEX(classification!AD$2:AD$200, MATCH(soilManagement!W143, classification!AB$2:AB$200, 0))</f>
        <v>no impact</v>
      </c>
      <c r="Y143" s="9" t="s">
        <v>2559</v>
      </c>
    </row>
    <row r="144" spans="1:25">
      <c r="A144">
        <v>143</v>
      </c>
      <c r="B144" s="6" t="s">
        <v>189</v>
      </c>
      <c r="C144" s="9" t="s">
        <v>2561</v>
      </c>
      <c r="D144" t="str">
        <f>INDEX(classification!C$2:C$200, MATCH(soilManagement!C144, classification!A$2:A$200, 0))</f>
        <v>arable</v>
      </c>
      <c r="E144" s="9" t="s">
        <v>2562</v>
      </c>
      <c r="F144" t="str">
        <f>INDEX(classification!F$2:F$200, MATCH(soilManagement!E144, classification!D$2:D$200, 0))</f>
        <v>conventional tillage</v>
      </c>
      <c r="G144" s="9">
        <v>3</v>
      </c>
      <c r="H144" s="9" t="s">
        <v>2648</v>
      </c>
      <c r="I144" t="str">
        <f>INDEX(classification!I$2:I$200, MATCH(soilManagement!H144, classification!G$2:G$200, 0))</f>
        <v>cereals</v>
      </c>
      <c r="J144" s="9" t="s">
        <v>2649</v>
      </c>
      <c r="K144" s="17" t="s">
        <v>1551</v>
      </c>
      <c r="L144" t="str">
        <f>INDEX(classification!L$2:L$200, MATCH(soilManagement!K144, classification!J$2:J$200, 0))</f>
        <v>unknown</v>
      </c>
      <c r="M144" s="9" t="s">
        <v>2570</v>
      </c>
      <c r="N144" t="str">
        <f>INDEX(classification!O$2:O$200, MATCH(soilManagement!M144, classification!M$2:M$200, 0))</f>
        <v>yes</v>
      </c>
      <c r="O144" s="17" t="s">
        <v>1551</v>
      </c>
      <c r="P144" t="str">
        <f>INDEX(classification!R$2:R$200, MATCH(soilManagement!O144, classification!P$2:P$200, 0))</f>
        <v>unknown</v>
      </c>
      <c r="Q144" s="17" t="s">
        <v>1551</v>
      </c>
      <c r="R144" t="str">
        <f>INDEX(classification!U$2:U$200, MATCH(soilManagement!Q144, classification!S$2:S$200, 0))</f>
        <v>unknown</v>
      </c>
      <c r="S144" s="9" t="s">
        <v>2594</v>
      </c>
      <c r="T144" t="str">
        <f>INDEX(classification!X$2:X$200, MATCH(soilManagement!S144, classification!V$2:V$200, 0))</f>
        <v>unknown</v>
      </c>
      <c r="U144" s="17" t="s">
        <v>1551</v>
      </c>
      <c r="V144" t="str">
        <f>INDEX(classification!AA$2:AA$200, MATCH(soilManagement!U144, classification!Y$2:Y$200, 0))</f>
        <v>unknown</v>
      </c>
      <c r="W144" s="9" t="s">
        <v>2635</v>
      </c>
      <c r="X144" t="str">
        <f>INDEX(classification!AD$2:AD$200, MATCH(soilManagement!W144, classification!AB$2:AB$200, 0))</f>
        <v>no impact</v>
      </c>
      <c r="Y144" s="9" t="s">
        <v>2559</v>
      </c>
    </row>
    <row r="145" spans="1:25">
      <c r="A145">
        <v>144</v>
      </c>
      <c r="B145" s="6" t="s">
        <v>190</v>
      </c>
      <c r="C145" s="9" t="s">
        <v>2561</v>
      </c>
      <c r="D145" t="str">
        <f>INDEX(classification!C$2:C$200, MATCH(soilManagement!C145, classification!A$2:A$200, 0))</f>
        <v>arable</v>
      </c>
      <c r="E145" s="9" t="s">
        <v>2557</v>
      </c>
      <c r="F145" t="str">
        <f>INDEX(classification!F$2:F$200, MATCH(soilManagement!E145, classification!D$2:D$200, 0))</f>
        <v>no tillage</v>
      </c>
      <c r="G145" s="9">
        <v>3</v>
      </c>
      <c r="H145" s="9" t="s">
        <v>2650</v>
      </c>
      <c r="I145" t="str">
        <f>INDEX(classification!I$2:I$200, MATCH(soilManagement!H145, classification!G$2:G$200, 0))</f>
        <v>cereals</v>
      </c>
      <c r="J145" s="9" t="s">
        <v>2651</v>
      </c>
      <c r="K145" s="17" t="s">
        <v>1551</v>
      </c>
      <c r="L145" t="str">
        <f>INDEX(classification!L$2:L$200, MATCH(soilManagement!K145, classification!J$2:J$200, 0))</f>
        <v>unknown</v>
      </c>
      <c r="M145" s="9" t="s">
        <v>2570</v>
      </c>
      <c r="N145" t="str">
        <f>INDEX(classification!O$2:O$200, MATCH(soilManagement!M145, classification!M$2:M$200, 0))</f>
        <v>yes</v>
      </c>
      <c r="O145" s="17" t="s">
        <v>1551</v>
      </c>
      <c r="P145" t="str">
        <f>INDEX(classification!R$2:R$200, MATCH(soilManagement!O145, classification!P$2:P$200, 0))</f>
        <v>unknown</v>
      </c>
      <c r="Q145" s="17" t="s">
        <v>1551</v>
      </c>
      <c r="R145" t="str">
        <f>INDEX(classification!U$2:U$200, MATCH(soilManagement!Q145, classification!S$2:S$200, 0))</f>
        <v>unknown</v>
      </c>
      <c r="S145" s="9" t="s">
        <v>2594</v>
      </c>
      <c r="T145" t="str">
        <f>INDEX(classification!X$2:X$200, MATCH(soilManagement!S145, classification!V$2:V$200, 0))</f>
        <v>unknown</v>
      </c>
      <c r="U145" s="17" t="s">
        <v>1551</v>
      </c>
      <c r="V145" t="str">
        <f>INDEX(classification!AA$2:AA$200, MATCH(soilManagement!U145, classification!Y$2:Y$200, 0))</f>
        <v>unknown</v>
      </c>
      <c r="W145" s="9" t="s">
        <v>2635</v>
      </c>
      <c r="X145" t="str">
        <f>INDEX(classification!AD$2:AD$200, MATCH(soilManagement!W145, classification!AB$2:AB$200, 0))</f>
        <v>no impact</v>
      </c>
      <c r="Y145" s="9" t="s">
        <v>2559</v>
      </c>
    </row>
    <row r="146" spans="1:25">
      <c r="A146">
        <v>145</v>
      </c>
      <c r="B146" s="6" t="s">
        <v>191</v>
      </c>
      <c r="C146" s="9" t="s">
        <v>2647</v>
      </c>
      <c r="D146" t="str">
        <f>INDEX(classification!C$2:C$200, MATCH(soilManagement!C146, classification!A$2:A$200, 0))</f>
        <v>grassland</v>
      </c>
      <c r="E146" s="9" t="s">
        <v>2557</v>
      </c>
      <c r="F146" t="str">
        <f>INDEX(classification!F$2:F$200, MATCH(soilManagement!E146, classification!D$2:D$200, 0))</f>
        <v>no tillage</v>
      </c>
      <c r="G146" s="9">
        <v>0</v>
      </c>
      <c r="H146" s="17" t="s">
        <v>1551</v>
      </c>
      <c r="I146" t="str">
        <f>INDEX(classification!I$2:I$200, MATCH(soilManagement!H146, classification!G$2:G$200, 0))</f>
        <v>unknown</v>
      </c>
      <c r="J146" s="9" t="s">
        <v>1551</v>
      </c>
      <c r="K146" s="17" t="s">
        <v>1551</v>
      </c>
      <c r="L146" t="str">
        <f>INDEX(classification!L$2:L$200, MATCH(soilManagement!K146, classification!J$2:J$200, 0))</f>
        <v>unknown</v>
      </c>
      <c r="M146" s="6" t="s">
        <v>2558</v>
      </c>
      <c r="N146" t="str">
        <f>INDEX(classification!O$2:O$200, MATCH(soilManagement!M146, classification!M$2:M$200, 0))</f>
        <v>natural</v>
      </c>
      <c r="O146" s="9" t="s">
        <v>2587</v>
      </c>
      <c r="P146" t="str">
        <f>INDEX(classification!R$2:R$200, MATCH(soilManagement!O146, classification!P$2:P$200, 0))</f>
        <v>no</v>
      </c>
      <c r="Q146" s="17" t="s">
        <v>1551</v>
      </c>
      <c r="R146" t="str">
        <f>INDEX(classification!U$2:U$200, MATCH(soilManagement!Q146, classification!S$2:S$200, 0))</f>
        <v>unknown</v>
      </c>
      <c r="S146" s="17" t="s">
        <v>1551</v>
      </c>
      <c r="T146" t="str">
        <f>INDEX(classification!X$2:X$200, MATCH(soilManagement!S146, classification!V$2:V$200, 0))</f>
        <v>unknown</v>
      </c>
      <c r="U146" s="17" t="s">
        <v>1551</v>
      </c>
      <c r="V146" t="str">
        <f>INDEX(classification!AA$2:AA$200, MATCH(soilManagement!U146, classification!Y$2:Y$200, 0))</f>
        <v>unknown</v>
      </c>
      <c r="W146" s="9" t="s">
        <v>2635</v>
      </c>
      <c r="X146" t="str">
        <f>INDEX(classification!AD$2:AD$200, MATCH(soilManagement!W146, classification!AB$2:AB$200, 0))</f>
        <v>no impact</v>
      </c>
      <c r="Y146" s="9" t="s">
        <v>2559</v>
      </c>
    </row>
    <row r="147" spans="1:25">
      <c r="A147">
        <v>146</v>
      </c>
      <c r="B147" s="6" t="s">
        <v>192</v>
      </c>
      <c r="C147" s="9" t="s">
        <v>2561</v>
      </c>
      <c r="D147" t="str">
        <f>INDEX(classification!C$2:C$200, MATCH(soilManagement!C147, classification!A$2:A$200, 0))</f>
        <v>arable</v>
      </c>
      <c r="E147" s="9" t="s">
        <v>2562</v>
      </c>
      <c r="F147" t="str">
        <f>INDEX(classification!F$2:F$200, MATCH(soilManagement!E147, classification!D$2:D$200, 0))</f>
        <v>conventional tillage</v>
      </c>
      <c r="G147" s="9">
        <v>3</v>
      </c>
      <c r="H147" s="9" t="s">
        <v>2648</v>
      </c>
      <c r="I147" t="str">
        <f>INDEX(classification!I$2:I$200, MATCH(soilManagement!H147, classification!G$2:G$200, 0))</f>
        <v>cereals</v>
      </c>
      <c r="J147" s="9" t="s">
        <v>2649</v>
      </c>
      <c r="K147" s="17" t="s">
        <v>1551</v>
      </c>
      <c r="L147" t="str">
        <f>INDEX(classification!L$2:L$200, MATCH(soilManagement!K147, classification!J$2:J$200, 0))</f>
        <v>unknown</v>
      </c>
      <c r="M147" s="9" t="s">
        <v>2570</v>
      </c>
      <c r="N147" t="str">
        <f>INDEX(classification!O$2:O$200, MATCH(soilManagement!M147, classification!M$2:M$200, 0))</f>
        <v>yes</v>
      </c>
      <c r="O147" s="17" t="s">
        <v>1551</v>
      </c>
      <c r="P147" t="str">
        <f>INDEX(classification!R$2:R$200, MATCH(soilManagement!O147, classification!P$2:P$200, 0))</f>
        <v>unknown</v>
      </c>
      <c r="Q147" s="17" t="s">
        <v>1551</v>
      </c>
      <c r="R147" t="str">
        <f>INDEX(classification!U$2:U$200, MATCH(soilManagement!Q147, classification!S$2:S$200, 0))</f>
        <v>unknown</v>
      </c>
      <c r="S147" s="9" t="s">
        <v>2594</v>
      </c>
      <c r="T147" t="str">
        <f>INDEX(classification!X$2:X$200, MATCH(soilManagement!S147, classification!V$2:V$200, 0))</f>
        <v>unknown</v>
      </c>
      <c r="U147" s="17" t="s">
        <v>1551</v>
      </c>
      <c r="V147" t="str">
        <f>INDEX(classification!AA$2:AA$200, MATCH(soilManagement!U147, classification!Y$2:Y$200, 0))</f>
        <v>unknown</v>
      </c>
      <c r="W147" s="9" t="s">
        <v>2635</v>
      </c>
      <c r="X147" t="str">
        <f>INDEX(classification!AD$2:AD$200, MATCH(soilManagement!W147, classification!AB$2:AB$200, 0))</f>
        <v>no impact</v>
      </c>
      <c r="Y147" s="9" t="s">
        <v>2559</v>
      </c>
    </row>
    <row r="148" spans="1:25">
      <c r="A148">
        <v>147</v>
      </c>
      <c r="B148" s="6" t="s">
        <v>193</v>
      </c>
      <c r="C148" s="9" t="s">
        <v>2561</v>
      </c>
      <c r="D148" t="str">
        <f>INDEX(classification!C$2:C$200, MATCH(soilManagement!C148, classification!A$2:A$200, 0))</f>
        <v>arable</v>
      </c>
      <c r="E148" s="9" t="s">
        <v>2557</v>
      </c>
      <c r="F148" t="str">
        <f>INDEX(classification!F$2:F$200, MATCH(soilManagement!E148, classification!D$2:D$200, 0))</f>
        <v>no tillage</v>
      </c>
      <c r="G148" s="9">
        <v>3</v>
      </c>
      <c r="H148" s="9" t="s">
        <v>2650</v>
      </c>
      <c r="I148" t="str">
        <f>INDEX(classification!I$2:I$200, MATCH(soilManagement!H148, classification!G$2:G$200, 0))</f>
        <v>cereals</v>
      </c>
      <c r="J148" s="9" t="s">
        <v>2651</v>
      </c>
      <c r="K148" s="17" t="s">
        <v>1551</v>
      </c>
      <c r="L148" t="str">
        <f>INDEX(classification!L$2:L$200, MATCH(soilManagement!K148, classification!J$2:J$200, 0))</f>
        <v>unknown</v>
      </c>
      <c r="M148" s="9" t="s">
        <v>2570</v>
      </c>
      <c r="N148" t="str">
        <f>INDEX(classification!O$2:O$200, MATCH(soilManagement!M148, classification!M$2:M$200, 0))</f>
        <v>yes</v>
      </c>
      <c r="O148" s="17" t="s">
        <v>1551</v>
      </c>
      <c r="P148" t="str">
        <f>INDEX(classification!R$2:R$200, MATCH(soilManagement!O148, classification!P$2:P$200, 0))</f>
        <v>unknown</v>
      </c>
      <c r="Q148" s="17" t="s">
        <v>1551</v>
      </c>
      <c r="R148" t="str">
        <f>INDEX(classification!U$2:U$200, MATCH(soilManagement!Q148, classification!S$2:S$200, 0))</f>
        <v>unknown</v>
      </c>
      <c r="S148" s="9" t="s">
        <v>2594</v>
      </c>
      <c r="T148" t="str">
        <f>INDEX(classification!X$2:X$200, MATCH(soilManagement!S148, classification!V$2:V$200, 0))</f>
        <v>unknown</v>
      </c>
      <c r="U148" s="17" t="s">
        <v>1551</v>
      </c>
      <c r="V148" t="str">
        <f>INDEX(classification!AA$2:AA$200, MATCH(soilManagement!U148, classification!Y$2:Y$200, 0))</f>
        <v>unknown</v>
      </c>
      <c r="W148" s="9" t="s">
        <v>2635</v>
      </c>
      <c r="X148" t="str">
        <f>INDEX(classification!AD$2:AD$200, MATCH(soilManagement!W148, classification!AB$2:AB$200, 0))</f>
        <v>no impact</v>
      </c>
      <c r="Y148" s="9" t="s">
        <v>2559</v>
      </c>
    </row>
    <row r="149" spans="1:25">
      <c r="A149">
        <v>148</v>
      </c>
      <c r="B149" s="6" t="s">
        <v>194</v>
      </c>
      <c r="C149" s="9" t="s">
        <v>2647</v>
      </c>
      <c r="D149" t="str">
        <f>INDEX(classification!C$2:C$200, MATCH(soilManagement!C149, classification!A$2:A$200, 0))</f>
        <v>grassland</v>
      </c>
      <c r="E149" s="9" t="s">
        <v>2557</v>
      </c>
      <c r="F149" t="str">
        <f>INDEX(classification!F$2:F$200, MATCH(soilManagement!E149, classification!D$2:D$200, 0))</f>
        <v>no tillage</v>
      </c>
      <c r="G149" s="9">
        <v>0</v>
      </c>
      <c r="H149" s="17" t="s">
        <v>1551</v>
      </c>
      <c r="I149" t="str">
        <f>INDEX(classification!I$2:I$200, MATCH(soilManagement!H149, classification!G$2:G$200, 0))</f>
        <v>unknown</v>
      </c>
      <c r="J149" s="9" t="s">
        <v>1551</v>
      </c>
      <c r="K149" s="17" t="s">
        <v>1551</v>
      </c>
      <c r="L149" t="str">
        <f>INDEX(classification!L$2:L$200, MATCH(soilManagement!K149, classification!J$2:J$200, 0))</f>
        <v>unknown</v>
      </c>
      <c r="M149" s="6" t="s">
        <v>2558</v>
      </c>
      <c r="N149" t="str">
        <f>INDEX(classification!O$2:O$200, MATCH(soilManagement!M149, classification!M$2:M$200, 0))</f>
        <v>natural</v>
      </c>
      <c r="O149" s="9" t="s">
        <v>2587</v>
      </c>
      <c r="P149" t="str">
        <f>INDEX(classification!R$2:R$200, MATCH(soilManagement!O149, classification!P$2:P$200, 0))</f>
        <v>no</v>
      </c>
      <c r="Q149" s="17" t="s">
        <v>1551</v>
      </c>
      <c r="R149" t="str">
        <f>INDEX(classification!U$2:U$200, MATCH(soilManagement!Q149, classification!S$2:S$200, 0))</f>
        <v>unknown</v>
      </c>
      <c r="S149" s="17" t="s">
        <v>1551</v>
      </c>
      <c r="T149" t="str">
        <f>INDEX(classification!X$2:X$200, MATCH(soilManagement!S149, classification!V$2:V$200, 0))</f>
        <v>unknown</v>
      </c>
      <c r="U149" s="17" t="s">
        <v>1551</v>
      </c>
      <c r="V149" t="str">
        <f>INDEX(classification!AA$2:AA$200, MATCH(soilManagement!U149, classification!Y$2:Y$200, 0))</f>
        <v>unknown</v>
      </c>
      <c r="W149" s="9" t="s">
        <v>2652</v>
      </c>
      <c r="X149" t="str">
        <f>INDEX(classification!AD$2:AD$200, MATCH(soilManagement!W149, classification!AB$2:AB$200, 0))</f>
        <v>no impact</v>
      </c>
      <c r="Y149" s="9" t="s">
        <v>2559</v>
      </c>
    </row>
    <row r="150" spans="1:25">
      <c r="A150">
        <v>149</v>
      </c>
      <c r="B150" s="6" t="s">
        <v>195</v>
      </c>
      <c r="C150" s="9" t="s">
        <v>2561</v>
      </c>
      <c r="D150" t="str">
        <f>INDEX(classification!C$2:C$200, MATCH(soilManagement!C150, classification!A$2:A$200, 0))</f>
        <v>arable</v>
      </c>
      <c r="E150" s="9" t="s">
        <v>2562</v>
      </c>
      <c r="F150" t="str">
        <f>INDEX(classification!F$2:F$200, MATCH(soilManagement!E150, classification!D$2:D$200, 0))</f>
        <v>conventional tillage</v>
      </c>
      <c r="G150" s="9">
        <v>3</v>
      </c>
      <c r="H150" s="9" t="s">
        <v>2648</v>
      </c>
      <c r="I150" t="str">
        <f>INDEX(classification!I$2:I$200, MATCH(soilManagement!H150, classification!G$2:G$200, 0))</f>
        <v>cereals</v>
      </c>
      <c r="J150" s="9" t="s">
        <v>2649</v>
      </c>
      <c r="K150" s="17" t="s">
        <v>1551</v>
      </c>
      <c r="L150" t="str">
        <f>INDEX(classification!L$2:L$200, MATCH(soilManagement!K150, classification!J$2:J$200, 0))</f>
        <v>unknown</v>
      </c>
      <c r="M150" s="9" t="s">
        <v>2570</v>
      </c>
      <c r="N150" t="str">
        <f>INDEX(classification!O$2:O$200, MATCH(soilManagement!M150, classification!M$2:M$200, 0))</f>
        <v>yes</v>
      </c>
      <c r="O150" s="17" t="s">
        <v>1551</v>
      </c>
      <c r="P150" t="str">
        <f>INDEX(classification!R$2:R$200, MATCH(soilManagement!O150, classification!P$2:P$200, 0))</f>
        <v>unknown</v>
      </c>
      <c r="Q150" s="17" t="s">
        <v>1551</v>
      </c>
      <c r="R150" t="str">
        <f>INDEX(classification!U$2:U$200, MATCH(soilManagement!Q150, classification!S$2:S$200, 0))</f>
        <v>unknown</v>
      </c>
      <c r="S150" s="9" t="s">
        <v>2594</v>
      </c>
      <c r="T150" t="str">
        <f>INDEX(classification!X$2:X$200, MATCH(soilManagement!S150, classification!V$2:V$200, 0))</f>
        <v>unknown</v>
      </c>
      <c r="U150" s="17" t="s">
        <v>1551</v>
      </c>
      <c r="V150" t="str">
        <f>INDEX(classification!AA$2:AA$200, MATCH(soilManagement!U150, classification!Y$2:Y$200, 0))</f>
        <v>unknown</v>
      </c>
      <c r="W150" s="9" t="s">
        <v>2652</v>
      </c>
      <c r="X150" t="str">
        <f>INDEX(classification!AD$2:AD$200, MATCH(soilManagement!W150, classification!AB$2:AB$200, 0))</f>
        <v>no impact</v>
      </c>
      <c r="Y150" s="9" t="s">
        <v>2559</v>
      </c>
    </row>
    <row r="151" spans="1:25">
      <c r="A151">
        <v>150</v>
      </c>
      <c r="B151" s="6" t="s">
        <v>196</v>
      </c>
      <c r="C151" s="9" t="s">
        <v>2561</v>
      </c>
      <c r="D151" t="str">
        <f>INDEX(classification!C$2:C$200, MATCH(soilManagement!C151, classification!A$2:A$200, 0))</f>
        <v>arable</v>
      </c>
      <c r="E151" s="9" t="s">
        <v>2557</v>
      </c>
      <c r="F151" t="str">
        <f>INDEX(classification!F$2:F$200, MATCH(soilManagement!E151, classification!D$2:D$200, 0))</f>
        <v>no tillage</v>
      </c>
      <c r="G151" s="9">
        <v>3</v>
      </c>
      <c r="H151" s="9" t="s">
        <v>2650</v>
      </c>
      <c r="I151" t="str">
        <f>INDEX(classification!I$2:I$200, MATCH(soilManagement!H151, classification!G$2:G$200, 0))</f>
        <v>cereals</v>
      </c>
      <c r="J151" s="9" t="s">
        <v>2651</v>
      </c>
      <c r="K151" s="17" t="s">
        <v>1551</v>
      </c>
      <c r="L151" t="str">
        <f>INDEX(classification!L$2:L$200, MATCH(soilManagement!K151, classification!J$2:J$200, 0))</f>
        <v>unknown</v>
      </c>
      <c r="M151" s="9" t="s">
        <v>2570</v>
      </c>
      <c r="N151" t="str">
        <f>INDEX(classification!O$2:O$200, MATCH(soilManagement!M151, classification!M$2:M$200, 0))</f>
        <v>yes</v>
      </c>
      <c r="O151" s="17" t="s">
        <v>1551</v>
      </c>
      <c r="P151" t="str">
        <f>INDEX(classification!R$2:R$200, MATCH(soilManagement!O151, classification!P$2:P$200, 0))</f>
        <v>unknown</v>
      </c>
      <c r="Q151" s="17" t="s">
        <v>1551</v>
      </c>
      <c r="R151" t="str">
        <f>INDEX(classification!U$2:U$200, MATCH(soilManagement!Q151, classification!S$2:S$200, 0))</f>
        <v>unknown</v>
      </c>
      <c r="S151" s="9" t="s">
        <v>2594</v>
      </c>
      <c r="T151" t="str">
        <f>INDEX(classification!X$2:X$200, MATCH(soilManagement!S151, classification!V$2:V$200, 0))</f>
        <v>unknown</v>
      </c>
      <c r="U151" s="17" t="s">
        <v>1551</v>
      </c>
      <c r="V151" t="str">
        <f>INDEX(classification!AA$2:AA$200, MATCH(soilManagement!U151, classification!Y$2:Y$200, 0))</f>
        <v>unknown</v>
      </c>
      <c r="W151" s="9" t="s">
        <v>2652</v>
      </c>
      <c r="X151" t="str">
        <f>INDEX(classification!AD$2:AD$200, MATCH(soilManagement!W151, classification!AB$2:AB$200, 0))</f>
        <v>no impact</v>
      </c>
      <c r="Y151" s="9" t="s">
        <v>2559</v>
      </c>
    </row>
    <row r="152" spans="1:25">
      <c r="A152">
        <v>151</v>
      </c>
      <c r="B152" s="6" t="s">
        <v>197</v>
      </c>
      <c r="C152" s="9" t="s">
        <v>2647</v>
      </c>
      <c r="D152" t="str">
        <f>INDEX(classification!C$2:C$200, MATCH(soilManagement!C152, classification!A$2:A$200, 0))</f>
        <v>grassland</v>
      </c>
      <c r="E152" s="9" t="s">
        <v>2557</v>
      </c>
      <c r="F152" t="str">
        <f>INDEX(classification!F$2:F$200, MATCH(soilManagement!E152, classification!D$2:D$200, 0))</f>
        <v>no tillage</v>
      </c>
      <c r="G152" s="9">
        <v>0</v>
      </c>
      <c r="H152" s="17" t="s">
        <v>1551</v>
      </c>
      <c r="I152" t="str">
        <f>INDEX(classification!I$2:I$200, MATCH(soilManagement!H152, classification!G$2:G$200, 0))</f>
        <v>unknown</v>
      </c>
      <c r="J152" s="9" t="s">
        <v>1551</v>
      </c>
      <c r="K152" s="17" t="s">
        <v>1551</v>
      </c>
      <c r="L152" t="str">
        <f>INDEX(classification!L$2:L$200, MATCH(soilManagement!K152, classification!J$2:J$200, 0))</f>
        <v>unknown</v>
      </c>
      <c r="M152" s="6" t="s">
        <v>2558</v>
      </c>
      <c r="N152" t="str">
        <f>INDEX(classification!O$2:O$200, MATCH(soilManagement!M152, classification!M$2:M$200, 0))</f>
        <v>natural</v>
      </c>
      <c r="O152" s="9" t="s">
        <v>2587</v>
      </c>
      <c r="P152" t="str">
        <f>INDEX(classification!R$2:R$200, MATCH(soilManagement!O152, classification!P$2:P$200, 0))</f>
        <v>no</v>
      </c>
      <c r="Q152" s="17" t="s">
        <v>1551</v>
      </c>
      <c r="R152" t="str">
        <f>INDEX(classification!U$2:U$200, MATCH(soilManagement!Q152, classification!S$2:S$200, 0))</f>
        <v>unknown</v>
      </c>
      <c r="S152" s="17" t="s">
        <v>1551</v>
      </c>
      <c r="T152" t="str">
        <f>INDEX(classification!X$2:X$200, MATCH(soilManagement!S152, classification!V$2:V$200, 0))</f>
        <v>unknown</v>
      </c>
      <c r="U152" s="17" t="s">
        <v>1551</v>
      </c>
      <c r="V152" t="str">
        <f>INDEX(classification!AA$2:AA$200, MATCH(soilManagement!U152, classification!Y$2:Y$200, 0))</f>
        <v>unknown</v>
      </c>
      <c r="W152" s="9" t="s">
        <v>2652</v>
      </c>
      <c r="X152" t="str">
        <f>INDEX(classification!AD$2:AD$200, MATCH(soilManagement!W152, classification!AB$2:AB$200, 0))</f>
        <v>no impact</v>
      </c>
      <c r="Y152" s="9" t="s">
        <v>2559</v>
      </c>
    </row>
    <row r="153" spans="1:25">
      <c r="A153">
        <v>152</v>
      </c>
      <c r="B153" s="6" t="s">
        <v>198</v>
      </c>
      <c r="C153" s="9" t="s">
        <v>2561</v>
      </c>
      <c r="D153" t="str">
        <f>INDEX(classification!C$2:C$200, MATCH(soilManagement!C153, classification!A$2:A$200, 0))</f>
        <v>arable</v>
      </c>
      <c r="E153" s="9" t="s">
        <v>2562</v>
      </c>
      <c r="F153" t="str">
        <f>INDEX(classification!F$2:F$200, MATCH(soilManagement!E153, classification!D$2:D$200, 0))</f>
        <v>conventional tillage</v>
      </c>
      <c r="G153" s="9">
        <v>3</v>
      </c>
      <c r="H153" s="9" t="s">
        <v>2648</v>
      </c>
      <c r="I153" t="str">
        <f>INDEX(classification!I$2:I$200, MATCH(soilManagement!H153, classification!G$2:G$200, 0))</f>
        <v>cereals</v>
      </c>
      <c r="J153" s="9" t="s">
        <v>2649</v>
      </c>
      <c r="K153" s="17" t="s">
        <v>1551</v>
      </c>
      <c r="L153" t="str">
        <f>INDEX(classification!L$2:L$200, MATCH(soilManagement!K153, classification!J$2:J$200, 0))</f>
        <v>unknown</v>
      </c>
      <c r="M153" s="9" t="s">
        <v>2570</v>
      </c>
      <c r="N153" t="str">
        <f>INDEX(classification!O$2:O$200, MATCH(soilManagement!M153, classification!M$2:M$200, 0))</f>
        <v>yes</v>
      </c>
      <c r="O153" s="17" t="s">
        <v>1551</v>
      </c>
      <c r="P153" t="str">
        <f>INDEX(classification!R$2:R$200, MATCH(soilManagement!O153, classification!P$2:P$200, 0))</f>
        <v>unknown</v>
      </c>
      <c r="Q153" s="17" t="s">
        <v>1551</v>
      </c>
      <c r="R153" t="str">
        <f>INDEX(classification!U$2:U$200, MATCH(soilManagement!Q153, classification!S$2:S$200, 0))</f>
        <v>unknown</v>
      </c>
      <c r="S153" s="9" t="s">
        <v>2594</v>
      </c>
      <c r="T153" t="str">
        <f>INDEX(classification!X$2:X$200, MATCH(soilManagement!S153, classification!V$2:V$200, 0))</f>
        <v>unknown</v>
      </c>
      <c r="U153" s="17" t="s">
        <v>1551</v>
      </c>
      <c r="V153" t="str">
        <f>INDEX(classification!AA$2:AA$200, MATCH(soilManagement!U153, classification!Y$2:Y$200, 0))</f>
        <v>unknown</v>
      </c>
      <c r="W153" s="9" t="s">
        <v>2652</v>
      </c>
      <c r="X153" t="str">
        <f>INDEX(classification!AD$2:AD$200, MATCH(soilManagement!W153, classification!AB$2:AB$200, 0))</f>
        <v>no impact</v>
      </c>
      <c r="Y153" s="9" t="s">
        <v>2559</v>
      </c>
    </row>
    <row r="154" spans="1:25">
      <c r="A154">
        <v>153</v>
      </c>
      <c r="B154" s="6" t="s">
        <v>199</v>
      </c>
      <c r="C154" s="9" t="s">
        <v>2561</v>
      </c>
      <c r="D154" t="str">
        <f>INDEX(classification!C$2:C$200, MATCH(soilManagement!C154, classification!A$2:A$200, 0))</f>
        <v>arable</v>
      </c>
      <c r="E154" s="9" t="s">
        <v>2557</v>
      </c>
      <c r="F154" t="str">
        <f>INDEX(classification!F$2:F$200, MATCH(soilManagement!E154, classification!D$2:D$200, 0))</f>
        <v>no tillage</v>
      </c>
      <c r="G154" s="9">
        <v>3</v>
      </c>
      <c r="H154" s="9" t="s">
        <v>2650</v>
      </c>
      <c r="I154" t="str">
        <f>INDEX(classification!I$2:I$200, MATCH(soilManagement!H154, classification!G$2:G$200, 0))</f>
        <v>cereals</v>
      </c>
      <c r="J154" s="9" t="s">
        <v>2651</v>
      </c>
      <c r="K154" s="17" t="s">
        <v>1551</v>
      </c>
      <c r="L154" t="str">
        <f>INDEX(classification!L$2:L$200, MATCH(soilManagement!K154, classification!J$2:J$200, 0))</f>
        <v>unknown</v>
      </c>
      <c r="M154" s="9" t="s">
        <v>2570</v>
      </c>
      <c r="N154" t="str">
        <f>INDEX(classification!O$2:O$200, MATCH(soilManagement!M154, classification!M$2:M$200, 0))</f>
        <v>yes</v>
      </c>
      <c r="O154" s="17" t="s">
        <v>1551</v>
      </c>
      <c r="P154" t="str">
        <f>INDEX(classification!R$2:R$200, MATCH(soilManagement!O154, classification!P$2:P$200, 0))</f>
        <v>unknown</v>
      </c>
      <c r="Q154" s="17" t="s">
        <v>1551</v>
      </c>
      <c r="R154" t="str">
        <f>INDEX(classification!U$2:U$200, MATCH(soilManagement!Q154, classification!S$2:S$200, 0))</f>
        <v>unknown</v>
      </c>
      <c r="S154" s="9" t="s">
        <v>2594</v>
      </c>
      <c r="T154" t="str">
        <f>INDEX(classification!X$2:X$200, MATCH(soilManagement!S154, classification!V$2:V$200, 0))</f>
        <v>unknown</v>
      </c>
      <c r="U154" s="17" t="s">
        <v>1551</v>
      </c>
      <c r="V154" t="str">
        <f>INDEX(classification!AA$2:AA$200, MATCH(soilManagement!U154, classification!Y$2:Y$200, 0))</f>
        <v>unknown</v>
      </c>
      <c r="W154" s="9" t="s">
        <v>2652</v>
      </c>
      <c r="X154" t="str">
        <f>INDEX(classification!AD$2:AD$200, MATCH(soilManagement!W154, classification!AB$2:AB$200, 0))</f>
        <v>no impact</v>
      </c>
      <c r="Y154" s="9" t="s">
        <v>2559</v>
      </c>
    </row>
    <row r="155" spans="1:25">
      <c r="A155">
        <v>154</v>
      </c>
      <c r="B155" s="6" t="s">
        <v>200</v>
      </c>
      <c r="C155" s="9" t="s">
        <v>2647</v>
      </c>
      <c r="D155" t="str">
        <f>INDEX(classification!C$2:C$200, MATCH(soilManagement!C155, classification!A$2:A$200, 0))</f>
        <v>grassland</v>
      </c>
      <c r="E155" s="9" t="s">
        <v>2557</v>
      </c>
      <c r="F155" t="str">
        <f>INDEX(classification!F$2:F$200, MATCH(soilManagement!E155, classification!D$2:D$200, 0))</f>
        <v>no tillage</v>
      </c>
      <c r="G155" s="9">
        <v>0</v>
      </c>
      <c r="H155" s="17" t="s">
        <v>1551</v>
      </c>
      <c r="I155" t="str">
        <f>INDEX(classification!I$2:I$200, MATCH(soilManagement!H155, classification!G$2:G$200, 0))</f>
        <v>unknown</v>
      </c>
      <c r="J155" s="9" t="s">
        <v>1551</v>
      </c>
      <c r="K155" s="17" t="s">
        <v>1551</v>
      </c>
      <c r="L155" t="str">
        <f>INDEX(classification!L$2:L$200, MATCH(soilManagement!K155, classification!J$2:J$200, 0))</f>
        <v>unknown</v>
      </c>
      <c r="M155" s="6" t="s">
        <v>2558</v>
      </c>
      <c r="N155" t="str">
        <f>INDEX(classification!O$2:O$200, MATCH(soilManagement!M155, classification!M$2:M$200, 0))</f>
        <v>natural</v>
      </c>
      <c r="O155" s="9" t="s">
        <v>2587</v>
      </c>
      <c r="P155" t="str">
        <f>INDEX(classification!R$2:R$200, MATCH(soilManagement!O155, classification!P$2:P$200, 0))</f>
        <v>no</v>
      </c>
      <c r="Q155" s="17" t="s">
        <v>1551</v>
      </c>
      <c r="R155" t="str">
        <f>INDEX(classification!U$2:U$200, MATCH(soilManagement!Q155, classification!S$2:S$200, 0))</f>
        <v>unknown</v>
      </c>
      <c r="S155" s="17" t="s">
        <v>1551</v>
      </c>
      <c r="T155" t="str">
        <f>INDEX(classification!X$2:X$200, MATCH(soilManagement!S155, classification!V$2:V$200, 0))</f>
        <v>unknown</v>
      </c>
      <c r="U155" s="17" t="s">
        <v>1551</v>
      </c>
      <c r="V155" t="str">
        <f>INDEX(classification!AA$2:AA$200, MATCH(soilManagement!U155, classification!Y$2:Y$200, 0))</f>
        <v>unknown</v>
      </c>
      <c r="W155" s="9" t="s">
        <v>2653</v>
      </c>
      <c r="X155" t="str">
        <f>INDEX(classification!AD$2:AD$200, MATCH(soilManagement!W155, classification!AB$2:AB$200, 0))</f>
        <v>no impact</v>
      </c>
      <c r="Y155" s="9" t="s">
        <v>2559</v>
      </c>
    </row>
    <row r="156" spans="1:25">
      <c r="A156">
        <v>155</v>
      </c>
      <c r="B156" s="6" t="s">
        <v>201</v>
      </c>
      <c r="C156" s="9" t="s">
        <v>2561</v>
      </c>
      <c r="D156" t="str">
        <f>INDEX(classification!C$2:C$200, MATCH(soilManagement!C156, classification!A$2:A$200, 0))</f>
        <v>arable</v>
      </c>
      <c r="E156" s="9" t="s">
        <v>2562</v>
      </c>
      <c r="F156" t="str">
        <f>INDEX(classification!F$2:F$200, MATCH(soilManagement!E156, classification!D$2:D$200, 0))</f>
        <v>conventional tillage</v>
      </c>
      <c r="G156" s="9">
        <v>3</v>
      </c>
      <c r="H156" s="9" t="s">
        <v>2654</v>
      </c>
      <c r="I156" t="str">
        <f>INDEX(classification!I$2:I$200, MATCH(soilManagement!H156, classification!G$2:G$200, 0))</f>
        <v>legume</v>
      </c>
      <c r="J156" s="9" t="s">
        <v>2649</v>
      </c>
      <c r="K156" s="17" t="s">
        <v>1551</v>
      </c>
      <c r="L156" t="str">
        <f>INDEX(classification!L$2:L$200, MATCH(soilManagement!K156, classification!J$2:J$200, 0))</f>
        <v>unknown</v>
      </c>
      <c r="M156" s="9" t="s">
        <v>2570</v>
      </c>
      <c r="N156" t="str">
        <f>INDEX(classification!O$2:O$200, MATCH(soilManagement!M156, classification!M$2:M$200, 0))</f>
        <v>yes</v>
      </c>
      <c r="O156" s="17" t="s">
        <v>1551</v>
      </c>
      <c r="P156" t="str">
        <f>INDEX(classification!R$2:R$200, MATCH(soilManagement!O156, classification!P$2:P$200, 0))</f>
        <v>unknown</v>
      </c>
      <c r="Q156" s="17" t="s">
        <v>1551</v>
      </c>
      <c r="R156" t="str">
        <f>INDEX(classification!U$2:U$200, MATCH(soilManagement!Q156, classification!S$2:S$200, 0))</f>
        <v>unknown</v>
      </c>
      <c r="S156" s="9" t="s">
        <v>2594</v>
      </c>
      <c r="T156" t="str">
        <f>INDEX(classification!X$2:X$200, MATCH(soilManagement!S156, classification!V$2:V$200, 0))</f>
        <v>unknown</v>
      </c>
      <c r="U156" s="17" t="s">
        <v>1551</v>
      </c>
      <c r="V156" t="str">
        <f>INDEX(classification!AA$2:AA$200, MATCH(soilManagement!U156, classification!Y$2:Y$200, 0))</f>
        <v>unknown</v>
      </c>
      <c r="W156" s="9" t="s">
        <v>2653</v>
      </c>
      <c r="X156" t="str">
        <f>INDEX(classification!AD$2:AD$200, MATCH(soilManagement!W156, classification!AB$2:AB$200, 0))</f>
        <v>no impact</v>
      </c>
      <c r="Y156" s="9" t="s">
        <v>2559</v>
      </c>
    </row>
    <row r="157" spans="1:25">
      <c r="A157">
        <v>156</v>
      </c>
      <c r="B157" s="6" t="s">
        <v>202</v>
      </c>
      <c r="C157" s="9" t="s">
        <v>2561</v>
      </c>
      <c r="D157" t="str">
        <f>INDEX(classification!C$2:C$200, MATCH(soilManagement!C157, classification!A$2:A$200, 0))</f>
        <v>arable</v>
      </c>
      <c r="E157" s="9" t="s">
        <v>2557</v>
      </c>
      <c r="F157" t="str">
        <f>INDEX(classification!F$2:F$200, MATCH(soilManagement!E157, classification!D$2:D$200, 0))</f>
        <v>no tillage</v>
      </c>
      <c r="G157" s="9">
        <v>3</v>
      </c>
      <c r="H157" s="9" t="s">
        <v>2648</v>
      </c>
      <c r="I157" t="str">
        <f>INDEX(classification!I$2:I$200, MATCH(soilManagement!H157, classification!G$2:G$200, 0))</f>
        <v>cereals</v>
      </c>
      <c r="J157" s="9" t="s">
        <v>2651</v>
      </c>
      <c r="K157" s="17" t="s">
        <v>1551</v>
      </c>
      <c r="L157" t="str">
        <f>INDEX(classification!L$2:L$200, MATCH(soilManagement!K157, classification!J$2:J$200, 0))</f>
        <v>unknown</v>
      </c>
      <c r="M157" s="9" t="s">
        <v>2570</v>
      </c>
      <c r="N157" t="str">
        <f>INDEX(classification!O$2:O$200, MATCH(soilManagement!M157, classification!M$2:M$200, 0))</f>
        <v>yes</v>
      </c>
      <c r="O157" s="17" t="s">
        <v>1551</v>
      </c>
      <c r="P157" t="str">
        <f>INDEX(classification!R$2:R$200, MATCH(soilManagement!O157, classification!P$2:P$200, 0))</f>
        <v>unknown</v>
      </c>
      <c r="Q157" s="17" t="s">
        <v>1551</v>
      </c>
      <c r="R157" t="str">
        <f>INDEX(classification!U$2:U$200, MATCH(soilManagement!Q157, classification!S$2:S$200, 0))</f>
        <v>unknown</v>
      </c>
      <c r="S157" s="9" t="s">
        <v>2594</v>
      </c>
      <c r="T157" t="str">
        <f>INDEX(classification!X$2:X$200, MATCH(soilManagement!S157, classification!V$2:V$200, 0))</f>
        <v>unknown</v>
      </c>
      <c r="U157" s="17" t="s">
        <v>1551</v>
      </c>
      <c r="V157" t="str">
        <f>INDEX(classification!AA$2:AA$200, MATCH(soilManagement!U157, classification!Y$2:Y$200, 0))</f>
        <v>unknown</v>
      </c>
      <c r="W157" s="9" t="s">
        <v>2653</v>
      </c>
      <c r="X157" t="str">
        <f>INDEX(classification!AD$2:AD$200, MATCH(soilManagement!W157, classification!AB$2:AB$200, 0))</f>
        <v>no impact</v>
      </c>
      <c r="Y157" s="9" t="s">
        <v>2559</v>
      </c>
    </row>
    <row r="158" spans="1:25">
      <c r="A158">
        <v>157</v>
      </c>
      <c r="B158" s="6" t="s">
        <v>203</v>
      </c>
      <c r="C158" s="9" t="s">
        <v>2647</v>
      </c>
      <c r="D158" t="str">
        <f>INDEX(classification!C$2:C$200, MATCH(soilManagement!C158, classification!A$2:A$200, 0))</f>
        <v>grassland</v>
      </c>
      <c r="E158" s="9" t="s">
        <v>2557</v>
      </c>
      <c r="F158" t="str">
        <f>INDEX(classification!F$2:F$200, MATCH(soilManagement!E158, classification!D$2:D$200, 0))</f>
        <v>no tillage</v>
      </c>
      <c r="G158" s="9">
        <v>0</v>
      </c>
      <c r="H158" s="17" t="s">
        <v>1551</v>
      </c>
      <c r="I158" t="str">
        <f>INDEX(classification!I$2:I$200, MATCH(soilManagement!H158, classification!G$2:G$200, 0))</f>
        <v>unknown</v>
      </c>
      <c r="J158" s="9" t="s">
        <v>1551</v>
      </c>
      <c r="K158" s="17" t="s">
        <v>1551</v>
      </c>
      <c r="L158" t="str">
        <f>INDEX(classification!L$2:L$200, MATCH(soilManagement!K158, classification!J$2:J$200, 0))</f>
        <v>unknown</v>
      </c>
      <c r="M158" s="6" t="s">
        <v>2558</v>
      </c>
      <c r="N158" t="str">
        <f>INDEX(classification!O$2:O$200, MATCH(soilManagement!M158, classification!M$2:M$200, 0))</f>
        <v>natural</v>
      </c>
      <c r="O158" s="9" t="s">
        <v>2587</v>
      </c>
      <c r="P158" t="str">
        <f>INDEX(classification!R$2:R$200, MATCH(soilManagement!O158, classification!P$2:P$200, 0))</f>
        <v>no</v>
      </c>
      <c r="Q158" s="17" t="s">
        <v>1551</v>
      </c>
      <c r="R158" t="str">
        <f>INDEX(classification!U$2:U$200, MATCH(soilManagement!Q158, classification!S$2:S$200, 0))</f>
        <v>unknown</v>
      </c>
      <c r="S158" s="17" t="s">
        <v>1551</v>
      </c>
      <c r="T158" t="str">
        <f>INDEX(classification!X$2:X$200, MATCH(soilManagement!S158, classification!V$2:V$200, 0))</f>
        <v>unknown</v>
      </c>
      <c r="U158" s="17" t="s">
        <v>1551</v>
      </c>
      <c r="V158" t="str">
        <f>INDEX(classification!AA$2:AA$200, MATCH(soilManagement!U158, classification!Y$2:Y$200, 0))</f>
        <v>unknown</v>
      </c>
      <c r="W158" s="9" t="s">
        <v>2653</v>
      </c>
      <c r="X158" t="str">
        <f>INDEX(classification!AD$2:AD$200, MATCH(soilManagement!W158, classification!AB$2:AB$200, 0))</f>
        <v>no impact</v>
      </c>
      <c r="Y158" s="9" t="s">
        <v>2559</v>
      </c>
    </row>
    <row r="159" spans="1:25">
      <c r="A159">
        <v>158</v>
      </c>
      <c r="B159" s="6" t="s">
        <v>204</v>
      </c>
      <c r="C159" s="9" t="s">
        <v>2561</v>
      </c>
      <c r="D159" t="str">
        <f>INDEX(classification!C$2:C$200, MATCH(soilManagement!C159, classification!A$2:A$200, 0))</f>
        <v>arable</v>
      </c>
      <c r="E159" s="9" t="s">
        <v>2562</v>
      </c>
      <c r="F159" t="str">
        <f>INDEX(classification!F$2:F$200, MATCH(soilManagement!E159, classification!D$2:D$200, 0))</f>
        <v>conventional tillage</v>
      </c>
      <c r="G159" s="9">
        <v>3</v>
      </c>
      <c r="H159" s="9" t="s">
        <v>2654</v>
      </c>
      <c r="I159" t="str">
        <f>INDEX(classification!I$2:I$200, MATCH(soilManagement!H159, classification!G$2:G$200, 0))</f>
        <v>legume</v>
      </c>
      <c r="J159" s="9" t="s">
        <v>2649</v>
      </c>
      <c r="K159" s="17" t="s">
        <v>1551</v>
      </c>
      <c r="L159" t="str">
        <f>INDEX(classification!L$2:L$200, MATCH(soilManagement!K159, classification!J$2:J$200, 0))</f>
        <v>unknown</v>
      </c>
      <c r="M159" s="9" t="s">
        <v>2570</v>
      </c>
      <c r="N159" t="str">
        <f>INDEX(classification!O$2:O$200, MATCH(soilManagement!M159, classification!M$2:M$200, 0))</f>
        <v>yes</v>
      </c>
      <c r="O159" s="17" t="s">
        <v>1551</v>
      </c>
      <c r="P159" t="str">
        <f>INDEX(classification!R$2:R$200, MATCH(soilManagement!O159, classification!P$2:P$200, 0))</f>
        <v>unknown</v>
      </c>
      <c r="Q159" s="17" t="s">
        <v>1551</v>
      </c>
      <c r="R159" t="str">
        <f>INDEX(classification!U$2:U$200, MATCH(soilManagement!Q159, classification!S$2:S$200, 0))</f>
        <v>unknown</v>
      </c>
      <c r="S159" s="9" t="s">
        <v>2594</v>
      </c>
      <c r="T159" t="str">
        <f>INDEX(classification!X$2:X$200, MATCH(soilManagement!S159, classification!V$2:V$200, 0))</f>
        <v>unknown</v>
      </c>
      <c r="U159" s="17" t="s">
        <v>1551</v>
      </c>
      <c r="V159" t="str">
        <f>INDEX(classification!AA$2:AA$200, MATCH(soilManagement!U159, classification!Y$2:Y$200, 0))</f>
        <v>unknown</v>
      </c>
      <c r="W159" s="9" t="s">
        <v>2653</v>
      </c>
      <c r="X159" t="str">
        <f>INDEX(classification!AD$2:AD$200, MATCH(soilManagement!W159, classification!AB$2:AB$200, 0))</f>
        <v>no impact</v>
      </c>
      <c r="Y159" s="9" t="s">
        <v>2559</v>
      </c>
    </row>
    <row r="160" spans="1:25">
      <c r="A160">
        <v>159</v>
      </c>
      <c r="B160" s="6" t="s">
        <v>205</v>
      </c>
      <c r="C160" s="9" t="s">
        <v>2561</v>
      </c>
      <c r="D160" t="str">
        <f>INDEX(classification!C$2:C$200, MATCH(soilManagement!C160, classification!A$2:A$200, 0))</f>
        <v>arable</v>
      </c>
      <c r="E160" s="9" t="s">
        <v>2557</v>
      </c>
      <c r="F160" t="str">
        <f>INDEX(classification!F$2:F$200, MATCH(soilManagement!E160, classification!D$2:D$200, 0))</f>
        <v>no tillage</v>
      </c>
      <c r="G160" s="9">
        <v>3</v>
      </c>
      <c r="H160" s="9" t="s">
        <v>2648</v>
      </c>
      <c r="I160" t="str">
        <f>INDEX(classification!I$2:I$200, MATCH(soilManagement!H160, classification!G$2:G$200, 0))</f>
        <v>cereals</v>
      </c>
      <c r="J160" s="9" t="s">
        <v>2651</v>
      </c>
      <c r="K160" s="17" t="s">
        <v>1551</v>
      </c>
      <c r="L160" t="str">
        <f>INDEX(classification!L$2:L$200, MATCH(soilManagement!K160, classification!J$2:J$200, 0))</f>
        <v>unknown</v>
      </c>
      <c r="M160" s="9" t="s">
        <v>2570</v>
      </c>
      <c r="N160" t="str">
        <f>INDEX(classification!O$2:O$200, MATCH(soilManagement!M160, classification!M$2:M$200, 0))</f>
        <v>yes</v>
      </c>
      <c r="O160" s="17" t="s">
        <v>1551</v>
      </c>
      <c r="P160" t="str">
        <f>INDEX(classification!R$2:R$200, MATCH(soilManagement!O160, classification!P$2:P$200, 0))</f>
        <v>unknown</v>
      </c>
      <c r="Q160" s="17" t="s">
        <v>1551</v>
      </c>
      <c r="R160" t="str">
        <f>INDEX(classification!U$2:U$200, MATCH(soilManagement!Q160, classification!S$2:S$200, 0))</f>
        <v>unknown</v>
      </c>
      <c r="S160" s="9" t="s">
        <v>2594</v>
      </c>
      <c r="T160" t="str">
        <f>INDEX(classification!X$2:X$200, MATCH(soilManagement!S160, classification!V$2:V$200, 0))</f>
        <v>unknown</v>
      </c>
      <c r="U160" s="17" t="s">
        <v>1551</v>
      </c>
      <c r="V160" t="str">
        <f>INDEX(classification!AA$2:AA$200, MATCH(soilManagement!U160, classification!Y$2:Y$200, 0))</f>
        <v>unknown</v>
      </c>
      <c r="W160" s="9" t="s">
        <v>2653</v>
      </c>
      <c r="X160" t="str">
        <f>INDEX(classification!AD$2:AD$200, MATCH(soilManagement!W160, classification!AB$2:AB$200, 0))</f>
        <v>no impact</v>
      </c>
      <c r="Y160" s="9" t="s">
        <v>2559</v>
      </c>
    </row>
    <row r="161" spans="1:25">
      <c r="A161">
        <v>160</v>
      </c>
      <c r="B161" s="6" t="s">
        <v>206</v>
      </c>
      <c r="C161" s="9" t="s">
        <v>2647</v>
      </c>
      <c r="D161" t="str">
        <f>INDEX(classification!C$2:C$200, MATCH(soilManagement!C161, classification!A$2:A$200, 0))</f>
        <v>grassland</v>
      </c>
      <c r="E161" s="9" t="s">
        <v>2557</v>
      </c>
      <c r="F161" t="str">
        <f>INDEX(classification!F$2:F$200, MATCH(soilManagement!E161, classification!D$2:D$200, 0))</f>
        <v>no tillage</v>
      </c>
      <c r="G161" s="9">
        <v>0</v>
      </c>
      <c r="H161" s="17" t="s">
        <v>1551</v>
      </c>
      <c r="I161" t="str">
        <f>INDEX(classification!I$2:I$200, MATCH(soilManagement!H161, classification!G$2:G$200, 0))</f>
        <v>unknown</v>
      </c>
      <c r="J161" s="9" t="s">
        <v>1551</v>
      </c>
      <c r="K161" s="17" t="s">
        <v>1551</v>
      </c>
      <c r="L161" t="str">
        <f>INDEX(classification!L$2:L$200, MATCH(soilManagement!K161, classification!J$2:J$200, 0))</f>
        <v>unknown</v>
      </c>
      <c r="M161" s="6" t="s">
        <v>2558</v>
      </c>
      <c r="N161" t="str">
        <f>INDEX(classification!O$2:O$200, MATCH(soilManagement!M161, classification!M$2:M$200, 0))</f>
        <v>natural</v>
      </c>
      <c r="O161" s="9" t="s">
        <v>2587</v>
      </c>
      <c r="P161" t="str">
        <f>INDEX(classification!R$2:R$200, MATCH(soilManagement!O161, classification!P$2:P$200, 0))</f>
        <v>no</v>
      </c>
      <c r="Q161" s="17" t="s">
        <v>1551</v>
      </c>
      <c r="R161" t="str">
        <f>INDEX(classification!U$2:U$200, MATCH(soilManagement!Q161, classification!S$2:S$200, 0))</f>
        <v>unknown</v>
      </c>
      <c r="S161" s="17" t="s">
        <v>1551</v>
      </c>
      <c r="T161" t="str">
        <f>INDEX(classification!X$2:X$200, MATCH(soilManagement!S161, classification!V$2:V$200, 0))</f>
        <v>unknown</v>
      </c>
      <c r="U161" s="17" t="s">
        <v>1551</v>
      </c>
      <c r="V161" t="str">
        <f>INDEX(classification!AA$2:AA$200, MATCH(soilManagement!U161, classification!Y$2:Y$200, 0))</f>
        <v>unknown</v>
      </c>
      <c r="W161" s="9" t="s">
        <v>2655</v>
      </c>
      <c r="X161" t="str">
        <f>INDEX(classification!AD$2:AD$200, MATCH(soilManagement!W161, classification!AB$2:AB$200, 0))</f>
        <v>no impact</v>
      </c>
      <c r="Y161" s="9" t="s">
        <v>2559</v>
      </c>
    </row>
    <row r="162" spans="1:25">
      <c r="A162">
        <v>161</v>
      </c>
      <c r="B162" s="6" t="s">
        <v>207</v>
      </c>
      <c r="C162" s="9" t="s">
        <v>2561</v>
      </c>
      <c r="D162" t="str">
        <f>INDEX(classification!C$2:C$200, MATCH(soilManagement!C162, classification!A$2:A$200, 0))</f>
        <v>arable</v>
      </c>
      <c r="E162" s="9" t="s">
        <v>2562</v>
      </c>
      <c r="F162" t="str">
        <f>INDEX(classification!F$2:F$200, MATCH(soilManagement!E162, classification!D$2:D$200, 0))</f>
        <v>conventional tillage</v>
      </c>
      <c r="G162" s="9">
        <v>3</v>
      </c>
      <c r="H162" s="9" t="s">
        <v>2654</v>
      </c>
      <c r="I162" t="str">
        <f>INDEX(classification!I$2:I$200, MATCH(soilManagement!H162, classification!G$2:G$200, 0))</f>
        <v>legume</v>
      </c>
      <c r="J162" s="9" t="s">
        <v>2649</v>
      </c>
      <c r="K162" s="17" t="s">
        <v>1551</v>
      </c>
      <c r="L162" t="str">
        <f>INDEX(classification!L$2:L$200, MATCH(soilManagement!K162, classification!J$2:J$200, 0))</f>
        <v>unknown</v>
      </c>
      <c r="M162" s="9" t="s">
        <v>2570</v>
      </c>
      <c r="N162" t="str">
        <f>INDEX(classification!O$2:O$200, MATCH(soilManagement!M162, classification!M$2:M$200, 0))</f>
        <v>yes</v>
      </c>
      <c r="O162" s="17" t="s">
        <v>1551</v>
      </c>
      <c r="P162" t="str">
        <f>INDEX(classification!R$2:R$200, MATCH(soilManagement!O162, classification!P$2:P$200, 0))</f>
        <v>unknown</v>
      </c>
      <c r="Q162" s="17" t="s">
        <v>1551</v>
      </c>
      <c r="R162" t="str">
        <f>INDEX(classification!U$2:U$200, MATCH(soilManagement!Q162, classification!S$2:S$200, 0))</f>
        <v>unknown</v>
      </c>
      <c r="S162" s="9" t="s">
        <v>2594</v>
      </c>
      <c r="T162" t="str">
        <f>INDEX(classification!X$2:X$200, MATCH(soilManagement!S162, classification!V$2:V$200, 0))</f>
        <v>unknown</v>
      </c>
      <c r="U162" s="17" t="s">
        <v>1551</v>
      </c>
      <c r="V162" t="str">
        <f>INDEX(classification!AA$2:AA$200, MATCH(soilManagement!U162, classification!Y$2:Y$200, 0))</f>
        <v>unknown</v>
      </c>
      <c r="W162" s="9" t="s">
        <v>2655</v>
      </c>
      <c r="X162" t="str">
        <f>INDEX(classification!AD$2:AD$200, MATCH(soilManagement!W162, classification!AB$2:AB$200, 0))</f>
        <v>no impact</v>
      </c>
      <c r="Y162" s="9" t="s">
        <v>2559</v>
      </c>
    </row>
    <row r="163" spans="1:25">
      <c r="A163">
        <v>162</v>
      </c>
      <c r="B163" s="6" t="s">
        <v>208</v>
      </c>
      <c r="C163" s="9" t="s">
        <v>2561</v>
      </c>
      <c r="D163" t="str">
        <f>INDEX(classification!C$2:C$200, MATCH(soilManagement!C163, classification!A$2:A$200, 0))</f>
        <v>arable</v>
      </c>
      <c r="E163" s="9" t="s">
        <v>2557</v>
      </c>
      <c r="F163" t="str">
        <f>INDEX(classification!F$2:F$200, MATCH(soilManagement!E163, classification!D$2:D$200, 0))</f>
        <v>no tillage</v>
      </c>
      <c r="G163" s="9">
        <v>3</v>
      </c>
      <c r="H163" s="9" t="s">
        <v>2648</v>
      </c>
      <c r="I163" t="str">
        <f>INDEX(classification!I$2:I$200, MATCH(soilManagement!H163, classification!G$2:G$200, 0))</f>
        <v>cereals</v>
      </c>
      <c r="J163" s="9" t="s">
        <v>2651</v>
      </c>
      <c r="K163" s="17" t="s">
        <v>1551</v>
      </c>
      <c r="L163" t="str">
        <f>INDEX(classification!L$2:L$200, MATCH(soilManagement!K163, classification!J$2:J$200, 0))</f>
        <v>unknown</v>
      </c>
      <c r="M163" s="9" t="s">
        <v>2570</v>
      </c>
      <c r="N163" t="str">
        <f>INDEX(classification!O$2:O$200, MATCH(soilManagement!M163, classification!M$2:M$200, 0))</f>
        <v>yes</v>
      </c>
      <c r="O163" s="17" t="s">
        <v>1551</v>
      </c>
      <c r="P163" t="str">
        <f>INDEX(classification!R$2:R$200, MATCH(soilManagement!O163, classification!P$2:P$200, 0))</f>
        <v>unknown</v>
      </c>
      <c r="Q163" s="17" t="s">
        <v>1551</v>
      </c>
      <c r="R163" t="str">
        <f>INDEX(classification!U$2:U$200, MATCH(soilManagement!Q163, classification!S$2:S$200, 0))</f>
        <v>unknown</v>
      </c>
      <c r="S163" s="9" t="s">
        <v>2594</v>
      </c>
      <c r="T163" t="str">
        <f>INDEX(classification!X$2:X$200, MATCH(soilManagement!S163, classification!V$2:V$200, 0))</f>
        <v>unknown</v>
      </c>
      <c r="U163" s="17" t="s">
        <v>1551</v>
      </c>
      <c r="V163" t="str">
        <f>INDEX(classification!AA$2:AA$200, MATCH(soilManagement!U163, classification!Y$2:Y$200, 0))</f>
        <v>unknown</v>
      </c>
      <c r="W163" s="9" t="s">
        <v>2655</v>
      </c>
      <c r="X163" t="str">
        <f>INDEX(classification!AD$2:AD$200, MATCH(soilManagement!W163, classification!AB$2:AB$200, 0))</f>
        <v>no impact</v>
      </c>
      <c r="Y163" s="9" t="s">
        <v>2559</v>
      </c>
    </row>
    <row r="164" spans="1:25">
      <c r="A164">
        <v>163</v>
      </c>
      <c r="B164" s="6" t="s">
        <v>209</v>
      </c>
      <c r="C164" s="9" t="s">
        <v>2647</v>
      </c>
      <c r="D164" t="str">
        <f>INDEX(classification!C$2:C$200, MATCH(soilManagement!C164, classification!A$2:A$200, 0))</f>
        <v>grassland</v>
      </c>
      <c r="E164" s="9" t="s">
        <v>2557</v>
      </c>
      <c r="F164" t="str">
        <f>INDEX(classification!F$2:F$200, MATCH(soilManagement!E164, classification!D$2:D$200, 0))</f>
        <v>no tillage</v>
      </c>
      <c r="G164" s="9">
        <v>0</v>
      </c>
      <c r="H164" s="17" t="s">
        <v>1551</v>
      </c>
      <c r="I164" t="str">
        <f>INDEX(classification!I$2:I$200, MATCH(soilManagement!H164, classification!G$2:G$200, 0))</f>
        <v>unknown</v>
      </c>
      <c r="J164" s="9" t="s">
        <v>1551</v>
      </c>
      <c r="K164" s="17" t="s">
        <v>1551</v>
      </c>
      <c r="L164" t="str">
        <f>INDEX(classification!L$2:L$200, MATCH(soilManagement!K164, classification!J$2:J$200, 0))</f>
        <v>unknown</v>
      </c>
      <c r="M164" s="6" t="s">
        <v>2558</v>
      </c>
      <c r="N164" t="str">
        <f>INDEX(classification!O$2:O$200, MATCH(soilManagement!M164, classification!M$2:M$200, 0))</f>
        <v>natural</v>
      </c>
      <c r="O164" s="9" t="s">
        <v>2587</v>
      </c>
      <c r="P164" t="str">
        <f>INDEX(classification!R$2:R$200, MATCH(soilManagement!O164, classification!P$2:P$200, 0))</f>
        <v>no</v>
      </c>
      <c r="Q164" s="17" t="s">
        <v>1551</v>
      </c>
      <c r="R164" t="str">
        <f>INDEX(classification!U$2:U$200, MATCH(soilManagement!Q164, classification!S$2:S$200, 0))</f>
        <v>unknown</v>
      </c>
      <c r="S164" s="17" t="s">
        <v>1551</v>
      </c>
      <c r="T164" t="str">
        <f>INDEX(classification!X$2:X$200, MATCH(soilManagement!S164, classification!V$2:V$200, 0))</f>
        <v>unknown</v>
      </c>
      <c r="U164" s="17" t="s">
        <v>1551</v>
      </c>
      <c r="V164" t="str">
        <f>INDEX(classification!AA$2:AA$200, MATCH(soilManagement!U164, classification!Y$2:Y$200, 0))</f>
        <v>unknown</v>
      </c>
      <c r="W164" s="9" t="s">
        <v>2655</v>
      </c>
      <c r="X164" t="str">
        <f>INDEX(classification!AD$2:AD$200, MATCH(soilManagement!W164, classification!AB$2:AB$200, 0))</f>
        <v>no impact</v>
      </c>
      <c r="Y164" s="9" t="s">
        <v>2559</v>
      </c>
    </row>
    <row r="165" spans="1:25">
      <c r="A165">
        <v>164</v>
      </c>
      <c r="B165" s="6" t="s">
        <v>210</v>
      </c>
      <c r="C165" s="9" t="s">
        <v>2561</v>
      </c>
      <c r="D165" t="str">
        <f>INDEX(classification!C$2:C$200, MATCH(soilManagement!C165, classification!A$2:A$200, 0))</f>
        <v>arable</v>
      </c>
      <c r="E165" s="9" t="s">
        <v>2562</v>
      </c>
      <c r="F165" t="str">
        <f>INDEX(classification!F$2:F$200, MATCH(soilManagement!E165, classification!D$2:D$200, 0))</f>
        <v>conventional tillage</v>
      </c>
      <c r="G165" s="9">
        <v>3</v>
      </c>
      <c r="H165" s="9" t="s">
        <v>2654</v>
      </c>
      <c r="I165" t="str">
        <f>INDEX(classification!I$2:I$200, MATCH(soilManagement!H165, classification!G$2:G$200, 0))</f>
        <v>legume</v>
      </c>
      <c r="J165" s="9" t="s">
        <v>2649</v>
      </c>
      <c r="K165" s="17" t="s">
        <v>1551</v>
      </c>
      <c r="L165" t="str">
        <f>INDEX(classification!L$2:L$200, MATCH(soilManagement!K165, classification!J$2:J$200, 0))</f>
        <v>unknown</v>
      </c>
      <c r="M165" s="9" t="s">
        <v>2570</v>
      </c>
      <c r="N165" t="str">
        <f>INDEX(classification!O$2:O$200, MATCH(soilManagement!M165, classification!M$2:M$200, 0))</f>
        <v>yes</v>
      </c>
      <c r="O165" s="17" t="s">
        <v>1551</v>
      </c>
      <c r="P165" t="str">
        <f>INDEX(classification!R$2:R$200, MATCH(soilManagement!O165, classification!P$2:P$200, 0))</f>
        <v>unknown</v>
      </c>
      <c r="Q165" s="17" t="s">
        <v>1551</v>
      </c>
      <c r="R165" t="str">
        <f>INDEX(classification!U$2:U$200, MATCH(soilManagement!Q165, classification!S$2:S$200, 0))</f>
        <v>unknown</v>
      </c>
      <c r="S165" s="9" t="s">
        <v>2594</v>
      </c>
      <c r="T165" t="str">
        <f>INDEX(classification!X$2:X$200, MATCH(soilManagement!S165, classification!V$2:V$200, 0))</f>
        <v>unknown</v>
      </c>
      <c r="U165" s="17" t="s">
        <v>1551</v>
      </c>
      <c r="V165" t="str">
        <f>INDEX(classification!AA$2:AA$200, MATCH(soilManagement!U165, classification!Y$2:Y$200, 0))</f>
        <v>unknown</v>
      </c>
      <c r="W165" s="9" t="s">
        <v>2655</v>
      </c>
      <c r="X165" t="str">
        <f>INDEX(classification!AD$2:AD$200, MATCH(soilManagement!W165, classification!AB$2:AB$200, 0))</f>
        <v>no impact</v>
      </c>
      <c r="Y165" s="9" t="s">
        <v>2559</v>
      </c>
    </row>
    <row r="166" spans="1:25">
      <c r="A166">
        <v>165</v>
      </c>
      <c r="B166" s="6" t="s">
        <v>211</v>
      </c>
      <c r="C166" s="9" t="s">
        <v>2561</v>
      </c>
      <c r="D166" t="str">
        <f>INDEX(classification!C$2:C$200, MATCH(soilManagement!C166, classification!A$2:A$200, 0))</f>
        <v>arable</v>
      </c>
      <c r="E166" s="9" t="s">
        <v>2557</v>
      </c>
      <c r="F166" t="str">
        <f>INDEX(classification!F$2:F$200, MATCH(soilManagement!E166, classification!D$2:D$200, 0))</f>
        <v>no tillage</v>
      </c>
      <c r="G166" s="9">
        <v>3</v>
      </c>
      <c r="H166" s="9" t="s">
        <v>2648</v>
      </c>
      <c r="I166" t="str">
        <f>INDEX(classification!I$2:I$200, MATCH(soilManagement!H166, classification!G$2:G$200, 0))</f>
        <v>cereals</v>
      </c>
      <c r="J166" s="9" t="s">
        <v>2651</v>
      </c>
      <c r="K166" s="17" t="s">
        <v>1551</v>
      </c>
      <c r="L166" t="str">
        <f>INDEX(classification!L$2:L$200, MATCH(soilManagement!K166, classification!J$2:J$200, 0))</f>
        <v>unknown</v>
      </c>
      <c r="M166" s="9" t="s">
        <v>2570</v>
      </c>
      <c r="N166" t="str">
        <f>INDEX(classification!O$2:O$200, MATCH(soilManagement!M166, classification!M$2:M$200, 0))</f>
        <v>yes</v>
      </c>
      <c r="O166" s="17" t="s">
        <v>1551</v>
      </c>
      <c r="P166" t="str">
        <f>INDEX(classification!R$2:R$200, MATCH(soilManagement!O166, classification!P$2:P$200, 0))</f>
        <v>unknown</v>
      </c>
      <c r="Q166" s="17" t="s">
        <v>1551</v>
      </c>
      <c r="R166" t="str">
        <f>INDEX(classification!U$2:U$200, MATCH(soilManagement!Q166, classification!S$2:S$200, 0))</f>
        <v>unknown</v>
      </c>
      <c r="S166" s="9" t="s">
        <v>2594</v>
      </c>
      <c r="T166" t="str">
        <f>INDEX(classification!X$2:X$200, MATCH(soilManagement!S166, classification!V$2:V$200, 0))</f>
        <v>unknown</v>
      </c>
      <c r="U166" s="17" t="s">
        <v>1551</v>
      </c>
      <c r="V166" t="str">
        <f>INDEX(classification!AA$2:AA$200, MATCH(soilManagement!U166, classification!Y$2:Y$200, 0))</f>
        <v>unknown</v>
      </c>
      <c r="W166" s="9" t="s">
        <v>2655</v>
      </c>
      <c r="X166" t="str">
        <f>INDEX(classification!AD$2:AD$200, MATCH(soilManagement!W166, classification!AB$2:AB$200, 0))</f>
        <v>no impact</v>
      </c>
      <c r="Y166" s="9" t="s">
        <v>2559</v>
      </c>
    </row>
    <row r="167" spans="1:25">
      <c r="A167">
        <v>166</v>
      </c>
      <c r="B167" s="6" t="s">
        <v>212</v>
      </c>
      <c r="C167" s="9" t="s">
        <v>2647</v>
      </c>
      <c r="D167" t="str">
        <f>INDEX(classification!C$2:C$200, MATCH(soilManagement!C167, classification!A$2:A$200, 0))</f>
        <v>grassland</v>
      </c>
      <c r="E167" s="9" t="s">
        <v>2557</v>
      </c>
      <c r="F167" t="str">
        <f>INDEX(classification!F$2:F$200, MATCH(soilManagement!E167, classification!D$2:D$200, 0))</f>
        <v>no tillage</v>
      </c>
      <c r="G167" s="9">
        <v>0</v>
      </c>
      <c r="H167" s="17" t="s">
        <v>1551</v>
      </c>
      <c r="I167" t="str">
        <f>INDEX(classification!I$2:I$200, MATCH(soilManagement!H167, classification!G$2:G$200, 0))</f>
        <v>unknown</v>
      </c>
      <c r="J167" s="9" t="s">
        <v>1551</v>
      </c>
      <c r="K167" s="17" t="s">
        <v>1551</v>
      </c>
      <c r="L167" t="str">
        <f>INDEX(classification!L$2:L$200, MATCH(soilManagement!K167, classification!J$2:J$200, 0))</f>
        <v>unknown</v>
      </c>
      <c r="M167" s="6" t="s">
        <v>2558</v>
      </c>
      <c r="N167" t="str">
        <f>INDEX(classification!O$2:O$200, MATCH(soilManagement!M167, classification!M$2:M$200, 0))</f>
        <v>natural</v>
      </c>
      <c r="O167" s="9" t="s">
        <v>2587</v>
      </c>
      <c r="P167" t="str">
        <f>INDEX(classification!R$2:R$200, MATCH(soilManagement!O167, classification!P$2:P$200, 0))</f>
        <v>no</v>
      </c>
      <c r="Q167" s="17" t="s">
        <v>1551</v>
      </c>
      <c r="R167" t="str">
        <f>INDEX(classification!U$2:U$200, MATCH(soilManagement!Q167, classification!S$2:S$200, 0))</f>
        <v>unknown</v>
      </c>
      <c r="S167" s="17" t="s">
        <v>1551</v>
      </c>
      <c r="T167" t="str">
        <f>INDEX(classification!X$2:X$200, MATCH(soilManagement!S167, classification!V$2:V$200, 0))</f>
        <v>unknown</v>
      </c>
      <c r="U167" s="17" t="s">
        <v>1551</v>
      </c>
      <c r="V167" t="str">
        <f>INDEX(classification!AA$2:AA$200, MATCH(soilManagement!U167, classification!Y$2:Y$200, 0))</f>
        <v>unknown</v>
      </c>
      <c r="W167" s="9" t="s">
        <v>2656</v>
      </c>
      <c r="X167" t="str">
        <f>INDEX(classification!AD$2:AD$200, MATCH(soilManagement!W167, classification!AB$2:AB$200, 0))</f>
        <v>no impact</v>
      </c>
      <c r="Y167" s="9" t="s">
        <v>2559</v>
      </c>
    </row>
    <row r="168" spans="1:25">
      <c r="A168">
        <v>167</v>
      </c>
      <c r="B168" s="6" t="s">
        <v>213</v>
      </c>
      <c r="C168" s="9" t="s">
        <v>2561</v>
      </c>
      <c r="D168" t="str">
        <f>INDEX(classification!C$2:C$200, MATCH(soilManagement!C168, classification!A$2:A$200, 0))</f>
        <v>arable</v>
      </c>
      <c r="E168" s="9" t="s">
        <v>2562</v>
      </c>
      <c r="F168" t="str">
        <f>INDEX(classification!F$2:F$200, MATCH(soilManagement!E168, classification!D$2:D$200, 0))</f>
        <v>conventional tillage</v>
      </c>
      <c r="G168" s="9">
        <v>3</v>
      </c>
      <c r="H168" s="9" t="s">
        <v>2654</v>
      </c>
      <c r="I168" t="str">
        <f>INDEX(classification!I$2:I$200, MATCH(soilManagement!H168, classification!G$2:G$200, 0))</f>
        <v>legume</v>
      </c>
      <c r="J168" s="9" t="s">
        <v>2649</v>
      </c>
      <c r="K168" s="17" t="s">
        <v>1551</v>
      </c>
      <c r="L168" t="str">
        <f>INDEX(classification!L$2:L$200, MATCH(soilManagement!K168, classification!J$2:J$200, 0))</f>
        <v>unknown</v>
      </c>
      <c r="M168" s="9" t="s">
        <v>2570</v>
      </c>
      <c r="N168" t="str">
        <f>INDEX(classification!O$2:O$200, MATCH(soilManagement!M168, classification!M$2:M$200, 0))</f>
        <v>yes</v>
      </c>
      <c r="O168" s="17" t="s">
        <v>1551</v>
      </c>
      <c r="P168" t="str">
        <f>INDEX(classification!R$2:R$200, MATCH(soilManagement!O168, classification!P$2:P$200, 0))</f>
        <v>unknown</v>
      </c>
      <c r="Q168" s="17" t="s">
        <v>1551</v>
      </c>
      <c r="R168" t="str">
        <f>INDEX(classification!U$2:U$200, MATCH(soilManagement!Q168, classification!S$2:S$200, 0))</f>
        <v>unknown</v>
      </c>
      <c r="S168" s="9" t="s">
        <v>2594</v>
      </c>
      <c r="T168" t="str">
        <f>INDEX(classification!X$2:X$200, MATCH(soilManagement!S168, classification!V$2:V$200, 0))</f>
        <v>unknown</v>
      </c>
      <c r="U168" s="17" t="s">
        <v>1551</v>
      </c>
      <c r="V168" t="str">
        <f>INDEX(classification!AA$2:AA$200, MATCH(soilManagement!U168, classification!Y$2:Y$200, 0))</f>
        <v>unknown</v>
      </c>
      <c r="W168" s="9" t="s">
        <v>2656</v>
      </c>
      <c r="X168" t="str">
        <f>INDEX(classification!AD$2:AD$200, MATCH(soilManagement!W168, classification!AB$2:AB$200, 0))</f>
        <v>no impact</v>
      </c>
      <c r="Y168" s="9" t="s">
        <v>2559</v>
      </c>
    </row>
    <row r="169" spans="1:25">
      <c r="A169">
        <v>168</v>
      </c>
      <c r="B169" s="6" t="s">
        <v>214</v>
      </c>
      <c r="C169" s="9" t="s">
        <v>2561</v>
      </c>
      <c r="D169" t="str">
        <f>INDEX(classification!C$2:C$200, MATCH(soilManagement!C169, classification!A$2:A$200, 0))</f>
        <v>arable</v>
      </c>
      <c r="E169" s="9" t="s">
        <v>2557</v>
      </c>
      <c r="F169" t="str">
        <f>INDEX(classification!F$2:F$200, MATCH(soilManagement!E169, classification!D$2:D$200, 0))</f>
        <v>no tillage</v>
      </c>
      <c r="G169" s="9">
        <v>3</v>
      </c>
      <c r="H169" s="9" t="s">
        <v>2648</v>
      </c>
      <c r="I169" t="str">
        <f>INDEX(classification!I$2:I$200, MATCH(soilManagement!H169, classification!G$2:G$200, 0))</f>
        <v>cereals</v>
      </c>
      <c r="J169" s="9" t="s">
        <v>2651</v>
      </c>
      <c r="K169" s="17" t="s">
        <v>1551</v>
      </c>
      <c r="L169" t="str">
        <f>INDEX(classification!L$2:L$200, MATCH(soilManagement!K169, classification!J$2:J$200, 0))</f>
        <v>unknown</v>
      </c>
      <c r="M169" s="9" t="s">
        <v>2570</v>
      </c>
      <c r="N169" t="str">
        <f>INDEX(classification!O$2:O$200, MATCH(soilManagement!M169, classification!M$2:M$200, 0))</f>
        <v>yes</v>
      </c>
      <c r="O169" s="17" t="s">
        <v>1551</v>
      </c>
      <c r="P169" t="str">
        <f>INDEX(classification!R$2:R$200, MATCH(soilManagement!O169, classification!P$2:P$200, 0))</f>
        <v>unknown</v>
      </c>
      <c r="Q169" s="17" t="s">
        <v>1551</v>
      </c>
      <c r="R169" t="str">
        <f>INDEX(classification!U$2:U$200, MATCH(soilManagement!Q169, classification!S$2:S$200, 0))</f>
        <v>unknown</v>
      </c>
      <c r="S169" s="9" t="s">
        <v>2594</v>
      </c>
      <c r="T169" t="str">
        <f>INDEX(classification!X$2:X$200, MATCH(soilManagement!S169, classification!V$2:V$200, 0))</f>
        <v>unknown</v>
      </c>
      <c r="U169" s="17" t="s">
        <v>1551</v>
      </c>
      <c r="V169" t="str">
        <f>INDEX(classification!AA$2:AA$200, MATCH(soilManagement!U169, classification!Y$2:Y$200, 0))</f>
        <v>unknown</v>
      </c>
      <c r="W169" s="9" t="s">
        <v>2656</v>
      </c>
      <c r="X169" t="str">
        <f>INDEX(classification!AD$2:AD$200, MATCH(soilManagement!W169, classification!AB$2:AB$200, 0))</f>
        <v>no impact</v>
      </c>
      <c r="Y169" s="9" t="s">
        <v>2559</v>
      </c>
    </row>
    <row r="170" spans="1:25">
      <c r="A170">
        <v>169</v>
      </c>
      <c r="B170" s="6" t="s">
        <v>215</v>
      </c>
      <c r="C170" s="9" t="s">
        <v>2647</v>
      </c>
      <c r="D170" t="str">
        <f>INDEX(classification!C$2:C$200, MATCH(soilManagement!C170, classification!A$2:A$200, 0))</f>
        <v>grassland</v>
      </c>
      <c r="E170" s="9" t="s">
        <v>2557</v>
      </c>
      <c r="F170" t="str">
        <f>INDEX(classification!F$2:F$200, MATCH(soilManagement!E170, classification!D$2:D$200, 0))</f>
        <v>no tillage</v>
      </c>
      <c r="G170" s="9">
        <v>0</v>
      </c>
      <c r="H170" s="17" t="s">
        <v>1551</v>
      </c>
      <c r="I170" t="str">
        <f>INDEX(classification!I$2:I$200, MATCH(soilManagement!H170, classification!G$2:G$200, 0))</f>
        <v>unknown</v>
      </c>
      <c r="J170" s="9" t="s">
        <v>1551</v>
      </c>
      <c r="K170" s="17" t="s">
        <v>1551</v>
      </c>
      <c r="L170" t="str">
        <f>INDEX(classification!L$2:L$200, MATCH(soilManagement!K170, classification!J$2:J$200, 0))</f>
        <v>unknown</v>
      </c>
      <c r="M170" s="6" t="s">
        <v>2558</v>
      </c>
      <c r="N170" t="str">
        <f>INDEX(classification!O$2:O$200, MATCH(soilManagement!M170, classification!M$2:M$200, 0))</f>
        <v>natural</v>
      </c>
      <c r="O170" s="9" t="s">
        <v>2587</v>
      </c>
      <c r="P170" t="str">
        <f>INDEX(classification!R$2:R$200, MATCH(soilManagement!O170, classification!P$2:P$200, 0))</f>
        <v>no</v>
      </c>
      <c r="Q170" s="17" t="s">
        <v>1551</v>
      </c>
      <c r="R170" t="str">
        <f>INDEX(classification!U$2:U$200, MATCH(soilManagement!Q170, classification!S$2:S$200, 0))</f>
        <v>unknown</v>
      </c>
      <c r="S170" s="17" t="s">
        <v>1551</v>
      </c>
      <c r="T170" t="str">
        <f>INDEX(classification!X$2:X$200, MATCH(soilManagement!S170, classification!V$2:V$200, 0))</f>
        <v>unknown</v>
      </c>
      <c r="U170" s="17" t="s">
        <v>1551</v>
      </c>
      <c r="V170" t="str">
        <f>INDEX(classification!AA$2:AA$200, MATCH(soilManagement!U170, classification!Y$2:Y$200, 0))</f>
        <v>unknown</v>
      </c>
      <c r="W170" s="9" t="s">
        <v>2656</v>
      </c>
      <c r="X170" t="str">
        <f>INDEX(classification!AD$2:AD$200, MATCH(soilManagement!W170, classification!AB$2:AB$200, 0))</f>
        <v>no impact</v>
      </c>
      <c r="Y170" s="9" t="s">
        <v>2559</v>
      </c>
    </row>
    <row r="171" spans="1:25">
      <c r="A171">
        <v>170</v>
      </c>
      <c r="B171" s="6" t="s">
        <v>216</v>
      </c>
      <c r="C171" s="9" t="s">
        <v>2561</v>
      </c>
      <c r="D171" t="str">
        <f>INDEX(classification!C$2:C$200, MATCH(soilManagement!C171, classification!A$2:A$200, 0))</f>
        <v>arable</v>
      </c>
      <c r="E171" s="9" t="s">
        <v>2562</v>
      </c>
      <c r="F171" t="str">
        <f>INDEX(classification!F$2:F$200, MATCH(soilManagement!E171, classification!D$2:D$200, 0))</f>
        <v>conventional tillage</v>
      </c>
      <c r="G171" s="9">
        <v>3</v>
      </c>
      <c r="H171" s="9" t="s">
        <v>2654</v>
      </c>
      <c r="I171" t="str">
        <f>INDEX(classification!I$2:I$200, MATCH(soilManagement!H171, classification!G$2:G$200, 0))</f>
        <v>legume</v>
      </c>
      <c r="J171" s="9" t="s">
        <v>2649</v>
      </c>
      <c r="K171" s="17" t="s">
        <v>1551</v>
      </c>
      <c r="L171" t="str">
        <f>INDEX(classification!L$2:L$200, MATCH(soilManagement!K171, classification!J$2:J$200, 0))</f>
        <v>unknown</v>
      </c>
      <c r="M171" s="9" t="s">
        <v>2570</v>
      </c>
      <c r="N171" t="str">
        <f>INDEX(classification!O$2:O$200, MATCH(soilManagement!M171, classification!M$2:M$200, 0))</f>
        <v>yes</v>
      </c>
      <c r="O171" s="17" t="s">
        <v>1551</v>
      </c>
      <c r="P171" t="str">
        <f>INDEX(classification!R$2:R$200, MATCH(soilManagement!O171, classification!P$2:P$200, 0))</f>
        <v>unknown</v>
      </c>
      <c r="Q171" s="17" t="s">
        <v>1551</v>
      </c>
      <c r="R171" t="str">
        <f>INDEX(classification!U$2:U$200, MATCH(soilManagement!Q171, classification!S$2:S$200, 0))</f>
        <v>unknown</v>
      </c>
      <c r="S171" s="9" t="s">
        <v>2594</v>
      </c>
      <c r="T171" t="str">
        <f>INDEX(classification!X$2:X$200, MATCH(soilManagement!S171, classification!V$2:V$200, 0))</f>
        <v>unknown</v>
      </c>
      <c r="U171" s="17" t="s">
        <v>1551</v>
      </c>
      <c r="V171" t="str">
        <f>INDEX(classification!AA$2:AA$200, MATCH(soilManagement!U171, classification!Y$2:Y$200, 0))</f>
        <v>unknown</v>
      </c>
      <c r="W171" s="9" t="s">
        <v>2656</v>
      </c>
      <c r="X171" t="str">
        <f>INDEX(classification!AD$2:AD$200, MATCH(soilManagement!W171, classification!AB$2:AB$200, 0))</f>
        <v>no impact</v>
      </c>
      <c r="Y171" s="9" t="s">
        <v>2559</v>
      </c>
    </row>
    <row r="172" spans="1:25">
      <c r="A172">
        <v>171</v>
      </c>
      <c r="B172" s="6" t="s">
        <v>217</v>
      </c>
      <c r="C172" s="9" t="s">
        <v>2561</v>
      </c>
      <c r="D172" t="str">
        <f>INDEX(classification!C$2:C$200, MATCH(soilManagement!C172, classification!A$2:A$200, 0))</f>
        <v>arable</v>
      </c>
      <c r="E172" s="9" t="s">
        <v>2557</v>
      </c>
      <c r="F172" t="str">
        <f>INDEX(classification!F$2:F$200, MATCH(soilManagement!E172, classification!D$2:D$200, 0))</f>
        <v>no tillage</v>
      </c>
      <c r="G172" s="9">
        <v>3</v>
      </c>
      <c r="H172" s="9" t="s">
        <v>2648</v>
      </c>
      <c r="I172" t="str">
        <f>INDEX(classification!I$2:I$200, MATCH(soilManagement!H172, classification!G$2:G$200, 0))</f>
        <v>cereals</v>
      </c>
      <c r="J172" s="9" t="s">
        <v>2651</v>
      </c>
      <c r="K172" s="17" t="s">
        <v>1551</v>
      </c>
      <c r="L172" t="str">
        <f>INDEX(classification!L$2:L$200, MATCH(soilManagement!K172, classification!J$2:J$200, 0))</f>
        <v>unknown</v>
      </c>
      <c r="M172" s="9" t="s">
        <v>2570</v>
      </c>
      <c r="N172" t="str">
        <f>INDEX(classification!O$2:O$200, MATCH(soilManagement!M172, classification!M$2:M$200, 0))</f>
        <v>yes</v>
      </c>
      <c r="O172" s="17" t="s">
        <v>1551</v>
      </c>
      <c r="P172" t="str">
        <f>INDEX(classification!R$2:R$200, MATCH(soilManagement!O172, classification!P$2:P$200, 0))</f>
        <v>unknown</v>
      </c>
      <c r="Q172" s="17" t="s">
        <v>1551</v>
      </c>
      <c r="R172" t="str">
        <f>INDEX(classification!U$2:U$200, MATCH(soilManagement!Q172, classification!S$2:S$200, 0))</f>
        <v>unknown</v>
      </c>
      <c r="S172" s="9" t="s">
        <v>2594</v>
      </c>
      <c r="T172" t="str">
        <f>INDEX(classification!X$2:X$200, MATCH(soilManagement!S172, classification!V$2:V$200, 0))</f>
        <v>unknown</v>
      </c>
      <c r="U172" s="17" t="s">
        <v>1551</v>
      </c>
      <c r="V172" t="str">
        <f>INDEX(classification!AA$2:AA$200, MATCH(soilManagement!U172, classification!Y$2:Y$200, 0))</f>
        <v>unknown</v>
      </c>
      <c r="W172" s="9" t="s">
        <v>2656</v>
      </c>
      <c r="X172" t="str">
        <f>INDEX(classification!AD$2:AD$200, MATCH(soilManagement!W172, classification!AB$2:AB$200, 0))</f>
        <v>no impact</v>
      </c>
      <c r="Y172" s="9" t="s">
        <v>2559</v>
      </c>
    </row>
    <row r="173" spans="1:25">
      <c r="A173">
        <v>172</v>
      </c>
      <c r="B173" s="6" t="s">
        <v>218</v>
      </c>
      <c r="C173" s="9" t="s">
        <v>2647</v>
      </c>
      <c r="D173" t="str">
        <f>INDEX(classification!C$2:C$200, MATCH(soilManagement!C173, classification!A$2:A$200, 0))</f>
        <v>grassland</v>
      </c>
      <c r="E173" s="9" t="s">
        <v>2557</v>
      </c>
      <c r="F173" t="str">
        <f>INDEX(classification!F$2:F$200, MATCH(soilManagement!E173, classification!D$2:D$200, 0))</f>
        <v>no tillage</v>
      </c>
      <c r="G173" s="9">
        <v>0</v>
      </c>
      <c r="H173" s="17" t="s">
        <v>1551</v>
      </c>
      <c r="I173" t="str">
        <f>INDEX(classification!I$2:I$200, MATCH(soilManagement!H173, classification!G$2:G$200, 0))</f>
        <v>unknown</v>
      </c>
      <c r="J173" s="9" t="s">
        <v>1551</v>
      </c>
      <c r="K173" s="17" t="s">
        <v>1551</v>
      </c>
      <c r="L173" t="str">
        <f>INDEX(classification!L$2:L$200, MATCH(soilManagement!K173, classification!J$2:J$200, 0))</f>
        <v>unknown</v>
      </c>
      <c r="M173" s="6" t="s">
        <v>2558</v>
      </c>
      <c r="N173" t="str">
        <f>INDEX(classification!O$2:O$200, MATCH(soilManagement!M173, classification!M$2:M$200, 0))</f>
        <v>natural</v>
      </c>
      <c r="O173" s="9" t="s">
        <v>2587</v>
      </c>
      <c r="P173" t="str">
        <f>INDEX(classification!R$2:R$200, MATCH(soilManagement!O173, classification!P$2:P$200, 0))</f>
        <v>no</v>
      </c>
      <c r="Q173" s="17" t="s">
        <v>1551</v>
      </c>
      <c r="R173" t="str">
        <f>INDEX(classification!U$2:U$200, MATCH(soilManagement!Q173, classification!S$2:S$200, 0))</f>
        <v>unknown</v>
      </c>
      <c r="S173" s="17" t="s">
        <v>1551</v>
      </c>
      <c r="T173" t="str">
        <f>INDEX(classification!X$2:X$200, MATCH(soilManagement!S173, classification!V$2:V$200, 0))</f>
        <v>unknown</v>
      </c>
      <c r="U173" s="17" t="s">
        <v>1551</v>
      </c>
      <c r="V173" t="str">
        <f>INDEX(classification!AA$2:AA$200, MATCH(soilManagement!U173, classification!Y$2:Y$200, 0))</f>
        <v>unknown</v>
      </c>
      <c r="W173" s="9" t="s">
        <v>2605</v>
      </c>
      <c r="X173" t="str">
        <f>INDEX(classification!AD$2:AD$200, MATCH(soilManagement!W173, classification!AB$2:AB$200, 0))</f>
        <v>no impact</v>
      </c>
      <c r="Y173" s="9" t="s">
        <v>2559</v>
      </c>
    </row>
    <row r="174" spans="1:25">
      <c r="A174">
        <v>173</v>
      </c>
      <c r="B174" s="6" t="s">
        <v>219</v>
      </c>
      <c r="C174" s="9" t="s">
        <v>2561</v>
      </c>
      <c r="D174" t="str">
        <f>INDEX(classification!C$2:C$200, MATCH(soilManagement!C174, classification!A$2:A$200, 0))</f>
        <v>arable</v>
      </c>
      <c r="E174" s="9" t="s">
        <v>2562</v>
      </c>
      <c r="F174" t="str">
        <f>INDEX(classification!F$2:F$200, MATCH(soilManagement!E174, classification!D$2:D$200, 0))</f>
        <v>conventional tillage</v>
      </c>
      <c r="G174" s="9">
        <v>3</v>
      </c>
      <c r="H174" s="9" t="s">
        <v>2654</v>
      </c>
      <c r="I174" t="str">
        <f>INDEX(classification!I$2:I$200, MATCH(soilManagement!H174, classification!G$2:G$200, 0))</f>
        <v>legume</v>
      </c>
      <c r="J174" s="9" t="s">
        <v>2649</v>
      </c>
      <c r="K174" s="17" t="s">
        <v>1551</v>
      </c>
      <c r="L174" t="str">
        <f>INDEX(classification!L$2:L$200, MATCH(soilManagement!K174, classification!J$2:J$200, 0))</f>
        <v>unknown</v>
      </c>
      <c r="M174" s="9" t="s">
        <v>2570</v>
      </c>
      <c r="N174" t="str">
        <f>INDEX(classification!O$2:O$200, MATCH(soilManagement!M174, classification!M$2:M$200, 0))</f>
        <v>yes</v>
      </c>
      <c r="O174" s="17" t="s">
        <v>1551</v>
      </c>
      <c r="P174" t="str">
        <f>INDEX(classification!R$2:R$200, MATCH(soilManagement!O174, classification!P$2:P$200, 0))</f>
        <v>unknown</v>
      </c>
      <c r="Q174" s="17" t="s">
        <v>1551</v>
      </c>
      <c r="R174" t="str">
        <f>INDEX(classification!U$2:U$200, MATCH(soilManagement!Q174, classification!S$2:S$200, 0))</f>
        <v>unknown</v>
      </c>
      <c r="S174" s="9" t="s">
        <v>2594</v>
      </c>
      <c r="T174" t="str">
        <f>INDEX(classification!X$2:X$200, MATCH(soilManagement!S174, classification!V$2:V$200, 0))</f>
        <v>unknown</v>
      </c>
      <c r="U174" s="17" t="s">
        <v>1551</v>
      </c>
      <c r="V174" t="str">
        <f>INDEX(classification!AA$2:AA$200, MATCH(soilManagement!U174, classification!Y$2:Y$200, 0))</f>
        <v>unknown</v>
      </c>
      <c r="W174" s="9" t="s">
        <v>2605</v>
      </c>
      <c r="X174" t="str">
        <f>INDEX(classification!AD$2:AD$200, MATCH(soilManagement!W174, classification!AB$2:AB$200, 0))</f>
        <v>no impact</v>
      </c>
      <c r="Y174" s="9" t="s">
        <v>2559</v>
      </c>
    </row>
    <row r="175" spans="1:25">
      <c r="A175">
        <v>174</v>
      </c>
      <c r="B175" s="6" t="s">
        <v>220</v>
      </c>
      <c r="C175" s="9" t="s">
        <v>2561</v>
      </c>
      <c r="D175" t="str">
        <f>INDEX(classification!C$2:C$200, MATCH(soilManagement!C175, classification!A$2:A$200, 0))</f>
        <v>arable</v>
      </c>
      <c r="E175" s="9" t="s">
        <v>2557</v>
      </c>
      <c r="F175" t="str">
        <f>INDEX(classification!F$2:F$200, MATCH(soilManagement!E175, classification!D$2:D$200, 0))</f>
        <v>no tillage</v>
      </c>
      <c r="G175" s="9">
        <v>3</v>
      </c>
      <c r="H175" s="9" t="s">
        <v>2648</v>
      </c>
      <c r="I175" t="str">
        <f>INDEX(classification!I$2:I$200, MATCH(soilManagement!H175, classification!G$2:G$200, 0))</f>
        <v>cereals</v>
      </c>
      <c r="J175" s="9" t="s">
        <v>2651</v>
      </c>
      <c r="K175" s="17" t="s">
        <v>1551</v>
      </c>
      <c r="L175" t="str">
        <f>INDEX(classification!L$2:L$200, MATCH(soilManagement!K175, classification!J$2:J$200, 0))</f>
        <v>unknown</v>
      </c>
      <c r="M175" s="9" t="s">
        <v>2570</v>
      </c>
      <c r="N175" t="str">
        <f>INDEX(classification!O$2:O$200, MATCH(soilManagement!M175, classification!M$2:M$200, 0))</f>
        <v>yes</v>
      </c>
      <c r="O175" s="17" t="s">
        <v>1551</v>
      </c>
      <c r="P175" t="str">
        <f>INDEX(classification!R$2:R$200, MATCH(soilManagement!O175, classification!P$2:P$200, 0))</f>
        <v>unknown</v>
      </c>
      <c r="Q175" s="17" t="s">
        <v>1551</v>
      </c>
      <c r="R175" t="str">
        <f>INDEX(classification!U$2:U$200, MATCH(soilManagement!Q175, classification!S$2:S$200, 0))</f>
        <v>unknown</v>
      </c>
      <c r="S175" s="9" t="s">
        <v>2594</v>
      </c>
      <c r="T175" t="str">
        <f>INDEX(classification!X$2:X$200, MATCH(soilManagement!S175, classification!V$2:V$200, 0))</f>
        <v>unknown</v>
      </c>
      <c r="U175" s="17" t="s">
        <v>1551</v>
      </c>
      <c r="V175" t="str">
        <f>INDEX(classification!AA$2:AA$200, MATCH(soilManagement!U175, classification!Y$2:Y$200, 0))</f>
        <v>unknown</v>
      </c>
      <c r="W175" s="9" t="s">
        <v>2605</v>
      </c>
      <c r="X175" t="str">
        <f>INDEX(classification!AD$2:AD$200, MATCH(soilManagement!W175, classification!AB$2:AB$200, 0))</f>
        <v>no impact</v>
      </c>
      <c r="Y175" s="9" t="s">
        <v>2559</v>
      </c>
    </row>
    <row r="176" spans="1:25">
      <c r="A176">
        <v>175</v>
      </c>
      <c r="B176" s="6" t="s">
        <v>221</v>
      </c>
      <c r="C176" s="9" t="s">
        <v>2647</v>
      </c>
      <c r="D176" t="str">
        <f>INDEX(classification!C$2:C$200, MATCH(soilManagement!C176, classification!A$2:A$200, 0))</f>
        <v>grassland</v>
      </c>
      <c r="E176" s="9" t="s">
        <v>2557</v>
      </c>
      <c r="F176" t="str">
        <f>INDEX(classification!F$2:F$200, MATCH(soilManagement!E176, classification!D$2:D$200, 0))</f>
        <v>no tillage</v>
      </c>
      <c r="G176" s="9">
        <v>0</v>
      </c>
      <c r="H176" s="17" t="s">
        <v>1551</v>
      </c>
      <c r="I176" t="str">
        <f>INDEX(classification!I$2:I$200, MATCH(soilManagement!H176, classification!G$2:G$200, 0))</f>
        <v>unknown</v>
      </c>
      <c r="J176" s="9" t="s">
        <v>1551</v>
      </c>
      <c r="K176" s="17" t="s">
        <v>1551</v>
      </c>
      <c r="L176" t="str">
        <f>INDEX(classification!L$2:L$200, MATCH(soilManagement!K176, classification!J$2:J$200, 0))</f>
        <v>unknown</v>
      </c>
      <c r="M176" s="6" t="s">
        <v>2558</v>
      </c>
      <c r="N176" t="str">
        <f>INDEX(classification!O$2:O$200, MATCH(soilManagement!M176, classification!M$2:M$200, 0))</f>
        <v>natural</v>
      </c>
      <c r="O176" s="9" t="s">
        <v>2587</v>
      </c>
      <c r="P176" t="str">
        <f>INDEX(classification!R$2:R$200, MATCH(soilManagement!O176, classification!P$2:P$200, 0))</f>
        <v>no</v>
      </c>
      <c r="Q176" s="17" t="s">
        <v>1551</v>
      </c>
      <c r="R176" t="str">
        <f>INDEX(classification!U$2:U$200, MATCH(soilManagement!Q176, classification!S$2:S$200, 0))</f>
        <v>unknown</v>
      </c>
      <c r="S176" s="17" t="s">
        <v>1551</v>
      </c>
      <c r="T176" t="str">
        <f>INDEX(classification!X$2:X$200, MATCH(soilManagement!S176, classification!V$2:V$200, 0))</f>
        <v>unknown</v>
      </c>
      <c r="U176" s="17" t="s">
        <v>1551</v>
      </c>
      <c r="V176" t="str">
        <f>INDEX(classification!AA$2:AA$200, MATCH(soilManagement!U176, classification!Y$2:Y$200, 0))</f>
        <v>unknown</v>
      </c>
      <c r="W176" s="9" t="s">
        <v>2605</v>
      </c>
      <c r="X176" t="str">
        <f>INDEX(classification!AD$2:AD$200, MATCH(soilManagement!W176, classification!AB$2:AB$200, 0))</f>
        <v>no impact</v>
      </c>
      <c r="Y176" s="9" t="s">
        <v>2559</v>
      </c>
    </row>
    <row r="177" spans="1:25">
      <c r="A177">
        <v>176</v>
      </c>
      <c r="B177" s="6" t="s">
        <v>222</v>
      </c>
      <c r="C177" s="9" t="s">
        <v>2561</v>
      </c>
      <c r="D177" t="str">
        <f>INDEX(classification!C$2:C$200, MATCH(soilManagement!C177, classification!A$2:A$200, 0))</f>
        <v>arable</v>
      </c>
      <c r="E177" s="9" t="s">
        <v>2562</v>
      </c>
      <c r="F177" t="str">
        <f>INDEX(classification!F$2:F$200, MATCH(soilManagement!E177, classification!D$2:D$200, 0))</f>
        <v>conventional tillage</v>
      </c>
      <c r="G177" s="9">
        <v>3</v>
      </c>
      <c r="H177" s="9" t="s">
        <v>2654</v>
      </c>
      <c r="I177" t="str">
        <f>INDEX(classification!I$2:I$200, MATCH(soilManagement!H177, classification!G$2:G$200, 0))</f>
        <v>legume</v>
      </c>
      <c r="J177" s="9" t="s">
        <v>2649</v>
      </c>
      <c r="K177" s="17" t="s">
        <v>1551</v>
      </c>
      <c r="L177" t="str">
        <f>INDEX(classification!L$2:L$200, MATCH(soilManagement!K177, classification!J$2:J$200, 0))</f>
        <v>unknown</v>
      </c>
      <c r="M177" s="9" t="s">
        <v>2570</v>
      </c>
      <c r="N177" t="str">
        <f>INDEX(classification!O$2:O$200, MATCH(soilManagement!M177, classification!M$2:M$200, 0))</f>
        <v>yes</v>
      </c>
      <c r="O177" s="17" t="s">
        <v>1551</v>
      </c>
      <c r="P177" t="str">
        <f>INDEX(classification!R$2:R$200, MATCH(soilManagement!O177, classification!P$2:P$200, 0))</f>
        <v>unknown</v>
      </c>
      <c r="Q177" s="17" t="s">
        <v>1551</v>
      </c>
      <c r="R177" t="str">
        <f>INDEX(classification!U$2:U$200, MATCH(soilManagement!Q177, classification!S$2:S$200, 0))</f>
        <v>unknown</v>
      </c>
      <c r="S177" s="9" t="s">
        <v>2594</v>
      </c>
      <c r="T177" t="str">
        <f>INDEX(classification!X$2:X$200, MATCH(soilManagement!S177, classification!V$2:V$200, 0))</f>
        <v>unknown</v>
      </c>
      <c r="U177" s="17" t="s">
        <v>1551</v>
      </c>
      <c r="V177" t="str">
        <f>INDEX(classification!AA$2:AA$200, MATCH(soilManagement!U177, classification!Y$2:Y$200, 0))</f>
        <v>unknown</v>
      </c>
      <c r="W177" s="9" t="s">
        <v>2605</v>
      </c>
      <c r="X177" t="str">
        <f>INDEX(classification!AD$2:AD$200, MATCH(soilManagement!W177, classification!AB$2:AB$200, 0))</f>
        <v>no impact</v>
      </c>
      <c r="Y177" s="9" t="s">
        <v>2559</v>
      </c>
    </row>
    <row r="178" spans="1:25">
      <c r="A178">
        <v>177</v>
      </c>
      <c r="B178" s="6" t="s">
        <v>223</v>
      </c>
      <c r="C178" s="9" t="s">
        <v>2561</v>
      </c>
      <c r="D178" t="str">
        <f>INDEX(classification!C$2:C$200, MATCH(soilManagement!C178, classification!A$2:A$200, 0))</f>
        <v>arable</v>
      </c>
      <c r="E178" s="9" t="s">
        <v>2557</v>
      </c>
      <c r="F178" t="str">
        <f>INDEX(classification!F$2:F$200, MATCH(soilManagement!E178, classification!D$2:D$200, 0))</f>
        <v>no tillage</v>
      </c>
      <c r="G178" s="9">
        <v>3</v>
      </c>
      <c r="H178" s="9" t="s">
        <v>2648</v>
      </c>
      <c r="I178" t="str">
        <f>INDEX(classification!I$2:I$200, MATCH(soilManagement!H178, classification!G$2:G$200, 0))</f>
        <v>cereals</v>
      </c>
      <c r="J178" s="9" t="s">
        <v>2651</v>
      </c>
      <c r="K178" s="17" t="s">
        <v>1551</v>
      </c>
      <c r="L178" t="str">
        <f>INDEX(classification!L$2:L$200, MATCH(soilManagement!K178, classification!J$2:J$200, 0))</f>
        <v>unknown</v>
      </c>
      <c r="M178" s="9" t="s">
        <v>2570</v>
      </c>
      <c r="N178" t="str">
        <f>INDEX(classification!O$2:O$200, MATCH(soilManagement!M178, classification!M$2:M$200, 0))</f>
        <v>yes</v>
      </c>
      <c r="O178" s="17" t="s">
        <v>1551</v>
      </c>
      <c r="P178" t="str">
        <f>INDEX(classification!R$2:R$200, MATCH(soilManagement!O178, classification!P$2:P$200, 0))</f>
        <v>unknown</v>
      </c>
      <c r="Q178" s="17" t="s">
        <v>1551</v>
      </c>
      <c r="R178" t="str">
        <f>INDEX(classification!U$2:U$200, MATCH(soilManagement!Q178, classification!S$2:S$200, 0))</f>
        <v>unknown</v>
      </c>
      <c r="S178" s="9" t="s">
        <v>2594</v>
      </c>
      <c r="T178" t="str">
        <f>INDEX(classification!X$2:X$200, MATCH(soilManagement!S178, classification!V$2:V$200, 0))</f>
        <v>unknown</v>
      </c>
      <c r="U178" s="17" t="s">
        <v>1551</v>
      </c>
      <c r="V178" t="str">
        <f>INDEX(classification!AA$2:AA$200, MATCH(soilManagement!U178, classification!Y$2:Y$200, 0))</f>
        <v>unknown</v>
      </c>
      <c r="W178" s="9" t="s">
        <v>2605</v>
      </c>
      <c r="X178" t="str">
        <f>INDEX(classification!AD$2:AD$200, MATCH(soilManagement!W178, classification!AB$2:AB$200, 0))</f>
        <v>no impact</v>
      </c>
      <c r="Y178" s="9" t="s">
        <v>2559</v>
      </c>
    </row>
    <row r="179" spans="1:25">
      <c r="A179">
        <v>178</v>
      </c>
      <c r="B179" s="6" t="s">
        <v>224</v>
      </c>
      <c r="C179" s="9" t="s">
        <v>2599</v>
      </c>
      <c r="D179" t="str">
        <f>INDEX(classification!C$2:C$200, MATCH(soilManagement!C179, classification!A$2:A$200, 0))</f>
        <v>arable</v>
      </c>
      <c r="E179" s="9" t="s">
        <v>2562</v>
      </c>
      <c r="F179" t="str">
        <f>INDEX(classification!F$2:F$200, MATCH(soilManagement!E179, classification!D$2:D$200, 0))</f>
        <v>conventional tillage</v>
      </c>
      <c r="G179" s="9">
        <v>1</v>
      </c>
      <c r="H179" s="9" t="s">
        <v>2657</v>
      </c>
      <c r="I179" t="str">
        <f>INDEX(classification!I$2:I$200, MATCH(soilManagement!H179, classification!G$2:G$200, 0))</f>
        <v>cereals</v>
      </c>
      <c r="J179" s="9" t="s">
        <v>2658</v>
      </c>
      <c r="K179" s="17" t="s">
        <v>1551</v>
      </c>
      <c r="L179" t="str">
        <f>INDEX(classification!L$2:L$200, MATCH(soilManagement!K179, classification!J$2:J$200, 0))</f>
        <v>unknown</v>
      </c>
      <c r="M179" s="9" t="s">
        <v>2587</v>
      </c>
      <c r="N179" t="str">
        <f>INDEX(classification!O$2:O$200, MATCH(soilManagement!M179, classification!M$2:M$200, 0))</f>
        <v>no</v>
      </c>
      <c r="O179" s="17" t="s">
        <v>1551</v>
      </c>
      <c r="P179" t="str">
        <f>INDEX(classification!R$2:R$200, MATCH(soilManagement!O179, classification!P$2:P$200, 0))</f>
        <v>unknown</v>
      </c>
      <c r="Q179" s="17" t="s">
        <v>1551</v>
      </c>
      <c r="R179" t="str">
        <f>INDEX(classification!U$2:U$200, MATCH(soilManagement!Q179, classification!S$2:S$200, 0))</f>
        <v>unknown</v>
      </c>
      <c r="S179" s="17" t="s">
        <v>1551</v>
      </c>
      <c r="T179" t="str">
        <f>INDEX(classification!X$2:X$200, MATCH(soilManagement!S179, classification!V$2:V$200, 0))</f>
        <v>unknown</v>
      </c>
      <c r="U179" s="9" t="s">
        <v>1551</v>
      </c>
      <c r="V179" t="str">
        <f>INDEX(classification!AA$2:AA$200, MATCH(soilManagement!U179, classification!Y$2:Y$200, 0))</f>
        <v>unknown</v>
      </c>
      <c r="W179" s="9" t="s">
        <v>2593</v>
      </c>
      <c r="X179" t="str">
        <f>INDEX(classification!AD$2:AD$200, MATCH(soilManagement!W179, classification!AB$2:AB$200, 0))</f>
        <v>no impact</v>
      </c>
      <c r="Y179" s="9" t="s">
        <v>2559</v>
      </c>
    </row>
    <row r="180" spans="1:25">
      <c r="A180">
        <v>179</v>
      </c>
      <c r="B180" s="6" t="s">
        <v>226</v>
      </c>
      <c r="C180" s="9" t="s">
        <v>2599</v>
      </c>
      <c r="D180" t="str">
        <f>INDEX(classification!C$2:C$200, MATCH(soilManagement!C180, classification!A$2:A$200, 0))</f>
        <v>arable</v>
      </c>
      <c r="E180" s="9" t="s">
        <v>2608</v>
      </c>
      <c r="F180" t="str">
        <f>INDEX(classification!F$2:F$200, MATCH(soilManagement!E180, classification!D$2:D$200, 0))</f>
        <v>reduced tillage</v>
      </c>
      <c r="G180" s="9">
        <v>1</v>
      </c>
      <c r="H180" s="9" t="s">
        <v>2657</v>
      </c>
      <c r="I180" t="str">
        <f>INDEX(classification!I$2:I$200, MATCH(soilManagement!H180, classification!G$2:G$200, 0))</f>
        <v>cereals</v>
      </c>
      <c r="J180" s="9" t="s">
        <v>2658</v>
      </c>
      <c r="K180" s="17" t="s">
        <v>1551</v>
      </c>
      <c r="L180" t="str">
        <f>INDEX(classification!L$2:L$200, MATCH(soilManagement!K180, classification!J$2:J$200, 0))</f>
        <v>unknown</v>
      </c>
      <c r="M180" s="9" t="s">
        <v>2587</v>
      </c>
      <c r="N180" t="str">
        <f>INDEX(classification!O$2:O$200, MATCH(soilManagement!M180, classification!M$2:M$200, 0))</f>
        <v>no</v>
      </c>
      <c r="O180" s="17" t="s">
        <v>1551</v>
      </c>
      <c r="P180" t="str">
        <f>INDEX(classification!R$2:R$200, MATCH(soilManagement!O180, classification!P$2:P$200, 0))</f>
        <v>unknown</v>
      </c>
      <c r="Q180" s="17" t="s">
        <v>1551</v>
      </c>
      <c r="R180" t="str">
        <f>INDEX(classification!U$2:U$200, MATCH(soilManagement!Q180, classification!S$2:S$200, 0))</f>
        <v>unknown</v>
      </c>
      <c r="S180" s="17" t="s">
        <v>1551</v>
      </c>
      <c r="T180" t="str">
        <f>INDEX(classification!X$2:X$200, MATCH(soilManagement!S180, classification!V$2:V$200, 0))</f>
        <v>unknown</v>
      </c>
      <c r="U180" s="9" t="s">
        <v>1551</v>
      </c>
      <c r="V180" t="str">
        <f>INDEX(classification!AA$2:AA$200, MATCH(soilManagement!U180, classification!Y$2:Y$200, 0))</f>
        <v>unknown</v>
      </c>
      <c r="W180" s="9" t="s">
        <v>2593</v>
      </c>
      <c r="X180" t="str">
        <f>INDEX(classification!AD$2:AD$200, MATCH(soilManagement!W180, classification!AB$2:AB$200, 0))</f>
        <v>no impact</v>
      </c>
      <c r="Y180" s="9" t="s">
        <v>2559</v>
      </c>
    </row>
    <row r="181" spans="1:25">
      <c r="A181">
        <v>180</v>
      </c>
      <c r="B181" s="6" t="s">
        <v>227</v>
      </c>
      <c r="C181" s="9" t="s">
        <v>2599</v>
      </c>
      <c r="D181" t="str">
        <f>INDEX(classification!C$2:C$200, MATCH(soilManagement!C181, classification!A$2:A$200, 0))</f>
        <v>arable</v>
      </c>
      <c r="E181" s="9" t="s">
        <v>2583</v>
      </c>
      <c r="F181" t="str">
        <f>INDEX(classification!F$2:F$200, MATCH(soilManagement!E181, classification!D$2:D$200, 0))</f>
        <v>no tillage</v>
      </c>
      <c r="G181" s="9">
        <v>1</v>
      </c>
      <c r="H181" s="9" t="s">
        <v>2657</v>
      </c>
      <c r="I181" t="str">
        <f>INDEX(classification!I$2:I$200, MATCH(soilManagement!H181, classification!G$2:G$200, 0))</f>
        <v>cereals</v>
      </c>
      <c r="J181" s="9" t="s">
        <v>2658</v>
      </c>
      <c r="K181" s="17" t="s">
        <v>1551</v>
      </c>
      <c r="L181" t="str">
        <f>INDEX(classification!L$2:L$200, MATCH(soilManagement!K181, classification!J$2:J$200, 0))</f>
        <v>unknown</v>
      </c>
      <c r="M181" s="9" t="s">
        <v>2587</v>
      </c>
      <c r="N181" t="str">
        <f>INDEX(classification!O$2:O$200, MATCH(soilManagement!M181, classification!M$2:M$200, 0))</f>
        <v>no</v>
      </c>
      <c r="O181" s="17" t="s">
        <v>1551</v>
      </c>
      <c r="P181" t="str">
        <f>INDEX(classification!R$2:R$200, MATCH(soilManagement!O181, classification!P$2:P$200, 0))</f>
        <v>unknown</v>
      </c>
      <c r="Q181" s="17" t="s">
        <v>1551</v>
      </c>
      <c r="R181" t="str">
        <f>INDEX(classification!U$2:U$200, MATCH(soilManagement!Q181, classification!S$2:S$200, 0))</f>
        <v>unknown</v>
      </c>
      <c r="S181" s="17" t="s">
        <v>1551</v>
      </c>
      <c r="T181" t="str">
        <f>INDEX(classification!X$2:X$200, MATCH(soilManagement!S181, classification!V$2:V$200, 0))</f>
        <v>unknown</v>
      </c>
      <c r="U181" s="9" t="s">
        <v>2641</v>
      </c>
      <c r="V181" t="str">
        <f>INDEX(classification!AA$2:AA$200, MATCH(soilManagement!U181, classification!Y$2:Y$200, 0))</f>
        <v>no impact</v>
      </c>
      <c r="W181" s="9" t="s">
        <v>2593</v>
      </c>
      <c r="X181" t="str">
        <f>INDEX(classification!AD$2:AD$200, MATCH(soilManagement!W181, classification!AB$2:AB$200, 0))</f>
        <v>no impact</v>
      </c>
      <c r="Y181" s="9" t="s">
        <v>2559</v>
      </c>
    </row>
    <row r="182" spans="1:25">
      <c r="A182">
        <v>181</v>
      </c>
      <c r="B182" s="6" t="s">
        <v>228</v>
      </c>
      <c r="C182" s="9" t="s">
        <v>2637</v>
      </c>
      <c r="D182" t="str">
        <f>INDEX(classification!C$2:C$200, MATCH(soilManagement!C182, classification!A$2:A$200, 0))</f>
        <v>grassland</v>
      </c>
      <c r="E182" s="9" t="s">
        <v>2557</v>
      </c>
      <c r="F182" t="str">
        <f>INDEX(classification!F$2:F$200, MATCH(soilManagement!E182, classification!D$2:D$200, 0))</f>
        <v>no tillage</v>
      </c>
      <c r="G182" s="9">
        <v>0</v>
      </c>
      <c r="H182" s="17" t="s">
        <v>1551</v>
      </c>
      <c r="I182" t="str">
        <f>INDEX(classification!I$2:I$200, MATCH(soilManagement!H182, classification!G$2:G$200, 0))</f>
        <v>unknown</v>
      </c>
      <c r="J182" s="9" t="s">
        <v>1551</v>
      </c>
      <c r="K182" s="17" t="s">
        <v>1551</v>
      </c>
      <c r="L182" t="str">
        <f>INDEX(classification!L$2:L$200, MATCH(soilManagement!K182, classification!J$2:J$200, 0))</f>
        <v>unknown</v>
      </c>
      <c r="M182" s="6" t="s">
        <v>2558</v>
      </c>
      <c r="N182" t="str">
        <f>INDEX(classification!O$2:O$200, MATCH(soilManagement!M182, classification!M$2:M$200, 0))</f>
        <v>natural</v>
      </c>
      <c r="O182" s="17" t="s">
        <v>1551</v>
      </c>
      <c r="P182" t="str">
        <f>INDEX(classification!R$2:R$200, MATCH(soilManagement!O182, classification!P$2:P$200, 0))</f>
        <v>unknown</v>
      </c>
      <c r="Q182" s="17" t="s">
        <v>1551</v>
      </c>
      <c r="R182" t="str">
        <f>INDEX(classification!U$2:U$200, MATCH(soilManagement!Q182, classification!S$2:S$200, 0))</f>
        <v>unknown</v>
      </c>
      <c r="S182" s="17" t="s">
        <v>1551</v>
      </c>
      <c r="T182" t="str">
        <f>INDEX(classification!X$2:X$200, MATCH(soilManagement!S182, classification!V$2:V$200, 0))</f>
        <v>unknown</v>
      </c>
      <c r="U182" s="17" t="s">
        <v>1551</v>
      </c>
      <c r="V182" t="str">
        <f>INDEX(classification!AA$2:AA$200, MATCH(soilManagement!U182, classification!Y$2:Y$200, 0))</f>
        <v>unknown</v>
      </c>
      <c r="W182" s="9" t="s">
        <v>2659</v>
      </c>
      <c r="X182" t="str">
        <f>INDEX(classification!AD$2:AD$200, MATCH(soilManagement!W182, classification!AB$2:AB$200, 0))</f>
        <v>no impact</v>
      </c>
      <c r="Y182" s="9" t="s">
        <v>2559</v>
      </c>
    </row>
    <row r="183" spans="1:25">
      <c r="A183">
        <v>182</v>
      </c>
      <c r="B183" s="6" t="s">
        <v>231</v>
      </c>
      <c r="C183" s="9" t="s">
        <v>2637</v>
      </c>
      <c r="D183" t="str">
        <f>INDEX(classification!C$2:C$200, MATCH(soilManagement!C183, classification!A$2:A$200, 0))</f>
        <v>grassland</v>
      </c>
      <c r="E183" s="9" t="s">
        <v>2557</v>
      </c>
      <c r="F183" t="str">
        <f>INDEX(classification!F$2:F$200, MATCH(soilManagement!E183, classification!D$2:D$200, 0))</f>
        <v>no tillage</v>
      </c>
      <c r="G183" s="9">
        <v>0</v>
      </c>
      <c r="H183" s="17" t="s">
        <v>1551</v>
      </c>
      <c r="I183" t="str">
        <f>INDEX(classification!I$2:I$200, MATCH(soilManagement!H183, classification!G$2:G$200, 0))</f>
        <v>unknown</v>
      </c>
      <c r="J183" s="9" t="s">
        <v>1551</v>
      </c>
      <c r="K183" s="17" t="s">
        <v>1551</v>
      </c>
      <c r="L183" t="str">
        <f>INDEX(classification!L$2:L$200, MATCH(soilManagement!K183, classification!J$2:J$200, 0))</f>
        <v>unknown</v>
      </c>
      <c r="M183" s="6" t="s">
        <v>2558</v>
      </c>
      <c r="N183" t="str">
        <f>INDEX(classification!O$2:O$200, MATCH(soilManagement!M183, classification!M$2:M$200, 0))</f>
        <v>natural</v>
      </c>
      <c r="O183" s="17" t="s">
        <v>1551</v>
      </c>
      <c r="P183" t="str">
        <f>INDEX(classification!R$2:R$200, MATCH(soilManagement!O183, classification!P$2:P$200, 0))</f>
        <v>unknown</v>
      </c>
      <c r="Q183" s="17" t="s">
        <v>1551</v>
      </c>
      <c r="R183" t="str">
        <f>INDEX(classification!U$2:U$200, MATCH(soilManagement!Q183, classification!S$2:S$200, 0))</f>
        <v>unknown</v>
      </c>
      <c r="S183" s="17" t="s">
        <v>1551</v>
      </c>
      <c r="T183" t="str">
        <f>INDEX(classification!X$2:X$200, MATCH(soilManagement!S183, classification!V$2:V$200, 0))</f>
        <v>unknown</v>
      </c>
      <c r="U183" s="17" t="s">
        <v>1551</v>
      </c>
      <c r="V183" t="str">
        <f>INDEX(classification!AA$2:AA$200, MATCH(soilManagement!U183, classification!Y$2:Y$200, 0))</f>
        <v>unknown</v>
      </c>
      <c r="W183" s="9" t="s">
        <v>2659</v>
      </c>
      <c r="X183" t="str">
        <f>INDEX(classification!AD$2:AD$200, MATCH(soilManagement!W183, classification!AB$2:AB$200, 0))</f>
        <v>no impact</v>
      </c>
      <c r="Y183" s="9" t="s">
        <v>2559</v>
      </c>
    </row>
    <row r="184" spans="1:25">
      <c r="A184">
        <v>183</v>
      </c>
      <c r="B184" s="6" t="s">
        <v>232</v>
      </c>
      <c r="C184" s="9" t="s">
        <v>2637</v>
      </c>
      <c r="D184" t="str">
        <f>INDEX(classification!C$2:C$200, MATCH(soilManagement!C184, classification!A$2:A$200, 0))</f>
        <v>grassland</v>
      </c>
      <c r="E184" s="9" t="s">
        <v>2557</v>
      </c>
      <c r="F184" t="str">
        <f>INDEX(classification!F$2:F$200, MATCH(soilManagement!E184, classification!D$2:D$200, 0))</f>
        <v>no tillage</v>
      </c>
      <c r="G184" s="9">
        <v>0</v>
      </c>
      <c r="H184" s="17" t="s">
        <v>1551</v>
      </c>
      <c r="I184" t="str">
        <f>INDEX(classification!I$2:I$200, MATCH(soilManagement!H184, classification!G$2:G$200, 0))</f>
        <v>unknown</v>
      </c>
      <c r="J184" s="9" t="s">
        <v>1551</v>
      </c>
      <c r="K184" s="17" t="s">
        <v>1551</v>
      </c>
      <c r="L184" t="str">
        <f>INDEX(classification!L$2:L$200, MATCH(soilManagement!K184, classification!J$2:J$200, 0))</f>
        <v>unknown</v>
      </c>
      <c r="M184" s="6" t="s">
        <v>2558</v>
      </c>
      <c r="N184" t="str">
        <f>INDEX(classification!O$2:O$200, MATCH(soilManagement!M184, classification!M$2:M$200, 0))</f>
        <v>natural</v>
      </c>
      <c r="O184" s="17" t="s">
        <v>1551</v>
      </c>
      <c r="P184" t="str">
        <f>INDEX(classification!R$2:R$200, MATCH(soilManagement!O184, classification!P$2:P$200, 0))</f>
        <v>unknown</v>
      </c>
      <c r="Q184" s="17" t="s">
        <v>1551</v>
      </c>
      <c r="R184" t="str">
        <f>INDEX(classification!U$2:U$200, MATCH(soilManagement!Q184, classification!S$2:S$200, 0))</f>
        <v>unknown</v>
      </c>
      <c r="S184" s="17" t="s">
        <v>1551</v>
      </c>
      <c r="T184" t="str">
        <f>INDEX(classification!X$2:X$200, MATCH(soilManagement!S184, classification!V$2:V$200, 0))</f>
        <v>unknown</v>
      </c>
      <c r="U184" s="17" t="s">
        <v>1551</v>
      </c>
      <c r="V184" t="str">
        <f>INDEX(classification!AA$2:AA$200, MATCH(soilManagement!U184, classification!Y$2:Y$200, 0))</f>
        <v>unknown</v>
      </c>
      <c r="W184" s="9" t="s">
        <v>2659</v>
      </c>
      <c r="X184" t="str">
        <f>INDEX(classification!AD$2:AD$200, MATCH(soilManagement!W184, classification!AB$2:AB$200, 0))</f>
        <v>no impact</v>
      </c>
      <c r="Y184" s="9" t="s">
        <v>2559</v>
      </c>
    </row>
    <row r="185" spans="1:25">
      <c r="A185">
        <v>184</v>
      </c>
      <c r="B185" s="6" t="s">
        <v>233</v>
      </c>
      <c r="C185" s="9" t="s">
        <v>2561</v>
      </c>
      <c r="D185" t="str">
        <f>INDEX(classification!C$2:C$200, MATCH(soilManagement!C185, classification!A$2:A$200, 0))</f>
        <v>arable</v>
      </c>
      <c r="E185" s="9" t="s">
        <v>2562</v>
      </c>
      <c r="F185" t="str">
        <f>INDEX(classification!F$2:F$200, MATCH(soilManagement!E185, classification!D$2:D$200, 0))</f>
        <v>conventional tillage</v>
      </c>
      <c r="G185" s="9">
        <v>-9999</v>
      </c>
      <c r="H185" s="17" t="s">
        <v>1551</v>
      </c>
      <c r="I185" t="str">
        <f>INDEX(classification!I$2:I$200, MATCH(soilManagement!H185, classification!G$2:G$200, 0))</f>
        <v>unknown</v>
      </c>
      <c r="J185" s="9" t="s">
        <v>1551</v>
      </c>
      <c r="K185" s="17" t="s">
        <v>1551</v>
      </c>
      <c r="L185" t="str">
        <f>INDEX(classification!L$2:L$200, MATCH(soilManagement!K185, classification!J$2:J$200, 0))</f>
        <v>unknown</v>
      </c>
      <c r="M185" s="17" t="s">
        <v>1551</v>
      </c>
      <c r="N185" t="str">
        <f>INDEX(classification!O$2:O$200, MATCH(soilManagement!M185, classification!M$2:M$200, 0))</f>
        <v>unknown</v>
      </c>
      <c r="O185" s="17" t="s">
        <v>1551</v>
      </c>
      <c r="P185" t="str">
        <f>INDEX(classification!R$2:R$200, MATCH(soilManagement!O185, classification!P$2:P$200, 0))</f>
        <v>unknown</v>
      </c>
      <c r="Q185" s="17" t="s">
        <v>1551</v>
      </c>
      <c r="R185" t="str">
        <f>INDEX(classification!U$2:U$200, MATCH(soilManagement!Q185, classification!S$2:S$200, 0))</f>
        <v>unknown</v>
      </c>
      <c r="S185" s="17" t="s">
        <v>1551</v>
      </c>
      <c r="T185" t="str">
        <f>INDEX(classification!X$2:X$200, MATCH(soilManagement!S185, classification!V$2:V$200, 0))</f>
        <v>unknown</v>
      </c>
      <c r="U185" s="17" t="s">
        <v>1551</v>
      </c>
      <c r="V185" t="str">
        <f>INDEX(classification!AA$2:AA$200, MATCH(soilManagement!U185, classification!Y$2:Y$200, 0))</f>
        <v>unknown</v>
      </c>
      <c r="W185" s="9" t="s">
        <v>2659</v>
      </c>
      <c r="X185" t="str">
        <f>INDEX(classification!AD$2:AD$200, MATCH(soilManagement!W185, classification!AB$2:AB$200, 0))</f>
        <v>no impact</v>
      </c>
      <c r="Y185" s="9" t="s">
        <v>2559</v>
      </c>
    </row>
    <row r="186" spans="1:25">
      <c r="A186">
        <v>185</v>
      </c>
      <c r="B186" s="6" t="s">
        <v>235</v>
      </c>
      <c r="C186" s="9" t="s">
        <v>2561</v>
      </c>
      <c r="D186" t="str">
        <f>INDEX(classification!C$2:C$200, MATCH(soilManagement!C186, classification!A$2:A$200, 0))</f>
        <v>arable</v>
      </c>
      <c r="E186" s="9" t="s">
        <v>2562</v>
      </c>
      <c r="F186" t="str">
        <f>INDEX(classification!F$2:F$200, MATCH(soilManagement!E186, classification!D$2:D$200, 0))</f>
        <v>conventional tillage</v>
      </c>
      <c r="G186" s="9">
        <v>-9999</v>
      </c>
      <c r="H186" s="17" t="s">
        <v>1551</v>
      </c>
      <c r="I186" t="str">
        <f>INDEX(classification!I$2:I$200, MATCH(soilManagement!H186, classification!G$2:G$200, 0))</f>
        <v>unknown</v>
      </c>
      <c r="J186" s="9" t="s">
        <v>1551</v>
      </c>
      <c r="K186" s="17" t="s">
        <v>1551</v>
      </c>
      <c r="L186" t="str">
        <f>INDEX(classification!L$2:L$200, MATCH(soilManagement!K186, classification!J$2:J$200, 0))</f>
        <v>unknown</v>
      </c>
      <c r="M186" s="17" t="s">
        <v>1551</v>
      </c>
      <c r="N186" t="str">
        <f>INDEX(classification!O$2:O$200, MATCH(soilManagement!M186, classification!M$2:M$200, 0))</f>
        <v>unknown</v>
      </c>
      <c r="O186" s="17" t="s">
        <v>1551</v>
      </c>
      <c r="P186" t="str">
        <f>INDEX(classification!R$2:R$200, MATCH(soilManagement!O186, classification!P$2:P$200, 0))</f>
        <v>unknown</v>
      </c>
      <c r="Q186" s="17" t="s">
        <v>1551</v>
      </c>
      <c r="R186" t="str">
        <f>INDEX(classification!U$2:U$200, MATCH(soilManagement!Q186, classification!S$2:S$200, 0))</f>
        <v>unknown</v>
      </c>
      <c r="S186" s="17" t="s">
        <v>1551</v>
      </c>
      <c r="T186" t="str">
        <f>INDEX(classification!X$2:X$200, MATCH(soilManagement!S186, classification!V$2:V$200, 0))</f>
        <v>unknown</v>
      </c>
      <c r="U186" s="17" t="s">
        <v>1551</v>
      </c>
      <c r="V186" t="str">
        <f>INDEX(classification!AA$2:AA$200, MATCH(soilManagement!U186, classification!Y$2:Y$200, 0))</f>
        <v>unknown</v>
      </c>
      <c r="W186" s="9" t="s">
        <v>2659</v>
      </c>
      <c r="X186" t="str">
        <f>INDEX(classification!AD$2:AD$200, MATCH(soilManagement!W186, classification!AB$2:AB$200, 0))</f>
        <v>no impact</v>
      </c>
      <c r="Y186" s="9" t="s">
        <v>2559</v>
      </c>
    </row>
    <row r="187" spans="1:25">
      <c r="A187">
        <v>186</v>
      </c>
      <c r="B187" s="6" t="s">
        <v>236</v>
      </c>
      <c r="C187" s="9" t="s">
        <v>2561</v>
      </c>
      <c r="D187" t="str">
        <f>INDEX(classification!C$2:C$200, MATCH(soilManagement!C187, classification!A$2:A$200, 0))</f>
        <v>arable</v>
      </c>
      <c r="E187" s="19" t="s">
        <v>1551</v>
      </c>
      <c r="F187" t="str">
        <f>INDEX(classification!F$2:F$200, MATCH(soilManagement!E187, classification!D$2:D$200, 0))</f>
        <v>unknown</v>
      </c>
      <c r="G187" s="9">
        <v>-9999</v>
      </c>
      <c r="H187" s="17" t="s">
        <v>1551</v>
      </c>
      <c r="I187" t="str">
        <f>INDEX(classification!I$2:I$200, MATCH(soilManagement!H187, classification!G$2:G$200, 0))</f>
        <v>unknown</v>
      </c>
      <c r="J187" s="9" t="s">
        <v>1551</v>
      </c>
      <c r="K187" s="17" t="s">
        <v>1551</v>
      </c>
      <c r="L187" t="str">
        <f>INDEX(classification!L$2:L$200, MATCH(soilManagement!K187, classification!J$2:J$200, 0))</f>
        <v>unknown</v>
      </c>
      <c r="M187" s="17" t="s">
        <v>1551</v>
      </c>
      <c r="N187" t="str">
        <f>INDEX(classification!O$2:O$200, MATCH(soilManagement!M187, classification!M$2:M$200, 0))</f>
        <v>unknown</v>
      </c>
      <c r="O187" s="17" t="s">
        <v>1551</v>
      </c>
      <c r="P187" t="str">
        <f>INDEX(classification!R$2:R$200, MATCH(soilManagement!O187, classification!P$2:P$200, 0))</f>
        <v>unknown</v>
      </c>
      <c r="Q187" s="17" t="s">
        <v>1551</v>
      </c>
      <c r="R187" t="str">
        <f>INDEX(classification!U$2:U$200, MATCH(soilManagement!Q187, classification!S$2:S$200, 0))</f>
        <v>unknown</v>
      </c>
      <c r="S187" s="17" t="s">
        <v>1551</v>
      </c>
      <c r="T187" t="str">
        <f>INDEX(classification!X$2:X$200, MATCH(soilManagement!S187, classification!V$2:V$200, 0))</f>
        <v>unknown</v>
      </c>
      <c r="U187" s="17" t="s">
        <v>1551</v>
      </c>
      <c r="V187" t="str">
        <f>INDEX(classification!AA$2:AA$200, MATCH(soilManagement!U187, classification!Y$2:Y$200, 0))</f>
        <v>unknown</v>
      </c>
      <c r="W187" s="9" t="s">
        <v>2659</v>
      </c>
      <c r="X187" t="str">
        <f>INDEX(classification!AD$2:AD$200, MATCH(soilManagement!W187, classification!AB$2:AB$200, 0))</f>
        <v>no impact</v>
      </c>
      <c r="Y187" s="9" t="s">
        <v>2559</v>
      </c>
    </row>
    <row r="188" spans="1:25">
      <c r="A188">
        <v>187</v>
      </c>
      <c r="B188" s="6" t="s">
        <v>237</v>
      </c>
      <c r="C188" s="9" t="s">
        <v>2561</v>
      </c>
      <c r="D188" t="str">
        <f>INDEX(classification!C$2:C$200, MATCH(soilManagement!C188, classification!A$2:A$200, 0))</f>
        <v>arable</v>
      </c>
      <c r="E188" s="19" t="s">
        <v>1551</v>
      </c>
      <c r="F188" t="str">
        <f>INDEX(classification!F$2:F$200, MATCH(soilManagement!E188, classification!D$2:D$200, 0))</f>
        <v>unknown</v>
      </c>
      <c r="G188" s="9">
        <v>-9999</v>
      </c>
      <c r="H188" s="17" t="s">
        <v>1551</v>
      </c>
      <c r="I188" t="str">
        <f>INDEX(classification!I$2:I$200, MATCH(soilManagement!H188, classification!G$2:G$200, 0))</f>
        <v>unknown</v>
      </c>
      <c r="J188" s="9" t="s">
        <v>1551</v>
      </c>
      <c r="K188" s="17" t="s">
        <v>1551</v>
      </c>
      <c r="L188" t="str">
        <f>INDEX(classification!L$2:L$200, MATCH(soilManagement!K188, classification!J$2:J$200, 0))</f>
        <v>unknown</v>
      </c>
      <c r="M188" s="17" t="s">
        <v>1551</v>
      </c>
      <c r="N188" t="str">
        <f>INDEX(classification!O$2:O$200, MATCH(soilManagement!M188, classification!M$2:M$200, 0))</f>
        <v>unknown</v>
      </c>
      <c r="O188" s="17" t="s">
        <v>1551</v>
      </c>
      <c r="P188" t="str">
        <f>INDEX(classification!R$2:R$200, MATCH(soilManagement!O188, classification!P$2:P$200, 0))</f>
        <v>unknown</v>
      </c>
      <c r="Q188" s="17" t="s">
        <v>1551</v>
      </c>
      <c r="R188" t="str">
        <f>INDEX(classification!U$2:U$200, MATCH(soilManagement!Q188, classification!S$2:S$200, 0))</f>
        <v>unknown</v>
      </c>
      <c r="S188" s="17" t="s">
        <v>1551</v>
      </c>
      <c r="T188" t="str">
        <f>INDEX(classification!X$2:X$200, MATCH(soilManagement!S188, classification!V$2:V$200, 0))</f>
        <v>unknown</v>
      </c>
      <c r="U188" s="17" t="s">
        <v>1551</v>
      </c>
      <c r="V188" t="str">
        <f>INDEX(classification!AA$2:AA$200, MATCH(soilManagement!U188, classification!Y$2:Y$200, 0))</f>
        <v>unknown</v>
      </c>
      <c r="W188" s="9" t="s">
        <v>2659</v>
      </c>
      <c r="X188" t="str">
        <f>INDEX(classification!AD$2:AD$200, MATCH(soilManagement!W188, classification!AB$2:AB$200, 0))</f>
        <v>no impact</v>
      </c>
      <c r="Y188" s="9" t="s">
        <v>2559</v>
      </c>
    </row>
    <row r="189" spans="1:25">
      <c r="A189">
        <v>188</v>
      </c>
      <c r="B189" s="6" t="s">
        <v>238</v>
      </c>
      <c r="C189" s="9" t="s">
        <v>2561</v>
      </c>
      <c r="D189" t="str">
        <f>INDEX(classification!C$2:C$200, MATCH(soilManagement!C189, classification!A$2:A$200, 0))</f>
        <v>arable</v>
      </c>
      <c r="E189" s="19" t="s">
        <v>1551</v>
      </c>
      <c r="F189" t="str">
        <f>INDEX(classification!F$2:F$200, MATCH(soilManagement!E189, classification!D$2:D$200, 0))</f>
        <v>unknown</v>
      </c>
      <c r="G189" s="9">
        <v>-9999</v>
      </c>
      <c r="H189" s="17" t="s">
        <v>1551</v>
      </c>
      <c r="I189" t="str">
        <f>INDEX(classification!I$2:I$200, MATCH(soilManagement!H189, classification!G$2:G$200, 0))</f>
        <v>unknown</v>
      </c>
      <c r="J189" s="9" t="s">
        <v>1551</v>
      </c>
      <c r="K189" s="17" t="s">
        <v>1551</v>
      </c>
      <c r="L189" t="str">
        <f>INDEX(classification!L$2:L$200, MATCH(soilManagement!K189, classification!J$2:J$200, 0))</f>
        <v>unknown</v>
      </c>
      <c r="M189" s="17" t="s">
        <v>1551</v>
      </c>
      <c r="N189" t="str">
        <f>INDEX(classification!O$2:O$200, MATCH(soilManagement!M189, classification!M$2:M$200, 0))</f>
        <v>unknown</v>
      </c>
      <c r="O189" s="17" t="s">
        <v>1551</v>
      </c>
      <c r="P189" t="str">
        <f>INDEX(classification!R$2:R$200, MATCH(soilManagement!O189, classification!P$2:P$200, 0))</f>
        <v>unknown</v>
      </c>
      <c r="Q189" s="17" t="s">
        <v>1551</v>
      </c>
      <c r="R189" t="str">
        <f>INDEX(classification!U$2:U$200, MATCH(soilManagement!Q189, classification!S$2:S$200, 0))</f>
        <v>unknown</v>
      </c>
      <c r="S189" s="17" t="s">
        <v>1551</v>
      </c>
      <c r="T189" t="str">
        <f>INDEX(classification!X$2:X$200, MATCH(soilManagement!S189, classification!V$2:V$200, 0))</f>
        <v>unknown</v>
      </c>
      <c r="U189" s="17" t="s">
        <v>1551</v>
      </c>
      <c r="V189" t="str">
        <f>INDEX(classification!AA$2:AA$200, MATCH(soilManagement!U189, classification!Y$2:Y$200, 0))</f>
        <v>unknown</v>
      </c>
      <c r="W189" s="9" t="s">
        <v>2659</v>
      </c>
      <c r="X189" t="str">
        <f>INDEX(classification!AD$2:AD$200, MATCH(soilManagement!W189, classification!AB$2:AB$200, 0))</f>
        <v>no impact</v>
      </c>
      <c r="Y189" s="9" t="s">
        <v>2559</v>
      </c>
    </row>
    <row r="190" spans="1:25">
      <c r="A190">
        <v>189</v>
      </c>
      <c r="B190" s="6" t="s">
        <v>239</v>
      </c>
      <c r="C190" s="9" t="s">
        <v>2561</v>
      </c>
      <c r="D190" t="str">
        <f>INDEX(classification!C$2:C$200, MATCH(soilManagement!C190, classification!A$2:A$200, 0))</f>
        <v>arable</v>
      </c>
      <c r="E190" s="9" t="s">
        <v>2562</v>
      </c>
      <c r="F190" t="str">
        <f>INDEX(classification!F$2:F$200, MATCH(soilManagement!E190, classification!D$2:D$200, 0))</f>
        <v>conventional tillage</v>
      </c>
      <c r="G190" s="9">
        <v>2</v>
      </c>
      <c r="H190" s="9" t="s">
        <v>2650</v>
      </c>
      <c r="I190" t="str">
        <f>INDEX(classification!I$2:I$200, MATCH(soilManagement!H190, classification!G$2:G$200, 0))</f>
        <v>cereals</v>
      </c>
      <c r="J190" s="9" t="s">
        <v>2660</v>
      </c>
      <c r="K190" s="17" t="s">
        <v>1551</v>
      </c>
      <c r="L190" t="str">
        <f>INDEX(classification!L$2:L$200, MATCH(soilManagement!K190, classification!J$2:J$200, 0))</f>
        <v>unknown</v>
      </c>
      <c r="M190" s="9" t="s">
        <v>2661</v>
      </c>
      <c r="N190" t="str">
        <f>INDEX(classification!O$2:O$200, MATCH(soilManagement!M190, classification!M$2:M$200, 0))</f>
        <v>no</v>
      </c>
      <c r="O190" s="17" t="s">
        <v>1551</v>
      </c>
      <c r="P190" t="str">
        <f>INDEX(classification!R$2:R$200, MATCH(soilManagement!O190, classification!P$2:P$200, 0))</f>
        <v>unknown</v>
      </c>
      <c r="Q190" s="17" t="s">
        <v>1551</v>
      </c>
      <c r="R190" t="str">
        <f>INDEX(classification!U$2:U$200, MATCH(soilManagement!Q190, classification!S$2:S$200, 0))</f>
        <v>unknown</v>
      </c>
      <c r="S190" s="17" t="s">
        <v>1551</v>
      </c>
      <c r="T190" t="str">
        <f>INDEX(classification!X$2:X$200, MATCH(soilManagement!S190, classification!V$2:V$200, 0))</f>
        <v>unknown</v>
      </c>
      <c r="U190" s="9" t="s">
        <v>2662</v>
      </c>
      <c r="V190" t="str">
        <f>INDEX(classification!AA$2:AA$200, MATCH(soilManagement!U190, classification!Y$2:Y$200, 0))</f>
        <v>no impact</v>
      </c>
      <c r="W190" s="9" t="s">
        <v>2663</v>
      </c>
      <c r="X190" t="str">
        <f>INDEX(classification!AD$2:AD$200, MATCH(soilManagement!W190, classification!AB$2:AB$200, 0))</f>
        <v>no impact</v>
      </c>
      <c r="Y190" s="9" t="s">
        <v>2327</v>
      </c>
    </row>
    <row r="191" spans="1:25">
      <c r="A191">
        <v>190</v>
      </c>
      <c r="B191" s="6" t="s">
        <v>241</v>
      </c>
      <c r="C191" s="9" t="s">
        <v>2561</v>
      </c>
      <c r="D191" t="str">
        <f>INDEX(classification!C$2:C$200, MATCH(soilManagement!C191, classification!A$2:A$200, 0))</f>
        <v>arable</v>
      </c>
      <c r="E191" s="9" t="s">
        <v>2562</v>
      </c>
      <c r="F191" t="str">
        <f>INDEX(classification!F$2:F$200, MATCH(soilManagement!E191, classification!D$2:D$200, 0))</f>
        <v>conventional tillage</v>
      </c>
      <c r="G191" s="9">
        <v>2</v>
      </c>
      <c r="H191" s="9" t="s">
        <v>2650</v>
      </c>
      <c r="I191" t="str">
        <f>INDEX(classification!I$2:I$200, MATCH(soilManagement!H191, classification!G$2:G$200, 0))</f>
        <v>cereals</v>
      </c>
      <c r="J191" s="9" t="s">
        <v>2660</v>
      </c>
      <c r="K191" s="17" t="s">
        <v>1551</v>
      </c>
      <c r="L191" t="str">
        <f>INDEX(classification!L$2:L$200, MATCH(soilManagement!K191, classification!J$2:J$200, 0))</f>
        <v>unknown</v>
      </c>
      <c r="M191" s="9" t="s">
        <v>2664</v>
      </c>
      <c r="N191" t="str">
        <f>INDEX(classification!O$2:O$200, MATCH(soilManagement!M191, classification!M$2:M$200, 0))</f>
        <v>no</v>
      </c>
      <c r="O191" s="17" t="s">
        <v>1551</v>
      </c>
      <c r="P191" t="str">
        <f>INDEX(classification!R$2:R$200, MATCH(soilManagement!O191, classification!P$2:P$200, 0))</f>
        <v>unknown</v>
      </c>
      <c r="Q191" s="17" t="s">
        <v>1551</v>
      </c>
      <c r="R191" t="str">
        <f>INDEX(classification!U$2:U$200, MATCH(soilManagement!Q191, classification!S$2:S$200, 0))</f>
        <v>unknown</v>
      </c>
      <c r="S191" s="17" t="s">
        <v>1551</v>
      </c>
      <c r="T191" t="str">
        <f>INDEX(classification!X$2:X$200, MATCH(soilManagement!S191, classification!V$2:V$200, 0))</f>
        <v>unknown</v>
      </c>
      <c r="U191" s="9" t="s">
        <v>2662</v>
      </c>
      <c r="V191" t="str">
        <f>INDEX(classification!AA$2:AA$200, MATCH(soilManagement!U191, classification!Y$2:Y$200, 0))</f>
        <v>no impact</v>
      </c>
      <c r="W191" s="9" t="s">
        <v>2663</v>
      </c>
      <c r="X191" t="str">
        <f>INDEX(classification!AD$2:AD$200, MATCH(soilManagement!W191, classification!AB$2:AB$200, 0))</f>
        <v>no impact</v>
      </c>
      <c r="Y191" s="9" t="s">
        <v>2327</v>
      </c>
    </row>
    <row r="192" spans="1:25">
      <c r="A192">
        <v>191</v>
      </c>
      <c r="B192" s="6" t="s">
        <v>242</v>
      </c>
      <c r="C192" s="9" t="s">
        <v>2561</v>
      </c>
      <c r="D192" t="str">
        <f>INDEX(classification!C$2:C$200, MATCH(soilManagement!C192, classification!A$2:A$200, 0))</f>
        <v>arable</v>
      </c>
      <c r="E192" s="9" t="s">
        <v>2583</v>
      </c>
      <c r="F192" t="str">
        <f>INDEX(classification!F$2:F$200, MATCH(soilManagement!E192, classification!D$2:D$200, 0))</f>
        <v>no tillage</v>
      </c>
      <c r="G192" s="9">
        <v>2</v>
      </c>
      <c r="H192" s="9" t="s">
        <v>2650</v>
      </c>
      <c r="I192" t="str">
        <f>INDEX(classification!I$2:I$200, MATCH(soilManagement!H192, classification!G$2:G$200, 0))</f>
        <v>cereals</v>
      </c>
      <c r="J192" s="9" t="s">
        <v>2660</v>
      </c>
      <c r="K192" s="17" t="s">
        <v>1551</v>
      </c>
      <c r="L192" t="str">
        <f>INDEX(classification!L$2:L$200, MATCH(soilManagement!K192, classification!J$2:J$200, 0))</f>
        <v>unknown</v>
      </c>
      <c r="M192" s="9" t="s">
        <v>2661</v>
      </c>
      <c r="N192" t="str">
        <f>INDEX(classification!O$2:O$200, MATCH(soilManagement!M192, classification!M$2:M$200, 0))</f>
        <v>no</v>
      </c>
      <c r="O192" s="17" t="s">
        <v>1551</v>
      </c>
      <c r="P192" t="str">
        <f>INDEX(classification!R$2:R$200, MATCH(soilManagement!O192, classification!P$2:P$200, 0))</f>
        <v>unknown</v>
      </c>
      <c r="Q192" s="17" t="s">
        <v>1551</v>
      </c>
      <c r="R192" t="str">
        <f>INDEX(classification!U$2:U$200, MATCH(soilManagement!Q192, classification!S$2:S$200, 0))</f>
        <v>unknown</v>
      </c>
      <c r="S192" s="17" t="s">
        <v>1551</v>
      </c>
      <c r="T192" t="str">
        <f>INDEX(classification!X$2:X$200, MATCH(soilManagement!S192, classification!V$2:V$200, 0))</f>
        <v>unknown</v>
      </c>
      <c r="U192" s="9" t="s">
        <v>2662</v>
      </c>
      <c r="V192" t="str">
        <f>INDEX(classification!AA$2:AA$200, MATCH(soilManagement!U192, classification!Y$2:Y$200, 0))</f>
        <v>no impact</v>
      </c>
      <c r="W192" s="9" t="s">
        <v>2663</v>
      </c>
      <c r="X192" t="str">
        <f>INDEX(classification!AD$2:AD$200, MATCH(soilManagement!W192, classification!AB$2:AB$200, 0))</f>
        <v>no impact</v>
      </c>
      <c r="Y192" s="9" t="s">
        <v>2327</v>
      </c>
    </row>
    <row r="193" spans="1:25">
      <c r="A193">
        <v>192</v>
      </c>
      <c r="B193" s="6" t="s">
        <v>243</v>
      </c>
      <c r="C193" s="9" t="s">
        <v>2561</v>
      </c>
      <c r="D193" t="str">
        <f>INDEX(classification!C$2:C$200, MATCH(soilManagement!C193, classification!A$2:A$200, 0))</f>
        <v>arable</v>
      </c>
      <c r="E193" s="9" t="s">
        <v>2557</v>
      </c>
      <c r="F193" t="str">
        <f>INDEX(classification!F$2:F$200, MATCH(soilManagement!E193, classification!D$2:D$200, 0))</f>
        <v>no tillage</v>
      </c>
      <c r="G193" s="9">
        <v>2</v>
      </c>
      <c r="H193" s="9" t="s">
        <v>2650</v>
      </c>
      <c r="I193" t="str">
        <f>INDEX(classification!I$2:I$200, MATCH(soilManagement!H193, classification!G$2:G$200, 0))</f>
        <v>cereals</v>
      </c>
      <c r="J193" s="9" t="s">
        <v>2660</v>
      </c>
      <c r="K193" s="17" t="s">
        <v>1551</v>
      </c>
      <c r="L193" t="str">
        <f>INDEX(classification!L$2:L$200, MATCH(soilManagement!K193, classification!J$2:J$200, 0))</f>
        <v>unknown</v>
      </c>
      <c r="M193" s="9" t="s">
        <v>2664</v>
      </c>
      <c r="N193" t="str">
        <f>INDEX(classification!O$2:O$200, MATCH(soilManagement!M193, classification!M$2:M$200, 0))</f>
        <v>no</v>
      </c>
      <c r="O193" s="17" t="s">
        <v>1551</v>
      </c>
      <c r="P193" t="str">
        <f>INDEX(classification!R$2:R$200, MATCH(soilManagement!O193, classification!P$2:P$200, 0))</f>
        <v>unknown</v>
      </c>
      <c r="Q193" s="17" t="s">
        <v>1551</v>
      </c>
      <c r="R193" t="str">
        <f>INDEX(classification!U$2:U$200, MATCH(soilManagement!Q193, classification!S$2:S$200, 0))</f>
        <v>unknown</v>
      </c>
      <c r="S193" s="17" t="s">
        <v>1551</v>
      </c>
      <c r="T193" t="str">
        <f>INDEX(classification!X$2:X$200, MATCH(soilManagement!S193, classification!V$2:V$200, 0))</f>
        <v>unknown</v>
      </c>
      <c r="U193" s="9" t="s">
        <v>2662</v>
      </c>
      <c r="V193" t="str">
        <f>INDEX(classification!AA$2:AA$200, MATCH(soilManagement!U193, classification!Y$2:Y$200, 0))</f>
        <v>no impact</v>
      </c>
      <c r="W193" s="9" t="s">
        <v>2663</v>
      </c>
      <c r="X193" t="str">
        <f>INDEX(classification!AD$2:AD$200, MATCH(soilManagement!W193, classification!AB$2:AB$200, 0))</f>
        <v>no impact</v>
      </c>
      <c r="Y193" s="9" t="s">
        <v>2327</v>
      </c>
    </row>
    <row r="194" spans="1:25">
      <c r="A194">
        <v>193</v>
      </c>
      <c r="B194" s="6" t="s">
        <v>244</v>
      </c>
      <c r="C194" s="9"/>
      <c r="D194" t="str">
        <f>INDEX(classification!C$2:C$200, MATCH(soilManagement!C194, classification!A$2:A$200, 0))</f>
        <v>unknown</v>
      </c>
      <c r="E194" s="9"/>
      <c r="F194" t="str">
        <f>INDEX(classification!F$2:F$200, MATCH(soilManagement!E194, classification!D$2:D$200, 0))</f>
        <v>unknown</v>
      </c>
      <c r="G194" s="9">
        <v>-9999</v>
      </c>
      <c r="H194" s="9"/>
      <c r="I194" t="str">
        <f>INDEX(classification!I$2:I$200, MATCH(soilManagement!H194, classification!G$2:G$200, 0))</f>
        <v>unknown</v>
      </c>
      <c r="J194" s="9" t="s">
        <v>1551</v>
      </c>
      <c r="K194" s="9"/>
      <c r="L194" t="str">
        <f>INDEX(classification!L$2:L$200, MATCH(soilManagement!K194, classification!J$2:J$200, 0))</f>
        <v>unknown</v>
      </c>
      <c r="M194" s="9"/>
      <c r="N194" t="str">
        <f>INDEX(classification!O$2:O$200, MATCH(soilManagement!M194, classification!M$2:M$200, 0))</f>
        <v>unknown</v>
      </c>
      <c r="O194" s="9"/>
      <c r="P194" t="str">
        <f>INDEX(classification!R$2:R$200, MATCH(soilManagement!O194, classification!P$2:P$200, 0))</f>
        <v>unknown</v>
      </c>
      <c r="Q194" s="9"/>
      <c r="R194" t="str">
        <f>INDEX(classification!U$2:U$200, MATCH(soilManagement!Q194, classification!S$2:S$200, 0))</f>
        <v>unknown</v>
      </c>
      <c r="S194" s="9"/>
      <c r="T194" t="str">
        <f>INDEX(classification!X$2:X$200, MATCH(soilManagement!S194, classification!V$2:V$200, 0))</f>
        <v>unknown</v>
      </c>
      <c r="U194" s="9"/>
      <c r="V194" t="str">
        <f>INDEX(classification!AA$2:AA$200, MATCH(soilManagement!U194, classification!Y$2:Y$200, 0))</f>
        <v>unknown</v>
      </c>
      <c r="W194" s="9"/>
      <c r="X194" t="str">
        <f>INDEX(classification!AD$2:AD$200, MATCH(soilManagement!W194, classification!AB$2:AB$200, 0))</f>
        <v>unknown</v>
      </c>
      <c r="Y194" s="9" t="s">
        <v>2559</v>
      </c>
    </row>
    <row r="195" spans="1:25">
      <c r="A195">
        <v>194</v>
      </c>
      <c r="B195" s="6" t="s">
        <v>246</v>
      </c>
      <c r="C195" s="9"/>
      <c r="D195" t="str">
        <f>INDEX(classification!C$2:C$200, MATCH(soilManagement!C195, classification!A$2:A$200, 0))</f>
        <v>unknown</v>
      </c>
      <c r="E195" s="9"/>
      <c r="F195" t="str">
        <f>INDEX(classification!F$2:F$200, MATCH(soilManagement!E195, classification!D$2:D$200, 0))</f>
        <v>unknown</v>
      </c>
      <c r="G195" s="9">
        <v>-9999</v>
      </c>
      <c r="H195" s="9"/>
      <c r="I195" t="str">
        <f>INDEX(classification!I$2:I$200, MATCH(soilManagement!H195, classification!G$2:G$200, 0))</f>
        <v>unknown</v>
      </c>
      <c r="J195" s="9" t="s">
        <v>1551</v>
      </c>
      <c r="K195" s="9"/>
      <c r="L195" t="str">
        <f>INDEX(classification!L$2:L$200, MATCH(soilManagement!K195, classification!J$2:J$200, 0))</f>
        <v>unknown</v>
      </c>
      <c r="M195" s="9"/>
      <c r="N195" t="str">
        <f>INDEX(classification!O$2:O$200, MATCH(soilManagement!M195, classification!M$2:M$200, 0))</f>
        <v>unknown</v>
      </c>
      <c r="O195" s="9"/>
      <c r="P195" t="str">
        <f>INDEX(classification!R$2:R$200, MATCH(soilManagement!O195, classification!P$2:P$200, 0))</f>
        <v>unknown</v>
      </c>
      <c r="Q195" s="9"/>
      <c r="R195" t="str">
        <f>INDEX(classification!U$2:U$200, MATCH(soilManagement!Q195, classification!S$2:S$200, 0))</f>
        <v>unknown</v>
      </c>
      <c r="S195" s="9"/>
      <c r="T195" t="str">
        <f>INDEX(classification!X$2:X$200, MATCH(soilManagement!S195, classification!V$2:V$200, 0))</f>
        <v>unknown</v>
      </c>
      <c r="U195" s="9"/>
      <c r="V195" t="str">
        <f>INDEX(classification!AA$2:AA$200, MATCH(soilManagement!U195, classification!Y$2:Y$200, 0))</f>
        <v>unknown</v>
      </c>
      <c r="W195" s="9"/>
      <c r="X195" t="str">
        <f>INDEX(classification!AD$2:AD$200, MATCH(soilManagement!W195, classification!AB$2:AB$200, 0))</f>
        <v>unknown</v>
      </c>
      <c r="Y195" s="9" t="s">
        <v>2559</v>
      </c>
    </row>
    <row r="196" spans="1:25">
      <c r="A196">
        <v>195</v>
      </c>
      <c r="B196" s="6" t="s">
        <v>247</v>
      </c>
      <c r="C196" s="9"/>
      <c r="D196" t="str">
        <f>INDEX(classification!C$2:C$200, MATCH(soilManagement!C196, classification!A$2:A$200, 0))</f>
        <v>unknown</v>
      </c>
      <c r="E196" s="9"/>
      <c r="F196" t="str">
        <f>INDEX(classification!F$2:F$200, MATCH(soilManagement!E196, classification!D$2:D$200, 0))</f>
        <v>unknown</v>
      </c>
      <c r="G196" s="9">
        <v>-9999</v>
      </c>
      <c r="H196" s="9"/>
      <c r="I196" t="str">
        <f>INDEX(classification!I$2:I$200, MATCH(soilManagement!H196, classification!G$2:G$200, 0))</f>
        <v>unknown</v>
      </c>
      <c r="J196" s="9" t="s">
        <v>1551</v>
      </c>
      <c r="K196" s="9"/>
      <c r="L196" t="str">
        <f>INDEX(classification!L$2:L$200, MATCH(soilManagement!K196, classification!J$2:J$200, 0))</f>
        <v>unknown</v>
      </c>
      <c r="M196" s="9"/>
      <c r="N196" t="str">
        <f>INDEX(classification!O$2:O$200, MATCH(soilManagement!M196, classification!M$2:M$200, 0))</f>
        <v>unknown</v>
      </c>
      <c r="O196" s="9"/>
      <c r="P196" t="str">
        <f>INDEX(classification!R$2:R$200, MATCH(soilManagement!O196, classification!P$2:P$200, 0))</f>
        <v>unknown</v>
      </c>
      <c r="Q196" s="9"/>
      <c r="R196" t="str">
        <f>INDEX(classification!U$2:U$200, MATCH(soilManagement!Q196, classification!S$2:S$200, 0))</f>
        <v>unknown</v>
      </c>
      <c r="S196" s="9"/>
      <c r="T196" t="str">
        <f>INDEX(classification!X$2:X$200, MATCH(soilManagement!S196, classification!V$2:V$200, 0))</f>
        <v>unknown</v>
      </c>
      <c r="U196" s="9"/>
      <c r="V196" t="str">
        <f>INDEX(classification!AA$2:AA$200, MATCH(soilManagement!U196, classification!Y$2:Y$200, 0))</f>
        <v>unknown</v>
      </c>
      <c r="W196" s="9"/>
      <c r="X196" t="str">
        <f>INDEX(classification!AD$2:AD$200, MATCH(soilManagement!W196, classification!AB$2:AB$200, 0))</f>
        <v>unknown</v>
      </c>
      <c r="Y196" s="9" t="s">
        <v>2559</v>
      </c>
    </row>
    <row r="197" spans="1:25">
      <c r="A197">
        <v>196</v>
      </c>
      <c r="B197" s="6" t="s">
        <v>248</v>
      </c>
      <c r="C197" s="9"/>
      <c r="D197" t="str">
        <f>INDEX(classification!C$2:C$200, MATCH(soilManagement!C197, classification!A$2:A$200, 0))</f>
        <v>unknown</v>
      </c>
      <c r="E197" s="9"/>
      <c r="F197" t="str">
        <f>INDEX(classification!F$2:F$200, MATCH(soilManagement!E197, classification!D$2:D$200, 0))</f>
        <v>unknown</v>
      </c>
      <c r="G197" s="9">
        <v>-9999</v>
      </c>
      <c r="H197" s="9"/>
      <c r="I197" t="str">
        <f>INDEX(classification!I$2:I$200, MATCH(soilManagement!H197, classification!G$2:G$200, 0))</f>
        <v>unknown</v>
      </c>
      <c r="J197" s="9" t="s">
        <v>1551</v>
      </c>
      <c r="K197" s="9"/>
      <c r="L197" t="str">
        <f>INDEX(classification!L$2:L$200, MATCH(soilManagement!K197, classification!J$2:J$200, 0))</f>
        <v>unknown</v>
      </c>
      <c r="M197" s="9"/>
      <c r="N197" t="str">
        <f>INDEX(classification!O$2:O$200, MATCH(soilManagement!M197, classification!M$2:M$200, 0))</f>
        <v>unknown</v>
      </c>
      <c r="O197" s="9"/>
      <c r="P197" t="str">
        <f>INDEX(classification!R$2:R$200, MATCH(soilManagement!O197, classification!P$2:P$200, 0))</f>
        <v>unknown</v>
      </c>
      <c r="Q197" s="9"/>
      <c r="R197" t="str">
        <f>INDEX(classification!U$2:U$200, MATCH(soilManagement!Q197, classification!S$2:S$200, 0))</f>
        <v>unknown</v>
      </c>
      <c r="S197" s="9"/>
      <c r="T197" t="str">
        <f>INDEX(classification!X$2:X$200, MATCH(soilManagement!S197, classification!V$2:V$200, 0))</f>
        <v>unknown</v>
      </c>
      <c r="U197" s="9"/>
      <c r="V197" t="str">
        <f>INDEX(classification!AA$2:AA$200, MATCH(soilManagement!U197, classification!Y$2:Y$200, 0))</f>
        <v>unknown</v>
      </c>
      <c r="W197" s="9"/>
      <c r="X197" t="str">
        <f>INDEX(classification!AD$2:AD$200, MATCH(soilManagement!W197, classification!AB$2:AB$200, 0))</f>
        <v>unknown</v>
      </c>
      <c r="Y197" s="9" t="s">
        <v>2559</v>
      </c>
    </row>
    <row r="198" spans="1:25">
      <c r="A198">
        <v>197</v>
      </c>
      <c r="B198" s="6" t="s">
        <v>249</v>
      </c>
      <c r="C198" s="9"/>
      <c r="D198" t="str">
        <f>INDEX(classification!C$2:C$200, MATCH(soilManagement!C198, classification!A$2:A$200, 0))</f>
        <v>unknown</v>
      </c>
      <c r="E198" s="9"/>
      <c r="F198" t="str">
        <f>INDEX(classification!F$2:F$200, MATCH(soilManagement!E198, classification!D$2:D$200, 0))</f>
        <v>unknown</v>
      </c>
      <c r="G198" s="9">
        <v>-9999</v>
      </c>
      <c r="H198" s="9"/>
      <c r="I198" t="str">
        <f>INDEX(classification!I$2:I$200, MATCH(soilManagement!H198, classification!G$2:G$200, 0))</f>
        <v>unknown</v>
      </c>
      <c r="J198" s="9" t="s">
        <v>1551</v>
      </c>
      <c r="K198" s="9"/>
      <c r="L198" t="str">
        <f>INDEX(classification!L$2:L$200, MATCH(soilManagement!K198, classification!J$2:J$200, 0))</f>
        <v>unknown</v>
      </c>
      <c r="M198" s="9"/>
      <c r="N198" t="str">
        <f>INDEX(classification!O$2:O$200, MATCH(soilManagement!M198, classification!M$2:M$200, 0))</f>
        <v>unknown</v>
      </c>
      <c r="O198" s="9"/>
      <c r="P198" t="str">
        <f>INDEX(classification!R$2:R$200, MATCH(soilManagement!O198, classification!P$2:P$200, 0))</f>
        <v>unknown</v>
      </c>
      <c r="Q198" s="9"/>
      <c r="R198" t="str">
        <f>INDEX(classification!U$2:U$200, MATCH(soilManagement!Q198, classification!S$2:S$200, 0))</f>
        <v>unknown</v>
      </c>
      <c r="S198" s="9"/>
      <c r="T198" t="str">
        <f>INDEX(classification!X$2:X$200, MATCH(soilManagement!S198, classification!V$2:V$200, 0))</f>
        <v>unknown</v>
      </c>
      <c r="U198" s="9"/>
      <c r="V198" t="str">
        <f>INDEX(classification!AA$2:AA$200, MATCH(soilManagement!U198, classification!Y$2:Y$200, 0))</f>
        <v>unknown</v>
      </c>
      <c r="W198" s="9"/>
      <c r="X198" t="str">
        <f>INDEX(classification!AD$2:AD$200, MATCH(soilManagement!W198, classification!AB$2:AB$200, 0))</f>
        <v>unknown</v>
      </c>
      <c r="Y198" s="9" t="s">
        <v>2559</v>
      </c>
    </row>
    <row r="199" spans="1:25">
      <c r="A199">
        <v>198</v>
      </c>
      <c r="B199" s="6" t="s">
        <v>250</v>
      </c>
      <c r="C199" s="9"/>
      <c r="D199" t="str">
        <f>INDEX(classification!C$2:C$200, MATCH(soilManagement!C199, classification!A$2:A$200, 0))</f>
        <v>unknown</v>
      </c>
      <c r="E199" s="9"/>
      <c r="F199" t="str">
        <f>INDEX(classification!F$2:F$200, MATCH(soilManagement!E199, classification!D$2:D$200, 0))</f>
        <v>unknown</v>
      </c>
      <c r="G199" s="9">
        <v>-9999</v>
      </c>
      <c r="H199" s="9"/>
      <c r="I199" t="str">
        <f>INDEX(classification!I$2:I$200, MATCH(soilManagement!H199, classification!G$2:G$200, 0))</f>
        <v>unknown</v>
      </c>
      <c r="J199" s="9" t="s">
        <v>1551</v>
      </c>
      <c r="K199" s="9"/>
      <c r="L199" t="str">
        <f>INDEX(classification!L$2:L$200, MATCH(soilManagement!K199, classification!J$2:J$200, 0))</f>
        <v>unknown</v>
      </c>
      <c r="M199" s="9"/>
      <c r="N199" t="str">
        <f>INDEX(classification!O$2:O$200, MATCH(soilManagement!M199, classification!M$2:M$200, 0))</f>
        <v>unknown</v>
      </c>
      <c r="O199" s="9"/>
      <c r="P199" t="str">
        <f>INDEX(classification!R$2:R$200, MATCH(soilManagement!O199, classification!P$2:P$200, 0))</f>
        <v>unknown</v>
      </c>
      <c r="Q199" s="9"/>
      <c r="R199" t="str">
        <f>INDEX(classification!U$2:U$200, MATCH(soilManagement!Q199, classification!S$2:S$200, 0))</f>
        <v>unknown</v>
      </c>
      <c r="S199" s="9"/>
      <c r="T199" t="str">
        <f>INDEX(classification!X$2:X$200, MATCH(soilManagement!S199, classification!V$2:V$200, 0))</f>
        <v>unknown</v>
      </c>
      <c r="U199" s="9"/>
      <c r="V199" t="str">
        <f>INDEX(classification!AA$2:AA$200, MATCH(soilManagement!U199, classification!Y$2:Y$200, 0))</f>
        <v>unknown</v>
      </c>
      <c r="W199" s="9"/>
      <c r="X199" t="str">
        <f>INDEX(classification!AD$2:AD$200, MATCH(soilManagement!W199, classification!AB$2:AB$200, 0))</f>
        <v>unknown</v>
      </c>
      <c r="Y199" s="9" t="s">
        <v>2559</v>
      </c>
    </row>
    <row r="200" spans="1:25">
      <c r="A200">
        <v>199</v>
      </c>
      <c r="B200" s="6" t="s">
        <v>251</v>
      </c>
      <c r="C200" s="9"/>
      <c r="D200" t="str">
        <f>INDEX(classification!C$2:C$200, MATCH(soilManagement!C200, classification!A$2:A$200, 0))</f>
        <v>unknown</v>
      </c>
      <c r="E200" s="9"/>
      <c r="F200" t="str">
        <f>INDEX(classification!F$2:F$200, MATCH(soilManagement!E200, classification!D$2:D$200, 0))</f>
        <v>unknown</v>
      </c>
      <c r="G200" s="9">
        <v>-9999</v>
      </c>
      <c r="H200" s="9"/>
      <c r="I200" t="str">
        <f>INDEX(classification!I$2:I$200, MATCH(soilManagement!H200, classification!G$2:G$200, 0))</f>
        <v>unknown</v>
      </c>
      <c r="J200" s="9" t="s">
        <v>1551</v>
      </c>
      <c r="K200" s="9"/>
      <c r="L200" t="str">
        <f>INDEX(classification!L$2:L$200, MATCH(soilManagement!K200, classification!J$2:J$200, 0))</f>
        <v>unknown</v>
      </c>
      <c r="M200" s="9"/>
      <c r="N200" t="str">
        <f>INDEX(classification!O$2:O$200, MATCH(soilManagement!M200, classification!M$2:M$200, 0))</f>
        <v>unknown</v>
      </c>
      <c r="O200" s="9"/>
      <c r="P200" t="str">
        <f>INDEX(classification!R$2:R$200, MATCH(soilManagement!O200, classification!P$2:P$200, 0))</f>
        <v>unknown</v>
      </c>
      <c r="Q200" s="9"/>
      <c r="R200" t="str">
        <f>INDEX(classification!U$2:U$200, MATCH(soilManagement!Q200, classification!S$2:S$200, 0))</f>
        <v>unknown</v>
      </c>
      <c r="S200" s="9"/>
      <c r="T200" t="str">
        <f>INDEX(classification!X$2:X$200, MATCH(soilManagement!S200, classification!V$2:V$200, 0))</f>
        <v>unknown</v>
      </c>
      <c r="U200" s="9"/>
      <c r="V200" t="str">
        <f>INDEX(classification!AA$2:AA$200, MATCH(soilManagement!U200, classification!Y$2:Y$200, 0))</f>
        <v>unknown</v>
      </c>
      <c r="W200" s="9"/>
      <c r="X200" t="str">
        <f>INDEX(classification!AD$2:AD$200, MATCH(soilManagement!W200, classification!AB$2:AB$200, 0))</f>
        <v>unknown</v>
      </c>
      <c r="Y200" s="9" t="s">
        <v>2559</v>
      </c>
    </row>
    <row r="201" spans="1:25">
      <c r="A201">
        <v>200</v>
      </c>
      <c r="B201" s="6" t="s">
        <v>252</v>
      </c>
      <c r="C201" s="9"/>
      <c r="D201" t="str">
        <f>INDEX(classification!C$2:C$200, MATCH(soilManagement!C201, classification!A$2:A$200, 0))</f>
        <v>unknown</v>
      </c>
      <c r="E201" s="9"/>
      <c r="F201" t="str">
        <f>INDEX(classification!F$2:F$200, MATCH(soilManagement!E201, classification!D$2:D$200, 0))</f>
        <v>unknown</v>
      </c>
      <c r="G201" s="9">
        <v>-9999</v>
      </c>
      <c r="H201" s="9"/>
      <c r="I201" t="str">
        <f>INDEX(classification!I$2:I$200, MATCH(soilManagement!H201, classification!G$2:G$200, 0))</f>
        <v>unknown</v>
      </c>
      <c r="J201" s="9" t="s">
        <v>1551</v>
      </c>
      <c r="K201" s="9"/>
      <c r="L201" t="str">
        <f>INDEX(classification!L$2:L$200, MATCH(soilManagement!K201, classification!J$2:J$200, 0))</f>
        <v>unknown</v>
      </c>
      <c r="M201" s="9"/>
      <c r="N201" t="str">
        <f>INDEX(classification!O$2:O$200, MATCH(soilManagement!M201, classification!M$2:M$200, 0))</f>
        <v>unknown</v>
      </c>
      <c r="O201" s="9"/>
      <c r="P201" t="str">
        <f>INDEX(classification!R$2:R$200, MATCH(soilManagement!O201, classification!P$2:P$200, 0))</f>
        <v>unknown</v>
      </c>
      <c r="Q201" s="9"/>
      <c r="R201" t="str">
        <f>INDEX(classification!U$2:U$200, MATCH(soilManagement!Q201, classification!S$2:S$200, 0))</f>
        <v>unknown</v>
      </c>
      <c r="S201" s="9"/>
      <c r="T201" t="str">
        <f>INDEX(classification!X$2:X$200, MATCH(soilManagement!S201, classification!V$2:V$200, 0))</f>
        <v>unknown</v>
      </c>
      <c r="U201" s="9"/>
      <c r="V201" t="str">
        <f>INDEX(classification!AA$2:AA$200, MATCH(soilManagement!U201, classification!Y$2:Y$200, 0))</f>
        <v>unknown</v>
      </c>
      <c r="W201" s="9"/>
      <c r="X201" t="str">
        <f>INDEX(classification!AD$2:AD$200, MATCH(soilManagement!W201, classification!AB$2:AB$200, 0))</f>
        <v>unknown</v>
      </c>
      <c r="Y201" s="9" t="s">
        <v>2559</v>
      </c>
    </row>
    <row r="202" spans="1:25">
      <c r="A202">
        <v>201</v>
      </c>
      <c r="B202" s="6" t="s">
        <v>253</v>
      </c>
      <c r="C202" s="9"/>
      <c r="D202" t="str">
        <f>INDEX(classification!C$2:C$200, MATCH(soilManagement!C202, classification!A$2:A$200, 0))</f>
        <v>unknown</v>
      </c>
      <c r="E202" s="9"/>
      <c r="F202" t="str">
        <f>INDEX(classification!F$2:F$200, MATCH(soilManagement!E202, classification!D$2:D$200, 0))</f>
        <v>unknown</v>
      </c>
      <c r="G202" s="9">
        <v>-9999</v>
      </c>
      <c r="H202" s="9"/>
      <c r="I202" t="str">
        <f>INDEX(classification!I$2:I$200, MATCH(soilManagement!H202, classification!G$2:G$200, 0))</f>
        <v>unknown</v>
      </c>
      <c r="J202" s="9" t="s">
        <v>1551</v>
      </c>
      <c r="K202" s="9"/>
      <c r="L202" t="str">
        <f>INDEX(classification!L$2:L$200, MATCH(soilManagement!K202, classification!J$2:J$200, 0))</f>
        <v>unknown</v>
      </c>
      <c r="M202" s="9"/>
      <c r="N202" t="str">
        <f>INDEX(classification!O$2:O$200, MATCH(soilManagement!M202, classification!M$2:M$200, 0))</f>
        <v>unknown</v>
      </c>
      <c r="O202" s="9"/>
      <c r="P202" t="str">
        <f>INDEX(classification!R$2:R$200, MATCH(soilManagement!O202, classification!P$2:P$200, 0))</f>
        <v>unknown</v>
      </c>
      <c r="Q202" s="9"/>
      <c r="R202" t="str">
        <f>INDEX(classification!U$2:U$200, MATCH(soilManagement!Q202, classification!S$2:S$200, 0))</f>
        <v>unknown</v>
      </c>
      <c r="S202" s="9"/>
      <c r="T202" t="str">
        <f>INDEX(classification!X$2:X$200, MATCH(soilManagement!S202, classification!V$2:V$200, 0))</f>
        <v>unknown</v>
      </c>
      <c r="U202" s="9"/>
      <c r="V202" t="str">
        <f>INDEX(classification!AA$2:AA$200, MATCH(soilManagement!U202, classification!Y$2:Y$200, 0))</f>
        <v>unknown</v>
      </c>
      <c r="W202" s="9"/>
      <c r="X202" t="str">
        <f>INDEX(classification!AD$2:AD$200, MATCH(soilManagement!W202, classification!AB$2:AB$200, 0))</f>
        <v>unknown</v>
      </c>
      <c r="Y202" s="9" t="s">
        <v>2559</v>
      </c>
    </row>
    <row r="203" spans="1:25">
      <c r="A203">
        <v>202</v>
      </c>
      <c r="B203" s="6" t="s">
        <v>254</v>
      </c>
      <c r="C203" s="9"/>
      <c r="D203" t="str">
        <f>INDEX(classification!C$2:C$200, MATCH(soilManagement!C203, classification!A$2:A$200, 0))</f>
        <v>unknown</v>
      </c>
      <c r="E203" s="9"/>
      <c r="F203" t="str">
        <f>INDEX(classification!F$2:F$200, MATCH(soilManagement!E203, classification!D$2:D$200, 0))</f>
        <v>unknown</v>
      </c>
      <c r="G203" s="9">
        <v>-9999</v>
      </c>
      <c r="H203" s="9"/>
      <c r="I203" t="str">
        <f>INDEX(classification!I$2:I$200, MATCH(soilManagement!H203, classification!G$2:G$200, 0))</f>
        <v>unknown</v>
      </c>
      <c r="J203" s="9" t="s">
        <v>1551</v>
      </c>
      <c r="K203" s="9"/>
      <c r="L203" t="str">
        <f>INDEX(classification!L$2:L$200, MATCH(soilManagement!K203, classification!J$2:J$200, 0))</f>
        <v>unknown</v>
      </c>
      <c r="M203" s="9"/>
      <c r="N203" t="str">
        <f>INDEX(classification!O$2:O$200, MATCH(soilManagement!M203, classification!M$2:M$200, 0))</f>
        <v>unknown</v>
      </c>
      <c r="O203" s="9"/>
      <c r="P203" t="str">
        <f>INDEX(classification!R$2:R$200, MATCH(soilManagement!O203, classification!P$2:P$200, 0))</f>
        <v>unknown</v>
      </c>
      <c r="Q203" s="9"/>
      <c r="R203" t="str">
        <f>INDEX(classification!U$2:U$200, MATCH(soilManagement!Q203, classification!S$2:S$200, 0))</f>
        <v>unknown</v>
      </c>
      <c r="S203" s="9"/>
      <c r="T203" t="str">
        <f>INDEX(classification!X$2:X$200, MATCH(soilManagement!S203, classification!V$2:V$200, 0))</f>
        <v>unknown</v>
      </c>
      <c r="U203" s="9"/>
      <c r="V203" t="str">
        <f>INDEX(classification!AA$2:AA$200, MATCH(soilManagement!U203, classification!Y$2:Y$200, 0))</f>
        <v>unknown</v>
      </c>
      <c r="W203" s="9"/>
      <c r="X203" t="str">
        <f>INDEX(classification!AD$2:AD$200, MATCH(soilManagement!W203, classification!AB$2:AB$200, 0))</f>
        <v>unknown</v>
      </c>
      <c r="Y203" s="9" t="s">
        <v>2559</v>
      </c>
    </row>
    <row r="204" spans="1:25">
      <c r="A204">
        <v>203</v>
      </c>
      <c r="B204" s="6" t="s">
        <v>255</v>
      </c>
      <c r="C204" s="9"/>
      <c r="D204" t="str">
        <f>INDEX(classification!C$2:C$200, MATCH(soilManagement!C204, classification!A$2:A$200, 0))</f>
        <v>unknown</v>
      </c>
      <c r="E204" s="9"/>
      <c r="F204" t="str">
        <f>INDEX(classification!F$2:F$200, MATCH(soilManagement!E204, classification!D$2:D$200, 0))</f>
        <v>unknown</v>
      </c>
      <c r="G204" s="9">
        <v>-9999</v>
      </c>
      <c r="H204" s="9"/>
      <c r="I204" t="str">
        <f>INDEX(classification!I$2:I$200, MATCH(soilManagement!H204, classification!G$2:G$200, 0))</f>
        <v>unknown</v>
      </c>
      <c r="J204" s="9" t="s">
        <v>1551</v>
      </c>
      <c r="K204" s="9"/>
      <c r="L204" t="str">
        <f>INDEX(classification!L$2:L$200, MATCH(soilManagement!K204, classification!J$2:J$200, 0))</f>
        <v>unknown</v>
      </c>
      <c r="M204" s="9"/>
      <c r="N204" t="str">
        <f>INDEX(classification!O$2:O$200, MATCH(soilManagement!M204, classification!M$2:M$200, 0))</f>
        <v>unknown</v>
      </c>
      <c r="O204" s="9"/>
      <c r="P204" t="str">
        <f>INDEX(classification!R$2:R$200, MATCH(soilManagement!O204, classification!P$2:P$200, 0))</f>
        <v>unknown</v>
      </c>
      <c r="Q204" s="9"/>
      <c r="R204" t="str">
        <f>INDEX(classification!U$2:U$200, MATCH(soilManagement!Q204, classification!S$2:S$200, 0))</f>
        <v>unknown</v>
      </c>
      <c r="S204" s="9"/>
      <c r="T204" t="str">
        <f>INDEX(classification!X$2:X$200, MATCH(soilManagement!S204, classification!V$2:V$200, 0))</f>
        <v>unknown</v>
      </c>
      <c r="U204" s="9"/>
      <c r="V204" t="str">
        <f>INDEX(classification!AA$2:AA$200, MATCH(soilManagement!U204, classification!Y$2:Y$200, 0))</f>
        <v>unknown</v>
      </c>
      <c r="W204" s="9"/>
      <c r="X204" t="str">
        <f>INDEX(classification!AD$2:AD$200, MATCH(soilManagement!W204, classification!AB$2:AB$200, 0))</f>
        <v>unknown</v>
      </c>
      <c r="Y204" s="9" t="s">
        <v>2559</v>
      </c>
    </row>
    <row r="205" spans="1:25">
      <c r="A205">
        <v>204</v>
      </c>
      <c r="B205" s="6" t="s">
        <v>256</v>
      </c>
      <c r="C205" s="9"/>
      <c r="D205" t="str">
        <f>INDEX(classification!C$2:C$200, MATCH(soilManagement!C205, classification!A$2:A$200, 0))</f>
        <v>unknown</v>
      </c>
      <c r="E205" s="9"/>
      <c r="F205" t="str">
        <f>INDEX(classification!F$2:F$200, MATCH(soilManagement!E205, classification!D$2:D$200, 0))</f>
        <v>unknown</v>
      </c>
      <c r="G205" s="9">
        <v>-9999</v>
      </c>
      <c r="H205" s="9"/>
      <c r="I205" t="str">
        <f>INDEX(classification!I$2:I$200, MATCH(soilManagement!H205, classification!G$2:G$200, 0))</f>
        <v>unknown</v>
      </c>
      <c r="J205" s="9" t="s">
        <v>1551</v>
      </c>
      <c r="K205" s="9"/>
      <c r="L205" t="str">
        <f>INDEX(classification!L$2:L$200, MATCH(soilManagement!K205, classification!J$2:J$200, 0))</f>
        <v>unknown</v>
      </c>
      <c r="M205" s="9"/>
      <c r="N205" t="str">
        <f>INDEX(classification!O$2:O$200, MATCH(soilManagement!M205, classification!M$2:M$200, 0))</f>
        <v>unknown</v>
      </c>
      <c r="O205" s="9"/>
      <c r="P205" t="str">
        <f>INDEX(classification!R$2:R$200, MATCH(soilManagement!O205, classification!P$2:P$200, 0))</f>
        <v>unknown</v>
      </c>
      <c r="Q205" s="9"/>
      <c r="R205" t="str">
        <f>INDEX(classification!U$2:U$200, MATCH(soilManagement!Q205, classification!S$2:S$200, 0))</f>
        <v>unknown</v>
      </c>
      <c r="S205" s="9"/>
      <c r="T205" t="str">
        <f>INDEX(classification!X$2:X$200, MATCH(soilManagement!S205, classification!V$2:V$200, 0))</f>
        <v>unknown</v>
      </c>
      <c r="U205" s="9"/>
      <c r="V205" t="str">
        <f>INDEX(classification!AA$2:AA$200, MATCH(soilManagement!U205, classification!Y$2:Y$200, 0))</f>
        <v>unknown</v>
      </c>
      <c r="W205" s="9"/>
      <c r="X205" t="str">
        <f>INDEX(classification!AD$2:AD$200, MATCH(soilManagement!W205, classification!AB$2:AB$200, 0))</f>
        <v>unknown</v>
      </c>
      <c r="Y205" s="9" t="s">
        <v>2559</v>
      </c>
    </row>
    <row r="206" spans="1:25">
      <c r="A206">
        <v>205</v>
      </c>
      <c r="B206" s="6" t="s">
        <v>257</v>
      </c>
      <c r="C206" s="9"/>
      <c r="D206" t="str">
        <f>INDEX(classification!C$2:C$200, MATCH(soilManagement!C206, classification!A$2:A$200, 0))</f>
        <v>unknown</v>
      </c>
      <c r="E206" s="9"/>
      <c r="F206" t="str">
        <f>INDEX(classification!F$2:F$200, MATCH(soilManagement!E206, classification!D$2:D$200, 0))</f>
        <v>unknown</v>
      </c>
      <c r="G206" s="9">
        <v>-9999</v>
      </c>
      <c r="H206" s="9"/>
      <c r="I206" t="str">
        <f>INDEX(classification!I$2:I$200, MATCH(soilManagement!H206, classification!G$2:G$200, 0))</f>
        <v>unknown</v>
      </c>
      <c r="J206" s="9" t="s">
        <v>1551</v>
      </c>
      <c r="K206" s="9"/>
      <c r="L206" t="str">
        <f>INDEX(classification!L$2:L$200, MATCH(soilManagement!K206, classification!J$2:J$200, 0))</f>
        <v>unknown</v>
      </c>
      <c r="M206" s="9"/>
      <c r="N206" t="str">
        <f>INDEX(classification!O$2:O$200, MATCH(soilManagement!M206, classification!M$2:M$200, 0))</f>
        <v>unknown</v>
      </c>
      <c r="O206" s="9"/>
      <c r="P206" t="str">
        <f>INDEX(classification!R$2:R$200, MATCH(soilManagement!O206, classification!P$2:P$200, 0))</f>
        <v>unknown</v>
      </c>
      <c r="Q206" s="9"/>
      <c r="R206" t="str">
        <f>INDEX(classification!U$2:U$200, MATCH(soilManagement!Q206, classification!S$2:S$200, 0))</f>
        <v>unknown</v>
      </c>
      <c r="S206" s="9"/>
      <c r="T206" t="str">
        <f>INDEX(classification!X$2:X$200, MATCH(soilManagement!S206, classification!V$2:V$200, 0))</f>
        <v>unknown</v>
      </c>
      <c r="U206" s="9"/>
      <c r="V206" t="str">
        <f>INDEX(classification!AA$2:AA$200, MATCH(soilManagement!U206, classification!Y$2:Y$200, 0))</f>
        <v>unknown</v>
      </c>
      <c r="W206" s="9"/>
      <c r="X206" t="str">
        <f>INDEX(classification!AD$2:AD$200, MATCH(soilManagement!W206, classification!AB$2:AB$200, 0))</f>
        <v>unknown</v>
      </c>
      <c r="Y206" s="9" t="s">
        <v>2559</v>
      </c>
    </row>
    <row r="207" spans="1:25">
      <c r="A207">
        <v>206</v>
      </c>
      <c r="B207" s="6" t="s">
        <v>258</v>
      </c>
      <c r="C207" s="9"/>
      <c r="D207" t="str">
        <f>INDEX(classification!C$2:C$200, MATCH(soilManagement!C207, classification!A$2:A$200, 0))</f>
        <v>unknown</v>
      </c>
      <c r="E207" s="9"/>
      <c r="F207" t="str">
        <f>INDEX(classification!F$2:F$200, MATCH(soilManagement!E207, classification!D$2:D$200, 0))</f>
        <v>unknown</v>
      </c>
      <c r="G207" s="9">
        <v>-9999</v>
      </c>
      <c r="H207" s="9"/>
      <c r="I207" t="str">
        <f>INDEX(classification!I$2:I$200, MATCH(soilManagement!H207, classification!G$2:G$200, 0))</f>
        <v>unknown</v>
      </c>
      <c r="J207" s="9" t="s">
        <v>1551</v>
      </c>
      <c r="K207" s="9"/>
      <c r="L207" t="str">
        <f>INDEX(classification!L$2:L$200, MATCH(soilManagement!K207, classification!J$2:J$200, 0))</f>
        <v>unknown</v>
      </c>
      <c r="M207" s="9"/>
      <c r="N207" t="str">
        <f>INDEX(classification!O$2:O$200, MATCH(soilManagement!M207, classification!M$2:M$200, 0))</f>
        <v>unknown</v>
      </c>
      <c r="O207" s="9"/>
      <c r="P207" t="str">
        <f>INDEX(classification!R$2:R$200, MATCH(soilManagement!O207, classification!P$2:P$200, 0))</f>
        <v>unknown</v>
      </c>
      <c r="Q207" s="9"/>
      <c r="R207" t="str">
        <f>INDEX(classification!U$2:U$200, MATCH(soilManagement!Q207, classification!S$2:S$200, 0))</f>
        <v>unknown</v>
      </c>
      <c r="S207" s="9"/>
      <c r="T207" t="str">
        <f>INDEX(classification!X$2:X$200, MATCH(soilManagement!S207, classification!V$2:V$200, 0))</f>
        <v>unknown</v>
      </c>
      <c r="U207" s="9"/>
      <c r="V207" t="str">
        <f>INDEX(classification!AA$2:AA$200, MATCH(soilManagement!U207, classification!Y$2:Y$200, 0))</f>
        <v>unknown</v>
      </c>
      <c r="W207" s="9"/>
      <c r="X207" t="str">
        <f>INDEX(classification!AD$2:AD$200, MATCH(soilManagement!W207, classification!AB$2:AB$200, 0))</f>
        <v>unknown</v>
      </c>
      <c r="Y207" s="9" t="s">
        <v>2559</v>
      </c>
    </row>
    <row r="208" spans="1:25">
      <c r="A208">
        <v>207</v>
      </c>
      <c r="B208" s="6" t="s">
        <v>259</v>
      </c>
      <c r="C208" s="9"/>
      <c r="D208" t="str">
        <f>INDEX(classification!C$2:C$200, MATCH(soilManagement!C208, classification!A$2:A$200, 0))</f>
        <v>unknown</v>
      </c>
      <c r="E208" s="9"/>
      <c r="F208" t="str">
        <f>INDEX(classification!F$2:F$200, MATCH(soilManagement!E208, classification!D$2:D$200, 0))</f>
        <v>unknown</v>
      </c>
      <c r="G208" s="9">
        <v>-9999</v>
      </c>
      <c r="H208" s="9"/>
      <c r="I208" t="str">
        <f>INDEX(classification!I$2:I$200, MATCH(soilManagement!H208, classification!G$2:G$200, 0))</f>
        <v>unknown</v>
      </c>
      <c r="J208" s="9" t="s">
        <v>1551</v>
      </c>
      <c r="K208" s="9"/>
      <c r="L208" t="str">
        <f>INDEX(classification!L$2:L$200, MATCH(soilManagement!K208, classification!J$2:J$200, 0))</f>
        <v>unknown</v>
      </c>
      <c r="M208" s="9"/>
      <c r="N208" t="str">
        <f>INDEX(classification!O$2:O$200, MATCH(soilManagement!M208, classification!M$2:M$200, 0))</f>
        <v>unknown</v>
      </c>
      <c r="O208" s="9"/>
      <c r="P208" t="str">
        <f>INDEX(classification!R$2:R$200, MATCH(soilManagement!O208, classification!P$2:P$200, 0))</f>
        <v>unknown</v>
      </c>
      <c r="Q208" s="9"/>
      <c r="R208" t="str">
        <f>INDEX(classification!U$2:U$200, MATCH(soilManagement!Q208, classification!S$2:S$200, 0))</f>
        <v>unknown</v>
      </c>
      <c r="S208" s="9"/>
      <c r="T208" t="str">
        <f>INDEX(classification!X$2:X$200, MATCH(soilManagement!S208, classification!V$2:V$200, 0))</f>
        <v>unknown</v>
      </c>
      <c r="U208" s="9"/>
      <c r="V208" t="str">
        <f>INDEX(classification!AA$2:AA$200, MATCH(soilManagement!U208, classification!Y$2:Y$200, 0))</f>
        <v>unknown</v>
      </c>
      <c r="W208" s="9"/>
      <c r="X208" t="str">
        <f>INDEX(classification!AD$2:AD$200, MATCH(soilManagement!W208, classification!AB$2:AB$200, 0))</f>
        <v>unknown</v>
      </c>
      <c r="Y208" s="9" t="s">
        <v>2559</v>
      </c>
    </row>
    <row r="209" spans="1:25">
      <c r="A209">
        <v>208</v>
      </c>
      <c r="B209" s="6" t="s">
        <v>260</v>
      </c>
      <c r="C209" s="9"/>
      <c r="D209" t="str">
        <f>INDEX(classification!C$2:C$200, MATCH(soilManagement!C209, classification!A$2:A$200, 0))</f>
        <v>unknown</v>
      </c>
      <c r="E209" s="9"/>
      <c r="F209" t="str">
        <f>INDEX(classification!F$2:F$200, MATCH(soilManagement!E209, classification!D$2:D$200, 0))</f>
        <v>unknown</v>
      </c>
      <c r="G209" s="9">
        <v>-9999</v>
      </c>
      <c r="H209" s="9"/>
      <c r="I209" t="str">
        <f>INDEX(classification!I$2:I$200, MATCH(soilManagement!H209, classification!G$2:G$200, 0))</f>
        <v>unknown</v>
      </c>
      <c r="J209" s="9" t="s">
        <v>1551</v>
      </c>
      <c r="K209" s="9"/>
      <c r="L209" t="str">
        <f>INDEX(classification!L$2:L$200, MATCH(soilManagement!K209, classification!J$2:J$200, 0))</f>
        <v>unknown</v>
      </c>
      <c r="M209" s="9"/>
      <c r="N209" t="str">
        <f>INDEX(classification!O$2:O$200, MATCH(soilManagement!M209, classification!M$2:M$200, 0))</f>
        <v>unknown</v>
      </c>
      <c r="O209" s="9"/>
      <c r="P209" t="str">
        <f>INDEX(classification!R$2:R$200, MATCH(soilManagement!O209, classification!P$2:P$200, 0))</f>
        <v>unknown</v>
      </c>
      <c r="Q209" s="9"/>
      <c r="R209" t="str">
        <f>INDEX(classification!U$2:U$200, MATCH(soilManagement!Q209, classification!S$2:S$200, 0))</f>
        <v>unknown</v>
      </c>
      <c r="S209" s="9"/>
      <c r="T209" t="str">
        <f>INDEX(classification!X$2:X$200, MATCH(soilManagement!S209, classification!V$2:V$200, 0))</f>
        <v>unknown</v>
      </c>
      <c r="U209" s="9"/>
      <c r="V209" t="str">
        <f>INDEX(classification!AA$2:AA$200, MATCH(soilManagement!U209, classification!Y$2:Y$200, 0))</f>
        <v>unknown</v>
      </c>
      <c r="W209" s="9"/>
      <c r="X209" t="str">
        <f>INDEX(classification!AD$2:AD$200, MATCH(soilManagement!W209, classification!AB$2:AB$200, 0))</f>
        <v>unknown</v>
      </c>
      <c r="Y209" s="9" t="s">
        <v>2559</v>
      </c>
    </row>
    <row r="210" spans="1:25">
      <c r="A210">
        <v>209</v>
      </c>
      <c r="B210" s="6" t="s">
        <v>261</v>
      </c>
      <c r="C210" s="9"/>
      <c r="D210" t="str">
        <f>INDEX(classification!C$2:C$200, MATCH(soilManagement!C210, classification!A$2:A$200, 0))</f>
        <v>unknown</v>
      </c>
      <c r="E210" s="9"/>
      <c r="F210" t="str">
        <f>INDEX(classification!F$2:F$200, MATCH(soilManagement!E210, classification!D$2:D$200, 0))</f>
        <v>unknown</v>
      </c>
      <c r="G210" s="9">
        <v>-9999</v>
      </c>
      <c r="H210" s="9"/>
      <c r="I210" t="str">
        <f>INDEX(classification!I$2:I$200, MATCH(soilManagement!H210, classification!G$2:G$200, 0))</f>
        <v>unknown</v>
      </c>
      <c r="J210" s="9" t="s">
        <v>1551</v>
      </c>
      <c r="K210" s="9"/>
      <c r="L210" t="str">
        <f>INDEX(classification!L$2:L$200, MATCH(soilManagement!K210, classification!J$2:J$200, 0))</f>
        <v>unknown</v>
      </c>
      <c r="M210" s="9"/>
      <c r="N210" t="str">
        <f>INDEX(classification!O$2:O$200, MATCH(soilManagement!M210, classification!M$2:M$200, 0))</f>
        <v>unknown</v>
      </c>
      <c r="O210" s="9"/>
      <c r="P210" t="str">
        <f>INDEX(classification!R$2:R$200, MATCH(soilManagement!O210, classification!P$2:P$200, 0))</f>
        <v>unknown</v>
      </c>
      <c r="Q210" s="9"/>
      <c r="R210" t="str">
        <f>INDEX(classification!U$2:U$200, MATCH(soilManagement!Q210, classification!S$2:S$200, 0))</f>
        <v>unknown</v>
      </c>
      <c r="S210" s="9"/>
      <c r="T210" t="str">
        <f>INDEX(classification!X$2:X$200, MATCH(soilManagement!S210, classification!V$2:V$200, 0))</f>
        <v>unknown</v>
      </c>
      <c r="U210" s="9"/>
      <c r="V210" t="str">
        <f>INDEX(classification!AA$2:AA$200, MATCH(soilManagement!U210, classification!Y$2:Y$200, 0))</f>
        <v>unknown</v>
      </c>
      <c r="W210" s="9"/>
      <c r="X210" t="str">
        <f>INDEX(classification!AD$2:AD$200, MATCH(soilManagement!W210, classification!AB$2:AB$200, 0))</f>
        <v>unknown</v>
      </c>
      <c r="Y210" s="9" t="s">
        <v>2559</v>
      </c>
    </row>
    <row r="211" spans="1:25">
      <c r="A211">
        <v>210</v>
      </c>
      <c r="B211" s="6" t="s">
        <v>262</v>
      </c>
      <c r="C211" s="9"/>
      <c r="D211" t="str">
        <f>INDEX(classification!C$2:C$200, MATCH(soilManagement!C211, classification!A$2:A$200, 0))</f>
        <v>unknown</v>
      </c>
      <c r="E211" s="9"/>
      <c r="F211" t="str">
        <f>INDEX(classification!F$2:F$200, MATCH(soilManagement!E211, classification!D$2:D$200, 0))</f>
        <v>unknown</v>
      </c>
      <c r="G211" s="9">
        <v>-9999</v>
      </c>
      <c r="H211" s="9"/>
      <c r="I211" t="str">
        <f>INDEX(classification!I$2:I$200, MATCH(soilManagement!H211, classification!G$2:G$200, 0))</f>
        <v>unknown</v>
      </c>
      <c r="J211" s="9" t="s">
        <v>1551</v>
      </c>
      <c r="K211" s="9"/>
      <c r="L211" t="str">
        <f>INDEX(classification!L$2:L$200, MATCH(soilManagement!K211, classification!J$2:J$200, 0))</f>
        <v>unknown</v>
      </c>
      <c r="M211" s="9"/>
      <c r="N211" t="str">
        <f>INDEX(classification!O$2:O$200, MATCH(soilManagement!M211, classification!M$2:M$200, 0))</f>
        <v>unknown</v>
      </c>
      <c r="O211" s="9"/>
      <c r="P211" t="str">
        <f>INDEX(classification!R$2:R$200, MATCH(soilManagement!O211, classification!P$2:P$200, 0))</f>
        <v>unknown</v>
      </c>
      <c r="Q211" s="9"/>
      <c r="R211" t="str">
        <f>INDEX(classification!U$2:U$200, MATCH(soilManagement!Q211, classification!S$2:S$200, 0))</f>
        <v>unknown</v>
      </c>
      <c r="S211" s="9"/>
      <c r="T211" t="str">
        <f>INDEX(classification!X$2:X$200, MATCH(soilManagement!S211, classification!V$2:V$200, 0))</f>
        <v>unknown</v>
      </c>
      <c r="U211" s="9"/>
      <c r="V211" t="str">
        <f>INDEX(classification!AA$2:AA$200, MATCH(soilManagement!U211, classification!Y$2:Y$200, 0))</f>
        <v>unknown</v>
      </c>
      <c r="W211" s="9"/>
      <c r="X211" t="str">
        <f>INDEX(classification!AD$2:AD$200, MATCH(soilManagement!W211, classification!AB$2:AB$200, 0))</f>
        <v>unknown</v>
      </c>
      <c r="Y211" s="9" t="s">
        <v>2559</v>
      </c>
    </row>
    <row r="212" spans="1:25">
      <c r="A212">
        <v>211</v>
      </c>
      <c r="B212" s="6" t="s">
        <v>263</v>
      </c>
      <c r="C212" s="9"/>
      <c r="D212" t="str">
        <f>INDEX(classification!C$2:C$200, MATCH(soilManagement!C212, classification!A$2:A$200, 0))</f>
        <v>unknown</v>
      </c>
      <c r="E212" s="9"/>
      <c r="F212" t="str">
        <f>INDEX(classification!F$2:F$200, MATCH(soilManagement!E212, classification!D$2:D$200, 0))</f>
        <v>unknown</v>
      </c>
      <c r="G212" s="9">
        <v>-9999</v>
      </c>
      <c r="H212" s="9"/>
      <c r="I212" t="str">
        <f>INDEX(classification!I$2:I$200, MATCH(soilManagement!H212, classification!G$2:G$200, 0))</f>
        <v>unknown</v>
      </c>
      <c r="J212" s="9" t="s">
        <v>1551</v>
      </c>
      <c r="K212" s="9"/>
      <c r="L212" t="str">
        <f>INDEX(classification!L$2:L$200, MATCH(soilManagement!K212, classification!J$2:J$200, 0))</f>
        <v>unknown</v>
      </c>
      <c r="M212" s="9"/>
      <c r="N212" t="str">
        <f>INDEX(classification!O$2:O$200, MATCH(soilManagement!M212, classification!M$2:M$200, 0))</f>
        <v>unknown</v>
      </c>
      <c r="O212" s="9"/>
      <c r="P212" t="str">
        <f>INDEX(classification!R$2:R$200, MATCH(soilManagement!O212, classification!P$2:P$200, 0))</f>
        <v>unknown</v>
      </c>
      <c r="Q212" s="9"/>
      <c r="R212" t="str">
        <f>INDEX(classification!U$2:U$200, MATCH(soilManagement!Q212, classification!S$2:S$200, 0))</f>
        <v>unknown</v>
      </c>
      <c r="S212" s="9"/>
      <c r="T212" t="str">
        <f>INDEX(classification!X$2:X$200, MATCH(soilManagement!S212, classification!V$2:V$200, 0))</f>
        <v>unknown</v>
      </c>
      <c r="U212" s="9"/>
      <c r="V212" t="str">
        <f>INDEX(classification!AA$2:AA$200, MATCH(soilManagement!U212, classification!Y$2:Y$200, 0))</f>
        <v>unknown</v>
      </c>
      <c r="W212" s="9"/>
      <c r="X212" t="str">
        <f>INDEX(classification!AD$2:AD$200, MATCH(soilManagement!W212, classification!AB$2:AB$200, 0))</f>
        <v>unknown</v>
      </c>
      <c r="Y212" s="9" t="s">
        <v>2559</v>
      </c>
    </row>
    <row r="213" spans="1:25">
      <c r="A213">
        <v>212</v>
      </c>
      <c r="B213" s="6" t="s">
        <v>264</v>
      </c>
      <c r="C213" s="9"/>
      <c r="D213" t="str">
        <f>INDEX(classification!C$2:C$200, MATCH(soilManagement!C213, classification!A$2:A$200, 0))</f>
        <v>unknown</v>
      </c>
      <c r="E213" s="9"/>
      <c r="F213" t="str">
        <f>INDEX(classification!F$2:F$200, MATCH(soilManagement!E213, classification!D$2:D$200, 0))</f>
        <v>unknown</v>
      </c>
      <c r="G213" s="9">
        <v>-9999</v>
      </c>
      <c r="H213" s="9"/>
      <c r="I213" t="str">
        <f>INDEX(classification!I$2:I$200, MATCH(soilManagement!H213, classification!G$2:G$200, 0))</f>
        <v>unknown</v>
      </c>
      <c r="J213" s="9" t="s">
        <v>1551</v>
      </c>
      <c r="K213" s="9"/>
      <c r="L213" t="str">
        <f>INDEX(classification!L$2:L$200, MATCH(soilManagement!K213, classification!J$2:J$200, 0))</f>
        <v>unknown</v>
      </c>
      <c r="M213" s="9"/>
      <c r="N213" t="str">
        <f>INDEX(classification!O$2:O$200, MATCH(soilManagement!M213, classification!M$2:M$200, 0))</f>
        <v>unknown</v>
      </c>
      <c r="O213" s="9"/>
      <c r="P213" t="str">
        <f>INDEX(classification!R$2:R$200, MATCH(soilManagement!O213, classification!P$2:P$200, 0))</f>
        <v>unknown</v>
      </c>
      <c r="Q213" s="9"/>
      <c r="R213" t="str">
        <f>INDEX(classification!U$2:U$200, MATCH(soilManagement!Q213, classification!S$2:S$200, 0))</f>
        <v>unknown</v>
      </c>
      <c r="S213" s="9"/>
      <c r="T213" t="str">
        <f>INDEX(classification!X$2:X$200, MATCH(soilManagement!S213, classification!V$2:V$200, 0))</f>
        <v>unknown</v>
      </c>
      <c r="U213" s="9"/>
      <c r="V213" t="str">
        <f>INDEX(classification!AA$2:AA$200, MATCH(soilManagement!U213, classification!Y$2:Y$200, 0))</f>
        <v>unknown</v>
      </c>
      <c r="W213" s="9"/>
      <c r="X213" t="str">
        <f>INDEX(classification!AD$2:AD$200, MATCH(soilManagement!W213, classification!AB$2:AB$200, 0))</f>
        <v>unknown</v>
      </c>
      <c r="Y213" s="9" t="s">
        <v>2559</v>
      </c>
    </row>
    <row r="214" spans="1:25">
      <c r="A214">
        <v>213</v>
      </c>
      <c r="B214" s="6" t="s">
        <v>265</v>
      </c>
      <c r="C214" s="9"/>
      <c r="D214" t="str">
        <f>INDEX(classification!C$2:C$200, MATCH(soilManagement!C214, classification!A$2:A$200, 0))</f>
        <v>unknown</v>
      </c>
      <c r="E214" s="9"/>
      <c r="F214" t="str">
        <f>INDEX(classification!F$2:F$200, MATCH(soilManagement!E214, classification!D$2:D$200, 0))</f>
        <v>unknown</v>
      </c>
      <c r="G214" s="9">
        <v>-9999</v>
      </c>
      <c r="H214" s="9"/>
      <c r="I214" t="str">
        <f>INDEX(classification!I$2:I$200, MATCH(soilManagement!H214, classification!G$2:G$200, 0))</f>
        <v>unknown</v>
      </c>
      <c r="J214" s="9" t="s">
        <v>1551</v>
      </c>
      <c r="K214" s="9"/>
      <c r="L214" t="str">
        <f>INDEX(classification!L$2:L$200, MATCH(soilManagement!K214, classification!J$2:J$200, 0))</f>
        <v>unknown</v>
      </c>
      <c r="M214" s="9"/>
      <c r="N214" t="str">
        <f>INDEX(classification!O$2:O$200, MATCH(soilManagement!M214, classification!M$2:M$200, 0))</f>
        <v>unknown</v>
      </c>
      <c r="O214" s="9"/>
      <c r="P214" t="str">
        <f>INDEX(classification!R$2:R$200, MATCH(soilManagement!O214, classification!P$2:P$200, 0))</f>
        <v>unknown</v>
      </c>
      <c r="Q214" s="9"/>
      <c r="R214" t="str">
        <f>INDEX(classification!U$2:U$200, MATCH(soilManagement!Q214, classification!S$2:S$200, 0))</f>
        <v>unknown</v>
      </c>
      <c r="S214" s="9"/>
      <c r="T214" t="str">
        <f>INDEX(classification!X$2:X$200, MATCH(soilManagement!S214, classification!V$2:V$200, 0))</f>
        <v>unknown</v>
      </c>
      <c r="U214" s="9"/>
      <c r="V214" t="str">
        <f>INDEX(classification!AA$2:AA$200, MATCH(soilManagement!U214, classification!Y$2:Y$200, 0))</f>
        <v>unknown</v>
      </c>
      <c r="W214" s="9"/>
      <c r="X214" t="str">
        <f>INDEX(classification!AD$2:AD$200, MATCH(soilManagement!W214, classification!AB$2:AB$200, 0))</f>
        <v>unknown</v>
      </c>
      <c r="Y214" s="9" t="s">
        <v>2559</v>
      </c>
    </row>
    <row r="215" spans="1:25">
      <c r="A215">
        <v>214</v>
      </c>
      <c r="B215" s="6" t="s">
        <v>266</v>
      </c>
      <c r="C215" s="9"/>
      <c r="D215" t="str">
        <f>INDEX(classification!C$2:C$200, MATCH(soilManagement!C215, classification!A$2:A$200, 0))</f>
        <v>unknown</v>
      </c>
      <c r="E215" s="9"/>
      <c r="F215" t="str">
        <f>INDEX(classification!F$2:F$200, MATCH(soilManagement!E215, classification!D$2:D$200, 0))</f>
        <v>unknown</v>
      </c>
      <c r="G215" s="9">
        <v>-9999</v>
      </c>
      <c r="H215" s="9"/>
      <c r="I215" t="str">
        <f>INDEX(classification!I$2:I$200, MATCH(soilManagement!H215, classification!G$2:G$200, 0))</f>
        <v>unknown</v>
      </c>
      <c r="J215" s="9" t="s">
        <v>1551</v>
      </c>
      <c r="K215" s="9"/>
      <c r="L215" t="str">
        <f>INDEX(classification!L$2:L$200, MATCH(soilManagement!K215, classification!J$2:J$200, 0))</f>
        <v>unknown</v>
      </c>
      <c r="M215" s="9"/>
      <c r="N215" t="str">
        <f>INDEX(classification!O$2:O$200, MATCH(soilManagement!M215, classification!M$2:M$200, 0))</f>
        <v>unknown</v>
      </c>
      <c r="O215" s="9"/>
      <c r="P215" t="str">
        <f>INDEX(classification!R$2:R$200, MATCH(soilManagement!O215, classification!P$2:P$200, 0))</f>
        <v>unknown</v>
      </c>
      <c r="Q215" s="9"/>
      <c r="R215" t="str">
        <f>INDEX(classification!U$2:U$200, MATCH(soilManagement!Q215, classification!S$2:S$200, 0))</f>
        <v>unknown</v>
      </c>
      <c r="S215" s="9"/>
      <c r="T215" t="str">
        <f>INDEX(classification!X$2:X$200, MATCH(soilManagement!S215, classification!V$2:V$200, 0))</f>
        <v>unknown</v>
      </c>
      <c r="U215" s="9"/>
      <c r="V215" t="str">
        <f>INDEX(classification!AA$2:AA$200, MATCH(soilManagement!U215, classification!Y$2:Y$200, 0))</f>
        <v>unknown</v>
      </c>
      <c r="W215" s="9"/>
      <c r="X215" t="str">
        <f>INDEX(classification!AD$2:AD$200, MATCH(soilManagement!W215, classification!AB$2:AB$200, 0))</f>
        <v>unknown</v>
      </c>
      <c r="Y215" s="9" t="s">
        <v>2559</v>
      </c>
    </row>
    <row r="216" spans="1:25">
      <c r="A216">
        <v>215</v>
      </c>
      <c r="B216" s="6" t="s">
        <v>267</v>
      </c>
      <c r="C216" s="9"/>
      <c r="D216" t="str">
        <f>INDEX(classification!C$2:C$200, MATCH(soilManagement!C216, classification!A$2:A$200, 0))</f>
        <v>unknown</v>
      </c>
      <c r="E216" s="9"/>
      <c r="F216" t="str">
        <f>INDEX(classification!F$2:F$200, MATCH(soilManagement!E216, classification!D$2:D$200, 0))</f>
        <v>unknown</v>
      </c>
      <c r="G216" s="9">
        <v>-9999</v>
      </c>
      <c r="H216" s="9"/>
      <c r="I216" t="str">
        <f>INDEX(classification!I$2:I$200, MATCH(soilManagement!H216, classification!G$2:G$200, 0))</f>
        <v>unknown</v>
      </c>
      <c r="J216" s="9" t="s">
        <v>1551</v>
      </c>
      <c r="K216" s="9"/>
      <c r="L216" t="str">
        <f>INDEX(classification!L$2:L$200, MATCH(soilManagement!K216, classification!J$2:J$200, 0))</f>
        <v>unknown</v>
      </c>
      <c r="M216" s="9"/>
      <c r="N216" t="str">
        <f>INDEX(classification!O$2:O$200, MATCH(soilManagement!M216, classification!M$2:M$200, 0))</f>
        <v>unknown</v>
      </c>
      <c r="O216" s="9"/>
      <c r="P216" t="str">
        <f>INDEX(classification!R$2:R$200, MATCH(soilManagement!O216, classification!P$2:P$200, 0))</f>
        <v>unknown</v>
      </c>
      <c r="Q216" s="9"/>
      <c r="R216" t="str">
        <f>INDEX(classification!U$2:U$200, MATCH(soilManagement!Q216, classification!S$2:S$200, 0))</f>
        <v>unknown</v>
      </c>
      <c r="S216" s="9"/>
      <c r="T216" t="str">
        <f>INDEX(classification!X$2:X$200, MATCH(soilManagement!S216, classification!V$2:V$200, 0))</f>
        <v>unknown</v>
      </c>
      <c r="U216" s="9"/>
      <c r="V216" t="str">
        <f>INDEX(classification!AA$2:AA$200, MATCH(soilManagement!U216, classification!Y$2:Y$200, 0))</f>
        <v>unknown</v>
      </c>
      <c r="W216" s="9"/>
      <c r="X216" t="str">
        <f>INDEX(classification!AD$2:AD$200, MATCH(soilManagement!W216, classification!AB$2:AB$200, 0))</f>
        <v>unknown</v>
      </c>
      <c r="Y216" s="9" t="s">
        <v>2559</v>
      </c>
    </row>
    <row r="217" spans="1:25">
      <c r="A217">
        <v>216</v>
      </c>
      <c r="B217" s="6" t="s">
        <v>268</v>
      </c>
      <c r="C217" s="9"/>
      <c r="D217" t="str">
        <f>INDEX(classification!C$2:C$200, MATCH(soilManagement!C217, classification!A$2:A$200, 0))</f>
        <v>unknown</v>
      </c>
      <c r="E217" s="9"/>
      <c r="F217" t="str">
        <f>INDEX(classification!F$2:F$200, MATCH(soilManagement!E217, classification!D$2:D$200, 0))</f>
        <v>unknown</v>
      </c>
      <c r="G217" s="9">
        <v>-9999</v>
      </c>
      <c r="H217" s="9"/>
      <c r="I217" t="str">
        <f>INDEX(classification!I$2:I$200, MATCH(soilManagement!H217, classification!G$2:G$200, 0))</f>
        <v>unknown</v>
      </c>
      <c r="J217" s="9" t="s">
        <v>1551</v>
      </c>
      <c r="K217" s="9"/>
      <c r="L217" t="str">
        <f>INDEX(classification!L$2:L$200, MATCH(soilManagement!K217, classification!J$2:J$200, 0))</f>
        <v>unknown</v>
      </c>
      <c r="M217" s="9"/>
      <c r="N217" t="str">
        <f>INDEX(classification!O$2:O$200, MATCH(soilManagement!M217, classification!M$2:M$200, 0))</f>
        <v>unknown</v>
      </c>
      <c r="O217" s="9"/>
      <c r="P217" t="str">
        <f>INDEX(classification!R$2:R$200, MATCH(soilManagement!O217, classification!P$2:P$200, 0))</f>
        <v>unknown</v>
      </c>
      <c r="Q217" s="9"/>
      <c r="R217" t="str">
        <f>INDEX(classification!U$2:U$200, MATCH(soilManagement!Q217, classification!S$2:S$200, 0))</f>
        <v>unknown</v>
      </c>
      <c r="S217" s="9"/>
      <c r="T217" t="str">
        <f>INDEX(classification!X$2:X$200, MATCH(soilManagement!S217, classification!V$2:V$200, 0))</f>
        <v>unknown</v>
      </c>
      <c r="U217" s="9"/>
      <c r="V217" t="str">
        <f>INDEX(classification!AA$2:AA$200, MATCH(soilManagement!U217, classification!Y$2:Y$200, 0))</f>
        <v>unknown</v>
      </c>
      <c r="W217" s="9"/>
      <c r="X217" t="str">
        <f>INDEX(classification!AD$2:AD$200, MATCH(soilManagement!W217, classification!AB$2:AB$200, 0))</f>
        <v>unknown</v>
      </c>
      <c r="Y217" s="9" t="s">
        <v>2559</v>
      </c>
    </row>
    <row r="218" spans="1:25">
      <c r="A218">
        <v>217</v>
      </c>
      <c r="B218" s="6" t="s">
        <v>269</v>
      </c>
      <c r="C218" s="9"/>
      <c r="D218" t="str">
        <f>INDEX(classification!C$2:C$200, MATCH(soilManagement!C218, classification!A$2:A$200, 0))</f>
        <v>unknown</v>
      </c>
      <c r="E218" s="9"/>
      <c r="F218" t="str">
        <f>INDEX(classification!F$2:F$200, MATCH(soilManagement!E218, classification!D$2:D$200, 0))</f>
        <v>unknown</v>
      </c>
      <c r="G218" s="9">
        <v>-9999</v>
      </c>
      <c r="H218" s="9"/>
      <c r="I218" t="str">
        <f>INDEX(classification!I$2:I$200, MATCH(soilManagement!H218, classification!G$2:G$200, 0))</f>
        <v>unknown</v>
      </c>
      <c r="J218" s="9" t="s">
        <v>1551</v>
      </c>
      <c r="K218" s="9"/>
      <c r="L218" t="str">
        <f>INDEX(classification!L$2:L$200, MATCH(soilManagement!K218, classification!J$2:J$200, 0))</f>
        <v>unknown</v>
      </c>
      <c r="M218" s="9"/>
      <c r="N218" t="str">
        <f>INDEX(classification!O$2:O$200, MATCH(soilManagement!M218, classification!M$2:M$200, 0))</f>
        <v>unknown</v>
      </c>
      <c r="O218" s="9"/>
      <c r="P218" t="str">
        <f>INDEX(classification!R$2:R$200, MATCH(soilManagement!O218, classification!P$2:P$200, 0))</f>
        <v>unknown</v>
      </c>
      <c r="Q218" s="9"/>
      <c r="R218" t="str">
        <f>INDEX(classification!U$2:U$200, MATCH(soilManagement!Q218, classification!S$2:S$200, 0))</f>
        <v>unknown</v>
      </c>
      <c r="S218" s="9"/>
      <c r="T218" t="str">
        <f>INDEX(classification!X$2:X$200, MATCH(soilManagement!S218, classification!V$2:V$200, 0))</f>
        <v>unknown</v>
      </c>
      <c r="U218" s="9"/>
      <c r="V218" t="str">
        <f>INDEX(classification!AA$2:AA$200, MATCH(soilManagement!U218, classification!Y$2:Y$200, 0))</f>
        <v>unknown</v>
      </c>
      <c r="W218" s="9"/>
      <c r="X218" t="str">
        <f>INDEX(classification!AD$2:AD$200, MATCH(soilManagement!W218, classification!AB$2:AB$200, 0))</f>
        <v>unknown</v>
      </c>
      <c r="Y218" s="9" t="s">
        <v>2559</v>
      </c>
    </row>
    <row r="219" spans="1:25">
      <c r="A219">
        <v>218</v>
      </c>
      <c r="B219" s="6" t="s">
        <v>270</v>
      </c>
      <c r="C219" s="9"/>
      <c r="D219" t="str">
        <f>INDEX(classification!C$2:C$200, MATCH(soilManagement!C219, classification!A$2:A$200, 0))</f>
        <v>unknown</v>
      </c>
      <c r="E219" s="9"/>
      <c r="F219" t="str">
        <f>INDEX(classification!F$2:F$200, MATCH(soilManagement!E219, classification!D$2:D$200, 0))</f>
        <v>unknown</v>
      </c>
      <c r="G219" s="9">
        <v>-9999</v>
      </c>
      <c r="H219" s="9"/>
      <c r="I219" t="str">
        <f>INDEX(classification!I$2:I$200, MATCH(soilManagement!H219, classification!G$2:G$200, 0))</f>
        <v>unknown</v>
      </c>
      <c r="J219" s="9" t="s">
        <v>1551</v>
      </c>
      <c r="K219" s="9"/>
      <c r="L219" t="str">
        <f>INDEX(classification!L$2:L$200, MATCH(soilManagement!K219, classification!J$2:J$200, 0))</f>
        <v>unknown</v>
      </c>
      <c r="M219" s="9"/>
      <c r="N219" t="str">
        <f>INDEX(classification!O$2:O$200, MATCH(soilManagement!M219, classification!M$2:M$200, 0))</f>
        <v>unknown</v>
      </c>
      <c r="O219" s="9"/>
      <c r="P219" t="str">
        <f>INDEX(classification!R$2:R$200, MATCH(soilManagement!O219, classification!P$2:P$200, 0))</f>
        <v>unknown</v>
      </c>
      <c r="Q219" s="9"/>
      <c r="R219" t="str">
        <f>INDEX(classification!U$2:U$200, MATCH(soilManagement!Q219, classification!S$2:S$200, 0))</f>
        <v>unknown</v>
      </c>
      <c r="S219" s="9"/>
      <c r="T219" t="str">
        <f>INDEX(classification!X$2:X$200, MATCH(soilManagement!S219, classification!V$2:V$200, 0))</f>
        <v>unknown</v>
      </c>
      <c r="U219" s="9"/>
      <c r="V219" t="str">
        <f>INDEX(classification!AA$2:AA$200, MATCH(soilManagement!U219, classification!Y$2:Y$200, 0))</f>
        <v>unknown</v>
      </c>
      <c r="W219" s="9"/>
      <c r="X219" t="str">
        <f>INDEX(classification!AD$2:AD$200, MATCH(soilManagement!W219, classification!AB$2:AB$200, 0))</f>
        <v>unknown</v>
      </c>
      <c r="Y219" s="9" t="s">
        <v>2559</v>
      </c>
    </row>
    <row r="220" spans="1:25">
      <c r="A220">
        <v>219</v>
      </c>
      <c r="B220" s="6" t="s">
        <v>271</v>
      </c>
      <c r="C220" s="9"/>
      <c r="D220" t="str">
        <f>INDEX(classification!C$2:C$200, MATCH(soilManagement!C220, classification!A$2:A$200, 0))</f>
        <v>unknown</v>
      </c>
      <c r="E220" s="9"/>
      <c r="F220" t="str">
        <f>INDEX(classification!F$2:F$200, MATCH(soilManagement!E220, classification!D$2:D$200, 0))</f>
        <v>unknown</v>
      </c>
      <c r="G220" s="9">
        <v>-9999</v>
      </c>
      <c r="H220" s="9"/>
      <c r="I220" t="str">
        <f>INDEX(classification!I$2:I$200, MATCH(soilManagement!H220, classification!G$2:G$200, 0))</f>
        <v>unknown</v>
      </c>
      <c r="J220" s="9" t="s">
        <v>1551</v>
      </c>
      <c r="K220" s="9"/>
      <c r="L220" t="str">
        <f>INDEX(classification!L$2:L$200, MATCH(soilManagement!K220, classification!J$2:J$200, 0))</f>
        <v>unknown</v>
      </c>
      <c r="M220" s="9"/>
      <c r="N220" t="str">
        <f>INDEX(classification!O$2:O$200, MATCH(soilManagement!M220, classification!M$2:M$200, 0))</f>
        <v>unknown</v>
      </c>
      <c r="O220" s="9"/>
      <c r="P220" t="str">
        <f>INDEX(classification!R$2:R$200, MATCH(soilManagement!O220, classification!P$2:P$200, 0))</f>
        <v>unknown</v>
      </c>
      <c r="Q220" s="9"/>
      <c r="R220" t="str">
        <f>INDEX(classification!U$2:U$200, MATCH(soilManagement!Q220, classification!S$2:S$200, 0))</f>
        <v>unknown</v>
      </c>
      <c r="S220" s="9"/>
      <c r="T220" t="str">
        <f>INDEX(classification!X$2:X$200, MATCH(soilManagement!S220, classification!V$2:V$200, 0))</f>
        <v>unknown</v>
      </c>
      <c r="U220" s="9"/>
      <c r="V220" t="str">
        <f>INDEX(classification!AA$2:AA$200, MATCH(soilManagement!U220, classification!Y$2:Y$200, 0))</f>
        <v>unknown</v>
      </c>
      <c r="W220" s="9"/>
      <c r="X220" t="str">
        <f>INDEX(classification!AD$2:AD$200, MATCH(soilManagement!W220, classification!AB$2:AB$200, 0))</f>
        <v>unknown</v>
      </c>
      <c r="Y220" s="9" t="s">
        <v>2559</v>
      </c>
    </row>
    <row r="221" spans="1:25">
      <c r="A221">
        <v>220</v>
      </c>
      <c r="B221" s="6" t="s">
        <v>272</v>
      </c>
      <c r="C221" s="9"/>
      <c r="D221" t="str">
        <f>INDEX(classification!C$2:C$200, MATCH(soilManagement!C221, classification!A$2:A$200, 0))</f>
        <v>unknown</v>
      </c>
      <c r="E221" s="9"/>
      <c r="F221" t="str">
        <f>INDEX(classification!F$2:F$200, MATCH(soilManagement!E221, classification!D$2:D$200, 0))</f>
        <v>unknown</v>
      </c>
      <c r="G221" s="9">
        <v>-9999</v>
      </c>
      <c r="H221" s="9"/>
      <c r="I221" t="str">
        <f>INDEX(classification!I$2:I$200, MATCH(soilManagement!H221, classification!G$2:G$200, 0))</f>
        <v>unknown</v>
      </c>
      <c r="J221" s="9" t="s">
        <v>1551</v>
      </c>
      <c r="K221" s="9"/>
      <c r="L221" t="str">
        <f>INDEX(classification!L$2:L$200, MATCH(soilManagement!K221, classification!J$2:J$200, 0))</f>
        <v>unknown</v>
      </c>
      <c r="M221" s="9"/>
      <c r="N221" t="str">
        <f>INDEX(classification!O$2:O$200, MATCH(soilManagement!M221, classification!M$2:M$200, 0))</f>
        <v>unknown</v>
      </c>
      <c r="O221" s="9"/>
      <c r="P221" t="str">
        <f>INDEX(classification!R$2:R$200, MATCH(soilManagement!O221, classification!P$2:P$200, 0))</f>
        <v>unknown</v>
      </c>
      <c r="Q221" s="9"/>
      <c r="R221" t="str">
        <f>INDEX(classification!U$2:U$200, MATCH(soilManagement!Q221, classification!S$2:S$200, 0))</f>
        <v>unknown</v>
      </c>
      <c r="S221" s="9"/>
      <c r="T221" t="str">
        <f>INDEX(classification!X$2:X$200, MATCH(soilManagement!S221, classification!V$2:V$200, 0))</f>
        <v>unknown</v>
      </c>
      <c r="U221" s="9"/>
      <c r="V221" t="str">
        <f>INDEX(classification!AA$2:AA$200, MATCH(soilManagement!U221, classification!Y$2:Y$200, 0))</f>
        <v>unknown</v>
      </c>
      <c r="W221" s="9"/>
      <c r="X221" t="str">
        <f>INDEX(classification!AD$2:AD$200, MATCH(soilManagement!W221, classification!AB$2:AB$200, 0))</f>
        <v>unknown</v>
      </c>
      <c r="Y221" s="9" t="s">
        <v>2559</v>
      </c>
    </row>
    <row r="222" spans="1:25">
      <c r="A222">
        <v>221</v>
      </c>
      <c r="B222" s="6" t="s">
        <v>273</v>
      </c>
      <c r="C222" s="16" t="s">
        <v>2568</v>
      </c>
      <c r="D222" t="str">
        <f>INDEX(classification!C$2:C$200, MATCH(soilManagement!C222, classification!A$2:A$200, 0))</f>
        <v>arable</v>
      </c>
      <c r="E222" s="9" t="s">
        <v>2562</v>
      </c>
      <c r="F222" t="str">
        <f>INDEX(classification!F$2:F$200, MATCH(soilManagement!E222, classification!D$2:D$200, 0))</f>
        <v>conventional tillage</v>
      </c>
      <c r="G222" s="9">
        <v>0</v>
      </c>
      <c r="H222" s="9" t="s">
        <v>2591</v>
      </c>
      <c r="I222" t="str">
        <f>INDEX(classification!I$2:I$200, MATCH(soilManagement!H222, classification!G$2:G$200, 0))</f>
        <v>fallow</v>
      </c>
      <c r="J222" s="9" t="s">
        <v>2665</v>
      </c>
      <c r="K222" s="17" t="s">
        <v>1551</v>
      </c>
      <c r="L222" t="str">
        <f>INDEX(classification!L$2:L$200, MATCH(soilManagement!K222, classification!J$2:J$200, 0))</f>
        <v>unknown</v>
      </c>
      <c r="M222" s="17" t="s">
        <v>1551</v>
      </c>
      <c r="N222" t="str">
        <f>INDEX(classification!O$2:O$200, MATCH(soilManagement!M222, classification!M$2:M$200, 0))</f>
        <v>unknown</v>
      </c>
      <c r="O222" s="17" t="s">
        <v>1551</v>
      </c>
      <c r="P222" t="str">
        <f>INDEX(classification!R$2:R$200, MATCH(soilManagement!O222, classification!P$2:P$200, 0))</f>
        <v>unknown</v>
      </c>
      <c r="Q222" s="17" t="s">
        <v>1551</v>
      </c>
      <c r="R222" t="str">
        <f>INDEX(classification!U$2:U$200, MATCH(soilManagement!Q222, classification!S$2:S$200, 0))</f>
        <v>unknown</v>
      </c>
      <c r="S222" s="17" t="s">
        <v>1551</v>
      </c>
      <c r="T222" t="str">
        <f>INDEX(classification!X$2:X$200, MATCH(soilManagement!S222, classification!V$2:V$200, 0))</f>
        <v>unknown</v>
      </c>
      <c r="U222" s="9" t="s">
        <v>2666</v>
      </c>
      <c r="V222" t="str">
        <f>INDEX(classification!AA$2:AA$200, MATCH(soilManagement!U222, classification!Y$2:Y$200, 0))</f>
        <v>no impact</v>
      </c>
      <c r="W222" s="9" t="s">
        <v>2667</v>
      </c>
      <c r="X222" t="str">
        <f>INDEX(classification!AD$2:AD$200, MATCH(soilManagement!W222, classification!AB$2:AB$200, 0))</f>
        <v>no impact</v>
      </c>
      <c r="Y222" s="9" t="s">
        <v>2330</v>
      </c>
    </row>
    <row r="223" spans="1:25">
      <c r="A223">
        <v>222</v>
      </c>
      <c r="B223" s="6" t="s">
        <v>275</v>
      </c>
      <c r="C223" s="16" t="s">
        <v>2568</v>
      </c>
      <c r="D223" t="str">
        <f>INDEX(classification!C$2:C$200, MATCH(soilManagement!C223, classification!A$2:A$200, 0))</f>
        <v>arable</v>
      </c>
      <c r="E223" s="9" t="s">
        <v>2562</v>
      </c>
      <c r="F223" t="str">
        <f>INDEX(classification!F$2:F$200, MATCH(soilManagement!E223, classification!D$2:D$200, 0))</f>
        <v>conventional tillage</v>
      </c>
      <c r="G223" s="9">
        <v>3</v>
      </c>
      <c r="H223" s="9" t="s">
        <v>2630</v>
      </c>
      <c r="I223" t="str">
        <f>INDEX(classification!I$2:I$200, MATCH(soilManagement!H223, classification!G$2:G$200, 0))</f>
        <v>maize</v>
      </c>
      <c r="J223" s="9" t="s">
        <v>2668</v>
      </c>
      <c r="K223" s="17" t="s">
        <v>1551</v>
      </c>
      <c r="L223" t="str">
        <f>INDEX(classification!L$2:L$200, MATCH(soilManagement!K223, classification!J$2:J$200, 0))</f>
        <v>unknown</v>
      </c>
      <c r="M223" s="17" t="s">
        <v>1551</v>
      </c>
      <c r="N223" t="str">
        <f>INDEX(classification!O$2:O$200, MATCH(soilManagement!M223, classification!M$2:M$200, 0))</f>
        <v>unknown</v>
      </c>
      <c r="O223" s="17" t="s">
        <v>1551</v>
      </c>
      <c r="P223" t="str">
        <f>INDEX(classification!R$2:R$200, MATCH(soilManagement!O223, classification!P$2:P$200, 0))</f>
        <v>unknown</v>
      </c>
      <c r="Q223" s="17" t="s">
        <v>1551</v>
      </c>
      <c r="R223" t="str">
        <f>INDEX(classification!U$2:U$200, MATCH(soilManagement!Q223, classification!S$2:S$200, 0))</f>
        <v>unknown</v>
      </c>
      <c r="S223" s="17" t="s">
        <v>1551</v>
      </c>
      <c r="T223" t="str">
        <f>INDEX(classification!X$2:X$200, MATCH(soilManagement!S223, classification!V$2:V$200, 0))</f>
        <v>unknown</v>
      </c>
      <c r="U223" s="9" t="s">
        <v>2666</v>
      </c>
      <c r="V223" t="str">
        <f>INDEX(classification!AA$2:AA$200, MATCH(soilManagement!U223, classification!Y$2:Y$200, 0))</f>
        <v>no impact</v>
      </c>
      <c r="W223" s="9" t="s">
        <v>2667</v>
      </c>
      <c r="X223" t="str">
        <f>INDEX(classification!AD$2:AD$200, MATCH(soilManagement!W223, classification!AB$2:AB$200, 0))</f>
        <v>no impact</v>
      </c>
      <c r="Y223" s="9" t="s">
        <v>2330</v>
      </c>
    </row>
    <row r="224" spans="1:25">
      <c r="A224">
        <v>223</v>
      </c>
      <c r="B224" s="6" t="s">
        <v>276</v>
      </c>
      <c r="C224" s="9" t="s">
        <v>2599</v>
      </c>
      <c r="D224" t="str">
        <f>INDEX(classification!C$2:C$200, MATCH(soilManagement!C224, classification!A$2:A$200, 0))</f>
        <v>arable</v>
      </c>
      <c r="E224" s="9" t="s">
        <v>2608</v>
      </c>
      <c r="F224" t="str">
        <f>INDEX(classification!F$2:F$200, MATCH(soilManagement!E224, classification!D$2:D$200, 0))</f>
        <v>reduced tillage</v>
      </c>
      <c r="G224" s="9">
        <v>0</v>
      </c>
      <c r="H224" s="9" t="s">
        <v>2591</v>
      </c>
      <c r="I224" t="str">
        <f>INDEX(classification!I$2:I$200, MATCH(soilManagement!H224, classification!G$2:G$200, 0))</f>
        <v>fallow</v>
      </c>
      <c r="J224" s="9" t="s">
        <v>1551</v>
      </c>
      <c r="K224" s="9" t="s">
        <v>2587</v>
      </c>
      <c r="L224" t="str">
        <f>INDEX(classification!L$2:L$200, MATCH(soilManagement!K224, classification!J$2:J$200, 0))</f>
        <v>no</v>
      </c>
      <c r="M224" s="17" t="s">
        <v>1551</v>
      </c>
      <c r="N224" t="str">
        <f>INDEX(classification!O$2:O$200, MATCH(soilManagement!M224, classification!M$2:M$200, 0))</f>
        <v>unknown</v>
      </c>
      <c r="O224" s="17" t="s">
        <v>1551</v>
      </c>
      <c r="P224" t="str">
        <f>INDEX(classification!R$2:R$200, MATCH(soilManagement!O224, classification!P$2:P$200, 0))</f>
        <v>unknown</v>
      </c>
      <c r="Q224" s="17" t="s">
        <v>1551</v>
      </c>
      <c r="R224" t="str">
        <f>INDEX(classification!U$2:U$200, MATCH(soilManagement!Q224, classification!S$2:S$200, 0))</f>
        <v>unknown</v>
      </c>
      <c r="S224" s="17" t="s">
        <v>1551</v>
      </c>
      <c r="T224" t="str">
        <f>INDEX(classification!X$2:X$200, MATCH(soilManagement!S224, classification!V$2:V$200, 0))</f>
        <v>unknown</v>
      </c>
      <c r="U224" s="9" t="s">
        <v>1551</v>
      </c>
      <c r="V224" t="str">
        <f>INDEX(classification!AA$2:AA$200, MATCH(soilManagement!U224, classification!Y$2:Y$200, 0))</f>
        <v>unknown</v>
      </c>
      <c r="W224" s="9" t="s">
        <v>2593</v>
      </c>
      <c r="X224" t="str">
        <f>INDEX(classification!AD$2:AD$200, MATCH(soilManagement!W224, classification!AB$2:AB$200, 0))</f>
        <v>no impact</v>
      </c>
      <c r="Y224" s="9" t="s">
        <v>2559</v>
      </c>
    </row>
    <row r="225" spans="1:25">
      <c r="A225">
        <v>224</v>
      </c>
      <c r="B225" s="6" t="s">
        <v>278</v>
      </c>
      <c r="C225" s="9" t="s">
        <v>2599</v>
      </c>
      <c r="D225" t="str">
        <f>INDEX(classification!C$2:C$200, MATCH(soilManagement!C225, classification!A$2:A$200, 0))</f>
        <v>arable</v>
      </c>
      <c r="E225" s="9" t="s">
        <v>2608</v>
      </c>
      <c r="F225" t="str">
        <f>INDEX(classification!F$2:F$200, MATCH(soilManagement!E225, classification!D$2:D$200, 0))</f>
        <v>reduced tillage</v>
      </c>
      <c r="G225" s="9">
        <v>0</v>
      </c>
      <c r="H225" s="9" t="s">
        <v>2591</v>
      </c>
      <c r="I225" t="str">
        <f>INDEX(classification!I$2:I$200, MATCH(soilManagement!H225, classification!G$2:G$200, 0))</f>
        <v>fallow</v>
      </c>
      <c r="J225" s="9" t="s">
        <v>1551</v>
      </c>
      <c r="K225" s="9" t="s">
        <v>2587</v>
      </c>
      <c r="L225" t="str">
        <f>INDEX(classification!L$2:L$200, MATCH(soilManagement!K225, classification!J$2:J$200, 0))</f>
        <v>no</v>
      </c>
      <c r="M225" s="17" t="s">
        <v>1551</v>
      </c>
      <c r="N225" t="str">
        <f>INDEX(classification!O$2:O$200, MATCH(soilManagement!M225, classification!M$2:M$200, 0))</f>
        <v>unknown</v>
      </c>
      <c r="O225" s="17" t="s">
        <v>1551</v>
      </c>
      <c r="P225" t="str">
        <f>INDEX(classification!R$2:R$200, MATCH(soilManagement!O225, classification!P$2:P$200, 0))</f>
        <v>unknown</v>
      </c>
      <c r="Q225" s="17" t="s">
        <v>1551</v>
      </c>
      <c r="R225" t="str">
        <f>INDEX(classification!U$2:U$200, MATCH(soilManagement!Q225, classification!S$2:S$200, 0))</f>
        <v>unknown</v>
      </c>
      <c r="S225" s="17" t="s">
        <v>1551</v>
      </c>
      <c r="T225" t="str">
        <f>INDEX(classification!X$2:X$200, MATCH(soilManagement!S225, classification!V$2:V$200, 0))</f>
        <v>unknown</v>
      </c>
      <c r="U225" s="9" t="s">
        <v>1551</v>
      </c>
      <c r="V225" t="str">
        <f>INDEX(classification!AA$2:AA$200, MATCH(soilManagement!U225, classification!Y$2:Y$200, 0))</f>
        <v>unknown</v>
      </c>
      <c r="W225" s="9" t="s">
        <v>2643</v>
      </c>
      <c r="X225" t="str">
        <f>INDEX(classification!AD$2:AD$200, MATCH(soilManagement!W225, classification!AB$2:AB$200, 0))</f>
        <v>after tillage</v>
      </c>
      <c r="Y225" s="9" t="s">
        <v>2559</v>
      </c>
    </row>
    <row r="226" spans="1:25">
      <c r="A226">
        <v>225</v>
      </c>
      <c r="B226" s="6" t="s">
        <v>279</v>
      </c>
      <c r="C226" s="9" t="s">
        <v>2599</v>
      </c>
      <c r="D226" t="str">
        <f>INDEX(classification!C$2:C$200, MATCH(soilManagement!C226, classification!A$2:A$200, 0))</f>
        <v>arable</v>
      </c>
      <c r="E226" s="9" t="s">
        <v>2608</v>
      </c>
      <c r="F226" t="str">
        <f>INDEX(classification!F$2:F$200, MATCH(soilManagement!E226, classification!D$2:D$200, 0))</f>
        <v>reduced tillage</v>
      </c>
      <c r="G226" s="9">
        <v>2</v>
      </c>
      <c r="H226" s="9" t="s">
        <v>2669</v>
      </c>
      <c r="I226" t="str">
        <f>INDEX(classification!I$2:I$200, MATCH(soilManagement!H226, classification!G$2:G$200, 0))</f>
        <v>grass/herbs</v>
      </c>
      <c r="J226" s="9" t="s">
        <v>2670</v>
      </c>
      <c r="K226" s="9" t="s">
        <v>2669</v>
      </c>
      <c r="L226" t="str">
        <f>INDEX(classification!L$2:L$200, MATCH(soilManagement!K226, classification!J$2:J$200, 0))</f>
        <v>yes</v>
      </c>
      <c r="M226" s="17" t="s">
        <v>1551</v>
      </c>
      <c r="N226" t="str">
        <f>INDEX(classification!O$2:O$200, MATCH(soilManagement!M226, classification!M$2:M$200, 0))</f>
        <v>unknown</v>
      </c>
      <c r="O226" s="17" t="s">
        <v>1551</v>
      </c>
      <c r="P226" t="str">
        <f>INDEX(classification!R$2:R$200, MATCH(soilManagement!O226, classification!P$2:P$200, 0))</f>
        <v>unknown</v>
      </c>
      <c r="Q226" s="17" t="s">
        <v>1551</v>
      </c>
      <c r="R226" t="str">
        <f>INDEX(classification!U$2:U$200, MATCH(soilManagement!Q226, classification!S$2:S$200, 0))</f>
        <v>unknown</v>
      </c>
      <c r="S226" s="17" t="s">
        <v>1551</v>
      </c>
      <c r="T226" t="str">
        <f>INDEX(classification!X$2:X$200, MATCH(soilManagement!S226, classification!V$2:V$200, 0))</f>
        <v>unknown</v>
      </c>
      <c r="U226" s="9" t="s">
        <v>1551</v>
      </c>
      <c r="V226" t="str">
        <f>INDEX(classification!AA$2:AA$200, MATCH(soilManagement!U226, classification!Y$2:Y$200, 0))</f>
        <v>unknown</v>
      </c>
      <c r="W226" s="9" t="s">
        <v>2593</v>
      </c>
      <c r="X226" t="str">
        <f>INDEX(classification!AD$2:AD$200, MATCH(soilManagement!W226, classification!AB$2:AB$200, 0))</f>
        <v>no impact</v>
      </c>
      <c r="Y226" s="9" t="s">
        <v>2559</v>
      </c>
    </row>
    <row r="227" spans="1:25">
      <c r="A227">
        <v>226</v>
      </c>
      <c r="B227" s="6" t="s">
        <v>280</v>
      </c>
      <c r="C227" s="9" t="s">
        <v>2599</v>
      </c>
      <c r="D227" t="str">
        <f>INDEX(classification!C$2:C$200, MATCH(soilManagement!C227, classification!A$2:A$200, 0))</f>
        <v>arable</v>
      </c>
      <c r="E227" s="9" t="s">
        <v>2608</v>
      </c>
      <c r="F227" t="str">
        <f>INDEX(classification!F$2:F$200, MATCH(soilManagement!E227, classification!D$2:D$200, 0))</f>
        <v>reduced tillage</v>
      </c>
      <c r="G227" s="9">
        <v>2</v>
      </c>
      <c r="H227" s="9" t="s">
        <v>2669</v>
      </c>
      <c r="I227" t="str">
        <f>INDEX(classification!I$2:I$200, MATCH(soilManagement!H227, classification!G$2:G$200, 0))</f>
        <v>grass/herbs</v>
      </c>
      <c r="J227" s="9" t="s">
        <v>2670</v>
      </c>
      <c r="K227" s="9" t="s">
        <v>2669</v>
      </c>
      <c r="L227" t="str">
        <f>INDEX(classification!L$2:L$200, MATCH(soilManagement!K227, classification!J$2:J$200, 0))</f>
        <v>yes</v>
      </c>
      <c r="M227" s="17" t="s">
        <v>1551</v>
      </c>
      <c r="N227" t="str">
        <f>INDEX(classification!O$2:O$200, MATCH(soilManagement!M227, classification!M$2:M$200, 0))</f>
        <v>unknown</v>
      </c>
      <c r="O227" s="17" t="s">
        <v>1551</v>
      </c>
      <c r="P227" t="str">
        <f>INDEX(classification!R$2:R$200, MATCH(soilManagement!O227, classification!P$2:P$200, 0))</f>
        <v>unknown</v>
      </c>
      <c r="Q227" s="17" t="s">
        <v>1551</v>
      </c>
      <c r="R227" t="str">
        <f>INDEX(classification!U$2:U$200, MATCH(soilManagement!Q227, classification!S$2:S$200, 0))</f>
        <v>unknown</v>
      </c>
      <c r="S227" s="17" t="s">
        <v>1551</v>
      </c>
      <c r="T227" t="str">
        <f>INDEX(classification!X$2:X$200, MATCH(soilManagement!S227, classification!V$2:V$200, 0))</f>
        <v>unknown</v>
      </c>
      <c r="U227" s="9" t="s">
        <v>1551</v>
      </c>
      <c r="V227" t="str">
        <f>INDEX(classification!AA$2:AA$200, MATCH(soilManagement!U227, classification!Y$2:Y$200, 0))</f>
        <v>unknown</v>
      </c>
      <c r="W227" s="9" t="s">
        <v>2643</v>
      </c>
      <c r="X227" t="str">
        <f>INDEX(classification!AD$2:AD$200, MATCH(soilManagement!W227, classification!AB$2:AB$200, 0))</f>
        <v>after tillage</v>
      </c>
      <c r="Y227" s="9" t="s">
        <v>2559</v>
      </c>
    </row>
    <row r="228" spans="1:25">
      <c r="A228">
        <v>227</v>
      </c>
      <c r="B228" s="6" t="s">
        <v>281</v>
      </c>
      <c r="C228" s="9" t="s">
        <v>2599</v>
      </c>
      <c r="D228" t="str">
        <f>INDEX(classification!C$2:C$200, MATCH(soilManagement!C228, classification!A$2:A$200, 0))</f>
        <v>arable</v>
      </c>
      <c r="E228" s="9" t="s">
        <v>2608</v>
      </c>
      <c r="F228" t="str">
        <f>INDEX(classification!F$2:F$200, MATCH(soilManagement!E228, classification!D$2:D$200, 0))</f>
        <v>reduced tillage</v>
      </c>
      <c r="G228" s="9">
        <v>2</v>
      </c>
      <c r="H228" s="9" t="s">
        <v>2671</v>
      </c>
      <c r="I228" t="str">
        <f>INDEX(classification!I$2:I$200, MATCH(soilManagement!H228, classification!G$2:G$200, 0))</f>
        <v>legume</v>
      </c>
      <c r="J228" s="9" t="s">
        <v>2672</v>
      </c>
      <c r="K228" s="9" t="s">
        <v>2671</v>
      </c>
      <c r="L228" t="str">
        <f>INDEX(classification!L$2:L$200, MATCH(soilManagement!K228, classification!J$2:J$200, 0))</f>
        <v>yes</v>
      </c>
      <c r="M228" s="17" t="s">
        <v>1551</v>
      </c>
      <c r="N228" t="str">
        <f>INDEX(classification!O$2:O$200, MATCH(soilManagement!M228, classification!M$2:M$200, 0))</f>
        <v>unknown</v>
      </c>
      <c r="O228" s="17" t="s">
        <v>1551</v>
      </c>
      <c r="P228" t="str">
        <f>INDEX(classification!R$2:R$200, MATCH(soilManagement!O228, classification!P$2:P$200, 0))</f>
        <v>unknown</v>
      </c>
      <c r="Q228" s="17" t="s">
        <v>1551</v>
      </c>
      <c r="R228" t="str">
        <f>INDEX(classification!U$2:U$200, MATCH(soilManagement!Q228, classification!S$2:S$200, 0))</f>
        <v>unknown</v>
      </c>
      <c r="S228" s="17" t="s">
        <v>1551</v>
      </c>
      <c r="T228" t="str">
        <f>INDEX(classification!X$2:X$200, MATCH(soilManagement!S228, classification!V$2:V$200, 0))</f>
        <v>unknown</v>
      </c>
      <c r="U228" s="9" t="s">
        <v>1551</v>
      </c>
      <c r="V228" t="str">
        <f>INDEX(classification!AA$2:AA$200, MATCH(soilManagement!U228, classification!Y$2:Y$200, 0))</f>
        <v>unknown</v>
      </c>
      <c r="W228" s="9" t="s">
        <v>2593</v>
      </c>
      <c r="X228" t="str">
        <f>INDEX(classification!AD$2:AD$200, MATCH(soilManagement!W228, classification!AB$2:AB$200, 0))</f>
        <v>no impact</v>
      </c>
      <c r="Y228" s="9" t="s">
        <v>2559</v>
      </c>
    </row>
    <row r="229" spans="1:25">
      <c r="A229">
        <v>228</v>
      </c>
      <c r="B229" s="6" t="s">
        <v>282</v>
      </c>
      <c r="C229" s="9" t="s">
        <v>2599</v>
      </c>
      <c r="D229" t="str">
        <f>INDEX(classification!C$2:C$200, MATCH(soilManagement!C229, classification!A$2:A$200, 0))</f>
        <v>arable</v>
      </c>
      <c r="E229" s="9" t="s">
        <v>2608</v>
      </c>
      <c r="F229" t="str">
        <f>INDEX(classification!F$2:F$200, MATCH(soilManagement!E229, classification!D$2:D$200, 0))</f>
        <v>reduced tillage</v>
      </c>
      <c r="G229" s="9">
        <v>2</v>
      </c>
      <c r="H229" s="9" t="s">
        <v>2671</v>
      </c>
      <c r="I229" t="str">
        <f>INDEX(classification!I$2:I$200, MATCH(soilManagement!H229, classification!G$2:G$200, 0))</f>
        <v>legume</v>
      </c>
      <c r="J229" s="9" t="s">
        <v>2672</v>
      </c>
      <c r="K229" s="9" t="s">
        <v>2671</v>
      </c>
      <c r="L229" t="str">
        <f>INDEX(classification!L$2:L$200, MATCH(soilManagement!K229, classification!J$2:J$200, 0))</f>
        <v>yes</v>
      </c>
      <c r="M229" s="17" t="s">
        <v>1551</v>
      </c>
      <c r="N229" t="str">
        <f>INDEX(classification!O$2:O$200, MATCH(soilManagement!M229, classification!M$2:M$200, 0))</f>
        <v>unknown</v>
      </c>
      <c r="O229" s="17" t="s">
        <v>1551</v>
      </c>
      <c r="P229" t="str">
        <f>INDEX(classification!R$2:R$200, MATCH(soilManagement!O229, classification!P$2:P$200, 0))</f>
        <v>unknown</v>
      </c>
      <c r="Q229" s="17" t="s">
        <v>1551</v>
      </c>
      <c r="R229" t="str">
        <f>INDEX(classification!U$2:U$200, MATCH(soilManagement!Q229, classification!S$2:S$200, 0))</f>
        <v>unknown</v>
      </c>
      <c r="S229" s="17" t="s">
        <v>1551</v>
      </c>
      <c r="T229" t="str">
        <f>INDEX(classification!X$2:X$200, MATCH(soilManagement!S229, classification!V$2:V$200, 0))</f>
        <v>unknown</v>
      </c>
      <c r="U229" s="9" t="s">
        <v>1551</v>
      </c>
      <c r="V229" t="str">
        <f>INDEX(classification!AA$2:AA$200, MATCH(soilManagement!U229, classification!Y$2:Y$200, 0))</f>
        <v>unknown</v>
      </c>
      <c r="W229" s="9" t="s">
        <v>2643</v>
      </c>
      <c r="X229" t="str">
        <f>INDEX(classification!AD$2:AD$200, MATCH(soilManagement!W229, classification!AB$2:AB$200, 0))</f>
        <v>after tillage</v>
      </c>
      <c r="Y229" s="9" t="s">
        <v>2559</v>
      </c>
    </row>
    <row r="230" spans="1:25">
      <c r="A230">
        <v>229</v>
      </c>
      <c r="B230" s="6" t="s">
        <v>283</v>
      </c>
      <c r="C230" s="9" t="s">
        <v>2599</v>
      </c>
      <c r="D230" t="str">
        <f>INDEX(classification!C$2:C$200, MATCH(soilManagement!C230, classification!A$2:A$200, 0))</f>
        <v>arable</v>
      </c>
      <c r="E230" s="9" t="s">
        <v>2608</v>
      </c>
      <c r="F230" t="str">
        <f>INDEX(classification!F$2:F$200, MATCH(soilManagement!E230, classification!D$2:D$200, 0))</f>
        <v>reduced tillage</v>
      </c>
      <c r="G230" s="9">
        <v>2</v>
      </c>
      <c r="H230" s="9" t="s">
        <v>2673</v>
      </c>
      <c r="I230" t="str">
        <f>INDEX(classification!I$2:I$200, MATCH(soilManagement!H230, classification!G$2:G$200, 0))</f>
        <v>cereals</v>
      </c>
      <c r="J230" s="9" t="s">
        <v>2674</v>
      </c>
      <c r="K230" s="9" t="s">
        <v>2673</v>
      </c>
      <c r="L230" t="str">
        <f>INDEX(classification!L$2:L$200, MATCH(soilManagement!K230, classification!J$2:J$200, 0))</f>
        <v>yes</v>
      </c>
      <c r="M230" s="17" t="s">
        <v>1551</v>
      </c>
      <c r="N230" t="str">
        <f>INDEX(classification!O$2:O$200, MATCH(soilManagement!M230, classification!M$2:M$200, 0))</f>
        <v>unknown</v>
      </c>
      <c r="O230" s="17" t="s">
        <v>1551</v>
      </c>
      <c r="P230" t="str">
        <f>INDEX(classification!R$2:R$200, MATCH(soilManagement!O230, classification!P$2:P$200, 0))</f>
        <v>unknown</v>
      </c>
      <c r="Q230" s="17" t="s">
        <v>1551</v>
      </c>
      <c r="R230" t="str">
        <f>INDEX(classification!U$2:U$200, MATCH(soilManagement!Q230, classification!S$2:S$200, 0))</f>
        <v>unknown</v>
      </c>
      <c r="S230" s="17" t="s">
        <v>1551</v>
      </c>
      <c r="T230" t="str">
        <f>INDEX(classification!X$2:X$200, MATCH(soilManagement!S230, classification!V$2:V$200, 0))</f>
        <v>unknown</v>
      </c>
      <c r="U230" s="9" t="s">
        <v>1551</v>
      </c>
      <c r="V230" t="str">
        <f>INDEX(classification!AA$2:AA$200, MATCH(soilManagement!U230, classification!Y$2:Y$200, 0))</f>
        <v>unknown</v>
      </c>
      <c r="W230" s="9" t="s">
        <v>2593</v>
      </c>
      <c r="X230" t="str">
        <f>INDEX(classification!AD$2:AD$200, MATCH(soilManagement!W230, classification!AB$2:AB$200, 0))</f>
        <v>no impact</v>
      </c>
      <c r="Y230" s="9" t="s">
        <v>2559</v>
      </c>
    </row>
    <row r="231" spans="1:25">
      <c r="A231">
        <v>230</v>
      </c>
      <c r="B231" s="6" t="s">
        <v>284</v>
      </c>
      <c r="C231" s="9" t="s">
        <v>2599</v>
      </c>
      <c r="D231" t="str">
        <f>INDEX(classification!C$2:C$200, MATCH(soilManagement!C231, classification!A$2:A$200, 0))</f>
        <v>arable</v>
      </c>
      <c r="E231" s="9" t="s">
        <v>2608</v>
      </c>
      <c r="F231" t="str">
        <f>INDEX(classification!F$2:F$200, MATCH(soilManagement!E231, classification!D$2:D$200, 0))</f>
        <v>reduced tillage</v>
      </c>
      <c r="G231" s="9">
        <v>2</v>
      </c>
      <c r="H231" s="9" t="s">
        <v>2673</v>
      </c>
      <c r="I231" t="str">
        <f>INDEX(classification!I$2:I$200, MATCH(soilManagement!H231, classification!G$2:G$200, 0))</f>
        <v>cereals</v>
      </c>
      <c r="J231" s="9" t="s">
        <v>2674</v>
      </c>
      <c r="K231" s="9" t="s">
        <v>2673</v>
      </c>
      <c r="L231" t="str">
        <f>INDEX(classification!L$2:L$200, MATCH(soilManagement!K231, classification!J$2:J$200, 0))</f>
        <v>yes</v>
      </c>
      <c r="M231" s="17" t="s">
        <v>1551</v>
      </c>
      <c r="N231" t="str">
        <f>INDEX(classification!O$2:O$200, MATCH(soilManagement!M231, classification!M$2:M$200, 0))</f>
        <v>unknown</v>
      </c>
      <c r="O231" s="17" t="s">
        <v>1551</v>
      </c>
      <c r="P231" t="str">
        <f>INDEX(classification!R$2:R$200, MATCH(soilManagement!O231, classification!P$2:P$200, 0))</f>
        <v>unknown</v>
      </c>
      <c r="Q231" s="17" t="s">
        <v>1551</v>
      </c>
      <c r="R231" t="str">
        <f>INDEX(classification!U$2:U$200, MATCH(soilManagement!Q231, classification!S$2:S$200, 0))</f>
        <v>unknown</v>
      </c>
      <c r="S231" s="17" t="s">
        <v>1551</v>
      </c>
      <c r="T231" t="str">
        <f>INDEX(classification!X$2:X$200, MATCH(soilManagement!S231, classification!V$2:V$200, 0))</f>
        <v>unknown</v>
      </c>
      <c r="U231" s="9" t="s">
        <v>1551</v>
      </c>
      <c r="V231" t="str">
        <f>INDEX(classification!AA$2:AA$200, MATCH(soilManagement!U231, classification!Y$2:Y$200, 0))</f>
        <v>unknown</v>
      </c>
      <c r="W231" s="9" t="s">
        <v>2643</v>
      </c>
      <c r="X231" t="str">
        <f>INDEX(classification!AD$2:AD$200, MATCH(soilManagement!W231, classification!AB$2:AB$200, 0))</f>
        <v>after tillage</v>
      </c>
      <c r="Y231" s="9" t="s">
        <v>2559</v>
      </c>
    </row>
    <row r="232" spans="1:25">
      <c r="A232">
        <v>231</v>
      </c>
      <c r="B232" s="6" t="s">
        <v>285</v>
      </c>
      <c r="C232" s="9" t="s">
        <v>2599</v>
      </c>
      <c r="D232" t="str">
        <f>INDEX(classification!C$2:C$200, MATCH(soilManagement!C232, classification!A$2:A$200, 0))</f>
        <v>arable</v>
      </c>
      <c r="E232" s="9" t="s">
        <v>2608</v>
      </c>
      <c r="F232" t="str">
        <f>INDEX(classification!F$2:F$200, MATCH(soilManagement!E232, classification!D$2:D$200, 0))</f>
        <v>reduced tillage</v>
      </c>
      <c r="G232" s="9">
        <v>2</v>
      </c>
      <c r="H232" s="9" t="s">
        <v>2675</v>
      </c>
      <c r="I232" t="str">
        <f>INDEX(classification!I$2:I$200, MATCH(soilManagement!H232, classification!G$2:G$200, 0))</f>
        <v>mustard</v>
      </c>
      <c r="J232" s="9" t="s">
        <v>2676</v>
      </c>
      <c r="K232" s="9" t="s">
        <v>2675</v>
      </c>
      <c r="L232" t="str">
        <f>INDEX(classification!L$2:L$200, MATCH(soilManagement!K232, classification!J$2:J$200, 0))</f>
        <v>yes</v>
      </c>
      <c r="M232" s="17" t="s">
        <v>1551</v>
      </c>
      <c r="N232" t="str">
        <f>INDEX(classification!O$2:O$200, MATCH(soilManagement!M232, classification!M$2:M$200, 0))</f>
        <v>unknown</v>
      </c>
      <c r="O232" s="17" t="s">
        <v>1551</v>
      </c>
      <c r="P232" t="str">
        <f>INDEX(classification!R$2:R$200, MATCH(soilManagement!O232, classification!P$2:P$200, 0))</f>
        <v>unknown</v>
      </c>
      <c r="Q232" s="17" t="s">
        <v>1551</v>
      </c>
      <c r="R232" t="str">
        <f>INDEX(classification!U$2:U$200, MATCH(soilManagement!Q232, classification!S$2:S$200, 0))</f>
        <v>unknown</v>
      </c>
      <c r="S232" s="17" t="s">
        <v>1551</v>
      </c>
      <c r="T232" t="str">
        <f>INDEX(classification!X$2:X$200, MATCH(soilManagement!S232, classification!V$2:V$200, 0))</f>
        <v>unknown</v>
      </c>
      <c r="U232" s="9" t="s">
        <v>1551</v>
      </c>
      <c r="V232" t="str">
        <f>INDEX(classification!AA$2:AA$200, MATCH(soilManagement!U232, classification!Y$2:Y$200, 0))</f>
        <v>unknown</v>
      </c>
      <c r="W232" s="9" t="s">
        <v>2593</v>
      </c>
      <c r="X232" t="str">
        <f>INDEX(classification!AD$2:AD$200, MATCH(soilManagement!W232, classification!AB$2:AB$200, 0))</f>
        <v>no impact</v>
      </c>
      <c r="Y232" s="9" t="s">
        <v>2559</v>
      </c>
    </row>
    <row r="233" spans="1:25">
      <c r="A233">
        <v>232</v>
      </c>
      <c r="B233" s="6" t="s">
        <v>286</v>
      </c>
      <c r="C233" s="9" t="s">
        <v>2599</v>
      </c>
      <c r="D233" t="str">
        <f>INDEX(classification!C$2:C$200, MATCH(soilManagement!C233, classification!A$2:A$200, 0))</f>
        <v>arable</v>
      </c>
      <c r="E233" s="9" t="s">
        <v>2608</v>
      </c>
      <c r="F233" t="str">
        <f>INDEX(classification!F$2:F$200, MATCH(soilManagement!E233, classification!D$2:D$200, 0))</f>
        <v>reduced tillage</v>
      </c>
      <c r="G233" s="9">
        <v>2</v>
      </c>
      <c r="H233" s="9" t="s">
        <v>2675</v>
      </c>
      <c r="I233" t="str">
        <f>INDEX(classification!I$2:I$200, MATCH(soilManagement!H233, classification!G$2:G$200, 0))</f>
        <v>mustard</v>
      </c>
      <c r="J233" s="9" t="s">
        <v>2676</v>
      </c>
      <c r="K233" s="9" t="s">
        <v>2675</v>
      </c>
      <c r="L233" t="str">
        <f>INDEX(classification!L$2:L$200, MATCH(soilManagement!K233, classification!J$2:J$200, 0))</f>
        <v>yes</v>
      </c>
      <c r="M233" s="17" t="s">
        <v>1551</v>
      </c>
      <c r="N233" t="str">
        <f>INDEX(classification!O$2:O$200, MATCH(soilManagement!M233, classification!M$2:M$200, 0))</f>
        <v>unknown</v>
      </c>
      <c r="O233" s="17" t="s">
        <v>1551</v>
      </c>
      <c r="P233" t="str">
        <f>INDEX(classification!R$2:R$200, MATCH(soilManagement!O233, classification!P$2:P$200, 0))</f>
        <v>unknown</v>
      </c>
      <c r="Q233" s="17" t="s">
        <v>1551</v>
      </c>
      <c r="R233" t="str">
        <f>INDEX(classification!U$2:U$200, MATCH(soilManagement!Q233, classification!S$2:S$200, 0))</f>
        <v>unknown</v>
      </c>
      <c r="S233" s="17" t="s">
        <v>1551</v>
      </c>
      <c r="T233" t="str">
        <f>INDEX(classification!X$2:X$200, MATCH(soilManagement!S233, classification!V$2:V$200, 0))</f>
        <v>unknown</v>
      </c>
      <c r="U233" s="9" t="s">
        <v>1551</v>
      </c>
      <c r="V233" t="str">
        <f>INDEX(classification!AA$2:AA$200, MATCH(soilManagement!U233, classification!Y$2:Y$200, 0))</f>
        <v>unknown</v>
      </c>
      <c r="W233" s="9" t="s">
        <v>2643</v>
      </c>
      <c r="X233" t="str">
        <f>INDEX(classification!AD$2:AD$200, MATCH(soilManagement!W233, classification!AB$2:AB$200, 0))</f>
        <v>after tillage</v>
      </c>
      <c r="Y233" s="9" t="s">
        <v>2559</v>
      </c>
    </row>
    <row r="234" spans="1:25">
      <c r="A234">
        <v>233</v>
      </c>
      <c r="B234" s="6" t="s">
        <v>287</v>
      </c>
      <c r="C234" s="9" t="s">
        <v>2599</v>
      </c>
      <c r="D234" t="str">
        <f>INDEX(classification!C$2:C$200, MATCH(soilManagement!C234, classification!A$2:A$200, 0))</f>
        <v>arable</v>
      </c>
      <c r="E234" s="9" t="s">
        <v>2608</v>
      </c>
      <c r="F234" t="str">
        <f>INDEX(classification!F$2:F$200, MATCH(soilManagement!E234, classification!D$2:D$200, 0))</f>
        <v>reduced tillage</v>
      </c>
      <c r="G234" s="9">
        <v>0</v>
      </c>
      <c r="H234" s="9" t="s">
        <v>2591</v>
      </c>
      <c r="I234" t="str">
        <f>INDEX(classification!I$2:I$200, MATCH(soilManagement!H234, classification!G$2:G$200, 0))</f>
        <v>fallow</v>
      </c>
      <c r="J234" s="9" t="s">
        <v>1551</v>
      </c>
      <c r="K234" s="9" t="s">
        <v>2587</v>
      </c>
      <c r="L234" t="str">
        <f>INDEX(classification!L$2:L$200, MATCH(soilManagement!K234, classification!J$2:J$200, 0))</f>
        <v>no</v>
      </c>
      <c r="M234" s="17" t="s">
        <v>1551</v>
      </c>
      <c r="N234" t="str">
        <f>INDEX(classification!O$2:O$200, MATCH(soilManagement!M234, classification!M$2:M$200, 0))</f>
        <v>unknown</v>
      </c>
      <c r="O234" s="17" t="s">
        <v>1551</v>
      </c>
      <c r="P234" t="str">
        <f>INDEX(classification!R$2:R$200, MATCH(soilManagement!O234, classification!P$2:P$200, 0))</f>
        <v>unknown</v>
      </c>
      <c r="Q234" s="17" t="s">
        <v>1551</v>
      </c>
      <c r="R234" t="str">
        <f>INDEX(classification!U$2:U$200, MATCH(soilManagement!Q234, classification!S$2:S$200, 0))</f>
        <v>unknown</v>
      </c>
      <c r="S234" s="17" t="s">
        <v>1551</v>
      </c>
      <c r="T234" t="str">
        <f>INDEX(classification!X$2:X$200, MATCH(soilManagement!S234, classification!V$2:V$200, 0))</f>
        <v>unknown</v>
      </c>
      <c r="U234" s="9" t="s">
        <v>1551</v>
      </c>
      <c r="V234" t="str">
        <f>INDEX(classification!AA$2:AA$200, MATCH(soilManagement!U234, classification!Y$2:Y$200, 0))</f>
        <v>unknown</v>
      </c>
      <c r="W234" s="9" t="s">
        <v>2593</v>
      </c>
      <c r="X234" t="str">
        <f>INDEX(classification!AD$2:AD$200, MATCH(soilManagement!W234, classification!AB$2:AB$200, 0))</f>
        <v>no impact</v>
      </c>
      <c r="Y234" s="9" t="s">
        <v>2559</v>
      </c>
    </row>
    <row r="235" spans="1:25">
      <c r="A235">
        <v>234</v>
      </c>
      <c r="B235" s="6" t="s">
        <v>288</v>
      </c>
      <c r="C235" s="9" t="s">
        <v>2599</v>
      </c>
      <c r="D235" t="str">
        <f>INDEX(classification!C$2:C$200, MATCH(soilManagement!C235, classification!A$2:A$200, 0))</f>
        <v>arable</v>
      </c>
      <c r="E235" s="9" t="s">
        <v>2608</v>
      </c>
      <c r="F235" t="str">
        <f>INDEX(classification!F$2:F$200, MATCH(soilManagement!E235, classification!D$2:D$200, 0))</f>
        <v>reduced tillage</v>
      </c>
      <c r="G235" s="9">
        <v>2</v>
      </c>
      <c r="H235" s="9" t="s">
        <v>2669</v>
      </c>
      <c r="I235" t="str">
        <f>INDEX(classification!I$2:I$200, MATCH(soilManagement!H235, classification!G$2:G$200, 0))</f>
        <v>grass/herbs</v>
      </c>
      <c r="J235" s="9" t="s">
        <v>2670</v>
      </c>
      <c r="K235" s="9" t="s">
        <v>2669</v>
      </c>
      <c r="L235" t="str">
        <f>INDEX(classification!L$2:L$200, MATCH(soilManagement!K235, classification!J$2:J$200, 0))</f>
        <v>yes</v>
      </c>
      <c r="M235" s="17" t="s">
        <v>1551</v>
      </c>
      <c r="N235" t="str">
        <f>INDEX(classification!O$2:O$200, MATCH(soilManagement!M235, classification!M$2:M$200, 0))</f>
        <v>unknown</v>
      </c>
      <c r="O235" s="17" t="s">
        <v>1551</v>
      </c>
      <c r="P235" t="str">
        <f>INDEX(classification!R$2:R$200, MATCH(soilManagement!O235, classification!P$2:P$200, 0))</f>
        <v>unknown</v>
      </c>
      <c r="Q235" s="17" t="s">
        <v>1551</v>
      </c>
      <c r="R235" t="str">
        <f>INDEX(classification!U$2:U$200, MATCH(soilManagement!Q235, classification!S$2:S$200, 0))</f>
        <v>unknown</v>
      </c>
      <c r="S235" s="17" t="s">
        <v>1551</v>
      </c>
      <c r="T235" t="str">
        <f>INDEX(classification!X$2:X$200, MATCH(soilManagement!S235, classification!V$2:V$200, 0))</f>
        <v>unknown</v>
      </c>
      <c r="U235" s="9" t="s">
        <v>1551</v>
      </c>
      <c r="V235" t="str">
        <f>INDEX(classification!AA$2:AA$200, MATCH(soilManagement!U235, classification!Y$2:Y$200, 0))</f>
        <v>unknown</v>
      </c>
      <c r="W235" s="9" t="s">
        <v>2593</v>
      </c>
      <c r="X235" t="str">
        <f>INDEX(classification!AD$2:AD$200, MATCH(soilManagement!W235, classification!AB$2:AB$200, 0))</f>
        <v>no impact</v>
      </c>
      <c r="Y235" s="9" t="s">
        <v>2559</v>
      </c>
    </row>
    <row r="236" spans="1:25">
      <c r="A236">
        <v>235</v>
      </c>
      <c r="B236" s="6" t="s">
        <v>289</v>
      </c>
      <c r="C236" s="9" t="s">
        <v>2599</v>
      </c>
      <c r="D236" t="str">
        <f>INDEX(classification!C$2:C$200, MATCH(soilManagement!C236, classification!A$2:A$200, 0))</f>
        <v>arable</v>
      </c>
      <c r="E236" s="9" t="s">
        <v>2608</v>
      </c>
      <c r="F236" t="str">
        <f>INDEX(classification!F$2:F$200, MATCH(soilManagement!E236, classification!D$2:D$200, 0))</f>
        <v>reduced tillage</v>
      </c>
      <c r="G236" s="9">
        <v>2</v>
      </c>
      <c r="H236" s="9" t="s">
        <v>2671</v>
      </c>
      <c r="I236" t="str">
        <f>INDEX(classification!I$2:I$200, MATCH(soilManagement!H236, classification!G$2:G$200, 0))</f>
        <v>legume</v>
      </c>
      <c r="J236" s="9" t="s">
        <v>2672</v>
      </c>
      <c r="K236" s="9" t="s">
        <v>2671</v>
      </c>
      <c r="L236" t="str">
        <f>INDEX(classification!L$2:L$200, MATCH(soilManagement!K236, classification!J$2:J$200, 0))</f>
        <v>yes</v>
      </c>
      <c r="M236" s="17" t="s">
        <v>1551</v>
      </c>
      <c r="N236" t="str">
        <f>INDEX(classification!O$2:O$200, MATCH(soilManagement!M236, classification!M$2:M$200, 0))</f>
        <v>unknown</v>
      </c>
      <c r="O236" s="17" t="s">
        <v>1551</v>
      </c>
      <c r="P236" t="str">
        <f>INDEX(classification!R$2:R$200, MATCH(soilManagement!O236, classification!P$2:P$200, 0))</f>
        <v>unknown</v>
      </c>
      <c r="Q236" s="17" t="s">
        <v>1551</v>
      </c>
      <c r="R236" t="str">
        <f>INDEX(classification!U$2:U$200, MATCH(soilManagement!Q236, classification!S$2:S$200, 0))</f>
        <v>unknown</v>
      </c>
      <c r="S236" s="17" t="s">
        <v>1551</v>
      </c>
      <c r="T236" t="str">
        <f>INDEX(classification!X$2:X$200, MATCH(soilManagement!S236, classification!V$2:V$200, 0))</f>
        <v>unknown</v>
      </c>
      <c r="U236" s="9" t="s">
        <v>1551</v>
      </c>
      <c r="V236" t="str">
        <f>INDEX(classification!AA$2:AA$200, MATCH(soilManagement!U236, classification!Y$2:Y$200, 0))</f>
        <v>unknown</v>
      </c>
      <c r="W236" s="9" t="s">
        <v>2593</v>
      </c>
      <c r="X236" t="str">
        <f>INDEX(classification!AD$2:AD$200, MATCH(soilManagement!W236, classification!AB$2:AB$200, 0))</f>
        <v>no impact</v>
      </c>
      <c r="Y236" s="9" t="s">
        <v>2559</v>
      </c>
    </row>
    <row r="237" spans="1:25">
      <c r="A237">
        <v>236</v>
      </c>
      <c r="B237" s="6" t="s">
        <v>290</v>
      </c>
      <c r="C237" s="9" t="s">
        <v>2599</v>
      </c>
      <c r="D237" t="str">
        <f>INDEX(classification!C$2:C$200, MATCH(soilManagement!C237, classification!A$2:A$200, 0))</f>
        <v>arable</v>
      </c>
      <c r="E237" s="9" t="s">
        <v>2608</v>
      </c>
      <c r="F237" t="str">
        <f>INDEX(classification!F$2:F$200, MATCH(soilManagement!E237, classification!D$2:D$200, 0))</f>
        <v>reduced tillage</v>
      </c>
      <c r="G237" s="9">
        <v>2</v>
      </c>
      <c r="H237" s="9" t="s">
        <v>2673</v>
      </c>
      <c r="I237" t="str">
        <f>INDEX(classification!I$2:I$200, MATCH(soilManagement!H237, classification!G$2:G$200, 0))</f>
        <v>cereals</v>
      </c>
      <c r="J237" s="9" t="s">
        <v>2674</v>
      </c>
      <c r="K237" s="9" t="s">
        <v>2673</v>
      </c>
      <c r="L237" t="str">
        <f>INDEX(classification!L$2:L$200, MATCH(soilManagement!K237, classification!J$2:J$200, 0))</f>
        <v>yes</v>
      </c>
      <c r="M237" s="17" t="s">
        <v>1551</v>
      </c>
      <c r="N237" t="str">
        <f>INDEX(classification!O$2:O$200, MATCH(soilManagement!M237, classification!M$2:M$200, 0))</f>
        <v>unknown</v>
      </c>
      <c r="O237" s="17" t="s">
        <v>1551</v>
      </c>
      <c r="P237" t="str">
        <f>INDEX(classification!R$2:R$200, MATCH(soilManagement!O237, classification!P$2:P$200, 0))</f>
        <v>unknown</v>
      </c>
      <c r="Q237" s="17" t="s">
        <v>1551</v>
      </c>
      <c r="R237" t="str">
        <f>INDEX(classification!U$2:U$200, MATCH(soilManagement!Q237, classification!S$2:S$200, 0))</f>
        <v>unknown</v>
      </c>
      <c r="S237" s="17" t="s">
        <v>1551</v>
      </c>
      <c r="T237" t="str">
        <f>INDEX(classification!X$2:X$200, MATCH(soilManagement!S237, classification!V$2:V$200, 0))</f>
        <v>unknown</v>
      </c>
      <c r="U237" s="9" t="s">
        <v>1551</v>
      </c>
      <c r="V237" t="str">
        <f>INDEX(classification!AA$2:AA$200, MATCH(soilManagement!U237, classification!Y$2:Y$200, 0))</f>
        <v>unknown</v>
      </c>
      <c r="W237" s="9" t="s">
        <v>2593</v>
      </c>
      <c r="X237" t="str">
        <f>INDEX(classification!AD$2:AD$200, MATCH(soilManagement!W237, classification!AB$2:AB$200, 0))</f>
        <v>no impact</v>
      </c>
      <c r="Y237" s="9" t="s">
        <v>2559</v>
      </c>
    </row>
    <row r="238" spans="1:25">
      <c r="A238">
        <v>237</v>
      </c>
      <c r="B238" s="6" t="s">
        <v>291</v>
      </c>
      <c r="C238" s="9" t="s">
        <v>2599</v>
      </c>
      <c r="D238" t="str">
        <f>INDEX(classification!C$2:C$200, MATCH(soilManagement!C238, classification!A$2:A$200, 0))</f>
        <v>arable</v>
      </c>
      <c r="E238" s="9" t="s">
        <v>2608</v>
      </c>
      <c r="F238" t="str">
        <f>INDEX(classification!F$2:F$200, MATCH(soilManagement!E238, classification!D$2:D$200, 0))</f>
        <v>reduced tillage</v>
      </c>
      <c r="G238" s="9">
        <v>2</v>
      </c>
      <c r="H238" s="9" t="s">
        <v>2675</v>
      </c>
      <c r="I238" t="str">
        <f>INDEX(classification!I$2:I$200, MATCH(soilManagement!H238, classification!G$2:G$200, 0))</f>
        <v>mustard</v>
      </c>
      <c r="J238" s="9" t="s">
        <v>2676</v>
      </c>
      <c r="K238" s="9" t="s">
        <v>2675</v>
      </c>
      <c r="L238" t="str">
        <f>INDEX(classification!L$2:L$200, MATCH(soilManagement!K238, classification!J$2:J$200, 0))</f>
        <v>yes</v>
      </c>
      <c r="M238" s="17" t="s">
        <v>1551</v>
      </c>
      <c r="N238" t="str">
        <f>INDEX(classification!O$2:O$200, MATCH(soilManagement!M238, classification!M$2:M$200, 0))</f>
        <v>unknown</v>
      </c>
      <c r="O238" s="17" t="s">
        <v>1551</v>
      </c>
      <c r="P238" t="str">
        <f>INDEX(classification!R$2:R$200, MATCH(soilManagement!O238, classification!P$2:P$200, 0))</f>
        <v>unknown</v>
      </c>
      <c r="Q238" s="17" t="s">
        <v>1551</v>
      </c>
      <c r="R238" t="str">
        <f>INDEX(classification!U$2:U$200, MATCH(soilManagement!Q238, classification!S$2:S$200, 0))</f>
        <v>unknown</v>
      </c>
      <c r="S238" s="17" t="s">
        <v>1551</v>
      </c>
      <c r="T238" t="str">
        <f>INDEX(classification!X$2:X$200, MATCH(soilManagement!S238, classification!V$2:V$200, 0))</f>
        <v>unknown</v>
      </c>
      <c r="U238" s="9" t="s">
        <v>1551</v>
      </c>
      <c r="V238" t="str">
        <f>INDEX(classification!AA$2:AA$200, MATCH(soilManagement!U238, classification!Y$2:Y$200, 0))</f>
        <v>unknown</v>
      </c>
      <c r="W238" s="9" t="s">
        <v>2593</v>
      </c>
      <c r="X238" t="str">
        <f>INDEX(classification!AD$2:AD$200, MATCH(soilManagement!W238, classification!AB$2:AB$200, 0))</f>
        <v>no impact</v>
      </c>
      <c r="Y238" s="9" t="s">
        <v>2559</v>
      </c>
    </row>
    <row r="239" spans="1:25">
      <c r="A239">
        <v>238</v>
      </c>
      <c r="B239" s="6" t="s">
        <v>292</v>
      </c>
      <c r="C239" s="9" t="s">
        <v>2677</v>
      </c>
      <c r="D239" t="str">
        <f>INDEX(classification!C$2:C$200, MATCH(soilManagement!C239, classification!A$2:A$200, 0))</f>
        <v>bare</v>
      </c>
      <c r="E239" s="18" t="s">
        <v>2678</v>
      </c>
      <c r="F239" t="str">
        <f>INDEX(classification!F$2:F$200, MATCH(soilManagement!E239, classification!D$2:D$200, 0))</f>
        <v>no tillage</v>
      </c>
      <c r="G239" s="9">
        <v>0</v>
      </c>
      <c r="H239" s="17" t="s">
        <v>1551</v>
      </c>
      <c r="I239" t="str">
        <f>INDEX(classification!I$2:I$200, MATCH(soilManagement!H239, classification!G$2:G$200, 0))</f>
        <v>unknown</v>
      </c>
      <c r="J239" s="9" t="s">
        <v>1551</v>
      </c>
      <c r="K239" s="17" t="s">
        <v>1551</v>
      </c>
      <c r="L239" t="str">
        <f>INDEX(classification!L$2:L$200, MATCH(soilManagement!K239, classification!J$2:J$200, 0))</f>
        <v>unknown</v>
      </c>
      <c r="M239" s="17" t="s">
        <v>1551</v>
      </c>
      <c r="N239" t="str">
        <f>INDEX(classification!O$2:O$200, MATCH(soilManagement!M239, classification!M$2:M$200, 0))</f>
        <v>unknown</v>
      </c>
      <c r="O239" s="18" t="s">
        <v>2679</v>
      </c>
      <c r="P239" t="str">
        <f>INDEX(classification!R$2:R$200, MATCH(soilManagement!O239, classification!P$2:P$200, 0))</f>
        <v>yes</v>
      </c>
      <c r="Q239" s="17" t="s">
        <v>1551</v>
      </c>
      <c r="R239" t="str">
        <f>INDEX(classification!U$2:U$200, MATCH(soilManagement!Q239, classification!S$2:S$200, 0))</f>
        <v>unknown</v>
      </c>
      <c r="S239" s="17" t="s">
        <v>1551</v>
      </c>
      <c r="T239" t="str">
        <f>INDEX(classification!X$2:X$200, MATCH(soilManagement!S239, classification!V$2:V$200, 0))</f>
        <v>unknown</v>
      </c>
      <c r="U239" s="17" t="s">
        <v>1551</v>
      </c>
      <c r="V239" t="str">
        <f>INDEX(classification!AA$2:AA$200, MATCH(soilManagement!U239, classification!Y$2:Y$200, 0))</f>
        <v>unknown</v>
      </c>
      <c r="W239" s="9" t="s">
        <v>2202</v>
      </c>
      <c r="X239" t="str">
        <f>INDEX(classification!AD$2:AD$200, MATCH(soilManagement!W239, classification!AB$2:AB$200, 0))</f>
        <v>no impact</v>
      </c>
      <c r="Y239" s="9" t="s">
        <v>2332</v>
      </c>
    </row>
    <row r="240" spans="1:25">
      <c r="A240">
        <v>239</v>
      </c>
      <c r="B240" s="6" t="s">
        <v>294</v>
      </c>
      <c r="C240" s="9" t="s">
        <v>2677</v>
      </c>
      <c r="D240" t="str">
        <f>INDEX(classification!C$2:C$200, MATCH(soilManagement!C240, classification!A$2:A$200, 0))</f>
        <v>bare</v>
      </c>
      <c r="E240" s="18" t="s">
        <v>2678</v>
      </c>
      <c r="F240" t="str">
        <f>INDEX(classification!F$2:F$200, MATCH(soilManagement!E240, classification!D$2:D$200, 0))</f>
        <v>no tillage</v>
      </c>
      <c r="G240" s="9">
        <v>0</v>
      </c>
      <c r="H240" s="17" t="s">
        <v>1551</v>
      </c>
      <c r="I240" t="str">
        <f>INDEX(classification!I$2:I$200, MATCH(soilManagement!H240, classification!G$2:G$200, 0))</f>
        <v>unknown</v>
      </c>
      <c r="J240" s="9" t="s">
        <v>1551</v>
      </c>
      <c r="K240" s="17" t="s">
        <v>1551</v>
      </c>
      <c r="L240" t="str">
        <f>INDEX(classification!L$2:L$200, MATCH(soilManagement!K240, classification!J$2:J$200, 0))</f>
        <v>unknown</v>
      </c>
      <c r="M240" s="17" t="s">
        <v>1551</v>
      </c>
      <c r="N240" t="str">
        <f>INDEX(classification!O$2:O$200, MATCH(soilManagement!M240, classification!M$2:M$200, 0))</f>
        <v>unknown</v>
      </c>
      <c r="O240" s="18" t="s">
        <v>2679</v>
      </c>
      <c r="P240" t="str">
        <f>INDEX(classification!R$2:R$200, MATCH(soilManagement!O240, classification!P$2:P$200, 0))</f>
        <v>yes</v>
      </c>
      <c r="Q240" s="17" t="s">
        <v>1551</v>
      </c>
      <c r="R240" t="str">
        <f>INDEX(classification!U$2:U$200, MATCH(soilManagement!Q240, classification!S$2:S$200, 0))</f>
        <v>unknown</v>
      </c>
      <c r="S240" s="17" t="s">
        <v>1551</v>
      </c>
      <c r="T240" t="str">
        <f>INDEX(classification!X$2:X$200, MATCH(soilManagement!S240, classification!V$2:V$200, 0))</f>
        <v>unknown</v>
      </c>
      <c r="U240" s="17" t="s">
        <v>1551</v>
      </c>
      <c r="V240" t="str">
        <f>INDEX(classification!AA$2:AA$200, MATCH(soilManagement!U240, classification!Y$2:Y$200, 0))</f>
        <v>unknown</v>
      </c>
      <c r="W240" s="9" t="s">
        <v>2202</v>
      </c>
      <c r="X240" t="str">
        <f>INDEX(classification!AD$2:AD$200, MATCH(soilManagement!W240, classification!AB$2:AB$200, 0))</f>
        <v>no impact</v>
      </c>
      <c r="Y240" s="9" t="s">
        <v>2332</v>
      </c>
    </row>
    <row r="241" spans="1:25">
      <c r="A241">
        <v>240</v>
      </c>
      <c r="B241" s="6" t="s">
        <v>295</v>
      </c>
      <c r="C241" s="9" t="s">
        <v>2677</v>
      </c>
      <c r="D241" t="str">
        <f>INDEX(classification!C$2:C$200, MATCH(soilManagement!C241, classification!A$2:A$200, 0))</f>
        <v>bare</v>
      </c>
      <c r="E241" s="18" t="s">
        <v>2678</v>
      </c>
      <c r="F241" t="str">
        <f>INDEX(classification!F$2:F$200, MATCH(soilManagement!E241, classification!D$2:D$200, 0))</f>
        <v>no tillage</v>
      </c>
      <c r="G241" s="9">
        <v>0</v>
      </c>
      <c r="H241" s="17" t="s">
        <v>1551</v>
      </c>
      <c r="I241" t="str">
        <f>INDEX(classification!I$2:I$200, MATCH(soilManagement!H241, classification!G$2:G$200, 0))</f>
        <v>unknown</v>
      </c>
      <c r="J241" s="9" t="s">
        <v>1551</v>
      </c>
      <c r="K241" s="17" t="s">
        <v>1551</v>
      </c>
      <c r="L241" t="str">
        <f>INDEX(classification!L$2:L$200, MATCH(soilManagement!K241, classification!J$2:J$200, 0))</f>
        <v>unknown</v>
      </c>
      <c r="M241" s="17" t="s">
        <v>1551</v>
      </c>
      <c r="N241" t="str">
        <f>INDEX(classification!O$2:O$200, MATCH(soilManagement!M241, classification!M$2:M$200, 0))</f>
        <v>unknown</v>
      </c>
      <c r="O241" s="18" t="s">
        <v>2679</v>
      </c>
      <c r="P241" t="str">
        <f>INDEX(classification!R$2:R$200, MATCH(soilManagement!O241, classification!P$2:P$200, 0))</f>
        <v>yes</v>
      </c>
      <c r="Q241" s="17" t="s">
        <v>1551</v>
      </c>
      <c r="R241" t="str">
        <f>INDEX(classification!U$2:U$200, MATCH(soilManagement!Q241, classification!S$2:S$200, 0))</f>
        <v>unknown</v>
      </c>
      <c r="S241" s="17" t="s">
        <v>1551</v>
      </c>
      <c r="T241" t="str">
        <f>INDEX(classification!X$2:X$200, MATCH(soilManagement!S241, classification!V$2:V$200, 0))</f>
        <v>unknown</v>
      </c>
      <c r="U241" s="17" t="s">
        <v>1551</v>
      </c>
      <c r="V241" t="str">
        <f>INDEX(classification!AA$2:AA$200, MATCH(soilManagement!U241, classification!Y$2:Y$200, 0))</f>
        <v>unknown</v>
      </c>
      <c r="W241" s="9" t="s">
        <v>2202</v>
      </c>
      <c r="X241" t="str">
        <f>INDEX(classification!AD$2:AD$200, MATCH(soilManagement!W241, classification!AB$2:AB$200, 0))</f>
        <v>no impact</v>
      </c>
      <c r="Y241" s="9" t="s">
        <v>2332</v>
      </c>
    </row>
    <row r="242" spans="1:25">
      <c r="A242">
        <v>241</v>
      </c>
      <c r="B242" s="6" t="s">
        <v>296</v>
      </c>
      <c r="C242" s="9" t="s">
        <v>2677</v>
      </c>
      <c r="D242" t="str">
        <f>INDEX(classification!C$2:C$200, MATCH(soilManagement!C242, classification!A$2:A$200, 0))</f>
        <v>bare</v>
      </c>
      <c r="E242" s="18" t="s">
        <v>2678</v>
      </c>
      <c r="F242" t="str">
        <f>INDEX(classification!F$2:F$200, MATCH(soilManagement!E242, classification!D$2:D$200, 0))</f>
        <v>no tillage</v>
      </c>
      <c r="G242" s="9">
        <v>0</v>
      </c>
      <c r="H242" s="17" t="s">
        <v>1551</v>
      </c>
      <c r="I242" t="str">
        <f>INDEX(classification!I$2:I$200, MATCH(soilManagement!H242, classification!G$2:G$200, 0))</f>
        <v>unknown</v>
      </c>
      <c r="J242" s="9" t="s">
        <v>1551</v>
      </c>
      <c r="K242" s="17" t="s">
        <v>1551</v>
      </c>
      <c r="L242" t="str">
        <f>INDEX(classification!L$2:L$200, MATCH(soilManagement!K242, classification!J$2:J$200, 0))</f>
        <v>unknown</v>
      </c>
      <c r="M242" s="17" t="s">
        <v>1551</v>
      </c>
      <c r="N242" t="str">
        <f>INDEX(classification!O$2:O$200, MATCH(soilManagement!M242, classification!M$2:M$200, 0))</f>
        <v>unknown</v>
      </c>
      <c r="O242" s="18" t="s">
        <v>2679</v>
      </c>
      <c r="P242" t="str">
        <f>INDEX(classification!R$2:R$200, MATCH(soilManagement!O242, classification!P$2:P$200, 0))</f>
        <v>yes</v>
      </c>
      <c r="Q242" s="17" t="s">
        <v>1551</v>
      </c>
      <c r="R242" t="str">
        <f>INDEX(classification!U$2:U$200, MATCH(soilManagement!Q242, classification!S$2:S$200, 0))</f>
        <v>unknown</v>
      </c>
      <c r="S242" s="17" t="s">
        <v>1551</v>
      </c>
      <c r="T242" t="str">
        <f>INDEX(classification!X$2:X$200, MATCH(soilManagement!S242, classification!V$2:V$200, 0))</f>
        <v>unknown</v>
      </c>
      <c r="U242" s="17" t="s">
        <v>1551</v>
      </c>
      <c r="V242" t="str">
        <f>INDEX(classification!AA$2:AA$200, MATCH(soilManagement!U242, classification!Y$2:Y$200, 0))</f>
        <v>unknown</v>
      </c>
      <c r="W242" s="9" t="s">
        <v>2202</v>
      </c>
      <c r="X242" t="str">
        <f>INDEX(classification!AD$2:AD$200, MATCH(soilManagement!W242, classification!AB$2:AB$200, 0))</f>
        <v>no impact</v>
      </c>
      <c r="Y242" s="9" t="s">
        <v>2332</v>
      </c>
    </row>
    <row r="243" spans="1:25">
      <c r="A243">
        <v>242</v>
      </c>
      <c r="B243" s="6" t="s">
        <v>297</v>
      </c>
      <c r="C243" s="9" t="s">
        <v>2677</v>
      </c>
      <c r="D243" t="str">
        <f>INDEX(classification!C$2:C$200, MATCH(soilManagement!C243, classification!A$2:A$200, 0))</f>
        <v>bare</v>
      </c>
      <c r="E243" s="18" t="s">
        <v>2678</v>
      </c>
      <c r="F243" t="str">
        <f>INDEX(classification!F$2:F$200, MATCH(soilManagement!E243, classification!D$2:D$200, 0))</f>
        <v>no tillage</v>
      </c>
      <c r="G243" s="9">
        <v>0</v>
      </c>
      <c r="H243" s="17" t="s">
        <v>1551</v>
      </c>
      <c r="I243" t="str">
        <f>INDEX(classification!I$2:I$200, MATCH(soilManagement!H243, classification!G$2:G$200, 0))</f>
        <v>unknown</v>
      </c>
      <c r="J243" s="9" t="s">
        <v>1551</v>
      </c>
      <c r="K243" s="17" t="s">
        <v>1551</v>
      </c>
      <c r="L243" t="str">
        <f>INDEX(classification!L$2:L$200, MATCH(soilManagement!K243, classification!J$2:J$200, 0))</f>
        <v>unknown</v>
      </c>
      <c r="M243" s="17" t="s">
        <v>1551</v>
      </c>
      <c r="N243" t="str">
        <f>INDEX(classification!O$2:O$200, MATCH(soilManagement!M243, classification!M$2:M$200, 0))</f>
        <v>unknown</v>
      </c>
      <c r="O243" s="18" t="s">
        <v>2679</v>
      </c>
      <c r="P243" t="str">
        <f>INDEX(classification!R$2:R$200, MATCH(soilManagement!O243, classification!P$2:P$200, 0))</f>
        <v>yes</v>
      </c>
      <c r="Q243" s="17" t="s">
        <v>1551</v>
      </c>
      <c r="R243" t="str">
        <f>INDEX(classification!U$2:U$200, MATCH(soilManagement!Q243, classification!S$2:S$200, 0))</f>
        <v>unknown</v>
      </c>
      <c r="S243" s="17" t="s">
        <v>1551</v>
      </c>
      <c r="T243" t="str">
        <f>INDEX(classification!X$2:X$200, MATCH(soilManagement!S243, classification!V$2:V$200, 0))</f>
        <v>unknown</v>
      </c>
      <c r="U243" s="17" t="s">
        <v>1551</v>
      </c>
      <c r="V243" t="str">
        <f>INDEX(classification!AA$2:AA$200, MATCH(soilManagement!U243, classification!Y$2:Y$200, 0))</f>
        <v>unknown</v>
      </c>
      <c r="W243" s="9" t="s">
        <v>2202</v>
      </c>
      <c r="X243" t="str">
        <f>INDEX(classification!AD$2:AD$200, MATCH(soilManagement!W243, classification!AB$2:AB$200, 0))</f>
        <v>no impact</v>
      </c>
      <c r="Y243" s="9" t="s">
        <v>2332</v>
      </c>
    </row>
    <row r="244" spans="1:25">
      <c r="A244">
        <v>243</v>
      </c>
      <c r="B244" s="6" t="s">
        <v>298</v>
      </c>
      <c r="C244" s="9" t="s">
        <v>2677</v>
      </c>
      <c r="D244" t="str">
        <f>INDEX(classification!C$2:C$200, MATCH(soilManagement!C244, classification!A$2:A$200, 0))</f>
        <v>bare</v>
      </c>
      <c r="E244" s="18" t="s">
        <v>2678</v>
      </c>
      <c r="F244" t="str">
        <f>INDEX(classification!F$2:F$200, MATCH(soilManagement!E244, classification!D$2:D$200, 0))</f>
        <v>no tillage</v>
      </c>
      <c r="G244" s="9">
        <v>0</v>
      </c>
      <c r="H244" s="17" t="s">
        <v>1551</v>
      </c>
      <c r="I244" t="str">
        <f>INDEX(classification!I$2:I$200, MATCH(soilManagement!H244, classification!G$2:G$200, 0))</f>
        <v>unknown</v>
      </c>
      <c r="J244" s="9" t="s">
        <v>1551</v>
      </c>
      <c r="K244" s="17" t="s">
        <v>1551</v>
      </c>
      <c r="L244" t="str">
        <f>INDEX(classification!L$2:L$200, MATCH(soilManagement!K244, classification!J$2:J$200, 0))</f>
        <v>unknown</v>
      </c>
      <c r="M244" s="17" t="s">
        <v>1551</v>
      </c>
      <c r="N244" t="str">
        <f>INDEX(classification!O$2:O$200, MATCH(soilManagement!M244, classification!M$2:M$200, 0))</f>
        <v>unknown</v>
      </c>
      <c r="O244" s="18" t="s">
        <v>2679</v>
      </c>
      <c r="P244" t="str">
        <f>INDEX(classification!R$2:R$200, MATCH(soilManagement!O244, classification!P$2:P$200, 0))</f>
        <v>yes</v>
      </c>
      <c r="Q244" s="17" t="s">
        <v>1551</v>
      </c>
      <c r="R244" t="str">
        <f>INDEX(classification!U$2:U$200, MATCH(soilManagement!Q244, classification!S$2:S$200, 0))</f>
        <v>unknown</v>
      </c>
      <c r="S244" s="17" t="s">
        <v>1551</v>
      </c>
      <c r="T244" t="str">
        <f>INDEX(classification!X$2:X$200, MATCH(soilManagement!S244, classification!V$2:V$200, 0))</f>
        <v>unknown</v>
      </c>
      <c r="U244" s="17" t="s">
        <v>1551</v>
      </c>
      <c r="V244" t="str">
        <f>INDEX(classification!AA$2:AA$200, MATCH(soilManagement!U244, classification!Y$2:Y$200, 0))</f>
        <v>unknown</v>
      </c>
      <c r="W244" s="9" t="s">
        <v>2202</v>
      </c>
      <c r="X244" t="str">
        <f>INDEX(classification!AD$2:AD$200, MATCH(soilManagement!W244, classification!AB$2:AB$200, 0))</f>
        <v>no impact</v>
      </c>
      <c r="Y244" s="9" t="s">
        <v>2332</v>
      </c>
    </row>
    <row r="245" spans="1:25">
      <c r="A245">
        <v>244</v>
      </c>
      <c r="B245" s="6" t="s">
        <v>299</v>
      </c>
      <c r="C245" s="9" t="s">
        <v>2647</v>
      </c>
      <c r="D245" t="str">
        <f>INDEX(classification!C$2:C$200, MATCH(soilManagement!C245, classification!A$2:A$200, 0))</f>
        <v>grassland</v>
      </c>
      <c r="E245" s="9" t="s">
        <v>2680</v>
      </c>
      <c r="F245" t="str">
        <f>INDEX(classification!F$2:F$200, MATCH(soilManagement!E245, classification!D$2:D$200, 0))</f>
        <v>no tillage</v>
      </c>
      <c r="G245" s="9">
        <v>0</v>
      </c>
      <c r="H245" s="17" t="s">
        <v>1551</v>
      </c>
      <c r="I245" t="str">
        <f>INDEX(classification!I$2:I$200, MATCH(soilManagement!H245, classification!G$2:G$200, 0))</f>
        <v>unknown</v>
      </c>
      <c r="J245" s="9" t="s">
        <v>1551</v>
      </c>
      <c r="K245" s="17" t="s">
        <v>1551</v>
      </c>
      <c r="L245" t="str">
        <f>INDEX(classification!L$2:L$200, MATCH(soilManagement!K245, classification!J$2:J$200, 0))</f>
        <v>unknown</v>
      </c>
      <c r="M245" s="6" t="s">
        <v>2558</v>
      </c>
      <c r="N245" t="str">
        <f>INDEX(classification!O$2:O$200, MATCH(soilManagement!M245, classification!M$2:M$200, 0))</f>
        <v>natural</v>
      </c>
      <c r="O245" s="9" t="s">
        <v>2587</v>
      </c>
      <c r="P245" t="str">
        <f>INDEX(classification!R$2:R$200, MATCH(soilManagement!O245, classification!P$2:P$200, 0))</f>
        <v>no</v>
      </c>
      <c r="Q245" s="17" t="s">
        <v>1551</v>
      </c>
      <c r="R245" t="str">
        <f>INDEX(classification!U$2:U$200, MATCH(soilManagement!Q245, classification!S$2:S$200, 0))</f>
        <v>unknown</v>
      </c>
      <c r="S245" s="17" t="s">
        <v>1551</v>
      </c>
      <c r="T245" t="str">
        <f>INDEX(classification!X$2:X$200, MATCH(soilManagement!S245, classification!V$2:V$200, 0))</f>
        <v>unknown</v>
      </c>
      <c r="U245" s="17" t="s">
        <v>1551</v>
      </c>
      <c r="V245" t="str">
        <f>INDEX(classification!AA$2:AA$200, MATCH(soilManagement!U245, classification!Y$2:Y$200, 0))</f>
        <v>unknown</v>
      </c>
      <c r="W245" s="9" t="s">
        <v>2202</v>
      </c>
      <c r="X245" t="str">
        <f>INDEX(classification!AD$2:AD$200, MATCH(soilManagement!W245, classification!AB$2:AB$200, 0))</f>
        <v>no impact</v>
      </c>
      <c r="Y245" s="9" t="s">
        <v>2332</v>
      </c>
    </row>
    <row r="246" spans="1:25">
      <c r="A246">
        <v>245</v>
      </c>
      <c r="B246" s="6" t="s">
        <v>300</v>
      </c>
      <c r="C246" s="9" t="s">
        <v>2647</v>
      </c>
      <c r="D246" t="str">
        <f>INDEX(classification!C$2:C$200, MATCH(soilManagement!C246, classification!A$2:A$200, 0))</f>
        <v>grassland</v>
      </c>
      <c r="E246" s="9" t="s">
        <v>2680</v>
      </c>
      <c r="F246" t="str">
        <f>INDEX(classification!F$2:F$200, MATCH(soilManagement!E246, classification!D$2:D$200, 0))</f>
        <v>no tillage</v>
      </c>
      <c r="G246" s="9">
        <v>0</v>
      </c>
      <c r="H246" s="17" t="s">
        <v>1551</v>
      </c>
      <c r="I246" t="str">
        <f>INDEX(classification!I$2:I$200, MATCH(soilManagement!H246, classification!G$2:G$200, 0))</f>
        <v>unknown</v>
      </c>
      <c r="J246" s="9" t="s">
        <v>1551</v>
      </c>
      <c r="K246" s="17" t="s">
        <v>1551</v>
      </c>
      <c r="L246" t="str">
        <f>INDEX(classification!L$2:L$200, MATCH(soilManagement!K246, classification!J$2:J$200, 0))</f>
        <v>unknown</v>
      </c>
      <c r="M246" s="6" t="s">
        <v>2558</v>
      </c>
      <c r="N246" t="str">
        <f>INDEX(classification!O$2:O$200, MATCH(soilManagement!M246, classification!M$2:M$200, 0))</f>
        <v>natural</v>
      </c>
      <c r="O246" s="9" t="s">
        <v>2587</v>
      </c>
      <c r="P246" t="str">
        <f>INDEX(classification!R$2:R$200, MATCH(soilManagement!O246, classification!P$2:P$200, 0))</f>
        <v>no</v>
      </c>
      <c r="Q246" s="17" t="s">
        <v>1551</v>
      </c>
      <c r="R246" t="str">
        <f>INDEX(classification!U$2:U$200, MATCH(soilManagement!Q246, classification!S$2:S$200, 0))</f>
        <v>unknown</v>
      </c>
      <c r="S246" s="17" t="s">
        <v>1551</v>
      </c>
      <c r="T246" t="str">
        <f>INDEX(classification!X$2:X$200, MATCH(soilManagement!S246, classification!V$2:V$200, 0))</f>
        <v>unknown</v>
      </c>
      <c r="U246" s="17" t="s">
        <v>1551</v>
      </c>
      <c r="V246" t="str">
        <f>INDEX(classification!AA$2:AA$200, MATCH(soilManagement!U246, classification!Y$2:Y$200, 0))</f>
        <v>unknown</v>
      </c>
      <c r="W246" s="9" t="s">
        <v>2202</v>
      </c>
      <c r="X246" t="str">
        <f>INDEX(classification!AD$2:AD$200, MATCH(soilManagement!W246, classification!AB$2:AB$200, 0))</f>
        <v>no impact</v>
      </c>
      <c r="Y246" s="9" t="s">
        <v>2332</v>
      </c>
    </row>
    <row r="247" spans="1:25">
      <c r="A247">
        <v>246</v>
      </c>
      <c r="B247" s="6" t="s">
        <v>301</v>
      </c>
      <c r="C247" s="9" t="s">
        <v>2647</v>
      </c>
      <c r="D247" t="str">
        <f>INDEX(classification!C$2:C$200, MATCH(soilManagement!C247, classification!A$2:A$200, 0))</f>
        <v>grassland</v>
      </c>
      <c r="E247" s="9" t="s">
        <v>2680</v>
      </c>
      <c r="F247" t="str">
        <f>INDEX(classification!F$2:F$200, MATCH(soilManagement!E247, classification!D$2:D$200, 0))</f>
        <v>no tillage</v>
      </c>
      <c r="G247" s="9">
        <v>0</v>
      </c>
      <c r="H247" s="17" t="s">
        <v>1551</v>
      </c>
      <c r="I247" t="str">
        <f>INDEX(classification!I$2:I$200, MATCH(soilManagement!H247, classification!G$2:G$200, 0))</f>
        <v>unknown</v>
      </c>
      <c r="J247" s="9" t="s">
        <v>1551</v>
      </c>
      <c r="K247" s="17" t="s">
        <v>1551</v>
      </c>
      <c r="L247" t="str">
        <f>INDEX(classification!L$2:L$200, MATCH(soilManagement!K247, classification!J$2:J$200, 0))</f>
        <v>unknown</v>
      </c>
      <c r="M247" s="6" t="s">
        <v>2558</v>
      </c>
      <c r="N247" t="str">
        <f>INDEX(classification!O$2:O$200, MATCH(soilManagement!M247, classification!M$2:M$200, 0))</f>
        <v>natural</v>
      </c>
      <c r="O247" s="9" t="s">
        <v>2587</v>
      </c>
      <c r="P247" t="str">
        <f>INDEX(classification!R$2:R$200, MATCH(soilManagement!O247, classification!P$2:P$200, 0))</f>
        <v>no</v>
      </c>
      <c r="Q247" s="17" t="s">
        <v>1551</v>
      </c>
      <c r="R247" t="str">
        <f>INDEX(classification!U$2:U$200, MATCH(soilManagement!Q247, classification!S$2:S$200, 0))</f>
        <v>unknown</v>
      </c>
      <c r="S247" s="17" t="s">
        <v>1551</v>
      </c>
      <c r="T247" t="str">
        <f>INDEX(classification!X$2:X$200, MATCH(soilManagement!S247, classification!V$2:V$200, 0))</f>
        <v>unknown</v>
      </c>
      <c r="U247" s="17" t="s">
        <v>1551</v>
      </c>
      <c r="V247" t="str">
        <f>INDEX(classification!AA$2:AA$200, MATCH(soilManagement!U247, classification!Y$2:Y$200, 0))</f>
        <v>unknown</v>
      </c>
      <c r="W247" s="9" t="s">
        <v>2202</v>
      </c>
      <c r="X247" t="str">
        <f>INDEX(classification!AD$2:AD$200, MATCH(soilManagement!W247, classification!AB$2:AB$200, 0))</f>
        <v>no impact</v>
      </c>
      <c r="Y247" s="9" t="s">
        <v>2332</v>
      </c>
    </row>
    <row r="248" spans="1:25">
      <c r="A248">
        <v>247</v>
      </c>
      <c r="B248" s="6" t="s">
        <v>302</v>
      </c>
      <c r="C248" s="9" t="s">
        <v>2599</v>
      </c>
      <c r="D248" t="str">
        <f>INDEX(classification!C$2:C$200, MATCH(soilManagement!C248, classification!A$2:A$200, 0))</f>
        <v>arable</v>
      </c>
      <c r="E248" s="17" t="s">
        <v>1551</v>
      </c>
      <c r="F248" t="str">
        <f>INDEX(classification!F$2:F$200, MATCH(soilManagement!E248, classification!D$2:D$200, 0))</f>
        <v>unknown</v>
      </c>
      <c r="G248" s="9">
        <v>-9999</v>
      </c>
      <c r="H248" s="17" t="s">
        <v>1551</v>
      </c>
      <c r="I248" t="str">
        <f>INDEX(classification!I$2:I$200, MATCH(soilManagement!H248, classification!G$2:G$200, 0))</f>
        <v>unknown</v>
      </c>
      <c r="J248" s="9" t="s">
        <v>1551</v>
      </c>
      <c r="K248" s="17" t="s">
        <v>1551</v>
      </c>
      <c r="L248" t="str">
        <f>INDEX(classification!L$2:L$200, MATCH(soilManagement!K248, classification!J$2:J$200, 0))</f>
        <v>unknown</v>
      </c>
      <c r="M248" s="17" t="s">
        <v>1551</v>
      </c>
      <c r="N248" t="str">
        <f>INDEX(classification!O$2:O$200, MATCH(soilManagement!M248, classification!M$2:M$200, 0))</f>
        <v>unknown</v>
      </c>
      <c r="O248" s="17" t="s">
        <v>1551</v>
      </c>
      <c r="P248" t="str">
        <f>INDEX(classification!R$2:R$200, MATCH(soilManagement!O248, classification!P$2:P$200, 0))</f>
        <v>unknown</v>
      </c>
      <c r="Q248" s="17" t="s">
        <v>1551</v>
      </c>
      <c r="R248" t="str">
        <f>INDEX(classification!U$2:U$200, MATCH(soilManagement!Q248, classification!S$2:S$200, 0))</f>
        <v>unknown</v>
      </c>
      <c r="S248" s="17" t="s">
        <v>1551</v>
      </c>
      <c r="T248" t="str">
        <f>INDEX(classification!X$2:X$200, MATCH(soilManagement!S248, classification!V$2:V$200, 0))</f>
        <v>unknown</v>
      </c>
      <c r="U248" s="17" t="s">
        <v>1551</v>
      </c>
      <c r="V248" t="str">
        <f>INDEX(classification!AA$2:AA$200, MATCH(soilManagement!U248, classification!Y$2:Y$200, 0))</f>
        <v>unknown</v>
      </c>
      <c r="W248" s="17" t="s">
        <v>1551</v>
      </c>
      <c r="X248" t="str">
        <f>INDEX(classification!AD$2:AD$200, MATCH(soilManagement!W248, classification!AB$2:AB$200, 0))</f>
        <v>unknown</v>
      </c>
      <c r="Y248" s="9" t="s">
        <v>2559</v>
      </c>
    </row>
    <row r="249" spans="1:25">
      <c r="A249">
        <v>248</v>
      </c>
      <c r="B249" s="6" t="s">
        <v>304</v>
      </c>
      <c r="C249" s="9" t="s">
        <v>2647</v>
      </c>
      <c r="D249" t="str">
        <f>INDEX(classification!C$2:C$200, MATCH(soilManagement!C249, classification!A$2:A$200, 0))</f>
        <v>grassland</v>
      </c>
      <c r="E249" s="9" t="s">
        <v>2680</v>
      </c>
      <c r="F249" t="str">
        <f>INDEX(classification!F$2:F$200, MATCH(soilManagement!E249, classification!D$2:D$200, 0))</f>
        <v>no tillage</v>
      </c>
      <c r="G249" s="9">
        <v>0</v>
      </c>
      <c r="H249" s="17" t="s">
        <v>1551</v>
      </c>
      <c r="I249" t="str">
        <f>INDEX(classification!I$2:I$200, MATCH(soilManagement!H249, classification!G$2:G$200, 0))</f>
        <v>unknown</v>
      </c>
      <c r="J249" s="9" t="s">
        <v>1551</v>
      </c>
      <c r="K249" s="17" t="s">
        <v>1551</v>
      </c>
      <c r="L249" t="str">
        <f>INDEX(classification!L$2:L$200, MATCH(soilManagement!K249, classification!J$2:J$200, 0))</f>
        <v>unknown</v>
      </c>
      <c r="M249" s="6" t="s">
        <v>2558</v>
      </c>
      <c r="N249" t="str">
        <f>INDEX(classification!O$2:O$200, MATCH(soilManagement!M249, classification!M$2:M$200, 0))</f>
        <v>natural</v>
      </c>
      <c r="O249" s="17" t="s">
        <v>1551</v>
      </c>
      <c r="P249" t="str">
        <f>INDEX(classification!R$2:R$200, MATCH(soilManagement!O249, classification!P$2:P$200, 0))</f>
        <v>unknown</v>
      </c>
      <c r="Q249" s="17" t="s">
        <v>1551</v>
      </c>
      <c r="R249" t="str">
        <f>INDEX(classification!U$2:U$200, MATCH(soilManagement!Q249, classification!S$2:S$200, 0))</f>
        <v>unknown</v>
      </c>
      <c r="S249" s="17" t="s">
        <v>1551</v>
      </c>
      <c r="T249" t="str">
        <f>INDEX(classification!X$2:X$200, MATCH(soilManagement!S249, classification!V$2:V$200, 0))</f>
        <v>unknown</v>
      </c>
      <c r="U249" s="17" t="s">
        <v>1551</v>
      </c>
      <c r="V249" t="str">
        <f>INDEX(classification!AA$2:AA$200, MATCH(soilManagement!U249, classification!Y$2:Y$200, 0))</f>
        <v>unknown</v>
      </c>
      <c r="W249" s="17" t="s">
        <v>1551</v>
      </c>
      <c r="X249" t="str">
        <f>INDEX(classification!AD$2:AD$200, MATCH(soilManagement!W249, classification!AB$2:AB$200, 0))</f>
        <v>unknown</v>
      </c>
      <c r="Y249" s="9" t="s">
        <v>2559</v>
      </c>
    </row>
    <row r="250" spans="1:25">
      <c r="A250">
        <v>249</v>
      </c>
      <c r="B250" s="6" t="s">
        <v>306</v>
      </c>
      <c r="C250" s="16" t="s">
        <v>2681</v>
      </c>
      <c r="D250" t="str">
        <f>INDEX(classification!C$2:C$200, MATCH(soilManagement!C250, classification!A$2:A$200, 0))</f>
        <v>bare</v>
      </c>
      <c r="E250" s="18" t="s">
        <v>1551</v>
      </c>
      <c r="F250" t="str">
        <f>INDEX(classification!F$2:F$200, MATCH(soilManagement!E250, classification!D$2:D$200, 0))</f>
        <v>unknown</v>
      </c>
      <c r="G250" s="9">
        <v>0</v>
      </c>
      <c r="H250" s="17" t="s">
        <v>1551</v>
      </c>
      <c r="I250" t="str">
        <f>INDEX(classification!I$2:I$200, MATCH(soilManagement!H250, classification!G$2:G$200, 0))</f>
        <v>unknown</v>
      </c>
      <c r="J250" s="9" t="s">
        <v>1551</v>
      </c>
      <c r="K250" s="17" t="s">
        <v>1551</v>
      </c>
      <c r="L250" t="str">
        <f>INDEX(classification!L$2:L$200, MATCH(soilManagement!K250, classification!J$2:J$200, 0))</f>
        <v>unknown</v>
      </c>
      <c r="M250" s="17" t="s">
        <v>1551</v>
      </c>
      <c r="N250" t="str">
        <f>INDEX(classification!O$2:O$200, MATCH(soilManagement!M250, classification!M$2:M$200, 0))</f>
        <v>unknown</v>
      </c>
      <c r="O250" s="17" t="s">
        <v>1551</v>
      </c>
      <c r="P250" t="str">
        <f>INDEX(classification!R$2:R$200, MATCH(soilManagement!O250, classification!P$2:P$200, 0))</f>
        <v>unknown</v>
      </c>
      <c r="Q250" s="17" t="s">
        <v>1551</v>
      </c>
      <c r="R250" t="str">
        <f>INDEX(classification!U$2:U$200, MATCH(soilManagement!Q250, classification!S$2:S$200, 0))</f>
        <v>unknown</v>
      </c>
      <c r="S250" s="17" t="s">
        <v>1551</v>
      </c>
      <c r="T250" t="str">
        <f>INDEX(classification!X$2:X$200, MATCH(soilManagement!S250, classification!V$2:V$200, 0))</f>
        <v>unknown</v>
      </c>
      <c r="U250" s="9" t="s">
        <v>1551</v>
      </c>
      <c r="V250" t="str">
        <f>INDEX(classification!AA$2:AA$200, MATCH(soilManagement!U250, classification!Y$2:Y$200, 0))</f>
        <v>unknown</v>
      </c>
      <c r="W250" s="9" t="s">
        <v>2202</v>
      </c>
      <c r="X250" t="str">
        <f>INDEX(classification!AD$2:AD$200, MATCH(soilManagement!W250, classification!AB$2:AB$200, 0))</f>
        <v>no impact</v>
      </c>
      <c r="Y250" s="9" t="s">
        <v>2335</v>
      </c>
    </row>
    <row r="251" spans="1:25">
      <c r="A251">
        <v>250</v>
      </c>
      <c r="B251" s="6" t="s">
        <v>308</v>
      </c>
      <c r="C251" s="16" t="s">
        <v>2681</v>
      </c>
      <c r="D251" t="str">
        <f>INDEX(classification!C$2:C$200, MATCH(soilManagement!C251, classification!A$2:A$200, 0))</f>
        <v>bare</v>
      </c>
      <c r="E251" s="18" t="s">
        <v>1551</v>
      </c>
      <c r="F251" t="str">
        <f>INDEX(classification!F$2:F$200, MATCH(soilManagement!E251, classification!D$2:D$200, 0))</f>
        <v>unknown</v>
      </c>
      <c r="G251" s="9">
        <v>0</v>
      </c>
      <c r="H251" s="17" t="s">
        <v>1551</v>
      </c>
      <c r="I251" t="str">
        <f>INDEX(classification!I$2:I$200, MATCH(soilManagement!H251, classification!G$2:G$200, 0))</f>
        <v>unknown</v>
      </c>
      <c r="J251" s="9" t="s">
        <v>1551</v>
      </c>
      <c r="K251" s="17" t="s">
        <v>1551</v>
      </c>
      <c r="L251" t="str">
        <f>INDEX(classification!L$2:L$200, MATCH(soilManagement!K251, classification!J$2:J$200, 0))</f>
        <v>unknown</v>
      </c>
      <c r="M251" s="17" t="s">
        <v>1551</v>
      </c>
      <c r="N251" t="str">
        <f>INDEX(classification!O$2:O$200, MATCH(soilManagement!M251, classification!M$2:M$200, 0))</f>
        <v>unknown</v>
      </c>
      <c r="O251" s="17" t="s">
        <v>1551</v>
      </c>
      <c r="P251" t="str">
        <f>INDEX(classification!R$2:R$200, MATCH(soilManagement!O251, classification!P$2:P$200, 0))</f>
        <v>unknown</v>
      </c>
      <c r="Q251" s="17" t="s">
        <v>1551</v>
      </c>
      <c r="R251" t="str">
        <f>INDEX(classification!U$2:U$200, MATCH(soilManagement!Q251, classification!S$2:S$200, 0))</f>
        <v>unknown</v>
      </c>
      <c r="S251" s="17" t="s">
        <v>1551</v>
      </c>
      <c r="T251" t="str">
        <f>INDEX(classification!X$2:X$200, MATCH(soilManagement!S251, classification!V$2:V$200, 0))</f>
        <v>unknown</v>
      </c>
      <c r="U251" s="9" t="s">
        <v>1551</v>
      </c>
      <c r="V251" t="str">
        <f>INDEX(classification!AA$2:AA$200, MATCH(soilManagement!U251, classification!Y$2:Y$200, 0))</f>
        <v>unknown</v>
      </c>
      <c r="W251" s="9" t="s">
        <v>2202</v>
      </c>
      <c r="X251" t="str">
        <f>INDEX(classification!AD$2:AD$200, MATCH(soilManagement!W251, classification!AB$2:AB$200, 0))</f>
        <v>no impact</v>
      </c>
      <c r="Y251" s="9" t="s">
        <v>2336</v>
      </c>
    </row>
    <row r="252" spans="1:25">
      <c r="A252">
        <v>251</v>
      </c>
      <c r="B252" s="6" t="s">
        <v>309</v>
      </c>
      <c r="C252" s="16" t="s">
        <v>2681</v>
      </c>
      <c r="D252" t="str">
        <f>INDEX(classification!C$2:C$200, MATCH(soilManagement!C252, classification!A$2:A$200, 0))</f>
        <v>bare</v>
      </c>
      <c r="E252" s="18" t="s">
        <v>1551</v>
      </c>
      <c r="F252" t="str">
        <f>INDEX(classification!F$2:F$200, MATCH(soilManagement!E252, classification!D$2:D$200, 0))</f>
        <v>unknown</v>
      </c>
      <c r="G252" s="9">
        <v>0</v>
      </c>
      <c r="H252" s="17" t="s">
        <v>1551</v>
      </c>
      <c r="I252" t="str">
        <f>INDEX(classification!I$2:I$200, MATCH(soilManagement!H252, classification!G$2:G$200, 0))</f>
        <v>unknown</v>
      </c>
      <c r="J252" s="9" t="s">
        <v>1551</v>
      </c>
      <c r="K252" s="17" t="s">
        <v>1551</v>
      </c>
      <c r="L252" t="str">
        <f>INDEX(classification!L$2:L$200, MATCH(soilManagement!K252, classification!J$2:J$200, 0))</f>
        <v>unknown</v>
      </c>
      <c r="M252" s="17" t="s">
        <v>1551</v>
      </c>
      <c r="N252" t="str">
        <f>INDEX(classification!O$2:O$200, MATCH(soilManagement!M252, classification!M$2:M$200, 0))</f>
        <v>unknown</v>
      </c>
      <c r="O252" s="17" t="s">
        <v>1551</v>
      </c>
      <c r="P252" t="str">
        <f>INDEX(classification!R$2:R$200, MATCH(soilManagement!O252, classification!P$2:P$200, 0))</f>
        <v>unknown</v>
      </c>
      <c r="Q252" s="17" t="s">
        <v>1551</v>
      </c>
      <c r="R252" t="str">
        <f>INDEX(classification!U$2:U$200, MATCH(soilManagement!Q252, classification!S$2:S$200, 0))</f>
        <v>unknown</v>
      </c>
      <c r="S252" s="17" t="s">
        <v>1551</v>
      </c>
      <c r="T252" t="str">
        <f>INDEX(classification!X$2:X$200, MATCH(soilManagement!S252, classification!V$2:V$200, 0))</f>
        <v>unknown</v>
      </c>
      <c r="U252" s="9" t="s">
        <v>1551</v>
      </c>
      <c r="V252" t="str">
        <f>INDEX(classification!AA$2:AA$200, MATCH(soilManagement!U252, classification!Y$2:Y$200, 0))</f>
        <v>unknown</v>
      </c>
      <c r="W252" s="9" t="s">
        <v>2202</v>
      </c>
      <c r="X252" t="str">
        <f>INDEX(classification!AD$2:AD$200, MATCH(soilManagement!W252, classification!AB$2:AB$200, 0))</f>
        <v>no impact</v>
      </c>
      <c r="Y252" s="9" t="s">
        <v>2337</v>
      </c>
    </row>
    <row r="253" spans="1:25">
      <c r="A253">
        <v>252</v>
      </c>
      <c r="B253" s="6" t="s">
        <v>310</v>
      </c>
      <c r="C253" s="16" t="s">
        <v>2681</v>
      </c>
      <c r="D253" t="str">
        <f>INDEX(classification!C$2:C$200, MATCH(soilManagement!C253, classification!A$2:A$200, 0))</f>
        <v>bare</v>
      </c>
      <c r="E253" s="18" t="s">
        <v>1551</v>
      </c>
      <c r="F253" t="str">
        <f>INDEX(classification!F$2:F$200, MATCH(soilManagement!E253, classification!D$2:D$200, 0))</f>
        <v>unknown</v>
      </c>
      <c r="G253" s="9">
        <v>0</v>
      </c>
      <c r="H253" s="17" t="s">
        <v>1551</v>
      </c>
      <c r="I253" t="str">
        <f>INDEX(classification!I$2:I$200, MATCH(soilManagement!H253, classification!G$2:G$200, 0))</f>
        <v>unknown</v>
      </c>
      <c r="J253" s="9" t="s">
        <v>1551</v>
      </c>
      <c r="K253" s="17" t="s">
        <v>1551</v>
      </c>
      <c r="L253" t="str">
        <f>INDEX(classification!L$2:L$200, MATCH(soilManagement!K253, classification!J$2:J$200, 0))</f>
        <v>unknown</v>
      </c>
      <c r="M253" s="17" t="s">
        <v>1551</v>
      </c>
      <c r="N253" t="str">
        <f>INDEX(classification!O$2:O$200, MATCH(soilManagement!M253, classification!M$2:M$200, 0))</f>
        <v>unknown</v>
      </c>
      <c r="O253" s="17" t="s">
        <v>1551</v>
      </c>
      <c r="P253" t="str">
        <f>INDEX(classification!R$2:R$200, MATCH(soilManagement!O253, classification!P$2:P$200, 0))</f>
        <v>unknown</v>
      </c>
      <c r="Q253" s="17" t="s">
        <v>1551</v>
      </c>
      <c r="R253" t="str">
        <f>INDEX(classification!U$2:U$200, MATCH(soilManagement!Q253, classification!S$2:S$200, 0))</f>
        <v>unknown</v>
      </c>
      <c r="S253" s="17" t="s">
        <v>1551</v>
      </c>
      <c r="T253" t="str">
        <f>INDEX(classification!X$2:X$200, MATCH(soilManagement!S253, classification!V$2:V$200, 0))</f>
        <v>unknown</v>
      </c>
      <c r="U253" s="9" t="s">
        <v>1551</v>
      </c>
      <c r="V253" t="str">
        <f>INDEX(classification!AA$2:AA$200, MATCH(soilManagement!U253, classification!Y$2:Y$200, 0))</f>
        <v>unknown</v>
      </c>
      <c r="W253" s="9" t="s">
        <v>2202</v>
      </c>
      <c r="X253" t="str">
        <f>INDEX(classification!AD$2:AD$200, MATCH(soilManagement!W253, classification!AB$2:AB$200, 0))</f>
        <v>no impact</v>
      </c>
      <c r="Y253" s="9" t="s">
        <v>2338</v>
      </c>
    </row>
    <row r="254" spans="1:25">
      <c r="A254">
        <v>253</v>
      </c>
      <c r="B254" s="6" t="s">
        <v>311</v>
      </c>
      <c r="C254" s="9" t="s">
        <v>2599</v>
      </c>
      <c r="D254" t="str">
        <f>INDEX(classification!C$2:C$200, MATCH(soilManagement!C254, classification!A$2:A$200, 0))</f>
        <v>arable</v>
      </c>
      <c r="E254" s="9" t="s">
        <v>2562</v>
      </c>
      <c r="F254" t="str">
        <f>INDEX(classification!F$2:F$200, MATCH(soilManagement!E254, classification!D$2:D$200, 0))</f>
        <v>conventional tillage</v>
      </c>
      <c r="G254" s="9">
        <v>0</v>
      </c>
      <c r="H254" s="17" t="s">
        <v>1551</v>
      </c>
      <c r="I254" t="str">
        <f>INDEX(classification!I$2:I$200, MATCH(soilManagement!H254, classification!G$2:G$200, 0))</f>
        <v>unknown</v>
      </c>
      <c r="J254" s="9" t="s">
        <v>1551</v>
      </c>
      <c r="K254" s="17" t="s">
        <v>1551</v>
      </c>
      <c r="L254" t="str">
        <f>INDEX(classification!L$2:L$200, MATCH(soilManagement!K254, classification!J$2:J$200, 0))</f>
        <v>unknown</v>
      </c>
      <c r="M254" s="17" t="s">
        <v>1551</v>
      </c>
      <c r="N254" t="str">
        <f>INDEX(classification!O$2:O$200, MATCH(soilManagement!M254, classification!M$2:M$200, 0))</f>
        <v>unknown</v>
      </c>
      <c r="O254" s="17" t="s">
        <v>1551</v>
      </c>
      <c r="P254" t="str">
        <f>INDEX(classification!R$2:R$200, MATCH(soilManagement!O254, classification!P$2:P$200, 0))</f>
        <v>unknown</v>
      </c>
      <c r="Q254" s="17" t="s">
        <v>1551</v>
      </c>
      <c r="R254" t="str">
        <f>INDEX(classification!U$2:U$200, MATCH(soilManagement!Q254, classification!S$2:S$200, 0))</f>
        <v>unknown</v>
      </c>
      <c r="S254" s="17" t="s">
        <v>1551</v>
      </c>
      <c r="T254" t="str">
        <f>INDEX(classification!X$2:X$200, MATCH(soilManagement!S254, classification!V$2:V$200, 0))</f>
        <v>unknown</v>
      </c>
      <c r="U254" s="17" t="s">
        <v>1551</v>
      </c>
      <c r="V254" t="str">
        <f>INDEX(classification!AA$2:AA$200, MATCH(soilManagement!U254, classification!Y$2:Y$200, 0))</f>
        <v>unknown</v>
      </c>
      <c r="W254" s="17" t="s">
        <v>1551</v>
      </c>
      <c r="X254" t="str">
        <f>INDEX(classification!AD$2:AD$200, MATCH(soilManagement!W254, classification!AB$2:AB$200, 0))</f>
        <v>unknown</v>
      </c>
      <c r="Y254" s="9"/>
    </row>
    <row r="255" spans="1:25">
      <c r="A255">
        <v>254</v>
      </c>
      <c r="B255" s="6" t="s">
        <v>313</v>
      </c>
      <c r="C255" s="9" t="s">
        <v>2682</v>
      </c>
      <c r="D255" t="str">
        <f>INDEX(classification!C$2:C$200, MATCH(soilManagement!C255, classification!A$2:A$200, 0))</f>
        <v>arable</v>
      </c>
      <c r="E255" s="18" t="s">
        <v>1551</v>
      </c>
      <c r="F255" t="str">
        <f>INDEX(classification!F$2:F$200, MATCH(soilManagement!E255, classification!D$2:D$200, 0))</f>
        <v>unknown</v>
      </c>
      <c r="G255" s="16">
        <v>-9999</v>
      </c>
      <c r="H255" s="9" t="s">
        <v>2569</v>
      </c>
      <c r="I255" t="str">
        <f>INDEX(classification!I$2:I$200, MATCH(soilManagement!H255, classification!G$2:G$200, 0))</f>
        <v>maize</v>
      </c>
      <c r="J255" s="9" t="s">
        <v>1551</v>
      </c>
      <c r="K255" s="17" t="s">
        <v>1551</v>
      </c>
      <c r="L255" t="str">
        <f>INDEX(classification!L$2:L$200, MATCH(soilManagement!K255, classification!J$2:J$200, 0))</f>
        <v>unknown</v>
      </c>
      <c r="M255" s="17" t="s">
        <v>1551</v>
      </c>
      <c r="N255" t="str">
        <f>INDEX(classification!O$2:O$200, MATCH(soilManagement!M255, classification!M$2:M$200, 0))</f>
        <v>unknown</v>
      </c>
      <c r="O255" s="17" t="s">
        <v>1551</v>
      </c>
      <c r="P255" t="str">
        <f>INDEX(classification!R$2:R$200, MATCH(soilManagement!O255, classification!P$2:P$200, 0))</f>
        <v>unknown</v>
      </c>
      <c r="Q255" s="9" t="s">
        <v>2683</v>
      </c>
      <c r="R255" t="str">
        <f>INDEX(classification!U$2:U$200, MATCH(soilManagement!Q255, classification!S$2:S$200, 0))</f>
        <v>irrigated</v>
      </c>
      <c r="S255" s="17" t="s">
        <v>1551</v>
      </c>
      <c r="T255" t="str">
        <f>INDEX(classification!X$2:X$200, MATCH(soilManagement!S255, classification!V$2:V$200, 0))</f>
        <v>unknown</v>
      </c>
      <c r="U255" s="17" t="s">
        <v>1551</v>
      </c>
      <c r="V255" t="str">
        <f>INDEX(classification!AA$2:AA$200, MATCH(soilManagement!U255, classification!Y$2:Y$200, 0))</f>
        <v>unknown</v>
      </c>
      <c r="W255" s="17" t="s">
        <v>1551</v>
      </c>
      <c r="X255" t="str">
        <f>INDEX(classification!AD$2:AD$200, MATCH(soilManagement!W255, classification!AB$2:AB$200, 0))</f>
        <v>unknown</v>
      </c>
      <c r="Y255" s="18"/>
    </row>
    <row r="256" spans="1:25">
      <c r="A256">
        <v>255</v>
      </c>
      <c r="B256" s="6" t="s">
        <v>315</v>
      </c>
      <c r="C256" s="9" t="s">
        <v>2682</v>
      </c>
      <c r="D256" t="str">
        <f>INDEX(classification!C$2:C$200, MATCH(soilManagement!C256, classification!A$2:A$200, 0))</f>
        <v>arable</v>
      </c>
      <c r="E256" s="18" t="s">
        <v>1551</v>
      </c>
      <c r="F256" t="str">
        <f>INDEX(classification!F$2:F$200, MATCH(soilManagement!E256, classification!D$2:D$200, 0))</f>
        <v>unknown</v>
      </c>
      <c r="G256" s="16">
        <v>-9999</v>
      </c>
      <c r="H256" s="9" t="s">
        <v>2569</v>
      </c>
      <c r="I256" t="str">
        <f>INDEX(classification!I$2:I$200, MATCH(soilManagement!H256, classification!G$2:G$200, 0))</f>
        <v>maize</v>
      </c>
      <c r="J256" s="9" t="s">
        <v>1551</v>
      </c>
      <c r="K256" s="17" t="s">
        <v>1551</v>
      </c>
      <c r="L256" t="str">
        <f>INDEX(classification!L$2:L$200, MATCH(soilManagement!K256, classification!J$2:J$200, 0))</f>
        <v>unknown</v>
      </c>
      <c r="M256" s="17" t="s">
        <v>1551</v>
      </c>
      <c r="N256" t="str">
        <f>INDEX(classification!O$2:O$200, MATCH(soilManagement!M256, classification!M$2:M$200, 0))</f>
        <v>unknown</v>
      </c>
      <c r="O256" s="17" t="s">
        <v>1551</v>
      </c>
      <c r="P256" t="str">
        <f>INDEX(classification!R$2:R$200, MATCH(soilManagement!O256, classification!P$2:P$200, 0))</f>
        <v>unknown</v>
      </c>
      <c r="Q256" s="9" t="s">
        <v>2683</v>
      </c>
      <c r="R256" t="str">
        <f>INDEX(classification!U$2:U$200, MATCH(soilManagement!Q256, classification!S$2:S$200, 0))</f>
        <v>irrigated</v>
      </c>
      <c r="S256" s="17" t="s">
        <v>1551</v>
      </c>
      <c r="T256" t="str">
        <f>INDEX(classification!X$2:X$200, MATCH(soilManagement!S256, classification!V$2:V$200, 0))</f>
        <v>unknown</v>
      </c>
      <c r="U256" s="17" t="s">
        <v>1551</v>
      </c>
      <c r="V256" t="str">
        <f>INDEX(classification!AA$2:AA$200, MATCH(soilManagement!U256, classification!Y$2:Y$200, 0))</f>
        <v>unknown</v>
      </c>
      <c r="W256" s="17" t="s">
        <v>1551</v>
      </c>
      <c r="X256" t="str">
        <f>INDEX(classification!AD$2:AD$200, MATCH(soilManagement!W256, classification!AB$2:AB$200, 0))</f>
        <v>unknown</v>
      </c>
      <c r="Y256" s="18"/>
    </row>
    <row r="257" spans="1:25">
      <c r="A257">
        <v>256</v>
      </c>
      <c r="B257" s="6" t="s">
        <v>316</v>
      </c>
      <c r="C257" s="9" t="s">
        <v>2682</v>
      </c>
      <c r="D257" t="str">
        <f>INDEX(classification!C$2:C$200, MATCH(soilManagement!C257, classification!A$2:A$200, 0))</f>
        <v>arable</v>
      </c>
      <c r="E257" s="18" t="s">
        <v>1551</v>
      </c>
      <c r="F257" t="str">
        <f>INDEX(classification!F$2:F$200, MATCH(soilManagement!E257, classification!D$2:D$200, 0))</f>
        <v>unknown</v>
      </c>
      <c r="G257" s="16">
        <v>-9999</v>
      </c>
      <c r="H257" s="9" t="s">
        <v>2569</v>
      </c>
      <c r="I257" t="str">
        <f>INDEX(classification!I$2:I$200, MATCH(soilManagement!H257, classification!G$2:G$200, 0))</f>
        <v>maize</v>
      </c>
      <c r="J257" s="9" t="s">
        <v>1551</v>
      </c>
      <c r="K257" s="17" t="s">
        <v>1551</v>
      </c>
      <c r="L257" t="str">
        <f>INDEX(classification!L$2:L$200, MATCH(soilManagement!K257, classification!J$2:J$200, 0))</f>
        <v>unknown</v>
      </c>
      <c r="M257" s="17" t="s">
        <v>1551</v>
      </c>
      <c r="N257" t="str">
        <f>INDEX(classification!O$2:O$200, MATCH(soilManagement!M257, classification!M$2:M$200, 0))</f>
        <v>unknown</v>
      </c>
      <c r="O257" s="17" t="s">
        <v>1551</v>
      </c>
      <c r="P257" t="str">
        <f>INDEX(classification!R$2:R$200, MATCH(soilManagement!O257, classification!P$2:P$200, 0))</f>
        <v>unknown</v>
      </c>
      <c r="Q257" s="9" t="s">
        <v>2683</v>
      </c>
      <c r="R257" t="str">
        <f>INDEX(classification!U$2:U$200, MATCH(soilManagement!Q257, classification!S$2:S$200, 0))</f>
        <v>irrigated</v>
      </c>
      <c r="S257" s="17" t="s">
        <v>1551</v>
      </c>
      <c r="T257" t="str">
        <f>INDEX(classification!X$2:X$200, MATCH(soilManagement!S257, classification!V$2:V$200, 0))</f>
        <v>unknown</v>
      </c>
      <c r="U257" s="17" t="s">
        <v>1551</v>
      </c>
      <c r="V257" t="str">
        <f>INDEX(classification!AA$2:AA$200, MATCH(soilManagement!U257, classification!Y$2:Y$200, 0))</f>
        <v>unknown</v>
      </c>
      <c r="W257" s="17" t="s">
        <v>1551</v>
      </c>
      <c r="X257" t="str">
        <f>INDEX(classification!AD$2:AD$200, MATCH(soilManagement!W257, classification!AB$2:AB$200, 0))</f>
        <v>unknown</v>
      </c>
      <c r="Y257" s="18"/>
    </row>
    <row r="258" spans="1:25">
      <c r="A258">
        <v>257</v>
      </c>
      <c r="B258" s="6" t="s">
        <v>317</v>
      </c>
      <c r="C258" s="9" t="s">
        <v>2682</v>
      </c>
      <c r="D258" t="str">
        <f>INDEX(classification!C$2:C$200, MATCH(soilManagement!C258, classification!A$2:A$200, 0))</f>
        <v>arable</v>
      </c>
      <c r="E258" s="18" t="s">
        <v>1551</v>
      </c>
      <c r="F258" t="str">
        <f>INDEX(classification!F$2:F$200, MATCH(soilManagement!E258, classification!D$2:D$200, 0))</f>
        <v>unknown</v>
      </c>
      <c r="G258" s="16">
        <v>-9999</v>
      </c>
      <c r="H258" s="9" t="s">
        <v>2569</v>
      </c>
      <c r="I258" t="str">
        <f>INDEX(classification!I$2:I$200, MATCH(soilManagement!H258, classification!G$2:G$200, 0))</f>
        <v>maize</v>
      </c>
      <c r="J258" s="9" t="s">
        <v>1551</v>
      </c>
      <c r="K258" s="17" t="s">
        <v>1551</v>
      </c>
      <c r="L258" t="str">
        <f>INDEX(classification!L$2:L$200, MATCH(soilManagement!K258, classification!J$2:J$200, 0))</f>
        <v>unknown</v>
      </c>
      <c r="M258" s="17" t="s">
        <v>1551</v>
      </c>
      <c r="N258" t="str">
        <f>INDEX(classification!O$2:O$200, MATCH(soilManagement!M258, classification!M$2:M$200, 0))</f>
        <v>unknown</v>
      </c>
      <c r="O258" s="17" t="s">
        <v>1551</v>
      </c>
      <c r="P258" t="str">
        <f>INDEX(classification!R$2:R$200, MATCH(soilManagement!O258, classification!P$2:P$200, 0))</f>
        <v>unknown</v>
      </c>
      <c r="Q258" s="9" t="s">
        <v>2683</v>
      </c>
      <c r="R258" t="str">
        <f>INDEX(classification!U$2:U$200, MATCH(soilManagement!Q258, classification!S$2:S$200, 0))</f>
        <v>irrigated</v>
      </c>
      <c r="S258" s="17" t="s">
        <v>1551</v>
      </c>
      <c r="T258" t="str">
        <f>INDEX(classification!X$2:X$200, MATCH(soilManagement!S258, classification!V$2:V$200, 0))</f>
        <v>unknown</v>
      </c>
      <c r="U258" s="17" t="s">
        <v>1551</v>
      </c>
      <c r="V258" t="str">
        <f>INDEX(classification!AA$2:AA$200, MATCH(soilManagement!U258, classification!Y$2:Y$200, 0))</f>
        <v>unknown</v>
      </c>
      <c r="W258" s="17" t="s">
        <v>1551</v>
      </c>
      <c r="X258" t="str">
        <f>INDEX(classification!AD$2:AD$200, MATCH(soilManagement!W258, classification!AB$2:AB$200, 0))</f>
        <v>unknown</v>
      </c>
      <c r="Y258" s="18"/>
    </row>
    <row r="259" spans="1:25">
      <c r="A259">
        <v>258</v>
      </c>
      <c r="B259" s="6" t="s">
        <v>318</v>
      </c>
      <c r="C259" s="9" t="s">
        <v>1551</v>
      </c>
      <c r="D259" t="str">
        <f>INDEX(classification!C$2:C$200, MATCH(soilManagement!C259, classification!A$2:A$200, 0))</f>
        <v>unknown</v>
      </c>
      <c r="E259" s="9" t="s">
        <v>1551</v>
      </c>
      <c r="F259" t="str">
        <f>INDEX(classification!F$2:F$200, MATCH(soilManagement!E259, classification!D$2:D$200, 0))</f>
        <v>unknown</v>
      </c>
      <c r="G259" s="9">
        <v>0</v>
      </c>
      <c r="H259" s="17" t="s">
        <v>1551</v>
      </c>
      <c r="I259" t="str">
        <f>INDEX(classification!I$2:I$200, MATCH(soilManagement!H259, classification!G$2:G$200, 0))</f>
        <v>unknown</v>
      </c>
      <c r="J259" s="9" t="s">
        <v>1551</v>
      </c>
      <c r="K259" s="17" t="s">
        <v>1551</v>
      </c>
      <c r="L259" t="str">
        <f>INDEX(classification!L$2:L$200, MATCH(soilManagement!K259, classification!J$2:J$200, 0))</f>
        <v>unknown</v>
      </c>
      <c r="M259" s="17" t="s">
        <v>1551</v>
      </c>
      <c r="N259" t="str">
        <f>INDEX(classification!O$2:O$200, MATCH(soilManagement!M259, classification!M$2:M$200, 0))</f>
        <v>unknown</v>
      </c>
      <c r="O259" s="17" t="s">
        <v>1551</v>
      </c>
      <c r="P259" t="str">
        <f>INDEX(classification!R$2:R$200, MATCH(soilManagement!O259, classification!P$2:P$200, 0))</f>
        <v>unknown</v>
      </c>
      <c r="Q259" s="17" t="s">
        <v>1551</v>
      </c>
      <c r="R259" t="str">
        <f>INDEX(classification!U$2:U$200, MATCH(soilManagement!Q259, classification!S$2:S$200, 0))</f>
        <v>unknown</v>
      </c>
      <c r="S259" s="17" t="s">
        <v>1551</v>
      </c>
      <c r="T259" t="str">
        <f>INDEX(classification!X$2:X$200, MATCH(soilManagement!S259, classification!V$2:V$200, 0))</f>
        <v>unknown</v>
      </c>
      <c r="U259" s="9" t="s">
        <v>1551</v>
      </c>
      <c r="V259" t="str">
        <f>INDEX(classification!AA$2:AA$200, MATCH(soilManagement!U259, classification!Y$2:Y$200, 0))</f>
        <v>unknown</v>
      </c>
      <c r="W259" s="9" t="s">
        <v>2684</v>
      </c>
      <c r="X259" t="str">
        <f>INDEX(classification!AD$2:AD$200, MATCH(soilManagement!W259, classification!AB$2:AB$200, 0))</f>
        <v>no impact</v>
      </c>
      <c r="Y259" s="9" t="s">
        <v>2559</v>
      </c>
    </row>
    <row r="260" spans="1:25">
      <c r="A260">
        <v>259</v>
      </c>
      <c r="B260" s="6" t="s">
        <v>320</v>
      </c>
      <c r="C260" s="9" t="s">
        <v>1551</v>
      </c>
      <c r="D260" t="str">
        <f>INDEX(classification!C$2:C$200, MATCH(soilManagement!C260, classification!A$2:A$200, 0))</f>
        <v>unknown</v>
      </c>
      <c r="E260" s="9" t="s">
        <v>1551</v>
      </c>
      <c r="F260" t="str">
        <f>INDEX(classification!F$2:F$200, MATCH(soilManagement!E260, classification!D$2:D$200, 0))</f>
        <v>unknown</v>
      </c>
      <c r="G260" s="9">
        <v>0</v>
      </c>
      <c r="H260" s="17" t="s">
        <v>1551</v>
      </c>
      <c r="I260" t="str">
        <f>INDEX(classification!I$2:I$200, MATCH(soilManagement!H260, classification!G$2:G$200, 0))</f>
        <v>unknown</v>
      </c>
      <c r="J260" s="9" t="s">
        <v>1551</v>
      </c>
      <c r="K260" s="17" t="s">
        <v>1551</v>
      </c>
      <c r="L260" t="str">
        <f>INDEX(classification!L$2:L$200, MATCH(soilManagement!K260, classification!J$2:J$200, 0))</f>
        <v>unknown</v>
      </c>
      <c r="M260" s="17" t="s">
        <v>1551</v>
      </c>
      <c r="N260" t="str">
        <f>INDEX(classification!O$2:O$200, MATCH(soilManagement!M260, classification!M$2:M$200, 0))</f>
        <v>unknown</v>
      </c>
      <c r="O260" s="17" t="s">
        <v>1551</v>
      </c>
      <c r="P260" t="str">
        <f>INDEX(classification!R$2:R$200, MATCH(soilManagement!O260, classification!P$2:P$200, 0))</f>
        <v>unknown</v>
      </c>
      <c r="Q260" s="17" t="s">
        <v>1551</v>
      </c>
      <c r="R260" t="str">
        <f>INDEX(classification!U$2:U$200, MATCH(soilManagement!Q260, classification!S$2:S$200, 0))</f>
        <v>unknown</v>
      </c>
      <c r="S260" s="17" t="s">
        <v>1551</v>
      </c>
      <c r="T260" t="str">
        <f>INDEX(classification!X$2:X$200, MATCH(soilManagement!S260, classification!V$2:V$200, 0))</f>
        <v>unknown</v>
      </c>
      <c r="U260" s="9" t="s">
        <v>1551</v>
      </c>
      <c r="V260" t="str">
        <f>INDEX(classification!AA$2:AA$200, MATCH(soilManagement!U260, classification!Y$2:Y$200, 0))</f>
        <v>unknown</v>
      </c>
      <c r="W260" s="9" t="s">
        <v>2684</v>
      </c>
      <c r="X260" t="str">
        <f>INDEX(classification!AD$2:AD$200, MATCH(soilManagement!W260, classification!AB$2:AB$200, 0))</f>
        <v>no impact</v>
      </c>
      <c r="Y260" s="9" t="s">
        <v>2559</v>
      </c>
    </row>
    <row r="261" spans="1:25">
      <c r="A261">
        <v>260</v>
      </c>
      <c r="B261" s="6" t="s">
        <v>321</v>
      </c>
      <c r="C261" s="9" t="s">
        <v>1551</v>
      </c>
      <c r="D261" t="str">
        <f>INDEX(classification!C$2:C$200, MATCH(soilManagement!C261, classification!A$2:A$200, 0))</f>
        <v>unknown</v>
      </c>
      <c r="E261" s="9" t="s">
        <v>1551</v>
      </c>
      <c r="F261" t="str">
        <f>INDEX(classification!F$2:F$200, MATCH(soilManagement!E261, classification!D$2:D$200, 0))</f>
        <v>unknown</v>
      </c>
      <c r="G261" s="9">
        <v>0</v>
      </c>
      <c r="H261" s="17" t="s">
        <v>1551</v>
      </c>
      <c r="I261" t="str">
        <f>INDEX(classification!I$2:I$200, MATCH(soilManagement!H261, classification!G$2:G$200, 0))</f>
        <v>unknown</v>
      </c>
      <c r="J261" s="9" t="s">
        <v>1551</v>
      </c>
      <c r="K261" s="17" t="s">
        <v>1551</v>
      </c>
      <c r="L261" t="str">
        <f>INDEX(classification!L$2:L$200, MATCH(soilManagement!K261, classification!J$2:J$200, 0))</f>
        <v>unknown</v>
      </c>
      <c r="M261" s="17" t="s">
        <v>1551</v>
      </c>
      <c r="N261" t="str">
        <f>INDEX(classification!O$2:O$200, MATCH(soilManagement!M261, classification!M$2:M$200, 0))</f>
        <v>unknown</v>
      </c>
      <c r="O261" s="17" t="s">
        <v>1551</v>
      </c>
      <c r="P261" t="str">
        <f>INDEX(classification!R$2:R$200, MATCH(soilManagement!O261, classification!P$2:P$200, 0))</f>
        <v>unknown</v>
      </c>
      <c r="Q261" s="17" t="s">
        <v>1551</v>
      </c>
      <c r="R261" t="str">
        <f>INDEX(classification!U$2:U$200, MATCH(soilManagement!Q261, classification!S$2:S$200, 0))</f>
        <v>unknown</v>
      </c>
      <c r="S261" s="17" t="s">
        <v>1551</v>
      </c>
      <c r="T261" t="str">
        <f>INDEX(classification!X$2:X$200, MATCH(soilManagement!S261, classification!V$2:V$200, 0))</f>
        <v>unknown</v>
      </c>
      <c r="U261" s="9" t="s">
        <v>1551</v>
      </c>
      <c r="V261" t="str">
        <f>INDEX(classification!AA$2:AA$200, MATCH(soilManagement!U261, classification!Y$2:Y$200, 0))</f>
        <v>unknown</v>
      </c>
      <c r="W261" s="9" t="s">
        <v>2684</v>
      </c>
      <c r="X261" t="str">
        <f>INDEX(classification!AD$2:AD$200, MATCH(soilManagement!W261, classification!AB$2:AB$200, 0))</f>
        <v>no impact</v>
      </c>
      <c r="Y261" s="9" t="s">
        <v>2559</v>
      </c>
    </row>
    <row r="262" spans="1:25">
      <c r="A262">
        <v>261</v>
      </c>
      <c r="B262" s="6" t="s">
        <v>322</v>
      </c>
      <c r="C262" s="9" t="s">
        <v>2568</v>
      </c>
      <c r="D262" t="str">
        <f>INDEX(classification!C$2:C$200, MATCH(soilManagement!C262, classification!A$2:A$200, 0))</f>
        <v>arable</v>
      </c>
      <c r="E262" s="9" t="s">
        <v>2562</v>
      </c>
      <c r="F262" t="str">
        <f>INDEX(classification!F$2:F$200, MATCH(soilManagement!E262, classification!D$2:D$200, 0))</f>
        <v>conventional tillage</v>
      </c>
      <c r="G262" s="9">
        <v>2</v>
      </c>
      <c r="H262" s="9" t="s">
        <v>2591</v>
      </c>
      <c r="I262" t="str">
        <f>INDEX(classification!I$2:I$200, MATCH(soilManagement!H262, classification!G$2:G$200, 0))</f>
        <v>fallow</v>
      </c>
      <c r="J262" s="9" t="s">
        <v>2640</v>
      </c>
      <c r="K262" s="17" t="s">
        <v>1551</v>
      </c>
      <c r="L262" t="str">
        <f>INDEX(classification!L$2:L$200, MATCH(soilManagement!K262, classification!J$2:J$200, 0))</f>
        <v>unknown</v>
      </c>
      <c r="M262" s="17" t="s">
        <v>1551</v>
      </c>
      <c r="N262" t="str">
        <f>INDEX(classification!O$2:O$200, MATCH(soilManagement!M262, classification!M$2:M$200, 0))</f>
        <v>unknown</v>
      </c>
      <c r="O262" s="17" t="s">
        <v>1551</v>
      </c>
      <c r="P262" t="str">
        <f>INDEX(classification!R$2:R$200, MATCH(soilManagement!O262, classification!P$2:P$200, 0))</f>
        <v>unknown</v>
      </c>
      <c r="Q262" s="9" t="s">
        <v>2587</v>
      </c>
      <c r="R262" t="str">
        <f>INDEX(classification!U$2:U$200, MATCH(soilManagement!Q262, classification!S$2:S$200, 0))</f>
        <v>rainfed</v>
      </c>
      <c r="S262" s="17" t="s">
        <v>1551</v>
      </c>
      <c r="T262" t="str">
        <f>INDEX(classification!X$2:X$200, MATCH(soilManagement!S262, classification!V$2:V$200, 0))</f>
        <v>unknown</v>
      </c>
      <c r="U262" s="9" t="s">
        <v>1551</v>
      </c>
      <c r="V262" t="str">
        <f>INDEX(classification!AA$2:AA$200, MATCH(soilManagement!U262, classification!Y$2:Y$200, 0))</f>
        <v>unknown</v>
      </c>
      <c r="W262" s="9" t="s">
        <v>2685</v>
      </c>
      <c r="X262" t="str">
        <f>INDEX(classification!AD$2:AD$200, MATCH(soilManagement!W262, classification!AB$2:AB$200, 0))</f>
        <v>no impact</v>
      </c>
      <c r="Y262" s="9" t="s">
        <v>2559</v>
      </c>
    </row>
    <row r="263" spans="1:25">
      <c r="A263">
        <v>262</v>
      </c>
      <c r="B263" s="6" t="s">
        <v>324</v>
      </c>
      <c r="C263" s="9" t="s">
        <v>2568</v>
      </c>
      <c r="D263" t="str">
        <f>INDEX(classification!C$2:C$200, MATCH(soilManagement!C263, classification!A$2:A$200, 0))</f>
        <v>arable</v>
      </c>
      <c r="E263" s="9" t="s">
        <v>2608</v>
      </c>
      <c r="F263" t="str">
        <f>INDEX(classification!F$2:F$200, MATCH(soilManagement!E263, classification!D$2:D$200, 0))</f>
        <v>reduced tillage</v>
      </c>
      <c r="G263" s="9">
        <v>2</v>
      </c>
      <c r="H263" s="9" t="s">
        <v>2591</v>
      </c>
      <c r="I263" t="str">
        <f>INDEX(classification!I$2:I$200, MATCH(soilManagement!H263, classification!G$2:G$200, 0))</f>
        <v>fallow</v>
      </c>
      <c r="J263" s="9" t="s">
        <v>2640</v>
      </c>
      <c r="K263" s="17" t="s">
        <v>1551</v>
      </c>
      <c r="L263" t="str">
        <f>INDEX(classification!L$2:L$200, MATCH(soilManagement!K263, classification!J$2:J$200, 0))</f>
        <v>unknown</v>
      </c>
      <c r="M263" s="17" t="s">
        <v>1551</v>
      </c>
      <c r="N263" t="str">
        <f>INDEX(classification!O$2:O$200, MATCH(soilManagement!M263, classification!M$2:M$200, 0))</f>
        <v>unknown</v>
      </c>
      <c r="O263" s="17" t="s">
        <v>1551</v>
      </c>
      <c r="P263" t="str">
        <f>INDEX(classification!R$2:R$200, MATCH(soilManagement!O263, classification!P$2:P$200, 0))</f>
        <v>unknown</v>
      </c>
      <c r="Q263" s="9" t="s">
        <v>2587</v>
      </c>
      <c r="R263" t="str">
        <f>INDEX(classification!U$2:U$200, MATCH(soilManagement!Q263, classification!S$2:S$200, 0))</f>
        <v>rainfed</v>
      </c>
      <c r="S263" s="17" t="s">
        <v>1551</v>
      </c>
      <c r="T263" t="str">
        <f>INDEX(classification!X$2:X$200, MATCH(soilManagement!S263, classification!V$2:V$200, 0))</f>
        <v>unknown</v>
      </c>
      <c r="U263" s="9" t="s">
        <v>1551</v>
      </c>
      <c r="V263" t="str">
        <f>INDEX(classification!AA$2:AA$200, MATCH(soilManagement!U263, classification!Y$2:Y$200, 0))</f>
        <v>unknown</v>
      </c>
      <c r="W263" s="9" t="s">
        <v>2685</v>
      </c>
      <c r="X263" t="str">
        <f>INDEX(classification!AD$2:AD$200, MATCH(soilManagement!W263, classification!AB$2:AB$200, 0))</f>
        <v>no impact</v>
      </c>
      <c r="Y263" s="9" t="s">
        <v>2559</v>
      </c>
    </row>
    <row r="264" spans="1:25">
      <c r="A264">
        <v>263</v>
      </c>
      <c r="B264" s="6" t="s">
        <v>325</v>
      </c>
      <c r="C264" s="9" t="s">
        <v>2568</v>
      </c>
      <c r="D264" t="str">
        <f>INDEX(classification!C$2:C$200, MATCH(soilManagement!C264, classification!A$2:A$200, 0))</f>
        <v>arable</v>
      </c>
      <c r="E264" s="9" t="s">
        <v>2583</v>
      </c>
      <c r="F264" t="str">
        <f>INDEX(classification!F$2:F$200, MATCH(soilManagement!E264, classification!D$2:D$200, 0))</f>
        <v>no tillage</v>
      </c>
      <c r="G264" s="9">
        <v>2</v>
      </c>
      <c r="H264" s="9" t="s">
        <v>2591</v>
      </c>
      <c r="I264" t="str">
        <f>INDEX(classification!I$2:I$200, MATCH(soilManagement!H264, classification!G$2:G$200, 0))</f>
        <v>fallow</v>
      </c>
      <c r="J264" s="9" t="s">
        <v>2640</v>
      </c>
      <c r="K264" s="17" t="s">
        <v>1551</v>
      </c>
      <c r="L264" t="str">
        <f>INDEX(classification!L$2:L$200, MATCH(soilManagement!K264, classification!J$2:J$200, 0))</f>
        <v>unknown</v>
      </c>
      <c r="M264" s="17" t="s">
        <v>1551</v>
      </c>
      <c r="N264" t="str">
        <f>INDEX(classification!O$2:O$200, MATCH(soilManagement!M264, classification!M$2:M$200, 0))</f>
        <v>unknown</v>
      </c>
      <c r="O264" s="17" t="s">
        <v>1551</v>
      </c>
      <c r="P264" t="str">
        <f>INDEX(classification!R$2:R$200, MATCH(soilManagement!O264, classification!P$2:P$200, 0))</f>
        <v>unknown</v>
      </c>
      <c r="Q264" s="9" t="s">
        <v>2587</v>
      </c>
      <c r="R264" t="str">
        <f>INDEX(classification!U$2:U$200, MATCH(soilManagement!Q264, classification!S$2:S$200, 0))</f>
        <v>rainfed</v>
      </c>
      <c r="S264" s="17" t="s">
        <v>1551</v>
      </c>
      <c r="T264" t="str">
        <f>INDEX(classification!X$2:X$200, MATCH(soilManagement!S264, classification!V$2:V$200, 0))</f>
        <v>unknown</v>
      </c>
      <c r="U264" s="9" t="s">
        <v>2686</v>
      </c>
      <c r="V264" t="str">
        <f>INDEX(classification!AA$2:AA$200, MATCH(soilManagement!U264, classification!Y$2:Y$200, 0))</f>
        <v>no impact</v>
      </c>
      <c r="W264" s="9" t="s">
        <v>2685</v>
      </c>
      <c r="X264" t="str">
        <f>INDEX(classification!AD$2:AD$200, MATCH(soilManagement!W264, classification!AB$2:AB$200, 0))</f>
        <v>no impact</v>
      </c>
      <c r="Y264" s="9" t="s">
        <v>2559</v>
      </c>
    </row>
    <row r="265" spans="1:25">
      <c r="A265">
        <v>264</v>
      </c>
      <c r="B265" s="6" t="s">
        <v>326</v>
      </c>
      <c r="C265" s="9" t="s">
        <v>2568</v>
      </c>
      <c r="D265" t="str">
        <f>INDEX(classification!C$2:C$200, MATCH(soilManagement!C265, classification!A$2:A$200, 0))</f>
        <v>arable</v>
      </c>
      <c r="E265" s="9" t="s">
        <v>2562</v>
      </c>
      <c r="F265" t="str">
        <f>INDEX(classification!F$2:F$200, MATCH(soilManagement!E265, classification!D$2:D$200, 0))</f>
        <v>conventional tillage</v>
      </c>
      <c r="G265" s="9">
        <v>2</v>
      </c>
      <c r="H265" s="9" t="s">
        <v>2591</v>
      </c>
      <c r="I265" t="str">
        <f>INDEX(classification!I$2:I$200, MATCH(soilManagement!H265, classification!G$2:G$200, 0))</f>
        <v>fallow</v>
      </c>
      <c r="J265" s="9" t="s">
        <v>2640</v>
      </c>
      <c r="K265" s="17" t="s">
        <v>1551</v>
      </c>
      <c r="L265" t="str">
        <f>INDEX(classification!L$2:L$200, MATCH(soilManagement!K265, classification!J$2:J$200, 0))</f>
        <v>unknown</v>
      </c>
      <c r="M265" s="17" t="s">
        <v>1551</v>
      </c>
      <c r="N265" t="str">
        <f>INDEX(classification!O$2:O$200, MATCH(soilManagement!M265, classification!M$2:M$200, 0))</f>
        <v>unknown</v>
      </c>
      <c r="O265" s="17" t="s">
        <v>1551</v>
      </c>
      <c r="P265" t="str">
        <f>INDEX(classification!R$2:R$200, MATCH(soilManagement!O265, classification!P$2:P$200, 0))</f>
        <v>unknown</v>
      </c>
      <c r="Q265" s="9" t="s">
        <v>2687</v>
      </c>
      <c r="R265" t="str">
        <f>INDEX(classification!U$2:U$200, MATCH(soilManagement!Q265, classification!S$2:S$200, 0))</f>
        <v>rainfed</v>
      </c>
      <c r="S265" s="17" t="s">
        <v>1551</v>
      </c>
      <c r="T265" t="str">
        <f>INDEX(classification!X$2:X$200, MATCH(soilManagement!S265, classification!V$2:V$200, 0))</f>
        <v>unknown</v>
      </c>
      <c r="U265" s="9" t="s">
        <v>1551</v>
      </c>
      <c r="V265" t="str">
        <f>INDEX(classification!AA$2:AA$200, MATCH(soilManagement!U265, classification!Y$2:Y$200, 0))</f>
        <v>unknown</v>
      </c>
      <c r="W265" s="9" t="s">
        <v>2625</v>
      </c>
      <c r="X265" t="str">
        <f>INDEX(classification!AD$2:AD$200, MATCH(soilManagement!W265, classification!AB$2:AB$200, 0))</f>
        <v>after tillage</v>
      </c>
      <c r="Y265" s="9" t="s">
        <v>2559</v>
      </c>
    </row>
    <row r="266" spans="1:25">
      <c r="A266">
        <v>265</v>
      </c>
      <c r="B266" s="6" t="s">
        <v>327</v>
      </c>
      <c r="C266" s="9" t="s">
        <v>2568</v>
      </c>
      <c r="D266" t="str">
        <f>INDEX(classification!C$2:C$200, MATCH(soilManagement!C266, classification!A$2:A$200, 0))</f>
        <v>arable</v>
      </c>
      <c r="E266" s="9" t="s">
        <v>2608</v>
      </c>
      <c r="F266" t="str">
        <f>INDEX(classification!F$2:F$200, MATCH(soilManagement!E266, classification!D$2:D$200, 0))</f>
        <v>reduced tillage</v>
      </c>
      <c r="G266" s="9">
        <v>2</v>
      </c>
      <c r="H266" s="9" t="s">
        <v>2591</v>
      </c>
      <c r="I266" t="str">
        <f>INDEX(classification!I$2:I$200, MATCH(soilManagement!H266, classification!G$2:G$200, 0))</f>
        <v>fallow</v>
      </c>
      <c r="J266" s="9" t="s">
        <v>2640</v>
      </c>
      <c r="K266" s="17" t="s">
        <v>1551</v>
      </c>
      <c r="L266" t="str">
        <f>INDEX(classification!L$2:L$200, MATCH(soilManagement!K266, classification!J$2:J$200, 0))</f>
        <v>unknown</v>
      </c>
      <c r="M266" s="17" t="s">
        <v>1551</v>
      </c>
      <c r="N266" t="str">
        <f>INDEX(classification!O$2:O$200, MATCH(soilManagement!M266, classification!M$2:M$200, 0))</f>
        <v>unknown</v>
      </c>
      <c r="O266" s="17" t="s">
        <v>1551</v>
      </c>
      <c r="P266" t="str">
        <f>INDEX(classification!R$2:R$200, MATCH(soilManagement!O266, classification!P$2:P$200, 0))</f>
        <v>unknown</v>
      </c>
      <c r="Q266" s="9" t="s">
        <v>2687</v>
      </c>
      <c r="R266" t="str">
        <f>INDEX(classification!U$2:U$200, MATCH(soilManagement!Q266, classification!S$2:S$200, 0))</f>
        <v>rainfed</v>
      </c>
      <c r="S266" s="17" t="s">
        <v>1551</v>
      </c>
      <c r="T266" t="str">
        <f>INDEX(classification!X$2:X$200, MATCH(soilManagement!S266, classification!V$2:V$200, 0))</f>
        <v>unknown</v>
      </c>
      <c r="U266" s="9" t="s">
        <v>1551</v>
      </c>
      <c r="V266" t="str">
        <f>INDEX(classification!AA$2:AA$200, MATCH(soilManagement!U266, classification!Y$2:Y$200, 0))</f>
        <v>unknown</v>
      </c>
      <c r="W266" s="9" t="s">
        <v>2625</v>
      </c>
      <c r="X266" t="str">
        <f>INDEX(classification!AD$2:AD$200, MATCH(soilManagement!W266, classification!AB$2:AB$200, 0))</f>
        <v>after tillage</v>
      </c>
      <c r="Y266" s="9" t="s">
        <v>2559</v>
      </c>
    </row>
    <row r="267" spans="1:25">
      <c r="A267">
        <v>266</v>
      </c>
      <c r="B267" s="6" t="s">
        <v>328</v>
      </c>
      <c r="C267" s="9" t="s">
        <v>2568</v>
      </c>
      <c r="D267" t="str">
        <f>INDEX(classification!C$2:C$200, MATCH(soilManagement!C267, classification!A$2:A$200, 0))</f>
        <v>arable</v>
      </c>
      <c r="E267" s="9" t="s">
        <v>2562</v>
      </c>
      <c r="F267" t="str">
        <f>INDEX(classification!F$2:F$200, MATCH(soilManagement!E267, classification!D$2:D$200, 0))</f>
        <v>conventional tillage</v>
      </c>
      <c r="G267" s="9">
        <v>2</v>
      </c>
      <c r="H267" s="9" t="s">
        <v>2591</v>
      </c>
      <c r="I267" t="str">
        <f>INDEX(classification!I$2:I$200, MATCH(soilManagement!H267, classification!G$2:G$200, 0))</f>
        <v>fallow</v>
      </c>
      <c r="J267" s="9" t="s">
        <v>2640</v>
      </c>
      <c r="K267" s="17" t="s">
        <v>1551</v>
      </c>
      <c r="L267" t="str">
        <f>INDEX(classification!L$2:L$200, MATCH(soilManagement!K267, classification!J$2:J$200, 0))</f>
        <v>unknown</v>
      </c>
      <c r="M267" s="17" t="s">
        <v>1551</v>
      </c>
      <c r="N267" t="str">
        <f>INDEX(classification!O$2:O$200, MATCH(soilManagement!M267, classification!M$2:M$200, 0))</f>
        <v>unknown</v>
      </c>
      <c r="O267" s="17" t="s">
        <v>1551</v>
      </c>
      <c r="P267" t="str">
        <f>INDEX(classification!R$2:R$200, MATCH(soilManagement!O267, classification!P$2:P$200, 0))</f>
        <v>unknown</v>
      </c>
      <c r="Q267" s="9" t="s">
        <v>2587</v>
      </c>
      <c r="R267" t="str">
        <f>INDEX(classification!U$2:U$200, MATCH(soilManagement!Q267, classification!S$2:S$200, 0))</f>
        <v>rainfed</v>
      </c>
      <c r="S267" s="17" t="s">
        <v>1551</v>
      </c>
      <c r="T267" t="str">
        <f>INDEX(classification!X$2:X$200, MATCH(soilManagement!S267, classification!V$2:V$200, 0))</f>
        <v>unknown</v>
      </c>
      <c r="U267" s="9" t="s">
        <v>1551</v>
      </c>
      <c r="V267" t="str">
        <f>INDEX(classification!AA$2:AA$200, MATCH(soilManagement!U267, classification!Y$2:Y$200, 0))</f>
        <v>unknown</v>
      </c>
      <c r="W267" s="9" t="s">
        <v>2688</v>
      </c>
      <c r="X267" t="str">
        <f>INDEX(classification!AD$2:AD$200, MATCH(soilManagement!W267, classification!AB$2:AB$200, 0))</f>
        <v>no impact</v>
      </c>
      <c r="Y267" s="9" t="s">
        <v>2559</v>
      </c>
    </row>
    <row r="268" spans="1:25">
      <c r="A268">
        <v>267</v>
      </c>
      <c r="B268" s="6" t="s">
        <v>329</v>
      </c>
      <c r="C268" s="9" t="s">
        <v>2568</v>
      </c>
      <c r="D268" t="str">
        <f>INDEX(classification!C$2:C$200, MATCH(soilManagement!C268, classification!A$2:A$200, 0))</f>
        <v>arable</v>
      </c>
      <c r="E268" s="9" t="s">
        <v>2608</v>
      </c>
      <c r="F268" t="str">
        <f>INDEX(classification!F$2:F$200, MATCH(soilManagement!E268, classification!D$2:D$200, 0))</f>
        <v>reduced tillage</v>
      </c>
      <c r="G268" s="9">
        <v>2</v>
      </c>
      <c r="H268" s="9" t="s">
        <v>2591</v>
      </c>
      <c r="I268" t="str">
        <f>INDEX(classification!I$2:I$200, MATCH(soilManagement!H268, classification!G$2:G$200, 0))</f>
        <v>fallow</v>
      </c>
      <c r="J268" s="9" t="s">
        <v>2640</v>
      </c>
      <c r="K268" s="17" t="s">
        <v>1551</v>
      </c>
      <c r="L268" t="str">
        <f>INDEX(classification!L$2:L$200, MATCH(soilManagement!K268, classification!J$2:J$200, 0))</f>
        <v>unknown</v>
      </c>
      <c r="M268" s="17" t="s">
        <v>1551</v>
      </c>
      <c r="N268" t="str">
        <f>INDEX(classification!O$2:O$200, MATCH(soilManagement!M268, classification!M$2:M$200, 0))</f>
        <v>unknown</v>
      </c>
      <c r="O268" s="17" t="s">
        <v>1551</v>
      </c>
      <c r="P268" t="str">
        <f>INDEX(classification!R$2:R$200, MATCH(soilManagement!O268, classification!P$2:P$200, 0))</f>
        <v>unknown</v>
      </c>
      <c r="Q268" s="9" t="s">
        <v>2587</v>
      </c>
      <c r="R268" t="str">
        <f>INDEX(classification!U$2:U$200, MATCH(soilManagement!Q268, classification!S$2:S$200, 0))</f>
        <v>rainfed</v>
      </c>
      <c r="S268" s="17" t="s">
        <v>1551</v>
      </c>
      <c r="T268" t="str">
        <f>INDEX(classification!X$2:X$200, MATCH(soilManagement!S268, classification!V$2:V$200, 0))</f>
        <v>unknown</v>
      </c>
      <c r="U268" s="9" t="s">
        <v>1551</v>
      </c>
      <c r="V268" t="str">
        <f>INDEX(classification!AA$2:AA$200, MATCH(soilManagement!U268, classification!Y$2:Y$200, 0))</f>
        <v>unknown</v>
      </c>
      <c r="W268" s="9" t="s">
        <v>2688</v>
      </c>
      <c r="X268" t="str">
        <f>INDEX(classification!AD$2:AD$200, MATCH(soilManagement!W268, classification!AB$2:AB$200, 0))</f>
        <v>no impact</v>
      </c>
      <c r="Y268" s="9" t="s">
        <v>2559</v>
      </c>
    </row>
    <row r="269" spans="1:25">
      <c r="A269">
        <v>268</v>
      </c>
      <c r="B269" s="6" t="s">
        <v>330</v>
      </c>
      <c r="C269" s="9" t="s">
        <v>2568</v>
      </c>
      <c r="D269" t="str">
        <f>INDEX(classification!C$2:C$200, MATCH(soilManagement!C269, classification!A$2:A$200, 0))</f>
        <v>arable</v>
      </c>
      <c r="E269" s="9" t="s">
        <v>2583</v>
      </c>
      <c r="F269" t="str">
        <f>INDEX(classification!F$2:F$200, MATCH(soilManagement!E269, classification!D$2:D$200, 0))</f>
        <v>no tillage</v>
      </c>
      <c r="G269" s="9">
        <v>2</v>
      </c>
      <c r="H269" s="9" t="s">
        <v>2591</v>
      </c>
      <c r="I269" t="str">
        <f>INDEX(classification!I$2:I$200, MATCH(soilManagement!H269, classification!G$2:G$200, 0))</f>
        <v>fallow</v>
      </c>
      <c r="J269" s="9" t="s">
        <v>2640</v>
      </c>
      <c r="K269" s="17" t="s">
        <v>1551</v>
      </c>
      <c r="L269" t="str">
        <f>INDEX(classification!L$2:L$200, MATCH(soilManagement!K269, classification!J$2:J$200, 0))</f>
        <v>unknown</v>
      </c>
      <c r="M269" s="17" t="s">
        <v>1551</v>
      </c>
      <c r="N269" t="str">
        <f>INDEX(classification!O$2:O$200, MATCH(soilManagement!M269, classification!M$2:M$200, 0))</f>
        <v>unknown</v>
      </c>
      <c r="O269" s="17" t="s">
        <v>1551</v>
      </c>
      <c r="P269" t="str">
        <f>INDEX(classification!R$2:R$200, MATCH(soilManagement!O269, classification!P$2:P$200, 0))</f>
        <v>unknown</v>
      </c>
      <c r="Q269" s="9" t="s">
        <v>2587</v>
      </c>
      <c r="R269" t="str">
        <f>INDEX(classification!U$2:U$200, MATCH(soilManagement!Q269, classification!S$2:S$200, 0))</f>
        <v>rainfed</v>
      </c>
      <c r="S269" s="17" t="s">
        <v>1551</v>
      </c>
      <c r="T269" t="str">
        <f>INDEX(classification!X$2:X$200, MATCH(soilManagement!S269, classification!V$2:V$200, 0))</f>
        <v>unknown</v>
      </c>
      <c r="U269" s="9" t="s">
        <v>2686</v>
      </c>
      <c r="V269" t="str">
        <f>INDEX(classification!AA$2:AA$200, MATCH(soilManagement!U269, classification!Y$2:Y$200, 0))</f>
        <v>no impact</v>
      </c>
      <c r="W269" s="9" t="s">
        <v>2688</v>
      </c>
      <c r="X269" t="str">
        <f>INDEX(classification!AD$2:AD$200, MATCH(soilManagement!W269, classification!AB$2:AB$200, 0))</f>
        <v>no impact</v>
      </c>
      <c r="Y269" s="9" t="s">
        <v>2559</v>
      </c>
    </row>
    <row r="270" spans="1:25">
      <c r="A270">
        <v>269</v>
      </c>
      <c r="B270" s="6" t="s">
        <v>331</v>
      </c>
      <c r="C270" s="9" t="s">
        <v>2568</v>
      </c>
      <c r="D270" t="str">
        <f>INDEX(classification!C$2:C$200, MATCH(soilManagement!C270, classification!A$2:A$200, 0))</f>
        <v>arable</v>
      </c>
      <c r="E270" s="9" t="s">
        <v>2562</v>
      </c>
      <c r="F270" t="str">
        <f>INDEX(classification!F$2:F$200, MATCH(soilManagement!E270, classification!D$2:D$200, 0))</f>
        <v>conventional tillage</v>
      </c>
      <c r="G270" s="9">
        <v>-9999</v>
      </c>
      <c r="H270" s="9" t="s">
        <v>2689</v>
      </c>
      <c r="I270" t="str">
        <f>INDEX(classification!I$2:I$200, MATCH(soilManagement!H270, classification!G$2:G$200, 0))</f>
        <v>cereals</v>
      </c>
      <c r="J270" s="9" t="s">
        <v>1551</v>
      </c>
      <c r="K270" s="17" t="s">
        <v>1551</v>
      </c>
      <c r="L270" t="str">
        <f>INDEX(classification!L$2:L$200, MATCH(soilManagement!K270, classification!J$2:J$200, 0))</f>
        <v>unknown</v>
      </c>
      <c r="M270" s="17" t="s">
        <v>1551</v>
      </c>
      <c r="N270" t="str">
        <f>INDEX(classification!O$2:O$200, MATCH(soilManagement!M270, classification!M$2:M$200, 0))</f>
        <v>unknown</v>
      </c>
      <c r="O270" s="17" t="s">
        <v>1551</v>
      </c>
      <c r="P270" t="str">
        <f>INDEX(classification!R$2:R$200, MATCH(soilManagement!O270, classification!P$2:P$200, 0))</f>
        <v>unknown</v>
      </c>
      <c r="Q270" s="17" t="s">
        <v>1551</v>
      </c>
      <c r="R270" t="str">
        <f>INDEX(classification!U$2:U$200, MATCH(soilManagement!Q270, classification!S$2:S$200, 0))</f>
        <v>unknown</v>
      </c>
      <c r="S270" s="17" t="s">
        <v>1551</v>
      </c>
      <c r="T270" t="str">
        <f>INDEX(classification!X$2:X$200, MATCH(soilManagement!S270, classification!V$2:V$200, 0))</f>
        <v>unknown</v>
      </c>
      <c r="U270" s="9" t="s">
        <v>1551</v>
      </c>
      <c r="V270" t="str">
        <f>INDEX(classification!AA$2:AA$200, MATCH(soilManagement!U270, classification!Y$2:Y$200, 0))</f>
        <v>unknown</v>
      </c>
      <c r="W270" s="9" t="s">
        <v>2690</v>
      </c>
      <c r="X270" t="str">
        <f>INDEX(classification!AD$2:AD$200, MATCH(soilManagement!W270, classification!AB$2:AB$200, 0))</f>
        <v>after tillage</v>
      </c>
      <c r="Y270" s="9" t="s">
        <v>2559</v>
      </c>
    </row>
    <row r="271" spans="1:25">
      <c r="A271">
        <v>270</v>
      </c>
      <c r="B271" s="6" t="s">
        <v>334</v>
      </c>
      <c r="C271" s="9" t="s">
        <v>2568</v>
      </c>
      <c r="D271" t="str">
        <f>INDEX(classification!C$2:C$200, MATCH(soilManagement!C271, classification!A$2:A$200, 0))</f>
        <v>arable</v>
      </c>
      <c r="E271" s="9" t="s">
        <v>2562</v>
      </c>
      <c r="F271" t="str">
        <f>INDEX(classification!F$2:F$200, MATCH(soilManagement!E271, classification!D$2:D$200, 0))</f>
        <v>conventional tillage</v>
      </c>
      <c r="G271" s="9">
        <v>-9999</v>
      </c>
      <c r="H271" s="9" t="s">
        <v>2689</v>
      </c>
      <c r="I271" t="str">
        <f>INDEX(classification!I$2:I$200, MATCH(soilManagement!H271, classification!G$2:G$200, 0))</f>
        <v>cereals</v>
      </c>
      <c r="J271" s="9" t="s">
        <v>1551</v>
      </c>
      <c r="K271" s="17" t="s">
        <v>1551</v>
      </c>
      <c r="L271" t="str">
        <f>INDEX(classification!L$2:L$200, MATCH(soilManagement!K271, classification!J$2:J$200, 0))</f>
        <v>unknown</v>
      </c>
      <c r="M271" s="17" t="s">
        <v>1551</v>
      </c>
      <c r="N271" t="str">
        <f>INDEX(classification!O$2:O$200, MATCH(soilManagement!M271, classification!M$2:M$200, 0))</f>
        <v>unknown</v>
      </c>
      <c r="O271" s="17" t="s">
        <v>1551</v>
      </c>
      <c r="P271" t="str">
        <f>INDEX(classification!R$2:R$200, MATCH(soilManagement!O271, classification!P$2:P$200, 0))</f>
        <v>unknown</v>
      </c>
      <c r="Q271" s="17" t="s">
        <v>1551</v>
      </c>
      <c r="R271" t="str">
        <f>INDEX(classification!U$2:U$200, MATCH(soilManagement!Q271, classification!S$2:S$200, 0))</f>
        <v>unknown</v>
      </c>
      <c r="S271" s="17" t="s">
        <v>1551</v>
      </c>
      <c r="T271" t="str">
        <f>INDEX(classification!X$2:X$200, MATCH(soilManagement!S271, classification!V$2:V$200, 0))</f>
        <v>unknown</v>
      </c>
      <c r="U271" s="9" t="s">
        <v>1551</v>
      </c>
      <c r="V271" t="str">
        <f>INDEX(classification!AA$2:AA$200, MATCH(soilManagement!U271, classification!Y$2:Y$200, 0))</f>
        <v>unknown</v>
      </c>
      <c r="W271" s="9" t="s">
        <v>2691</v>
      </c>
      <c r="X271" t="str">
        <f>INDEX(classification!AD$2:AD$200, MATCH(soilManagement!W271, classification!AB$2:AB$200, 0))</f>
        <v>no impact</v>
      </c>
      <c r="Y271" s="9" t="s">
        <v>2559</v>
      </c>
    </row>
    <row r="272" spans="1:25">
      <c r="A272">
        <v>271</v>
      </c>
      <c r="B272" s="6" t="s">
        <v>335</v>
      </c>
      <c r="C272" s="9" t="s">
        <v>2568</v>
      </c>
      <c r="D272" t="str">
        <f>INDEX(classification!C$2:C$200, MATCH(soilManagement!C272, classification!A$2:A$200, 0))</f>
        <v>arable</v>
      </c>
      <c r="E272" s="9" t="s">
        <v>2562</v>
      </c>
      <c r="F272" t="str">
        <f>INDEX(classification!F$2:F$200, MATCH(soilManagement!E272, classification!D$2:D$200, 0))</f>
        <v>conventional tillage</v>
      </c>
      <c r="G272" s="9">
        <v>-9999</v>
      </c>
      <c r="H272" s="9" t="s">
        <v>2689</v>
      </c>
      <c r="I272" t="str">
        <f>INDEX(classification!I$2:I$200, MATCH(soilManagement!H272, classification!G$2:G$200, 0))</f>
        <v>cereals</v>
      </c>
      <c r="J272" s="9" t="s">
        <v>1551</v>
      </c>
      <c r="K272" s="17" t="s">
        <v>1551</v>
      </c>
      <c r="L272" t="str">
        <f>INDEX(classification!L$2:L$200, MATCH(soilManagement!K272, classification!J$2:J$200, 0))</f>
        <v>unknown</v>
      </c>
      <c r="M272" s="17" t="s">
        <v>1551</v>
      </c>
      <c r="N272" t="str">
        <f>INDEX(classification!O$2:O$200, MATCH(soilManagement!M272, classification!M$2:M$200, 0))</f>
        <v>unknown</v>
      </c>
      <c r="O272" s="17" t="s">
        <v>1551</v>
      </c>
      <c r="P272" t="str">
        <f>INDEX(classification!R$2:R$200, MATCH(soilManagement!O272, classification!P$2:P$200, 0))</f>
        <v>unknown</v>
      </c>
      <c r="Q272" s="17" t="s">
        <v>1551</v>
      </c>
      <c r="R272" t="str">
        <f>INDEX(classification!U$2:U$200, MATCH(soilManagement!Q272, classification!S$2:S$200, 0))</f>
        <v>unknown</v>
      </c>
      <c r="S272" s="17" t="s">
        <v>1551</v>
      </c>
      <c r="T272" t="str">
        <f>INDEX(classification!X$2:X$200, MATCH(soilManagement!S272, classification!V$2:V$200, 0))</f>
        <v>unknown</v>
      </c>
      <c r="U272" s="9" t="s">
        <v>1551</v>
      </c>
      <c r="V272" t="str">
        <f>INDEX(classification!AA$2:AA$200, MATCH(soilManagement!U272, classification!Y$2:Y$200, 0))</f>
        <v>unknown</v>
      </c>
      <c r="W272" s="9" t="s">
        <v>2692</v>
      </c>
      <c r="X272" t="str">
        <f>INDEX(classification!AD$2:AD$200, MATCH(soilManagement!W272, classification!AB$2:AB$200, 0))</f>
        <v>no impact</v>
      </c>
      <c r="Y272" s="9" t="s">
        <v>2559</v>
      </c>
    </row>
    <row r="273" spans="1:25">
      <c r="A273">
        <v>272</v>
      </c>
      <c r="B273" s="6" t="s">
        <v>336</v>
      </c>
      <c r="C273" s="9" t="s">
        <v>2568</v>
      </c>
      <c r="D273" t="str">
        <f>INDEX(classification!C$2:C$200, MATCH(soilManagement!C273, classification!A$2:A$200, 0))</f>
        <v>arable</v>
      </c>
      <c r="E273" s="9" t="s">
        <v>2562</v>
      </c>
      <c r="F273" t="str">
        <f>INDEX(classification!F$2:F$200, MATCH(soilManagement!E273, classification!D$2:D$200, 0))</f>
        <v>conventional tillage</v>
      </c>
      <c r="G273" s="9">
        <v>-9999</v>
      </c>
      <c r="H273" s="9" t="s">
        <v>2689</v>
      </c>
      <c r="I273" t="str">
        <f>INDEX(classification!I$2:I$200, MATCH(soilManagement!H273, classification!G$2:G$200, 0))</f>
        <v>cereals</v>
      </c>
      <c r="J273" s="9" t="s">
        <v>1551</v>
      </c>
      <c r="K273" s="17" t="s">
        <v>1551</v>
      </c>
      <c r="L273" t="str">
        <f>INDEX(classification!L$2:L$200, MATCH(soilManagement!K273, classification!J$2:J$200, 0))</f>
        <v>unknown</v>
      </c>
      <c r="M273" s="17" t="s">
        <v>1551</v>
      </c>
      <c r="N273" t="str">
        <f>INDEX(classification!O$2:O$200, MATCH(soilManagement!M273, classification!M$2:M$200, 0))</f>
        <v>unknown</v>
      </c>
      <c r="O273" s="17" t="s">
        <v>1551</v>
      </c>
      <c r="P273" t="str">
        <f>INDEX(classification!R$2:R$200, MATCH(soilManagement!O273, classification!P$2:P$200, 0))</f>
        <v>unknown</v>
      </c>
      <c r="Q273" s="17" t="s">
        <v>1551</v>
      </c>
      <c r="R273" t="str">
        <f>INDEX(classification!U$2:U$200, MATCH(soilManagement!Q273, classification!S$2:S$200, 0))</f>
        <v>unknown</v>
      </c>
      <c r="S273" s="17" t="s">
        <v>1551</v>
      </c>
      <c r="T273" t="str">
        <f>INDEX(classification!X$2:X$200, MATCH(soilManagement!S273, classification!V$2:V$200, 0))</f>
        <v>unknown</v>
      </c>
      <c r="U273" s="9" t="s">
        <v>1551</v>
      </c>
      <c r="V273" t="str">
        <f>INDEX(classification!AA$2:AA$200, MATCH(soilManagement!U273, classification!Y$2:Y$200, 0))</f>
        <v>unknown</v>
      </c>
      <c r="W273" s="9" t="s">
        <v>2625</v>
      </c>
      <c r="X273" t="str">
        <f>INDEX(classification!AD$2:AD$200, MATCH(soilManagement!W273, classification!AB$2:AB$200, 0))</f>
        <v>after tillage</v>
      </c>
      <c r="Y273" s="9" t="s">
        <v>2559</v>
      </c>
    </row>
    <row r="274" spans="1:25">
      <c r="A274">
        <v>273</v>
      </c>
      <c r="B274" s="6" t="s">
        <v>337</v>
      </c>
      <c r="C274" s="9" t="s">
        <v>2568</v>
      </c>
      <c r="D274" t="str">
        <f>INDEX(classification!C$2:C$200, MATCH(soilManagement!C274, classification!A$2:A$200, 0))</f>
        <v>arable</v>
      </c>
      <c r="E274" s="9" t="s">
        <v>2562</v>
      </c>
      <c r="F274" t="str">
        <f>INDEX(classification!F$2:F$200, MATCH(soilManagement!E274, classification!D$2:D$200, 0))</f>
        <v>conventional tillage</v>
      </c>
      <c r="G274" s="9">
        <v>-9999</v>
      </c>
      <c r="H274" s="9" t="s">
        <v>2657</v>
      </c>
      <c r="I274" t="str">
        <f>INDEX(classification!I$2:I$200, MATCH(soilManagement!H274, classification!G$2:G$200, 0))</f>
        <v>cereals</v>
      </c>
      <c r="J274" s="9" t="s">
        <v>1551</v>
      </c>
      <c r="K274" s="17" t="s">
        <v>1551</v>
      </c>
      <c r="L274" t="str">
        <f>INDEX(classification!L$2:L$200, MATCH(soilManagement!K274, classification!J$2:J$200, 0))</f>
        <v>unknown</v>
      </c>
      <c r="M274" s="17" t="s">
        <v>1551</v>
      </c>
      <c r="N274" t="str">
        <f>INDEX(classification!O$2:O$200, MATCH(soilManagement!M274, classification!M$2:M$200, 0))</f>
        <v>unknown</v>
      </c>
      <c r="O274" s="17" t="s">
        <v>1551</v>
      </c>
      <c r="P274" t="str">
        <f>INDEX(classification!R$2:R$200, MATCH(soilManagement!O274, classification!P$2:P$200, 0))</f>
        <v>unknown</v>
      </c>
      <c r="Q274" s="17" t="s">
        <v>1551</v>
      </c>
      <c r="R274" t="str">
        <f>INDEX(classification!U$2:U$200, MATCH(soilManagement!Q274, classification!S$2:S$200, 0))</f>
        <v>unknown</v>
      </c>
      <c r="S274" s="17" t="s">
        <v>1551</v>
      </c>
      <c r="T274" t="str">
        <f>INDEX(classification!X$2:X$200, MATCH(soilManagement!S274, classification!V$2:V$200, 0))</f>
        <v>unknown</v>
      </c>
      <c r="U274" s="9" t="s">
        <v>1551</v>
      </c>
      <c r="V274" t="str">
        <f>INDEX(classification!AA$2:AA$200, MATCH(soilManagement!U274, classification!Y$2:Y$200, 0))</f>
        <v>unknown</v>
      </c>
      <c r="W274" s="17" t="s">
        <v>1551</v>
      </c>
      <c r="X274" t="str">
        <f>INDEX(classification!AD$2:AD$200, MATCH(soilManagement!W274, classification!AB$2:AB$200, 0))</f>
        <v>unknown</v>
      </c>
      <c r="Y274" s="9" t="s">
        <v>2559</v>
      </c>
    </row>
    <row r="275" spans="1:25">
      <c r="A275">
        <v>274</v>
      </c>
      <c r="B275" s="6" t="s">
        <v>339</v>
      </c>
      <c r="C275" s="9" t="s">
        <v>2568</v>
      </c>
      <c r="D275" t="str">
        <f>INDEX(classification!C$2:C$200, MATCH(soilManagement!C275, classification!A$2:A$200, 0))</f>
        <v>arable</v>
      </c>
      <c r="E275" s="9" t="s">
        <v>2562</v>
      </c>
      <c r="F275" t="str">
        <f>INDEX(classification!F$2:F$200, MATCH(soilManagement!E275, classification!D$2:D$200, 0))</f>
        <v>conventional tillage</v>
      </c>
      <c r="G275" s="9">
        <v>-9999</v>
      </c>
      <c r="H275" s="9" t="s">
        <v>2657</v>
      </c>
      <c r="I275" t="str">
        <f>INDEX(classification!I$2:I$200, MATCH(soilManagement!H275, classification!G$2:G$200, 0))</f>
        <v>cereals</v>
      </c>
      <c r="J275" s="9" t="s">
        <v>1551</v>
      </c>
      <c r="K275" s="17" t="s">
        <v>1551</v>
      </c>
      <c r="L275" t="str">
        <f>INDEX(classification!L$2:L$200, MATCH(soilManagement!K275, classification!J$2:J$200, 0))</f>
        <v>unknown</v>
      </c>
      <c r="M275" s="17" t="s">
        <v>1551</v>
      </c>
      <c r="N275" t="str">
        <f>INDEX(classification!O$2:O$200, MATCH(soilManagement!M275, classification!M$2:M$200, 0))</f>
        <v>unknown</v>
      </c>
      <c r="O275" s="17" t="s">
        <v>1551</v>
      </c>
      <c r="P275" t="str">
        <f>INDEX(classification!R$2:R$200, MATCH(soilManagement!O275, classification!P$2:P$200, 0))</f>
        <v>unknown</v>
      </c>
      <c r="Q275" s="17" t="s">
        <v>1551</v>
      </c>
      <c r="R275" t="str">
        <f>INDEX(classification!U$2:U$200, MATCH(soilManagement!Q275, classification!S$2:S$200, 0))</f>
        <v>unknown</v>
      </c>
      <c r="S275" s="17" t="s">
        <v>1551</v>
      </c>
      <c r="T275" t="str">
        <f>INDEX(classification!X$2:X$200, MATCH(soilManagement!S275, classification!V$2:V$200, 0))</f>
        <v>unknown</v>
      </c>
      <c r="U275" s="9" t="s">
        <v>1551</v>
      </c>
      <c r="V275" t="str">
        <f>INDEX(classification!AA$2:AA$200, MATCH(soilManagement!U275, classification!Y$2:Y$200, 0))</f>
        <v>unknown</v>
      </c>
      <c r="W275" s="17" t="s">
        <v>1551</v>
      </c>
      <c r="X275" t="str">
        <f>INDEX(classification!AD$2:AD$200, MATCH(soilManagement!W275, classification!AB$2:AB$200, 0))</f>
        <v>unknown</v>
      </c>
      <c r="Y275" s="20" t="s">
        <v>2343</v>
      </c>
    </row>
    <row r="276" spans="1:25">
      <c r="A276">
        <v>275</v>
      </c>
      <c r="B276" s="6" t="s">
        <v>340</v>
      </c>
      <c r="C276" s="9" t="s">
        <v>2568</v>
      </c>
      <c r="D276" t="str">
        <f>INDEX(classification!C$2:C$200, MATCH(soilManagement!C276, classification!A$2:A$200, 0))</f>
        <v>arable</v>
      </c>
      <c r="E276" s="9" t="s">
        <v>2562</v>
      </c>
      <c r="F276" t="str">
        <f>INDEX(classification!F$2:F$200, MATCH(soilManagement!E276, classification!D$2:D$200, 0))</f>
        <v>conventional tillage</v>
      </c>
      <c r="G276" s="9">
        <v>3</v>
      </c>
      <c r="H276" s="9" t="s">
        <v>1551</v>
      </c>
      <c r="I276" t="str">
        <f>INDEX(classification!I$2:I$200, MATCH(soilManagement!H276, classification!G$2:G$200, 0))</f>
        <v>unknown</v>
      </c>
      <c r="J276" s="9" t="s">
        <v>2693</v>
      </c>
      <c r="K276" s="17" t="s">
        <v>1551</v>
      </c>
      <c r="L276" t="str">
        <f>INDEX(classification!L$2:L$200, MATCH(soilManagement!K276, classification!J$2:J$200, 0))</f>
        <v>unknown</v>
      </c>
      <c r="M276" s="17" t="s">
        <v>1551</v>
      </c>
      <c r="N276" t="str">
        <f>INDEX(classification!O$2:O$200, MATCH(soilManagement!M276, classification!M$2:M$200, 0))</f>
        <v>unknown</v>
      </c>
      <c r="O276" s="17" t="s">
        <v>1551</v>
      </c>
      <c r="P276" t="str">
        <f>INDEX(classification!R$2:R$200, MATCH(soilManagement!O276, classification!P$2:P$200, 0))</f>
        <v>unknown</v>
      </c>
      <c r="Q276" s="17" t="s">
        <v>1551</v>
      </c>
      <c r="R276" t="str">
        <f>INDEX(classification!U$2:U$200, MATCH(soilManagement!Q276, classification!S$2:S$200, 0))</f>
        <v>unknown</v>
      </c>
      <c r="S276" s="17" t="s">
        <v>1551</v>
      </c>
      <c r="T276" t="str">
        <f>INDEX(classification!X$2:X$200, MATCH(soilManagement!S276, classification!V$2:V$200, 0))</f>
        <v>unknown</v>
      </c>
      <c r="U276" s="9" t="s">
        <v>1551</v>
      </c>
      <c r="V276" t="str">
        <f>INDEX(classification!AA$2:AA$200, MATCH(soilManagement!U276, classification!Y$2:Y$200, 0))</f>
        <v>unknown</v>
      </c>
      <c r="W276" s="9" t="s">
        <v>2202</v>
      </c>
      <c r="X276" t="str">
        <f>INDEX(classification!AD$2:AD$200, MATCH(soilManagement!W276, classification!AB$2:AB$200, 0))</f>
        <v>no impact</v>
      </c>
      <c r="Y276" s="20" t="s">
        <v>2343</v>
      </c>
    </row>
    <row r="277" spans="1:25">
      <c r="A277">
        <v>276</v>
      </c>
      <c r="B277" s="6" t="s">
        <v>342</v>
      </c>
      <c r="C277" s="9" t="s">
        <v>2568</v>
      </c>
      <c r="D277" t="str">
        <f>INDEX(classification!C$2:C$200, MATCH(soilManagement!C277, classification!A$2:A$200, 0))</f>
        <v>arable</v>
      </c>
      <c r="E277" s="9" t="s">
        <v>2562</v>
      </c>
      <c r="F277" t="str">
        <f>INDEX(classification!F$2:F$200, MATCH(soilManagement!E277, classification!D$2:D$200, 0))</f>
        <v>conventional tillage</v>
      </c>
      <c r="G277" s="9">
        <v>3</v>
      </c>
      <c r="H277" s="9" t="s">
        <v>1551</v>
      </c>
      <c r="I277" t="str">
        <f>INDEX(classification!I$2:I$200, MATCH(soilManagement!H277, classification!G$2:G$200, 0))</f>
        <v>unknown</v>
      </c>
      <c r="J277" s="9" t="s">
        <v>2693</v>
      </c>
      <c r="K277" s="17" t="s">
        <v>1551</v>
      </c>
      <c r="L277" t="str">
        <f>INDEX(classification!L$2:L$200, MATCH(soilManagement!K277, classification!J$2:J$200, 0))</f>
        <v>unknown</v>
      </c>
      <c r="M277" s="17" t="s">
        <v>1551</v>
      </c>
      <c r="N277" t="str">
        <f>INDEX(classification!O$2:O$200, MATCH(soilManagement!M277, classification!M$2:M$200, 0))</f>
        <v>unknown</v>
      </c>
      <c r="O277" s="17" t="s">
        <v>1551</v>
      </c>
      <c r="P277" t="str">
        <f>INDEX(classification!R$2:R$200, MATCH(soilManagement!O277, classification!P$2:P$200, 0))</f>
        <v>unknown</v>
      </c>
      <c r="Q277" s="17" t="s">
        <v>1551</v>
      </c>
      <c r="R277" t="str">
        <f>INDEX(classification!U$2:U$200, MATCH(soilManagement!Q277, classification!S$2:S$200, 0))</f>
        <v>unknown</v>
      </c>
      <c r="S277" s="17" t="s">
        <v>1551</v>
      </c>
      <c r="T277" t="str">
        <f>INDEX(classification!X$2:X$200, MATCH(soilManagement!S277, classification!V$2:V$200, 0))</f>
        <v>unknown</v>
      </c>
      <c r="U277" s="9" t="s">
        <v>1551</v>
      </c>
      <c r="V277" t="str">
        <f>INDEX(classification!AA$2:AA$200, MATCH(soilManagement!U277, classification!Y$2:Y$200, 0))</f>
        <v>unknown</v>
      </c>
      <c r="W277" s="9" t="s">
        <v>2202</v>
      </c>
      <c r="X277" t="str">
        <f>INDEX(classification!AD$2:AD$200, MATCH(soilManagement!W277, classification!AB$2:AB$200, 0))</f>
        <v>no impact</v>
      </c>
      <c r="Y277" s="20" t="s">
        <v>2343</v>
      </c>
    </row>
    <row r="278" spans="1:25">
      <c r="A278">
        <v>277</v>
      </c>
      <c r="B278" s="6" t="s">
        <v>343</v>
      </c>
      <c r="C278" s="9" t="s">
        <v>2568</v>
      </c>
      <c r="D278" t="str">
        <f>INDEX(classification!C$2:C$200, MATCH(soilManagement!C278, classification!A$2:A$200, 0))</f>
        <v>arable</v>
      </c>
      <c r="E278" s="9" t="s">
        <v>2562</v>
      </c>
      <c r="F278" t="str">
        <f>INDEX(classification!F$2:F$200, MATCH(soilManagement!E278, classification!D$2:D$200, 0))</f>
        <v>conventional tillage</v>
      </c>
      <c r="G278" s="9">
        <v>3</v>
      </c>
      <c r="H278" s="9" t="s">
        <v>1551</v>
      </c>
      <c r="I278" t="str">
        <f>INDEX(classification!I$2:I$200, MATCH(soilManagement!H278, classification!G$2:G$200, 0))</f>
        <v>unknown</v>
      </c>
      <c r="J278" s="9" t="s">
        <v>2693</v>
      </c>
      <c r="K278" s="17" t="s">
        <v>1551</v>
      </c>
      <c r="L278" t="str">
        <f>INDEX(classification!L$2:L$200, MATCH(soilManagement!K278, classification!J$2:J$200, 0))</f>
        <v>unknown</v>
      </c>
      <c r="M278" s="17" t="s">
        <v>1551</v>
      </c>
      <c r="N278" t="str">
        <f>INDEX(classification!O$2:O$200, MATCH(soilManagement!M278, classification!M$2:M$200, 0))</f>
        <v>unknown</v>
      </c>
      <c r="O278" s="17" t="s">
        <v>1551</v>
      </c>
      <c r="P278" t="str">
        <f>INDEX(classification!R$2:R$200, MATCH(soilManagement!O278, classification!P$2:P$200, 0))</f>
        <v>unknown</v>
      </c>
      <c r="Q278" s="17" t="s">
        <v>1551</v>
      </c>
      <c r="R278" t="str">
        <f>INDEX(classification!U$2:U$200, MATCH(soilManagement!Q278, classification!S$2:S$200, 0))</f>
        <v>unknown</v>
      </c>
      <c r="S278" s="17" t="s">
        <v>1551</v>
      </c>
      <c r="T278" t="str">
        <f>INDEX(classification!X$2:X$200, MATCH(soilManagement!S278, classification!V$2:V$200, 0))</f>
        <v>unknown</v>
      </c>
      <c r="U278" s="9" t="s">
        <v>1551</v>
      </c>
      <c r="V278" t="str">
        <f>INDEX(classification!AA$2:AA$200, MATCH(soilManagement!U278, classification!Y$2:Y$200, 0))</f>
        <v>unknown</v>
      </c>
      <c r="W278" s="9" t="s">
        <v>2202</v>
      </c>
      <c r="X278" t="str">
        <f>INDEX(classification!AD$2:AD$200, MATCH(soilManagement!W278, classification!AB$2:AB$200, 0))</f>
        <v>no impact</v>
      </c>
      <c r="Y278" s="20" t="s">
        <v>2343</v>
      </c>
    </row>
    <row r="279" spans="1:25">
      <c r="A279">
        <v>278</v>
      </c>
      <c r="B279" s="6" t="s">
        <v>344</v>
      </c>
      <c r="C279" s="9" t="s">
        <v>2568</v>
      </c>
      <c r="D279" t="str">
        <f>INDEX(classification!C$2:C$200, MATCH(soilManagement!C279, classification!A$2:A$200, 0))</f>
        <v>arable</v>
      </c>
      <c r="E279" s="9" t="s">
        <v>2562</v>
      </c>
      <c r="F279" t="str">
        <f>INDEX(classification!F$2:F$200, MATCH(soilManagement!E279, classification!D$2:D$200, 0))</f>
        <v>conventional tillage</v>
      </c>
      <c r="G279" s="9">
        <v>-9999</v>
      </c>
      <c r="H279" s="9" t="s">
        <v>2694</v>
      </c>
      <c r="I279" t="str">
        <f>INDEX(classification!I$2:I$200, MATCH(soilManagement!H279, classification!G$2:G$200, 0))</f>
        <v>cereals</v>
      </c>
      <c r="J279" s="9" t="s">
        <v>1551</v>
      </c>
      <c r="K279" s="17" t="s">
        <v>1551</v>
      </c>
      <c r="L279" t="str">
        <f>INDEX(classification!L$2:L$200, MATCH(soilManagement!K279, classification!J$2:J$200, 0))</f>
        <v>unknown</v>
      </c>
      <c r="M279" s="17" t="s">
        <v>1551</v>
      </c>
      <c r="N279" t="str">
        <f>INDEX(classification!O$2:O$200, MATCH(soilManagement!M279, classification!M$2:M$200, 0))</f>
        <v>unknown</v>
      </c>
      <c r="O279" s="17" t="s">
        <v>1551</v>
      </c>
      <c r="P279" t="str">
        <f>INDEX(classification!R$2:R$200, MATCH(soilManagement!O279, classification!P$2:P$200, 0))</f>
        <v>unknown</v>
      </c>
      <c r="Q279" s="17" t="s">
        <v>1551</v>
      </c>
      <c r="R279" t="str">
        <f>INDEX(classification!U$2:U$200, MATCH(soilManagement!Q279, classification!S$2:S$200, 0))</f>
        <v>unknown</v>
      </c>
      <c r="S279" s="17" t="s">
        <v>1551</v>
      </c>
      <c r="T279" t="str">
        <f>INDEX(classification!X$2:X$200, MATCH(soilManagement!S279, classification!V$2:V$200, 0))</f>
        <v>unknown</v>
      </c>
      <c r="U279" s="9" t="s">
        <v>1551</v>
      </c>
      <c r="V279" t="str">
        <f>INDEX(classification!AA$2:AA$200, MATCH(soilManagement!U279, classification!Y$2:Y$200, 0))</f>
        <v>unknown</v>
      </c>
      <c r="W279" s="9" t="s">
        <v>2695</v>
      </c>
      <c r="X279" t="str">
        <f>INDEX(classification!AD$2:AD$200, MATCH(soilManagement!W279, classification!AB$2:AB$200, 0))</f>
        <v>after tillage</v>
      </c>
      <c r="Y279" s="9" t="s">
        <v>2559</v>
      </c>
    </row>
    <row r="280" spans="1:25">
      <c r="A280">
        <v>279</v>
      </c>
      <c r="B280" s="6" t="s">
        <v>346</v>
      </c>
      <c r="C280" s="9" t="s">
        <v>2568</v>
      </c>
      <c r="D280" t="str">
        <f>INDEX(classification!C$2:C$200, MATCH(soilManagement!C280, classification!A$2:A$200, 0))</f>
        <v>arable</v>
      </c>
      <c r="E280" s="9" t="s">
        <v>2562</v>
      </c>
      <c r="F280" t="str">
        <f>INDEX(classification!F$2:F$200, MATCH(soilManagement!E280, classification!D$2:D$200, 0))</f>
        <v>conventional tillage</v>
      </c>
      <c r="G280" s="9">
        <v>-9999</v>
      </c>
      <c r="H280" s="9" t="s">
        <v>2694</v>
      </c>
      <c r="I280" t="str">
        <f>INDEX(classification!I$2:I$200, MATCH(soilManagement!H280, classification!G$2:G$200, 0))</f>
        <v>cereals</v>
      </c>
      <c r="J280" s="9" t="s">
        <v>1551</v>
      </c>
      <c r="K280" s="17" t="s">
        <v>1551</v>
      </c>
      <c r="L280" t="str">
        <f>INDEX(classification!L$2:L$200, MATCH(soilManagement!K280, classification!J$2:J$200, 0))</f>
        <v>unknown</v>
      </c>
      <c r="M280" s="17" t="s">
        <v>1551</v>
      </c>
      <c r="N280" t="str">
        <f>INDEX(classification!O$2:O$200, MATCH(soilManagement!M280, classification!M$2:M$200, 0))</f>
        <v>unknown</v>
      </c>
      <c r="O280" s="17" t="s">
        <v>1551</v>
      </c>
      <c r="P280" t="str">
        <f>INDEX(classification!R$2:R$200, MATCH(soilManagement!O280, classification!P$2:P$200, 0))</f>
        <v>unknown</v>
      </c>
      <c r="Q280" s="17" t="s">
        <v>1551</v>
      </c>
      <c r="R280" t="str">
        <f>INDEX(classification!U$2:U$200, MATCH(soilManagement!Q280, classification!S$2:S$200, 0))</f>
        <v>unknown</v>
      </c>
      <c r="S280" s="17" t="s">
        <v>1551</v>
      </c>
      <c r="T280" t="str">
        <f>INDEX(classification!X$2:X$200, MATCH(soilManagement!S280, classification!V$2:V$200, 0))</f>
        <v>unknown</v>
      </c>
      <c r="U280" s="9" t="s">
        <v>1551</v>
      </c>
      <c r="V280" t="str">
        <f>INDEX(classification!AA$2:AA$200, MATCH(soilManagement!U280, classification!Y$2:Y$200, 0))</f>
        <v>unknown</v>
      </c>
      <c r="W280" s="9" t="s">
        <v>2691</v>
      </c>
      <c r="X280" t="str">
        <f>INDEX(classification!AD$2:AD$200, MATCH(soilManagement!W280, classification!AB$2:AB$200, 0))</f>
        <v>no impact</v>
      </c>
      <c r="Y280" s="9" t="s">
        <v>2559</v>
      </c>
    </row>
    <row r="281" spans="1:25">
      <c r="A281">
        <v>280</v>
      </c>
      <c r="B281" s="6" t="s">
        <v>347</v>
      </c>
      <c r="C281" s="9" t="s">
        <v>2568</v>
      </c>
      <c r="D281" t="str">
        <f>INDEX(classification!C$2:C$200, MATCH(soilManagement!C281, classification!A$2:A$200, 0))</f>
        <v>arable</v>
      </c>
      <c r="E281" s="9" t="s">
        <v>2583</v>
      </c>
      <c r="F281" t="str">
        <f>INDEX(classification!F$2:F$200, MATCH(soilManagement!E281, classification!D$2:D$200, 0))</f>
        <v>no tillage</v>
      </c>
      <c r="G281" s="9">
        <v>-9999</v>
      </c>
      <c r="H281" s="9" t="s">
        <v>2650</v>
      </c>
      <c r="I281" t="str">
        <f>INDEX(classification!I$2:I$200, MATCH(soilManagement!H281, classification!G$2:G$200, 0))</f>
        <v>cereals</v>
      </c>
      <c r="J281" s="9" t="s">
        <v>1551</v>
      </c>
      <c r="K281" s="17" t="s">
        <v>1551</v>
      </c>
      <c r="L281" t="str">
        <f>INDEX(classification!L$2:L$200, MATCH(soilManagement!K281, classification!J$2:J$200, 0))</f>
        <v>unknown</v>
      </c>
      <c r="M281" s="17" t="s">
        <v>1551</v>
      </c>
      <c r="N281" t="str">
        <f>INDEX(classification!O$2:O$200, MATCH(soilManagement!M281, classification!M$2:M$200, 0))</f>
        <v>unknown</v>
      </c>
      <c r="O281" s="17" t="s">
        <v>1551</v>
      </c>
      <c r="P281" t="str">
        <f>INDEX(classification!R$2:R$200, MATCH(soilManagement!O281, classification!P$2:P$200, 0))</f>
        <v>unknown</v>
      </c>
      <c r="Q281" s="17" t="s">
        <v>1551</v>
      </c>
      <c r="R281" t="str">
        <f>INDEX(classification!U$2:U$200, MATCH(soilManagement!Q281, classification!S$2:S$200, 0))</f>
        <v>unknown</v>
      </c>
      <c r="S281" s="17" t="s">
        <v>1551</v>
      </c>
      <c r="T281" t="str">
        <f>INDEX(classification!X$2:X$200, MATCH(soilManagement!S281, classification!V$2:V$200, 0))</f>
        <v>unknown</v>
      </c>
      <c r="U281" s="9" t="s">
        <v>1551</v>
      </c>
      <c r="V281" t="str">
        <f>INDEX(classification!AA$2:AA$200, MATCH(soilManagement!U281, classification!Y$2:Y$200, 0))</f>
        <v>unknown</v>
      </c>
      <c r="W281" s="17" t="s">
        <v>1551</v>
      </c>
      <c r="X281" t="str">
        <f>INDEX(classification!AD$2:AD$200, MATCH(soilManagement!W281, classification!AB$2:AB$200, 0))</f>
        <v>unknown</v>
      </c>
      <c r="Y281" s="9" t="s">
        <v>2559</v>
      </c>
    </row>
    <row r="282" spans="1:25">
      <c r="A282">
        <v>281</v>
      </c>
      <c r="B282" s="6" t="s">
        <v>348</v>
      </c>
      <c r="C282" s="9" t="s">
        <v>2637</v>
      </c>
      <c r="D282" t="str">
        <f>INDEX(classification!C$2:C$200, MATCH(soilManagement!C282, classification!A$2:A$200, 0))</f>
        <v>grassland</v>
      </c>
      <c r="E282" s="9" t="s">
        <v>2583</v>
      </c>
      <c r="F282" t="str">
        <f>INDEX(classification!F$2:F$200, MATCH(soilManagement!E282, classification!D$2:D$200, 0))</f>
        <v>no tillage</v>
      </c>
      <c r="G282" s="9">
        <v>0</v>
      </c>
      <c r="H282" s="17" t="s">
        <v>1551</v>
      </c>
      <c r="I282" t="str">
        <f>INDEX(classification!I$2:I$200, MATCH(soilManagement!H282, classification!G$2:G$200, 0))</f>
        <v>unknown</v>
      </c>
      <c r="J282" s="9" t="s">
        <v>1551</v>
      </c>
      <c r="K282" s="17" t="s">
        <v>1551</v>
      </c>
      <c r="L282" t="str">
        <f>INDEX(classification!L$2:L$200, MATCH(soilManagement!K282, classification!J$2:J$200, 0))</f>
        <v>unknown</v>
      </c>
      <c r="M282" s="6" t="s">
        <v>2558</v>
      </c>
      <c r="N282" t="str">
        <f>INDEX(classification!O$2:O$200, MATCH(soilManagement!M282, classification!M$2:M$200, 0))</f>
        <v>natural</v>
      </c>
      <c r="O282" s="9" t="s">
        <v>2570</v>
      </c>
      <c r="P282" t="str">
        <f>INDEX(classification!R$2:R$200, MATCH(soilManagement!O282, classification!P$2:P$200, 0))</f>
        <v>yes</v>
      </c>
      <c r="Q282" s="17" t="s">
        <v>1551</v>
      </c>
      <c r="R282" t="str">
        <f>INDEX(classification!U$2:U$200, MATCH(soilManagement!Q282, classification!S$2:S$200, 0))</f>
        <v>unknown</v>
      </c>
      <c r="S282" s="17" t="s">
        <v>1551</v>
      </c>
      <c r="T282" t="str">
        <f>INDEX(classification!X$2:X$200, MATCH(soilManagement!S282, classification!V$2:V$200, 0))</f>
        <v>unknown</v>
      </c>
      <c r="U282" s="17" t="s">
        <v>1551</v>
      </c>
      <c r="V282" t="str">
        <f>INDEX(classification!AA$2:AA$200, MATCH(soilManagement!U282, classification!Y$2:Y$200, 0))</f>
        <v>unknown</v>
      </c>
      <c r="W282" s="17" t="s">
        <v>1551</v>
      </c>
      <c r="X282" t="str">
        <f>INDEX(classification!AD$2:AD$200, MATCH(soilManagement!W282, classification!AB$2:AB$200, 0))</f>
        <v>unknown</v>
      </c>
      <c r="Y282" s="9" t="s">
        <v>2344</v>
      </c>
    </row>
    <row r="283" spans="1:25">
      <c r="A283">
        <v>282</v>
      </c>
      <c r="B283" s="6" t="s">
        <v>350</v>
      </c>
      <c r="C283" s="9" t="s">
        <v>2696</v>
      </c>
      <c r="D283" t="str">
        <f>INDEX(classification!C$2:C$200, MATCH(soilManagement!C283, classification!A$2:A$200, 0))</f>
        <v>woodland/plantation</v>
      </c>
      <c r="E283" s="9" t="s">
        <v>2583</v>
      </c>
      <c r="F283" t="str">
        <f>INDEX(classification!F$2:F$200, MATCH(soilManagement!E283, classification!D$2:D$200, 0))</f>
        <v>no tillage</v>
      </c>
      <c r="G283" s="9">
        <v>0</v>
      </c>
      <c r="H283" s="9" t="s">
        <v>2697</v>
      </c>
      <c r="I283" t="str">
        <f>INDEX(classification!I$2:I$200, MATCH(soilManagement!H283, classification!G$2:G$200, 0))</f>
        <v>fruits/trees</v>
      </c>
      <c r="J283" s="9" t="s">
        <v>1551</v>
      </c>
      <c r="K283" s="17" t="s">
        <v>1551</v>
      </c>
      <c r="L283" t="str">
        <f>INDEX(classification!L$2:L$200, MATCH(soilManagement!K283, classification!J$2:J$200, 0))</f>
        <v>unknown</v>
      </c>
      <c r="M283" s="6" t="s">
        <v>2558</v>
      </c>
      <c r="N283" t="str">
        <f>INDEX(classification!O$2:O$200, MATCH(soilManagement!M283, classification!M$2:M$200, 0))</f>
        <v>natural</v>
      </c>
      <c r="O283" s="17" t="s">
        <v>1551</v>
      </c>
      <c r="P283" t="str">
        <f>INDEX(classification!R$2:R$200, MATCH(soilManagement!O283, classification!P$2:P$200, 0))</f>
        <v>unknown</v>
      </c>
      <c r="Q283" s="17" t="s">
        <v>1551</v>
      </c>
      <c r="R283" t="str">
        <f>INDEX(classification!U$2:U$200, MATCH(soilManagement!Q283, classification!S$2:S$200, 0))</f>
        <v>unknown</v>
      </c>
      <c r="S283" s="17" t="s">
        <v>1551</v>
      </c>
      <c r="T283" t="str">
        <f>INDEX(classification!X$2:X$200, MATCH(soilManagement!S283, classification!V$2:V$200, 0))</f>
        <v>unknown</v>
      </c>
      <c r="U283" s="17" t="s">
        <v>1551</v>
      </c>
      <c r="V283" t="str">
        <f>INDEX(classification!AA$2:AA$200, MATCH(soilManagement!U283, classification!Y$2:Y$200, 0))</f>
        <v>unknown</v>
      </c>
      <c r="W283" s="17" t="s">
        <v>1551</v>
      </c>
      <c r="X283" t="str">
        <f>INDEX(classification!AD$2:AD$200, MATCH(soilManagement!W283, classification!AB$2:AB$200, 0))</f>
        <v>unknown</v>
      </c>
      <c r="Y283" s="9" t="s">
        <v>2345</v>
      </c>
    </row>
    <row r="284" spans="1:25">
      <c r="A284">
        <v>283</v>
      </c>
      <c r="B284" s="6" t="s">
        <v>352</v>
      </c>
      <c r="C284" s="9" t="s">
        <v>2599</v>
      </c>
      <c r="D284" t="str">
        <f>INDEX(classification!C$2:C$200, MATCH(soilManagement!C284, classification!A$2:A$200, 0))</f>
        <v>arable</v>
      </c>
      <c r="E284" s="9" t="s">
        <v>2583</v>
      </c>
      <c r="F284" t="str">
        <f>INDEX(classification!F$2:F$200, MATCH(soilManagement!E284, classification!D$2:D$200, 0))</f>
        <v>no tillage</v>
      </c>
      <c r="G284" s="9">
        <v>1</v>
      </c>
      <c r="H284" s="9" t="s">
        <v>2630</v>
      </c>
      <c r="I284" t="str">
        <f>INDEX(classification!I$2:I$200, MATCH(soilManagement!H284, classification!G$2:G$200, 0))</f>
        <v>maize</v>
      </c>
      <c r="J284" s="9" t="s">
        <v>2569</v>
      </c>
      <c r="K284" s="17" t="s">
        <v>1551</v>
      </c>
      <c r="L284" t="str">
        <f>INDEX(classification!L$2:L$200, MATCH(soilManagement!K284, classification!J$2:J$200, 0))</f>
        <v>unknown</v>
      </c>
      <c r="M284" s="17" t="s">
        <v>1551</v>
      </c>
      <c r="N284" t="str">
        <f>INDEX(classification!O$2:O$200, MATCH(soilManagement!M284, classification!M$2:M$200, 0))</f>
        <v>unknown</v>
      </c>
      <c r="O284" s="17" t="s">
        <v>1551</v>
      </c>
      <c r="P284" t="str">
        <f>INDEX(classification!R$2:R$200, MATCH(soilManagement!O284, classification!P$2:P$200, 0))</f>
        <v>unknown</v>
      </c>
      <c r="Q284" s="17" t="s">
        <v>1551</v>
      </c>
      <c r="R284" t="str">
        <f>INDEX(classification!U$2:U$200, MATCH(soilManagement!Q284, classification!S$2:S$200, 0))</f>
        <v>unknown</v>
      </c>
      <c r="S284" s="17" t="s">
        <v>1551</v>
      </c>
      <c r="T284" t="str">
        <f>INDEX(classification!X$2:X$200, MATCH(soilManagement!S284, classification!V$2:V$200, 0))</f>
        <v>unknown</v>
      </c>
      <c r="U284" s="17" t="s">
        <v>1551</v>
      </c>
      <c r="V284" t="str">
        <f>INDEX(classification!AA$2:AA$200, MATCH(soilManagement!U284, classification!Y$2:Y$200, 0))</f>
        <v>unknown</v>
      </c>
      <c r="W284" s="9" t="s">
        <v>2655</v>
      </c>
      <c r="X284" t="str">
        <f>INDEX(classification!AD$2:AD$200, MATCH(soilManagement!W284, classification!AB$2:AB$200, 0))</f>
        <v>no impact</v>
      </c>
      <c r="Y284" s="9" t="s">
        <v>2559</v>
      </c>
    </row>
    <row r="285" spans="1:25">
      <c r="A285">
        <v>284</v>
      </c>
      <c r="B285" s="6" t="s">
        <v>354</v>
      </c>
      <c r="C285" s="9" t="s">
        <v>2637</v>
      </c>
      <c r="D285" t="str">
        <f>INDEX(classification!C$2:C$200, MATCH(soilManagement!C285, classification!A$2:A$200, 0))</f>
        <v>grassland</v>
      </c>
      <c r="E285" s="9" t="s">
        <v>2583</v>
      </c>
      <c r="F285" t="str">
        <f>INDEX(classification!F$2:F$200, MATCH(soilManagement!E285, classification!D$2:D$200, 0))</f>
        <v>no tillage</v>
      </c>
      <c r="G285" s="9">
        <v>0</v>
      </c>
      <c r="H285" s="17" t="s">
        <v>1551</v>
      </c>
      <c r="I285" t="str">
        <f>INDEX(classification!I$2:I$200, MATCH(soilManagement!H285, classification!G$2:G$200, 0))</f>
        <v>unknown</v>
      </c>
      <c r="J285" s="9" t="s">
        <v>1551</v>
      </c>
      <c r="K285" s="17" t="s">
        <v>1551</v>
      </c>
      <c r="L285" t="str">
        <f>INDEX(classification!L$2:L$200, MATCH(soilManagement!K285, classification!J$2:J$200, 0))</f>
        <v>unknown</v>
      </c>
      <c r="M285" s="6" t="s">
        <v>2558</v>
      </c>
      <c r="N285" t="str">
        <f>INDEX(classification!O$2:O$200, MATCH(soilManagement!M285, classification!M$2:M$200, 0))</f>
        <v>natural</v>
      </c>
      <c r="O285" s="17" t="s">
        <v>1551</v>
      </c>
      <c r="P285" t="str">
        <f>INDEX(classification!R$2:R$200, MATCH(soilManagement!O285, classification!P$2:P$200, 0))</f>
        <v>unknown</v>
      </c>
      <c r="Q285" s="17" t="s">
        <v>1551</v>
      </c>
      <c r="R285" t="str">
        <f>INDEX(classification!U$2:U$200, MATCH(soilManagement!Q285, classification!S$2:S$200, 0))</f>
        <v>unknown</v>
      </c>
      <c r="S285" s="17" t="s">
        <v>1551</v>
      </c>
      <c r="T285" t="str">
        <f>INDEX(classification!X$2:X$200, MATCH(soilManagement!S285, classification!V$2:V$200, 0))</f>
        <v>unknown</v>
      </c>
      <c r="U285" s="17" t="s">
        <v>1551</v>
      </c>
      <c r="V285" t="str">
        <f>INDEX(classification!AA$2:AA$200, MATCH(soilManagement!U285, classification!Y$2:Y$200, 0))</f>
        <v>unknown</v>
      </c>
      <c r="W285" s="17" t="s">
        <v>1551</v>
      </c>
      <c r="X285" t="str">
        <f>INDEX(classification!AD$2:AD$200, MATCH(soilManagement!W285, classification!AB$2:AB$200, 0))</f>
        <v>unknown</v>
      </c>
      <c r="Y285" s="9" t="s">
        <v>2559</v>
      </c>
    </row>
    <row r="286" spans="1:25">
      <c r="A286">
        <v>285</v>
      </c>
      <c r="B286" s="6" t="s">
        <v>356</v>
      </c>
      <c r="C286" s="9" t="s">
        <v>2599</v>
      </c>
      <c r="D286" t="str">
        <f>INDEX(classification!C$2:C$200, MATCH(soilManagement!C286, classification!A$2:A$200, 0))</f>
        <v>arable</v>
      </c>
      <c r="E286" s="9" t="s">
        <v>2562</v>
      </c>
      <c r="F286" t="str">
        <f>INDEX(classification!F$2:F$200, MATCH(soilManagement!E286, classification!D$2:D$200, 0))</f>
        <v>conventional tillage</v>
      </c>
      <c r="G286" s="9">
        <v>0</v>
      </c>
      <c r="H286" s="17" t="s">
        <v>1551</v>
      </c>
      <c r="I286" t="str">
        <f>INDEX(classification!I$2:I$200, MATCH(soilManagement!H286, classification!G$2:G$200, 0))</f>
        <v>unknown</v>
      </c>
      <c r="J286" s="9" t="s">
        <v>1551</v>
      </c>
      <c r="K286" s="17" t="s">
        <v>1551</v>
      </c>
      <c r="L286" t="str">
        <f>INDEX(classification!L$2:L$200, MATCH(soilManagement!K286, classification!J$2:J$200, 0))</f>
        <v>unknown</v>
      </c>
      <c r="M286" s="17" t="s">
        <v>1551</v>
      </c>
      <c r="N286" t="str">
        <f>INDEX(classification!O$2:O$200, MATCH(soilManagement!M286, classification!M$2:M$200, 0))</f>
        <v>unknown</v>
      </c>
      <c r="O286" s="17" t="s">
        <v>1551</v>
      </c>
      <c r="P286" t="str">
        <f>INDEX(classification!R$2:R$200, MATCH(soilManagement!O286, classification!P$2:P$200, 0))</f>
        <v>unknown</v>
      </c>
      <c r="Q286" s="17" t="s">
        <v>1551</v>
      </c>
      <c r="R286" t="str">
        <f>INDEX(classification!U$2:U$200, MATCH(soilManagement!Q286, classification!S$2:S$200, 0))</f>
        <v>unknown</v>
      </c>
      <c r="S286" s="17" t="s">
        <v>1551</v>
      </c>
      <c r="T286" t="str">
        <f>INDEX(classification!X$2:X$200, MATCH(soilManagement!S286, classification!V$2:V$200, 0))</f>
        <v>unknown</v>
      </c>
      <c r="U286" s="17" t="s">
        <v>1551</v>
      </c>
      <c r="V286" t="str">
        <f>INDEX(classification!AA$2:AA$200, MATCH(soilManagement!U286, classification!Y$2:Y$200, 0))</f>
        <v>unknown</v>
      </c>
      <c r="W286" s="9" t="s">
        <v>2698</v>
      </c>
      <c r="X286" t="str">
        <f>INDEX(classification!AD$2:AD$200, MATCH(soilManagement!W286, classification!AB$2:AB$200, 0))</f>
        <v>after tillage</v>
      </c>
      <c r="Y286" s="9" t="s">
        <v>2559</v>
      </c>
    </row>
    <row r="287" spans="1:25">
      <c r="A287">
        <v>286</v>
      </c>
      <c r="B287" s="6" t="s">
        <v>358</v>
      </c>
      <c r="C287" s="9" t="s">
        <v>2561</v>
      </c>
      <c r="D287" t="str">
        <f>INDEX(classification!C$2:C$200, MATCH(soilManagement!C287, classification!A$2:A$200, 0))</f>
        <v>arable</v>
      </c>
      <c r="E287" s="9" t="s">
        <v>2680</v>
      </c>
      <c r="F287" t="str">
        <f>INDEX(classification!F$2:F$200, MATCH(soilManagement!E287, classification!D$2:D$200, 0))</f>
        <v>no tillage</v>
      </c>
      <c r="G287" s="9">
        <v>1</v>
      </c>
      <c r="H287" s="9" t="s">
        <v>2699</v>
      </c>
      <c r="I287" t="str">
        <f>INDEX(classification!I$2:I$200, MATCH(soilManagement!H287, classification!G$2:G$200, 0))</f>
        <v>grass/herbs</v>
      </c>
      <c r="J287" s="9" t="s">
        <v>2700</v>
      </c>
      <c r="K287" s="17" t="s">
        <v>1551</v>
      </c>
      <c r="L287" t="str">
        <f>INDEX(classification!L$2:L$200, MATCH(soilManagement!K287, classification!J$2:J$200, 0))</f>
        <v>unknown</v>
      </c>
      <c r="M287" s="17" t="s">
        <v>1551</v>
      </c>
      <c r="N287" t="str">
        <f>INDEX(classification!O$2:O$200, MATCH(soilManagement!M287, classification!M$2:M$200, 0))</f>
        <v>unknown</v>
      </c>
      <c r="O287" s="17" t="s">
        <v>1551</v>
      </c>
      <c r="P287" t="str">
        <f>INDEX(classification!R$2:R$200, MATCH(soilManagement!O287, classification!P$2:P$200, 0))</f>
        <v>unknown</v>
      </c>
      <c r="Q287" s="17" t="s">
        <v>1551</v>
      </c>
      <c r="R287" t="str">
        <f>INDEX(classification!U$2:U$200, MATCH(soilManagement!Q287, classification!S$2:S$200, 0))</f>
        <v>unknown</v>
      </c>
      <c r="S287" s="17" t="s">
        <v>1551</v>
      </c>
      <c r="T287" t="str">
        <f>INDEX(classification!X$2:X$200, MATCH(soilManagement!S287, classification!V$2:V$200, 0))</f>
        <v>unknown</v>
      </c>
      <c r="U287" s="17" t="s">
        <v>2701</v>
      </c>
      <c r="V287" t="str">
        <f>INDEX(classification!AA$2:AA$200, MATCH(soilManagement!U287, classification!Y$2:Y$200, 0))</f>
        <v>positive impact</v>
      </c>
      <c r="W287" s="9" t="s">
        <v>2635</v>
      </c>
      <c r="X287" t="str">
        <f>INDEX(classification!AD$2:AD$200, MATCH(soilManagement!W287, classification!AB$2:AB$200, 0))</f>
        <v>no impact</v>
      </c>
      <c r="Y287" s="9" t="s">
        <v>2276</v>
      </c>
    </row>
    <row r="288" spans="1:25">
      <c r="A288">
        <v>287</v>
      </c>
      <c r="B288" s="6" t="s">
        <v>360</v>
      </c>
      <c r="C288" s="9" t="s">
        <v>2561</v>
      </c>
      <c r="D288" t="str">
        <f>INDEX(classification!C$2:C$200, MATCH(soilManagement!C288, classification!A$2:A$200, 0))</f>
        <v>arable</v>
      </c>
      <c r="E288" s="9" t="s">
        <v>2680</v>
      </c>
      <c r="F288" t="str">
        <f>INDEX(classification!F$2:F$200, MATCH(soilManagement!E288, classification!D$2:D$200, 0))</f>
        <v>no tillage</v>
      </c>
      <c r="G288" s="9">
        <v>1</v>
      </c>
      <c r="H288" s="9" t="s">
        <v>2699</v>
      </c>
      <c r="I288" t="str">
        <f>INDEX(classification!I$2:I$200, MATCH(soilManagement!H288, classification!G$2:G$200, 0))</f>
        <v>grass/herbs</v>
      </c>
      <c r="J288" s="9" t="s">
        <v>2700</v>
      </c>
      <c r="K288" s="17" t="s">
        <v>1551</v>
      </c>
      <c r="L288" t="str">
        <f>INDEX(classification!L$2:L$200, MATCH(soilManagement!K288, classification!J$2:J$200, 0))</f>
        <v>unknown</v>
      </c>
      <c r="M288" s="17" t="s">
        <v>1551</v>
      </c>
      <c r="N288" t="str">
        <f>INDEX(classification!O$2:O$200, MATCH(soilManagement!M288, classification!M$2:M$200, 0))</f>
        <v>unknown</v>
      </c>
      <c r="O288" s="17" t="s">
        <v>1551</v>
      </c>
      <c r="P288" t="str">
        <f>INDEX(classification!R$2:R$200, MATCH(soilManagement!O288, classification!P$2:P$200, 0))</f>
        <v>unknown</v>
      </c>
      <c r="Q288" s="17" t="s">
        <v>1551</v>
      </c>
      <c r="R288" t="str">
        <f>INDEX(classification!U$2:U$200, MATCH(soilManagement!Q288, classification!S$2:S$200, 0))</f>
        <v>unknown</v>
      </c>
      <c r="S288" s="17" t="s">
        <v>1551</v>
      </c>
      <c r="T288" t="str">
        <f>INDEX(classification!X$2:X$200, MATCH(soilManagement!S288, classification!V$2:V$200, 0))</f>
        <v>unknown</v>
      </c>
      <c r="U288" s="17" t="s">
        <v>2701</v>
      </c>
      <c r="V288" t="str">
        <f>INDEX(classification!AA$2:AA$200, MATCH(soilManagement!U288, classification!Y$2:Y$200, 0))</f>
        <v>positive impact</v>
      </c>
      <c r="W288" s="9" t="s">
        <v>2655</v>
      </c>
      <c r="X288" t="str">
        <f>INDEX(classification!AD$2:AD$200, MATCH(soilManagement!W288, classification!AB$2:AB$200, 0))</f>
        <v>no impact</v>
      </c>
      <c r="Y288" s="9" t="s">
        <v>2276</v>
      </c>
    </row>
    <row r="289" spans="1:25">
      <c r="A289">
        <v>288</v>
      </c>
      <c r="B289" s="6" t="s">
        <v>361</v>
      </c>
      <c r="C289" s="9" t="s">
        <v>2561</v>
      </c>
      <c r="D289" t="str">
        <f>INDEX(classification!C$2:C$200, MATCH(soilManagement!C289, classification!A$2:A$200, 0))</f>
        <v>arable</v>
      </c>
      <c r="E289" s="9" t="s">
        <v>2680</v>
      </c>
      <c r="F289" t="str">
        <f>INDEX(classification!F$2:F$200, MATCH(soilManagement!E289, classification!D$2:D$200, 0))</f>
        <v>no tillage</v>
      </c>
      <c r="G289" s="9">
        <v>1</v>
      </c>
      <c r="H289" s="9" t="s">
        <v>2699</v>
      </c>
      <c r="I289" t="str">
        <f>INDEX(classification!I$2:I$200, MATCH(soilManagement!H289, classification!G$2:G$200, 0))</f>
        <v>grass/herbs</v>
      </c>
      <c r="J289" s="9" t="s">
        <v>2700</v>
      </c>
      <c r="K289" s="17" t="s">
        <v>1551</v>
      </c>
      <c r="L289" t="str">
        <f>INDEX(classification!L$2:L$200, MATCH(soilManagement!K289, classification!J$2:J$200, 0))</f>
        <v>unknown</v>
      </c>
      <c r="M289" s="17" t="s">
        <v>1551</v>
      </c>
      <c r="N289" t="str">
        <f>INDEX(classification!O$2:O$200, MATCH(soilManagement!M289, classification!M$2:M$200, 0))</f>
        <v>unknown</v>
      </c>
      <c r="O289" s="17" t="s">
        <v>1551</v>
      </c>
      <c r="P289" t="str">
        <f>INDEX(classification!R$2:R$200, MATCH(soilManagement!O289, classification!P$2:P$200, 0))</f>
        <v>unknown</v>
      </c>
      <c r="Q289" s="17" t="s">
        <v>1551</v>
      </c>
      <c r="R289" t="str">
        <f>INDEX(classification!U$2:U$200, MATCH(soilManagement!Q289, classification!S$2:S$200, 0))</f>
        <v>unknown</v>
      </c>
      <c r="S289" s="17" t="s">
        <v>1551</v>
      </c>
      <c r="T289" t="str">
        <f>INDEX(classification!X$2:X$200, MATCH(soilManagement!S289, classification!V$2:V$200, 0))</f>
        <v>unknown</v>
      </c>
      <c r="U289" s="17" t="s">
        <v>2701</v>
      </c>
      <c r="V289" t="str">
        <f>INDEX(classification!AA$2:AA$200, MATCH(soilManagement!U289, classification!Y$2:Y$200, 0))</f>
        <v>positive impact</v>
      </c>
      <c r="W289" s="9" t="s">
        <v>2702</v>
      </c>
      <c r="X289" t="str">
        <f>INDEX(classification!AD$2:AD$200, MATCH(soilManagement!W289, classification!AB$2:AB$200, 0))</f>
        <v>no impact</v>
      </c>
      <c r="Y289" s="9" t="s">
        <v>2276</v>
      </c>
    </row>
    <row r="290" spans="1:25">
      <c r="A290">
        <v>289</v>
      </c>
      <c r="B290" s="6" t="s">
        <v>362</v>
      </c>
      <c r="C290" s="9" t="s">
        <v>2561</v>
      </c>
      <c r="D290" t="str">
        <f>INDEX(classification!C$2:C$200, MATCH(soilManagement!C290, classification!A$2:A$200, 0))</f>
        <v>arable</v>
      </c>
      <c r="E290" s="9" t="s">
        <v>2680</v>
      </c>
      <c r="F290" t="str">
        <f>INDEX(classification!F$2:F$200, MATCH(soilManagement!E290, classification!D$2:D$200, 0))</f>
        <v>no tillage</v>
      </c>
      <c r="G290" s="9">
        <v>1</v>
      </c>
      <c r="H290" s="9" t="s">
        <v>2699</v>
      </c>
      <c r="I290" t="str">
        <f>INDEX(classification!I$2:I$200, MATCH(soilManagement!H290, classification!G$2:G$200, 0))</f>
        <v>grass/herbs</v>
      </c>
      <c r="J290" s="9" t="s">
        <v>2700</v>
      </c>
      <c r="K290" s="17" t="s">
        <v>1551</v>
      </c>
      <c r="L290" t="str">
        <f>INDEX(classification!L$2:L$200, MATCH(soilManagement!K290, classification!J$2:J$200, 0))</f>
        <v>unknown</v>
      </c>
      <c r="M290" s="17" t="s">
        <v>1551</v>
      </c>
      <c r="N290" t="str">
        <f>INDEX(classification!O$2:O$200, MATCH(soilManagement!M290, classification!M$2:M$200, 0))</f>
        <v>unknown</v>
      </c>
      <c r="O290" s="17" t="s">
        <v>1551</v>
      </c>
      <c r="P290" t="str">
        <f>INDEX(classification!R$2:R$200, MATCH(soilManagement!O290, classification!P$2:P$200, 0))</f>
        <v>unknown</v>
      </c>
      <c r="Q290" s="17" t="s">
        <v>1551</v>
      </c>
      <c r="R290" t="str">
        <f>INDEX(classification!U$2:U$200, MATCH(soilManagement!Q290, classification!S$2:S$200, 0))</f>
        <v>unknown</v>
      </c>
      <c r="S290" s="17" t="s">
        <v>1551</v>
      </c>
      <c r="T290" t="str">
        <f>INDEX(classification!X$2:X$200, MATCH(soilManagement!S290, classification!V$2:V$200, 0))</f>
        <v>unknown</v>
      </c>
      <c r="U290" s="17" t="s">
        <v>2701</v>
      </c>
      <c r="V290" t="str">
        <f>INDEX(classification!AA$2:AA$200, MATCH(soilManagement!U290, classification!Y$2:Y$200, 0))</f>
        <v>positive impact</v>
      </c>
      <c r="W290" s="9" t="s">
        <v>2703</v>
      </c>
      <c r="X290" t="str">
        <f>INDEX(classification!AD$2:AD$200, MATCH(soilManagement!W290, classification!AB$2:AB$200, 0))</f>
        <v>no impact</v>
      </c>
      <c r="Y290" s="9" t="s">
        <v>2276</v>
      </c>
    </row>
    <row r="291" spans="1:25">
      <c r="A291">
        <v>290</v>
      </c>
      <c r="B291" s="6" t="s">
        <v>363</v>
      </c>
      <c r="C291" s="9" t="s">
        <v>2561</v>
      </c>
      <c r="D291" t="str">
        <f>INDEX(classification!C$2:C$200, MATCH(soilManagement!C291, classification!A$2:A$200, 0))</f>
        <v>arable</v>
      </c>
      <c r="E291" s="9" t="s">
        <v>2680</v>
      </c>
      <c r="F291" t="str">
        <f>INDEX(classification!F$2:F$200, MATCH(soilManagement!E291, classification!D$2:D$200, 0))</f>
        <v>no tillage</v>
      </c>
      <c r="G291" s="9">
        <v>1</v>
      </c>
      <c r="H291" s="9" t="s">
        <v>2704</v>
      </c>
      <c r="I291" t="str">
        <f>INDEX(classification!I$2:I$200, MATCH(soilManagement!H291, classification!G$2:G$200, 0))</f>
        <v>grass/herbs</v>
      </c>
      <c r="J291" s="9" t="s">
        <v>2704</v>
      </c>
      <c r="K291" s="17" t="s">
        <v>1551</v>
      </c>
      <c r="L291" t="str">
        <f>INDEX(classification!L$2:L$200, MATCH(soilManagement!K291, classification!J$2:J$200, 0))</f>
        <v>unknown</v>
      </c>
      <c r="M291" s="17" t="s">
        <v>1551</v>
      </c>
      <c r="N291" t="str">
        <f>INDEX(classification!O$2:O$200, MATCH(soilManagement!M291, classification!M$2:M$200, 0))</f>
        <v>unknown</v>
      </c>
      <c r="O291" s="17" t="s">
        <v>1551</v>
      </c>
      <c r="P291" t="str">
        <f>INDEX(classification!R$2:R$200, MATCH(soilManagement!O291, classification!P$2:P$200, 0))</f>
        <v>unknown</v>
      </c>
      <c r="Q291" s="17" t="s">
        <v>1551</v>
      </c>
      <c r="R291" t="str">
        <f>INDEX(classification!U$2:U$200, MATCH(soilManagement!Q291, classification!S$2:S$200, 0))</f>
        <v>unknown</v>
      </c>
      <c r="S291" s="17" t="s">
        <v>1551</v>
      </c>
      <c r="T291" t="str">
        <f>INDEX(classification!X$2:X$200, MATCH(soilManagement!S291, classification!V$2:V$200, 0))</f>
        <v>unknown</v>
      </c>
      <c r="U291" s="17" t="s">
        <v>2701</v>
      </c>
      <c r="V291" t="str">
        <f>INDEX(classification!AA$2:AA$200, MATCH(soilManagement!U291, classification!Y$2:Y$200, 0))</f>
        <v>positive impact</v>
      </c>
      <c r="W291" s="9" t="s">
        <v>2705</v>
      </c>
      <c r="X291" t="str">
        <f>INDEX(classification!AD$2:AD$200, MATCH(soilManagement!W291, classification!AB$2:AB$200, 0))</f>
        <v>no impact</v>
      </c>
      <c r="Y291" s="9" t="s">
        <v>2276</v>
      </c>
    </row>
    <row r="292" spans="1:25">
      <c r="A292">
        <v>291</v>
      </c>
      <c r="B292" s="6" t="s">
        <v>364</v>
      </c>
      <c r="C292" s="9" t="s">
        <v>2561</v>
      </c>
      <c r="D292" t="str">
        <f>INDEX(classification!C$2:C$200, MATCH(soilManagement!C292, classification!A$2:A$200, 0))</f>
        <v>arable</v>
      </c>
      <c r="E292" s="9" t="s">
        <v>2680</v>
      </c>
      <c r="F292" t="str">
        <f>INDEX(classification!F$2:F$200, MATCH(soilManagement!E292, classification!D$2:D$200, 0))</f>
        <v>no tillage</v>
      </c>
      <c r="G292" s="9">
        <v>1</v>
      </c>
      <c r="H292" s="9" t="s">
        <v>2704</v>
      </c>
      <c r="I292" t="str">
        <f>INDEX(classification!I$2:I$200, MATCH(soilManagement!H292, classification!G$2:G$200, 0))</f>
        <v>grass/herbs</v>
      </c>
      <c r="J292" s="9" t="s">
        <v>2704</v>
      </c>
      <c r="K292" s="17" t="s">
        <v>1551</v>
      </c>
      <c r="L292" t="str">
        <f>INDEX(classification!L$2:L$200, MATCH(soilManagement!K292, classification!J$2:J$200, 0))</f>
        <v>unknown</v>
      </c>
      <c r="M292" s="17" t="s">
        <v>1551</v>
      </c>
      <c r="N292" t="str">
        <f>INDEX(classification!O$2:O$200, MATCH(soilManagement!M292, classification!M$2:M$200, 0))</f>
        <v>unknown</v>
      </c>
      <c r="O292" s="17" t="s">
        <v>1551</v>
      </c>
      <c r="P292" t="str">
        <f>INDEX(classification!R$2:R$200, MATCH(soilManagement!O292, classification!P$2:P$200, 0))</f>
        <v>unknown</v>
      </c>
      <c r="Q292" s="17" t="s">
        <v>1551</v>
      </c>
      <c r="R292" t="str">
        <f>INDEX(classification!U$2:U$200, MATCH(soilManagement!Q292, classification!S$2:S$200, 0))</f>
        <v>unknown</v>
      </c>
      <c r="S292" s="17" t="s">
        <v>1551</v>
      </c>
      <c r="T292" t="str">
        <f>INDEX(classification!X$2:X$200, MATCH(soilManagement!S292, classification!V$2:V$200, 0))</f>
        <v>unknown</v>
      </c>
      <c r="U292" s="17" t="s">
        <v>2701</v>
      </c>
      <c r="V292" t="str">
        <f>INDEX(classification!AA$2:AA$200, MATCH(soilManagement!U292, classification!Y$2:Y$200, 0))</f>
        <v>positive impact</v>
      </c>
      <c r="W292" s="9" t="s">
        <v>2706</v>
      </c>
      <c r="X292" t="str">
        <f>INDEX(classification!AD$2:AD$200, MATCH(soilManagement!W292, classification!AB$2:AB$200, 0))</f>
        <v>no impact</v>
      </c>
      <c r="Y292" s="9" t="s">
        <v>2276</v>
      </c>
    </row>
    <row r="293" spans="1:25">
      <c r="A293">
        <v>292</v>
      </c>
      <c r="B293" s="6" t="s">
        <v>365</v>
      </c>
      <c r="C293" s="9" t="s">
        <v>2561</v>
      </c>
      <c r="D293" t="str">
        <f>INDEX(classification!C$2:C$200, MATCH(soilManagement!C293, classification!A$2:A$200, 0))</f>
        <v>arable</v>
      </c>
      <c r="E293" s="9" t="s">
        <v>2680</v>
      </c>
      <c r="F293" t="str">
        <f>INDEX(classification!F$2:F$200, MATCH(soilManagement!E293, classification!D$2:D$200, 0))</f>
        <v>no tillage</v>
      </c>
      <c r="G293" s="9">
        <v>1</v>
      </c>
      <c r="H293" s="9" t="s">
        <v>2704</v>
      </c>
      <c r="I293" t="str">
        <f>INDEX(classification!I$2:I$200, MATCH(soilManagement!H293, classification!G$2:G$200, 0))</f>
        <v>grass/herbs</v>
      </c>
      <c r="J293" s="9" t="s">
        <v>2704</v>
      </c>
      <c r="K293" s="17" t="s">
        <v>1551</v>
      </c>
      <c r="L293" t="str">
        <f>INDEX(classification!L$2:L$200, MATCH(soilManagement!K293, classification!J$2:J$200, 0))</f>
        <v>unknown</v>
      </c>
      <c r="M293" s="17" t="s">
        <v>1551</v>
      </c>
      <c r="N293" t="str">
        <f>INDEX(classification!O$2:O$200, MATCH(soilManagement!M293, classification!M$2:M$200, 0))</f>
        <v>unknown</v>
      </c>
      <c r="O293" s="17" t="s">
        <v>1551</v>
      </c>
      <c r="P293" t="str">
        <f>INDEX(classification!R$2:R$200, MATCH(soilManagement!O293, classification!P$2:P$200, 0))</f>
        <v>unknown</v>
      </c>
      <c r="Q293" s="17" t="s">
        <v>1551</v>
      </c>
      <c r="R293" t="str">
        <f>INDEX(classification!U$2:U$200, MATCH(soilManagement!Q293, classification!S$2:S$200, 0))</f>
        <v>unknown</v>
      </c>
      <c r="S293" s="17" t="s">
        <v>1551</v>
      </c>
      <c r="T293" t="str">
        <f>INDEX(classification!X$2:X$200, MATCH(soilManagement!S293, classification!V$2:V$200, 0))</f>
        <v>unknown</v>
      </c>
      <c r="U293" s="17" t="s">
        <v>2701</v>
      </c>
      <c r="V293" t="str">
        <f>INDEX(classification!AA$2:AA$200, MATCH(soilManagement!U293, classification!Y$2:Y$200, 0))</f>
        <v>positive impact</v>
      </c>
      <c r="W293" s="9" t="s">
        <v>2707</v>
      </c>
      <c r="X293" t="str">
        <f>INDEX(classification!AD$2:AD$200, MATCH(soilManagement!W293, classification!AB$2:AB$200, 0))</f>
        <v>no impact</v>
      </c>
      <c r="Y293" s="9" t="s">
        <v>2276</v>
      </c>
    </row>
    <row r="294" spans="1:25">
      <c r="A294">
        <v>293</v>
      </c>
      <c r="B294" s="6" t="s">
        <v>366</v>
      </c>
      <c r="C294" s="9" t="s">
        <v>2561</v>
      </c>
      <c r="D294" t="str">
        <f>INDEX(classification!C$2:C$200, MATCH(soilManagement!C294, classification!A$2:A$200, 0))</f>
        <v>arable</v>
      </c>
      <c r="E294" s="9" t="s">
        <v>2680</v>
      </c>
      <c r="F294" t="str">
        <f>INDEX(classification!F$2:F$200, MATCH(soilManagement!E294, classification!D$2:D$200, 0))</f>
        <v>no tillage</v>
      </c>
      <c r="G294" s="9">
        <v>1</v>
      </c>
      <c r="H294" s="9" t="s">
        <v>2704</v>
      </c>
      <c r="I294" t="str">
        <f>INDEX(classification!I$2:I$200, MATCH(soilManagement!H294, classification!G$2:G$200, 0))</f>
        <v>grass/herbs</v>
      </c>
      <c r="J294" s="9" t="s">
        <v>2704</v>
      </c>
      <c r="K294" s="17" t="s">
        <v>1551</v>
      </c>
      <c r="L294" t="str">
        <f>INDEX(classification!L$2:L$200, MATCH(soilManagement!K294, classification!J$2:J$200, 0))</f>
        <v>unknown</v>
      </c>
      <c r="M294" s="17" t="s">
        <v>1551</v>
      </c>
      <c r="N294" t="str">
        <f>INDEX(classification!O$2:O$200, MATCH(soilManagement!M294, classification!M$2:M$200, 0))</f>
        <v>unknown</v>
      </c>
      <c r="O294" s="17" t="s">
        <v>1551</v>
      </c>
      <c r="P294" t="str">
        <f>INDEX(classification!R$2:R$200, MATCH(soilManagement!O294, classification!P$2:P$200, 0))</f>
        <v>unknown</v>
      </c>
      <c r="Q294" s="17" t="s">
        <v>1551</v>
      </c>
      <c r="R294" t="str">
        <f>INDEX(classification!U$2:U$200, MATCH(soilManagement!Q294, classification!S$2:S$200, 0))</f>
        <v>unknown</v>
      </c>
      <c r="S294" s="17" t="s">
        <v>1551</v>
      </c>
      <c r="T294" t="str">
        <f>INDEX(classification!X$2:X$200, MATCH(soilManagement!S294, classification!V$2:V$200, 0))</f>
        <v>unknown</v>
      </c>
      <c r="U294" s="17" t="s">
        <v>2701</v>
      </c>
      <c r="V294" t="str">
        <f>INDEX(classification!AA$2:AA$200, MATCH(soilManagement!U294, classification!Y$2:Y$200, 0))</f>
        <v>positive impact</v>
      </c>
      <c r="W294" s="9" t="s">
        <v>2708</v>
      </c>
      <c r="X294" t="str">
        <f>INDEX(classification!AD$2:AD$200, MATCH(soilManagement!W294, classification!AB$2:AB$200, 0))</f>
        <v>no impact</v>
      </c>
      <c r="Y294" s="9" t="s">
        <v>2276</v>
      </c>
    </row>
    <row r="295" spans="1:25">
      <c r="A295">
        <v>294</v>
      </c>
      <c r="B295" s="6" t="s">
        <v>367</v>
      </c>
      <c r="C295" s="9" t="s">
        <v>2561</v>
      </c>
      <c r="D295" t="str">
        <f>INDEX(classification!C$2:C$200, MATCH(soilManagement!C295, classification!A$2:A$200, 0))</f>
        <v>arable</v>
      </c>
      <c r="E295" s="9" t="s">
        <v>2562</v>
      </c>
      <c r="F295" t="str">
        <f>INDEX(classification!F$2:F$200, MATCH(soilManagement!E295, classification!D$2:D$200, 0))</f>
        <v>conventional tillage</v>
      </c>
      <c r="G295" s="9">
        <v>1</v>
      </c>
      <c r="H295" s="9" t="s">
        <v>2709</v>
      </c>
      <c r="I295" t="str">
        <f>INDEX(classification!I$2:I$200, MATCH(soilManagement!H295, classification!G$2:G$200, 0))</f>
        <v>legume</v>
      </c>
      <c r="J295" s="9" t="s">
        <v>2710</v>
      </c>
      <c r="K295" s="17" t="s">
        <v>1551</v>
      </c>
      <c r="L295" t="str">
        <f>INDEX(classification!L$2:L$200, MATCH(soilManagement!K295, classification!J$2:J$200, 0))</f>
        <v>unknown</v>
      </c>
      <c r="M295" s="17" t="s">
        <v>1551</v>
      </c>
      <c r="N295" t="str">
        <f>INDEX(classification!O$2:O$200, MATCH(soilManagement!M295, classification!M$2:M$200, 0))</f>
        <v>unknown</v>
      </c>
      <c r="O295" s="17" t="s">
        <v>1551</v>
      </c>
      <c r="P295" t="str">
        <f>INDEX(classification!R$2:R$200, MATCH(soilManagement!O295, classification!P$2:P$200, 0))</f>
        <v>unknown</v>
      </c>
      <c r="Q295" s="17" t="s">
        <v>1551</v>
      </c>
      <c r="R295" t="str">
        <f>INDEX(classification!U$2:U$200, MATCH(soilManagement!Q295, classification!S$2:S$200, 0))</f>
        <v>unknown</v>
      </c>
      <c r="S295" s="17" t="s">
        <v>1551</v>
      </c>
      <c r="T295" t="str">
        <f>INDEX(classification!X$2:X$200, MATCH(soilManagement!S295, classification!V$2:V$200, 0))</f>
        <v>unknown</v>
      </c>
      <c r="U295" s="17" t="s">
        <v>2711</v>
      </c>
      <c r="V295" t="str">
        <f>INDEX(classification!AA$2:AA$200, MATCH(soilManagement!U295, classification!Y$2:Y$200, 0))</f>
        <v>positive impact</v>
      </c>
      <c r="W295" s="9" t="s">
        <v>2635</v>
      </c>
      <c r="X295" t="str">
        <f>INDEX(classification!AD$2:AD$200, MATCH(soilManagement!W295, classification!AB$2:AB$200, 0))</f>
        <v>no impact</v>
      </c>
      <c r="Y295" s="9" t="s">
        <v>2347</v>
      </c>
    </row>
    <row r="296" spans="1:25">
      <c r="A296">
        <v>295</v>
      </c>
      <c r="B296" s="6" t="s">
        <v>368</v>
      </c>
      <c r="C296" s="9" t="s">
        <v>2561</v>
      </c>
      <c r="D296" t="str">
        <f>INDEX(classification!C$2:C$200, MATCH(soilManagement!C296, classification!A$2:A$200, 0))</f>
        <v>arable</v>
      </c>
      <c r="E296" s="9" t="s">
        <v>2562</v>
      </c>
      <c r="F296" t="str">
        <f>INDEX(classification!F$2:F$200, MATCH(soilManagement!E296, classification!D$2:D$200, 0))</f>
        <v>conventional tillage</v>
      </c>
      <c r="G296" s="9">
        <v>1</v>
      </c>
      <c r="H296" s="9" t="s">
        <v>2709</v>
      </c>
      <c r="I296" t="str">
        <f>INDEX(classification!I$2:I$200, MATCH(soilManagement!H296, classification!G$2:G$200, 0))</f>
        <v>legume</v>
      </c>
      <c r="J296" s="9" t="s">
        <v>2710</v>
      </c>
      <c r="K296" s="17" t="s">
        <v>1551</v>
      </c>
      <c r="L296" t="str">
        <f>INDEX(classification!L$2:L$200, MATCH(soilManagement!K296, classification!J$2:J$200, 0))</f>
        <v>unknown</v>
      </c>
      <c r="M296" s="17" t="s">
        <v>1551</v>
      </c>
      <c r="N296" t="str">
        <f>INDEX(classification!O$2:O$200, MATCH(soilManagement!M296, classification!M$2:M$200, 0))</f>
        <v>unknown</v>
      </c>
      <c r="O296" s="17" t="s">
        <v>1551</v>
      </c>
      <c r="P296" t="str">
        <f>INDEX(classification!R$2:R$200, MATCH(soilManagement!O296, classification!P$2:P$200, 0))</f>
        <v>unknown</v>
      </c>
      <c r="Q296" s="17" t="s">
        <v>1551</v>
      </c>
      <c r="R296" t="str">
        <f>INDEX(classification!U$2:U$200, MATCH(soilManagement!Q296, classification!S$2:S$200, 0))</f>
        <v>unknown</v>
      </c>
      <c r="S296" s="17" t="s">
        <v>1551</v>
      </c>
      <c r="T296" t="str">
        <f>INDEX(classification!X$2:X$200, MATCH(soilManagement!S296, classification!V$2:V$200, 0))</f>
        <v>unknown</v>
      </c>
      <c r="U296" s="17" t="s">
        <v>2711</v>
      </c>
      <c r="V296" t="str">
        <f>INDEX(classification!AA$2:AA$200, MATCH(soilManagement!U296, classification!Y$2:Y$200, 0))</f>
        <v>positive impact</v>
      </c>
      <c r="W296" s="9" t="s">
        <v>2655</v>
      </c>
      <c r="X296" t="str">
        <f>INDEX(classification!AD$2:AD$200, MATCH(soilManagement!W296, classification!AB$2:AB$200, 0))</f>
        <v>no impact</v>
      </c>
      <c r="Y296" s="9" t="s">
        <v>2347</v>
      </c>
    </row>
    <row r="297" spans="1:25">
      <c r="A297">
        <v>296</v>
      </c>
      <c r="B297" s="6" t="s">
        <v>369</v>
      </c>
      <c r="C297" s="9" t="s">
        <v>2561</v>
      </c>
      <c r="D297" t="str">
        <f>INDEX(classification!C$2:C$200, MATCH(soilManagement!C297, classification!A$2:A$200, 0))</f>
        <v>arable</v>
      </c>
      <c r="E297" s="9" t="s">
        <v>2562</v>
      </c>
      <c r="F297" t="str">
        <f>INDEX(classification!F$2:F$200, MATCH(soilManagement!E297, classification!D$2:D$200, 0))</f>
        <v>conventional tillage</v>
      </c>
      <c r="G297" s="9">
        <v>1</v>
      </c>
      <c r="H297" s="9" t="s">
        <v>2709</v>
      </c>
      <c r="I297" t="str">
        <f>INDEX(classification!I$2:I$200, MATCH(soilManagement!H297, classification!G$2:G$200, 0))</f>
        <v>legume</v>
      </c>
      <c r="J297" s="9" t="s">
        <v>2710</v>
      </c>
      <c r="K297" s="17" t="s">
        <v>1551</v>
      </c>
      <c r="L297" t="str">
        <f>INDEX(classification!L$2:L$200, MATCH(soilManagement!K297, classification!J$2:J$200, 0))</f>
        <v>unknown</v>
      </c>
      <c r="M297" s="17" t="s">
        <v>1551</v>
      </c>
      <c r="N297" t="str">
        <f>INDEX(classification!O$2:O$200, MATCH(soilManagement!M297, classification!M$2:M$200, 0))</f>
        <v>unknown</v>
      </c>
      <c r="O297" s="17" t="s">
        <v>1551</v>
      </c>
      <c r="P297" t="str">
        <f>INDEX(classification!R$2:R$200, MATCH(soilManagement!O297, classification!P$2:P$200, 0))</f>
        <v>unknown</v>
      </c>
      <c r="Q297" s="17" t="s">
        <v>1551</v>
      </c>
      <c r="R297" t="str">
        <f>INDEX(classification!U$2:U$200, MATCH(soilManagement!Q297, classification!S$2:S$200, 0))</f>
        <v>unknown</v>
      </c>
      <c r="S297" s="17" t="s">
        <v>1551</v>
      </c>
      <c r="T297" t="str">
        <f>INDEX(classification!X$2:X$200, MATCH(soilManagement!S297, classification!V$2:V$200, 0))</f>
        <v>unknown</v>
      </c>
      <c r="U297" s="17" t="s">
        <v>2711</v>
      </c>
      <c r="V297" t="str">
        <f>INDEX(classification!AA$2:AA$200, MATCH(soilManagement!U297, classification!Y$2:Y$200, 0))</f>
        <v>positive impact</v>
      </c>
      <c r="W297" s="9" t="s">
        <v>2702</v>
      </c>
      <c r="X297" t="str">
        <f>INDEX(classification!AD$2:AD$200, MATCH(soilManagement!W297, classification!AB$2:AB$200, 0))</f>
        <v>no impact</v>
      </c>
      <c r="Y297" s="9" t="s">
        <v>2347</v>
      </c>
    </row>
    <row r="298" spans="1:25">
      <c r="A298">
        <v>297</v>
      </c>
      <c r="B298" s="6" t="s">
        <v>370</v>
      </c>
      <c r="C298" s="9" t="s">
        <v>2561</v>
      </c>
      <c r="D298" t="str">
        <f>INDEX(classification!C$2:C$200, MATCH(soilManagement!C298, classification!A$2:A$200, 0))</f>
        <v>arable</v>
      </c>
      <c r="E298" s="9" t="s">
        <v>2562</v>
      </c>
      <c r="F298" t="str">
        <f>INDEX(classification!F$2:F$200, MATCH(soilManagement!E298, classification!D$2:D$200, 0))</f>
        <v>conventional tillage</v>
      </c>
      <c r="G298" s="9">
        <v>1</v>
      </c>
      <c r="H298" s="9" t="s">
        <v>2709</v>
      </c>
      <c r="I298" t="str">
        <f>INDEX(classification!I$2:I$200, MATCH(soilManagement!H298, classification!G$2:G$200, 0))</f>
        <v>legume</v>
      </c>
      <c r="J298" s="9" t="s">
        <v>2710</v>
      </c>
      <c r="K298" s="17" t="s">
        <v>1551</v>
      </c>
      <c r="L298" t="str">
        <f>INDEX(classification!L$2:L$200, MATCH(soilManagement!K298, classification!J$2:J$200, 0))</f>
        <v>unknown</v>
      </c>
      <c r="M298" s="17" t="s">
        <v>1551</v>
      </c>
      <c r="N298" t="str">
        <f>INDEX(classification!O$2:O$200, MATCH(soilManagement!M298, classification!M$2:M$200, 0))</f>
        <v>unknown</v>
      </c>
      <c r="O298" s="17" t="s">
        <v>1551</v>
      </c>
      <c r="P298" t="str">
        <f>INDEX(classification!R$2:R$200, MATCH(soilManagement!O298, classification!P$2:P$200, 0))</f>
        <v>unknown</v>
      </c>
      <c r="Q298" s="17" t="s">
        <v>1551</v>
      </c>
      <c r="R298" t="str">
        <f>INDEX(classification!U$2:U$200, MATCH(soilManagement!Q298, classification!S$2:S$200, 0))</f>
        <v>unknown</v>
      </c>
      <c r="S298" s="17" t="s">
        <v>1551</v>
      </c>
      <c r="T298" t="str">
        <f>INDEX(classification!X$2:X$200, MATCH(soilManagement!S298, classification!V$2:V$200, 0))</f>
        <v>unknown</v>
      </c>
      <c r="U298" s="17" t="s">
        <v>2711</v>
      </c>
      <c r="V298" t="str">
        <f>INDEX(classification!AA$2:AA$200, MATCH(soilManagement!U298, classification!Y$2:Y$200, 0))</f>
        <v>positive impact</v>
      </c>
      <c r="W298" s="9" t="s">
        <v>2703</v>
      </c>
      <c r="X298" t="str">
        <f>INDEX(classification!AD$2:AD$200, MATCH(soilManagement!W298, classification!AB$2:AB$200, 0))</f>
        <v>no impact</v>
      </c>
      <c r="Y298" s="9" t="s">
        <v>2347</v>
      </c>
    </row>
    <row r="299" spans="1:25">
      <c r="A299">
        <v>298</v>
      </c>
      <c r="B299" s="6" t="s">
        <v>371</v>
      </c>
      <c r="C299" s="9" t="s">
        <v>2561</v>
      </c>
      <c r="D299" t="str">
        <f>INDEX(classification!C$2:C$200, MATCH(soilManagement!C299, classification!A$2:A$200, 0))</f>
        <v>arable</v>
      </c>
      <c r="E299" s="9" t="s">
        <v>2680</v>
      </c>
      <c r="F299" t="str">
        <f>INDEX(classification!F$2:F$200, MATCH(soilManagement!E299, classification!D$2:D$200, 0))</f>
        <v>no tillage</v>
      </c>
      <c r="G299" s="9">
        <v>1</v>
      </c>
      <c r="H299" s="9" t="s">
        <v>2712</v>
      </c>
      <c r="I299" t="str">
        <f>INDEX(classification!I$2:I$200, MATCH(soilManagement!H299, classification!G$2:G$200, 0))</f>
        <v>legume</v>
      </c>
      <c r="J299" s="9" t="s">
        <v>2713</v>
      </c>
      <c r="K299" s="17" t="s">
        <v>1551</v>
      </c>
      <c r="L299" t="str">
        <f>INDEX(classification!L$2:L$200, MATCH(soilManagement!K299, classification!J$2:J$200, 0))</f>
        <v>unknown</v>
      </c>
      <c r="M299" s="17" t="s">
        <v>1551</v>
      </c>
      <c r="N299" t="str">
        <f>INDEX(classification!O$2:O$200, MATCH(soilManagement!M299, classification!M$2:M$200, 0))</f>
        <v>unknown</v>
      </c>
      <c r="O299" s="17" t="s">
        <v>1551</v>
      </c>
      <c r="P299" t="str">
        <f>INDEX(classification!R$2:R$200, MATCH(soilManagement!O299, classification!P$2:P$200, 0))</f>
        <v>unknown</v>
      </c>
      <c r="Q299" s="17" t="s">
        <v>1551</v>
      </c>
      <c r="R299" t="str">
        <f>INDEX(classification!U$2:U$200, MATCH(soilManagement!Q299, classification!S$2:S$200, 0))</f>
        <v>unknown</v>
      </c>
      <c r="S299" s="17" t="s">
        <v>1551</v>
      </c>
      <c r="T299" t="str">
        <f>INDEX(classification!X$2:X$200, MATCH(soilManagement!S299, classification!V$2:V$200, 0))</f>
        <v>unknown</v>
      </c>
      <c r="U299" s="17" t="s">
        <v>2701</v>
      </c>
      <c r="V299" t="str">
        <f>INDEX(classification!AA$2:AA$200, MATCH(soilManagement!U299, classification!Y$2:Y$200, 0))</f>
        <v>positive impact</v>
      </c>
      <c r="W299" s="9" t="s">
        <v>2635</v>
      </c>
      <c r="X299" t="str">
        <f>INDEX(classification!AD$2:AD$200, MATCH(soilManagement!W299, classification!AB$2:AB$200, 0))</f>
        <v>no impact</v>
      </c>
      <c r="Y299" s="9" t="s">
        <v>2276</v>
      </c>
    </row>
    <row r="300" spans="1:25">
      <c r="A300">
        <v>299</v>
      </c>
      <c r="B300" s="6" t="s">
        <v>372</v>
      </c>
      <c r="C300" s="9" t="s">
        <v>2561</v>
      </c>
      <c r="D300" t="str">
        <f>INDEX(classification!C$2:C$200, MATCH(soilManagement!C300, classification!A$2:A$200, 0))</f>
        <v>arable</v>
      </c>
      <c r="E300" s="9" t="s">
        <v>2680</v>
      </c>
      <c r="F300" t="str">
        <f>INDEX(classification!F$2:F$200, MATCH(soilManagement!E300, classification!D$2:D$200, 0))</f>
        <v>no tillage</v>
      </c>
      <c r="G300" s="9">
        <v>1</v>
      </c>
      <c r="H300" s="9" t="s">
        <v>2712</v>
      </c>
      <c r="I300" t="str">
        <f>INDEX(classification!I$2:I$200, MATCH(soilManagement!H300, classification!G$2:G$200, 0))</f>
        <v>legume</v>
      </c>
      <c r="J300" s="9" t="s">
        <v>2713</v>
      </c>
      <c r="K300" s="17" t="s">
        <v>1551</v>
      </c>
      <c r="L300" t="str">
        <f>INDEX(classification!L$2:L$200, MATCH(soilManagement!K300, classification!J$2:J$200, 0))</f>
        <v>unknown</v>
      </c>
      <c r="M300" s="17" t="s">
        <v>1551</v>
      </c>
      <c r="N300" t="str">
        <f>INDEX(classification!O$2:O$200, MATCH(soilManagement!M300, classification!M$2:M$200, 0))</f>
        <v>unknown</v>
      </c>
      <c r="O300" s="17" t="s">
        <v>1551</v>
      </c>
      <c r="P300" t="str">
        <f>INDEX(classification!R$2:R$200, MATCH(soilManagement!O300, classification!P$2:P$200, 0))</f>
        <v>unknown</v>
      </c>
      <c r="Q300" s="17" t="s">
        <v>1551</v>
      </c>
      <c r="R300" t="str">
        <f>INDEX(classification!U$2:U$200, MATCH(soilManagement!Q300, classification!S$2:S$200, 0))</f>
        <v>unknown</v>
      </c>
      <c r="S300" s="17" t="s">
        <v>1551</v>
      </c>
      <c r="T300" t="str">
        <f>INDEX(classification!X$2:X$200, MATCH(soilManagement!S300, classification!V$2:V$200, 0))</f>
        <v>unknown</v>
      </c>
      <c r="U300" s="17" t="s">
        <v>2701</v>
      </c>
      <c r="V300" t="str">
        <f>INDEX(classification!AA$2:AA$200, MATCH(soilManagement!U300, classification!Y$2:Y$200, 0))</f>
        <v>positive impact</v>
      </c>
      <c r="W300" s="9" t="s">
        <v>2655</v>
      </c>
      <c r="X300" t="str">
        <f>INDEX(classification!AD$2:AD$200, MATCH(soilManagement!W300, classification!AB$2:AB$200, 0))</f>
        <v>no impact</v>
      </c>
      <c r="Y300" s="9" t="s">
        <v>2276</v>
      </c>
    </row>
    <row r="301" spans="1:25">
      <c r="A301">
        <v>300</v>
      </c>
      <c r="B301" s="6" t="s">
        <v>373</v>
      </c>
      <c r="C301" s="9" t="s">
        <v>2561</v>
      </c>
      <c r="D301" t="str">
        <f>INDEX(classification!C$2:C$200, MATCH(soilManagement!C301, classification!A$2:A$200, 0))</f>
        <v>arable</v>
      </c>
      <c r="E301" s="9" t="s">
        <v>2680</v>
      </c>
      <c r="F301" t="str">
        <f>INDEX(classification!F$2:F$200, MATCH(soilManagement!E301, classification!D$2:D$200, 0))</f>
        <v>no tillage</v>
      </c>
      <c r="G301" s="9">
        <v>1</v>
      </c>
      <c r="H301" s="9" t="s">
        <v>2712</v>
      </c>
      <c r="I301" t="str">
        <f>INDEX(classification!I$2:I$200, MATCH(soilManagement!H301, classification!G$2:G$200, 0))</f>
        <v>legume</v>
      </c>
      <c r="J301" s="9" t="s">
        <v>2713</v>
      </c>
      <c r="K301" s="17" t="s">
        <v>1551</v>
      </c>
      <c r="L301" t="str">
        <f>INDEX(classification!L$2:L$200, MATCH(soilManagement!K301, classification!J$2:J$200, 0))</f>
        <v>unknown</v>
      </c>
      <c r="M301" s="17" t="s">
        <v>1551</v>
      </c>
      <c r="N301" t="str">
        <f>INDEX(classification!O$2:O$200, MATCH(soilManagement!M301, classification!M$2:M$200, 0))</f>
        <v>unknown</v>
      </c>
      <c r="O301" s="17" t="s">
        <v>1551</v>
      </c>
      <c r="P301" t="str">
        <f>INDEX(classification!R$2:R$200, MATCH(soilManagement!O301, classification!P$2:P$200, 0))</f>
        <v>unknown</v>
      </c>
      <c r="Q301" s="17" t="s">
        <v>1551</v>
      </c>
      <c r="R301" t="str">
        <f>INDEX(classification!U$2:U$200, MATCH(soilManagement!Q301, classification!S$2:S$200, 0))</f>
        <v>unknown</v>
      </c>
      <c r="S301" s="17" t="s">
        <v>1551</v>
      </c>
      <c r="T301" t="str">
        <f>INDEX(classification!X$2:X$200, MATCH(soilManagement!S301, classification!V$2:V$200, 0))</f>
        <v>unknown</v>
      </c>
      <c r="U301" s="17" t="s">
        <v>2701</v>
      </c>
      <c r="V301" t="str">
        <f>INDEX(classification!AA$2:AA$200, MATCH(soilManagement!U301, classification!Y$2:Y$200, 0))</f>
        <v>positive impact</v>
      </c>
      <c r="W301" s="9" t="s">
        <v>2702</v>
      </c>
      <c r="X301" t="str">
        <f>INDEX(classification!AD$2:AD$200, MATCH(soilManagement!W301, classification!AB$2:AB$200, 0))</f>
        <v>no impact</v>
      </c>
      <c r="Y301" s="9" t="s">
        <v>2276</v>
      </c>
    </row>
    <row r="302" spans="1:25">
      <c r="A302">
        <v>301</v>
      </c>
      <c r="B302" s="6" t="s">
        <v>374</v>
      </c>
      <c r="C302" s="9" t="s">
        <v>2561</v>
      </c>
      <c r="D302" t="str">
        <f>INDEX(classification!C$2:C$200, MATCH(soilManagement!C302, classification!A$2:A$200, 0))</f>
        <v>arable</v>
      </c>
      <c r="E302" s="9" t="s">
        <v>2680</v>
      </c>
      <c r="F302" t="str">
        <f>INDEX(classification!F$2:F$200, MATCH(soilManagement!E302, classification!D$2:D$200, 0))</f>
        <v>no tillage</v>
      </c>
      <c r="G302" s="9">
        <v>1</v>
      </c>
      <c r="H302" s="9" t="s">
        <v>2712</v>
      </c>
      <c r="I302" t="str">
        <f>INDEX(classification!I$2:I$200, MATCH(soilManagement!H302, classification!G$2:G$200, 0))</f>
        <v>legume</v>
      </c>
      <c r="J302" s="9" t="s">
        <v>2713</v>
      </c>
      <c r="K302" s="17" t="s">
        <v>1551</v>
      </c>
      <c r="L302" t="str">
        <f>INDEX(classification!L$2:L$200, MATCH(soilManagement!K302, classification!J$2:J$200, 0))</f>
        <v>unknown</v>
      </c>
      <c r="M302" s="17" t="s">
        <v>1551</v>
      </c>
      <c r="N302" t="str">
        <f>INDEX(classification!O$2:O$200, MATCH(soilManagement!M302, classification!M$2:M$200, 0))</f>
        <v>unknown</v>
      </c>
      <c r="O302" s="17" t="s">
        <v>1551</v>
      </c>
      <c r="P302" t="str">
        <f>INDEX(classification!R$2:R$200, MATCH(soilManagement!O302, classification!P$2:P$200, 0))</f>
        <v>unknown</v>
      </c>
      <c r="Q302" s="17" t="s">
        <v>1551</v>
      </c>
      <c r="R302" t="str">
        <f>INDEX(classification!U$2:U$200, MATCH(soilManagement!Q302, classification!S$2:S$200, 0))</f>
        <v>unknown</v>
      </c>
      <c r="S302" s="17" t="s">
        <v>1551</v>
      </c>
      <c r="T302" t="str">
        <f>INDEX(classification!X$2:X$200, MATCH(soilManagement!S302, classification!V$2:V$200, 0))</f>
        <v>unknown</v>
      </c>
      <c r="U302" s="17" t="s">
        <v>2701</v>
      </c>
      <c r="V302" t="str">
        <f>INDEX(classification!AA$2:AA$200, MATCH(soilManagement!U302, classification!Y$2:Y$200, 0))</f>
        <v>positive impact</v>
      </c>
      <c r="W302" s="9" t="s">
        <v>2703</v>
      </c>
      <c r="X302" t="str">
        <f>INDEX(classification!AD$2:AD$200, MATCH(soilManagement!W302, classification!AB$2:AB$200, 0))</f>
        <v>no impact</v>
      </c>
      <c r="Y302" s="9" t="s">
        <v>2276</v>
      </c>
    </row>
    <row r="303" spans="1:25">
      <c r="A303">
        <v>302</v>
      </c>
      <c r="B303" s="6" t="s">
        <v>375</v>
      </c>
      <c r="C303" s="9" t="s">
        <v>2568</v>
      </c>
      <c r="D303" t="str">
        <f>INDEX(classification!C$2:C$200, MATCH(soilManagement!C303, classification!A$2:A$200, 0))</f>
        <v>arable</v>
      </c>
      <c r="E303" s="9" t="s">
        <v>1551</v>
      </c>
      <c r="F303" t="str">
        <f>INDEX(classification!F$2:F$200, MATCH(soilManagement!E303, classification!D$2:D$200, 0))</f>
        <v>unknown</v>
      </c>
      <c r="G303" s="9">
        <v>0</v>
      </c>
      <c r="H303" s="17" t="s">
        <v>1551</v>
      </c>
      <c r="I303" t="str">
        <f>INDEX(classification!I$2:I$200, MATCH(soilManagement!H303, classification!G$2:G$200, 0))</f>
        <v>unknown</v>
      </c>
      <c r="J303" s="9" t="s">
        <v>1551</v>
      </c>
      <c r="K303" s="17" t="s">
        <v>1551</v>
      </c>
      <c r="L303" t="str">
        <f>INDEX(classification!L$2:L$200, MATCH(soilManagement!K303, classification!J$2:J$200, 0))</f>
        <v>unknown</v>
      </c>
      <c r="M303" s="17" t="s">
        <v>1551</v>
      </c>
      <c r="N303" t="str">
        <f>INDEX(classification!O$2:O$200, MATCH(soilManagement!M303, classification!M$2:M$200, 0))</f>
        <v>unknown</v>
      </c>
      <c r="O303" s="17" t="s">
        <v>1551</v>
      </c>
      <c r="P303" t="str">
        <f>INDEX(classification!R$2:R$200, MATCH(soilManagement!O303, classification!P$2:P$200, 0))</f>
        <v>unknown</v>
      </c>
      <c r="Q303" s="17" t="s">
        <v>1551</v>
      </c>
      <c r="R303" t="str">
        <f>INDEX(classification!U$2:U$200, MATCH(soilManagement!Q303, classification!S$2:S$200, 0))</f>
        <v>unknown</v>
      </c>
      <c r="S303" s="17" t="s">
        <v>1551</v>
      </c>
      <c r="T303" t="str">
        <f>INDEX(classification!X$2:X$200, MATCH(soilManagement!S303, classification!V$2:V$200, 0))</f>
        <v>unknown</v>
      </c>
      <c r="U303" s="9" t="s">
        <v>1551</v>
      </c>
      <c r="V303" t="str">
        <f>INDEX(classification!AA$2:AA$200, MATCH(soilManagement!U303, classification!Y$2:Y$200, 0))</f>
        <v>unknown</v>
      </c>
      <c r="W303" s="9" t="s">
        <v>2202</v>
      </c>
      <c r="X303" t="str">
        <f>INDEX(classification!AD$2:AD$200, MATCH(soilManagement!W303, classification!AB$2:AB$200, 0))</f>
        <v>no impact</v>
      </c>
      <c r="Y303" s="9" t="s">
        <v>2559</v>
      </c>
    </row>
    <row r="304" spans="1:25">
      <c r="A304">
        <v>303</v>
      </c>
      <c r="B304" s="6" t="s">
        <v>377</v>
      </c>
      <c r="C304" s="9" t="s">
        <v>2714</v>
      </c>
      <c r="D304" t="str">
        <f>INDEX(classification!C$2:C$200, MATCH(soilManagement!C304, classification!A$2:A$200, 0))</f>
        <v>woodland/plantation</v>
      </c>
      <c r="E304" s="9" t="s">
        <v>2583</v>
      </c>
      <c r="F304" t="str">
        <f>INDEX(classification!F$2:F$200, MATCH(soilManagement!E304, classification!D$2:D$200, 0))</f>
        <v>no tillage</v>
      </c>
      <c r="G304" s="9">
        <v>0</v>
      </c>
      <c r="H304" s="9" t="s">
        <v>2715</v>
      </c>
      <c r="I304" t="str">
        <f>INDEX(classification!I$2:I$200, MATCH(soilManagement!H304, classification!G$2:G$200, 0))</f>
        <v>fruits/trees</v>
      </c>
      <c r="J304" s="9" t="s">
        <v>1551</v>
      </c>
      <c r="K304" s="17" t="s">
        <v>1551</v>
      </c>
      <c r="L304" t="str">
        <f>INDEX(classification!L$2:L$200, MATCH(soilManagement!K304, classification!J$2:J$200, 0))</f>
        <v>unknown</v>
      </c>
      <c r="M304" s="17" t="s">
        <v>1551</v>
      </c>
      <c r="N304" t="str">
        <f>INDEX(classification!O$2:O$200, MATCH(soilManagement!M304, classification!M$2:M$200, 0))</f>
        <v>unknown</v>
      </c>
      <c r="O304" s="17" t="s">
        <v>1551</v>
      </c>
      <c r="P304" t="str">
        <f>INDEX(classification!R$2:R$200, MATCH(soilManagement!O304, classification!P$2:P$200, 0))</f>
        <v>unknown</v>
      </c>
      <c r="Q304" s="17" t="s">
        <v>1551</v>
      </c>
      <c r="R304" t="str">
        <f>INDEX(classification!U$2:U$200, MATCH(soilManagement!Q304, classification!S$2:S$200, 0))</f>
        <v>unknown</v>
      </c>
      <c r="S304" s="17" t="s">
        <v>1551</v>
      </c>
      <c r="T304" t="str">
        <f>INDEX(classification!X$2:X$200, MATCH(soilManagement!S304, classification!V$2:V$200, 0))</f>
        <v>unknown</v>
      </c>
      <c r="U304" s="9" t="s">
        <v>1551</v>
      </c>
      <c r="V304" t="str">
        <f>INDEX(classification!AA$2:AA$200, MATCH(soilManagement!U304, classification!Y$2:Y$200, 0))</f>
        <v>unknown</v>
      </c>
      <c r="W304" s="9" t="s">
        <v>2211</v>
      </c>
      <c r="X304" t="str">
        <f>INDEX(classification!AD$2:AD$200, MATCH(soilManagement!W304, classification!AB$2:AB$200, 0))</f>
        <v>no impact</v>
      </c>
      <c r="Y304" s="9" t="s">
        <v>2559</v>
      </c>
    </row>
    <row r="305" spans="1:25">
      <c r="A305">
        <v>304</v>
      </c>
      <c r="B305" s="6" t="s">
        <v>378</v>
      </c>
      <c r="C305" s="9" t="s">
        <v>2582</v>
      </c>
      <c r="D305" t="str">
        <f>INDEX(classification!C$2:C$200, MATCH(soilManagement!C305, classification!A$2:A$200, 0))</f>
        <v>woodland/plantation</v>
      </c>
      <c r="E305" s="9" t="s">
        <v>2608</v>
      </c>
      <c r="F305" t="str">
        <f>INDEX(classification!F$2:F$200, MATCH(soilManagement!E305, classification!D$2:D$200, 0))</f>
        <v>reduced tillage</v>
      </c>
      <c r="G305" s="9">
        <v>0</v>
      </c>
      <c r="H305" s="9" t="s">
        <v>2716</v>
      </c>
      <c r="I305" t="str">
        <f>INDEX(classification!I$2:I$200, MATCH(soilManagement!H305, classification!G$2:G$200, 0))</f>
        <v>fruits/trees</v>
      </c>
      <c r="J305" s="9" t="s">
        <v>1551</v>
      </c>
      <c r="K305" s="17" t="s">
        <v>1551</v>
      </c>
      <c r="L305" t="str">
        <f>INDEX(classification!L$2:L$200, MATCH(soilManagement!K305, classification!J$2:J$200, 0))</f>
        <v>unknown</v>
      </c>
      <c r="M305" s="17" t="s">
        <v>1551</v>
      </c>
      <c r="N305" t="str">
        <f>INDEX(classification!O$2:O$200, MATCH(soilManagement!M305, classification!M$2:M$200, 0))</f>
        <v>unknown</v>
      </c>
      <c r="O305" s="17" t="s">
        <v>1551</v>
      </c>
      <c r="P305" t="str">
        <f>INDEX(classification!R$2:R$200, MATCH(soilManagement!O305, classification!P$2:P$200, 0))</f>
        <v>unknown</v>
      </c>
      <c r="Q305" s="9" t="s">
        <v>2717</v>
      </c>
      <c r="R305" t="str">
        <f>INDEX(classification!U$2:U$200, MATCH(soilManagement!Q305, classification!S$2:S$200, 0))</f>
        <v>irrigated</v>
      </c>
      <c r="S305" s="17" t="s">
        <v>1551</v>
      </c>
      <c r="T305" t="str">
        <f>INDEX(classification!X$2:X$200, MATCH(soilManagement!S305, classification!V$2:V$200, 0))</f>
        <v>unknown</v>
      </c>
      <c r="U305" s="17" t="s">
        <v>1551</v>
      </c>
      <c r="V305" t="str">
        <f>INDEX(classification!AA$2:AA$200, MATCH(soilManagement!U305, classification!Y$2:Y$200, 0))</f>
        <v>unknown</v>
      </c>
      <c r="W305" s="9" t="s">
        <v>2202</v>
      </c>
      <c r="X305" t="str">
        <f>INDEX(classification!AD$2:AD$200, MATCH(soilManagement!W305, classification!AB$2:AB$200, 0))</f>
        <v>no impact</v>
      </c>
      <c r="Y305" s="9" t="s">
        <v>2559</v>
      </c>
    </row>
    <row r="306" spans="1:25">
      <c r="A306">
        <v>305</v>
      </c>
      <c r="B306" s="6" t="s">
        <v>379</v>
      </c>
      <c r="C306" s="9" t="s">
        <v>2599</v>
      </c>
      <c r="D306" t="str">
        <f>INDEX(classification!C$2:C$200, MATCH(soilManagement!C306, classification!A$2:A$200, 0))</f>
        <v>arable</v>
      </c>
      <c r="E306" s="9" t="s">
        <v>1551</v>
      </c>
      <c r="F306" t="str">
        <f>INDEX(classification!F$2:F$200, MATCH(soilManagement!E306, classification!D$2:D$200, 0))</f>
        <v>unknown</v>
      </c>
      <c r="G306" s="9">
        <v>0</v>
      </c>
      <c r="H306" s="9" t="s">
        <v>2718</v>
      </c>
      <c r="I306" t="str">
        <f>INDEX(classification!I$2:I$200, MATCH(soilManagement!H306, classification!G$2:G$200, 0))</f>
        <v>grass/herbs</v>
      </c>
      <c r="J306" s="9" t="s">
        <v>1551</v>
      </c>
      <c r="K306" s="17" t="s">
        <v>1551</v>
      </c>
      <c r="L306" t="str">
        <f>INDEX(classification!L$2:L$200, MATCH(soilManagement!K306, classification!J$2:J$200, 0))</f>
        <v>unknown</v>
      </c>
      <c r="M306" s="17" t="s">
        <v>1551</v>
      </c>
      <c r="N306" t="str">
        <f>INDEX(classification!O$2:O$200, MATCH(soilManagement!M306, classification!M$2:M$200, 0))</f>
        <v>unknown</v>
      </c>
      <c r="O306" s="17" t="s">
        <v>1551</v>
      </c>
      <c r="P306" t="str">
        <f>INDEX(classification!R$2:R$200, MATCH(soilManagement!O306, classification!P$2:P$200, 0))</f>
        <v>unknown</v>
      </c>
      <c r="Q306" s="17" t="s">
        <v>1551</v>
      </c>
      <c r="R306" t="str">
        <f>INDEX(classification!U$2:U$200, MATCH(soilManagement!Q306, classification!S$2:S$200, 0))</f>
        <v>unknown</v>
      </c>
      <c r="S306" s="17" t="s">
        <v>1551</v>
      </c>
      <c r="T306" t="str">
        <f>INDEX(classification!X$2:X$200, MATCH(soilManagement!S306, classification!V$2:V$200, 0))</f>
        <v>unknown</v>
      </c>
      <c r="U306" s="17" t="s">
        <v>1551</v>
      </c>
      <c r="V306" t="str">
        <f>INDEX(classification!AA$2:AA$200, MATCH(soilManagement!U306, classification!Y$2:Y$200, 0))</f>
        <v>unknown</v>
      </c>
      <c r="W306" s="9" t="s">
        <v>2638</v>
      </c>
      <c r="X306" t="str">
        <f>INDEX(classification!AD$2:AD$200, MATCH(soilManagement!W306, classification!AB$2:AB$200, 0))</f>
        <v>no impact</v>
      </c>
      <c r="Y306" s="9" t="s">
        <v>2559</v>
      </c>
    </row>
    <row r="307" spans="1:25">
      <c r="A307">
        <v>306</v>
      </c>
      <c r="B307" s="6" t="s">
        <v>381</v>
      </c>
      <c r="C307" s="9" t="s">
        <v>2599</v>
      </c>
      <c r="D307" t="str">
        <f>INDEX(classification!C$2:C$200, MATCH(soilManagement!C307, classification!A$2:A$200, 0))</f>
        <v>arable</v>
      </c>
      <c r="E307" s="17" t="s">
        <v>1551</v>
      </c>
      <c r="F307" t="str">
        <f>INDEX(classification!F$2:F$200, MATCH(soilManagement!E307, classification!D$2:D$200, 0))</f>
        <v>unknown</v>
      </c>
      <c r="G307" s="9">
        <v>0</v>
      </c>
      <c r="H307" s="17" t="s">
        <v>1551</v>
      </c>
      <c r="I307" t="str">
        <f>INDEX(classification!I$2:I$200, MATCH(soilManagement!H307, classification!G$2:G$200, 0))</f>
        <v>unknown</v>
      </c>
      <c r="J307" s="9" t="s">
        <v>1551</v>
      </c>
      <c r="K307" s="17" t="s">
        <v>1551</v>
      </c>
      <c r="L307" t="str">
        <f>INDEX(classification!L$2:L$200, MATCH(soilManagement!K307, classification!J$2:J$200, 0))</f>
        <v>unknown</v>
      </c>
      <c r="M307" s="17" t="s">
        <v>1551</v>
      </c>
      <c r="N307" t="str">
        <f>INDEX(classification!O$2:O$200, MATCH(soilManagement!M307, classification!M$2:M$200, 0))</f>
        <v>unknown</v>
      </c>
      <c r="O307" s="17" t="s">
        <v>1551</v>
      </c>
      <c r="P307" t="str">
        <f>INDEX(classification!R$2:R$200, MATCH(soilManagement!O307, classification!P$2:P$200, 0))</f>
        <v>unknown</v>
      </c>
      <c r="Q307" s="17" t="s">
        <v>1551</v>
      </c>
      <c r="R307" t="str">
        <f>INDEX(classification!U$2:U$200, MATCH(soilManagement!Q307, classification!S$2:S$200, 0))</f>
        <v>unknown</v>
      </c>
      <c r="S307" s="17" t="s">
        <v>1551</v>
      </c>
      <c r="T307" t="str">
        <f>INDEX(classification!X$2:X$200, MATCH(soilManagement!S307, classification!V$2:V$200, 0))</f>
        <v>unknown</v>
      </c>
      <c r="U307" s="17" t="s">
        <v>1551</v>
      </c>
      <c r="V307" t="str">
        <f>INDEX(classification!AA$2:AA$200, MATCH(soilManagement!U307, classification!Y$2:Y$200, 0))</f>
        <v>unknown</v>
      </c>
      <c r="W307" s="17" t="s">
        <v>1551</v>
      </c>
      <c r="X307" t="str">
        <f>INDEX(classification!AD$2:AD$200, MATCH(soilManagement!W307, classification!AB$2:AB$200, 0))</f>
        <v>unknown</v>
      </c>
      <c r="Y307" s="9" t="s">
        <v>2559</v>
      </c>
    </row>
    <row r="308" spans="1:25">
      <c r="A308">
        <v>307</v>
      </c>
      <c r="B308" s="6" t="s">
        <v>383</v>
      </c>
      <c r="C308" s="9" t="s">
        <v>2556</v>
      </c>
      <c r="D308" t="str">
        <f>INDEX(classification!C$2:C$200, MATCH(soilManagement!C308, classification!A$2:A$200, 0))</f>
        <v>grassland</v>
      </c>
      <c r="E308" s="9" t="s">
        <v>2680</v>
      </c>
      <c r="F308" t="str">
        <f>INDEX(classification!F$2:F$200, MATCH(soilManagement!E308, classification!D$2:D$200, 0))</f>
        <v>no tillage</v>
      </c>
      <c r="G308" s="9">
        <v>0</v>
      </c>
      <c r="H308" s="17" t="s">
        <v>1551</v>
      </c>
      <c r="I308" t="str">
        <f>INDEX(classification!I$2:I$200, MATCH(soilManagement!H308, classification!G$2:G$200, 0))</f>
        <v>unknown</v>
      </c>
      <c r="J308" s="9" t="s">
        <v>1551</v>
      </c>
      <c r="K308" s="17" t="s">
        <v>1551</v>
      </c>
      <c r="L308" t="str">
        <f>INDEX(classification!L$2:L$200, MATCH(soilManagement!K308, classification!J$2:J$200, 0))</f>
        <v>unknown</v>
      </c>
      <c r="M308" s="6" t="s">
        <v>2558</v>
      </c>
      <c r="N308" t="str">
        <f>INDEX(classification!O$2:O$200, MATCH(soilManagement!M308, classification!M$2:M$200, 0))</f>
        <v>natural</v>
      </c>
      <c r="O308" s="17" t="s">
        <v>1551</v>
      </c>
      <c r="P308" t="str">
        <f>INDEX(classification!R$2:R$200, MATCH(soilManagement!O308, classification!P$2:P$200, 0))</f>
        <v>unknown</v>
      </c>
      <c r="Q308" s="17" t="s">
        <v>1551</v>
      </c>
      <c r="R308" t="str">
        <f>INDEX(classification!U$2:U$200, MATCH(soilManagement!Q308, classification!S$2:S$200, 0))</f>
        <v>unknown</v>
      </c>
      <c r="S308" s="17" t="s">
        <v>1551</v>
      </c>
      <c r="T308" t="str">
        <f>INDEX(classification!X$2:X$200, MATCH(soilManagement!S308, classification!V$2:V$200, 0))</f>
        <v>unknown</v>
      </c>
      <c r="U308" s="17" t="s">
        <v>1551</v>
      </c>
      <c r="V308" t="str">
        <f>INDEX(classification!AA$2:AA$200, MATCH(soilManagement!U308, classification!Y$2:Y$200, 0))</f>
        <v>unknown</v>
      </c>
      <c r="W308" s="17" t="s">
        <v>1551</v>
      </c>
      <c r="X308" t="str">
        <f>INDEX(classification!AD$2:AD$200, MATCH(soilManagement!W308, classification!AB$2:AB$200, 0))</f>
        <v>unknown</v>
      </c>
      <c r="Y308" s="9" t="s">
        <v>2559</v>
      </c>
    </row>
    <row r="309" spans="1:25">
      <c r="A309">
        <v>308</v>
      </c>
      <c r="B309" s="6" t="s">
        <v>385</v>
      </c>
      <c r="C309" s="9" t="s">
        <v>2637</v>
      </c>
      <c r="D309" t="str">
        <f>INDEX(classification!C$2:C$200, MATCH(soilManagement!C309, classification!A$2:A$200, 0))</f>
        <v>grassland</v>
      </c>
      <c r="E309" s="9" t="s">
        <v>2680</v>
      </c>
      <c r="F309" t="str">
        <f>INDEX(classification!F$2:F$200, MATCH(soilManagement!E309, classification!D$2:D$200, 0))</f>
        <v>no tillage</v>
      </c>
      <c r="G309" s="9">
        <v>9</v>
      </c>
      <c r="H309" s="9" t="s">
        <v>2719</v>
      </c>
      <c r="I309" t="str">
        <f>INDEX(classification!I$2:I$200, MATCH(soilManagement!H309, classification!G$2:G$200, 0))</f>
        <v>grass/herbs</v>
      </c>
      <c r="J309" s="9" t="s">
        <v>2720</v>
      </c>
      <c r="K309" s="17" t="s">
        <v>1551</v>
      </c>
      <c r="L309" t="str">
        <f>INDEX(classification!L$2:L$200, MATCH(soilManagement!K309, classification!J$2:J$200, 0))</f>
        <v>unknown</v>
      </c>
      <c r="M309" s="6" t="s">
        <v>2558</v>
      </c>
      <c r="N309" t="str">
        <f>INDEX(classification!O$2:O$200, MATCH(soilManagement!M309, classification!M$2:M$200, 0))</f>
        <v>natural</v>
      </c>
      <c r="O309" s="9" t="s">
        <v>2570</v>
      </c>
      <c r="P309" t="str">
        <f>INDEX(classification!R$2:R$200, MATCH(soilManagement!O309, classification!P$2:P$200, 0))</f>
        <v>yes</v>
      </c>
      <c r="Q309" s="17" t="s">
        <v>1551</v>
      </c>
      <c r="R309" t="str">
        <f>INDEX(classification!U$2:U$200, MATCH(soilManagement!Q309, classification!S$2:S$200, 0))</f>
        <v>unknown</v>
      </c>
      <c r="S309" s="17" t="s">
        <v>1551</v>
      </c>
      <c r="T309" t="str">
        <f>INDEX(classification!X$2:X$200, MATCH(soilManagement!S309, classification!V$2:V$200, 0))</f>
        <v>unknown</v>
      </c>
      <c r="U309" s="9" t="s">
        <v>2721</v>
      </c>
      <c r="V309" t="str">
        <f>INDEX(classification!AA$2:AA$200, MATCH(soilManagement!U309, classification!Y$2:Y$200, 0))</f>
        <v>no impact</v>
      </c>
      <c r="W309" s="9" t="s">
        <v>2722</v>
      </c>
      <c r="X309" t="str">
        <f>INDEX(classification!AD$2:AD$200, MATCH(soilManagement!W309, classification!AB$2:AB$200, 0))</f>
        <v>no impact</v>
      </c>
      <c r="Y309" s="9" t="s">
        <v>2352</v>
      </c>
    </row>
    <row r="310" spans="1:25">
      <c r="A310">
        <v>309</v>
      </c>
      <c r="B310" s="6" t="s">
        <v>387</v>
      </c>
      <c r="C310" s="9" t="s">
        <v>2599</v>
      </c>
      <c r="D310" t="str">
        <f>INDEX(classification!C$2:C$200, MATCH(soilManagement!C310, classification!A$2:A$200, 0))</f>
        <v>arable</v>
      </c>
      <c r="E310" s="9" t="s">
        <v>2562</v>
      </c>
      <c r="F310" t="str">
        <f>INDEX(classification!F$2:F$200, MATCH(soilManagement!E310, classification!D$2:D$200, 0))</f>
        <v>conventional tillage</v>
      </c>
      <c r="G310" s="9">
        <v>9</v>
      </c>
      <c r="H310" s="9" t="s">
        <v>2723</v>
      </c>
      <c r="I310" t="str">
        <f>INDEX(classification!I$2:I$200, MATCH(soilManagement!H310, classification!G$2:G$200, 0))</f>
        <v>cereals</v>
      </c>
      <c r="J310" s="9" t="s">
        <v>2724</v>
      </c>
      <c r="K310" s="17" t="s">
        <v>1551</v>
      </c>
      <c r="L310" t="str">
        <f>INDEX(classification!L$2:L$200, MATCH(soilManagement!K310, classification!J$2:J$200, 0))</f>
        <v>unknown</v>
      </c>
      <c r="M310" s="17" t="s">
        <v>1551</v>
      </c>
      <c r="N310" t="str">
        <f>INDEX(classification!O$2:O$200, MATCH(soilManagement!M310, classification!M$2:M$200, 0))</f>
        <v>unknown</v>
      </c>
      <c r="O310" s="9" t="s">
        <v>2587</v>
      </c>
      <c r="P310" t="str">
        <f>INDEX(classification!R$2:R$200, MATCH(soilManagement!O310, classification!P$2:P$200, 0))</f>
        <v>no</v>
      </c>
      <c r="Q310" s="17" t="s">
        <v>1551</v>
      </c>
      <c r="R310" t="str">
        <f>INDEX(classification!U$2:U$200, MATCH(soilManagement!Q310, classification!S$2:S$200, 0))</f>
        <v>unknown</v>
      </c>
      <c r="S310" s="17" t="s">
        <v>1551</v>
      </c>
      <c r="T310" t="str">
        <f>INDEX(classification!X$2:X$200, MATCH(soilManagement!S310, classification!V$2:V$200, 0))</f>
        <v>unknown</v>
      </c>
      <c r="U310" s="9" t="s">
        <v>2721</v>
      </c>
      <c r="V310" t="str">
        <f>INDEX(classification!AA$2:AA$200, MATCH(soilManagement!U310, classification!Y$2:Y$200, 0))</f>
        <v>no impact</v>
      </c>
      <c r="W310" s="9" t="s">
        <v>2722</v>
      </c>
      <c r="X310" t="str">
        <f>INDEX(classification!AD$2:AD$200, MATCH(soilManagement!W310, classification!AB$2:AB$200, 0))</f>
        <v>no impact</v>
      </c>
      <c r="Y310" s="18"/>
    </row>
    <row r="311" spans="1:25">
      <c r="A311">
        <v>310</v>
      </c>
      <c r="B311" s="6" t="s">
        <v>388</v>
      </c>
      <c r="C311" s="9" t="s">
        <v>2725</v>
      </c>
      <c r="D311" t="str">
        <f>INDEX(classification!C$2:C$200, MATCH(soilManagement!C311, classification!A$2:A$200, 0))</f>
        <v>woodland/plantation</v>
      </c>
      <c r="E311" s="9" t="s">
        <v>2680</v>
      </c>
      <c r="F311" t="str">
        <f>INDEX(classification!F$2:F$200, MATCH(soilManagement!E311, classification!D$2:D$200, 0))</f>
        <v>no tillage</v>
      </c>
      <c r="G311" s="9">
        <v>0</v>
      </c>
      <c r="H311" s="9" t="s">
        <v>2726</v>
      </c>
      <c r="I311" t="str">
        <f>INDEX(classification!I$2:I$200, MATCH(soilManagement!H311, classification!G$2:G$200, 0))</f>
        <v>cereals</v>
      </c>
      <c r="J311" s="9" t="s">
        <v>1551</v>
      </c>
      <c r="K311" s="17" t="s">
        <v>1551</v>
      </c>
      <c r="L311" t="str">
        <f>INDEX(classification!L$2:L$200, MATCH(soilManagement!K311, classification!J$2:J$200, 0))</f>
        <v>unknown</v>
      </c>
      <c r="M311" s="6" t="s">
        <v>2558</v>
      </c>
      <c r="N311" t="str">
        <f>INDEX(classification!O$2:O$200, MATCH(soilManagement!M311, classification!M$2:M$200, 0))</f>
        <v>natural</v>
      </c>
      <c r="O311" s="17" t="s">
        <v>1551</v>
      </c>
      <c r="P311" t="str">
        <f>INDEX(classification!R$2:R$200, MATCH(soilManagement!O311, classification!P$2:P$200, 0))</f>
        <v>unknown</v>
      </c>
      <c r="Q311" s="17" t="s">
        <v>1551</v>
      </c>
      <c r="R311" t="str">
        <f>INDEX(classification!U$2:U$200, MATCH(soilManagement!Q311, classification!S$2:S$200, 0))</f>
        <v>unknown</v>
      </c>
      <c r="S311" s="17" t="s">
        <v>1551</v>
      </c>
      <c r="T311" t="str">
        <f>INDEX(classification!X$2:X$200, MATCH(soilManagement!S311, classification!V$2:V$200, 0))</f>
        <v>unknown</v>
      </c>
      <c r="U311" s="17" t="s">
        <v>1551</v>
      </c>
      <c r="V311" t="str">
        <f>INDEX(classification!AA$2:AA$200, MATCH(soilManagement!U311, classification!Y$2:Y$200, 0))</f>
        <v>unknown</v>
      </c>
      <c r="W311" s="17" t="s">
        <v>1551</v>
      </c>
      <c r="X311" t="str">
        <f>INDEX(classification!AD$2:AD$200, MATCH(soilManagement!W311, classification!AB$2:AB$200, 0))</f>
        <v>unknown</v>
      </c>
      <c r="Y311" s="9" t="s">
        <v>2559</v>
      </c>
    </row>
    <row r="312" spans="1:25">
      <c r="A312">
        <v>311</v>
      </c>
      <c r="B312" s="6" t="s">
        <v>390</v>
      </c>
      <c r="C312" s="9" t="s">
        <v>2599</v>
      </c>
      <c r="D312" t="str">
        <f>INDEX(classification!C$2:C$200, MATCH(soilManagement!C312, classification!A$2:A$200, 0))</f>
        <v>arable</v>
      </c>
      <c r="E312" s="9" t="s">
        <v>2680</v>
      </c>
      <c r="F312" t="str">
        <f>INDEX(classification!F$2:F$200, MATCH(soilManagement!E312, classification!D$2:D$200, 0))</f>
        <v>no tillage</v>
      </c>
      <c r="G312" s="9">
        <v>1</v>
      </c>
      <c r="H312" s="9" t="s">
        <v>2630</v>
      </c>
      <c r="I312" t="str">
        <f>INDEX(classification!I$2:I$200, MATCH(soilManagement!H312, classification!G$2:G$200, 0))</f>
        <v>maize</v>
      </c>
      <c r="J312" s="9" t="s">
        <v>2569</v>
      </c>
      <c r="K312" s="9" t="s">
        <v>2673</v>
      </c>
      <c r="L312" t="str">
        <f>INDEX(classification!L$2:L$200, MATCH(soilManagement!K312, classification!J$2:J$200, 0))</f>
        <v>yes</v>
      </c>
      <c r="M312" s="17" t="s">
        <v>1551</v>
      </c>
      <c r="N312" t="str">
        <f>INDEX(classification!O$2:O$200, MATCH(soilManagement!M312, classification!M$2:M$200, 0))</f>
        <v>unknown</v>
      </c>
      <c r="O312" s="17" t="s">
        <v>1551</v>
      </c>
      <c r="P312" t="str">
        <f>INDEX(classification!R$2:R$200, MATCH(soilManagement!O312, classification!P$2:P$200, 0))</f>
        <v>unknown</v>
      </c>
      <c r="Q312" s="17" t="s">
        <v>1551</v>
      </c>
      <c r="R312" t="str">
        <f>INDEX(classification!U$2:U$200, MATCH(soilManagement!Q312, classification!S$2:S$200, 0))</f>
        <v>unknown</v>
      </c>
      <c r="S312" s="17" t="s">
        <v>1551</v>
      </c>
      <c r="T312" t="str">
        <f>INDEX(classification!X$2:X$200, MATCH(soilManagement!S312, classification!V$2:V$200, 0))</f>
        <v>unknown</v>
      </c>
      <c r="U312" s="17" t="s">
        <v>1551</v>
      </c>
      <c r="V312" t="str">
        <f>INDEX(classification!AA$2:AA$200, MATCH(soilManagement!U312, classification!Y$2:Y$200, 0))</f>
        <v>unknown</v>
      </c>
      <c r="W312" s="9" t="s">
        <v>2727</v>
      </c>
      <c r="X312" t="str">
        <f>INDEX(classification!AD$2:AD$200, MATCH(soilManagement!W312, classification!AB$2:AB$200, 0))</f>
        <v>no impact</v>
      </c>
      <c r="Y312" s="9" t="s">
        <v>2559</v>
      </c>
    </row>
    <row r="313" spans="1:25">
      <c r="A313">
        <v>312</v>
      </c>
      <c r="B313" s="6" t="s">
        <v>392</v>
      </c>
      <c r="C313" s="9" t="s">
        <v>2599</v>
      </c>
      <c r="D313" t="str">
        <f>INDEX(classification!C$2:C$200, MATCH(soilManagement!C313, classification!A$2:A$200, 0))</f>
        <v>arable</v>
      </c>
      <c r="E313" s="9" t="s">
        <v>2680</v>
      </c>
      <c r="F313" t="str">
        <f>INDEX(classification!F$2:F$200, MATCH(soilManagement!E313, classification!D$2:D$200, 0))</f>
        <v>no tillage</v>
      </c>
      <c r="G313" s="9">
        <v>1</v>
      </c>
      <c r="H313" s="9" t="s">
        <v>2630</v>
      </c>
      <c r="I313" t="str">
        <f>INDEX(classification!I$2:I$200, MATCH(soilManagement!H313, classification!G$2:G$200, 0))</f>
        <v>maize</v>
      </c>
      <c r="J313" s="9" t="s">
        <v>2569</v>
      </c>
      <c r="K313" s="9" t="s">
        <v>2671</v>
      </c>
      <c r="L313" t="str">
        <f>INDEX(classification!L$2:L$200, MATCH(soilManagement!K313, classification!J$2:J$200, 0))</f>
        <v>yes</v>
      </c>
      <c r="M313" s="17" t="s">
        <v>1551</v>
      </c>
      <c r="N313" t="str">
        <f>INDEX(classification!O$2:O$200, MATCH(soilManagement!M313, classification!M$2:M$200, 0))</f>
        <v>unknown</v>
      </c>
      <c r="O313" s="17" t="s">
        <v>1551</v>
      </c>
      <c r="P313" t="str">
        <f>INDEX(classification!R$2:R$200, MATCH(soilManagement!O313, classification!P$2:P$200, 0))</f>
        <v>unknown</v>
      </c>
      <c r="Q313" s="17" t="s">
        <v>1551</v>
      </c>
      <c r="R313" t="str">
        <f>INDEX(classification!U$2:U$200, MATCH(soilManagement!Q313, classification!S$2:S$200, 0))</f>
        <v>unknown</v>
      </c>
      <c r="S313" s="17" t="s">
        <v>1551</v>
      </c>
      <c r="T313" t="str">
        <f>INDEX(classification!X$2:X$200, MATCH(soilManagement!S313, classification!V$2:V$200, 0))</f>
        <v>unknown</v>
      </c>
      <c r="U313" s="17" t="s">
        <v>1551</v>
      </c>
      <c r="V313" t="str">
        <f>INDEX(classification!AA$2:AA$200, MATCH(soilManagement!U313, classification!Y$2:Y$200, 0))</f>
        <v>unknown</v>
      </c>
      <c r="W313" s="9" t="s">
        <v>2727</v>
      </c>
      <c r="X313" t="str">
        <f>INDEX(classification!AD$2:AD$200, MATCH(soilManagement!W313, classification!AB$2:AB$200, 0))</f>
        <v>no impact</v>
      </c>
      <c r="Y313" s="9" t="s">
        <v>2559</v>
      </c>
    </row>
    <row r="314" spans="1:25">
      <c r="A314">
        <v>313</v>
      </c>
      <c r="B314" s="6" t="s">
        <v>393</v>
      </c>
      <c r="C314" s="9" t="s">
        <v>2599</v>
      </c>
      <c r="D314" t="str">
        <f>INDEX(classification!C$2:C$200, MATCH(soilManagement!C314, classification!A$2:A$200, 0))</f>
        <v>arable</v>
      </c>
      <c r="E314" s="9" t="s">
        <v>2562</v>
      </c>
      <c r="F314" t="str">
        <f>INDEX(classification!F$2:F$200, MATCH(soilManagement!E314, classification!D$2:D$200, 0))</f>
        <v>conventional tillage</v>
      </c>
      <c r="G314" s="9">
        <v>1</v>
      </c>
      <c r="H314" s="9" t="s">
        <v>2630</v>
      </c>
      <c r="I314" t="str">
        <f>INDEX(classification!I$2:I$200, MATCH(soilManagement!H314, classification!G$2:G$200, 0))</f>
        <v>maize</v>
      </c>
      <c r="J314" s="9" t="s">
        <v>2569</v>
      </c>
      <c r="K314" s="9" t="s">
        <v>2673</v>
      </c>
      <c r="L314" t="str">
        <f>INDEX(classification!L$2:L$200, MATCH(soilManagement!K314, classification!J$2:J$200, 0))</f>
        <v>yes</v>
      </c>
      <c r="M314" s="17" t="s">
        <v>1551</v>
      </c>
      <c r="N314" t="str">
        <f>INDEX(classification!O$2:O$200, MATCH(soilManagement!M314, classification!M$2:M$200, 0))</f>
        <v>unknown</v>
      </c>
      <c r="O314" s="17" t="s">
        <v>1551</v>
      </c>
      <c r="P314" t="str">
        <f>INDEX(classification!R$2:R$200, MATCH(soilManagement!O314, classification!P$2:P$200, 0))</f>
        <v>unknown</v>
      </c>
      <c r="Q314" s="17" t="s">
        <v>1551</v>
      </c>
      <c r="R314" t="str">
        <f>INDEX(classification!U$2:U$200, MATCH(soilManagement!Q314, classification!S$2:S$200, 0))</f>
        <v>unknown</v>
      </c>
      <c r="S314" s="17" t="s">
        <v>1551</v>
      </c>
      <c r="T314" t="str">
        <f>INDEX(classification!X$2:X$200, MATCH(soilManagement!S314, classification!V$2:V$200, 0))</f>
        <v>unknown</v>
      </c>
      <c r="U314" s="17" t="s">
        <v>1551</v>
      </c>
      <c r="V314" t="str">
        <f>INDEX(classification!AA$2:AA$200, MATCH(soilManagement!U314, classification!Y$2:Y$200, 0))</f>
        <v>unknown</v>
      </c>
      <c r="W314" s="9" t="s">
        <v>2727</v>
      </c>
      <c r="X314" t="str">
        <f>INDEX(classification!AD$2:AD$200, MATCH(soilManagement!W314, classification!AB$2:AB$200, 0))</f>
        <v>no impact</v>
      </c>
      <c r="Y314" s="9" t="s">
        <v>2559</v>
      </c>
    </row>
    <row r="315" spans="1:25">
      <c r="A315">
        <v>314</v>
      </c>
      <c r="B315" s="6" t="s">
        <v>394</v>
      </c>
      <c r="C315" s="9" t="s">
        <v>2599</v>
      </c>
      <c r="D315" t="str">
        <f>INDEX(classification!C$2:C$200, MATCH(soilManagement!C315, classification!A$2:A$200, 0))</f>
        <v>arable</v>
      </c>
      <c r="E315" s="9" t="s">
        <v>2562</v>
      </c>
      <c r="F315" t="str">
        <f>INDEX(classification!F$2:F$200, MATCH(soilManagement!E315, classification!D$2:D$200, 0))</f>
        <v>conventional tillage</v>
      </c>
      <c r="G315" s="9">
        <v>1</v>
      </c>
      <c r="H315" s="9" t="s">
        <v>2630</v>
      </c>
      <c r="I315" t="str">
        <f>INDEX(classification!I$2:I$200, MATCH(soilManagement!H315, classification!G$2:G$200, 0))</f>
        <v>maize</v>
      </c>
      <c r="J315" s="9" t="s">
        <v>2569</v>
      </c>
      <c r="K315" s="9" t="s">
        <v>2671</v>
      </c>
      <c r="L315" t="str">
        <f>INDEX(classification!L$2:L$200, MATCH(soilManagement!K315, classification!J$2:J$200, 0))</f>
        <v>yes</v>
      </c>
      <c r="M315" s="17" t="s">
        <v>1551</v>
      </c>
      <c r="N315" t="str">
        <f>INDEX(classification!O$2:O$200, MATCH(soilManagement!M315, classification!M$2:M$200, 0))</f>
        <v>unknown</v>
      </c>
      <c r="O315" s="17" t="s">
        <v>1551</v>
      </c>
      <c r="P315" t="str">
        <f>INDEX(classification!R$2:R$200, MATCH(soilManagement!O315, classification!P$2:P$200, 0))</f>
        <v>unknown</v>
      </c>
      <c r="Q315" s="17" t="s">
        <v>1551</v>
      </c>
      <c r="R315" t="str">
        <f>INDEX(classification!U$2:U$200, MATCH(soilManagement!Q315, classification!S$2:S$200, 0))</f>
        <v>unknown</v>
      </c>
      <c r="S315" s="17" t="s">
        <v>1551</v>
      </c>
      <c r="T315" t="str">
        <f>INDEX(classification!X$2:X$200, MATCH(soilManagement!S315, classification!V$2:V$200, 0))</f>
        <v>unknown</v>
      </c>
      <c r="U315" s="17" t="s">
        <v>1551</v>
      </c>
      <c r="V315" t="str">
        <f>INDEX(classification!AA$2:AA$200, MATCH(soilManagement!U315, classification!Y$2:Y$200, 0))</f>
        <v>unknown</v>
      </c>
      <c r="W315" s="9" t="s">
        <v>2727</v>
      </c>
      <c r="X315" t="str">
        <f>INDEX(classification!AD$2:AD$200, MATCH(soilManagement!W315, classification!AB$2:AB$200, 0))</f>
        <v>no impact</v>
      </c>
      <c r="Y315" s="9" t="s">
        <v>2559</v>
      </c>
    </row>
    <row r="316" spans="1:25">
      <c r="A316">
        <v>315</v>
      </c>
      <c r="B316" s="6" t="s">
        <v>395</v>
      </c>
      <c r="C316" s="9" t="s">
        <v>2599</v>
      </c>
      <c r="D316" t="str">
        <f>INDEX(classification!C$2:C$200, MATCH(soilManagement!C316, classification!A$2:A$200, 0))</f>
        <v>arable</v>
      </c>
      <c r="E316" s="9" t="s">
        <v>2680</v>
      </c>
      <c r="F316" t="str">
        <f>INDEX(classification!F$2:F$200, MATCH(soilManagement!E316, classification!D$2:D$200, 0))</f>
        <v>no tillage</v>
      </c>
      <c r="G316" s="9">
        <v>1</v>
      </c>
      <c r="H316" s="9" t="s">
        <v>2630</v>
      </c>
      <c r="I316" t="str">
        <f>INDEX(classification!I$2:I$200, MATCH(soilManagement!H316, classification!G$2:G$200, 0))</f>
        <v>maize</v>
      </c>
      <c r="J316" s="9" t="s">
        <v>2569</v>
      </c>
      <c r="K316" s="9" t="s">
        <v>2673</v>
      </c>
      <c r="L316" t="str">
        <f>INDEX(classification!L$2:L$200, MATCH(soilManagement!K316, classification!J$2:J$200, 0))</f>
        <v>yes</v>
      </c>
      <c r="M316" s="17" t="s">
        <v>1551</v>
      </c>
      <c r="N316" t="str">
        <f>INDEX(classification!O$2:O$200, MATCH(soilManagement!M316, classification!M$2:M$200, 0))</f>
        <v>unknown</v>
      </c>
      <c r="O316" s="17" t="s">
        <v>1551</v>
      </c>
      <c r="P316" t="str">
        <f>INDEX(classification!R$2:R$200, MATCH(soilManagement!O316, classification!P$2:P$200, 0))</f>
        <v>unknown</v>
      </c>
      <c r="Q316" s="17" t="s">
        <v>1551</v>
      </c>
      <c r="R316" t="str">
        <f>INDEX(classification!U$2:U$200, MATCH(soilManagement!Q316, classification!S$2:S$200, 0))</f>
        <v>unknown</v>
      </c>
      <c r="S316" s="17" t="s">
        <v>1551</v>
      </c>
      <c r="T316" t="str">
        <f>INDEX(classification!X$2:X$200, MATCH(soilManagement!S316, classification!V$2:V$200, 0))</f>
        <v>unknown</v>
      </c>
      <c r="U316" s="17" t="s">
        <v>1551</v>
      </c>
      <c r="V316" t="str">
        <f>INDEX(classification!AA$2:AA$200, MATCH(soilManagement!U316, classification!Y$2:Y$200, 0))</f>
        <v>unknown</v>
      </c>
      <c r="W316" s="9" t="s">
        <v>2727</v>
      </c>
      <c r="X316" t="str">
        <f>INDEX(classification!AD$2:AD$200, MATCH(soilManagement!W316, classification!AB$2:AB$200, 0))</f>
        <v>no impact</v>
      </c>
      <c r="Y316" s="9" t="s">
        <v>2559</v>
      </c>
    </row>
    <row r="317" spans="1:25">
      <c r="A317">
        <v>316</v>
      </c>
      <c r="B317" s="6" t="s">
        <v>396</v>
      </c>
      <c r="C317" s="9" t="s">
        <v>2599</v>
      </c>
      <c r="D317" t="str">
        <f>INDEX(classification!C$2:C$200, MATCH(soilManagement!C317, classification!A$2:A$200, 0))</f>
        <v>arable</v>
      </c>
      <c r="E317" s="9" t="s">
        <v>2680</v>
      </c>
      <c r="F317" t="str">
        <f>INDEX(classification!F$2:F$200, MATCH(soilManagement!E317, classification!D$2:D$200, 0))</f>
        <v>no tillage</v>
      </c>
      <c r="G317" s="9">
        <v>1</v>
      </c>
      <c r="H317" s="9" t="s">
        <v>2630</v>
      </c>
      <c r="I317" t="str">
        <f>INDEX(classification!I$2:I$200, MATCH(soilManagement!H317, classification!G$2:G$200, 0))</f>
        <v>maize</v>
      </c>
      <c r="J317" s="9" t="s">
        <v>2569</v>
      </c>
      <c r="K317" s="9" t="s">
        <v>2671</v>
      </c>
      <c r="L317" t="str">
        <f>INDEX(classification!L$2:L$200, MATCH(soilManagement!K317, classification!J$2:J$200, 0))</f>
        <v>yes</v>
      </c>
      <c r="M317" s="17" t="s">
        <v>1551</v>
      </c>
      <c r="N317" t="str">
        <f>INDEX(classification!O$2:O$200, MATCH(soilManagement!M317, classification!M$2:M$200, 0))</f>
        <v>unknown</v>
      </c>
      <c r="O317" s="17" t="s">
        <v>1551</v>
      </c>
      <c r="P317" t="str">
        <f>INDEX(classification!R$2:R$200, MATCH(soilManagement!O317, classification!P$2:P$200, 0))</f>
        <v>unknown</v>
      </c>
      <c r="Q317" s="17" t="s">
        <v>1551</v>
      </c>
      <c r="R317" t="str">
        <f>INDEX(classification!U$2:U$200, MATCH(soilManagement!Q317, classification!S$2:S$200, 0))</f>
        <v>unknown</v>
      </c>
      <c r="S317" s="17" t="s">
        <v>1551</v>
      </c>
      <c r="T317" t="str">
        <f>INDEX(classification!X$2:X$200, MATCH(soilManagement!S317, classification!V$2:V$200, 0))</f>
        <v>unknown</v>
      </c>
      <c r="U317" s="17" t="s">
        <v>1551</v>
      </c>
      <c r="V317" t="str">
        <f>INDEX(classification!AA$2:AA$200, MATCH(soilManagement!U317, classification!Y$2:Y$200, 0))</f>
        <v>unknown</v>
      </c>
      <c r="W317" s="9" t="s">
        <v>2727</v>
      </c>
      <c r="X317" t="str">
        <f>INDEX(classification!AD$2:AD$200, MATCH(soilManagement!W317, classification!AB$2:AB$200, 0))</f>
        <v>no impact</v>
      </c>
      <c r="Y317" s="9" t="s">
        <v>2559</v>
      </c>
    </row>
    <row r="318" spans="1:25">
      <c r="A318">
        <v>317</v>
      </c>
      <c r="B318" s="6" t="s">
        <v>397</v>
      </c>
      <c r="C318" s="9" t="s">
        <v>2599</v>
      </c>
      <c r="D318" t="str">
        <f>INDEX(classification!C$2:C$200, MATCH(soilManagement!C318, classification!A$2:A$200, 0))</f>
        <v>arable</v>
      </c>
      <c r="E318" s="9" t="s">
        <v>2562</v>
      </c>
      <c r="F318" t="str">
        <f>INDEX(classification!F$2:F$200, MATCH(soilManagement!E318, classification!D$2:D$200, 0))</f>
        <v>conventional tillage</v>
      </c>
      <c r="G318" s="9">
        <v>1</v>
      </c>
      <c r="H318" s="9" t="s">
        <v>2630</v>
      </c>
      <c r="I318" t="str">
        <f>INDEX(classification!I$2:I$200, MATCH(soilManagement!H318, classification!G$2:G$200, 0))</f>
        <v>maize</v>
      </c>
      <c r="J318" s="9" t="s">
        <v>2569</v>
      </c>
      <c r="K318" s="9" t="s">
        <v>2673</v>
      </c>
      <c r="L318" t="str">
        <f>INDEX(classification!L$2:L$200, MATCH(soilManagement!K318, classification!J$2:J$200, 0))</f>
        <v>yes</v>
      </c>
      <c r="M318" s="17" t="s">
        <v>1551</v>
      </c>
      <c r="N318" t="str">
        <f>INDEX(classification!O$2:O$200, MATCH(soilManagement!M318, classification!M$2:M$200, 0))</f>
        <v>unknown</v>
      </c>
      <c r="O318" s="17" t="s">
        <v>1551</v>
      </c>
      <c r="P318" t="str">
        <f>INDEX(classification!R$2:R$200, MATCH(soilManagement!O318, classification!P$2:P$200, 0))</f>
        <v>unknown</v>
      </c>
      <c r="Q318" s="17" t="s">
        <v>1551</v>
      </c>
      <c r="R318" t="str">
        <f>INDEX(classification!U$2:U$200, MATCH(soilManagement!Q318, classification!S$2:S$200, 0))</f>
        <v>unknown</v>
      </c>
      <c r="S318" s="17" t="s">
        <v>1551</v>
      </c>
      <c r="T318" t="str">
        <f>INDEX(classification!X$2:X$200, MATCH(soilManagement!S318, classification!V$2:V$200, 0))</f>
        <v>unknown</v>
      </c>
      <c r="U318" s="17" t="s">
        <v>1551</v>
      </c>
      <c r="V318" t="str">
        <f>INDEX(classification!AA$2:AA$200, MATCH(soilManagement!U318, classification!Y$2:Y$200, 0))</f>
        <v>unknown</v>
      </c>
      <c r="W318" s="9" t="s">
        <v>2727</v>
      </c>
      <c r="X318" t="str">
        <f>INDEX(classification!AD$2:AD$200, MATCH(soilManagement!W318, classification!AB$2:AB$200, 0))</f>
        <v>no impact</v>
      </c>
      <c r="Y318" s="9" t="s">
        <v>2559</v>
      </c>
    </row>
    <row r="319" spans="1:25">
      <c r="A319">
        <v>318</v>
      </c>
      <c r="B319" s="6" t="s">
        <v>398</v>
      </c>
      <c r="C319" s="9" t="s">
        <v>2599</v>
      </c>
      <c r="D319" t="str">
        <f>INDEX(classification!C$2:C$200, MATCH(soilManagement!C319, classification!A$2:A$200, 0))</f>
        <v>arable</v>
      </c>
      <c r="E319" s="9" t="s">
        <v>2562</v>
      </c>
      <c r="F319" t="str">
        <f>INDEX(classification!F$2:F$200, MATCH(soilManagement!E319, classification!D$2:D$200, 0))</f>
        <v>conventional tillage</v>
      </c>
      <c r="G319" s="9">
        <v>1</v>
      </c>
      <c r="H319" s="9" t="s">
        <v>2630</v>
      </c>
      <c r="I319" t="str">
        <f>INDEX(classification!I$2:I$200, MATCH(soilManagement!H319, classification!G$2:G$200, 0))</f>
        <v>maize</v>
      </c>
      <c r="J319" s="9" t="s">
        <v>2569</v>
      </c>
      <c r="K319" s="9" t="s">
        <v>2671</v>
      </c>
      <c r="L319" t="str">
        <f>INDEX(classification!L$2:L$200, MATCH(soilManagement!K319, classification!J$2:J$200, 0))</f>
        <v>yes</v>
      </c>
      <c r="M319" s="17" t="s">
        <v>1551</v>
      </c>
      <c r="N319" t="str">
        <f>INDEX(classification!O$2:O$200, MATCH(soilManagement!M319, classification!M$2:M$200, 0))</f>
        <v>unknown</v>
      </c>
      <c r="O319" s="17" t="s">
        <v>1551</v>
      </c>
      <c r="P319" t="str">
        <f>INDEX(classification!R$2:R$200, MATCH(soilManagement!O319, classification!P$2:P$200, 0))</f>
        <v>unknown</v>
      </c>
      <c r="Q319" s="17" t="s">
        <v>1551</v>
      </c>
      <c r="R319" t="str">
        <f>INDEX(classification!U$2:U$200, MATCH(soilManagement!Q319, classification!S$2:S$200, 0))</f>
        <v>unknown</v>
      </c>
      <c r="S319" s="17" t="s">
        <v>1551</v>
      </c>
      <c r="T319" t="str">
        <f>INDEX(classification!X$2:X$200, MATCH(soilManagement!S319, classification!V$2:V$200, 0))</f>
        <v>unknown</v>
      </c>
      <c r="U319" s="17" t="s">
        <v>1551</v>
      </c>
      <c r="V319" t="str">
        <f>INDEX(classification!AA$2:AA$200, MATCH(soilManagement!U319, classification!Y$2:Y$200, 0))</f>
        <v>unknown</v>
      </c>
      <c r="W319" s="9" t="s">
        <v>2727</v>
      </c>
      <c r="X319" t="str">
        <f>INDEX(classification!AD$2:AD$200, MATCH(soilManagement!W319, classification!AB$2:AB$200, 0))</f>
        <v>no impact</v>
      </c>
      <c r="Y319" s="9" t="s">
        <v>2559</v>
      </c>
    </row>
    <row r="320" spans="1:25">
      <c r="A320">
        <v>319</v>
      </c>
      <c r="B320" s="6" t="s">
        <v>399</v>
      </c>
      <c r="C320" s="9" t="s">
        <v>2599</v>
      </c>
      <c r="D320" t="str">
        <f>INDEX(classification!C$2:C$200, MATCH(soilManagement!C320, classification!A$2:A$200, 0))</f>
        <v>arable</v>
      </c>
      <c r="E320" s="9" t="s">
        <v>2562</v>
      </c>
      <c r="F320" t="str">
        <f>INDEX(classification!F$2:F$200, MATCH(soilManagement!E320, classification!D$2:D$200, 0))</f>
        <v>conventional tillage</v>
      </c>
      <c r="G320" s="9">
        <v>1</v>
      </c>
      <c r="H320" s="9" t="s">
        <v>2630</v>
      </c>
      <c r="I320" t="str">
        <f>INDEX(classification!I$2:I$200, MATCH(soilManagement!H320, classification!G$2:G$200, 0))</f>
        <v>maize</v>
      </c>
      <c r="J320" s="9" t="s">
        <v>2569</v>
      </c>
      <c r="K320" s="17" t="s">
        <v>1551</v>
      </c>
      <c r="L320" t="str">
        <f>INDEX(classification!L$2:L$200, MATCH(soilManagement!K320, classification!J$2:J$200, 0))</f>
        <v>unknown</v>
      </c>
      <c r="M320" s="9" t="s">
        <v>2587</v>
      </c>
      <c r="N320" t="str">
        <f>INDEX(classification!O$2:O$200, MATCH(soilManagement!M320, classification!M$2:M$200, 0))</f>
        <v>no</v>
      </c>
      <c r="O320" s="17" t="s">
        <v>1551</v>
      </c>
      <c r="P320" t="str">
        <f>INDEX(classification!R$2:R$200, MATCH(soilManagement!O320, classification!P$2:P$200, 0))</f>
        <v>unknown</v>
      </c>
      <c r="Q320" s="17" t="s">
        <v>1551</v>
      </c>
      <c r="R320" t="str">
        <f>INDEX(classification!U$2:U$200, MATCH(soilManagement!Q320, classification!S$2:S$200, 0))</f>
        <v>unknown</v>
      </c>
      <c r="S320" s="17" t="s">
        <v>1551</v>
      </c>
      <c r="T320" t="str">
        <f>INDEX(classification!X$2:X$200, MATCH(soilManagement!S320, classification!V$2:V$200, 0))</f>
        <v>unknown</v>
      </c>
      <c r="U320" s="9" t="s">
        <v>2728</v>
      </c>
      <c r="V320" t="str">
        <f>INDEX(classification!AA$2:AA$200, MATCH(soilManagement!U320, classification!Y$2:Y$200, 0))</f>
        <v>positive impact</v>
      </c>
      <c r="W320" s="9" t="s">
        <v>2585</v>
      </c>
      <c r="X320" t="str">
        <f>INDEX(classification!AD$2:AD$200, MATCH(soilManagement!W320, classification!AB$2:AB$200, 0))</f>
        <v>no impact</v>
      </c>
      <c r="Y320" s="9" t="s">
        <v>2559</v>
      </c>
    </row>
    <row r="321" spans="1:25">
      <c r="A321">
        <v>320</v>
      </c>
      <c r="B321" s="6" t="s">
        <v>401</v>
      </c>
      <c r="C321" s="9" t="s">
        <v>2599</v>
      </c>
      <c r="D321" t="str">
        <f>INDEX(classification!C$2:C$200, MATCH(soilManagement!C321, classification!A$2:A$200, 0))</f>
        <v>arable</v>
      </c>
      <c r="E321" s="9" t="s">
        <v>2562</v>
      </c>
      <c r="F321" t="str">
        <f>INDEX(classification!F$2:F$200, MATCH(soilManagement!E321, classification!D$2:D$200, 0))</f>
        <v>conventional tillage</v>
      </c>
      <c r="G321" s="9">
        <v>1</v>
      </c>
      <c r="H321" s="9" t="s">
        <v>2630</v>
      </c>
      <c r="I321" t="str">
        <f>INDEX(classification!I$2:I$200, MATCH(soilManagement!H321, classification!G$2:G$200, 0))</f>
        <v>maize</v>
      </c>
      <c r="J321" s="9" t="s">
        <v>2569</v>
      </c>
      <c r="K321" s="17" t="s">
        <v>1551</v>
      </c>
      <c r="L321" t="str">
        <f>INDEX(classification!L$2:L$200, MATCH(soilManagement!K321, classification!J$2:J$200, 0))</f>
        <v>unknown</v>
      </c>
      <c r="M321" s="9" t="s">
        <v>2729</v>
      </c>
      <c r="N321" t="str">
        <f>INDEX(classification!O$2:O$200, MATCH(soilManagement!M321, classification!M$2:M$200, 0))</f>
        <v>yes</v>
      </c>
      <c r="O321" s="17" t="s">
        <v>1551</v>
      </c>
      <c r="P321" t="str">
        <f>INDEX(classification!R$2:R$200, MATCH(soilManagement!O321, classification!P$2:P$200, 0))</f>
        <v>unknown</v>
      </c>
      <c r="Q321" s="17" t="s">
        <v>1551</v>
      </c>
      <c r="R321" t="str">
        <f>INDEX(classification!U$2:U$200, MATCH(soilManagement!Q321, classification!S$2:S$200, 0))</f>
        <v>unknown</v>
      </c>
      <c r="S321" s="17" t="s">
        <v>1551</v>
      </c>
      <c r="T321" t="str">
        <f>INDEX(classification!X$2:X$200, MATCH(soilManagement!S321, classification!V$2:V$200, 0))</f>
        <v>unknown</v>
      </c>
      <c r="U321" s="9" t="s">
        <v>2728</v>
      </c>
      <c r="V321" t="str">
        <f>INDEX(classification!AA$2:AA$200, MATCH(soilManagement!U321, classification!Y$2:Y$200, 0))</f>
        <v>positive impact</v>
      </c>
      <c r="W321" s="9" t="s">
        <v>2585</v>
      </c>
      <c r="X321" t="str">
        <f>INDEX(classification!AD$2:AD$200, MATCH(soilManagement!W321, classification!AB$2:AB$200, 0))</f>
        <v>no impact</v>
      </c>
      <c r="Y321" s="9" t="s">
        <v>2559</v>
      </c>
    </row>
    <row r="322" spans="1:25">
      <c r="A322">
        <v>321</v>
      </c>
      <c r="B322" s="6" t="s">
        <v>402</v>
      </c>
      <c r="C322" s="9" t="s">
        <v>2599</v>
      </c>
      <c r="D322" t="str">
        <f>INDEX(classification!C$2:C$200, MATCH(soilManagement!C322, classification!A$2:A$200, 0))</f>
        <v>arable</v>
      </c>
      <c r="E322" s="9" t="s">
        <v>2562</v>
      </c>
      <c r="F322" t="str">
        <f>INDEX(classification!F$2:F$200, MATCH(soilManagement!E322, classification!D$2:D$200, 0))</f>
        <v>conventional tillage</v>
      </c>
      <c r="G322" s="9">
        <v>1</v>
      </c>
      <c r="H322" s="9" t="s">
        <v>2630</v>
      </c>
      <c r="I322" t="str">
        <f>INDEX(classification!I$2:I$200, MATCH(soilManagement!H322, classification!G$2:G$200, 0))</f>
        <v>maize</v>
      </c>
      <c r="J322" s="9" t="s">
        <v>2569</v>
      </c>
      <c r="K322" s="17" t="s">
        <v>1551</v>
      </c>
      <c r="L322" t="str">
        <f>INDEX(classification!L$2:L$200, MATCH(soilManagement!K322, classification!J$2:J$200, 0))</f>
        <v>unknown</v>
      </c>
      <c r="M322" s="9" t="s">
        <v>2729</v>
      </c>
      <c r="N322" t="str">
        <f>INDEX(classification!O$2:O$200, MATCH(soilManagement!M322, classification!M$2:M$200, 0))</f>
        <v>yes</v>
      </c>
      <c r="O322" s="17" t="s">
        <v>1551</v>
      </c>
      <c r="P322" t="str">
        <f>INDEX(classification!R$2:R$200, MATCH(soilManagement!O322, classification!P$2:P$200, 0))</f>
        <v>unknown</v>
      </c>
      <c r="Q322" s="17" t="s">
        <v>1551</v>
      </c>
      <c r="R322" t="str">
        <f>INDEX(classification!U$2:U$200, MATCH(soilManagement!Q322, classification!S$2:S$200, 0))</f>
        <v>unknown</v>
      </c>
      <c r="S322" s="17" t="s">
        <v>1551</v>
      </c>
      <c r="T322" t="str">
        <f>INDEX(classification!X$2:X$200, MATCH(soilManagement!S322, classification!V$2:V$200, 0))</f>
        <v>unknown</v>
      </c>
      <c r="U322" s="9" t="s">
        <v>2730</v>
      </c>
      <c r="V322" t="str">
        <f>INDEX(classification!AA$2:AA$200, MATCH(soilManagement!U322, classification!Y$2:Y$200, 0))</f>
        <v>no impact</v>
      </c>
      <c r="W322" s="9" t="s">
        <v>2585</v>
      </c>
      <c r="X322" t="str">
        <f>INDEX(classification!AD$2:AD$200, MATCH(soilManagement!W322, classification!AB$2:AB$200, 0))</f>
        <v>no impact</v>
      </c>
      <c r="Y322" s="9" t="s">
        <v>2559</v>
      </c>
    </row>
    <row r="323" spans="1:25">
      <c r="A323">
        <v>322</v>
      </c>
      <c r="B323" s="6" t="s">
        <v>403</v>
      </c>
      <c r="C323" s="9" t="s">
        <v>2599</v>
      </c>
      <c r="D323" t="str">
        <f>INDEX(classification!C$2:C$200, MATCH(soilManagement!C323, classification!A$2:A$200, 0))</f>
        <v>arable</v>
      </c>
      <c r="E323" s="9" t="s">
        <v>2731</v>
      </c>
      <c r="F323" t="str">
        <f>INDEX(classification!F$2:F$200, MATCH(soilManagement!E323, classification!D$2:D$200, 0))</f>
        <v>no tillage</v>
      </c>
      <c r="G323" s="9">
        <v>1</v>
      </c>
      <c r="H323" s="9" t="s">
        <v>2630</v>
      </c>
      <c r="I323" t="str">
        <f>INDEX(classification!I$2:I$200, MATCH(soilManagement!H323, classification!G$2:G$200, 0))</f>
        <v>maize</v>
      </c>
      <c r="J323" s="9" t="s">
        <v>2569</v>
      </c>
      <c r="K323" s="17" t="s">
        <v>1551</v>
      </c>
      <c r="L323" t="str">
        <f>INDEX(classification!L$2:L$200, MATCH(soilManagement!K323, classification!J$2:J$200, 0))</f>
        <v>unknown</v>
      </c>
      <c r="M323" s="9" t="s">
        <v>2587</v>
      </c>
      <c r="N323" t="str">
        <f>INDEX(classification!O$2:O$200, MATCH(soilManagement!M323, classification!M$2:M$200, 0))</f>
        <v>no</v>
      </c>
      <c r="O323" s="17" t="s">
        <v>1551</v>
      </c>
      <c r="P323" t="str">
        <f>INDEX(classification!R$2:R$200, MATCH(soilManagement!O323, classification!P$2:P$200, 0))</f>
        <v>unknown</v>
      </c>
      <c r="Q323" s="17" t="s">
        <v>1551</v>
      </c>
      <c r="R323" t="str">
        <f>INDEX(classification!U$2:U$200, MATCH(soilManagement!Q323, classification!S$2:S$200, 0))</f>
        <v>unknown</v>
      </c>
      <c r="S323" s="17" t="s">
        <v>1551</v>
      </c>
      <c r="T323" t="str">
        <f>INDEX(classification!X$2:X$200, MATCH(soilManagement!S323, classification!V$2:V$200, 0))</f>
        <v>unknown</v>
      </c>
      <c r="U323" s="9" t="s">
        <v>2728</v>
      </c>
      <c r="V323" t="str">
        <f>INDEX(classification!AA$2:AA$200, MATCH(soilManagement!U323, classification!Y$2:Y$200, 0))</f>
        <v>positive impact</v>
      </c>
      <c r="W323" s="9" t="s">
        <v>2585</v>
      </c>
      <c r="X323" t="str">
        <f>INDEX(classification!AD$2:AD$200, MATCH(soilManagement!W323, classification!AB$2:AB$200, 0))</f>
        <v>no impact</v>
      </c>
      <c r="Y323" s="9" t="s">
        <v>2559</v>
      </c>
    </row>
    <row r="324" spans="1:25">
      <c r="A324">
        <v>323</v>
      </c>
      <c r="B324" s="6" t="s">
        <v>404</v>
      </c>
      <c r="C324" s="9" t="s">
        <v>2599</v>
      </c>
      <c r="D324" t="str">
        <f>INDEX(classification!C$2:C$200, MATCH(soilManagement!C324, classification!A$2:A$200, 0))</f>
        <v>arable</v>
      </c>
      <c r="E324" s="9" t="s">
        <v>2731</v>
      </c>
      <c r="F324" t="str">
        <f>INDEX(classification!F$2:F$200, MATCH(soilManagement!E324, classification!D$2:D$200, 0))</f>
        <v>no tillage</v>
      </c>
      <c r="G324" s="9">
        <v>1</v>
      </c>
      <c r="H324" s="9" t="s">
        <v>2630</v>
      </c>
      <c r="I324" t="str">
        <f>INDEX(classification!I$2:I$200, MATCH(soilManagement!H324, classification!G$2:G$200, 0))</f>
        <v>maize</v>
      </c>
      <c r="J324" s="9" t="s">
        <v>2569</v>
      </c>
      <c r="K324" s="17" t="s">
        <v>1551</v>
      </c>
      <c r="L324" t="str">
        <f>INDEX(classification!L$2:L$200, MATCH(soilManagement!K324, classification!J$2:J$200, 0))</f>
        <v>unknown</v>
      </c>
      <c r="M324" s="9" t="s">
        <v>2732</v>
      </c>
      <c r="N324" t="str">
        <f>INDEX(classification!O$2:O$200, MATCH(soilManagement!M324, classification!M$2:M$200, 0))</f>
        <v>yes</v>
      </c>
      <c r="O324" s="17" t="s">
        <v>1551</v>
      </c>
      <c r="P324" t="str">
        <f>INDEX(classification!R$2:R$200, MATCH(soilManagement!O324, classification!P$2:P$200, 0))</f>
        <v>unknown</v>
      </c>
      <c r="Q324" s="17" t="s">
        <v>1551</v>
      </c>
      <c r="R324" t="str">
        <f>INDEX(classification!U$2:U$200, MATCH(soilManagement!Q324, classification!S$2:S$200, 0))</f>
        <v>unknown</v>
      </c>
      <c r="S324" s="17" t="s">
        <v>1551</v>
      </c>
      <c r="T324" t="str">
        <f>INDEX(classification!X$2:X$200, MATCH(soilManagement!S324, classification!V$2:V$200, 0))</f>
        <v>unknown</v>
      </c>
      <c r="U324" s="9" t="s">
        <v>2728</v>
      </c>
      <c r="V324" t="str">
        <f>INDEX(classification!AA$2:AA$200, MATCH(soilManagement!U324, classification!Y$2:Y$200, 0))</f>
        <v>positive impact</v>
      </c>
      <c r="W324" s="9" t="s">
        <v>2585</v>
      </c>
      <c r="X324" t="str">
        <f>INDEX(classification!AD$2:AD$200, MATCH(soilManagement!W324, classification!AB$2:AB$200, 0))</f>
        <v>no impact</v>
      </c>
      <c r="Y324" s="9" t="s">
        <v>2559</v>
      </c>
    </row>
    <row r="325" spans="1:25">
      <c r="A325">
        <v>324</v>
      </c>
      <c r="B325" s="6" t="s">
        <v>405</v>
      </c>
      <c r="C325" s="9" t="s">
        <v>2725</v>
      </c>
      <c r="D325" t="str">
        <f>INDEX(classification!C$2:C$200, MATCH(soilManagement!C325, classification!A$2:A$200, 0))</f>
        <v>woodland/plantation</v>
      </c>
      <c r="E325" s="9" t="s">
        <v>2731</v>
      </c>
      <c r="F325" t="str">
        <f>INDEX(classification!F$2:F$200, MATCH(soilManagement!E325, classification!D$2:D$200, 0))</f>
        <v>no tillage</v>
      </c>
      <c r="G325" s="9">
        <v>0</v>
      </c>
      <c r="H325" s="9" t="s">
        <v>2733</v>
      </c>
      <c r="I325" t="str">
        <f>INDEX(classification!I$2:I$200, MATCH(soilManagement!H325, classification!G$2:G$200, 0))</f>
        <v>fruits/trees</v>
      </c>
      <c r="J325" s="9" t="s">
        <v>1551</v>
      </c>
      <c r="K325" s="17" t="s">
        <v>1551</v>
      </c>
      <c r="L325" t="str">
        <f>INDEX(classification!L$2:L$200, MATCH(soilManagement!K325, classification!J$2:J$200, 0))</f>
        <v>unknown</v>
      </c>
      <c r="M325" s="6" t="s">
        <v>2558</v>
      </c>
      <c r="N325" t="str">
        <f>INDEX(classification!O$2:O$200, MATCH(soilManagement!M325, classification!M$2:M$200, 0))</f>
        <v>natural</v>
      </c>
      <c r="O325" s="17" t="s">
        <v>1551</v>
      </c>
      <c r="P325" t="str">
        <f>INDEX(classification!R$2:R$200, MATCH(soilManagement!O325, classification!P$2:P$200, 0))</f>
        <v>unknown</v>
      </c>
      <c r="Q325" s="17" t="s">
        <v>1551</v>
      </c>
      <c r="R325" t="str">
        <f>INDEX(classification!U$2:U$200, MATCH(soilManagement!Q325, classification!S$2:S$200, 0))</f>
        <v>unknown</v>
      </c>
      <c r="S325" s="17" t="s">
        <v>1551</v>
      </c>
      <c r="T325" t="str">
        <f>INDEX(classification!X$2:X$200, MATCH(soilManagement!S325, classification!V$2:V$200, 0))</f>
        <v>unknown</v>
      </c>
      <c r="U325" s="17" t="s">
        <v>1551</v>
      </c>
      <c r="V325" t="str">
        <f>INDEX(classification!AA$2:AA$200, MATCH(soilManagement!U325, classification!Y$2:Y$200, 0))</f>
        <v>unknown</v>
      </c>
      <c r="W325" s="9" t="s">
        <v>2734</v>
      </c>
      <c r="X325" t="str">
        <f>INDEX(classification!AD$2:AD$200, MATCH(soilManagement!W325, classification!AB$2:AB$200, 0))</f>
        <v>no impact</v>
      </c>
      <c r="Y325" s="9" t="s">
        <v>2559</v>
      </c>
    </row>
    <row r="326" spans="1:25">
      <c r="A326">
        <v>325</v>
      </c>
      <c r="B326" s="6" t="s">
        <v>407</v>
      </c>
      <c r="C326" s="9" t="s">
        <v>2637</v>
      </c>
      <c r="D326" t="str">
        <f>INDEX(classification!C$2:C$200, MATCH(soilManagement!C326, classification!A$2:A$200, 0))</f>
        <v>grassland</v>
      </c>
      <c r="E326" s="9" t="s">
        <v>2731</v>
      </c>
      <c r="F326" t="str">
        <f>INDEX(classification!F$2:F$200, MATCH(soilManagement!E326, classification!D$2:D$200, 0))</f>
        <v>no tillage</v>
      </c>
      <c r="G326" s="9">
        <v>0</v>
      </c>
      <c r="H326" s="9" t="s">
        <v>2735</v>
      </c>
      <c r="I326" t="str">
        <f>INDEX(classification!I$2:I$200, MATCH(soilManagement!H326, classification!G$2:G$200, 0))</f>
        <v>grass/herbs</v>
      </c>
      <c r="J326" s="9" t="s">
        <v>1551</v>
      </c>
      <c r="K326" s="17" t="s">
        <v>1551</v>
      </c>
      <c r="L326" t="str">
        <f>INDEX(classification!L$2:L$200, MATCH(soilManagement!K326, classification!J$2:J$200, 0))</f>
        <v>unknown</v>
      </c>
      <c r="M326" s="6" t="s">
        <v>2558</v>
      </c>
      <c r="N326" t="str">
        <f>INDEX(classification!O$2:O$200, MATCH(soilManagement!M326, classification!M$2:M$200, 0))</f>
        <v>natural</v>
      </c>
      <c r="O326" s="17" t="s">
        <v>1551</v>
      </c>
      <c r="P326" t="str">
        <f>INDEX(classification!R$2:R$200, MATCH(soilManagement!O326, classification!P$2:P$200, 0))</f>
        <v>unknown</v>
      </c>
      <c r="Q326" s="17" t="s">
        <v>1551</v>
      </c>
      <c r="R326" t="str">
        <f>INDEX(classification!U$2:U$200, MATCH(soilManagement!Q326, classification!S$2:S$200, 0))</f>
        <v>unknown</v>
      </c>
      <c r="S326" s="17" t="s">
        <v>1551</v>
      </c>
      <c r="T326" t="str">
        <f>INDEX(classification!X$2:X$200, MATCH(soilManagement!S326, classification!V$2:V$200, 0))</f>
        <v>unknown</v>
      </c>
      <c r="U326" s="17" t="s">
        <v>1551</v>
      </c>
      <c r="V326" t="str">
        <f>INDEX(classification!AA$2:AA$200, MATCH(soilManagement!U326, classification!Y$2:Y$200, 0))</f>
        <v>unknown</v>
      </c>
      <c r="W326" s="9" t="s">
        <v>2684</v>
      </c>
      <c r="X326" t="str">
        <f>INDEX(classification!AD$2:AD$200, MATCH(soilManagement!W326, classification!AB$2:AB$200, 0))</f>
        <v>no impact</v>
      </c>
      <c r="Y326" s="9" t="s">
        <v>2559</v>
      </c>
    </row>
    <row r="327" spans="1:25">
      <c r="A327">
        <v>326</v>
      </c>
      <c r="B327" s="6" t="s">
        <v>408</v>
      </c>
      <c r="C327" s="9" t="s">
        <v>2556</v>
      </c>
      <c r="D327" t="str">
        <f>INDEX(classification!C$2:C$200, MATCH(soilManagement!C327, classification!A$2:A$200, 0))</f>
        <v>grassland</v>
      </c>
      <c r="E327" s="9" t="s">
        <v>2731</v>
      </c>
      <c r="F327" t="str">
        <f>INDEX(classification!F$2:F$200, MATCH(soilManagement!E327, classification!D$2:D$200, 0))</f>
        <v>no tillage</v>
      </c>
      <c r="G327" s="9">
        <v>0</v>
      </c>
      <c r="H327" s="17" t="s">
        <v>1551</v>
      </c>
      <c r="I327" t="str">
        <f>INDEX(classification!I$2:I$200, MATCH(soilManagement!H327, classification!G$2:G$200, 0))</f>
        <v>unknown</v>
      </c>
      <c r="J327" s="9" t="s">
        <v>1551</v>
      </c>
      <c r="K327" s="17" t="s">
        <v>1551</v>
      </c>
      <c r="L327" t="str">
        <f>INDEX(classification!L$2:L$200, MATCH(soilManagement!K327, classification!J$2:J$200, 0))</f>
        <v>unknown</v>
      </c>
      <c r="M327" s="6" t="s">
        <v>2558</v>
      </c>
      <c r="N327" t="str">
        <f>INDEX(classification!O$2:O$200, MATCH(soilManagement!M327, classification!M$2:M$200, 0))</f>
        <v>natural</v>
      </c>
      <c r="O327" s="17" t="s">
        <v>1551</v>
      </c>
      <c r="P327" t="str">
        <f>INDEX(classification!R$2:R$200, MATCH(soilManagement!O327, classification!P$2:P$200, 0))</f>
        <v>unknown</v>
      </c>
      <c r="Q327" s="17" t="s">
        <v>1551</v>
      </c>
      <c r="R327" t="str">
        <f>INDEX(classification!U$2:U$200, MATCH(soilManagement!Q327, classification!S$2:S$200, 0))</f>
        <v>unknown</v>
      </c>
      <c r="S327" s="17" t="s">
        <v>1551</v>
      </c>
      <c r="T327" t="str">
        <f>INDEX(classification!X$2:X$200, MATCH(soilManagement!S327, classification!V$2:V$200, 0))</f>
        <v>unknown</v>
      </c>
      <c r="U327" s="17" t="s">
        <v>1551</v>
      </c>
      <c r="V327" t="str">
        <f>INDEX(classification!AA$2:AA$200, MATCH(soilManagement!U327, classification!Y$2:Y$200, 0))</f>
        <v>unknown</v>
      </c>
      <c r="W327" s="17" t="s">
        <v>1551</v>
      </c>
      <c r="X327" t="str">
        <f>INDEX(classification!AD$2:AD$200, MATCH(soilManagement!W327, classification!AB$2:AB$200, 0))</f>
        <v>unknown</v>
      </c>
      <c r="Y327" s="9" t="s">
        <v>2559</v>
      </c>
    </row>
    <row r="328" spans="1:25">
      <c r="A328">
        <v>327</v>
      </c>
      <c r="B328" s="6" t="s">
        <v>410</v>
      </c>
      <c r="C328" s="9" t="s">
        <v>2599</v>
      </c>
      <c r="D328" t="str">
        <f>INDEX(classification!C$2:C$200, MATCH(soilManagement!C328, classification!A$2:A$200, 0))</f>
        <v>arable</v>
      </c>
      <c r="E328" s="9" t="s">
        <v>2731</v>
      </c>
      <c r="F328" t="str">
        <f>INDEX(classification!F$2:F$200, MATCH(soilManagement!E328, classification!D$2:D$200, 0))</f>
        <v>no tillage</v>
      </c>
      <c r="G328" s="9">
        <v>-9999</v>
      </c>
      <c r="H328" s="9" t="s">
        <v>2736</v>
      </c>
      <c r="I328" t="str">
        <f>INDEX(classification!I$2:I$200, MATCH(soilManagement!H328, classification!G$2:G$200, 0))</f>
        <v>maize</v>
      </c>
      <c r="J328" s="9" t="s">
        <v>1551</v>
      </c>
      <c r="K328" s="17" t="s">
        <v>1551</v>
      </c>
      <c r="L328" t="str">
        <f>INDEX(classification!L$2:L$200, MATCH(soilManagement!K328, classification!J$2:J$200, 0))</f>
        <v>unknown</v>
      </c>
      <c r="M328" s="17" t="s">
        <v>1551</v>
      </c>
      <c r="N328" t="str">
        <f>INDEX(classification!O$2:O$200, MATCH(soilManagement!M328, classification!M$2:M$200, 0))</f>
        <v>unknown</v>
      </c>
      <c r="O328" s="17" t="s">
        <v>1551</v>
      </c>
      <c r="P328" t="str">
        <f>INDEX(classification!R$2:R$200, MATCH(soilManagement!O328, classification!P$2:P$200, 0))</f>
        <v>unknown</v>
      </c>
      <c r="Q328" s="17" t="s">
        <v>1551</v>
      </c>
      <c r="R328" t="str">
        <f>INDEX(classification!U$2:U$200, MATCH(soilManagement!Q328, classification!S$2:S$200, 0))</f>
        <v>unknown</v>
      </c>
      <c r="S328" s="9" t="s">
        <v>2594</v>
      </c>
      <c r="T328" t="str">
        <f>INDEX(classification!X$2:X$200, MATCH(soilManagement!S328, classification!V$2:V$200, 0))</f>
        <v>unknown</v>
      </c>
      <c r="U328" s="17" t="s">
        <v>1551</v>
      </c>
      <c r="V328" t="str">
        <f>INDEX(classification!AA$2:AA$200, MATCH(soilManagement!U328, classification!Y$2:Y$200, 0))</f>
        <v>unknown</v>
      </c>
      <c r="W328" s="17" t="s">
        <v>1551</v>
      </c>
      <c r="X328" t="str">
        <f>INDEX(classification!AD$2:AD$200, MATCH(soilManagement!W328, classification!AB$2:AB$200, 0))</f>
        <v>unknown</v>
      </c>
      <c r="Y328" s="9" t="s">
        <v>2559</v>
      </c>
    </row>
    <row r="329" spans="1:25">
      <c r="A329">
        <v>328</v>
      </c>
      <c r="B329" s="6" t="s">
        <v>411</v>
      </c>
      <c r="C329" s="9" t="s">
        <v>2599</v>
      </c>
      <c r="D329" t="str">
        <f>INDEX(classification!C$2:C$200, MATCH(soilManagement!C329, classification!A$2:A$200, 0))</f>
        <v>arable</v>
      </c>
      <c r="E329" s="9" t="s">
        <v>2562</v>
      </c>
      <c r="F329" t="str">
        <f>INDEX(classification!F$2:F$200, MATCH(soilManagement!E329, classification!D$2:D$200, 0))</f>
        <v>conventional tillage</v>
      </c>
      <c r="G329" s="9">
        <v>1</v>
      </c>
      <c r="H329" s="9" t="s">
        <v>2737</v>
      </c>
      <c r="I329" t="str">
        <f>INDEX(classification!I$2:I$200, MATCH(soilManagement!H329, classification!G$2:G$200, 0))</f>
        <v>grass/herbs</v>
      </c>
      <c r="J329" s="9" t="s">
        <v>2658</v>
      </c>
      <c r="K329" s="17" t="s">
        <v>1551</v>
      </c>
      <c r="L329" t="str">
        <f>INDEX(classification!L$2:L$200, MATCH(soilManagement!K329, classification!J$2:J$200, 0))</f>
        <v>unknown</v>
      </c>
      <c r="M329" s="17" t="s">
        <v>1551</v>
      </c>
      <c r="N329" t="str">
        <f>INDEX(classification!O$2:O$200, MATCH(soilManagement!M329, classification!M$2:M$200, 0))</f>
        <v>unknown</v>
      </c>
      <c r="O329" s="17" t="s">
        <v>1551</v>
      </c>
      <c r="P329" t="str">
        <f>INDEX(classification!R$2:R$200, MATCH(soilManagement!O329, classification!P$2:P$200, 0))</f>
        <v>unknown</v>
      </c>
      <c r="Q329" s="17" t="s">
        <v>1551</v>
      </c>
      <c r="R329" t="str">
        <f>INDEX(classification!U$2:U$200, MATCH(soilManagement!Q329, classification!S$2:S$200, 0))</f>
        <v>unknown</v>
      </c>
      <c r="S329" s="9" t="s">
        <v>2732</v>
      </c>
      <c r="T329" t="str">
        <f>INDEX(classification!X$2:X$200, MATCH(soilManagement!S329, classification!V$2:V$200, 0))</f>
        <v>not compacted</v>
      </c>
      <c r="U329" s="17" t="s">
        <v>1551</v>
      </c>
      <c r="V329" t="str">
        <f>INDEX(classification!AA$2:AA$200, MATCH(soilManagement!U329, classification!Y$2:Y$200, 0))</f>
        <v>unknown</v>
      </c>
      <c r="W329" s="9" t="s">
        <v>2738</v>
      </c>
      <c r="X329" t="str">
        <f>INDEX(classification!AD$2:AD$200, MATCH(soilManagement!W329, classification!AB$2:AB$200, 0))</f>
        <v>no impact</v>
      </c>
      <c r="Y329" s="9" t="s">
        <v>2559</v>
      </c>
    </row>
    <row r="330" spans="1:25">
      <c r="A330">
        <v>329</v>
      </c>
      <c r="B330" s="6" t="s">
        <v>413</v>
      </c>
      <c r="C330" s="9" t="s">
        <v>2599</v>
      </c>
      <c r="D330" t="str">
        <f>INDEX(classification!C$2:C$200, MATCH(soilManagement!C330, classification!A$2:A$200, 0))</f>
        <v>arable</v>
      </c>
      <c r="E330" s="9" t="s">
        <v>2562</v>
      </c>
      <c r="F330" t="str">
        <f>INDEX(classification!F$2:F$200, MATCH(soilManagement!E330, classification!D$2:D$200, 0))</f>
        <v>conventional tillage</v>
      </c>
      <c r="G330" s="9">
        <v>1</v>
      </c>
      <c r="H330" s="9" t="s">
        <v>2737</v>
      </c>
      <c r="I330" t="str">
        <f>INDEX(classification!I$2:I$200, MATCH(soilManagement!H330, classification!G$2:G$200, 0))</f>
        <v>grass/herbs</v>
      </c>
      <c r="J330" s="9" t="s">
        <v>2658</v>
      </c>
      <c r="K330" s="17" t="s">
        <v>1551</v>
      </c>
      <c r="L330" t="str">
        <f>INDEX(classification!L$2:L$200, MATCH(soilManagement!K330, classification!J$2:J$200, 0))</f>
        <v>unknown</v>
      </c>
      <c r="M330" s="17" t="s">
        <v>1551</v>
      </c>
      <c r="N330" t="str">
        <f>INDEX(classification!O$2:O$200, MATCH(soilManagement!M330, classification!M$2:M$200, 0))</f>
        <v>unknown</v>
      </c>
      <c r="O330" s="17" t="s">
        <v>1551</v>
      </c>
      <c r="P330" t="str">
        <f>INDEX(classification!R$2:R$200, MATCH(soilManagement!O330, classification!P$2:P$200, 0))</f>
        <v>unknown</v>
      </c>
      <c r="Q330" s="17" t="s">
        <v>1551</v>
      </c>
      <c r="R330" t="str">
        <f>INDEX(classification!U$2:U$200, MATCH(soilManagement!Q330, classification!S$2:S$200, 0))</f>
        <v>unknown</v>
      </c>
      <c r="S330" s="9" t="s">
        <v>2739</v>
      </c>
      <c r="T330" t="str">
        <f>INDEX(classification!X$2:X$200, MATCH(soilManagement!S330, classification!V$2:V$200, 0))</f>
        <v>not compacted</v>
      </c>
      <c r="U330" s="17" t="s">
        <v>1551</v>
      </c>
      <c r="V330" t="str">
        <f>INDEX(classification!AA$2:AA$200, MATCH(soilManagement!U330, classification!Y$2:Y$200, 0))</f>
        <v>unknown</v>
      </c>
      <c r="W330" s="9" t="s">
        <v>2738</v>
      </c>
      <c r="X330" t="str">
        <f>INDEX(classification!AD$2:AD$200, MATCH(soilManagement!W330, classification!AB$2:AB$200, 0))</f>
        <v>no impact</v>
      </c>
      <c r="Y330" s="9" t="s">
        <v>2559</v>
      </c>
    </row>
    <row r="331" spans="1:25">
      <c r="A331">
        <v>330</v>
      </c>
      <c r="B331" s="6" t="s">
        <v>414</v>
      </c>
      <c r="C331" s="9" t="s">
        <v>2599</v>
      </c>
      <c r="D331" t="str">
        <f>INDEX(classification!C$2:C$200, MATCH(soilManagement!C331, classification!A$2:A$200, 0))</f>
        <v>arable</v>
      </c>
      <c r="E331" s="9" t="s">
        <v>2562</v>
      </c>
      <c r="F331" t="str">
        <f>INDEX(classification!F$2:F$200, MATCH(soilManagement!E331, classification!D$2:D$200, 0))</f>
        <v>conventional tillage</v>
      </c>
      <c r="G331" s="9">
        <v>1</v>
      </c>
      <c r="H331" s="9" t="s">
        <v>2737</v>
      </c>
      <c r="I331" t="str">
        <f>INDEX(classification!I$2:I$200, MATCH(soilManagement!H331, classification!G$2:G$200, 0))</f>
        <v>grass/herbs</v>
      </c>
      <c r="J331" s="9" t="s">
        <v>2658</v>
      </c>
      <c r="K331" s="17" t="s">
        <v>1551</v>
      </c>
      <c r="L331" t="str">
        <f>INDEX(classification!L$2:L$200, MATCH(soilManagement!K331, classification!J$2:J$200, 0))</f>
        <v>unknown</v>
      </c>
      <c r="M331" s="17" t="s">
        <v>1551</v>
      </c>
      <c r="N331" t="str">
        <f>INDEX(classification!O$2:O$200, MATCH(soilManagement!M331, classification!M$2:M$200, 0))</f>
        <v>unknown</v>
      </c>
      <c r="O331" s="17" t="s">
        <v>1551</v>
      </c>
      <c r="P331" t="str">
        <f>INDEX(classification!R$2:R$200, MATCH(soilManagement!O331, classification!P$2:P$200, 0))</f>
        <v>unknown</v>
      </c>
      <c r="Q331" s="17" t="s">
        <v>1551</v>
      </c>
      <c r="R331" t="str">
        <f>INDEX(classification!U$2:U$200, MATCH(soilManagement!Q331, classification!S$2:S$200, 0))</f>
        <v>unknown</v>
      </c>
      <c r="S331" s="9" t="s">
        <v>2740</v>
      </c>
      <c r="T331" t="str">
        <f>INDEX(classification!X$2:X$200, MATCH(soilManagement!S331, classification!V$2:V$200, 0))</f>
        <v>not compacted</v>
      </c>
      <c r="U331" s="17" t="s">
        <v>1551</v>
      </c>
      <c r="V331" t="str">
        <f>INDEX(classification!AA$2:AA$200, MATCH(soilManagement!U331, classification!Y$2:Y$200, 0))</f>
        <v>unknown</v>
      </c>
      <c r="W331" s="9" t="s">
        <v>2738</v>
      </c>
      <c r="X331" t="str">
        <f>INDEX(classification!AD$2:AD$200, MATCH(soilManagement!W331, classification!AB$2:AB$200, 0))</f>
        <v>no impact</v>
      </c>
      <c r="Y331" s="9" t="s">
        <v>2559</v>
      </c>
    </row>
    <row r="332" spans="1:25">
      <c r="A332">
        <v>331</v>
      </c>
      <c r="B332" s="6" t="s">
        <v>415</v>
      </c>
      <c r="C332" s="9" t="s">
        <v>2599</v>
      </c>
      <c r="D332" t="str">
        <f>INDEX(classification!C$2:C$200, MATCH(soilManagement!C332, classification!A$2:A$200, 0))</f>
        <v>arable</v>
      </c>
      <c r="E332" s="9" t="s">
        <v>2562</v>
      </c>
      <c r="F332" t="str">
        <f>INDEX(classification!F$2:F$200, MATCH(soilManagement!E332, classification!D$2:D$200, 0))</f>
        <v>conventional tillage</v>
      </c>
      <c r="G332" s="9">
        <v>1</v>
      </c>
      <c r="H332" s="9" t="s">
        <v>2737</v>
      </c>
      <c r="I332" t="str">
        <f>INDEX(classification!I$2:I$200, MATCH(soilManagement!H332, classification!G$2:G$200, 0))</f>
        <v>grass/herbs</v>
      </c>
      <c r="J332" s="9" t="s">
        <v>2658</v>
      </c>
      <c r="K332" s="17" t="s">
        <v>1551</v>
      </c>
      <c r="L332" t="str">
        <f>INDEX(classification!L$2:L$200, MATCH(soilManagement!K332, classification!J$2:J$200, 0))</f>
        <v>unknown</v>
      </c>
      <c r="M332" s="17" t="s">
        <v>1551</v>
      </c>
      <c r="N332" t="str">
        <f>INDEX(classification!O$2:O$200, MATCH(soilManagement!M332, classification!M$2:M$200, 0))</f>
        <v>unknown</v>
      </c>
      <c r="O332" s="17" t="s">
        <v>1551</v>
      </c>
      <c r="P332" t="str">
        <f>INDEX(classification!R$2:R$200, MATCH(soilManagement!O332, classification!P$2:P$200, 0))</f>
        <v>unknown</v>
      </c>
      <c r="Q332" s="17" t="s">
        <v>1551</v>
      </c>
      <c r="R332" t="str">
        <f>INDEX(classification!U$2:U$200, MATCH(soilManagement!Q332, classification!S$2:S$200, 0))</f>
        <v>unknown</v>
      </c>
      <c r="S332" s="9" t="s">
        <v>2741</v>
      </c>
      <c r="T332" t="str">
        <f>INDEX(classification!X$2:X$200, MATCH(soilManagement!S332, classification!V$2:V$200, 0))</f>
        <v>compacted</v>
      </c>
      <c r="U332" s="17" t="s">
        <v>1551</v>
      </c>
      <c r="V332" t="str">
        <f>INDEX(classification!AA$2:AA$200, MATCH(soilManagement!U332, classification!Y$2:Y$200, 0))</f>
        <v>unknown</v>
      </c>
      <c r="W332" s="9" t="s">
        <v>2738</v>
      </c>
      <c r="X332" t="str">
        <f>INDEX(classification!AD$2:AD$200, MATCH(soilManagement!W332, classification!AB$2:AB$200, 0))</f>
        <v>no impact</v>
      </c>
      <c r="Y332" s="9" t="s">
        <v>2559</v>
      </c>
    </row>
    <row r="333" spans="1:25">
      <c r="A333">
        <v>332</v>
      </c>
      <c r="B333" s="6" t="s">
        <v>416</v>
      </c>
      <c r="C333" s="9" t="s">
        <v>2599</v>
      </c>
      <c r="D333" t="str">
        <f>INDEX(classification!C$2:C$200, MATCH(soilManagement!C333, classification!A$2:A$200, 0))</f>
        <v>arable</v>
      </c>
      <c r="E333" s="9" t="s">
        <v>2562</v>
      </c>
      <c r="F333" t="str">
        <f>INDEX(classification!F$2:F$200, MATCH(soilManagement!E333, classification!D$2:D$200, 0))</f>
        <v>conventional tillage</v>
      </c>
      <c r="G333" s="9">
        <v>1</v>
      </c>
      <c r="H333" s="9" t="s">
        <v>2737</v>
      </c>
      <c r="I333" t="str">
        <f>INDEX(classification!I$2:I$200, MATCH(soilManagement!H333, classification!G$2:G$200, 0))</f>
        <v>grass/herbs</v>
      </c>
      <c r="J333" s="9" t="s">
        <v>2658</v>
      </c>
      <c r="K333" s="17" t="s">
        <v>1551</v>
      </c>
      <c r="L333" t="str">
        <f>INDEX(classification!L$2:L$200, MATCH(soilManagement!K333, classification!J$2:J$200, 0))</f>
        <v>unknown</v>
      </c>
      <c r="M333" s="17" t="s">
        <v>1551</v>
      </c>
      <c r="N333" t="str">
        <f>INDEX(classification!O$2:O$200, MATCH(soilManagement!M333, classification!M$2:M$200, 0))</f>
        <v>unknown</v>
      </c>
      <c r="O333" s="17" t="s">
        <v>1551</v>
      </c>
      <c r="P333" t="str">
        <f>INDEX(classification!R$2:R$200, MATCH(soilManagement!O333, classification!P$2:P$200, 0))</f>
        <v>unknown</v>
      </c>
      <c r="Q333" s="17" t="s">
        <v>1551</v>
      </c>
      <c r="R333" t="str">
        <f>INDEX(classification!U$2:U$200, MATCH(soilManagement!Q333, classification!S$2:S$200, 0))</f>
        <v>unknown</v>
      </c>
      <c r="S333" s="9" t="s">
        <v>2260</v>
      </c>
      <c r="T333" t="str">
        <f>INDEX(classification!X$2:X$200, MATCH(soilManagement!S333, classification!V$2:V$200, 0))</f>
        <v>compacted</v>
      </c>
      <c r="U333" s="17" t="s">
        <v>1551</v>
      </c>
      <c r="V333" t="str">
        <f>INDEX(classification!AA$2:AA$200, MATCH(soilManagement!U333, classification!Y$2:Y$200, 0))</f>
        <v>unknown</v>
      </c>
      <c r="W333" s="9" t="s">
        <v>2738</v>
      </c>
      <c r="X333" t="str">
        <f>INDEX(classification!AD$2:AD$200, MATCH(soilManagement!W333, classification!AB$2:AB$200, 0))</f>
        <v>no impact</v>
      </c>
      <c r="Y333" s="9" t="s">
        <v>2559</v>
      </c>
    </row>
    <row r="334" spans="1:25">
      <c r="A334">
        <v>333</v>
      </c>
      <c r="B334" s="6" t="s">
        <v>417</v>
      </c>
      <c r="C334" s="9" t="s">
        <v>2599</v>
      </c>
      <c r="D334" t="str">
        <f>INDEX(classification!C$2:C$200, MATCH(soilManagement!C334, classification!A$2:A$200, 0))</f>
        <v>arable</v>
      </c>
      <c r="E334" s="9" t="s">
        <v>2562</v>
      </c>
      <c r="F334" t="str">
        <f>INDEX(classification!F$2:F$200, MATCH(soilManagement!E334, classification!D$2:D$200, 0))</f>
        <v>conventional tillage</v>
      </c>
      <c r="G334" s="9">
        <v>1</v>
      </c>
      <c r="H334" s="9" t="s">
        <v>2737</v>
      </c>
      <c r="I334" t="str">
        <f>INDEX(classification!I$2:I$200, MATCH(soilManagement!H334, classification!G$2:G$200, 0))</f>
        <v>grass/herbs</v>
      </c>
      <c r="J334" s="9" t="s">
        <v>2658</v>
      </c>
      <c r="K334" s="17" t="s">
        <v>1551</v>
      </c>
      <c r="L334" t="str">
        <f>INDEX(classification!L$2:L$200, MATCH(soilManagement!K334, classification!J$2:J$200, 0))</f>
        <v>unknown</v>
      </c>
      <c r="M334" s="17" t="s">
        <v>1551</v>
      </c>
      <c r="N334" t="str">
        <f>INDEX(classification!O$2:O$200, MATCH(soilManagement!M334, classification!M$2:M$200, 0))</f>
        <v>unknown</v>
      </c>
      <c r="O334" s="17" t="s">
        <v>1551</v>
      </c>
      <c r="P334" t="str">
        <f>INDEX(classification!R$2:R$200, MATCH(soilManagement!O334, classification!P$2:P$200, 0))</f>
        <v>unknown</v>
      </c>
      <c r="Q334" s="17" t="s">
        <v>1551</v>
      </c>
      <c r="R334" t="str">
        <f>INDEX(classification!U$2:U$200, MATCH(soilManagement!Q334, classification!S$2:S$200, 0))</f>
        <v>unknown</v>
      </c>
      <c r="S334" s="9" t="s">
        <v>2742</v>
      </c>
      <c r="T334" t="str">
        <f>INDEX(classification!X$2:X$200, MATCH(soilManagement!S334, classification!V$2:V$200, 0))</f>
        <v>compacted</v>
      </c>
      <c r="U334" s="17" t="s">
        <v>1551</v>
      </c>
      <c r="V334" t="str">
        <f>INDEX(classification!AA$2:AA$200, MATCH(soilManagement!U334, classification!Y$2:Y$200, 0))</f>
        <v>unknown</v>
      </c>
      <c r="W334" s="9" t="s">
        <v>2738</v>
      </c>
      <c r="X334" t="str">
        <f>INDEX(classification!AD$2:AD$200, MATCH(soilManagement!W334, classification!AB$2:AB$200, 0))</f>
        <v>no impact</v>
      </c>
      <c r="Y334" s="9" t="s">
        <v>2559</v>
      </c>
    </row>
    <row r="335" spans="1:25">
      <c r="A335">
        <v>334</v>
      </c>
      <c r="B335" s="6" t="s">
        <v>418</v>
      </c>
      <c r="C335" s="9" t="s">
        <v>2568</v>
      </c>
      <c r="D335" t="str">
        <f>INDEX(classification!C$2:C$200, MATCH(soilManagement!C335, classification!A$2:A$200, 0))</f>
        <v>arable</v>
      </c>
      <c r="E335" s="9" t="s">
        <v>2562</v>
      </c>
      <c r="F335" t="str">
        <f>INDEX(classification!F$2:F$200, MATCH(soilManagement!E335, classification!D$2:D$200, 0))</f>
        <v>conventional tillage</v>
      </c>
      <c r="G335" s="9">
        <v>2</v>
      </c>
      <c r="H335" s="9" t="s">
        <v>2723</v>
      </c>
      <c r="I335" t="str">
        <f>INDEX(classification!I$2:I$200, MATCH(soilManagement!H335, classification!G$2:G$200, 0))</f>
        <v>cereals</v>
      </c>
      <c r="J335" s="9" t="s">
        <v>2743</v>
      </c>
      <c r="K335" s="17" t="s">
        <v>1551</v>
      </c>
      <c r="L335" t="str">
        <f>INDEX(classification!L$2:L$200, MATCH(soilManagement!K335, classification!J$2:J$200, 0))</f>
        <v>unknown</v>
      </c>
      <c r="M335" s="17" t="s">
        <v>1551</v>
      </c>
      <c r="N335" t="str">
        <f>INDEX(classification!O$2:O$200, MATCH(soilManagement!M335, classification!M$2:M$200, 0))</f>
        <v>unknown</v>
      </c>
      <c r="O335" s="17" t="s">
        <v>1551</v>
      </c>
      <c r="P335" t="str">
        <f>INDEX(classification!R$2:R$200, MATCH(soilManagement!O335, classification!P$2:P$200, 0))</f>
        <v>unknown</v>
      </c>
      <c r="Q335" s="9" t="s">
        <v>2744</v>
      </c>
      <c r="R335" t="str">
        <f>INDEX(classification!U$2:U$200, MATCH(soilManagement!Q335, classification!S$2:S$200, 0))</f>
        <v>rainfed</v>
      </c>
      <c r="S335" s="17" t="s">
        <v>1551</v>
      </c>
      <c r="T335" t="str">
        <f>INDEX(classification!X$2:X$200, MATCH(soilManagement!S335, classification!V$2:V$200, 0))</f>
        <v>unknown</v>
      </c>
      <c r="U335" s="9" t="s">
        <v>2745</v>
      </c>
      <c r="V335" t="str">
        <f>INDEX(classification!AA$2:AA$200, MATCH(soilManagement!U335, classification!Y$2:Y$200, 0))</f>
        <v>no impact</v>
      </c>
      <c r="W335" s="9" t="s">
        <v>2746</v>
      </c>
      <c r="X335" t="str">
        <f>INDEX(classification!AD$2:AD$200, MATCH(soilManagement!W335, classification!AB$2:AB$200, 0))</f>
        <v>no impact</v>
      </c>
      <c r="Y335" s="9" t="s">
        <v>2276</v>
      </c>
    </row>
    <row r="336" spans="1:25">
      <c r="A336">
        <v>335</v>
      </c>
      <c r="B336" s="6" t="s">
        <v>420</v>
      </c>
      <c r="C336" s="9" t="s">
        <v>2568</v>
      </c>
      <c r="D336" t="str">
        <f>INDEX(classification!C$2:C$200, MATCH(soilManagement!C336, classification!A$2:A$200, 0))</f>
        <v>arable</v>
      </c>
      <c r="E336" s="9" t="s">
        <v>2562</v>
      </c>
      <c r="F336" t="str">
        <f>INDEX(classification!F$2:F$200, MATCH(soilManagement!E336, classification!D$2:D$200, 0))</f>
        <v>conventional tillage</v>
      </c>
      <c r="G336" s="9">
        <v>2</v>
      </c>
      <c r="H336" s="9" t="s">
        <v>2747</v>
      </c>
      <c r="I336" t="str">
        <f>INDEX(classification!I$2:I$200, MATCH(soilManagement!H336, classification!G$2:G$200, 0))</f>
        <v>sunflower</v>
      </c>
      <c r="J336" s="9" t="s">
        <v>2743</v>
      </c>
      <c r="K336" s="17" t="s">
        <v>1551</v>
      </c>
      <c r="L336" t="str">
        <f>INDEX(classification!L$2:L$200, MATCH(soilManagement!K336, classification!J$2:J$200, 0))</f>
        <v>unknown</v>
      </c>
      <c r="M336" s="17" t="s">
        <v>1551</v>
      </c>
      <c r="N336" t="str">
        <f>INDEX(classification!O$2:O$200, MATCH(soilManagement!M336, classification!M$2:M$200, 0))</f>
        <v>unknown</v>
      </c>
      <c r="O336" s="17" t="s">
        <v>1551</v>
      </c>
      <c r="P336" t="str">
        <f>INDEX(classification!R$2:R$200, MATCH(soilManagement!O336, classification!P$2:P$200, 0))</f>
        <v>unknown</v>
      </c>
      <c r="Q336" s="9" t="s">
        <v>2744</v>
      </c>
      <c r="R336" t="str">
        <f>INDEX(classification!U$2:U$200, MATCH(soilManagement!Q336, classification!S$2:S$200, 0))</f>
        <v>rainfed</v>
      </c>
      <c r="S336" s="17" t="s">
        <v>1551</v>
      </c>
      <c r="T336" t="str">
        <f>INDEX(classification!X$2:X$200, MATCH(soilManagement!S336, classification!V$2:V$200, 0))</f>
        <v>unknown</v>
      </c>
      <c r="U336" s="9" t="s">
        <v>2745</v>
      </c>
      <c r="V336" t="str">
        <f>INDEX(classification!AA$2:AA$200, MATCH(soilManagement!U336, classification!Y$2:Y$200, 0))</f>
        <v>no impact</v>
      </c>
      <c r="W336" s="9" t="s">
        <v>2748</v>
      </c>
      <c r="X336" t="str">
        <f>INDEX(classification!AD$2:AD$200, MATCH(soilManagement!W336, classification!AB$2:AB$200, 0))</f>
        <v>no impact</v>
      </c>
      <c r="Y336" s="9" t="s">
        <v>2276</v>
      </c>
    </row>
    <row r="337" spans="1:25">
      <c r="A337">
        <v>336</v>
      </c>
      <c r="B337" s="6" t="s">
        <v>421</v>
      </c>
      <c r="C337" s="9" t="s">
        <v>2568</v>
      </c>
      <c r="D337" t="str">
        <f>INDEX(classification!C$2:C$200, MATCH(soilManagement!C337, classification!A$2:A$200, 0))</f>
        <v>arable</v>
      </c>
      <c r="E337" s="9" t="s">
        <v>2608</v>
      </c>
      <c r="F337" t="str">
        <f>INDEX(classification!F$2:F$200, MATCH(soilManagement!E337, classification!D$2:D$200, 0))</f>
        <v>reduced tillage</v>
      </c>
      <c r="G337" s="9">
        <v>2</v>
      </c>
      <c r="H337" s="9" t="s">
        <v>2723</v>
      </c>
      <c r="I337" t="str">
        <f>INDEX(classification!I$2:I$200, MATCH(soilManagement!H337, classification!G$2:G$200, 0))</f>
        <v>cereals</v>
      </c>
      <c r="J337" s="9" t="s">
        <v>2743</v>
      </c>
      <c r="K337" s="17" t="s">
        <v>1551</v>
      </c>
      <c r="L337" t="str">
        <f>INDEX(classification!L$2:L$200, MATCH(soilManagement!K337, classification!J$2:J$200, 0))</f>
        <v>unknown</v>
      </c>
      <c r="M337" s="9" t="s">
        <v>2749</v>
      </c>
      <c r="N337" t="str">
        <f>INDEX(classification!O$2:O$200, MATCH(soilManagement!M337, classification!M$2:M$200, 0))</f>
        <v>yes</v>
      </c>
      <c r="O337" s="17" t="s">
        <v>1551</v>
      </c>
      <c r="P337" t="str">
        <f>INDEX(classification!R$2:R$200, MATCH(soilManagement!O337, classification!P$2:P$200, 0))</f>
        <v>unknown</v>
      </c>
      <c r="Q337" s="9" t="s">
        <v>2744</v>
      </c>
      <c r="R337" t="str">
        <f>INDEX(classification!U$2:U$200, MATCH(soilManagement!Q337, classification!S$2:S$200, 0))</f>
        <v>rainfed</v>
      </c>
      <c r="S337" s="17" t="s">
        <v>1551</v>
      </c>
      <c r="T337" t="str">
        <f>INDEX(classification!X$2:X$200, MATCH(soilManagement!S337, classification!V$2:V$200, 0))</f>
        <v>unknown</v>
      </c>
      <c r="U337" s="9" t="s">
        <v>2745</v>
      </c>
      <c r="V337" t="str">
        <f>INDEX(classification!AA$2:AA$200, MATCH(soilManagement!U337, classification!Y$2:Y$200, 0))</f>
        <v>no impact</v>
      </c>
      <c r="W337" s="9" t="s">
        <v>2746</v>
      </c>
      <c r="X337" t="str">
        <f>INDEX(classification!AD$2:AD$200, MATCH(soilManagement!W337, classification!AB$2:AB$200, 0))</f>
        <v>no impact</v>
      </c>
      <c r="Y337" s="9" t="s">
        <v>2276</v>
      </c>
    </row>
    <row r="338" spans="1:25">
      <c r="A338">
        <v>337</v>
      </c>
      <c r="B338" s="6" t="s">
        <v>422</v>
      </c>
      <c r="C338" s="9" t="s">
        <v>2568</v>
      </c>
      <c r="D338" t="str">
        <f>INDEX(classification!C$2:C$200, MATCH(soilManagement!C338, classification!A$2:A$200, 0))</f>
        <v>arable</v>
      </c>
      <c r="E338" s="9" t="s">
        <v>2608</v>
      </c>
      <c r="F338" t="str">
        <f>INDEX(classification!F$2:F$200, MATCH(soilManagement!E338, classification!D$2:D$200, 0))</f>
        <v>reduced tillage</v>
      </c>
      <c r="G338" s="9">
        <v>2</v>
      </c>
      <c r="H338" s="9" t="s">
        <v>2747</v>
      </c>
      <c r="I338" t="str">
        <f>INDEX(classification!I$2:I$200, MATCH(soilManagement!H338, classification!G$2:G$200, 0))</f>
        <v>sunflower</v>
      </c>
      <c r="J338" s="9" t="s">
        <v>2743</v>
      </c>
      <c r="K338" s="17" t="s">
        <v>1551</v>
      </c>
      <c r="L338" t="str">
        <f>INDEX(classification!L$2:L$200, MATCH(soilManagement!K338, classification!J$2:J$200, 0))</f>
        <v>unknown</v>
      </c>
      <c r="M338" s="9" t="s">
        <v>2749</v>
      </c>
      <c r="N338" t="str">
        <f>INDEX(classification!O$2:O$200, MATCH(soilManagement!M338, classification!M$2:M$200, 0))</f>
        <v>yes</v>
      </c>
      <c r="O338" s="17" t="s">
        <v>1551</v>
      </c>
      <c r="P338" t="str">
        <f>INDEX(classification!R$2:R$200, MATCH(soilManagement!O338, classification!P$2:P$200, 0))</f>
        <v>unknown</v>
      </c>
      <c r="Q338" s="9" t="s">
        <v>2744</v>
      </c>
      <c r="R338" t="str">
        <f>INDEX(classification!U$2:U$200, MATCH(soilManagement!Q338, classification!S$2:S$200, 0))</f>
        <v>rainfed</v>
      </c>
      <c r="S338" s="17" t="s">
        <v>1551</v>
      </c>
      <c r="T338" t="str">
        <f>INDEX(classification!X$2:X$200, MATCH(soilManagement!S338, classification!V$2:V$200, 0))</f>
        <v>unknown</v>
      </c>
      <c r="U338" s="9" t="s">
        <v>2745</v>
      </c>
      <c r="V338" t="str">
        <f>INDEX(classification!AA$2:AA$200, MATCH(soilManagement!U338, classification!Y$2:Y$200, 0))</f>
        <v>no impact</v>
      </c>
      <c r="W338" s="9" t="s">
        <v>2748</v>
      </c>
      <c r="X338" t="str">
        <f>INDEX(classification!AD$2:AD$200, MATCH(soilManagement!W338, classification!AB$2:AB$200, 0))</f>
        <v>no impact</v>
      </c>
      <c r="Y338" s="9" t="s">
        <v>2276</v>
      </c>
    </row>
    <row r="339" spans="1:25">
      <c r="A339">
        <v>338</v>
      </c>
      <c r="B339" s="6" t="s">
        <v>423</v>
      </c>
      <c r="C339" s="9" t="s">
        <v>2599</v>
      </c>
      <c r="D339" t="str">
        <f>INDEX(classification!C$2:C$200, MATCH(soilManagement!C339, classification!A$2:A$200, 0))</f>
        <v>arable</v>
      </c>
      <c r="E339" s="9" t="s">
        <v>2731</v>
      </c>
      <c r="F339" t="str">
        <f>INDEX(classification!F$2:F$200, MATCH(soilManagement!E339, classification!D$2:D$200, 0))</f>
        <v>no tillage</v>
      </c>
      <c r="G339" s="9">
        <v>2</v>
      </c>
      <c r="H339" s="9" t="s">
        <v>2723</v>
      </c>
      <c r="I339" t="str">
        <f>INDEX(classification!I$2:I$200, MATCH(soilManagement!H339, classification!G$2:G$200, 0))</f>
        <v>cereals</v>
      </c>
      <c r="J339" s="9" t="s">
        <v>2750</v>
      </c>
      <c r="K339" s="17" t="s">
        <v>1551</v>
      </c>
      <c r="L339" t="str">
        <f>INDEX(classification!L$2:L$200, MATCH(soilManagement!K339, classification!J$2:J$200, 0))</f>
        <v>unknown</v>
      </c>
      <c r="M339" s="17" t="s">
        <v>1551</v>
      </c>
      <c r="N339" t="str">
        <f>INDEX(classification!O$2:O$200, MATCH(soilManagement!M339, classification!M$2:M$200, 0))</f>
        <v>unknown</v>
      </c>
      <c r="O339" s="17" t="s">
        <v>1551</v>
      </c>
      <c r="P339" t="str">
        <f>INDEX(classification!R$2:R$200, MATCH(soilManagement!O339, classification!P$2:P$200, 0))</f>
        <v>unknown</v>
      </c>
      <c r="Q339" s="17" t="s">
        <v>1551</v>
      </c>
      <c r="R339" t="str">
        <f>INDEX(classification!U$2:U$200, MATCH(soilManagement!Q339, classification!S$2:S$200, 0))</f>
        <v>unknown</v>
      </c>
      <c r="S339" s="17" t="s">
        <v>1551</v>
      </c>
      <c r="T339" t="str">
        <f>INDEX(classification!X$2:X$200, MATCH(soilManagement!S339, classification!V$2:V$200, 0))</f>
        <v>unknown</v>
      </c>
      <c r="U339" s="17" t="s">
        <v>1551</v>
      </c>
      <c r="V339" t="str">
        <f>INDEX(classification!AA$2:AA$200, MATCH(soilManagement!U339, classification!Y$2:Y$200, 0))</f>
        <v>unknown</v>
      </c>
      <c r="W339" s="9" t="s">
        <v>2565</v>
      </c>
      <c r="X339" t="str">
        <f>INDEX(classification!AD$2:AD$200, MATCH(soilManagement!W339, classification!AB$2:AB$200, 0))</f>
        <v>no impact</v>
      </c>
      <c r="Y339" s="9" t="s">
        <v>2559</v>
      </c>
    </row>
    <row r="340" spans="1:25">
      <c r="A340">
        <v>339</v>
      </c>
      <c r="B340" s="6" t="s">
        <v>426</v>
      </c>
      <c r="C340" s="9" t="s">
        <v>2599</v>
      </c>
      <c r="D340" t="str">
        <f>INDEX(classification!C$2:C$200, MATCH(soilManagement!C340, classification!A$2:A$200, 0))</f>
        <v>arable</v>
      </c>
      <c r="E340" s="9" t="s">
        <v>2731</v>
      </c>
      <c r="F340" t="str">
        <f>INDEX(classification!F$2:F$200, MATCH(soilManagement!E340, classification!D$2:D$200, 0))</f>
        <v>no tillage</v>
      </c>
      <c r="G340" s="9">
        <v>1</v>
      </c>
      <c r="H340" s="9" t="s">
        <v>2723</v>
      </c>
      <c r="I340" t="str">
        <f>INDEX(classification!I$2:I$200, MATCH(soilManagement!H340, classification!G$2:G$200, 0))</f>
        <v>cereals</v>
      </c>
      <c r="J340" s="9" t="s">
        <v>2751</v>
      </c>
      <c r="K340" s="17" t="s">
        <v>1551</v>
      </c>
      <c r="L340" t="str">
        <f>INDEX(classification!L$2:L$200, MATCH(soilManagement!K340, classification!J$2:J$200, 0))</f>
        <v>unknown</v>
      </c>
      <c r="M340" s="17" t="s">
        <v>1551</v>
      </c>
      <c r="N340" t="str">
        <f>INDEX(classification!O$2:O$200, MATCH(soilManagement!M340, classification!M$2:M$200, 0))</f>
        <v>unknown</v>
      </c>
      <c r="O340" s="17" t="s">
        <v>1551</v>
      </c>
      <c r="P340" t="str">
        <f>INDEX(classification!R$2:R$200, MATCH(soilManagement!O340, classification!P$2:P$200, 0))</f>
        <v>unknown</v>
      </c>
      <c r="Q340" s="17" t="s">
        <v>1551</v>
      </c>
      <c r="R340" t="str">
        <f>INDEX(classification!U$2:U$200, MATCH(soilManagement!Q340, classification!S$2:S$200, 0))</f>
        <v>unknown</v>
      </c>
      <c r="S340" s="17" t="s">
        <v>1551</v>
      </c>
      <c r="T340" t="str">
        <f>INDEX(classification!X$2:X$200, MATCH(soilManagement!S340, classification!V$2:V$200, 0))</f>
        <v>unknown</v>
      </c>
      <c r="U340" s="17" t="s">
        <v>1551</v>
      </c>
      <c r="V340" t="str">
        <f>INDEX(classification!AA$2:AA$200, MATCH(soilManagement!U340, classification!Y$2:Y$200, 0))</f>
        <v>unknown</v>
      </c>
      <c r="W340" s="9" t="s">
        <v>2565</v>
      </c>
      <c r="X340" t="str">
        <f>INDEX(classification!AD$2:AD$200, MATCH(soilManagement!W340, classification!AB$2:AB$200, 0))</f>
        <v>no impact</v>
      </c>
      <c r="Y340" s="9" t="s">
        <v>2559</v>
      </c>
    </row>
    <row r="341" spans="1:25">
      <c r="A341">
        <v>340</v>
      </c>
      <c r="B341" s="6" t="s">
        <v>427</v>
      </c>
      <c r="C341" s="9" t="s">
        <v>2599</v>
      </c>
      <c r="D341" t="str">
        <f>INDEX(classification!C$2:C$200, MATCH(soilManagement!C341, classification!A$2:A$200, 0))</f>
        <v>arable</v>
      </c>
      <c r="E341" s="9" t="s">
        <v>2731</v>
      </c>
      <c r="F341" t="str">
        <f>INDEX(classification!F$2:F$200, MATCH(soilManagement!E341, classification!D$2:D$200, 0))</f>
        <v>no tillage</v>
      </c>
      <c r="G341" s="9">
        <v>3</v>
      </c>
      <c r="H341" s="9" t="s">
        <v>2723</v>
      </c>
      <c r="I341" t="str">
        <f>INDEX(classification!I$2:I$200, MATCH(soilManagement!H341, classification!G$2:G$200, 0))</f>
        <v>cereals</v>
      </c>
      <c r="J341" s="9" t="s">
        <v>2752</v>
      </c>
      <c r="K341" s="17" t="s">
        <v>1551</v>
      </c>
      <c r="L341" t="str">
        <f>INDEX(classification!L$2:L$200, MATCH(soilManagement!K341, classification!J$2:J$200, 0))</f>
        <v>unknown</v>
      </c>
      <c r="M341" s="17" t="s">
        <v>1551</v>
      </c>
      <c r="N341" t="str">
        <f>INDEX(classification!O$2:O$200, MATCH(soilManagement!M341, classification!M$2:M$200, 0))</f>
        <v>unknown</v>
      </c>
      <c r="O341" s="17" t="s">
        <v>1551</v>
      </c>
      <c r="P341" t="str">
        <f>INDEX(classification!R$2:R$200, MATCH(soilManagement!O341, classification!P$2:P$200, 0))</f>
        <v>unknown</v>
      </c>
      <c r="Q341" s="17" t="s">
        <v>1551</v>
      </c>
      <c r="R341" t="str">
        <f>INDEX(classification!U$2:U$200, MATCH(soilManagement!Q341, classification!S$2:S$200, 0))</f>
        <v>unknown</v>
      </c>
      <c r="S341" s="17" t="s">
        <v>1551</v>
      </c>
      <c r="T341" t="str">
        <f>INDEX(classification!X$2:X$200, MATCH(soilManagement!S341, classification!V$2:V$200, 0))</f>
        <v>unknown</v>
      </c>
      <c r="U341" s="17" t="s">
        <v>1551</v>
      </c>
      <c r="V341" t="str">
        <f>INDEX(classification!AA$2:AA$200, MATCH(soilManagement!U341, classification!Y$2:Y$200, 0))</f>
        <v>unknown</v>
      </c>
      <c r="W341" s="9" t="s">
        <v>2565</v>
      </c>
      <c r="X341" t="str">
        <f>INDEX(classification!AD$2:AD$200, MATCH(soilManagement!W341, classification!AB$2:AB$200, 0))</f>
        <v>no impact</v>
      </c>
      <c r="Y341" s="9" t="s">
        <v>2559</v>
      </c>
    </row>
    <row r="342" spans="1:25">
      <c r="A342">
        <v>341</v>
      </c>
      <c r="B342" s="6" t="s">
        <v>429</v>
      </c>
      <c r="C342" s="9" t="s">
        <v>2599</v>
      </c>
      <c r="D342" t="str">
        <f>INDEX(classification!C$2:C$200, MATCH(soilManagement!C342, classification!A$2:A$200, 0))</f>
        <v>arable</v>
      </c>
      <c r="E342" s="9" t="s">
        <v>2562</v>
      </c>
      <c r="F342" t="str">
        <f>INDEX(classification!F$2:F$200, MATCH(soilManagement!E342, classification!D$2:D$200, 0))</f>
        <v>conventional tillage</v>
      </c>
      <c r="G342" s="9">
        <v>1</v>
      </c>
      <c r="H342" s="9" t="s">
        <v>2723</v>
      </c>
      <c r="I342" t="str">
        <f>INDEX(classification!I$2:I$200, MATCH(soilManagement!H342, classification!G$2:G$200, 0))</f>
        <v>cereals</v>
      </c>
      <c r="J342" s="9" t="s">
        <v>2751</v>
      </c>
      <c r="K342" s="17" t="s">
        <v>1551</v>
      </c>
      <c r="L342" t="str">
        <f>INDEX(classification!L$2:L$200, MATCH(soilManagement!K342, classification!J$2:J$200, 0))</f>
        <v>unknown</v>
      </c>
      <c r="M342" s="17" t="s">
        <v>1551</v>
      </c>
      <c r="N342" t="str">
        <f>INDEX(classification!O$2:O$200, MATCH(soilManagement!M342, classification!M$2:M$200, 0))</f>
        <v>unknown</v>
      </c>
      <c r="O342" s="17" t="s">
        <v>1551</v>
      </c>
      <c r="P342" t="str">
        <f>INDEX(classification!R$2:R$200, MATCH(soilManagement!O342, classification!P$2:P$200, 0))</f>
        <v>unknown</v>
      </c>
      <c r="Q342" s="17" t="s">
        <v>1551</v>
      </c>
      <c r="R342" t="str">
        <f>INDEX(classification!U$2:U$200, MATCH(soilManagement!Q342, classification!S$2:S$200, 0))</f>
        <v>unknown</v>
      </c>
      <c r="S342" s="17" t="s">
        <v>1551</v>
      </c>
      <c r="T342" t="str">
        <f>INDEX(classification!X$2:X$200, MATCH(soilManagement!S342, classification!V$2:V$200, 0))</f>
        <v>unknown</v>
      </c>
      <c r="U342" s="17" t="s">
        <v>1551</v>
      </c>
      <c r="V342" t="str">
        <f>INDEX(classification!AA$2:AA$200, MATCH(soilManagement!U342, classification!Y$2:Y$200, 0))</f>
        <v>unknown</v>
      </c>
      <c r="W342" s="9" t="s">
        <v>2565</v>
      </c>
      <c r="X342" t="str">
        <f>INDEX(classification!AD$2:AD$200, MATCH(soilManagement!W342, classification!AB$2:AB$200, 0))</f>
        <v>no impact</v>
      </c>
      <c r="Y342" s="9" t="s">
        <v>2559</v>
      </c>
    </row>
    <row r="343" spans="1:25">
      <c r="A343">
        <v>342</v>
      </c>
      <c r="B343" s="6" t="s">
        <v>430</v>
      </c>
      <c r="C343" s="9" t="s">
        <v>2568</v>
      </c>
      <c r="D343" t="str">
        <f>INDEX(classification!C$2:C$200, MATCH(soilManagement!C343, classification!A$2:A$200, 0))</f>
        <v>arable</v>
      </c>
      <c r="E343" s="9" t="s">
        <v>2562</v>
      </c>
      <c r="F343" t="str">
        <f>INDEX(classification!F$2:F$200, MATCH(soilManagement!E343, classification!D$2:D$200, 0))</f>
        <v>conventional tillage</v>
      </c>
      <c r="G343" s="9">
        <v>-9999</v>
      </c>
      <c r="H343" s="9" t="s">
        <v>2650</v>
      </c>
      <c r="I343" t="str">
        <f>INDEX(classification!I$2:I$200, MATCH(soilManagement!H343, classification!G$2:G$200, 0))</f>
        <v>cereals</v>
      </c>
      <c r="J343" s="9" t="s">
        <v>1551</v>
      </c>
      <c r="K343" s="17" t="s">
        <v>1551</v>
      </c>
      <c r="L343" t="str">
        <f>INDEX(classification!L$2:L$200, MATCH(soilManagement!K343, classification!J$2:J$200, 0))</f>
        <v>unknown</v>
      </c>
      <c r="M343" s="17" t="s">
        <v>1551</v>
      </c>
      <c r="N343" t="str">
        <f>INDEX(classification!O$2:O$200, MATCH(soilManagement!M343, classification!M$2:M$200, 0))</f>
        <v>unknown</v>
      </c>
      <c r="O343" s="9" t="s">
        <v>2587</v>
      </c>
      <c r="P343" t="str">
        <f>INDEX(classification!R$2:R$200, MATCH(soilManagement!O343, classification!P$2:P$200, 0))</f>
        <v>no</v>
      </c>
      <c r="Q343" s="17" t="s">
        <v>1551</v>
      </c>
      <c r="R343" t="str">
        <f>INDEX(classification!U$2:U$200, MATCH(soilManagement!Q343, classification!S$2:S$200, 0))</f>
        <v>unknown</v>
      </c>
      <c r="S343" s="9" t="s">
        <v>2594</v>
      </c>
      <c r="T343" t="str">
        <f>INDEX(classification!X$2:X$200, MATCH(soilManagement!S343, classification!V$2:V$200, 0))</f>
        <v>unknown</v>
      </c>
      <c r="U343" s="9" t="s">
        <v>2753</v>
      </c>
      <c r="V343" t="str">
        <f>INDEX(classification!AA$2:AA$200, MATCH(soilManagement!U343, classification!Y$2:Y$200, 0))</f>
        <v>no impact</v>
      </c>
      <c r="W343" s="9" t="s">
        <v>2754</v>
      </c>
      <c r="X343" t="str">
        <f>INDEX(classification!AD$2:AD$200, MATCH(soilManagement!W343, classification!AB$2:AB$200, 0))</f>
        <v>no impact</v>
      </c>
      <c r="Y343" s="9" t="s">
        <v>2359</v>
      </c>
    </row>
    <row r="344" spans="1:25">
      <c r="A344">
        <v>343</v>
      </c>
      <c r="B344" s="6" t="s">
        <v>432</v>
      </c>
      <c r="C344" s="9" t="s">
        <v>2568</v>
      </c>
      <c r="D344" t="str">
        <f>INDEX(classification!C$2:C$200, MATCH(soilManagement!C344, classification!A$2:A$200, 0))</f>
        <v>arable</v>
      </c>
      <c r="E344" s="9" t="s">
        <v>2562</v>
      </c>
      <c r="F344" t="str">
        <f>INDEX(classification!F$2:F$200, MATCH(soilManagement!E344, classification!D$2:D$200, 0))</f>
        <v>conventional tillage</v>
      </c>
      <c r="G344" s="9">
        <v>-9999</v>
      </c>
      <c r="H344" s="9" t="s">
        <v>2650</v>
      </c>
      <c r="I344" t="str">
        <f>INDEX(classification!I$2:I$200, MATCH(soilManagement!H344, classification!G$2:G$200, 0))</f>
        <v>cereals</v>
      </c>
      <c r="J344" s="9" t="s">
        <v>1551</v>
      </c>
      <c r="K344" s="17" t="s">
        <v>1551</v>
      </c>
      <c r="L344" t="str">
        <f>INDEX(classification!L$2:L$200, MATCH(soilManagement!K344, classification!J$2:J$200, 0))</f>
        <v>unknown</v>
      </c>
      <c r="M344" s="17" t="s">
        <v>1551</v>
      </c>
      <c r="N344" t="str">
        <f>INDEX(classification!O$2:O$200, MATCH(soilManagement!M344, classification!M$2:M$200, 0))</f>
        <v>unknown</v>
      </c>
      <c r="O344" s="9" t="s">
        <v>2587</v>
      </c>
      <c r="P344" t="str">
        <f>INDEX(classification!R$2:R$200, MATCH(soilManagement!O344, classification!P$2:P$200, 0))</f>
        <v>no</v>
      </c>
      <c r="Q344" s="17" t="s">
        <v>1551</v>
      </c>
      <c r="R344" t="str">
        <f>INDEX(classification!U$2:U$200, MATCH(soilManagement!Q344, classification!S$2:S$200, 0))</f>
        <v>unknown</v>
      </c>
      <c r="S344" s="9" t="s">
        <v>2594</v>
      </c>
      <c r="T344" t="str">
        <f>INDEX(classification!X$2:X$200, MATCH(soilManagement!S344, classification!V$2:V$200, 0))</f>
        <v>unknown</v>
      </c>
      <c r="U344" s="9" t="s">
        <v>2644</v>
      </c>
      <c r="V344" t="str">
        <f>INDEX(classification!AA$2:AA$200, MATCH(soilManagement!U344, classification!Y$2:Y$200, 0))</f>
        <v>no impact</v>
      </c>
      <c r="W344" s="9" t="s">
        <v>2754</v>
      </c>
      <c r="X344" t="str">
        <f>INDEX(classification!AD$2:AD$200, MATCH(soilManagement!W344, classification!AB$2:AB$200, 0))</f>
        <v>no impact</v>
      </c>
      <c r="Y344" s="9" t="s">
        <v>2360</v>
      </c>
    </row>
    <row r="345" spans="1:25">
      <c r="A345">
        <v>344</v>
      </c>
      <c r="B345" s="6" t="s">
        <v>433</v>
      </c>
      <c r="C345" s="9" t="s">
        <v>2568</v>
      </c>
      <c r="D345" t="str">
        <f>INDEX(classification!C$2:C$200, MATCH(soilManagement!C345, classification!A$2:A$200, 0))</f>
        <v>arable</v>
      </c>
      <c r="E345" s="9" t="s">
        <v>2562</v>
      </c>
      <c r="F345" t="str">
        <f>INDEX(classification!F$2:F$200, MATCH(soilManagement!E345, classification!D$2:D$200, 0))</f>
        <v>conventional tillage</v>
      </c>
      <c r="G345" s="9">
        <v>-9999</v>
      </c>
      <c r="H345" s="9" t="s">
        <v>2650</v>
      </c>
      <c r="I345" t="str">
        <f>INDEX(classification!I$2:I$200, MATCH(soilManagement!H345, classification!G$2:G$200, 0))</f>
        <v>cereals</v>
      </c>
      <c r="J345" s="9" t="s">
        <v>1551</v>
      </c>
      <c r="K345" s="17" t="s">
        <v>1551</v>
      </c>
      <c r="L345" t="str">
        <f>INDEX(classification!L$2:L$200, MATCH(soilManagement!K345, classification!J$2:J$200, 0))</f>
        <v>unknown</v>
      </c>
      <c r="M345" s="17" t="s">
        <v>1551</v>
      </c>
      <c r="N345" t="str">
        <f>INDEX(classification!O$2:O$200, MATCH(soilManagement!M345, classification!M$2:M$200, 0))</f>
        <v>unknown</v>
      </c>
      <c r="O345" s="9" t="s">
        <v>2587</v>
      </c>
      <c r="P345" t="str">
        <f>INDEX(classification!R$2:R$200, MATCH(soilManagement!O345, classification!P$2:P$200, 0))</f>
        <v>no</v>
      </c>
      <c r="Q345" s="17" t="s">
        <v>1551</v>
      </c>
      <c r="R345" t="str">
        <f>INDEX(classification!U$2:U$200, MATCH(soilManagement!Q345, classification!S$2:S$200, 0))</f>
        <v>unknown</v>
      </c>
      <c r="S345" s="9" t="s">
        <v>2594</v>
      </c>
      <c r="T345" t="str">
        <f>INDEX(classification!X$2:X$200, MATCH(soilManagement!S345, classification!V$2:V$200, 0))</f>
        <v>unknown</v>
      </c>
      <c r="U345" s="9" t="s">
        <v>2644</v>
      </c>
      <c r="V345" t="str">
        <f>INDEX(classification!AA$2:AA$200, MATCH(soilManagement!U345, classification!Y$2:Y$200, 0))</f>
        <v>no impact</v>
      </c>
      <c r="W345" s="9" t="s">
        <v>2754</v>
      </c>
      <c r="X345" t="str">
        <f>INDEX(classification!AD$2:AD$200, MATCH(soilManagement!W345, classification!AB$2:AB$200, 0))</f>
        <v>no impact</v>
      </c>
      <c r="Y345" s="9" t="s">
        <v>2360</v>
      </c>
    </row>
    <row r="346" spans="1:25">
      <c r="A346">
        <v>345</v>
      </c>
      <c r="B346" s="6" t="s">
        <v>434</v>
      </c>
      <c r="C346" s="9" t="s">
        <v>2568</v>
      </c>
      <c r="D346" t="str">
        <f>INDEX(classification!C$2:C$200, MATCH(soilManagement!C346, classification!A$2:A$200, 0))</f>
        <v>arable</v>
      </c>
      <c r="E346" s="9" t="s">
        <v>2562</v>
      </c>
      <c r="F346" t="str">
        <f>INDEX(classification!F$2:F$200, MATCH(soilManagement!E346, classification!D$2:D$200, 0))</f>
        <v>conventional tillage</v>
      </c>
      <c r="G346" s="9">
        <v>-9999</v>
      </c>
      <c r="H346" s="9" t="s">
        <v>2650</v>
      </c>
      <c r="I346" t="str">
        <f>INDEX(classification!I$2:I$200, MATCH(soilManagement!H346, classification!G$2:G$200, 0))</f>
        <v>cereals</v>
      </c>
      <c r="J346" s="9" t="s">
        <v>1551</v>
      </c>
      <c r="K346" s="17" t="s">
        <v>1551</v>
      </c>
      <c r="L346" t="str">
        <f>INDEX(classification!L$2:L$200, MATCH(soilManagement!K346, classification!J$2:J$200, 0))</f>
        <v>unknown</v>
      </c>
      <c r="M346" s="17" t="s">
        <v>1551</v>
      </c>
      <c r="N346" t="str">
        <f>INDEX(classification!O$2:O$200, MATCH(soilManagement!M346, classification!M$2:M$200, 0))</f>
        <v>unknown</v>
      </c>
      <c r="O346" s="9" t="s">
        <v>2587</v>
      </c>
      <c r="P346" t="str">
        <f>INDEX(classification!R$2:R$200, MATCH(soilManagement!O346, classification!P$2:P$200, 0))</f>
        <v>no</v>
      </c>
      <c r="Q346" s="17" t="s">
        <v>1551</v>
      </c>
      <c r="R346" t="str">
        <f>INDEX(classification!U$2:U$200, MATCH(soilManagement!Q346, classification!S$2:S$200, 0))</f>
        <v>unknown</v>
      </c>
      <c r="S346" s="9" t="s">
        <v>2594</v>
      </c>
      <c r="T346" t="str">
        <f>INDEX(classification!X$2:X$200, MATCH(soilManagement!S346, classification!V$2:V$200, 0))</f>
        <v>unknown</v>
      </c>
      <c r="U346" s="9" t="s">
        <v>2644</v>
      </c>
      <c r="V346" t="str">
        <f>INDEX(classification!AA$2:AA$200, MATCH(soilManagement!U346, classification!Y$2:Y$200, 0))</f>
        <v>no impact</v>
      </c>
      <c r="W346" s="9" t="s">
        <v>2754</v>
      </c>
      <c r="X346" t="str">
        <f>INDEX(classification!AD$2:AD$200, MATCH(soilManagement!W346, classification!AB$2:AB$200, 0))</f>
        <v>no impact</v>
      </c>
      <c r="Y346" s="9" t="s">
        <v>2360</v>
      </c>
    </row>
    <row r="347" spans="1:25">
      <c r="A347">
        <v>346</v>
      </c>
      <c r="B347" s="6" t="s">
        <v>435</v>
      </c>
      <c r="C347" s="9" t="s">
        <v>2568</v>
      </c>
      <c r="D347" t="str">
        <f>INDEX(classification!C$2:C$200, MATCH(soilManagement!C347, classification!A$2:A$200, 0))</f>
        <v>arable</v>
      </c>
      <c r="E347" s="9" t="s">
        <v>2562</v>
      </c>
      <c r="F347" t="str">
        <f>INDEX(classification!F$2:F$200, MATCH(soilManagement!E347, classification!D$2:D$200, 0))</f>
        <v>conventional tillage</v>
      </c>
      <c r="G347" s="9">
        <v>-9999</v>
      </c>
      <c r="H347" s="9" t="s">
        <v>2650</v>
      </c>
      <c r="I347" t="str">
        <f>INDEX(classification!I$2:I$200, MATCH(soilManagement!H347, classification!G$2:G$200, 0))</f>
        <v>cereals</v>
      </c>
      <c r="J347" s="9" t="s">
        <v>1551</v>
      </c>
      <c r="K347" s="17" t="s">
        <v>1551</v>
      </c>
      <c r="L347" t="str">
        <f>INDEX(classification!L$2:L$200, MATCH(soilManagement!K347, classification!J$2:J$200, 0))</f>
        <v>unknown</v>
      </c>
      <c r="M347" s="17" t="s">
        <v>1551</v>
      </c>
      <c r="N347" t="str">
        <f>INDEX(classification!O$2:O$200, MATCH(soilManagement!M347, classification!M$2:M$200, 0))</f>
        <v>unknown</v>
      </c>
      <c r="O347" s="9" t="s">
        <v>2587</v>
      </c>
      <c r="P347" t="str">
        <f>INDEX(classification!R$2:R$200, MATCH(soilManagement!O347, classification!P$2:P$200, 0))</f>
        <v>no</v>
      </c>
      <c r="Q347" s="17" t="s">
        <v>1551</v>
      </c>
      <c r="R347" t="str">
        <f>INDEX(classification!U$2:U$200, MATCH(soilManagement!Q347, classification!S$2:S$200, 0))</f>
        <v>unknown</v>
      </c>
      <c r="S347" s="9" t="s">
        <v>2594</v>
      </c>
      <c r="T347" t="str">
        <f>INDEX(classification!X$2:X$200, MATCH(soilManagement!S347, classification!V$2:V$200, 0))</f>
        <v>unknown</v>
      </c>
      <c r="U347" s="9" t="s">
        <v>2644</v>
      </c>
      <c r="V347" t="str">
        <f>INDEX(classification!AA$2:AA$200, MATCH(soilManagement!U347, classification!Y$2:Y$200, 0))</f>
        <v>no impact</v>
      </c>
      <c r="W347" s="9" t="s">
        <v>2754</v>
      </c>
      <c r="X347" t="str">
        <f>INDEX(classification!AD$2:AD$200, MATCH(soilManagement!W347, classification!AB$2:AB$200, 0))</f>
        <v>no impact</v>
      </c>
      <c r="Y347" s="9" t="s">
        <v>2360</v>
      </c>
    </row>
    <row r="348" spans="1:25">
      <c r="A348">
        <v>347</v>
      </c>
      <c r="B348" s="6" t="s">
        <v>436</v>
      </c>
      <c r="C348" s="9" t="s">
        <v>2568</v>
      </c>
      <c r="D348" t="str">
        <f>INDEX(classification!C$2:C$200, MATCH(soilManagement!C348, classification!A$2:A$200, 0))</f>
        <v>arable</v>
      </c>
      <c r="E348" s="9" t="s">
        <v>2562</v>
      </c>
      <c r="F348" t="str">
        <f>INDEX(classification!F$2:F$200, MATCH(soilManagement!E348, classification!D$2:D$200, 0))</f>
        <v>conventional tillage</v>
      </c>
      <c r="G348" s="9">
        <v>-9999</v>
      </c>
      <c r="H348" s="9" t="s">
        <v>2650</v>
      </c>
      <c r="I348" t="str">
        <f>INDEX(classification!I$2:I$200, MATCH(soilManagement!H348, classification!G$2:G$200, 0))</f>
        <v>cereals</v>
      </c>
      <c r="J348" s="9" t="s">
        <v>1551</v>
      </c>
      <c r="K348" s="17" t="s">
        <v>1551</v>
      </c>
      <c r="L348" t="str">
        <f>INDEX(classification!L$2:L$200, MATCH(soilManagement!K348, classification!J$2:J$200, 0))</f>
        <v>unknown</v>
      </c>
      <c r="M348" s="17" t="s">
        <v>1551</v>
      </c>
      <c r="N348" t="str">
        <f>INDEX(classification!O$2:O$200, MATCH(soilManagement!M348, classification!M$2:M$200, 0))</f>
        <v>unknown</v>
      </c>
      <c r="O348" s="9" t="s">
        <v>2587</v>
      </c>
      <c r="P348" t="str">
        <f>INDEX(classification!R$2:R$200, MATCH(soilManagement!O348, classification!P$2:P$200, 0))</f>
        <v>no</v>
      </c>
      <c r="Q348" s="17" t="s">
        <v>1551</v>
      </c>
      <c r="R348" t="str">
        <f>INDEX(classification!U$2:U$200, MATCH(soilManagement!Q348, classification!S$2:S$200, 0))</f>
        <v>unknown</v>
      </c>
      <c r="S348" s="9" t="s">
        <v>2594</v>
      </c>
      <c r="T348" t="str">
        <f>INDEX(classification!X$2:X$200, MATCH(soilManagement!S348, classification!V$2:V$200, 0))</f>
        <v>unknown</v>
      </c>
      <c r="U348" s="9" t="s">
        <v>2644</v>
      </c>
      <c r="V348" t="str">
        <f>INDEX(classification!AA$2:AA$200, MATCH(soilManagement!U348, classification!Y$2:Y$200, 0))</f>
        <v>no impact</v>
      </c>
      <c r="W348" s="9" t="s">
        <v>2754</v>
      </c>
      <c r="X348" t="str">
        <f>INDEX(classification!AD$2:AD$200, MATCH(soilManagement!W348, classification!AB$2:AB$200, 0))</f>
        <v>no impact</v>
      </c>
      <c r="Y348" s="9" t="s">
        <v>2360</v>
      </c>
    </row>
    <row r="349" spans="1:25">
      <c r="A349">
        <v>348</v>
      </c>
      <c r="B349" s="6" t="s">
        <v>437</v>
      </c>
      <c r="C349" s="9" t="s">
        <v>2568</v>
      </c>
      <c r="D349" t="str">
        <f>INDEX(classification!C$2:C$200, MATCH(soilManagement!C349, classification!A$2:A$200, 0))</f>
        <v>arable</v>
      </c>
      <c r="E349" s="9" t="s">
        <v>2562</v>
      </c>
      <c r="F349" t="str">
        <f>INDEX(classification!F$2:F$200, MATCH(soilManagement!E349, classification!D$2:D$200, 0))</f>
        <v>conventional tillage</v>
      </c>
      <c r="G349" s="9">
        <v>-9999</v>
      </c>
      <c r="H349" s="9" t="s">
        <v>2650</v>
      </c>
      <c r="I349" t="str">
        <f>INDEX(classification!I$2:I$200, MATCH(soilManagement!H349, classification!G$2:G$200, 0))</f>
        <v>cereals</v>
      </c>
      <c r="J349" s="9" t="s">
        <v>1551</v>
      </c>
      <c r="K349" s="17" t="s">
        <v>1551</v>
      </c>
      <c r="L349" t="str">
        <f>INDEX(classification!L$2:L$200, MATCH(soilManagement!K349, classification!J$2:J$200, 0))</f>
        <v>unknown</v>
      </c>
      <c r="M349" s="17" t="s">
        <v>1551</v>
      </c>
      <c r="N349" t="str">
        <f>INDEX(classification!O$2:O$200, MATCH(soilManagement!M349, classification!M$2:M$200, 0))</f>
        <v>unknown</v>
      </c>
      <c r="O349" s="9" t="s">
        <v>2587</v>
      </c>
      <c r="P349" t="str">
        <f>INDEX(classification!R$2:R$200, MATCH(soilManagement!O349, classification!P$2:P$200, 0))</f>
        <v>no</v>
      </c>
      <c r="Q349" s="17" t="s">
        <v>1551</v>
      </c>
      <c r="R349" t="str">
        <f>INDEX(classification!U$2:U$200, MATCH(soilManagement!Q349, classification!S$2:S$200, 0))</f>
        <v>unknown</v>
      </c>
      <c r="S349" s="9" t="s">
        <v>2594</v>
      </c>
      <c r="T349" t="str">
        <f>INDEX(classification!X$2:X$200, MATCH(soilManagement!S349, classification!V$2:V$200, 0))</f>
        <v>unknown</v>
      </c>
      <c r="U349" s="9" t="s">
        <v>2644</v>
      </c>
      <c r="V349" t="str">
        <f>INDEX(classification!AA$2:AA$200, MATCH(soilManagement!U349, classification!Y$2:Y$200, 0))</f>
        <v>no impact</v>
      </c>
      <c r="W349" s="9" t="s">
        <v>2754</v>
      </c>
      <c r="X349" t="str">
        <f>INDEX(classification!AD$2:AD$200, MATCH(soilManagement!W349, classification!AB$2:AB$200, 0))</f>
        <v>no impact</v>
      </c>
      <c r="Y349" s="9" t="s">
        <v>2360</v>
      </c>
    </row>
    <row r="350" spans="1:25">
      <c r="A350">
        <v>349</v>
      </c>
      <c r="B350" s="6" t="s">
        <v>438</v>
      </c>
      <c r="C350" s="9" t="s">
        <v>2568</v>
      </c>
      <c r="D350" t="str">
        <f>INDEX(classification!C$2:C$200, MATCH(soilManagement!C350, classification!A$2:A$200, 0))</f>
        <v>arable</v>
      </c>
      <c r="E350" s="9" t="s">
        <v>2562</v>
      </c>
      <c r="F350" t="str">
        <f>INDEX(classification!F$2:F$200, MATCH(soilManagement!E350, classification!D$2:D$200, 0))</f>
        <v>conventional tillage</v>
      </c>
      <c r="G350" s="9">
        <v>-9999</v>
      </c>
      <c r="H350" s="9" t="s">
        <v>2650</v>
      </c>
      <c r="I350" t="str">
        <f>INDEX(classification!I$2:I$200, MATCH(soilManagement!H350, classification!G$2:G$200, 0))</f>
        <v>cereals</v>
      </c>
      <c r="J350" s="9" t="s">
        <v>1551</v>
      </c>
      <c r="K350" s="17" t="s">
        <v>1551</v>
      </c>
      <c r="L350" t="str">
        <f>INDEX(classification!L$2:L$200, MATCH(soilManagement!K350, classification!J$2:J$200, 0))</f>
        <v>unknown</v>
      </c>
      <c r="M350" s="17" t="s">
        <v>1551</v>
      </c>
      <c r="N350" t="str">
        <f>INDEX(classification!O$2:O$200, MATCH(soilManagement!M350, classification!M$2:M$200, 0))</f>
        <v>unknown</v>
      </c>
      <c r="O350" s="9" t="s">
        <v>2587</v>
      </c>
      <c r="P350" t="str">
        <f>INDEX(classification!R$2:R$200, MATCH(soilManagement!O350, classification!P$2:P$200, 0))</f>
        <v>no</v>
      </c>
      <c r="Q350" s="17" t="s">
        <v>1551</v>
      </c>
      <c r="R350" t="str">
        <f>INDEX(classification!U$2:U$200, MATCH(soilManagement!Q350, classification!S$2:S$200, 0))</f>
        <v>unknown</v>
      </c>
      <c r="S350" s="9" t="s">
        <v>2594</v>
      </c>
      <c r="T350" t="str">
        <f>INDEX(classification!X$2:X$200, MATCH(soilManagement!S350, classification!V$2:V$200, 0))</f>
        <v>unknown</v>
      </c>
      <c r="U350" s="9" t="s">
        <v>2644</v>
      </c>
      <c r="V350" t="str">
        <f>INDEX(classification!AA$2:AA$200, MATCH(soilManagement!U350, classification!Y$2:Y$200, 0))</f>
        <v>no impact</v>
      </c>
      <c r="W350" s="9" t="s">
        <v>2754</v>
      </c>
      <c r="X350" t="str">
        <f>INDEX(classification!AD$2:AD$200, MATCH(soilManagement!W350, classification!AB$2:AB$200, 0))</f>
        <v>no impact</v>
      </c>
      <c r="Y350" s="9" t="s">
        <v>2360</v>
      </c>
    </row>
    <row r="351" spans="1:25">
      <c r="A351">
        <v>350</v>
      </c>
      <c r="B351" s="6" t="s">
        <v>439</v>
      </c>
      <c r="C351" s="9" t="s">
        <v>2568</v>
      </c>
      <c r="D351" t="str">
        <f>INDEX(classification!C$2:C$200, MATCH(soilManagement!C351, classification!A$2:A$200, 0))</f>
        <v>arable</v>
      </c>
      <c r="E351" s="9" t="s">
        <v>2562</v>
      </c>
      <c r="F351" t="str">
        <f>INDEX(classification!F$2:F$200, MATCH(soilManagement!E351, classification!D$2:D$200, 0))</f>
        <v>conventional tillage</v>
      </c>
      <c r="G351" s="9">
        <v>-9999</v>
      </c>
      <c r="H351" s="9" t="s">
        <v>2650</v>
      </c>
      <c r="I351" t="str">
        <f>INDEX(classification!I$2:I$200, MATCH(soilManagement!H351, classification!G$2:G$200, 0))</f>
        <v>cereals</v>
      </c>
      <c r="J351" s="9" t="s">
        <v>1551</v>
      </c>
      <c r="K351" s="17" t="s">
        <v>1551</v>
      </c>
      <c r="L351" t="str">
        <f>INDEX(classification!L$2:L$200, MATCH(soilManagement!K351, classification!J$2:J$200, 0))</f>
        <v>unknown</v>
      </c>
      <c r="M351" s="17" t="s">
        <v>1551</v>
      </c>
      <c r="N351" t="str">
        <f>INDEX(classification!O$2:O$200, MATCH(soilManagement!M351, classification!M$2:M$200, 0))</f>
        <v>unknown</v>
      </c>
      <c r="O351" s="9" t="s">
        <v>2587</v>
      </c>
      <c r="P351" t="str">
        <f>INDEX(classification!R$2:R$200, MATCH(soilManagement!O351, classification!P$2:P$200, 0))</f>
        <v>no</v>
      </c>
      <c r="Q351" s="17" t="s">
        <v>1551</v>
      </c>
      <c r="R351" t="str">
        <f>INDEX(classification!U$2:U$200, MATCH(soilManagement!Q351, classification!S$2:S$200, 0))</f>
        <v>unknown</v>
      </c>
      <c r="S351" s="9" t="s">
        <v>2594</v>
      </c>
      <c r="T351" t="str">
        <f>INDEX(classification!X$2:X$200, MATCH(soilManagement!S351, classification!V$2:V$200, 0))</f>
        <v>unknown</v>
      </c>
      <c r="U351" s="9" t="s">
        <v>2644</v>
      </c>
      <c r="V351" t="str">
        <f>INDEX(classification!AA$2:AA$200, MATCH(soilManagement!U351, classification!Y$2:Y$200, 0))</f>
        <v>no impact</v>
      </c>
      <c r="W351" s="9" t="s">
        <v>2754</v>
      </c>
      <c r="X351" t="str">
        <f>INDEX(classification!AD$2:AD$200, MATCH(soilManagement!W351, classification!AB$2:AB$200, 0))</f>
        <v>no impact</v>
      </c>
      <c r="Y351" s="9" t="s">
        <v>2361</v>
      </c>
    </row>
    <row r="352" spans="1:25">
      <c r="A352">
        <v>351</v>
      </c>
      <c r="B352" s="6" t="s">
        <v>440</v>
      </c>
      <c r="C352" s="9" t="s">
        <v>2568</v>
      </c>
      <c r="D352" t="str">
        <f>INDEX(classification!C$2:C$200, MATCH(soilManagement!C352, classification!A$2:A$200, 0))</f>
        <v>arable</v>
      </c>
      <c r="E352" s="9" t="s">
        <v>2562</v>
      </c>
      <c r="F352" t="str">
        <f>INDEX(classification!F$2:F$200, MATCH(soilManagement!E352, classification!D$2:D$200, 0))</f>
        <v>conventional tillage</v>
      </c>
      <c r="G352" s="9">
        <v>-9999</v>
      </c>
      <c r="H352" s="9" t="s">
        <v>2650</v>
      </c>
      <c r="I352" t="str">
        <f>INDEX(classification!I$2:I$200, MATCH(soilManagement!H352, classification!G$2:G$200, 0))</f>
        <v>cereals</v>
      </c>
      <c r="J352" s="9" t="s">
        <v>1551</v>
      </c>
      <c r="K352" s="17" t="s">
        <v>1551</v>
      </c>
      <c r="L352" t="str">
        <f>INDEX(classification!L$2:L$200, MATCH(soilManagement!K352, classification!J$2:J$200, 0))</f>
        <v>unknown</v>
      </c>
      <c r="M352" s="17" t="s">
        <v>1551</v>
      </c>
      <c r="N352" t="str">
        <f>INDEX(classification!O$2:O$200, MATCH(soilManagement!M352, classification!M$2:M$200, 0))</f>
        <v>unknown</v>
      </c>
      <c r="O352" s="9" t="s">
        <v>2587</v>
      </c>
      <c r="P352" t="str">
        <f>INDEX(classification!R$2:R$200, MATCH(soilManagement!O352, classification!P$2:P$200, 0))</f>
        <v>no</v>
      </c>
      <c r="Q352" s="17" t="s">
        <v>1551</v>
      </c>
      <c r="R352" t="str">
        <f>INDEX(classification!U$2:U$200, MATCH(soilManagement!Q352, classification!S$2:S$200, 0))</f>
        <v>unknown</v>
      </c>
      <c r="S352" s="9" t="s">
        <v>2594</v>
      </c>
      <c r="T352" t="str">
        <f>INDEX(classification!X$2:X$200, MATCH(soilManagement!S352, classification!V$2:V$200, 0))</f>
        <v>unknown</v>
      </c>
      <c r="U352" s="9" t="s">
        <v>2644</v>
      </c>
      <c r="V352" t="str">
        <f>INDEX(classification!AA$2:AA$200, MATCH(soilManagement!U352, classification!Y$2:Y$200, 0))</f>
        <v>no impact</v>
      </c>
      <c r="W352" s="9" t="s">
        <v>2754</v>
      </c>
      <c r="X352" t="str">
        <f>INDEX(classification!AD$2:AD$200, MATCH(soilManagement!W352, classification!AB$2:AB$200, 0))</f>
        <v>no impact</v>
      </c>
      <c r="Y352" s="9" t="s">
        <v>2361</v>
      </c>
    </row>
    <row r="353" spans="1:25">
      <c r="A353">
        <v>352</v>
      </c>
      <c r="B353" s="6" t="s">
        <v>441</v>
      </c>
      <c r="C353" s="9" t="s">
        <v>2578</v>
      </c>
      <c r="D353" t="str">
        <f>INDEX(classification!C$2:C$200, MATCH(soilManagement!C353, classification!A$2:A$200, 0))</f>
        <v>woodland/plantation</v>
      </c>
      <c r="E353" s="9" t="s">
        <v>2731</v>
      </c>
      <c r="F353" t="str">
        <f>INDEX(classification!F$2:F$200, MATCH(soilManagement!E353, classification!D$2:D$200, 0))</f>
        <v>no tillage</v>
      </c>
      <c r="G353" s="9">
        <v>0</v>
      </c>
      <c r="H353" s="9" t="s">
        <v>2755</v>
      </c>
      <c r="I353" t="str">
        <f>INDEX(classification!I$2:I$200, MATCH(soilManagement!H353, classification!G$2:G$200, 0))</f>
        <v>fruits/trees</v>
      </c>
      <c r="J353" s="9" t="s">
        <v>2756</v>
      </c>
      <c r="K353" s="17" t="s">
        <v>1551</v>
      </c>
      <c r="L353" t="str">
        <f>INDEX(classification!L$2:L$200, MATCH(soilManagement!K353, classification!J$2:J$200, 0))</f>
        <v>unknown</v>
      </c>
      <c r="M353" s="6" t="s">
        <v>2558</v>
      </c>
      <c r="N353" t="str">
        <f>INDEX(classification!O$2:O$200, MATCH(soilManagement!M353, classification!M$2:M$200, 0))</f>
        <v>natural</v>
      </c>
      <c r="O353" s="17" t="s">
        <v>1551</v>
      </c>
      <c r="P353" t="str">
        <f>INDEX(classification!R$2:R$200, MATCH(soilManagement!O353, classification!P$2:P$200, 0))</f>
        <v>unknown</v>
      </c>
      <c r="Q353" s="17" t="s">
        <v>1551</v>
      </c>
      <c r="R353" t="str">
        <f>INDEX(classification!U$2:U$200, MATCH(soilManagement!Q353, classification!S$2:S$200, 0))</f>
        <v>unknown</v>
      </c>
      <c r="S353" s="17" t="s">
        <v>1551</v>
      </c>
      <c r="T353" t="str">
        <f>INDEX(classification!X$2:X$200, MATCH(soilManagement!S353, classification!V$2:V$200, 0))</f>
        <v>unknown</v>
      </c>
      <c r="U353" s="17" t="s">
        <v>1551</v>
      </c>
      <c r="V353" t="str">
        <f>INDEX(classification!AA$2:AA$200, MATCH(soilManagement!U353, classification!Y$2:Y$200, 0))</f>
        <v>unknown</v>
      </c>
      <c r="W353" s="17" t="s">
        <v>1551</v>
      </c>
      <c r="X353" t="str">
        <f>INDEX(classification!AD$2:AD$200, MATCH(soilManagement!W353, classification!AB$2:AB$200, 0))</f>
        <v>unknown</v>
      </c>
      <c r="Y353" s="9" t="s">
        <v>2559</v>
      </c>
    </row>
    <row r="354" spans="1:25">
      <c r="A354">
        <v>353</v>
      </c>
      <c r="B354" s="6" t="s">
        <v>442</v>
      </c>
      <c r="C354" s="9" t="s">
        <v>2637</v>
      </c>
      <c r="D354" t="str">
        <f>INDEX(classification!C$2:C$200, MATCH(soilManagement!C354, classification!A$2:A$200, 0))</f>
        <v>grassland</v>
      </c>
      <c r="E354" s="9" t="s">
        <v>2583</v>
      </c>
      <c r="F354" t="str">
        <f>INDEX(classification!F$2:F$200, MATCH(soilManagement!E354, classification!D$2:D$200, 0))</f>
        <v>no tillage</v>
      </c>
      <c r="G354" s="9">
        <v>0</v>
      </c>
      <c r="H354" s="9" t="s">
        <v>2757</v>
      </c>
      <c r="I354" t="str">
        <f>INDEX(classification!I$2:I$200, MATCH(soilManagement!H354, classification!G$2:G$200, 0))</f>
        <v>grass/herbs</v>
      </c>
      <c r="J354" s="9" t="s">
        <v>1551</v>
      </c>
      <c r="K354" s="17" t="s">
        <v>1551</v>
      </c>
      <c r="L354" t="str">
        <f>INDEX(classification!L$2:L$200, MATCH(soilManagement!K354, classification!J$2:J$200, 0))</f>
        <v>unknown</v>
      </c>
      <c r="M354" s="6" t="s">
        <v>2558</v>
      </c>
      <c r="N354" t="str">
        <f>INDEX(classification!O$2:O$200, MATCH(soilManagement!M354, classification!M$2:M$200, 0))</f>
        <v>natural</v>
      </c>
      <c r="O354" s="9" t="s">
        <v>2570</v>
      </c>
      <c r="P354" t="str">
        <f>INDEX(classification!R$2:R$200, MATCH(soilManagement!O354, classification!P$2:P$200, 0))</f>
        <v>yes</v>
      </c>
      <c r="Q354" s="17" t="s">
        <v>1551</v>
      </c>
      <c r="R354" t="str">
        <f>INDEX(classification!U$2:U$200, MATCH(soilManagement!Q354, classification!S$2:S$200, 0))</f>
        <v>unknown</v>
      </c>
      <c r="S354" s="9" t="s">
        <v>2594</v>
      </c>
      <c r="T354" t="str">
        <f>INDEX(classification!X$2:X$200, MATCH(soilManagement!S354, classification!V$2:V$200, 0))</f>
        <v>unknown</v>
      </c>
      <c r="U354" s="9" t="s">
        <v>1551</v>
      </c>
      <c r="V354" t="str">
        <f>INDEX(classification!AA$2:AA$200, MATCH(soilManagement!U354, classification!Y$2:Y$200, 0))</f>
        <v>unknown</v>
      </c>
      <c r="W354" s="9" t="s">
        <v>2754</v>
      </c>
      <c r="X354" t="str">
        <f>INDEX(classification!AD$2:AD$200, MATCH(soilManagement!W354, classification!AB$2:AB$200, 0))</f>
        <v>no impact</v>
      </c>
      <c r="Y354" s="9" t="s">
        <v>2559</v>
      </c>
    </row>
    <row r="355" spans="1:25">
      <c r="A355">
        <v>354</v>
      </c>
      <c r="B355" s="6" t="s">
        <v>443</v>
      </c>
      <c r="C355" s="9" t="s">
        <v>2637</v>
      </c>
      <c r="D355" t="str">
        <f>INDEX(classification!C$2:C$200, MATCH(soilManagement!C355, classification!A$2:A$200, 0))</f>
        <v>grassland</v>
      </c>
      <c r="E355" s="9" t="s">
        <v>2731</v>
      </c>
      <c r="F355" t="str">
        <f>INDEX(classification!F$2:F$200, MATCH(soilManagement!E355, classification!D$2:D$200, 0))</f>
        <v>no tillage</v>
      </c>
      <c r="G355" s="9">
        <v>0</v>
      </c>
      <c r="H355" s="9" t="s">
        <v>2758</v>
      </c>
      <c r="I355" t="str">
        <f>INDEX(classification!I$2:I$200, MATCH(soilManagement!H355, classification!G$2:G$200, 0))</f>
        <v>grass/herbs</v>
      </c>
      <c r="J355" s="9" t="s">
        <v>2759</v>
      </c>
      <c r="K355" s="17" t="s">
        <v>1551</v>
      </c>
      <c r="L355" t="str">
        <f>INDEX(classification!L$2:L$200, MATCH(soilManagement!K355, classification!J$2:J$200, 0))</f>
        <v>unknown</v>
      </c>
      <c r="M355" s="6" t="s">
        <v>2558</v>
      </c>
      <c r="N355" t="str">
        <f>INDEX(classification!O$2:O$200, MATCH(soilManagement!M355, classification!M$2:M$200, 0))</f>
        <v>natural</v>
      </c>
      <c r="O355" s="9" t="s">
        <v>2587</v>
      </c>
      <c r="P355" t="str">
        <f>INDEX(classification!R$2:R$200, MATCH(soilManagement!O355, classification!P$2:P$200, 0))</f>
        <v>no</v>
      </c>
      <c r="Q355" s="17" t="s">
        <v>1551</v>
      </c>
      <c r="R355" t="str">
        <f>INDEX(classification!U$2:U$200, MATCH(soilManagement!Q355, classification!S$2:S$200, 0))</f>
        <v>unknown</v>
      </c>
      <c r="S355" s="17" t="s">
        <v>1551</v>
      </c>
      <c r="T355" t="str">
        <f>INDEX(classification!X$2:X$200, MATCH(soilManagement!S355, classification!V$2:V$200, 0))</f>
        <v>unknown</v>
      </c>
      <c r="U355" s="17" t="s">
        <v>1551</v>
      </c>
      <c r="V355" t="str">
        <f>INDEX(classification!AA$2:AA$200, MATCH(soilManagement!U355, classification!Y$2:Y$200, 0))</f>
        <v>unknown</v>
      </c>
      <c r="W355" s="17" t="s">
        <v>1551</v>
      </c>
      <c r="X355" t="str">
        <f>INDEX(classification!AD$2:AD$200, MATCH(soilManagement!W355, classification!AB$2:AB$200, 0))</f>
        <v>unknown</v>
      </c>
      <c r="Y355" s="9" t="s">
        <v>2559</v>
      </c>
    </row>
    <row r="356" spans="1:25">
      <c r="A356">
        <v>355</v>
      </c>
      <c r="B356" s="6" t="s">
        <v>444</v>
      </c>
      <c r="C356" s="9" t="s">
        <v>2599</v>
      </c>
      <c r="D356" t="str">
        <f>INDEX(classification!C$2:C$200, MATCH(soilManagement!C356, classification!A$2:A$200, 0))</f>
        <v>arable</v>
      </c>
      <c r="E356" s="9" t="s">
        <v>2608</v>
      </c>
      <c r="F356" t="str">
        <f>INDEX(classification!F$2:F$200, MATCH(soilManagement!E356, classification!D$2:D$200, 0))</f>
        <v>reduced tillage</v>
      </c>
      <c r="G356" s="9">
        <v>2</v>
      </c>
      <c r="H356" s="9" t="s">
        <v>2709</v>
      </c>
      <c r="I356" t="str">
        <f>INDEX(classification!I$2:I$200, MATCH(soilManagement!H356, classification!G$2:G$200, 0))</f>
        <v>legume</v>
      </c>
      <c r="J356" s="9" t="s">
        <v>2760</v>
      </c>
      <c r="K356" s="17" t="s">
        <v>1551</v>
      </c>
      <c r="L356" t="str">
        <f>INDEX(classification!L$2:L$200, MATCH(soilManagement!K356, classification!J$2:J$200, 0))</f>
        <v>unknown</v>
      </c>
      <c r="M356" s="17" t="s">
        <v>1551</v>
      </c>
      <c r="N356" t="str">
        <f>INDEX(classification!O$2:O$200, MATCH(soilManagement!M356, classification!M$2:M$200, 0))</f>
        <v>unknown</v>
      </c>
      <c r="O356" s="17" t="s">
        <v>1551</v>
      </c>
      <c r="P356" t="str">
        <f>INDEX(classification!R$2:R$200, MATCH(soilManagement!O356, classification!P$2:P$200, 0))</f>
        <v>unknown</v>
      </c>
      <c r="Q356" s="17" t="s">
        <v>1551</v>
      </c>
      <c r="R356" t="str">
        <f>INDEX(classification!U$2:U$200, MATCH(soilManagement!Q356, classification!S$2:S$200, 0))</f>
        <v>unknown</v>
      </c>
      <c r="S356" s="17" t="s">
        <v>1551</v>
      </c>
      <c r="T356" t="str">
        <f>INDEX(classification!X$2:X$200, MATCH(soilManagement!S356, classification!V$2:V$200, 0))</f>
        <v>unknown</v>
      </c>
      <c r="U356" s="17" t="s">
        <v>1551</v>
      </c>
      <c r="V356" t="str">
        <f>INDEX(classification!AA$2:AA$200, MATCH(soilManagement!U356, classification!Y$2:Y$200, 0))</f>
        <v>unknown</v>
      </c>
      <c r="W356" s="9" t="s">
        <v>2451</v>
      </c>
      <c r="X356" t="str">
        <f>INDEX(classification!AD$2:AD$200, MATCH(soilManagement!W356, classification!AB$2:AB$200, 0))</f>
        <v>no impact</v>
      </c>
      <c r="Y356" s="9" t="s">
        <v>2559</v>
      </c>
    </row>
    <row r="357" spans="1:25">
      <c r="A357">
        <v>356</v>
      </c>
      <c r="B357" s="6" t="s">
        <v>446</v>
      </c>
      <c r="C357" s="9" t="s">
        <v>2599</v>
      </c>
      <c r="D357" t="str">
        <f>INDEX(classification!C$2:C$200, MATCH(soilManagement!C357, classification!A$2:A$200, 0))</f>
        <v>arable</v>
      </c>
      <c r="E357" s="9" t="s">
        <v>2608</v>
      </c>
      <c r="F357" t="str">
        <f>INDEX(classification!F$2:F$200, MATCH(soilManagement!E357, classification!D$2:D$200, 0))</f>
        <v>reduced tillage</v>
      </c>
      <c r="G357" s="9">
        <v>2</v>
      </c>
      <c r="H357" s="9" t="s">
        <v>2709</v>
      </c>
      <c r="I357" t="str">
        <f>INDEX(classification!I$2:I$200, MATCH(soilManagement!H357, classification!G$2:G$200, 0))</f>
        <v>legume</v>
      </c>
      <c r="J357" s="9" t="s">
        <v>2760</v>
      </c>
      <c r="K357" s="17" t="s">
        <v>1551</v>
      </c>
      <c r="L357" t="str">
        <f>INDEX(classification!L$2:L$200, MATCH(soilManagement!K357, classification!J$2:J$200, 0))</f>
        <v>unknown</v>
      </c>
      <c r="M357" s="17" t="s">
        <v>1551</v>
      </c>
      <c r="N357" t="str">
        <f>INDEX(classification!O$2:O$200, MATCH(soilManagement!M357, classification!M$2:M$200, 0))</f>
        <v>unknown</v>
      </c>
      <c r="O357" s="17" t="s">
        <v>1551</v>
      </c>
      <c r="P357" t="str">
        <f>INDEX(classification!R$2:R$200, MATCH(soilManagement!O357, classification!P$2:P$200, 0))</f>
        <v>unknown</v>
      </c>
      <c r="Q357" s="17" t="s">
        <v>1551</v>
      </c>
      <c r="R357" t="str">
        <f>INDEX(classification!U$2:U$200, MATCH(soilManagement!Q357, classification!S$2:S$200, 0))</f>
        <v>unknown</v>
      </c>
      <c r="S357" s="17" t="s">
        <v>1551</v>
      </c>
      <c r="T357" t="str">
        <f>INDEX(classification!X$2:X$200, MATCH(soilManagement!S357, classification!V$2:V$200, 0))</f>
        <v>unknown</v>
      </c>
      <c r="U357" s="17" t="s">
        <v>1551</v>
      </c>
      <c r="V357" t="str">
        <f>INDEX(classification!AA$2:AA$200, MATCH(soilManagement!U357, classification!Y$2:Y$200, 0))</f>
        <v>unknown</v>
      </c>
      <c r="W357" s="9" t="s">
        <v>2761</v>
      </c>
      <c r="X357" t="str">
        <f>INDEX(classification!AD$2:AD$200, MATCH(soilManagement!W357, classification!AB$2:AB$200, 0))</f>
        <v>no impact</v>
      </c>
      <c r="Y357" s="9" t="s">
        <v>2559</v>
      </c>
    </row>
    <row r="358" spans="1:25">
      <c r="A358">
        <v>357</v>
      </c>
      <c r="B358" s="6" t="s">
        <v>447</v>
      </c>
      <c r="C358" s="9" t="s">
        <v>2599</v>
      </c>
      <c r="D358" t="str">
        <f>INDEX(classification!C$2:C$200, MATCH(soilManagement!C358, classification!A$2:A$200, 0))</f>
        <v>arable</v>
      </c>
      <c r="E358" s="9" t="s">
        <v>2608</v>
      </c>
      <c r="F358" t="str">
        <f>INDEX(classification!F$2:F$200, MATCH(soilManagement!E358, classification!D$2:D$200, 0))</f>
        <v>reduced tillage</v>
      </c>
      <c r="G358" s="9">
        <v>2</v>
      </c>
      <c r="H358" s="9" t="s">
        <v>2709</v>
      </c>
      <c r="I358" t="str">
        <f>INDEX(classification!I$2:I$200, MATCH(soilManagement!H358, classification!G$2:G$200, 0))</f>
        <v>legume</v>
      </c>
      <c r="J358" s="9" t="s">
        <v>2760</v>
      </c>
      <c r="K358" s="17" t="s">
        <v>1551</v>
      </c>
      <c r="L358" t="str">
        <f>INDEX(classification!L$2:L$200, MATCH(soilManagement!K358, classification!J$2:J$200, 0))</f>
        <v>unknown</v>
      </c>
      <c r="M358" s="17" t="s">
        <v>1551</v>
      </c>
      <c r="N358" t="str">
        <f>INDEX(classification!O$2:O$200, MATCH(soilManagement!M358, classification!M$2:M$200, 0))</f>
        <v>unknown</v>
      </c>
      <c r="O358" s="17" t="s">
        <v>1551</v>
      </c>
      <c r="P358" t="str">
        <f>INDEX(classification!R$2:R$200, MATCH(soilManagement!O358, classification!P$2:P$200, 0))</f>
        <v>unknown</v>
      </c>
      <c r="Q358" s="17" t="s">
        <v>1551</v>
      </c>
      <c r="R358" t="str">
        <f>INDEX(classification!U$2:U$200, MATCH(soilManagement!Q358, classification!S$2:S$200, 0))</f>
        <v>unknown</v>
      </c>
      <c r="S358" s="17" t="s">
        <v>1551</v>
      </c>
      <c r="T358" t="str">
        <f>INDEX(classification!X$2:X$200, MATCH(soilManagement!S358, classification!V$2:V$200, 0))</f>
        <v>unknown</v>
      </c>
      <c r="U358" s="17" t="s">
        <v>1551</v>
      </c>
      <c r="V358" t="str">
        <f>INDEX(classification!AA$2:AA$200, MATCH(soilManagement!U358, classification!Y$2:Y$200, 0))</f>
        <v>unknown</v>
      </c>
      <c r="W358" s="9" t="s">
        <v>2451</v>
      </c>
      <c r="X358" t="str">
        <f>INDEX(classification!AD$2:AD$200, MATCH(soilManagement!W358, classification!AB$2:AB$200, 0))</f>
        <v>no impact</v>
      </c>
      <c r="Y358" s="9" t="s">
        <v>2559</v>
      </c>
    </row>
    <row r="359" spans="1:25">
      <c r="A359">
        <v>358</v>
      </c>
      <c r="B359" s="6" t="s">
        <v>448</v>
      </c>
      <c r="C359" s="9" t="s">
        <v>2599</v>
      </c>
      <c r="D359" t="str">
        <f>INDEX(classification!C$2:C$200, MATCH(soilManagement!C359, classification!A$2:A$200, 0))</f>
        <v>arable</v>
      </c>
      <c r="E359" s="9" t="s">
        <v>2608</v>
      </c>
      <c r="F359" t="str">
        <f>INDEX(classification!F$2:F$200, MATCH(soilManagement!E359, classification!D$2:D$200, 0))</f>
        <v>reduced tillage</v>
      </c>
      <c r="G359" s="9">
        <v>2</v>
      </c>
      <c r="H359" s="9" t="s">
        <v>2709</v>
      </c>
      <c r="I359" t="str">
        <f>INDEX(classification!I$2:I$200, MATCH(soilManagement!H359, classification!G$2:G$200, 0))</f>
        <v>legume</v>
      </c>
      <c r="J359" s="9" t="s">
        <v>2760</v>
      </c>
      <c r="K359" s="17" t="s">
        <v>1551</v>
      </c>
      <c r="L359" t="str">
        <f>INDEX(classification!L$2:L$200, MATCH(soilManagement!K359, classification!J$2:J$200, 0))</f>
        <v>unknown</v>
      </c>
      <c r="M359" s="17" t="s">
        <v>1551</v>
      </c>
      <c r="N359" t="str">
        <f>INDEX(classification!O$2:O$200, MATCH(soilManagement!M359, classification!M$2:M$200, 0))</f>
        <v>unknown</v>
      </c>
      <c r="O359" s="17" t="s">
        <v>1551</v>
      </c>
      <c r="P359" t="str">
        <f>INDEX(classification!R$2:R$200, MATCH(soilManagement!O359, classification!P$2:P$200, 0))</f>
        <v>unknown</v>
      </c>
      <c r="Q359" s="17" t="s">
        <v>1551</v>
      </c>
      <c r="R359" t="str">
        <f>INDEX(classification!U$2:U$200, MATCH(soilManagement!Q359, classification!S$2:S$200, 0))</f>
        <v>unknown</v>
      </c>
      <c r="S359" s="17" t="s">
        <v>1551</v>
      </c>
      <c r="T359" t="str">
        <f>INDEX(classification!X$2:X$200, MATCH(soilManagement!S359, classification!V$2:V$200, 0))</f>
        <v>unknown</v>
      </c>
      <c r="U359" s="17" t="s">
        <v>1551</v>
      </c>
      <c r="V359" t="str">
        <f>INDEX(classification!AA$2:AA$200, MATCH(soilManagement!U359, classification!Y$2:Y$200, 0))</f>
        <v>unknown</v>
      </c>
      <c r="W359" s="9" t="s">
        <v>2761</v>
      </c>
      <c r="X359" t="str">
        <f>INDEX(classification!AD$2:AD$200, MATCH(soilManagement!W359, classification!AB$2:AB$200, 0))</f>
        <v>no impact</v>
      </c>
      <c r="Y359" s="9" t="s">
        <v>2559</v>
      </c>
    </row>
    <row r="360" spans="1:25">
      <c r="A360">
        <v>359</v>
      </c>
      <c r="B360" s="6" t="s">
        <v>449</v>
      </c>
      <c r="C360" s="9" t="s">
        <v>2599</v>
      </c>
      <c r="D360" t="str">
        <f>INDEX(classification!C$2:C$200, MATCH(soilManagement!C360, classification!A$2:A$200, 0))</f>
        <v>arable</v>
      </c>
      <c r="E360" s="9" t="s">
        <v>2608</v>
      </c>
      <c r="F360" t="str">
        <f>INDEX(classification!F$2:F$200, MATCH(soilManagement!E360, classification!D$2:D$200, 0))</f>
        <v>reduced tillage</v>
      </c>
      <c r="G360" s="9">
        <v>2</v>
      </c>
      <c r="H360" s="9" t="s">
        <v>2650</v>
      </c>
      <c r="I360" t="str">
        <f>INDEX(classification!I$2:I$200, MATCH(soilManagement!H360, classification!G$2:G$200, 0))</f>
        <v>cereals</v>
      </c>
      <c r="J360" s="9" t="s">
        <v>2760</v>
      </c>
      <c r="K360" s="17" t="s">
        <v>1551</v>
      </c>
      <c r="L360" t="str">
        <f>INDEX(classification!L$2:L$200, MATCH(soilManagement!K360, classification!J$2:J$200, 0))</f>
        <v>unknown</v>
      </c>
      <c r="M360" s="17" t="s">
        <v>1551</v>
      </c>
      <c r="N360" t="str">
        <f>INDEX(classification!O$2:O$200, MATCH(soilManagement!M360, classification!M$2:M$200, 0))</f>
        <v>unknown</v>
      </c>
      <c r="O360" s="17" t="s">
        <v>1551</v>
      </c>
      <c r="P360" t="str">
        <f>INDEX(classification!R$2:R$200, MATCH(soilManagement!O360, classification!P$2:P$200, 0))</f>
        <v>unknown</v>
      </c>
      <c r="Q360" s="17" t="s">
        <v>1551</v>
      </c>
      <c r="R360" t="str">
        <f>INDEX(classification!U$2:U$200, MATCH(soilManagement!Q360, classification!S$2:S$200, 0))</f>
        <v>unknown</v>
      </c>
      <c r="S360" s="17" t="s">
        <v>1551</v>
      </c>
      <c r="T360" t="str">
        <f>INDEX(classification!X$2:X$200, MATCH(soilManagement!S360, classification!V$2:V$200, 0))</f>
        <v>unknown</v>
      </c>
      <c r="U360" s="17" t="s">
        <v>1551</v>
      </c>
      <c r="V360" t="str">
        <f>INDEX(classification!AA$2:AA$200, MATCH(soilManagement!U360, classification!Y$2:Y$200, 0))</f>
        <v>unknown</v>
      </c>
      <c r="W360" s="9" t="s">
        <v>2565</v>
      </c>
      <c r="X360" t="str">
        <f>INDEX(classification!AD$2:AD$200, MATCH(soilManagement!W360, classification!AB$2:AB$200, 0))</f>
        <v>no impact</v>
      </c>
      <c r="Y360" s="9" t="s">
        <v>2559</v>
      </c>
    </row>
    <row r="361" spans="1:25">
      <c r="A361">
        <v>360</v>
      </c>
      <c r="B361" s="6" t="s">
        <v>450</v>
      </c>
      <c r="C361" s="9" t="s">
        <v>2599</v>
      </c>
      <c r="D361" t="str">
        <f>INDEX(classification!C$2:C$200, MATCH(soilManagement!C361, classification!A$2:A$200, 0))</f>
        <v>arable</v>
      </c>
      <c r="E361" s="9" t="s">
        <v>2731</v>
      </c>
      <c r="F361" t="str">
        <f>INDEX(classification!F$2:F$200, MATCH(soilManagement!E361, classification!D$2:D$200, 0))</f>
        <v>no tillage</v>
      </c>
      <c r="G361" s="9">
        <v>5</v>
      </c>
      <c r="H361" s="9" t="s">
        <v>2723</v>
      </c>
      <c r="I361" t="str">
        <f>INDEX(classification!I$2:I$200, MATCH(soilManagement!H361, classification!G$2:G$200, 0))</f>
        <v>cereals</v>
      </c>
      <c r="J361" s="9" t="s">
        <v>2762</v>
      </c>
      <c r="K361" s="17" t="s">
        <v>1551</v>
      </c>
      <c r="L361" t="str">
        <f>INDEX(classification!L$2:L$200, MATCH(soilManagement!K361, classification!J$2:J$200, 0))</f>
        <v>unknown</v>
      </c>
      <c r="M361" s="9" t="s">
        <v>2763</v>
      </c>
      <c r="N361" t="str">
        <f>INDEX(classification!O$2:O$200, MATCH(soilManagement!M361, classification!M$2:M$200, 0))</f>
        <v>yes</v>
      </c>
      <c r="O361" s="17" t="s">
        <v>1551</v>
      </c>
      <c r="P361" t="str">
        <f>INDEX(classification!R$2:R$200, MATCH(soilManagement!O361, classification!P$2:P$200, 0))</f>
        <v>unknown</v>
      </c>
      <c r="Q361" s="17" t="s">
        <v>1551</v>
      </c>
      <c r="R361" t="str">
        <f>INDEX(classification!U$2:U$200, MATCH(soilManagement!Q361, classification!S$2:S$200, 0))</f>
        <v>unknown</v>
      </c>
      <c r="S361" s="17" t="s">
        <v>1551</v>
      </c>
      <c r="T361" t="str">
        <f>INDEX(classification!X$2:X$200, MATCH(soilManagement!S361, classification!V$2:V$200, 0))</f>
        <v>unknown</v>
      </c>
      <c r="U361" s="17" t="s">
        <v>1551</v>
      </c>
      <c r="V361" t="str">
        <f>INDEX(classification!AA$2:AA$200, MATCH(soilManagement!U361, classification!Y$2:Y$200, 0))</f>
        <v>unknown</v>
      </c>
      <c r="W361" s="9" t="s">
        <v>2764</v>
      </c>
      <c r="X361" t="str">
        <f>INDEX(classification!AD$2:AD$200, MATCH(soilManagement!W361, classification!AB$2:AB$200, 0))</f>
        <v>no impact</v>
      </c>
      <c r="Y361" s="9" t="s">
        <v>2363</v>
      </c>
    </row>
    <row r="362" spans="1:25">
      <c r="A362">
        <v>361</v>
      </c>
      <c r="B362" s="6" t="s">
        <v>452</v>
      </c>
      <c r="C362" s="9" t="s">
        <v>2599</v>
      </c>
      <c r="D362" t="str">
        <f>INDEX(classification!C$2:C$200, MATCH(soilManagement!C362, classification!A$2:A$200, 0))</f>
        <v>arable</v>
      </c>
      <c r="E362" s="9" t="s">
        <v>2731</v>
      </c>
      <c r="F362" t="str">
        <f>INDEX(classification!F$2:F$200, MATCH(soilManagement!E362, classification!D$2:D$200, 0))</f>
        <v>no tillage</v>
      </c>
      <c r="G362" s="9">
        <v>5</v>
      </c>
      <c r="H362" s="9" t="s">
        <v>2723</v>
      </c>
      <c r="I362" t="str">
        <f>INDEX(classification!I$2:I$200, MATCH(soilManagement!H362, classification!G$2:G$200, 0))</f>
        <v>cereals</v>
      </c>
      <c r="J362" s="9" t="s">
        <v>2762</v>
      </c>
      <c r="K362" s="17" t="s">
        <v>1551</v>
      </c>
      <c r="L362" t="str">
        <f>INDEX(classification!L$2:L$200, MATCH(soilManagement!K362, classification!J$2:J$200, 0))</f>
        <v>unknown</v>
      </c>
      <c r="M362" s="9" t="s">
        <v>2661</v>
      </c>
      <c r="N362" t="str">
        <f>INDEX(classification!O$2:O$200, MATCH(soilManagement!M362, classification!M$2:M$200, 0))</f>
        <v>no</v>
      </c>
      <c r="O362" s="17" t="s">
        <v>1551</v>
      </c>
      <c r="P362" t="str">
        <f>INDEX(classification!R$2:R$200, MATCH(soilManagement!O362, classification!P$2:P$200, 0))</f>
        <v>unknown</v>
      </c>
      <c r="Q362" s="17" t="s">
        <v>1551</v>
      </c>
      <c r="R362" t="str">
        <f>INDEX(classification!U$2:U$200, MATCH(soilManagement!Q362, classification!S$2:S$200, 0))</f>
        <v>unknown</v>
      </c>
      <c r="S362" s="17" t="s">
        <v>1551</v>
      </c>
      <c r="T362" t="str">
        <f>INDEX(classification!X$2:X$200, MATCH(soilManagement!S362, classification!V$2:V$200, 0))</f>
        <v>unknown</v>
      </c>
      <c r="U362" s="17" t="s">
        <v>1551</v>
      </c>
      <c r="V362" t="str">
        <f>INDEX(classification!AA$2:AA$200, MATCH(soilManagement!U362, classification!Y$2:Y$200, 0))</f>
        <v>unknown</v>
      </c>
      <c r="W362" s="9" t="s">
        <v>2764</v>
      </c>
      <c r="X362" t="str">
        <f>INDEX(classification!AD$2:AD$200, MATCH(soilManagement!W362, classification!AB$2:AB$200, 0))</f>
        <v>no impact</v>
      </c>
      <c r="Y362" s="9" t="s">
        <v>2363</v>
      </c>
    </row>
    <row r="363" spans="1:25">
      <c r="A363">
        <v>362</v>
      </c>
      <c r="B363" s="6" t="s">
        <v>453</v>
      </c>
      <c r="C363" s="9" t="s">
        <v>2599</v>
      </c>
      <c r="D363" t="str">
        <f>INDEX(classification!C$2:C$200, MATCH(soilManagement!C363, classification!A$2:A$200, 0))</f>
        <v>arable</v>
      </c>
      <c r="E363" s="9" t="s">
        <v>2562</v>
      </c>
      <c r="F363" t="str">
        <f>INDEX(classification!F$2:F$200, MATCH(soilManagement!E363, classification!D$2:D$200, 0))</f>
        <v>conventional tillage</v>
      </c>
      <c r="G363" s="9">
        <v>5</v>
      </c>
      <c r="H363" s="9" t="s">
        <v>2723</v>
      </c>
      <c r="I363" t="str">
        <f>INDEX(classification!I$2:I$200, MATCH(soilManagement!H363, classification!G$2:G$200, 0))</f>
        <v>cereals</v>
      </c>
      <c r="J363" s="9" t="s">
        <v>2762</v>
      </c>
      <c r="K363" s="17" t="s">
        <v>1551</v>
      </c>
      <c r="L363" t="str">
        <f>INDEX(classification!L$2:L$200, MATCH(soilManagement!K363, classification!J$2:J$200, 0))</f>
        <v>unknown</v>
      </c>
      <c r="M363" s="9" t="s">
        <v>2661</v>
      </c>
      <c r="N363" t="str">
        <f>INDEX(classification!O$2:O$200, MATCH(soilManagement!M363, classification!M$2:M$200, 0))</f>
        <v>no</v>
      </c>
      <c r="O363" s="17" t="s">
        <v>1551</v>
      </c>
      <c r="P363" t="str">
        <f>INDEX(classification!R$2:R$200, MATCH(soilManagement!O363, classification!P$2:P$200, 0))</f>
        <v>unknown</v>
      </c>
      <c r="Q363" s="17" t="s">
        <v>1551</v>
      </c>
      <c r="R363" t="str">
        <f>INDEX(classification!U$2:U$200, MATCH(soilManagement!Q363, classification!S$2:S$200, 0))</f>
        <v>unknown</v>
      </c>
      <c r="S363" s="17" t="s">
        <v>1551</v>
      </c>
      <c r="T363" t="str">
        <f>INDEX(classification!X$2:X$200, MATCH(soilManagement!S363, classification!V$2:V$200, 0))</f>
        <v>unknown</v>
      </c>
      <c r="U363" s="17" t="s">
        <v>1551</v>
      </c>
      <c r="V363" t="str">
        <f>INDEX(classification!AA$2:AA$200, MATCH(soilManagement!U363, classification!Y$2:Y$200, 0))</f>
        <v>unknown</v>
      </c>
      <c r="W363" s="9" t="s">
        <v>2764</v>
      </c>
      <c r="X363" t="str">
        <f>INDEX(classification!AD$2:AD$200, MATCH(soilManagement!W363, classification!AB$2:AB$200, 0))</f>
        <v>no impact</v>
      </c>
      <c r="Y363" s="9" t="s">
        <v>2363</v>
      </c>
    </row>
    <row r="364" spans="1:25">
      <c r="A364">
        <v>363</v>
      </c>
      <c r="B364" s="6" t="s">
        <v>454</v>
      </c>
      <c r="C364" s="9" t="s">
        <v>2765</v>
      </c>
      <c r="D364" t="str">
        <f>INDEX(classification!C$2:C$200, MATCH(soilManagement!C364, classification!A$2:A$200, 0))</f>
        <v>grassland</v>
      </c>
      <c r="E364" s="9" t="s">
        <v>2731</v>
      </c>
      <c r="F364" t="str">
        <f>INDEX(classification!F$2:F$200, MATCH(soilManagement!E364, classification!D$2:D$200, 0))</f>
        <v>no tillage</v>
      </c>
      <c r="G364" s="9">
        <v>1</v>
      </c>
      <c r="H364" s="9" t="s">
        <v>2766</v>
      </c>
      <c r="I364" t="str">
        <f>INDEX(classification!I$2:I$200, MATCH(soilManagement!H364, classification!G$2:G$200, 0))</f>
        <v>grass/herbs</v>
      </c>
      <c r="J364" s="9" t="s">
        <v>2767</v>
      </c>
      <c r="K364" s="17" t="s">
        <v>1551</v>
      </c>
      <c r="L364" t="str">
        <f>INDEX(classification!L$2:L$200, MATCH(soilManagement!K364, classification!J$2:J$200, 0))</f>
        <v>unknown</v>
      </c>
      <c r="M364" s="6" t="s">
        <v>2558</v>
      </c>
      <c r="N364" t="str">
        <f>INDEX(classification!O$2:O$200, MATCH(soilManagement!M364, classification!M$2:M$200, 0))</f>
        <v>natural</v>
      </c>
      <c r="O364" s="17" t="s">
        <v>1551</v>
      </c>
      <c r="P364" t="str">
        <f>INDEX(classification!R$2:R$200, MATCH(soilManagement!O364, classification!P$2:P$200, 0))</f>
        <v>unknown</v>
      </c>
      <c r="Q364" s="9" t="s">
        <v>2768</v>
      </c>
      <c r="R364" t="str">
        <f>INDEX(classification!U$2:U$200, MATCH(soilManagement!Q364, classification!S$2:S$200, 0))</f>
        <v>irrigated</v>
      </c>
      <c r="S364" s="17" t="s">
        <v>1551</v>
      </c>
      <c r="T364" t="str">
        <f>INDEX(classification!X$2:X$200, MATCH(soilManagement!S364, classification!V$2:V$200, 0))</f>
        <v>unknown</v>
      </c>
      <c r="U364" s="17" t="s">
        <v>1551</v>
      </c>
      <c r="V364" t="str">
        <f>INDEX(classification!AA$2:AA$200, MATCH(soilManagement!U364, classification!Y$2:Y$200, 0))</f>
        <v>unknown</v>
      </c>
      <c r="W364" s="9" t="s">
        <v>2603</v>
      </c>
      <c r="X364" t="str">
        <f>INDEX(classification!AD$2:AD$200, MATCH(soilManagement!W364, classification!AB$2:AB$200, 0))</f>
        <v>no impact</v>
      </c>
      <c r="Y364" s="9" t="s">
        <v>2559</v>
      </c>
    </row>
    <row r="365" spans="1:25">
      <c r="A365">
        <v>364</v>
      </c>
      <c r="B365" s="6" t="s">
        <v>456</v>
      </c>
      <c r="C365" s="9" t="s">
        <v>2765</v>
      </c>
      <c r="D365" t="str">
        <f>INDEX(classification!C$2:C$200, MATCH(soilManagement!C365, classification!A$2:A$200, 0))</f>
        <v>grassland</v>
      </c>
      <c r="E365" s="9" t="s">
        <v>2731</v>
      </c>
      <c r="F365" t="str">
        <f>INDEX(classification!F$2:F$200, MATCH(soilManagement!E365, classification!D$2:D$200, 0))</f>
        <v>no tillage</v>
      </c>
      <c r="G365" s="9">
        <v>1</v>
      </c>
      <c r="H365" s="9" t="s">
        <v>2766</v>
      </c>
      <c r="I365" t="str">
        <f>INDEX(classification!I$2:I$200, MATCH(soilManagement!H365, classification!G$2:G$200, 0))</f>
        <v>grass/herbs</v>
      </c>
      <c r="J365" s="9" t="s">
        <v>2767</v>
      </c>
      <c r="K365" s="17" t="s">
        <v>1551</v>
      </c>
      <c r="L365" t="str">
        <f>INDEX(classification!L$2:L$200, MATCH(soilManagement!K365, classification!J$2:J$200, 0))</f>
        <v>unknown</v>
      </c>
      <c r="M365" s="6" t="s">
        <v>2558</v>
      </c>
      <c r="N365" t="str">
        <f>INDEX(classification!O$2:O$200, MATCH(soilManagement!M365, classification!M$2:M$200, 0))</f>
        <v>natural</v>
      </c>
      <c r="O365" s="17" t="s">
        <v>1551</v>
      </c>
      <c r="P365" t="str">
        <f>INDEX(classification!R$2:R$200, MATCH(soilManagement!O365, classification!P$2:P$200, 0))</f>
        <v>unknown</v>
      </c>
      <c r="Q365" s="9" t="s">
        <v>2768</v>
      </c>
      <c r="R365" t="str">
        <f>INDEX(classification!U$2:U$200, MATCH(soilManagement!Q365, classification!S$2:S$200, 0))</f>
        <v>irrigated</v>
      </c>
      <c r="S365" s="17" t="s">
        <v>1551</v>
      </c>
      <c r="T365" t="str">
        <f>INDEX(classification!X$2:X$200, MATCH(soilManagement!S365, classification!V$2:V$200, 0))</f>
        <v>unknown</v>
      </c>
      <c r="U365" s="9" t="s">
        <v>2769</v>
      </c>
      <c r="V365" t="str">
        <f>INDEX(classification!AA$2:AA$200, MATCH(soilManagement!U365, classification!Y$2:Y$200, 0))</f>
        <v>no impact</v>
      </c>
      <c r="W365" s="9" t="s">
        <v>2603</v>
      </c>
      <c r="X365" t="str">
        <f>INDEX(classification!AD$2:AD$200, MATCH(soilManagement!W365, classification!AB$2:AB$200, 0))</f>
        <v>no impact</v>
      </c>
      <c r="Y365" s="9" t="s">
        <v>2559</v>
      </c>
    </row>
    <row r="366" spans="1:25">
      <c r="A366">
        <v>365</v>
      </c>
      <c r="B366" s="6" t="s">
        <v>457</v>
      </c>
      <c r="C366" s="9" t="s">
        <v>2765</v>
      </c>
      <c r="D366" t="str">
        <f>INDEX(classification!C$2:C$200, MATCH(soilManagement!C366, classification!A$2:A$200, 0))</f>
        <v>grassland</v>
      </c>
      <c r="E366" s="9" t="s">
        <v>2731</v>
      </c>
      <c r="F366" t="str">
        <f>INDEX(classification!F$2:F$200, MATCH(soilManagement!E366, classification!D$2:D$200, 0))</f>
        <v>no tillage</v>
      </c>
      <c r="G366" s="9">
        <v>1</v>
      </c>
      <c r="H366" s="9" t="s">
        <v>2766</v>
      </c>
      <c r="I366" t="str">
        <f>INDEX(classification!I$2:I$200, MATCH(soilManagement!H366, classification!G$2:G$200, 0))</f>
        <v>grass/herbs</v>
      </c>
      <c r="J366" s="9" t="s">
        <v>2767</v>
      </c>
      <c r="K366" s="17" t="s">
        <v>1551</v>
      </c>
      <c r="L366" t="str">
        <f>INDEX(classification!L$2:L$200, MATCH(soilManagement!K366, classification!J$2:J$200, 0))</f>
        <v>unknown</v>
      </c>
      <c r="M366" s="6" t="s">
        <v>2558</v>
      </c>
      <c r="N366" t="str">
        <f>INDEX(classification!O$2:O$200, MATCH(soilManagement!M366, classification!M$2:M$200, 0))</f>
        <v>natural</v>
      </c>
      <c r="O366" s="17" t="s">
        <v>1551</v>
      </c>
      <c r="P366" t="str">
        <f>INDEX(classification!R$2:R$200, MATCH(soilManagement!O366, classification!P$2:P$200, 0))</f>
        <v>unknown</v>
      </c>
      <c r="Q366" s="9" t="s">
        <v>2768</v>
      </c>
      <c r="R366" t="str">
        <f>INDEX(classification!U$2:U$200, MATCH(soilManagement!Q366, classification!S$2:S$200, 0))</f>
        <v>irrigated</v>
      </c>
      <c r="S366" s="17" t="s">
        <v>1551</v>
      </c>
      <c r="T366" t="str">
        <f>INDEX(classification!X$2:X$200, MATCH(soilManagement!S366, classification!V$2:V$200, 0))</f>
        <v>unknown</v>
      </c>
      <c r="U366" s="9" t="s">
        <v>2770</v>
      </c>
      <c r="V366" t="str">
        <f>INDEX(classification!AA$2:AA$200, MATCH(soilManagement!U366, classification!Y$2:Y$200, 0))</f>
        <v>no impact</v>
      </c>
      <c r="W366" s="9" t="s">
        <v>2603</v>
      </c>
      <c r="X366" t="str">
        <f>INDEX(classification!AD$2:AD$200, MATCH(soilManagement!W366, classification!AB$2:AB$200, 0))</f>
        <v>no impact</v>
      </c>
      <c r="Y366" s="9" t="s">
        <v>2559</v>
      </c>
    </row>
    <row r="367" spans="1:25">
      <c r="A367">
        <v>366</v>
      </c>
      <c r="B367" s="6" t="s">
        <v>458</v>
      </c>
      <c r="C367" s="9" t="s">
        <v>2765</v>
      </c>
      <c r="D367" t="str">
        <f>INDEX(classification!C$2:C$200, MATCH(soilManagement!C367, classification!A$2:A$200, 0))</f>
        <v>grassland</v>
      </c>
      <c r="E367" s="9" t="s">
        <v>2731</v>
      </c>
      <c r="F367" t="str">
        <f>INDEX(classification!F$2:F$200, MATCH(soilManagement!E367, classification!D$2:D$200, 0))</f>
        <v>no tillage</v>
      </c>
      <c r="G367" s="9">
        <v>1</v>
      </c>
      <c r="H367" s="9" t="s">
        <v>2766</v>
      </c>
      <c r="I367" t="str">
        <f>INDEX(classification!I$2:I$200, MATCH(soilManagement!H367, classification!G$2:G$200, 0))</f>
        <v>grass/herbs</v>
      </c>
      <c r="J367" s="9" t="s">
        <v>2767</v>
      </c>
      <c r="K367" s="17" t="s">
        <v>1551</v>
      </c>
      <c r="L367" t="str">
        <f>INDEX(classification!L$2:L$200, MATCH(soilManagement!K367, classification!J$2:J$200, 0))</f>
        <v>unknown</v>
      </c>
      <c r="M367" s="6" t="s">
        <v>2558</v>
      </c>
      <c r="N367" t="str">
        <f>INDEX(classification!O$2:O$200, MATCH(soilManagement!M367, classification!M$2:M$200, 0))</f>
        <v>natural</v>
      </c>
      <c r="O367" s="17" t="s">
        <v>1551</v>
      </c>
      <c r="P367" t="str">
        <f>INDEX(classification!R$2:R$200, MATCH(soilManagement!O367, classification!P$2:P$200, 0))</f>
        <v>unknown</v>
      </c>
      <c r="Q367" s="9" t="s">
        <v>2768</v>
      </c>
      <c r="R367" t="str">
        <f>INDEX(classification!U$2:U$200, MATCH(soilManagement!Q367, classification!S$2:S$200, 0))</f>
        <v>irrigated</v>
      </c>
      <c r="S367" s="17" t="s">
        <v>1551</v>
      </c>
      <c r="T367" t="str">
        <f>INDEX(classification!X$2:X$200, MATCH(soilManagement!S367, classification!V$2:V$200, 0))</f>
        <v>unknown</v>
      </c>
      <c r="U367" s="17" t="s">
        <v>1551</v>
      </c>
      <c r="V367" t="str">
        <f>INDEX(classification!AA$2:AA$200, MATCH(soilManagement!U367, classification!Y$2:Y$200, 0))</f>
        <v>unknown</v>
      </c>
      <c r="W367" s="9" t="s">
        <v>2603</v>
      </c>
      <c r="X367" t="str">
        <f>INDEX(classification!AD$2:AD$200, MATCH(soilManagement!W367, classification!AB$2:AB$200, 0))</f>
        <v>no impact</v>
      </c>
      <c r="Y367" s="9" t="s">
        <v>2559</v>
      </c>
    </row>
    <row r="368" spans="1:25">
      <c r="A368">
        <v>367</v>
      </c>
      <c r="B368" s="6" t="s">
        <v>459</v>
      </c>
      <c r="C368" s="9" t="s">
        <v>2765</v>
      </c>
      <c r="D368" t="str">
        <f>INDEX(classification!C$2:C$200, MATCH(soilManagement!C368, classification!A$2:A$200, 0))</f>
        <v>grassland</v>
      </c>
      <c r="E368" s="9" t="s">
        <v>2731</v>
      </c>
      <c r="F368" t="str">
        <f>INDEX(classification!F$2:F$200, MATCH(soilManagement!E368, classification!D$2:D$200, 0))</f>
        <v>no tillage</v>
      </c>
      <c r="G368" s="9">
        <v>1</v>
      </c>
      <c r="H368" s="9" t="s">
        <v>2766</v>
      </c>
      <c r="I368" t="str">
        <f>INDEX(classification!I$2:I$200, MATCH(soilManagement!H368, classification!G$2:G$200, 0))</f>
        <v>grass/herbs</v>
      </c>
      <c r="J368" s="9" t="s">
        <v>2767</v>
      </c>
      <c r="K368" s="17" t="s">
        <v>1551</v>
      </c>
      <c r="L368" t="str">
        <f>INDEX(classification!L$2:L$200, MATCH(soilManagement!K368, classification!J$2:J$200, 0))</f>
        <v>unknown</v>
      </c>
      <c r="M368" s="6" t="s">
        <v>2558</v>
      </c>
      <c r="N368" t="str">
        <f>INDEX(classification!O$2:O$200, MATCH(soilManagement!M368, classification!M$2:M$200, 0))</f>
        <v>natural</v>
      </c>
      <c r="O368" s="17" t="s">
        <v>1551</v>
      </c>
      <c r="P368" t="str">
        <f>INDEX(classification!R$2:R$200, MATCH(soilManagement!O368, classification!P$2:P$200, 0))</f>
        <v>unknown</v>
      </c>
      <c r="Q368" s="9" t="s">
        <v>2768</v>
      </c>
      <c r="R368" t="str">
        <f>INDEX(classification!U$2:U$200, MATCH(soilManagement!Q368, classification!S$2:S$200, 0))</f>
        <v>irrigated</v>
      </c>
      <c r="S368" s="17" t="s">
        <v>1551</v>
      </c>
      <c r="T368" t="str">
        <f>INDEX(classification!X$2:X$200, MATCH(soilManagement!S368, classification!V$2:V$200, 0))</f>
        <v>unknown</v>
      </c>
      <c r="U368" s="9" t="s">
        <v>2769</v>
      </c>
      <c r="V368" t="str">
        <f>INDEX(classification!AA$2:AA$200, MATCH(soilManagement!U368, classification!Y$2:Y$200, 0))</f>
        <v>no impact</v>
      </c>
      <c r="W368" s="9" t="s">
        <v>2603</v>
      </c>
      <c r="X368" t="str">
        <f>INDEX(classification!AD$2:AD$200, MATCH(soilManagement!W368, classification!AB$2:AB$200, 0))</f>
        <v>no impact</v>
      </c>
      <c r="Y368" s="9" t="s">
        <v>2559</v>
      </c>
    </row>
    <row r="369" spans="1:25">
      <c r="A369">
        <v>368</v>
      </c>
      <c r="B369" s="6" t="s">
        <v>460</v>
      </c>
      <c r="C369" s="9" t="s">
        <v>2765</v>
      </c>
      <c r="D369" t="str">
        <f>INDEX(classification!C$2:C$200, MATCH(soilManagement!C369, classification!A$2:A$200, 0))</f>
        <v>grassland</v>
      </c>
      <c r="E369" s="9" t="s">
        <v>2731</v>
      </c>
      <c r="F369" t="str">
        <f>INDEX(classification!F$2:F$200, MATCH(soilManagement!E369, classification!D$2:D$200, 0))</f>
        <v>no tillage</v>
      </c>
      <c r="G369" s="9">
        <v>1</v>
      </c>
      <c r="H369" s="9" t="s">
        <v>2766</v>
      </c>
      <c r="I369" t="str">
        <f>INDEX(classification!I$2:I$200, MATCH(soilManagement!H369, classification!G$2:G$200, 0))</f>
        <v>grass/herbs</v>
      </c>
      <c r="J369" s="9" t="s">
        <v>2767</v>
      </c>
      <c r="K369" s="17" t="s">
        <v>1551</v>
      </c>
      <c r="L369" t="str">
        <f>INDEX(classification!L$2:L$200, MATCH(soilManagement!K369, classification!J$2:J$200, 0))</f>
        <v>unknown</v>
      </c>
      <c r="M369" s="6" t="s">
        <v>2558</v>
      </c>
      <c r="N369" t="str">
        <f>INDEX(classification!O$2:O$200, MATCH(soilManagement!M369, classification!M$2:M$200, 0))</f>
        <v>natural</v>
      </c>
      <c r="O369" s="17" t="s">
        <v>1551</v>
      </c>
      <c r="P369" t="str">
        <f>INDEX(classification!R$2:R$200, MATCH(soilManagement!O369, classification!P$2:P$200, 0))</f>
        <v>unknown</v>
      </c>
      <c r="Q369" s="9" t="s">
        <v>2768</v>
      </c>
      <c r="R369" t="str">
        <f>INDEX(classification!U$2:U$200, MATCH(soilManagement!Q369, classification!S$2:S$200, 0))</f>
        <v>irrigated</v>
      </c>
      <c r="S369" s="17" t="s">
        <v>1551</v>
      </c>
      <c r="T369" t="str">
        <f>INDEX(classification!X$2:X$200, MATCH(soilManagement!S369, classification!V$2:V$200, 0))</f>
        <v>unknown</v>
      </c>
      <c r="U369" s="9" t="s">
        <v>2770</v>
      </c>
      <c r="V369" t="str">
        <f>INDEX(classification!AA$2:AA$200, MATCH(soilManagement!U369, classification!Y$2:Y$200, 0))</f>
        <v>no impact</v>
      </c>
      <c r="W369" s="9" t="s">
        <v>2603</v>
      </c>
      <c r="X369" t="str">
        <f>INDEX(classification!AD$2:AD$200, MATCH(soilManagement!W369, classification!AB$2:AB$200, 0))</f>
        <v>no impact</v>
      </c>
      <c r="Y369" s="9" t="s">
        <v>2559</v>
      </c>
    </row>
    <row r="370" spans="1:25">
      <c r="A370">
        <v>369</v>
      </c>
      <c r="B370" s="6" t="s">
        <v>461</v>
      </c>
      <c r="C370" s="9" t="s">
        <v>2765</v>
      </c>
      <c r="D370" t="str">
        <f>INDEX(classification!C$2:C$200, MATCH(soilManagement!C370, classification!A$2:A$200, 0))</f>
        <v>grassland</v>
      </c>
      <c r="E370" s="9" t="s">
        <v>2731</v>
      </c>
      <c r="F370" t="str">
        <f>INDEX(classification!F$2:F$200, MATCH(soilManagement!E370, classification!D$2:D$200, 0))</f>
        <v>no tillage</v>
      </c>
      <c r="G370" s="9">
        <v>1</v>
      </c>
      <c r="H370" s="9" t="s">
        <v>2766</v>
      </c>
      <c r="I370" t="str">
        <f>INDEX(classification!I$2:I$200, MATCH(soilManagement!H370, classification!G$2:G$200, 0))</f>
        <v>grass/herbs</v>
      </c>
      <c r="J370" s="9" t="s">
        <v>2767</v>
      </c>
      <c r="K370" s="17" t="s">
        <v>1551</v>
      </c>
      <c r="L370" t="str">
        <f>INDEX(classification!L$2:L$200, MATCH(soilManagement!K370, classification!J$2:J$200, 0))</f>
        <v>unknown</v>
      </c>
      <c r="M370" s="6" t="s">
        <v>2558</v>
      </c>
      <c r="N370" t="str">
        <f>INDEX(classification!O$2:O$200, MATCH(soilManagement!M370, classification!M$2:M$200, 0))</f>
        <v>natural</v>
      </c>
      <c r="O370" s="17" t="s">
        <v>1551</v>
      </c>
      <c r="P370" t="str">
        <f>INDEX(classification!R$2:R$200, MATCH(soilManagement!O370, classification!P$2:P$200, 0))</f>
        <v>unknown</v>
      </c>
      <c r="Q370" s="9" t="s">
        <v>2768</v>
      </c>
      <c r="R370" t="str">
        <f>INDEX(classification!U$2:U$200, MATCH(soilManagement!Q370, classification!S$2:S$200, 0))</f>
        <v>irrigated</v>
      </c>
      <c r="S370" s="17" t="s">
        <v>1551</v>
      </c>
      <c r="T370" t="str">
        <f>INDEX(classification!X$2:X$200, MATCH(soilManagement!S370, classification!V$2:V$200, 0))</f>
        <v>unknown</v>
      </c>
      <c r="U370" s="17" t="s">
        <v>1551</v>
      </c>
      <c r="V370" t="str">
        <f>INDEX(classification!AA$2:AA$200, MATCH(soilManagement!U370, classification!Y$2:Y$200, 0))</f>
        <v>unknown</v>
      </c>
      <c r="W370" s="9" t="s">
        <v>2603</v>
      </c>
      <c r="X370" t="str">
        <f>INDEX(classification!AD$2:AD$200, MATCH(soilManagement!W370, classification!AB$2:AB$200, 0))</f>
        <v>no impact</v>
      </c>
      <c r="Y370" s="9" t="s">
        <v>2559</v>
      </c>
    </row>
    <row r="371" spans="1:25">
      <c r="A371">
        <v>370</v>
      </c>
      <c r="B371" s="6" t="s">
        <v>462</v>
      </c>
      <c r="C371" s="9" t="s">
        <v>2765</v>
      </c>
      <c r="D371" t="str">
        <f>INDEX(classification!C$2:C$200, MATCH(soilManagement!C371, classification!A$2:A$200, 0))</f>
        <v>grassland</v>
      </c>
      <c r="E371" s="9" t="s">
        <v>2731</v>
      </c>
      <c r="F371" t="str">
        <f>INDEX(classification!F$2:F$200, MATCH(soilManagement!E371, classification!D$2:D$200, 0))</f>
        <v>no tillage</v>
      </c>
      <c r="G371" s="9">
        <v>1</v>
      </c>
      <c r="H371" s="9" t="s">
        <v>2766</v>
      </c>
      <c r="I371" t="str">
        <f>INDEX(classification!I$2:I$200, MATCH(soilManagement!H371, classification!G$2:G$200, 0))</f>
        <v>grass/herbs</v>
      </c>
      <c r="J371" s="9" t="s">
        <v>2767</v>
      </c>
      <c r="K371" s="17" t="s">
        <v>1551</v>
      </c>
      <c r="L371" t="str">
        <f>INDEX(classification!L$2:L$200, MATCH(soilManagement!K371, classification!J$2:J$200, 0))</f>
        <v>unknown</v>
      </c>
      <c r="M371" s="6" t="s">
        <v>2558</v>
      </c>
      <c r="N371" t="str">
        <f>INDEX(classification!O$2:O$200, MATCH(soilManagement!M371, classification!M$2:M$200, 0))</f>
        <v>natural</v>
      </c>
      <c r="O371" s="17" t="s">
        <v>1551</v>
      </c>
      <c r="P371" t="str">
        <f>INDEX(classification!R$2:R$200, MATCH(soilManagement!O371, classification!P$2:P$200, 0))</f>
        <v>unknown</v>
      </c>
      <c r="Q371" s="9" t="s">
        <v>2768</v>
      </c>
      <c r="R371" t="str">
        <f>INDEX(classification!U$2:U$200, MATCH(soilManagement!Q371, classification!S$2:S$200, 0))</f>
        <v>irrigated</v>
      </c>
      <c r="S371" s="17" t="s">
        <v>1551</v>
      </c>
      <c r="T371" t="str">
        <f>INDEX(classification!X$2:X$200, MATCH(soilManagement!S371, classification!V$2:V$200, 0))</f>
        <v>unknown</v>
      </c>
      <c r="U371" s="9" t="s">
        <v>2769</v>
      </c>
      <c r="V371" t="str">
        <f>INDEX(classification!AA$2:AA$200, MATCH(soilManagement!U371, classification!Y$2:Y$200, 0))</f>
        <v>no impact</v>
      </c>
      <c r="W371" s="9" t="s">
        <v>2603</v>
      </c>
      <c r="X371" t="str">
        <f>INDEX(classification!AD$2:AD$200, MATCH(soilManagement!W371, classification!AB$2:AB$200, 0))</f>
        <v>no impact</v>
      </c>
      <c r="Y371" s="9" t="s">
        <v>2559</v>
      </c>
    </row>
    <row r="372" spans="1:25">
      <c r="A372">
        <v>371</v>
      </c>
      <c r="B372" s="6" t="s">
        <v>463</v>
      </c>
      <c r="C372" s="9" t="s">
        <v>2765</v>
      </c>
      <c r="D372" t="str">
        <f>INDEX(classification!C$2:C$200, MATCH(soilManagement!C372, classification!A$2:A$200, 0))</f>
        <v>grassland</v>
      </c>
      <c r="E372" s="9" t="s">
        <v>2731</v>
      </c>
      <c r="F372" t="str">
        <f>INDEX(classification!F$2:F$200, MATCH(soilManagement!E372, classification!D$2:D$200, 0))</f>
        <v>no tillage</v>
      </c>
      <c r="G372" s="9">
        <v>1</v>
      </c>
      <c r="H372" s="9" t="s">
        <v>2766</v>
      </c>
      <c r="I372" t="str">
        <f>INDEX(classification!I$2:I$200, MATCH(soilManagement!H372, classification!G$2:G$200, 0))</f>
        <v>grass/herbs</v>
      </c>
      <c r="J372" s="9" t="s">
        <v>2767</v>
      </c>
      <c r="K372" s="17" t="s">
        <v>1551</v>
      </c>
      <c r="L372" t="str">
        <f>INDEX(classification!L$2:L$200, MATCH(soilManagement!K372, classification!J$2:J$200, 0))</f>
        <v>unknown</v>
      </c>
      <c r="M372" s="6" t="s">
        <v>2558</v>
      </c>
      <c r="N372" t="str">
        <f>INDEX(classification!O$2:O$200, MATCH(soilManagement!M372, classification!M$2:M$200, 0))</f>
        <v>natural</v>
      </c>
      <c r="O372" s="17" t="s">
        <v>1551</v>
      </c>
      <c r="P372" t="str">
        <f>INDEX(classification!R$2:R$200, MATCH(soilManagement!O372, classification!P$2:P$200, 0))</f>
        <v>unknown</v>
      </c>
      <c r="Q372" s="9" t="s">
        <v>2768</v>
      </c>
      <c r="R372" t="str">
        <f>INDEX(classification!U$2:U$200, MATCH(soilManagement!Q372, classification!S$2:S$200, 0))</f>
        <v>irrigated</v>
      </c>
      <c r="S372" s="17" t="s">
        <v>1551</v>
      </c>
      <c r="T372" t="str">
        <f>INDEX(classification!X$2:X$200, MATCH(soilManagement!S372, classification!V$2:V$200, 0))</f>
        <v>unknown</v>
      </c>
      <c r="U372" s="9" t="s">
        <v>2770</v>
      </c>
      <c r="V372" t="str">
        <f>INDEX(classification!AA$2:AA$200, MATCH(soilManagement!U372, classification!Y$2:Y$200, 0))</f>
        <v>no impact</v>
      </c>
      <c r="W372" s="9" t="s">
        <v>2603</v>
      </c>
      <c r="X372" t="str">
        <f>INDEX(classification!AD$2:AD$200, MATCH(soilManagement!W372, classification!AB$2:AB$200, 0))</f>
        <v>no impact</v>
      </c>
      <c r="Y372" s="9" t="s">
        <v>2559</v>
      </c>
    </row>
    <row r="373" spans="1:25">
      <c r="A373">
        <v>372</v>
      </c>
      <c r="B373" s="6" t="s">
        <v>464</v>
      </c>
      <c r="C373" s="9" t="s">
        <v>2765</v>
      </c>
      <c r="D373" t="str">
        <f>INDEX(classification!C$2:C$200, MATCH(soilManagement!C373, classification!A$2:A$200, 0))</f>
        <v>grassland</v>
      </c>
      <c r="E373" s="9" t="s">
        <v>2731</v>
      </c>
      <c r="F373" t="str">
        <f>INDEX(classification!F$2:F$200, MATCH(soilManagement!E373, classification!D$2:D$200, 0))</f>
        <v>no tillage</v>
      </c>
      <c r="G373" s="9">
        <v>1</v>
      </c>
      <c r="H373" s="9" t="s">
        <v>2766</v>
      </c>
      <c r="I373" t="str">
        <f>INDEX(classification!I$2:I$200, MATCH(soilManagement!H373, classification!G$2:G$200, 0))</f>
        <v>grass/herbs</v>
      </c>
      <c r="J373" s="9" t="s">
        <v>2767</v>
      </c>
      <c r="K373" s="17" t="s">
        <v>1551</v>
      </c>
      <c r="L373" t="str">
        <f>INDEX(classification!L$2:L$200, MATCH(soilManagement!K373, classification!J$2:J$200, 0))</f>
        <v>unknown</v>
      </c>
      <c r="M373" s="6" t="s">
        <v>2558</v>
      </c>
      <c r="N373" t="str">
        <f>INDEX(classification!O$2:O$200, MATCH(soilManagement!M373, classification!M$2:M$200, 0))</f>
        <v>natural</v>
      </c>
      <c r="O373" s="17" t="s">
        <v>1551</v>
      </c>
      <c r="P373" t="str">
        <f>INDEX(classification!R$2:R$200, MATCH(soilManagement!O373, classification!P$2:P$200, 0))</f>
        <v>unknown</v>
      </c>
      <c r="Q373" s="9" t="s">
        <v>2768</v>
      </c>
      <c r="R373" t="str">
        <f>INDEX(classification!U$2:U$200, MATCH(soilManagement!Q373, classification!S$2:S$200, 0))</f>
        <v>irrigated</v>
      </c>
      <c r="S373" s="17" t="s">
        <v>1551</v>
      </c>
      <c r="T373" t="str">
        <f>INDEX(classification!X$2:X$200, MATCH(soilManagement!S373, classification!V$2:V$200, 0))</f>
        <v>unknown</v>
      </c>
      <c r="U373" s="17" t="s">
        <v>1551</v>
      </c>
      <c r="V373" t="str">
        <f>INDEX(classification!AA$2:AA$200, MATCH(soilManagement!U373, classification!Y$2:Y$200, 0))</f>
        <v>unknown</v>
      </c>
      <c r="W373" s="9" t="s">
        <v>2603</v>
      </c>
      <c r="X373" t="str">
        <f>INDEX(classification!AD$2:AD$200, MATCH(soilManagement!W373, classification!AB$2:AB$200, 0))</f>
        <v>no impact</v>
      </c>
      <c r="Y373" s="9" t="s">
        <v>2559</v>
      </c>
    </row>
    <row r="374" spans="1:25">
      <c r="A374">
        <v>373</v>
      </c>
      <c r="B374" s="6" t="s">
        <v>465</v>
      </c>
      <c r="C374" s="9" t="s">
        <v>2765</v>
      </c>
      <c r="D374" t="str">
        <f>INDEX(classification!C$2:C$200, MATCH(soilManagement!C374, classification!A$2:A$200, 0))</f>
        <v>grassland</v>
      </c>
      <c r="E374" s="9" t="s">
        <v>2731</v>
      </c>
      <c r="F374" t="str">
        <f>INDEX(classification!F$2:F$200, MATCH(soilManagement!E374, classification!D$2:D$200, 0))</f>
        <v>no tillage</v>
      </c>
      <c r="G374" s="9">
        <v>1</v>
      </c>
      <c r="H374" s="9" t="s">
        <v>2766</v>
      </c>
      <c r="I374" t="str">
        <f>INDEX(classification!I$2:I$200, MATCH(soilManagement!H374, classification!G$2:G$200, 0))</f>
        <v>grass/herbs</v>
      </c>
      <c r="J374" s="9" t="s">
        <v>2767</v>
      </c>
      <c r="K374" s="17" t="s">
        <v>1551</v>
      </c>
      <c r="L374" t="str">
        <f>INDEX(classification!L$2:L$200, MATCH(soilManagement!K374, classification!J$2:J$200, 0))</f>
        <v>unknown</v>
      </c>
      <c r="M374" s="6" t="s">
        <v>2558</v>
      </c>
      <c r="N374" t="str">
        <f>INDEX(classification!O$2:O$200, MATCH(soilManagement!M374, classification!M$2:M$200, 0))</f>
        <v>natural</v>
      </c>
      <c r="O374" s="17" t="s">
        <v>1551</v>
      </c>
      <c r="P374" t="str">
        <f>INDEX(classification!R$2:R$200, MATCH(soilManagement!O374, classification!P$2:P$200, 0))</f>
        <v>unknown</v>
      </c>
      <c r="Q374" s="9" t="s">
        <v>2768</v>
      </c>
      <c r="R374" t="str">
        <f>INDEX(classification!U$2:U$200, MATCH(soilManagement!Q374, classification!S$2:S$200, 0))</f>
        <v>irrigated</v>
      </c>
      <c r="S374" s="17" t="s">
        <v>1551</v>
      </c>
      <c r="T374" t="str">
        <f>INDEX(classification!X$2:X$200, MATCH(soilManagement!S374, classification!V$2:V$200, 0))</f>
        <v>unknown</v>
      </c>
      <c r="U374" s="9" t="s">
        <v>2769</v>
      </c>
      <c r="V374" t="str">
        <f>INDEX(classification!AA$2:AA$200, MATCH(soilManagement!U374, classification!Y$2:Y$200, 0))</f>
        <v>no impact</v>
      </c>
      <c r="W374" s="9" t="s">
        <v>2603</v>
      </c>
      <c r="X374" t="str">
        <f>INDEX(classification!AD$2:AD$200, MATCH(soilManagement!W374, classification!AB$2:AB$200, 0))</f>
        <v>no impact</v>
      </c>
      <c r="Y374" s="9" t="s">
        <v>2559</v>
      </c>
    </row>
    <row r="375" spans="1:25">
      <c r="A375">
        <v>374</v>
      </c>
      <c r="B375" s="6" t="s">
        <v>466</v>
      </c>
      <c r="C375" s="9" t="s">
        <v>2765</v>
      </c>
      <c r="D375" t="str">
        <f>INDEX(classification!C$2:C$200, MATCH(soilManagement!C375, classification!A$2:A$200, 0))</f>
        <v>grassland</v>
      </c>
      <c r="E375" s="9" t="s">
        <v>2731</v>
      </c>
      <c r="F375" t="str">
        <f>INDEX(classification!F$2:F$200, MATCH(soilManagement!E375, classification!D$2:D$200, 0))</f>
        <v>no tillage</v>
      </c>
      <c r="G375" s="9">
        <v>1</v>
      </c>
      <c r="H375" s="9" t="s">
        <v>2766</v>
      </c>
      <c r="I375" t="str">
        <f>INDEX(classification!I$2:I$200, MATCH(soilManagement!H375, classification!G$2:G$200, 0))</f>
        <v>grass/herbs</v>
      </c>
      <c r="J375" s="9" t="s">
        <v>2767</v>
      </c>
      <c r="K375" s="17" t="s">
        <v>1551</v>
      </c>
      <c r="L375" t="str">
        <f>INDEX(classification!L$2:L$200, MATCH(soilManagement!K375, classification!J$2:J$200, 0))</f>
        <v>unknown</v>
      </c>
      <c r="M375" s="6" t="s">
        <v>2558</v>
      </c>
      <c r="N375" t="str">
        <f>INDEX(classification!O$2:O$200, MATCH(soilManagement!M375, classification!M$2:M$200, 0))</f>
        <v>natural</v>
      </c>
      <c r="O375" s="17" t="s">
        <v>1551</v>
      </c>
      <c r="P375" t="str">
        <f>INDEX(classification!R$2:R$200, MATCH(soilManagement!O375, classification!P$2:P$200, 0))</f>
        <v>unknown</v>
      </c>
      <c r="Q375" s="9" t="s">
        <v>2768</v>
      </c>
      <c r="R375" t="str">
        <f>INDEX(classification!U$2:U$200, MATCH(soilManagement!Q375, classification!S$2:S$200, 0))</f>
        <v>irrigated</v>
      </c>
      <c r="S375" s="17" t="s">
        <v>1551</v>
      </c>
      <c r="T375" t="str">
        <f>INDEX(classification!X$2:X$200, MATCH(soilManagement!S375, classification!V$2:V$200, 0))</f>
        <v>unknown</v>
      </c>
      <c r="U375" s="9" t="s">
        <v>2770</v>
      </c>
      <c r="V375" t="str">
        <f>INDEX(classification!AA$2:AA$200, MATCH(soilManagement!U375, classification!Y$2:Y$200, 0))</f>
        <v>no impact</v>
      </c>
      <c r="W375" s="9" t="s">
        <v>2603</v>
      </c>
      <c r="X375" t="str">
        <f>INDEX(classification!AD$2:AD$200, MATCH(soilManagement!W375, classification!AB$2:AB$200, 0))</f>
        <v>no impact</v>
      </c>
      <c r="Y375" s="9" t="s">
        <v>2559</v>
      </c>
    </row>
    <row r="376" spans="1:25">
      <c r="A376">
        <v>375</v>
      </c>
      <c r="B376" s="6" t="s">
        <v>467</v>
      </c>
      <c r="C376" s="9" t="s">
        <v>2771</v>
      </c>
      <c r="D376" t="str">
        <f>INDEX(classification!C$2:C$200, MATCH(soilManagement!C376, classification!A$2:A$200, 0))</f>
        <v>grassland</v>
      </c>
      <c r="E376" s="9" t="s">
        <v>2731</v>
      </c>
      <c r="F376" t="str">
        <f>INDEX(classification!F$2:F$200, MATCH(soilManagement!E376, classification!D$2:D$200, 0))</f>
        <v>no tillage</v>
      </c>
      <c r="G376" s="9">
        <v>1</v>
      </c>
      <c r="H376" s="9" t="s">
        <v>2772</v>
      </c>
      <c r="I376" t="str">
        <f>INDEX(classification!I$2:I$200, MATCH(soilManagement!H376, classification!G$2:G$200, 0))</f>
        <v>grass/herbs</v>
      </c>
      <c r="J376" s="9" t="s">
        <v>2773</v>
      </c>
      <c r="K376" s="17" t="s">
        <v>1551</v>
      </c>
      <c r="L376" t="str">
        <f>INDEX(classification!L$2:L$200, MATCH(soilManagement!K376, classification!J$2:J$200, 0))</f>
        <v>unknown</v>
      </c>
      <c r="M376" s="6" t="s">
        <v>2558</v>
      </c>
      <c r="N376" t="str">
        <f>INDEX(classification!O$2:O$200, MATCH(soilManagement!M376, classification!M$2:M$200, 0))</f>
        <v>natural</v>
      </c>
      <c r="O376" s="9" t="s">
        <v>2774</v>
      </c>
      <c r="P376" t="str">
        <f>INDEX(classification!R$2:R$200, MATCH(soilManagement!O376, classification!P$2:P$200, 0))</f>
        <v>yes</v>
      </c>
      <c r="Q376" s="17" t="s">
        <v>1551</v>
      </c>
      <c r="R376" t="str">
        <f>INDEX(classification!U$2:U$200, MATCH(soilManagement!Q376, classification!S$2:S$200, 0))</f>
        <v>unknown</v>
      </c>
      <c r="S376" s="17" t="s">
        <v>1551</v>
      </c>
      <c r="T376" t="str">
        <f>INDEX(classification!X$2:X$200, MATCH(soilManagement!S376, classification!V$2:V$200, 0))</f>
        <v>unknown</v>
      </c>
      <c r="U376" s="17" t="s">
        <v>1551</v>
      </c>
      <c r="V376" t="str">
        <f>INDEX(classification!AA$2:AA$200, MATCH(soilManagement!U376, classification!Y$2:Y$200, 0))</f>
        <v>unknown</v>
      </c>
      <c r="W376" s="9" t="s">
        <v>2775</v>
      </c>
      <c r="X376" t="str">
        <f>INDEX(classification!AD$2:AD$200, MATCH(soilManagement!W376, classification!AB$2:AB$200, 0))</f>
        <v>no impact</v>
      </c>
      <c r="Y376" s="9" t="s">
        <v>2365</v>
      </c>
    </row>
    <row r="377" spans="1:25">
      <c r="A377">
        <v>376</v>
      </c>
      <c r="B377" s="6" t="s">
        <v>469</v>
      </c>
      <c r="C377" s="9" t="s">
        <v>2771</v>
      </c>
      <c r="D377" t="str">
        <f>INDEX(classification!C$2:C$200, MATCH(soilManagement!C377, classification!A$2:A$200, 0))</f>
        <v>grassland</v>
      </c>
      <c r="E377" s="9" t="s">
        <v>2731</v>
      </c>
      <c r="F377" t="str">
        <f>INDEX(classification!F$2:F$200, MATCH(soilManagement!E377, classification!D$2:D$200, 0))</f>
        <v>no tillage</v>
      </c>
      <c r="G377" s="9">
        <v>1</v>
      </c>
      <c r="H377" s="9" t="s">
        <v>2772</v>
      </c>
      <c r="I377" t="str">
        <f>INDEX(classification!I$2:I$200, MATCH(soilManagement!H377, classification!G$2:G$200, 0))</f>
        <v>grass/herbs</v>
      </c>
      <c r="J377" s="9" t="s">
        <v>2773</v>
      </c>
      <c r="K377" s="17" t="s">
        <v>1551</v>
      </c>
      <c r="L377" t="str">
        <f>INDEX(classification!L$2:L$200, MATCH(soilManagement!K377, classification!J$2:J$200, 0))</f>
        <v>unknown</v>
      </c>
      <c r="M377" s="6" t="s">
        <v>2558</v>
      </c>
      <c r="N377" t="str">
        <f>INDEX(classification!O$2:O$200, MATCH(soilManagement!M377, classification!M$2:M$200, 0))</f>
        <v>natural</v>
      </c>
      <c r="O377" s="9" t="s">
        <v>2774</v>
      </c>
      <c r="P377" t="str">
        <f>INDEX(classification!R$2:R$200, MATCH(soilManagement!O377, classification!P$2:P$200, 0))</f>
        <v>yes</v>
      </c>
      <c r="Q377" s="17" t="s">
        <v>1551</v>
      </c>
      <c r="R377" t="str">
        <f>INDEX(classification!U$2:U$200, MATCH(soilManagement!Q377, classification!S$2:S$200, 0))</f>
        <v>unknown</v>
      </c>
      <c r="S377" s="17" t="s">
        <v>1551</v>
      </c>
      <c r="T377" t="str">
        <f>INDEX(classification!X$2:X$200, MATCH(soilManagement!S377, classification!V$2:V$200, 0))</f>
        <v>unknown</v>
      </c>
      <c r="U377" s="17" t="s">
        <v>1551</v>
      </c>
      <c r="V377" t="str">
        <f>INDEX(classification!AA$2:AA$200, MATCH(soilManagement!U377, classification!Y$2:Y$200, 0))</f>
        <v>unknown</v>
      </c>
      <c r="W377" s="9" t="s">
        <v>2775</v>
      </c>
      <c r="X377" t="str">
        <f>INDEX(classification!AD$2:AD$200, MATCH(soilManagement!W377, classification!AB$2:AB$200, 0))</f>
        <v>no impact</v>
      </c>
      <c r="Y377" s="9" t="s">
        <v>2365</v>
      </c>
    </row>
    <row r="378" spans="1:25">
      <c r="A378">
        <v>377</v>
      </c>
      <c r="B378" s="6" t="s">
        <v>470</v>
      </c>
      <c r="C378" s="9" t="s">
        <v>2771</v>
      </c>
      <c r="D378" t="str">
        <f>INDEX(classification!C$2:C$200, MATCH(soilManagement!C378, classification!A$2:A$200, 0))</f>
        <v>grassland</v>
      </c>
      <c r="E378" s="9" t="s">
        <v>2731</v>
      </c>
      <c r="F378" t="str">
        <f>INDEX(classification!F$2:F$200, MATCH(soilManagement!E378, classification!D$2:D$200, 0))</f>
        <v>no tillage</v>
      </c>
      <c r="G378" s="9">
        <v>1</v>
      </c>
      <c r="H378" s="9" t="s">
        <v>2772</v>
      </c>
      <c r="I378" t="str">
        <f>INDEX(classification!I$2:I$200, MATCH(soilManagement!H378, classification!G$2:G$200, 0))</f>
        <v>grass/herbs</v>
      </c>
      <c r="J378" s="9" t="s">
        <v>2773</v>
      </c>
      <c r="K378" s="17" t="s">
        <v>1551</v>
      </c>
      <c r="L378" t="str">
        <f>INDEX(classification!L$2:L$200, MATCH(soilManagement!K378, classification!J$2:J$200, 0))</f>
        <v>unknown</v>
      </c>
      <c r="M378" s="6" t="s">
        <v>2558</v>
      </c>
      <c r="N378" t="str">
        <f>INDEX(classification!O$2:O$200, MATCH(soilManagement!M378, classification!M$2:M$200, 0))</f>
        <v>natural</v>
      </c>
      <c r="O378" s="9" t="s">
        <v>2774</v>
      </c>
      <c r="P378" t="str">
        <f>INDEX(classification!R$2:R$200, MATCH(soilManagement!O378, classification!P$2:P$200, 0))</f>
        <v>yes</v>
      </c>
      <c r="Q378" s="17" t="s">
        <v>1551</v>
      </c>
      <c r="R378" t="str">
        <f>INDEX(classification!U$2:U$200, MATCH(soilManagement!Q378, classification!S$2:S$200, 0))</f>
        <v>unknown</v>
      </c>
      <c r="S378" s="17" t="s">
        <v>1551</v>
      </c>
      <c r="T378" t="str">
        <f>INDEX(classification!X$2:X$200, MATCH(soilManagement!S378, classification!V$2:V$200, 0))</f>
        <v>unknown</v>
      </c>
      <c r="U378" s="17" t="s">
        <v>1551</v>
      </c>
      <c r="V378" t="str">
        <f>INDEX(classification!AA$2:AA$200, MATCH(soilManagement!U378, classification!Y$2:Y$200, 0))</f>
        <v>unknown</v>
      </c>
      <c r="W378" s="9" t="s">
        <v>2775</v>
      </c>
      <c r="X378" t="str">
        <f>INDEX(classification!AD$2:AD$200, MATCH(soilManagement!W378, classification!AB$2:AB$200, 0))</f>
        <v>no impact</v>
      </c>
      <c r="Y378" s="9" t="s">
        <v>2365</v>
      </c>
    </row>
    <row r="379" spans="1:25">
      <c r="A379">
        <v>378</v>
      </c>
      <c r="B379" s="6" t="s">
        <v>471</v>
      </c>
      <c r="C379" s="9" t="s">
        <v>2771</v>
      </c>
      <c r="D379" t="str">
        <f>INDEX(classification!C$2:C$200, MATCH(soilManagement!C379, classification!A$2:A$200, 0))</f>
        <v>grassland</v>
      </c>
      <c r="E379" s="9" t="s">
        <v>2731</v>
      </c>
      <c r="F379" t="str">
        <f>INDEX(classification!F$2:F$200, MATCH(soilManagement!E379, classification!D$2:D$200, 0))</f>
        <v>no tillage</v>
      </c>
      <c r="G379" s="9">
        <v>1</v>
      </c>
      <c r="H379" s="9" t="s">
        <v>2776</v>
      </c>
      <c r="I379" t="str">
        <f>INDEX(classification!I$2:I$200, MATCH(soilManagement!H379, classification!G$2:G$200, 0))</f>
        <v>grass/herbs</v>
      </c>
      <c r="J379" s="9" t="s">
        <v>2777</v>
      </c>
      <c r="K379" s="17" t="s">
        <v>1551</v>
      </c>
      <c r="L379" t="str">
        <f>INDEX(classification!L$2:L$200, MATCH(soilManagement!K379, classification!J$2:J$200, 0))</f>
        <v>unknown</v>
      </c>
      <c r="M379" s="6" t="s">
        <v>2558</v>
      </c>
      <c r="N379" t="str">
        <f>INDEX(classification!O$2:O$200, MATCH(soilManagement!M379, classification!M$2:M$200, 0))</f>
        <v>natural</v>
      </c>
      <c r="O379" s="9" t="s">
        <v>2587</v>
      </c>
      <c r="P379" t="str">
        <f>INDEX(classification!R$2:R$200, MATCH(soilManagement!O379, classification!P$2:P$200, 0))</f>
        <v>no</v>
      </c>
      <c r="Q379" s="17" t="s">
        <v>1551</v>
      </c>
      <c r="R379" t="str">
        <f>INDEX(classification!U$2:U$200, MATCH(soilManagement!Q379, classification!S$2:S$200, 0))</f>
        <v>unknown</v>
      </c>
      <c r="S379" s="17" t="s">
        <v>1551</v>
      </c>
      <c r="T379" t="str">
        <f>INDEX(classification!X$2:X$200, MATCH(soilManagement!S379, classification!V$2:V$200, 0))</f>
        <v>unknown</v>
      </c>
      <c r="U379" s="17" t="s">
        <v>1551</v>
      </c>
      <c r="V379" t="str">
        <f>INDEX(classification!AA$2:AA$200, MATCH(soilManagement!U379, classification!Y$2:Y$200, 0))</f>
        <v>unknown</v>
      </c>
      <c r="W379" s="9" t="s">
        <v>2775</v>
      </c>
      <c r="X379" t="str">
        <f>INDEX(classification!AD$2:AD$200, MATCH(soilManagement!W379, classification!AB$2:AB$200, 0))</f>
        <v>no impact</v>
      </c>
      <c r="Y379" s="9" t="s">
        <v>2366</v>
      </c>
    </row>
    <row r="380" spans="1:25">
      <c r="A380">
        <v>379</v>
      </c>
      <c r="B380" s="6" t="s">
        <v>472</v>
      </c>
      <c r="C380" s="9" t="s">
        <v>2778</v>
      </c>
      <c r="D380" t="str">
        <f>INDEX(classification!C$2:C$200, MATCH(soilManagement!C380, classification!A$2:A$200, 0))</f>
        <v>grassland</v>
      </c>
      <c r="E380" s="9" t="s">
        <v>2731</v>
      </c>
      <c r="F380" t="str">
        <f>INDEX(classification!F$2:F$200, MATCH(soilManagement!E380, classification!D$2:D$200, 0))</f>
        <v>no tillage</v>
      </c>
      <c r="G380" s="9">
        <v>0</v>
      </c>
      <c r="H380" s="17" t="s">
        <v>1551</v>
      </c>
      <c r="I380" t="str">
        <f>INDEX(classification!I$2:I$200, MATCH(soilManagement!H380, classification!G$2:G$200, 0))</f>
        <v>unknown</v>
      </c>
      <c r="J380" s="9" t="s">
        <v>1551</v>
      </c>
      <c r="K380" s="17" t="s">
        <v>1551</v>
      </c>
      <c r="L380" t="str">
        <f>INDEX(classification!L$2:L$200, MATCH(soilManagement!K380, classification!J$2:J$200, 0))</f>
        <v>unknown</v>
      </c>
      <c r="M380" s="6" t="s">
        <v>2558</v>
      </c>
      <c r="N380" t="str">
        <f>INDEX(classification!O$2:O$200, MATCH(soilManagement!M380, classification!M$2:M$200, 0))</f>
        <v>natural</v>
      </c>
      <c r="O380" s="9" t="s">
        <v>2779</v>
      </c>
      <c r="P380" t="str">
        <f>INDEX(classification!R$2:R$200, MATCH(soilManagement!O380, classification!P$2:P$200, 0))</f>
        <v>yes</v>
      </c>
      <c r="Q380" s="17" t="s">
        <v>1551</v>
      </c>
      <c r="R380" t="str">
        <f>INDEX(classification!U$2:U$200, MATCH(soilManagement!Q380, classification!S$2:S$200, 0))</f>
        <v>unknown</v>
      </c>
      <c r="S380" s="17" t="s">
        <v>1551</v>
      </c>
      <c r="T380" t="str">
        <f>INDEX(classification!X$2:X$200, MATCH(soilManagement!S380, classification!V$2:V$200, 0))</f>
        <v>unknown</v>
      </c>
      <c r="U380" s="9" t="s">
        <v>2780</v>
      </c>
      <c r="V380" t="str">
        <f>INDEX(classification!AA$2:AA$200, MATCH(soilManagement!U380, classification!Y$2:Y$200, 0))</f>
        <v>no impact</v>
      </c>
      <c r="W380" s="17" t="s">
        <v>1551</v>
      </c>
      <c r="X380" t="str">
        <f>INDEX(classification!AD$2:AD$200, MATCH(soilManagement!W380, classification!AB$2:AB$200, 0))</f>
        <v>unknown</v>
      </c>
      <c r="Y380" s="9" t="s">
        <v>2559</v>
      </c>
    </row>
    <row r="381" spans="1:25">
      <c r="A381">
        <v>380</v>
      </c>
      <c r="B381" s="6" t="s">
        <v>474</v>
      </c>
      <c r="C381" s="9" t="s">
        <v>2599</v>
      </c>
      <c r="D381" t="str">
        <f>INDEX(classification!C$2:C$200, MATCH(soilManagement!C381, classification!A$2:A$200, 0))</f>
        <v>arable</v>
      </c>
      <c r="E381" s="9" t="s">
        <v>2731</v>
      </c>
      <c r="F381" t="str">
        <f>INDEX(classification!F$2:F$200, MATCH(soilManagement!E381, classification!D$2:D$200, 0))</f>
        <v>no tillage</v>
      </c>
      <c r="G381" s="9">
        <v>2</v>
      </c>
      <c r="H381" s="9" t="s">
        <v>2709</v>
      </c>
      <c r="I381" t="str">
        <f>INDEX(classification!I$2:I$200, MATCH(soilManagement!H381, classification!G$2:G$200, 0))</f>
        <v>legume</v>
      </c>
      <c r="J381" s="9" t="s">
        <v>2781</v>
      </c>
      <c r="K381" s="17" t="s">
        <v>1551</v>
      </c>
      <c r="L381" t="str">
        <f>INDEX(classification!L$2:L$200, MATCH(soilManagement!K381, classification!J$2:J$200, 0))</f>
        <v>unknown</v>
      </c>
      <c r="M381" s="9" t="s">
        <v>2729</v>
      </c>
      <c r="N381" t="str">
        <f>INDEX(classification!O$2:O$200, MATCH(soilManagement!M381, classification!M$2:M$200, 0))</f>
        <v>yes</v>
      </c>
      <c r="O381" s="17" t="s">
        <v>1551</v>
      </c>
      <c r="P381" t="str">
        <f>INDEX(classification!R$2:R$200, MATCH(soilManagement!O381, classification!P$2:P$200, 0))</f>
        <v>unknown</v>
      </c>
      <c r="Q381" s="17" t="s">
        <v>1551</v>
      </c>
      <c r="R381" t="str">
        <f>INDEX(classification!U$2:U$200, MATCH(soilManagement!Q381, classification!S$2:S$200, 0))</f>
        <v>unknown</v>
      </c>
      <c r="S381" s="17" t="s">
        <v>1551</v>
      </c>
      <c r="T381" t="str">
        <f>INDEX(classification!X$2:X$200, MATCH(soilManagement!S381, classification!V$2:V$200, 0))</f>
        <v>unknown</v>
      </c>
      <c r="U381" s="17" t="s">
        <v>1551</v>
      </c>
      <c r="V381" t="str">
        <f>INDEX(classification!AA$2:AA$200, MATCH(soilManagement!U381, classification!Y$2:Y$200, 0))</f>
        <v>unknown</v>
      </c>
      <c r="W381" s="9" t="s">
        <v>2684</v>
      </c>
      <c r="X381" t="str">
        <f>INDEX(classification!AD$2:AD$200, MATCH(soilManagement!W381, classification!AB$2:AB$200, 0))</f>
        <v>no impact</v>
      </c>
      <c r="Y381" s="9" t="s">
        <v>2559</v>
      </c>
    </row>
    <row r="382" spans="1:25">
      <c r="A382">
        <v>381</v>
      </c>
      <c r="B382" s="6" t="s">
        <v>477</v>
      </c>
      <c r="C382" s="9" t="s">
        <v>2599</v>
      </c>
      <c r="D382" t="str">
        <f>INDEX(classification!C$2:C$200, MATCH(soilManagement!C382, classification!A$2:A$200, 0))</f>
        <v>arable</v>
      </c>
      <c r="E382" s="9" t="s">
        <v>2731</v>
      </c>
      <c r="F382" t="str">
        <f>INDEX(classification!F$2:F$200, MATCH(soilManagement!E382, classification!D$2:D$200, 0))</f>
        <v>no tillage</v>
      </c>
      <c r="G382" s="9">
        <v>1</v>
      </c>
      <c r="H382" s="9" t="s">
        <v>2630</v>
      </c>
      <c r="I382" t="str">
        <f>INDEX(classification!I$2:I$200, MATCH(soilManagement!H382, classification!G$2:G$200, 0))</f>
        <v>maize</v>
      </c>
      <c r="J382" s="9" t="s">
        <v>2569</v>
      </c>
      <c r="K382" s="17" t="s">
        <v>1551</v>
      </c>
      <c r="L382" t="str">
        <f>INDEX(classification!L$2:L$200, MATCH(soilManagement!K382, classification!J$2:J$200, 0))</f>
        <v>unknown</v>
      </c>
      <c r="M382" s="9" t="s">
        <v>2782</v>
      </c>
      <c r="N382" t="str">
        <f>INDEX(classification!O$2:O$200, MATCH(soilManagement!M382, classification!M$2:M$200, 0))</f>
        <v>yes</v>
      </c>
      <c r="O382" s="17" t="s">
        <v>1551</v>
      </c>
      <c r="P382" t="str">
        <f>INDEX(classification!R$2:R$200, MATCH(soilManagement!O382, classification!P$2:P$200, 0))</f>
        <v>unknown</v>
      </c>
      <c r="Q382" s="17" t="s">
        <v>1551</v>
      </c>
      <c r="R382" t="str">
        <f>INDEX(classification!U$2:U$200, MATCH(soilManagement!Q382, classification!S$2:S$200, 0))</f>
        <v>unknown</v>
      </c>
      <c r="S382" s="17" t="s">
        <v>1551</v>
      </c>
      <c r="T382" t="str">
        <f>INDEX(classification!X$2:X$200, MATCH(soilManagement!S382, classification!V$2:V$200, 0))</f>
        <v>unknown</v>
      </c>
      <c r="U382" s="17" t="s">
        <v>1551</v>
      </c>
      <c r="V382" t="str">
        <f>INDEX(classification!AA$2:AA$200, MATCH(soilManagement!U382, classification!Y$2:Y$200, 0))</f>
        <v>unknown</v>
      </c>
      <c r="W382" s="9" t="s">
        <v>2684</v>
      </c>
      <c r="X382" t="str">
        <f>INDEX(classification!AD$2:AD$200, MATCH(soilManagement!W382, classification!AB$2:AB$200, 0))</f>
        <v>no impact</v>
      </c>
      <c r="Y382" s="9" t="s">
        <v>2559</v>
      </c>
    </row>
    <row r="383" spans="1:25">
      <c r="A383">
        <v>382</v>
      </c>
      <c r="B383" s="6" t="s">
        <v>479</v>
      </c>
      <c r="C383" s="9" t="s">
        <v>2599</v>
      </c>
      <c r="D383" t="str">
        <f>INDEX(classification!C$2:C$200, MATCH(soilManagement!C383, classification!A$2:A$200, 0))</f>
        <v>arable</v>
      </c>
      <c r="E383" s="9" t="s">
        <v>2562</v>
      </c>
      <c r="F383" t="str">
        <f>INDEX(classification!F$2:F$200, MATCH(soilManagement!E383, classification!D$2:D$200, 0))</f>
        <v>conventional tillage</v>
      </c>
      <c r="G383" s="9">
        <v>1</v>
      </c>
      <c r="H383" s="9" t="s">
        <v>2630</v>
      </c>
      <c r="I383" t="str">
        <f>INDEX(classification!I$2:I$200, MATCH(soilManagement!H383, classification!G$2:G$200, 0))</f>
        <v>maize</v>
      </c>
      <c r="J383" s="9" t="s">
        <v>2569</v>
      </c>
      <c r="K383" s="17" t="s">
        <v>1551</v>
      </c>
      <c r="L383" t="str">
        <f>INDEX(classification!L$2:L$200, MATCH(soilManagement!K383, classification!J$2:J$200, 0))</f>
        <v>unknown</v>
      </c>
      <c r="M383" s="9" t="s">
        <v>2782</v>
      </c>
      <c r="N383" t="str">
        <f>INDEX(classification!O$2:O$200, MATCH(soilManagement!M383, classification!M$2:M$200, 0))</f>
        <v>yes</v>
      </c>
      <c r="O383" s="17" t="s">
        <v>1551</v>
      </c>
      <c r="P383" t="str">
        <f>INDEX(classification!R$2:R$200, MATCH(soilManagement!O383, classification!P$2:P$200, 0))</f>
        <v>unknown</v>
      </c>
      <c r="Q383" s="17" t="s">
        <v>1551</v>
      </c>
      <c r="R383" t="str">
        <f>INDEX(classification!U$2:U$200, MATCH(soilManagement!Q383, classification!S$2:S$200, 0))</f>
        <v>unknown</v>
      </c>
      <c r="S383" s="17" t="s">
        <v>1551</v>
      </c>
      <c r="T383" t="str">
        <f>INDEX(classification!X$2:X$200, MATCH(soilManagement!S383, classification!V$2:V$200, 0))</f>
        <v>unknown</v>
      </c>
      <c r="U383" s="17" t="s">
        <v>1551</v>
      </c>
      <c r="V383" t="str">
        <f>INDEX(classification!AA$2:AA$200, MATCH(soilManagement!U383, classification!Y$2:Y$200, 0))</f>
        <v>unknown</v>
      </c>
      <c r="W383" s="9" t="s">
        <v>2684</v>
      </c>
      <c r="X383" t="str">
        <f>INDEX(classification!AD$2:AD$200, MATCH(soilManagement!W383, classification!AB$2:AB$200, 0))</f>
        <v>no impact</v>
      </c>
      <c r="Y383" s="9" t="s">
        <v>2559</v>
      </c>
    </row>
    <row r="384" spans="1:25">
      <c r="A384">
        <v>383</v>
      </c>
      <c r="B384" s="6" t="s">
        <v>480</v>
      </c>
      <c r="C384" s="9" t="s">
        <v>2599</v>
      </c>
      <c r="D384" t="str">
        <f>INDEX(classification!C$2:C$200, MATCH(soilManagement!C384, classification!A$2:A$200, 0))</f>
        <v>arable</v>
      </c>
      <c r="E384" s="9" t="s">
        <v>2731</v>
      </c>
      <c r="F384" t="str">
        <f>INDEX(classification!F$2:F$200, MATCH(soilManagement!E384, classification!D$2:D$200, 0))</f>
        <v>no tillage</v>
      </c>
      <c r="G384" s="9">
        <v>-9999</v>
      </c>
      <c r="H384" s="17" t="s">
        <v>1551</v>
      </c>
      <c r="I384" t="str">
        <f>INDEX(classification!I$2:I$200, MATCH(soilManagement!H384, classification!G$2:G$200, 0))</f>
        <v>unknown</v>
      </c>
      <c r="J384" s="9" t="s">
        <v>1551</v>
      </c>
      <c r="K384" s="17" t="s">
        <v>1551</v>
      </c>
      <c r="L384" t="str">
        <f>INDEX(classification!L$2:L$200, MATCH(soilManagement!K384, classification!J$2:J$200, 0))</f>
        <v>unknown</v>
      </c>
      <c r="M384" s="17" t="s">
        <v>1551</v>
      </c>
      <c r="N384" t="str">
        <f>INDEX(classification!O$2:O$200, MATCH(soilManagement!M384, classification!M$2:M$200, 0))</f>
        <v>unknown</v>
      </c>
      <c r="O384" s="17" t="s">
        <v>1551</v>
      </c>
      <c r="P384" t="str">
        <f>INDEX(classification!R$2:R$200, MATCH(soilManagement!O384, classification!P$2:P$200, 0))</f>
        <v>unknown</v>
      </c>
      <c r="Q384" s="17" t="s">
        <v>1551</v>
      </c>
      <c r="R384" t="str">
        <f>INDEX(classification!U$2:U$200, MATCH(soilManagement!Q384, classification!S$2:S$200, 0))</f>
        <v>unknown</v>
      </c>
      <c r="S384" s="17" t="s">
        <v>1551</v>
      </c>
      <c r="T384" t="str">
        <f>INDEX(classification!X$2:X$200, MATCH(soilManagement!S384, classification!V$2:V$200, 0))</f>
        <v>unknown</v>
      </c>
      <c r="U384" s="9" t="s">
        <v>2783</v>
      </c>
      <c r="V384" t="str">
        <f>INDEX(classification!AA$2:AA$200, MATCH(soilManagement!U384, classification!Y$2:Y$200, 0))</f>
        <v>positive impact</v>
      </c>
      <c r="W384" s="9" t="s">
        <v>2684</v>
      </c>
      <c r="X384" t="str">
        <f>INDEX(classification!AD$2:AD$200, MATCH(soilManagement!W384, classification!AB$2:AB$200, 0))</f>
        <v>no impact</v>
      </c>
      <c r="Y384" s="9" t="s">
        <v>2559</v>
      </c>
    </row>
    <row r="385" spans="1:25">
      <c r="A385">
        <v>384</v>
      </c>
      <c r="B385" s="6" t="s">
        <v>482</v>
      </c>
      <c r="C385" s="9" t="s">
        <v>2599</v>
      </c>
      <c r="D385" t="str">
        <f>INDEX(classification!C$2:C$200, MATCH(soilManagement!C385, classification!A$2:A$200, 0))</f>
        <v>arable</v>
      </c>
      <c r="E385" s="9" t="s">
        <v>2608</v>
      </c>
      <c r="F385" t="str">
        <f>INDEX(classification!F$2:F$200, MATCH(soilManagement!E385, classification!D$2:D$200, 0))</f>
        <v>reduced tillage</v>
      </c>
      <c r="G385" s="9">
        <v>-9999</v>
      </c>
      <c r="H385" s="17" t="s">
        <v>1551</v>
      </c>
      <c r="I385" t="str">
        <f>INDEX(classification!I$2:I$200, MATCH(soilManagement!H385, classification!G$2:G$200, 0))</f>
        <v>unknown</v>
      </c>
      <c r="J385" s="9" t="s">
        <v>1551</v>
      </c>
      <c r="K385" s="17" t="s">
        <v>1551</v>
      </c>
      <c r="L385" t="str">
        <f>INDEX(classification!L$2:L$200, MATCH(soilManagement!K385, classification!J$2:J$200, 0))</f>
        <v>unknown</v>
      </c>
      <c r="M385" s="17" t="s">
        <v>1551</v>
      </c>
      <c r="N385" t="str">
        <f>INDEX(classification!O$2:O$200, MATCH(soilManagement!M385, classification!M$2:M$200, 0))</f>
        <v>unknown</v>
      </c>
      <c r="O385" s="17" t="s">
        <v>1551</v>
      </c>
      <c r="P385" t="str">
        <f>INDEX(classification!R$2:R$200, MATCH(soilManagement!O385, classification!P$2:P$200, 0))</f>
        <v>unknown</v>
      </c>
      <c r="Q385" s="17" t="s">
        <v>1551</v>
      </c>
      <c r="R385" t="str">
        <f>INDEX(classification!U$2:U$200, MATCH(soilManagement!Q385, classification!S$2:S$200, 0))</f>
        <v>unknown</v>
      </c>
      <c r="S385" s="17" t="s">
        <v>1551</v>
      </c>
      <c r="T385" t="str">
        <f>INDEX(classification!X$2:X$200, MATCH(soilManagement!S385, classification!V$2:V$200, 0))</f>
        <v>unknown</v>
      </c>
      <c r="U385" s="9" t="s">
        <v>2783</v>
      </c>
      <c r="V385" t="str">
        <f>INDEX(classification!AA$2:AA$200, MATCH(soilManagement!U385, classification!Y$2:Y$200, 0))</f>
        <v>positive impact</v>
      </c>
      <c r="W385" s="9" t="s">
        <v>2684</v>
      </c>
      <c r="X385" t="str">
        <f>INDEX(classification!AD$2:AD$200, MATCH(soilManagement!W385, classification!AB$2:AB$200, 0))</f>
        <v>no impact</v>
      </c>
      <c r="Y385" s="9" t="s">
        <v>2559</v>
      </c>
    </row>
    <row r="386" spans="1:25">
      <c r="A386">
        <v>385</v>
      </c>
      <c r="B386" s="6" t="s">
        <v>483</v>
      </c>
      <c r="C386" s="9" t="s">
        <v>2599</v>
      </c>
      <c r="D386" t="str">
        <f>INDEX(classification!C$2:C$200, MATCH(soilManagement!C386, classification!A$2:A$200, 0))</f>
        <v>arable</v>
      </c>
      <c r="E386" s="9" t="s">
        <v>2562</v>
      </c>
      <c r="F386" t="str">
        <f>INDEX(classification!F$2:F$200, MATCH(soilManagement!E386, classification!D$2:D$200, 0))</f>
        <v>conventional tillage</v>
      </c>
      <c r="G386" s="9">
        <v>-9999</v>
      </c>
      <c r="H386" s="9" t="s">
        <v>2736</v>
      </c>
      <c r="I386" t="str">
        <f>INDEX(classification!I$2:I$200, MATCH(soilManagement!H386, classification!G$2:G$200, 0))</f>
        <v>maize</v>
      </c>
      <c r="J386" s="9" t="s">
        <v>1551</v>
      </c>
      <c r="K386" s="17" t="s">
        <v>1551</v>
      </c>
      <c r="L386" t="str">
        <f>INDEX(classification!L$2:L$200, MATCH(soilManagement!K386, classification!J$2:J$200, 0))</f>
        <v>unknown</v>
      </c>
      <c r="M386" s="17" t="s">
        <v>1551</v>
      </c>
      <c r="N386" t="str">
        <f>INDEX(classification!O$2:O$200, MATCH(soilManagement!M386, classification!M$2:M$200, 0))</f>
        <v>unknown</v>
      </c>
      <c r="O386" s="17" t="s">
        <v>1551</v>
      </c>
      <c r="P386" t="str">
        <f>INDEX(classification!R$2:R$200, MATCH(soilManagement!O386, classification!P$2:P$200, 0))</f>
        <v>unknown</v>
      </c>
      <c r="Q386" s="17" t="s">
        <v>1551</v>
      </c>
      <c r="R386" t="str">
        <f>INDEX(classification!U$2:U$200, MATCH(soilManagement!Q386, classification!S$2:S$200, 0))</f>
        <v>unknown</v>
      </c>
      <c r="S386" s="9" t="s">
        <v>2594</v>
      </c>
      <c r="T386" t="str">
        <f>INDEX(classification!X$2:X$200, MATCH(soilManagement!S386, classification!V$2:V$200, 0))</f>
        <v>unknown</v>
      </c>
      <c r="U386" s="17" t="s">
        <v>1551</v>
      </c>
      <c r="V386" t="str">
        <f>INDEX(classification!AA$2:AA$200, MATCH(soilManagement!U386, classification!Y$2:Y$200, 0))</f>
        <v>unknown</v>
      </c>
      <c r="W386" s="9" t="s">
        <v>2784</v>
      </c>
      <c r="X386" t="str">
        <f>INDEX(classification!AD$2:AD$200, MATCH(soilManagement!W386, classification!AB$2:AB$200, 0))</f>
        <v>no impact</v>
      </c>
      <c r="Y386" s="9" t="s">
        <v>2559</v>
      </c>
    </row>
    <row r="387" spans="1:25">
      <c r="A387">
        <v>386</v>
      </c>
      <c r="B387" s="6" t="s">
        <v>485</v>
      </c>
      <c r="C387" s="9" t="s">
        <v>2778</v>
      </c>
      <c r="D387" t="str">
        <f>INDEX(classification!C$2:C$200, MATCH(soilManagement!C387, classification!A$2:A$200, 0))</f>
        <v>grassland</v>
      </c>
      <c r="E387" s="9" t="s">
        <v>2731</v>
      </c>
      <c r="F387" t="str">
        <f>INDEX(classification!F$2:F$200, MATCH(soilManagement!E387, classification!D$2:D$200, 0))</f>
        <v>no tillage</v>
      </c>
      <c r="G387" s="9">
        <v>1</v>
      </c>
      <c r="H387" s="17" t="s">
        <v>1551</v>
      </c>
      <c r="I387" t="str">
        <f>INDEX(classification!I$2:I$200, MATCH(soilManagement!H387, classification!G$2:G$200, 0))</f>
        <v>unknown</v>
      </c>
      <c r="J387" s="9" t="s">
        <v>1551</v>
      </c>
      <c r="K387" s="17" t="s">
        <v>1551</v>
      </c>
      <c r="L387" t="str">
        <f>INDEX(classification!L$2:L$200, MATCH(soilManagement!K387, classification!J$2:J$200, 0))</f>
        <v>unknown</v>
      </c>
      <c r="M387" s="6" t="s">
        <v>2558</v>
      </c>
      <c r="N387" t="str">
        <f>INDEX(classification!O$2:O$200, MATCH(soilManagement!M387, classification!M$2:M$200, 0))</f>
        <v>natural</v>
      </c>
      <c r="O387" s="9" t="s">
        <v>2570</v>
      </c>
      <c r="P387" t="str">
        <f>INDEX(classification!R$2:R$200, MATCH(soilManagement!O387, classification!P$2:P$200, 0))</f>
        <v>yes</v>
      </c>
      <c r="Q387" s="17" t="s">
        <v>1551</v>
      </c>
      <c r="R387" t="str">
        <f>INDEX(classification!U$2:U$200, MATCH(soilManagement!Q387, classification!S$2:S$200, 0))</f>
        <v>unknown</v>
      </c>
      <c r="S387" s="17" t="s">
        <v>1551</v>
      </c>
      <c r="T387" t="str">
        <f>INDEX(classification!X$2:X$200, MATCH(soilManagement!S387, classification!V$2:V$200, 0))</f>
        <v>unknown</v>
      </c>
      <c r="U387" s="17" t="s">
        <v>1551</v>
      </c>
      <c r="V387" t="str">
        <f>INDEX(classification!AA$2:AA$200, MATCH(soilManagement!U387, classification!Y$2:Y$200, 0))</f>
        <v>unknown</v>
      </c>
      <c r="W387" s="9" t="s">
        <v>2785</v>
      </c>
      <c r="X387" t="str">
        <f>INDEX(classification!AD$2:AD$200, MATCH(soilManagement!W387, classification!AB$2:AB$200, 0))</f>
        <v>no impact</v>
      </c>
      <c r="Y387" s="9" t="s">
        <v>2559</v>
      </c>
    </row>
    <row r="388" spans="1:25">
      <c r="A388">
        <v>387</v>
      </c>
      <c r="B388" s="6" t="s">
        <v>487</v>
      </c>
      <c r="C388" s="9" t="s">
        <v>2599</v>
      </c>
      <c r="D388" t="str">
        <f>INDEX(classification!C$2:C$200, MATCH(soilManagement!C388, classification!A$2:A$200, 0))</f>
        <v>arable</v>
      </c>
      <c r="E388" s="9" t="s">
        <v>2562</v>
      </c>
      <c r="F388" t="str">
        <f>INDEX(classification!F$2:F$200, MATCH(soilManagement!E388, classification!D$2:D$200, 0))</f>
        <v>conventional tillage</v>
      </c>
      <c r="G388" s="9">
        <v>6</v>
      </c>
      <c r="H388" s="9" t="s">
        <v>2723</v>
      </c>
      <c r="I388" t="str">
        <f>INDEX(classification!I$2:I$200, MATCH(soilManagement!H388, classification!G$2:G$200, 0))</f>
        <v>cereals</v>
      </c>
      <c r="J388" s="9" t="s">
        <v>2786</v>
      </c>
      <c r="K388" s="17" t="s">
        <v>1551</v>
      </c>
      <c r="L388" t="str">
        <f>INDEX(classification!L$2:L$200, MATCH(soilManagement!K388, classification!J$2:J$200, 0))</f>
        <v>unknown</v>
      </c>
      <c r="M388" s="17" t="s">
        <v>1551</v>
      </c>
      <c r="N388" t="str">
        <f>INDEX(classification!O$2:O$200, MATCH(soilManagement!M388, classification!M$2:M$200, 0))</f>
        <v>unknown</v>
      </c>
      <c r="O388" s="9" t="s">
        <v>2587</v>
      </c>
      <c r="P388" t="str">
        <f>INDEX(classification!R$2:R$200, MATCH(soilManagement!O388, classification!P$2:P$200, 0))</f>
        <v>no</v>
      </c>
      <c r="Q388" s="17" t="s">
        <v>1551</v>
      </c>
      <c r="R388" t="str">
        <f>INDEX(classification!U$2:U$200, MATCH(soilManagement!Q388, classification!S$2:S$200, 0))</f>
        <v>unknown</v>
      </c>
      <c r="S388" s="17" t="s">
        <v>1551</v>
      </c>
      <c r="T388" t="str">
        <f>INDEX(classification!X$2:X$200, MATCH(soilManagement!S388, classification!V$2:V$200, 0))</f>
        <v>unknown</v>
      </c>
      <c r="U388" s="17" t="s">
        <v>1551</v>
      </c>
      <c r="V388" t="str">
        <f>INDEX(classification!AA$2:AA$200, MATCH(soilManagement!U388, classification!Y$2:Y$200, 0))</f>
        <v>unknown</v>
      </c>
      <c r="W388" s="9" t="s">
        <v>2785</v>
      </c>
      <c r="X388" t="str">
        <f>INDEX(classification!AD$2:AD$200, MATCH(soilManagement!W388, classification!AB$2:AB$200, 0))</f>
        <v>no impact</v>
      </c>
      <c r="Y388" s="18"/>
    </row>
    <row r="389" spans="1:25">
      <c r="A389">
        <v>388</v>
      </c>
      <c r="B389" s="6" t="s">
        <v>488</v>
      </c>
      <c r="C389" s="9" t="s">
        <v>2599</v>
      </c>
      <c r="D389" t="str">
        <f>INDEX(classification!C$2:C$200, MATCH(soilManagement!C389, classification!A$2:A$200, 0))</f>
        <v>arable</v>
      </c>
      <c r="E389" s="9" t="s">
        <v>2562</v>
      </c>
      <c r="F389" t="str">
        <f>INDEX(classification!F$2:F$200, MATCH(soilManagement!E389, classification!D$2:D$200, 0))</f>
        <v>conventional tillage</v>
      </c>
      <c r="G389" s="9">
        <v>2</v>
      </c>
      <c r="H389" s="9" t="s">
        <v>2723</v>
      </c>
      <c r="I389" t="str">
        <f>INDEX(classification!I$2:I$200, MATCH(soilManagement!H389, classification!G$2:G$200, 0))</f>
        <v>cereals</v>
      </c>
      <c r="J389" s="9" t="s">
        <v>2787</v>
      </c>
      <c r="K389" s="17" t="s">
        <v>1551</v>
      </c>
      <c r="L389" t="str">
        <f>INDEX(classification!L$2:L$200, MATCH(soilManagement!K389, classification!J$2:J$200, 0))</f>
        <v>unknown</v>
      </c>
      <c r="M389" s="17" t="s">
        <v>1551</v>
      </c>
      <c r="N389" t="str">
        <f>INDEX(classification!O$2:O$200, MATCH(soilManagement!M389, classification!M$2:M$200, 0))</f>
        <v>unknown</v>
      </c>
      <c r="O389" s="9" t="s">
        <v>2587</v>
      </c>
      <c r="P389" t="str">
        <f>INDEX(classification!R$2:R$200, MATCH(soilManagement!O389, classification!P$2:P$200, 0))</f>
        <v>no</v>
      </c>
      <c r="Q389" s="17" t="s">
        <v>1551</v>
      </c>
      <c r="R389" t="str">
        <f>INDEX(classification!U$2:U$200, MATCH(soilManagement!Q389, classification!S$2:S$200, 0))</f>
        <v>unknown</v>
      </c>
      <c r="S389" s="17" t="s">
        <v>1551</v>
      </c>
      <c r="T389" t="str">
        <f>INDEX(classification!X$2:X$200, MATCH(soilManagement!S389, classification!V$2:V$200, 0))</f>
        <v>unknown</v>
      </c>
      <c r="U389" s="17" t="s">
        <v>1551</v>
      </c>
      <c r="V389" t="str">
        <f>INDEX(classification!AA$2:AA$200, MATCH(soilManagement!U389, classification!Y$2:Y$200, 0))</f>
        <v>unknown</v>
      </c>
      <c r="W389" s="9" t="s">
        <v>2785</v>
      </c>
      <c r="X389" t="str">
        <f>INDEX(classification!AD$2:AD$200, MATCH(soilManagement!W389, classification!AB$2:AB$200, 0))</f>
        <v>no impact</v>
      </c>
      <c r="Y389" s="18"/>
    </row>
    <row r="390" spans="1:25">
      <c r="A390">
        <v>389</v>
      </c>
      <c r="B390" s="6" t="s">
        <v>489</v>
      </c>
      <c r="C390" s="9" t="s">
        <v>2599</v>
      </c>
      <c r="D390" t="str">
        <f>INDEX(classification!C$2:C$200, MATCH(soilManagement!C390, classification!A$2:A$200, 0))</f>
        <v>arable</v>
      </c>
      <c r="E390" s="9" t="s">
        <v>2562</v>
      </c>
      <c r="F390" t="str">
        <f>INDEX(classification!F$2:F$200, MATCH(soilManagement!E390, classification!D$2:D$200, 0))</f>
        <v>conventional tillage</v>
      </c>
      <c r="G390" s="9">
        <v>2</v>
      </c>
      <c r="H390" s="9" t="s">
        <v>2723</v>
      </c>
      <c r="I390" t="str">
        <f>INDEX(classification!I$2:I$200, MATCH(soilManagement!H390, classification!G$2:G$200, 0))</f>
        <v>cereals</v>
      </c>
      <c r="J390" s="9" t="s">
        <v>2788</v>
      </c>
      <c r="K390" s="17" t="s">
        <v>1551</v>
      </c>
      <c r="L390" t="str">
        <f>INDEX(classification!L$2:L$200, MATCH(soilManagement!K390, classification!J$2:J$200, 0))</f>
        <v>unknown</v>
      </c>
      <c r="M390" s="17" t="s">
        <v>1551</v>
      </c>
      <c r="N390" t="str">
        <f>INDEX(classification!O$2:O$200, MATCH(soilManagement!M390, classification!M$2:M$200, 0))</f>
        <v>unknown</v>
      </c>
      <c r="O390" s="9" t="s">
        <v>2587</v>
      </c>
      <c r="P390" t="str">
        <f>INDEX(classification!R$2:R$200, MATCH(soilManagement!O390, classification!P$2:P$200, 0))</f>
        <v>no</v>
      </c>
      <c r="Q390" s="17" t="s">
        <v>1551</v>
      </c>
      <c r="R390" t="str">
        <f>INDEX(classification!U$2:U$200, MATCH(soilManagement!Q390, classification!S$2:S$200, 0))</f>
        <v>unknown</v>
      </c>
      <c r="S390" s="17" t="s">
        <v>1551</v>
      </c>
      <c r="T390" t="str">
        <f>INDEX(classification!X$2:X$200, MATCH(soilManagement!S390, classification!V$2:V$200, 0))</f>
        <v>unknown</v>
      </c>
      <c r="U390" s="17" t="s">
        <v>1551</v>
      </c>
      <c r="V390" t="str">
        <f>INDEX(classification!AA$2:AA$200, MATCH(soilManagement!U390, classification!Y$2:Y$200, 0))</f>
        <v>unknown</v>
      </c>
      <c r="W390" s="9" t="s">
        <v>2785</v>
      </c>
      <c r="X390" t="str">
        <f>INDEX(classification!AD$2:AD$200, MATCH(soilManagement!W390, classification!AB$2:AB$200, 0))</f>
        <v>no impact</v>
      </c>
      <c r="Y390" s="18"/>
    </row>
    <row r="391" spans="1:25">
      <c r="A391">
        <v>390</v>
      </c>
      <c r="B391" s="6" t="s">
        <v>490</v>
      </c>
      <c r="C391" s="9" t="s">
        <v>2599</v>
      </c>
      <c r="D391" t="str">
        <f>INDEX(classification!C$2:C$200, MATCH(soilManagement!C391, classification!A$2:A$200, 0))</f>
        <v>arable</v>
      </c>
      <c r="E391" s="9" t="s">
        <v>2562</v>
      </c>
      <c r="F391" t="str">
        <f>INDEX(classification!F$2:F$200, MATCH(soilManagement!E391, classification!D$2:D$200, 0))</f>
        <v>conventional tillage</v>
      </c>
      <c r="G391" s="9">
        <v>2</v>
      </c>
      <c r="H391" s="9" t="s">
        <v>2723</v>
      </c>
      <c r="I391" t="str">
        <f>INDEX(classification!I$2:I$200, MATCH(soilManagement!H391, classification!G$2:G$200, 0))</f>
        <v>cereals</v>
      </c>
      <c r="J391" s="9" t="s">
        <v>2789</v>
      </c>
      <c r="K391" s="17" t="s">
        <v>1551</v>
      </c>
      <c r="L391" t="str">
        <f>INDEX(classification!L$2:L$200, MATCH(soilManagement!K391, classification!J$2:J$200, 0))</f>
        <v>unknown</v>
      </c>
      <c r="M391" s="17" t="s">
        <v>1551</v>
      </c>
      <c r="N391" t="str">
        <f>INDEX(classification!O$2:O$200, MATCH(soilManagement!M391, classification!M$2:M$200, 0))</f>
        <v>unknown</v>
      </c>
      <c r="O391" s="9" t="s">
        <v>2587</v>
      </c>
      <c r="P391" t="str">
        <f>INDEX(classification!R$2:R$200, MATCH(soilManagement!O391, classification!P$2:P$200, 0))</f>
        <v>no</v>
      </c>
      <c r="Q391" s="17" t="s">
        <v>1551</v>
      </c>
      <c r="R391" t="str">
        <f>INDEX(classification!U$2:U$200, MATCH(soilManagement!Q391, classification!S$2:S$200, 0))</f>
        <v>unknown</v>
      </c>
      <c r="S391" s="17" t="s">
        <v>1551</v>
      </c>
      <c r="T391" t="str">
        <f>INDEX(classification!X$2:X$200, MATCH(soilManagement!S391, classification!V$2:V$200, 0))</f>
        <v>unknown</v>
      </c>
      <c r="U391" s="17" t="s">
        <v>1551</v>
      </c>
      <c r="V391" t="str">
        <f>INDEX(classification!AA$2:AA$200, MATCH(soilManagement!U391, classification!Y$2:Y$200, 0))</f>
        <v>unknown</v>
      </c>
      <c r="W391" s="9" t="s">
        <v>2785</v>
      </c>
      <c r="X391" t="str">
        <f>INDEX(classification!AD$2:AD$200, MATCH(soilManagement!W391, classification!AB$2:AB$200, 0))</f>
        <v>no impact</v>
      </c>
      <c r="Y391" s="18"/>
    </row>
    <row r="392" spans="1:25">
      <c r="A392">
        <v>391</v>
      </c>
      <c r="B392" s="6" t="s">
        <v>491</v>
      </c>
      <c r="C392" s="9" t="s">
        <v>2599</v>
      </c>
      <c r="D392" t="str">
        <f>INDEX(classification!C$2:C$200, MATCH(soilManagement!C392, classification!A$2:A$200, 0))</f>
        <v>arable</v>
      </c>
      <c r="E392" s="9" t="s">
        <v>2562</v>
      </c>
      <c r="F392" t="str">
        <f>INDEX(classification!F$2:F$200, MATCH(soilManagement!E392, classification!D$2:D$200, 0))</f>
        <v>conventional tillage</v>
      </c>
      <c r="G392" s="9">
        <v>1</v>
      </c>
      <c r="H392" s="9" t="s">
        <v>2723</v>
      </c>
      <c r="I392" t="str">
        <f>INDEX(classification!I$2:I$200, MATCH(soilManagement!H392, classification!G$2:G$200, 0))</f>
        <v>cereals</v>
      </c>
      <c r="J392" s="9" t="s">
        <v>2790</v>
      </c>
      <c r="K392" s="17" t="s">
        <v>1551</v>
      </c>
      <c r="L392" t="str">
        <f>INDEX(classification!L$2:L$200, MATCH(soilManagement!K392, classification!J$2:J$200, 0))</f>
        <v>unknown</v>
      </c>
      <c r="M392" s="17" t="s">
        <v>1551</v>
      </c>
      <c r="N392" t="str">
        <f>INDEX(classification!O$2:O$200, MATCH(soilManagement!M392, classification!M$2:M$200, 0))</f>
        <v>unknown</v>
      </c>
      <c r="O392" s="9" t="s">
        <v>2587</v>
      </c>
      <c r="P392" t="str">
        <f>INDEX(classification!R$2:R$200, MATCH(soilManagement!O392, classification!P$2:P$200, 0))</f>
        <v>no</v>
      </c>
      <c r="Q392" s="17" t="s">
        <v>1551</v>
      </c>
      <c r="R392" t="str">
        <f>INDEX(classification!U$2:U$200, MATCH(soilManagement!Q392, classification!S$2:S$200, 0))</f>
        <v>unknown</v>
      </c>
      <c r="S392" s="17" t="s">
        <v>1551</v>
      </c>
      <c r="T392" t="str">
        <f>INDEX(classification!X$2:X$200, MATCH(soilManagement!S392, classification!V$2:V$200, 0))</f>
        <v>unknown</v>
      </c>
      <c r="U392" s="17" t="s">
        <v>1551</v>
      </c>
      <c r="V392" t="str">
        <f>INDEX(classification!AA$2:AA$200, MATCH(soilManagement!U392, classification!Y$2:Y$200, 0))</f>
        <v>unknown</v>
      </c>
      <c r="W392" s="9" t="s">
        <v>2785</v>
      </c>
      <c r="X392" t="str">
        <f>INDEX(classification!AD$2:AD$200, MATCH(soilManagement!W392, classification!AB$2:AB$200, 0))</f>
        <v>no impact</v>
      </c>
      <c r="Y392" s="18"/>
    </row>
    <row r="393" spans="1:25">
      <c r="A393">
        <v>392</v>
      </c>
      <c r="B393" s="6" t="s">
        <v>492</v>
      </c>
      <c r="C393" s="9" t="s">
        <v>2599</v>
      </c>
      <c r="D393" t="str">
        <f>INDEX(classification!C$2:C$200, MATCH(soilManagement!C393, classification!A$2:A$200, 0))</f>
        <v>arable</v>
      </c>
      <c r="E393" s="9" t="s">
        <v>2562</v>
      </c>
      <c r="F393" t="str">
        <f>INDEX(classification!F$2:F$200, MATCH(soilManagement!E393, classification!D$2:D$200, 0))</f>
        <v>conventional tillage</v>
      </c>
      <c r="G393" s="9">
        <v>2</v>
      </c>
      <c r="H393" s="9" t="s">
        <v>2723</v>
      </c>
      <c r="I393" t="str">
        <f>INDEX(classification!I$2:I$200, MATCH(soilManagement!H393, classification!G$2:G$200, 0))</f>
        <v>cereals</v>
      </c>
      <c r="J393" s="9" t="s">
        <v>2791</v>
      </c>
      <c r="K393" s="17" t="s">
        <v>1551</v>
      </c>
      <c r="L393" t="str">
        <f>INDEX(classification!L$2:L$200, MATCH(soilManagement!K393, classification!J$2:J$200, 0))</f>
        <v>unknown</v>
      </c>
      <c r="M393" s="17" t="s">
        <v>1551</v>
      </c>
      <c r="N393" t="str">
        <f>INDEX(classification!O$2:O$200, MATCH(soilManagement!M393, classification!M$2:M$200, 0))</f>
        <v>unknown</v>
      </c>
      <c r="O393" s="9" t="s">
        <v>2587</v>
      </c>
      <c r="P393" t="str">
        <f>INDEX(classification!R$2:R$200, MATCH(soilManagement!O393, classification!P$2:P$200, 0))</f>
        <v>no</v>
      </c>
      <c r="Q393" s="17" t="s">
        <v>1551</v>
      </c>
      <c r="R393" t="str">
        <f>INDEX(classification!U$2:U$200, MATCH(soilManagement!Q393, classification!S$2:S$200, 0))</f>
        <v>unknown</v>
      </c>
      <c r="S393" s="17" t="s">
        <v>1551</v>
      </c>
      <c r="T393" t="str">
        <f>INDEX(classification!X$2:X$200, MATCH(soilManagement!S393, classification!V$2:V$200, 0))</f>
        <v>unknown</v>
      </c>
      <c r="U393" s="17" t="s">
        <v>1551</v>
      </c>
      <c r="V393" t="str">
        <f>INDEX(classification!AA$2:AA$200, MATCH(soilManagement!U393, classification!Y$2:Y$200, 0))</f>
        <v>unknown</v>
      </c>
      <c r="W393" s="9" t="s">
        <v>2785</v>
      </c>
      <c r="X393" t="str">
        <f>INDEX(classification!AD$2:AD$200, MATCH(soilManagement!W393, classification!AB$2:AB$200, 0))</f>
        <v>no impact</v>
      </c>
      <c r="Y393" s="18"/>
    </row>
    <row r="394" spans="1:25">
      <c r="A394">
        <v>393</v>
      </c>
      <c r="B394" s="6" t="s">
        <v>493</v>
      </c>
      <c r="C394" s="9" t="s">
        <v>2778</v>
      </c>
      <c r="D394" t="str">
        <f>INDEX(classification!C$2:C$200, MATCH(soilManagement!C394, classification!A$2:A$200, 0))</f>
        <v>grassland</v>
      </c>
      <c r="E394" s="9" t="s">
        <v>2731</v>
      </c>
      <c r="F394" t="str">
        <f>INDEX(classification!F$2:F$200, MATCH(soilManagement!E394, classification!D$2:D$200, 0))</f>
        <v>no tillage</v>
      </c>
      <c r="G394" s="9">
        <v>1</v>
      </c>
      <c r="H394" s="17" t="s">
        <v>1551</v>
      </c>
      <c r="I394" t="str">
        <f>INDEX(classification!I$2:I$200, MATCH(soilManagement!H394, classification!G$2:G$200, 0))</f>
        <v>unknown</v>
      </c>
      <c r="J394" s="9" t="s">
        <v>1551</v>
      </c>
      <c r="K394" s="17" t="s">
        <v>1551</v>
      </c>
      <c r="L394" t="str">
        <f>INDEX(classification!L$2:L$200, MATCH(soilManagement!K394, classification!J$2:J$200, 0))</f>
        <v>unknown</v>
      </c>
      <c r="M394" s="6" t="s">
        <v>2558</v>
      </c>
      <c r="N394" t="str">
        <f>INDEX(classification!O$2:O$200, MATCH(soilManagement!M394, classification!M$2:M$200, 0))</f>
        <v>natural</v>
      </c>
      <c r="O394" s="9" t="s">
        <v>2570</v>
      </c>
      <c r="P394" t="str">
        <f>INDEX(classification!R$2:R$200, MATCH(soilManagement!O394, classification!P$2:P$200, 0))</f>
        <v>yes</v>
      </c>
      <c r="Q394" s="17" t="s">
        <v>1551</v>
      </c>
      <c r="R394" t="str">
        <f>INDEX(classification!U$2:U$200, MATCH(soilManagement!Q394, classification!S$2:S$200, 0))</f>
        <v>unknown</v>
      </c>
      <c r="S394" s="17" t="s">
        <v>1551</v>
      </c>
      <c r="T394" t="str">
        <f>INDEX(classification!X$2:X$200, MATCH(soilManagement!S394, classification!V$2:V$200, 0))</f>
        <v>unknown</v>
      </c>
      <c r="U394" s="17" t="s">
        <v>1551</v>
      </c>
      <c r="V394" t="str">
        <f>INDEX(classification!AA$2:AA$200, MATCH(soilManagement!U394, classification!Y$2:Y$200, 0))</f>
        <v>unknown</v>
      </c>
      <c r="W394" s="9" t="s">
        <v>2785</v>
      </c>
      <c r="X394" t="str">
        <f>INDEX(classification!AD$2:AD$200, MATCH(soilManagement!W394, classification!AB$2:AB$200, 0))</f>
        <v>no impact</v>
      </c>
      <c r="Y394" s="9"/>
    </row>
    <row r="395" spans="1:25">
      <c r="A395">
        <v>394</v>
      </c>
      <c r="B395" s="6" t="s">
        <v>494</v>
      </c>
      <c r="C395" s="9" t="s">
        <v>2599</v>
      </c>
      <c r="D395" t="str">
        <f>INDEX(classification!C$2:C$200, MATCH(soilManagement!C395, classification!A$2:A$200, 0))</f>
        <v>arable</v>
      </c>
      <c r="E395" s="9" t="s">
        <v>2562</v>
      </c>
      <c r="F395" t="str">
        <f>INDEX(classification!F$2:F$200, MATCH(soilManagement!E395, classification!D$2:D$200, 0))</f>
        <v>conventional tillage</v>
      </c>
      <c r="G395" s="9">
        <v>6</v>
      </c>
      <c r="H395" s="9" t="s">
        <v>2723</v>
      </c>
      <c r="I395" t="str">
        <f>INDEX(classification!I$2:I$200, MATCH(soilManagement!H395, classification!G$2:G$200, 0))</f>
        <v>cereals</v>
      </c>
      <c r="J395" s="9" t="s">
        <v>2786</v>
      </c>
      <c r="K395" s="17" t="s">
        <v>1551</v>
      </c>
      <c r="L395" t="str">
        <f>INDEX(classification!L$2:L$200, MATCH(soilManagement!K395, classification!J$2:J$200, 0))</f>
        <v>unknown</v>
      </c>
      <c r="M395" s="17" t="s">
        <v>1551</v>
      </c>
      <c r="N395" t="str">
        <f>INDEX(classification!O$2:O$200, MATCH(soilManagement!M395, classification!M$2:M$200, 0))</f>
        <v>unknown</v>
      </c>
      <c r="O395" s="9" t="s">
        <v>2587</v>
      </c>
      <c r="P395" t="str">
        <f>INDEX(classification!R$2:R$200, MATCH(soilManagement!O395, classification!P$2:P$200, 0))</f>
        <v>no</v>
      </c>
      <c r="Q395" s="17" t="s">
        <v>1551</v>
      </c>
      <c r="R395" t="str">
        <f>INDEX(classification!U$2:U$200, MATCH(soilManagement!Q395, classification!S$2:S$200, 0))</f>
        <v>unknown</v>
      </c>
      <c r="S395" s="17" t="s">
        <v>1551</v>
      </c>
      <c r="T395" t="str">
        <f>INDEX(classification!X$2:X$200, MATCH(soilManagement!S395, classification!V$2:V$200, 0))</f>
        <v>unknown</v>
      </c>
      <c r="U395" s="17" t="s">
        <v>1551</v>
      </c>
      <c r="V395" t="str">
        <f>INDEX(classification!AA$2:AA$200, MATCH(soilManagement!U395, classification!Y$2:Y$200, 0))</f>
        <v>unknown</v>
      </c>
      <c r="W395" s="9" t="s">
        <v>2785</v>
      </c>
      <c r="X395" t="str">
        <f>INDEX(classification!AD$2:AD$200, MATCH(soilManagement!W395, classification!AB$2:AB$200, 0))</f>
        <v>no impact</v>
      </c>
      <c r="Y395" s="9"/>
    </row>
    <row r="396" spans="1:25">
      <c r="A396">
        <v>395</v>
      </c>
      <c r="B396" s="6" t="s">
        <v>495</v>
      </c>
      <c r="C396" s="9" t="s">
        <v>2599</v>
      </c>
      <c r="D396" t="str">
        <f>INDEX(classification!C$2:C$200, MATCH(soilManagement!C396, classification!A$2:A$200, 0))</f>
        <v>arable</v>
      </c>
      <c r="E396" s="9" t="s">
        <v>2562</v>
      </c>
      <c r="F396" t="str">
        <f>INDEX(classification!F$2:F$200, MATCH(soilManagement!E396, classification!D$2:D$200, 0))</f>
        <v>conventional tillage</v>
      </c>
      <c r="G396" s="9">
        <v>2</v>
      </c>
      <c r="H396" s="9" t="s">
        <v>2723</v>
      </c>
      <c r="I396" t="str">
        <f>INDEX(classification!I$2:I$200, MATCH(soilManagement!H396, classification!G$2:G$200, 0))</f>
        <v>cereals</v>
      </c>
      <c r="J396" s="9" t="s">
        <v>2787</v>
      </c>
      <c r="K396" s="17" t="s">
        <v>1551</v>
      </c>
      <c r="L396" t="str">
        <f>INDEX(classification!L$2:L$200, MATCH(soilManagement!K396, classification!J$2:J$200, 0))</f>
        <v>unknown</v>
      </c>
      <c r="M396" s="17" t="s">
        <v>1551</v>
      </c>
      <c r="N396" t="str">
        <f>INDEX(classification!O$2:O$200, MATCH(soilManagement!M396, classification!M$2:M$200, 0))</f>
        <v>unknown</v>
      </c>
      <c r="O396" s="9" t="s">
        <v>2587</v>
      </c>
      <c r="P396" t="str">
        <f>INDEX(classification!R$2:R$200, MATCH(soilManagement!O396, classification!P$2:P$200, 0))</f>
        <v>no</v>
      </c>
      <c r="Q396" s="17" t="s">
        <v>1551</v>
      </c>
      <c r="R396" t="str">
        <f>INDEX(classification!U$2:U$200, MATCH(soilManagement!Q396, classification!S$2:S$200, 0))</f>
        <v>unknown</v>
      </c>
      <c r="S396" s="17" t="s">
        <v>1551</v>
      </c>
      <c r="T396" t="str">
        <f>INDEX(classification!X$2:X$200, MATCH(soilManagement!S396, classification!V$2:V$200, 0))</f>
        <v>unknown</v>
      </c>
      <c r="U396" s="17" t="s">
        <v>1551</v>
      </c>
      <c r="V396" t="str">
        <f>INDEX(classification!AA$2:AA$200, MATCH(soilManagement!U396, classification!Y$2:Y$200, 0))</f>
        <v>unknown</v>
      </c>
      <c r="W396" s="9" t="s">
        <v>2785</v>
      </c>
      <c r="X396" t="str">
        <f>INDEX(classification!AD$2:AD$200, MATCH(soilManagement!W396, classification!AB$2:AB$200, 0))</f>
        <v>no impact</v>
      </c>
      <c r="Y396" s="9"/>
    </row>
    <row r="397" spans="1:25">
      <c r="A397">
        <v>396</v>
      </c>
      <c r="B397" s="6" t="s">
        <v>496</v>
      </c>
      <c r="C397" s="9" t="s">
        <v>2599</v>
      </c>
      <c r="D397" t="str">
        <f>INDEX(classification!C$2:C$200, MATCH(soilManagement!C397, classification!A$2:A$200, 0))</f>
        <v>arable</v>
      </c>
      <c r="E397" s="9" t="s">
        <v>2562</v>
      </c>
      <c r="F397" t="str">
        <f>INDEX(classification!F$2:F$200, MATCH(soilManagement!E397, classification!D$2:D$200, 0))</f>
        <v>conventional tillage</v>
      </c>
      <c r="G397" s="9">
        <v>2</v>
      </c>
      <c r="H397" s="9" t="s">
        <v>2723</v>
      </c>
      <c r="I397" t="str">
        <f>INDEX(classification!I$2:I$200, MATCH(soilManagement!H397, classification!G$2:G$200, 0))</f>
        <v>cereals</v>
      </c>
      <c r="J397" s="9" t="s">
        <v>2788</v>
      </c>
      <c r="K397" s="17" t="s">
        <v>1551</v>
      </c>
      <c r="L397" t="str">
        <f>INDEX(classification!L$2:L$200, MATCH(soilManagement!K397, classification!J$2:J$200, 0))</f>
        <v>unknown</v>
      </c>
      <c r="M397" s="17" t="s">
        <v>1551</v>
      </c>
      <c r="N397" t="str">
        <f>INDEX(classification!O$2:O$200, MATCH(soilManagement!M397, classification!M$2:M$200, 0))</f>
        <v>unknown</v>
      </c>
      <c r="O397" s="9" t="s">
        <v>2587</v>
      </c>
      <c r="P397" t="str">
        <f>INDEX(classification!R$2:R$200, MATCH(soilManagement!O397, classification!P$2:P$200, 0))</f>
        <v>no</v>
      </c>
      <c r="Q397" s="17" t="s">
        <v>1551</v>
      </c>
      <c r="R397" t="str">
        <f>INDEX(classification!U$2:U$200, MATCH(soilManagement!Q397, classification!S$2:S$200, 0))</f>
        <v>unknown</v>
      </c>
      <c r="S397" s="17" t="s">
        <v>1551</v>
      </c>
      <c r="T397" t="str">
        <f>INDEX(classification!X$2:X$200, MATCH(soilManagement!S397, classification!V$2:V$200, 0))</f>
        <v>unknown</v>
      </c>
      <c r="U397" s="17" t="s">
        <v>1551</v>
      </c>
      <c r="V397" t="str">
        <f>INDEX(classification!AA$2:AA$200, MATCH(soilManagement!U397, classification!Y$2:Y$200, 0))</f>
        <v>unknown</v>
      </c>
      <c r="W397" s="9" t="s">
        <v>2785</v>
      </c>
      <c r="X397" t="str">
        <f>INDEX(classification!AD$2:AD$200, MATCH(soilManagement!W397, classification!AB$2:AB$200, 0))</f>
        <v>no impact</v>
      </c>
      <c r="Y397" s="9"/>
    </row>
    <row r="398" spans="1:25">
      <c r="A398">
        <v>397</v>
      </c>
      <c r="B398" s="6" t="s">
        <v>497</v>
      </c>
      <c r="C398" s="9" t="s">
        <v>2599</v>
      </c>
      <c r="D398" t="str">
        <f>INDEX(classification!C$2:C$200, MATCH(soilManagement!C398, classification!A$2:A$200, 0))</f>
        <v>arable</v>
      </c>
      <c r="E398" s="9" t="s">
        <v>2562</v>
      </c>
      <c r="F398" t="str">
        <f>INDEX(classification!F$2:F$200, MATCH(soilManagement!E398, classification!D$2:D$200, 0))</f>
        <v>conventional tillage</v>
      </c>
      <c r="G398" s="9">
        <v>2</v>
      </c>
      <c r="H398" s="9" t="s">
        <v>2723</v>
      </c>
      <c r="I398" t="str">
        <f>INDEX(classification!I$2:I$200, MATCH(soilManagement!H398, classification!G$2:G$200, 0))</f>
        <v>cereals</v>
      </c>
      <c r="J398" s="9" t="s">
        <v>2789</v>
      </c>
      <c r="K398" s="17" t="s">
        <v>1551</v>
      </c>
      <c r="L398" t="str">
        <f>INDEX(classification!L$2:L$200, MATCH(soilManagement!K398, classification!J$2:J$200, 0))</f>
        <v>unknown</v>
      </c>
      <c r="M398" s="17" t="s">
        <v>1551</v>
      </c>
      <c r="N398" t="str">
        <f>INDEX(classification!O$2:O$200, MATCH(soilManagement!M398, classification!M$2:M$200, 0))</f>
        <v>unknown</v>
      </c>
      <c r="O398" s="9" t="s">
        <v>2587</v>
      </c>
      <c r="P398" t="str">
        <f>INDEX(classification!R$2:R$200, MATCH(soilManagement!O398, classification!P$2:P$200, 0))</f>
        <v>no</v>
      </c>
      <c r="Q398" s="17" t="s">
        <v>1551</v>
      </c>
      <c r="R398" t="str">
        <f>INDEX(classification!U$2:U$200, MATCH(soilManagement!Q398, classification!S$2:S$200, 0))</f>
        <v>unknown</v>
      </c>
      <c r="S398" s="17" t="s">
        <v>1551</v>
      </c>
      <c r="T398" t="str">
        <f>INDEX(classification!X$2:X$200, MATCH(soilManagement!S398, classification!V$2:V$200, 0))</f>
        <v>unknown</v>
      </c>
      <c r="U398" s="17" t="s">
        <v>1551</v>
      </c>
      <c r="V398" t="str">
        <f>INDEX(classification!AA$2:AA$200, MATCH(soilManagement!U398, classification!Y$2:Y$200, 0))</f>
        <v>unknown</v>
      </c>
      <c r="W398" s="9" t="s">
        <v>2785</v>
      </c>
      <c r="X398" t="str">
        <f>INDEX(classification!AD$2:AD$200, MATCH(soilManagement!W398, classification!AB$2:AB$200, 0))</f>
        <v>no impact</v>
      </c>
      <c r="Y398" s="9"/>
    </row>
    <row r="399" spans="1:25">
      <c r="A399">
        <v>398</v>
      </c>
      <c r="B399" s="6" t="s">
        <v>498</v>
      </c>
      <c r="C399" s="9" t="s">
        <v>2599</v>
      </c>
      <c r="D399" t="str">
        <f>INDEX(classification!C$2:C$200, MATCH(soilManagement!C399, classification!A$2:A$200, 0))</f>
        <v>arable</v>
      </c>
      <c r="E399" s="9" t="s">
        <v>2562</v>
      </c>
      <c r="F399" t="str">
        <f>INDEX(classification!F$2:F$200, MATCH(soilManagement!E399, classification!D$2:D$200, 0))</f>
        <v>conventional tillage</v>
      </c>
      <c r="G399" s="9">
        <v>1</v>
      </c>
      <c r="H399" s="9" t="s">
        <v>2723</v>
      </c>
      <c r="I399" t="str">
        <f>INDEX(classification!I$2:I$200, MATCH(soilManagement!H399, classification!G$2:G$200, 0))</f>
        <v>cereals</v>
      </c>
      <c r="J399" s="9" t="s">
        <v>2790</v>
      </c>
      <c r="K399" s="17" t="s">
        <v>1551</v>
      </c>
      <c r="L399" t="str">
        <f>INDEX(classification!L$2:L$200, MATCH(soilManagement!K399, classification!J$2:J$200, 0))</f>
        <v>unknown</v>
      </c>
      <c r="M399" s="17" t="s">
        <v>1551</v>
      </c>
      <c r="N399" t="str">
        <f>INDEX(classification!O$2:O$200, MATCH(soilManagement!M399, classification!M$2:M$200, 0))</f>
        <v>unknown</v>
      </c>
      <c r="O399" s="9" t="s">
        <v>2587</v>
      </c>
      <c r="P399" t="str">
        <f>INDEX(classification!R$2:R$200, MATCH(soilManagement!O399, classification!P$2:P$200, 0))</f>
        <v>no</v>
      </c>
      <c r="Q399" s="17" t="s">
        <v>1551</v>
      </c>
      <c r="R399" t="str">
        <f>INDEX(classification!U$2:U$200, MATCH(soilManagement!Q399, classification!S$2:S$200, 0))</f>
        <v>unknown</v>
      </c>
      <c r="S399" s="17" t="s">
        <v>1551</v>
      </c>
      <c r="T399" t="str">
        <f>INDEX(classification!X$2:X$200, MATCH(soilManagement!S399, classification!V$2:V$200, 0))</f>
        <v>unknown</v>
      </c>
      <c r="U399" s="17" t="s">
        <v>1551</v>
      </c>
      <c r="V399" t="str">
        <f>INDEX(classification!AA$2:AA$200, MATCH(soilManagement!U399, classification!Y$2:Y$200, 0))</f>
        <v>unknown</v>
      </c>
      <c r="W399" s="9" t="s">
        <v>2785</v>
      </c>
      <c r="X399" t="str">
        <f>INDEX(classification!AD$2:AD$200, MATCH(soilManagement!W399, classification!AB$2:AB$200, 0))</f>
        <v>no impact</v>
      </c>
      <c r="Y399" s="9"/>
    </row>
    <row r="400" spans="1:25">
      <c r="A400">
        <v>399</v>
      </c>
      <c r="B400" s="6" t="s">
        <v>499</v>
      </c>
      <c r="C400" s="9" t="s">
        <v>2599</v>
      </c>
      <c r="D400" t="str">
        <f>INDEX(classification!C$2:C$200, MATCH(soilManagement!C400, classification!A$2:A$200, 0))</f>
        <v>arable</v>
      </c>
      <c r="E400" s="9" t="s">
        <v>2562</v>
      </c>
      <c r="F400" t="str">
        <f>INDEX(classification!F$2:F$200, MATCH(soilManagement!E400, classification!D$2:D$200, 0))</f>
        <v>conventional tillage</v>
      </c>
      <c r="G400" s="9">
        <v>2</v>
      </c>
      <c r="H400" s="9" t="s">
        <v>2723</v>
      </c>
      <c r="I400" t="str">
        <f>INDEX(classification!I$2:I$200, MATCH(soilManagement!H400, classification!G$2:G$200, 0))</f>
        <v>cereals</v>
      </c>
      <c r="J400" s="9" t="s">
        <v>2791</v>
      </c>
      <c r="K400" s="17" t="s">
        <v>1551</v>
      </c>
      <c r="L400" t="str">
        <f>INDEX(classification!L$2:L$200, MATCH(soilManagement!K400, classification!J$2:J$200, 0))</f>
        <v>unknown</v>
      </c>
      <c r="M400" s="17" t="s">
        <v>1551</v>
      </c>
      <c r="N400" t="str">
        <f>INDEX(classification!O$2:O$200, MATCH(soilManagement!M400, classification!M$2:M$200, 0))</f>
        <v>unknown</v>
      </c>
      <c r="O400" s="9" t="s">
        <v>2587</v>
      </c>
      <c r="P400" t="str">
        <f>INDEX(classification!R$2:R$200, MATCH(soilManagement!O400, classification!P$2:P$200, 0))</f>
        <v>no</v>
      </c>
      <c r="Q400" s="17" t="s">
        <v>1551</v>
      </c>
      <c r="R400" t="str">
        <f>INDEX(classification!U$2:U$200, MATCH(soilManagement!Q400, classification!S$2:S$200, 0))</f>
        <v>unknown</v>
      </c>
      <c r="S400" s="17" t="s">
        <v>1551</v>
      </c>
      <c r="T400" t="str">
        <f>INDEX(classification!X$2:X$200, MATCH(soilManagement!S400, classification!V$2:V$200, 0))</f>
        <v>unknown</v>
      </c>
      <c r="U400" s="17" t="s">
        <v>1551</v>
      </c>
      <c r="V400" t="str">
        <f>INDEX(classification!AA$2:AA$200, MATCH(soilManagement!U400, classification!Y$2:Y$200, 0))</f>
        <v>unknown</v>
      </c>
      <c r="W400" s="9" t="s">
        <v>2785</v>
      </c>
      <c r="X400" t="str">
        <f>INDEX(classification!AD$2:AD$200, MATCH(soilManagement!W400, classification!AB$2:AB$200, 0))</f>
        <v>no impact</v>
      </c>
      <c r="Y400" s="9"/>
    </row>
    <row r="401" spans="1:25">
      <c r="A401">
        <v>400</v>
      </c>
      <c r="B401" s="6" t="s">
        <v>500</v>
      </c>
      <c r="C401" s="9" t="s">
        <v>2599</v>
      </c>
      <c r="D401" t="str">
        <f>INDEX(classification!C$2:C$200, MATCH(soilManagement!C401, classification!A$2:A$200, 0))</f>
        <v>arable</v>
      </c>
      <c r="E401" s="9" t="s">
        <v>2608</v>
      </c>
      <c r="F401" t="str">
        <f>INDEX(classification!F$2:F$200, MATCH(soilManagement!E401, classification!D$2:D$200, 0))</f>
        <v>reduced tillage</v>
      </c>
      <c r="G401" s="9">
        <v>1</v>
      </c>
      <c r="H401" s="9" t="s">
        <v>2630</v>
      </c>
      <c r="I401" t="str">
        <f>INDEX(classification!I$2:I$200, MATCH(soilManagement!H401, classification!G$2:G$200, 0))</f>
        <v>maize</v>
      </c>
      <c r="J401" s="9" t="s">
        <v>2569</v>
      </c>
      <c r="K401" s="17" t="s">
        <v>1551</v>
      </c>
      <c r="L401" t="str">
        <f>INDEX(classification!L$2:L$200, MATCH(soilManagement!K401, classification!J$2:J$200, 0))</f>
        <v>unknown</v>
      </c>
      <c r="M401" s="17" t="s">
        <v>1551</v>
      </c>
      <c r="N401" t="str">
        <f>INDEX(classification!O$2:O$200, MATCH(soilManagement!M401, classification!M$2:M$200, 0))</f>
        <v>unknown</v>
      </c>
      <c r="O401" s="17" t="s">
        <v>1551</v>
      </c>
      <c r="P401" t="str">
        <f>INDEX(classification!R$2:R$200, MATCH(soilManagement!O401, classification!P$2:P$200, 0))</f>
        <v>unknown</v>
      </c>
      <c r="Q401" s="17" t="s">
        <v>1551</v>
      </c>
      <c r="R401" t="str">
        <f>INDEX(classification!U$2:U$200, MATCH(soilManagement!Q401, classification!S$2:S$200, 0))</f>
        <v>unknown</v>
      </c>
      <c r="S401" s="9" t="s">
        <v>2792</v>
      </c>
      <c r="T401" t="str">
        <f>INDEX(classification!X$2:X$200, MATCH(soilManagement!S401, classification!V$2:V$200, 0))</f>
        <v>not compacted</v>
      </c>
      <c r="U401" s="17" t="s">
        <v>1551</v>
      </c>
      <c r="V401" t="str">
        <f>INDEX(classification!AA$2:AA$200, MATCH(soilManagement!U401, classification!Y$2:Y$200, 0))</f>
        <v>unknown</v>
      </c>
      <c r="W401" s="9" t="s">
        <v>2793</v>
      </c>
      <c r="X401" t="str">
        <f>INDEX(classification!AD$2:AD$200, MATCH(soilManagement!W401, classification!AB$2:AB$200, 0))</f>
        <v>no impact</v>
      </c>
      <c r="Y401" s="9"/>
    </row>
    <row r="402" spans="1:25">
      <c r="A402">
        <v>401</v>
      </c>
      <c r="B402" s="6" t="s">
        <v>502</v>
      </c>
      <c r="C402" s="9" t="s">
        <v>2599</v>
      </c>
      <c r="D402" t="str">
        <f>INDEX(classification!C$2:C$200, MATCH(soilManagement!C402, classification!A$2:A$200, 0))</f>
        <v>arable</v>
      </c>
      <c r="E402" s="9" t="s">
        <v>2608</v>
      </c>
      <c r="F402" t="str">
        <f>INDEX(classification!F$2:F$200, MATCH(soilManagement!E402, classification!D$2:D$200, 0))</f>
        <v>reduced tillage</v>
      </c>
      <c r="G402" s="9">
        <v>1</v>
      </c>
      <c r="H402" s="9" t="s">
        <v>2630</v>
      </c>
      <c r="I402" t="str">
        <f>INDEX(classification!I$2:I$200, MATCH(soilManagement!H402, classification!G$2:G$200, 0))</f>
        <v>maize</v>
      </c>
      <c r="J402" s="9" t="s">
        <v>2569</v>
      </c>
      <c r="K402" s="17" t="s">
        <v>1551</v>
      </c>
      <c r="L402" t="str">
        <f>INDEX(classification!L$2:L$200, MATCH(soilManagement!K402, classification!J$2:J$200, 0))</f>
        <v>unknown</v>
      </c>
      <c r="M402" s="17" t="s">
        <v>1551</v>
      </c>
      <c r="N402" t="str">
        <f>INDEX(classification!O$2:O$200, MATCH(soilManagement!M402, classification!M$2:M$200, 0))</f>
        <v>unknown</v>
      </c>
      <c r="O402" s="17" t="s">
        <v>1551</v>
      </c>
      <c r="P402" t="str">
        <f>INDEX(classification!R$2:R$200, MATCH(soilManagement!O402, classification!P$2:P$200, 0))</f>
        <v>unknown</v>
      </c>
      <c r="Q402" s="17" t="s">
        <v>1551</v>
      </c>
      <c r="R402" t="str">
        <f>INDEX(classification!U$2:U$200, MATCH(soilManagement!Q402, classification!S$2:S$200, 0))</f>
        <v>unknown</v>
      </c>
      <c r="S402" s="9" t="s">
        <v>2792</v>
      </c>
      <c r="T402" t="str">
        <f>INDEX(classification!X$2:X$200, MATCH(soilManagement!S402, classification!V$2:V$200, 0))</f>
        <v>not compacted</v>
      </c>
      <c r="U402" s="17" t="s">
        <v>1551</v>
      </c>
      <c r="V402" t="str">
        <f>INDEX(classification!AA$2:AA$200, MATCH(soilManagement!U402, classification!Y$2:Y$200, 0))</f>
        <v>unknown</v>
      </c>
      <c r="W402" s="9" t="s">
        <v>2793</v>
      </c>
      <c r="X402" t="str">
        <f>INDEX(classification!AD$2:AD$200, MATCH(soilManagement!W402, classification!AB$2:AB$200, 0))</f>
        <v>no impact</v>
      </c>
      <c r="Y402" s="9"/>
    </row>
    <row r="403" spans="1:25">
      <c r="A403">
        <v>402</v>
      </c>
      <c r="B403" s="6" t="s">
        <v>503</v>
      </c>
      <c r="C403" s="9" t="s">
        <v>2599</v>
      </c>
      <c r="D403" t="str">
        <f>INDEX(classification!C$2:C$200, MATCH(soilManagement!C403, classification!A$2:A$200, 0))</f>
        <v>arable</v>
      </c>
      <c r="E403" s="9" t="s">
        <v>2608</v>
      </c>
      <c r="F403" t="str">
        <f>INDEX(classification!F$2:F$200, MATCH(soilManagement!E403, classification!D$2:D$200, 0))</f>
        <v>reduced tillage</v>
      </c>
      <c r="G403" s="9">
        <v>1</v>
      </c>
      <c r="H403" s="9" t="s">
        <v>2630</v>
      </c>
      <c r="I403" t="str">
        <f>INDEX(classification!I$2:I$200, MATCH(soilManagement!H403, classification!G$2:G$200, 0))</f>
        <v>maize</v>
      </c>
      <c r="J403" s="9" t="s">
        <v>2569</v>
      </c>
      <c r="K403" s="17" t="s">
        <v>1551</v>
      </c>
      <c r="L403" t="str">
        <f>INDEX(classification!L$2:L$200, MATCH(soilManagement!K403, classification!J$2:J$200, 0))</f>
        <v>unknown</v>
      </c>
      <c r="M403" s="17" t="s">
        <v>1551</v>
      </c>
      <c r="N403" t="str">
        <f>INDEX(classification!O$2:O$200, MATCH(soilManagement!M403, classification!M$2:M$200, 0))</f>
        <v>unknown</v>
      </c>
      <c r="O403" s="17" t="s">
        <v>1551</v>
      </c>
      <c r="P403" t="str">
        <f>INDEX(classification!R$2:R$200, MATCH(soilManagement!O403, classification!P$2:P$200, 0))</f>
        <v>unknown</v>
      </c>
      <c r="Q403" s="17" t="s">
        <v>1551</v>
      </c>
      <c r="R403" t="str">
        <f>INDEX(classification!U$2:U$200, MATCH(soilManagement!Q403, classification!S$2:S$200, 0))</f>
        <v>unknown</v>
      </c>
      <c r="S403" s="9" t="s">
        <v>2792</v>
      </c>
      <c r="T403" t="str">
        <f>INDEX(classification!X$2:X$200, MATCH(soilManagement!S403, classification!V$2:V$200, 0))</f>
        <v>not compacted</v>
      </c>
      <c r="U403" s="17" t="s">
        <v>1551</v>
      </c>
      <c r="V403" t="str">
        <f>INDEX(classification!AA$2:AA$200, MATCH(soilManagement!U403, classification!Y$2:Y$200, 0))</f>
        <v>unknown</v>
      </c>
      <c r="W403" s="9" t="s">
        <v>2793</v>
      </c>
      <c r="X403" t="str">
        <f>INDEX(classification!AD$2:AD$200, MATCH(soilManagement!W403, classification!AB$2:AB$200, 0))</f>
        <v>no impact</v>
      </c>
      <c r="Y403" s="9"/>
    </row>
    <row r="404" spans="1:25">
      <c r="A404">
        <v>403</v>
      </c>
      <c r="B404" s="6" t="s">
        <v>504</v>
      </c>
      <c r="C404" s="9" t="s">
        <v>2599</v>
      </c>
      <c r="D404" t="str">
        <f>INDEX(classification!C$2:C$200, MATCH(soilManagement!C404, classification!A$2:A$200, 0))</f>
        <v>arable</v>
      </c>
      <c r="E404" s="9" t="s">
        <v>2731</v>
      </c>
      <c r="F404" t="str">
        <f>INDEX(classification!F$2:F$200, MATCH(soilManagement!E404, classification!D$2:D$200, 0))</f>
        <v>no tillage</v>
      </c>
      <c r="G404" s="9">
        <v>1</v>
      </c>
      <c r="H404" s="9" t="s">
        <v>2630</v>
      </c>
      <c r="I404" t="str">
        <f>INDEX(classification!I$2:I$200, MATCH(soilManagement!H404, classification!G$2:G$200, 0))</f>
        <v>maize</v>
      </c>
      <c r="J404" s="9" t="s">
        <v>2569</v>
      </c>
      <c r="K404" s="17" t="s">
        <v>1551</v>
      </c>
      <c r="L404" t="str">
        <f>INDEX(classification!L$2:L$200, MATCH(soilManagement!K404, classification!J$2:J$200, 0))</f>
        <v>unknown</v>
      </c>
      <c r="M404" s="17" t="s">
        <v>1551</v>
      </c>
      <c r="N404" t="str">
        <f>INDEX(classification!O$2:O$200, MATCH(soilManagement!M404, classification!M$2:M$200, 0))</f>
        <v>unknown</v>
      </c>
      <c r="O404" s="17" t="s">
        <v>1551</v>
      </c>
      <c r="P404" t="str">
        <f>INDEX(classification!R$2:R$200, MATCH(soilManagement!O404, classification!P$2:P$200, 0))</f>
        <v>unknown</v>
      </c>
      <c r="Q404" s="17" t="s">
        <v>1551</v>
      </c>
      <c r="R404" t="str">
        <f>INDEX(classification!U$2:U$200, MATCH(soilManagement!Q404, classification!S$2:S$200, 0))</f>
        <v>unknown</v>
      </c>
      <c r="S404" s="9" t="s">
        <v>2792</v>
      </c>
      <c r="T404" t="str">
        <f>INDEX(classification!X$2:X$200, MATCH(soilManagement!S404, classification!V$2:V$200, 0))</f>
        <v>not compacted</v>
      </c>
      <c r="U404" s="17" t="s">
        <v>1551</v>
      </c>
      <c r="V404" t="str">
        <f>INDEX(classification!AA$2:AA$200, MATCH(soilManagement!U404, classification!Y$2:Y$200, 0))</f>
        <v>unknown</v>
      </c>
      <c r="W404" s="9" t="s">
        <v>2793</v>
      </c>
      <c r="X404" t="str">
        <f>INDEX(classification!AD$2:AD$200, MATCH(soilManagement!W404, classification!AB$2:AB$200, 0))</f>
        <v>no impact</v>
      </c>
      <c r="Y404" s="9"/>
    </row>
    <row r="405" spans="1:25">
      <c r="A405">
        <v>404</v>
      </c>
      <c r="B405" s="6" t="s">
        <v>505</v>
      </c>
      <c r="C405" s="9" t="s">
        <v>2599</v>
      </c>
      <c r="D405" t="str">
        <f>INDEX(classification!C$2:C$200, MATCH(soilManagement!C405, classification!A$2:A$200, 0))</f>
        <v>arable</v>
      </c>
      <c r="E405" s="9" t="s">
        <v>2731</v>
      </c>
      <c r="F405" t="str">
        <f>INDEX(classification!F$2:F$200, MATCH(soilManagement!E405, classification!D$2:D$200, 0))</f>
        <v>no tillage</v>
      </c>
      <c r="G405" s="9">
        <v>1</v>
      </c>
      <c r="H405" s="9" t="s">
        <v>2630</v>
      </c>
      <c r="I405" t="str">
        <f>INDEX(classification!I$2:I$200, MATCH(soilManagement!H405, classification!G$2:G$200, 0))</f>
        <v>maize</v>
      </c>
      <c r="J405" s="9" t="s">
        <v>2569</v>
      </c>
      <c r="K405" s="17" t="s">
        <v>1551</v>
      </c>
      <c r="L405" t="str">
        <f>INDEX(classification!L$2:L$200, MATCH(soilManagement!K405, classification!J$2:J$200, 0))</f>
        <v>unknown</v>
      </c>
      <c r="M405" s="17" t="s">
        <v>1551</v>
      </c>
      <c r="N405" t="str">
        <f>INDEX(classification!O$2:O$200, MATCH(soilManagement!M405, classification!M$2:M$200, 0))</f>
        <v>unknown</v>
      </c>
      <c r="O405" s="17" t="s">
        <v>1551</v>
      </c>
      <c r="P405" t="str">
        <f>INDEX(classification!R$2:R$200, MATCH(soilManagement!O405, classification!P$2:P$200, 0))</f>
        <v>unknown</v>
      </c>
      <c r="Q405" s="17" t="s">
        <v>1551</v>
      </c>
      <c r="R405" t="str">
        <f>INDEX(classification!U$2:U$200, MATCH(soilManagement!Q405, classification!S$2:S$200, 0))</f>
        <v>unknown</v>
      </c>
      <c r="S405" s="9" t="s">
        <v>2792</v>
      </c>
      <c r="T405" t="str">
        <f>INDEX(classification!X$2:X$200, MATCH(soilManagement!S405, classification!V$2:V$200, 0))</f>
        <v>not compacted</v>
      </c>
      <c r="U405" s="17" t="s">
        <v>1551</v>
      </c>
      <c r="V405" t="str">
        <f>INDEX(classification!AA$2:AA$200, MATCH(soilManagement!U405, classification!Y$2:Y$200, 0))</f>
        <v>unknown</v>
      </c>
      <c r="W405" s="9" t="s">
        <v>2793</v>
      </c>
      <c r="X405" t="str">
        <f>INDEX(classification!AD$2:AD$200, MATCH(soilManagement!W405, classification!AB$2:AB$200, 0))</f>
        <v>no impact</v>
      </c>
      <c r="Y405" s="9"/>
    </row>
    <row r="406" spans="1:25">
      <c r="A406">
        <v>405</v>
      </c>
      <c r="B406" s="6" t="s">
        <v>506</v>
      </c>
      <c r="C406" s="9" t="s">
        <v>2599</v>
      </c>
      <c r="D406" t="str">
        <f>INDEX(classification!C$2:C$200, MATCH(soilManagement!C406, classification!A$2:A$200, 0))</f>
        <v>arable</v>
      </c>
      <c r="E406" s="9" t="s">
        <v>2731</v>
      </c>
      <c r="F406" t="str">
        <f>INDEX(classification!F$2:F$200, MATCH(soilManagement!E406, classification!D$2:D$200, 0))</f>
        <v>no tillage</v>
      </c>
      <c r="G406" s="9">
        <v>1</v>
      </c>
      <c r="H406" s="9" t="s">
        <v>2630</v>
      </c>
      <c r="I406" t="str">
        <f>INDEX(classification!I$2:I$200, MATCH(soilManagement!H406, classification!G$2:G$200, 0))</f>
        <v>maize</v>
      </c>
      <c r="J406" s="9" t="s">
        <v>2569</v>
      </c>
      <c r="K406" s="17" t="s">
        <v>1551</v>
      </c>
      <c r="L406" t="str">
        <f>INDEX(classification!L$2:L$200, MATCH(soilManagement!K406, classification!J$2:J$200, 0))</f>
        <v>unknown</v>
      </c>
      <c r="M406" s="17" t="s">
        <v>1551</v>
      </c>
      <c r="N406" t="str">
        <f>INDEX(classification!O$2:O$200, MATCH(soilManagement!M406, classification!M$2:M$200, 0))</f>
        <v>unknown</v>
      </c>
      <c r="O406" s="17" t="s">
        <v>1551</v>
      </c>
      <c r="P406" t="str">
        <f>INDEX(classification!R$2:R$200, MATCH(soilManagement!O406, classification!P$2:P$200, 0))</f>
        <v>unknown</v>
      </c>
      <c r="Q406" s="17" t="s">
        <v>1551</v>
      </c>
      <c r="R406" t="str">
        <f>INDEX(classification!U$2:U$200, MATCH(soilManagement!Q406, classification!S$2:S$200, 0))</f>
        <v>unknown</v>
      </c>
      <c r="S406" s="9" t="s">
        <v>2792</v>
      </c>
      <c r="T406" t="str">
        <f>INDEX(classification!X$2:X$200, MATCH(soilManagement!S406, classification!V$2:V$200, 0))</f>
        <v>not compacted</v>
      </c>
      <c r="U406" s="17" t="s">
        <v>1551</v>
      </c>
      <c r="V406" t="str">
        <f>INDEX(classification!AA$2:AA$200, MATCH(soilManagement!U406, classification!Y$2:Y$200, 0))</f>
        <v>unknown</v>
      </c>
      <c r="W406" s="9" t="s">
        <v>2793</v>
      </c>
      <c r="X406" t="str">
        <f>INDEX(classification!AD$2:AD$200, MATCH(soilManagement!W406, classification!AB$2:AB$200, 0))</f>
        <v>no impact</v>
      </c>
      <c r="Y406" s="9"/>
    </row>
    <row r="407" spans="1:25">
      <c r="A407">
        <v>406</v>
      </c>
      <c r="B407" s="6" t="s">
        <v>507</v>
      </c>
      <c r="C407" s="9" t="s">
        <v>2599</v>
      </c>
      <c r="D407" t="str">
        <f>INDEX(classification!C$2:C$200, MATCH(soilManagement!C407, classification!A$2:A$200, 0))</f>
        <v>arable</v>
      </c>
      <c r="E407" s="9" t="s">
        <v>2608</v>
      </c>
      <c r="F407" t="str">
        <f>INDEX(classification!F$2:F$200, MATCH(soilManagement!E407, classification!D$2:D$200, 0))</f>
        <v>reduced tillage</v>
      </c>
      <c r="G407" s="9">
        <v>1</v>
      </c>
      <c r="H407" s="9" t="s">
        <v>2630</v>
      </c>
      <c r="I407" t="str">
        <f>INDEX(classification!I$2:I$200, MATCH(soilManagement!H407, classification!G$2:G$200, 0))</f>
        <v>maize</v>
      </c>
      <c r="J407" s="9" t="s">
        <v>2569</v>
      </c>
      <c r="K407" s="17" t="s">
        <v>1551</v>
      </c>
      <c r="L407" t="str">
        <f>INDEX(classification!L$2:L$200, MATCH(soilManagement!K407, classification!J$2:J$200, 0))</f>
        <v>unknown</v>
      </c>
      <c r="M407" s="17" t="s">
        <v>1551</v>
      </c>
      <c r="N407" t="str">
        <f>INDEX(classification!O$2:O$200, MATCH(soilManagement!M407, classification!M$2:M$200, 0))</f>
        <v>unknown</v>
      </c>
      <c r="O407" s="17" t="s">
        <v>1551</v>
      </c>
      <c r="P407" t="str">
        <f>INDEX(classification!R$2:R$200, MATCH(soilManagement!O407, classification!P$2:P$200, 0))</f>
        <v>unknown</v>
      </c>
      <c r="Q407" s="17" t="s">
        <v>1551</v>
      </c>
      <c r="R407" t="str">
        <f>INDEX(classification!U$2:U$200, MATCH(soilManagement!Q407, classification!S$2:S$200, 0))</f>
        <v>unknown</v>
      </c>
      <c r="S407" s="9" t="s">
        <v>2792</v>
      </c>
      <c r="T407" t="str">
        <f>INDEX(classification!X$2:X$200, MATCH(soilManagement!S407, classification!V$2:V$200, 0))</f>
        <v>not compacted</v>
      </c>
      <c r="U407" s="17" t="s">
        <v>1551</v>
      </c>
      <c r="V407" t="str">
        <f>INDEX(classification!AA$2:AA$200, MATCH(soilManagement!U407, classification!Y$2:Y$200, 0))</f>
        <v>unknown</v>
      </c>
      <c r="W407" s="9" t="s">
        <v>2793</v>
      </c>
      <c r="X407" t="str">
        <f>INDEX(classification!AD$2:AD$200, MATCH(soilManagement!W407, classification!AB$2:AB$200, 0))</f>
        <v>no impact</v>
      </c>
      <c r="Y407" s="9"/>
    </row>
    <row r="408" spans="1:25">
      <c r="A408">
        <v>407</v>
      </c>
      <c r="B408" s="6" t="s">
        <v>508</v>
      </c>
      <c r="C408" s="9" t="s">
        <v>2599</v>
      </c>
      <c r="D408" t="str">
        <f>INDEX(classification!C$2:C$200, MATCH(soilManagement!C408, classification!A$2:A$200, 0))</f>
        <v>arable</v>
      </c>
      <c r="E408" s="9" t="s">
        <v>2608</v>
      </c>
      <c r="F408" t="str">
        <f>INDEX(classification!F$2:F$200, MATCH(soilManagement!E408, classification!D$2:D$200, 0))</f>
        <v>reduced tillage</v>
      </c>
      <c r="G408" s="9">
        <v>1</v>
      </c>
      <c r="H408" s="9" t="s">
        <v>2630</v>
      </c>
      <c r="I408" t="str">
        <f>INDEX(classification!I$2:I$200, MATCH(soilManagement!H408, classification!G$2:G$200, 0))</f>
        <v>maize</v>
      </c>
      <c r="J408" s="9" t="s">
        <v>2569</v>
      </c>
      <c r="K408" s="17" t="s">
        <v>1551</v>
      </c>
      <c r="L408" t="str">
        <f>INDEX(classification!L$2:L$200, MATCH(soilManagement!K408, classification!J$2:J$200, 0))</f>
        <v>unknown</v>
      </c>
      <c r="M408" s="17" t="s">
        <v>1551</v>
      </c>
      <c r="N408" t="str">
        <f>INDEX(classification!O$2:O$200, MATCH(soilManagement!M408, classification!M$2:M$200, 0))</f>
        <v>unknown</v>
      </c>
      <c r="O408" s="17" t="s">
        <v>1551</v>
      </c>
      <c r="P408" t="str">
        <f>INDEX(classification!R$2:R$200, MATCH(soilManagement!O408, classification!P$2:P$200, 0))</f>
        <v>unknown</v>
      </c>
      <c r="Q408" s="17" t="s">
        <v>1551</v>
      </c>
      <c r="R408" t="str">
        <f>INDEX(classification!U$2:U$200, MATCH(soilManagement!Q408, classification!S$2:S$200, 0))</f>
        <v>unknown</v>
      </c>
      <c r="S408" s="9" t="s">
        <v>2792</v>
      </c>
      <c r="T408" t="str">
        <f>INDEX(classification!X$2:X$200, MATCH(soilManagement!S408, classification!V$2:V$200, 0))</f>
        <v>not compacted</v>
      </c>
      <c r="U408" s="17" t="s">
        <v>1551</v>
      </c>
      <c r="V408" t="str">
        <f>INDEX(classification!AA$2:AA$200, MATCH(soilManagement!U408, classification!Y$2:Y$200, 0))</f>
        <v>unknown</v>
      </c>
      <c r="W408" s="9" t="s">
        <v>2793</v>
      </c>
      <c r="X408" t="str">
        <f>INDEX(classification!AD$2:AD$200, MATCH(soilManagement!W408, classification!AB$2:AB$200, 0))</f>
        <v>no impact</v>
      </c>
      <c r="Y408" s="9"/>
    </row>
    <row r="409" spans="1:25">
      <c r="A409">
        <v>408</v>
      </c>
      <c r="B409" s="6" t="s">
        <v>509</v>
      </c>
      <c r="C409" s="9" t="s">
        <v>2599</v>
      </c>
      <c r="D409" t="str">
        <f>INDEX(classification!C$2:C$200, MATCH(soilManagement!C409, classification!A$2:A$200, 0))</f>
        <v>arable</v>
      </c>
      <c r="E409" s="9" t="s">
        <v>2608</v>
      </c>
      <c r="F409" t="str">
        <f>INDEX(classification!F$2:F$200, MATCH(soilManagement!E409, classification!D$2:D$200, 0))</f>
        <v>reduced tillage</v>
      </c>
      <c r="G409" s="9">
        <v>1</v>
      </c>
      <c r="H409" s="9" t="s">
        <v>2630</v>
      </c>
      <c r="I409" t="str">
        <f>INDEX(classification!I$2:I$200, MATCH(soilManagement!H409, classification!G$2:G$200, 0))</f>
        <v>maize</v>
      </c>
      <c r="J409" s="9" t="s">
        <v>2569</v>
      </c>
      <c r="K409" s="17" t="s">
        <v>1551</v>
      </c>
      <c r="L409" t="str">
        <f>INDEX(classification!L$2:L$200, MATCH(soilManagement!K409, classification!J$2:J$200, 0))</f>
        <v>unknown</v>
      </c>
      <c r="M409" s="17" t="s">
        <v>1551</v>
      </c>
      <c r="N409" t="str">
        <f>INDEX(classification!O$2:O$200, MATCH(soilManagement!M409, classification!M$2:M$200, 0))</f>
        <v>unknown</v>
      </c>
      <c r="O409" s="17" t="s">
        <v>1551</v>
      </c>
      <c r="P409" t="str">
        <f>INDEX(classification!R$2:R$200, MATCH(soilManagement!O409, classification!P$2:P$200, 0))</f>
        <v>unknown</v>
      </c>
      <c r="Q409" s="17" t="s">
        <v>1551</v>
      </c>
      <c r="R409" t="str">
        <f>INDEX(classification!U$2:U$200, MATCH(soilManagement!Q409, classification!S$2:S$200, 0))</f>
        <v>unknown</v>
      </c>
      <c r="S409" s="9" t="s">
        <v>2792</v>
      </c>
      <c r="T409" t="str">
        <f>INDEX(classification!X$2:X$200, MATCH(soilManagement!S409, classification!V$2:V$200, 0))</f>
        <v>not compacted</v>
      </c>
      <c r="U409" s="17" t="s">
        <v>1551</v>
      </c>
      <c r="V409" t="str">
        <f>INDEX(classification!AA$2:AA$200, MATCH(soilManagement!U409, classification!Y$2:Y$200, 0))</f>
        <v>unknown</v>
      </c>
      <c r="W409" s="9" t="s">
        <v>2793</v>
      </c>
      <c r="X409" t="str">
        <f>INDEX(classification!AD$2:AD$200, MATCH(soilManagement!W409, classification!AB$2:AB$200, 0))</f>
        <v>no impact</v>
      </c>
      <c r="Y409" s="9"/>
    </row>
    <row r="410" spans="1:25">
      <c r="A410">
        <v>409</v>
      </c>
      <c r="B410" s="6" t="s">
        <v>510</v>
      </c>
      <c r="C410" s="9" t="s">
        <v>2599</v>
      </c>
      <c r="D410" t="str">
        <f>INDEX(classification!C$2:C$200, MATCH(soilManagement!C410, classification!A$2:A$200, 0))</f>
        <v>arable</v>
      </c>
      <c r="E410" s="9" t="s">
        <v>2731</v>
      </c>
      <c r="F410" t="str">
        <f>INDEX(classification!F$2:F$200, MATCH(soilManagement!E410, classification!D$2:D$200, 0))</f>
        <v>no tillage</v>
      </c>
      <c r="G410" s="9">
        <v>1</v>
      </c>
      <c r="H410" s="9" t="s">
        <v>2630</v>
      </c>
      <c r="I410" t="str">
        <f>INDEX(classification!I$2:I$200, MATCH(soilManagement!H410, classification!G$2:G$200, 0))</f>
        <v>maize</v>
      </c>
      <c r="J410" s="9" t="s">
        <v>2569</v>
      </c>
      <c r="K410" s="17" t="s">
        <v>1551</v>
      </c>
      <c r="L410" t="str">
        <f>INDEX(classification!L$2:L$200, MATCH(soilManagement!K410, classification!J$2:J$200, 0))</f>
        <v>unknown</v>
      </c>
      <c r="M410" s="17" t="s">
        <v>1551</v>
      </c>
      <c r="N410" t="str">
        <f>INDEX(classification!O$2:O$200, MATCH(soilManagement!M410, classification!M$2:M$200, 0))</f>
        <v>unknown</v>
      </c>
      <c r="O410" s="17" t="s">
        <v>1551</v>
      </c>
      <c r="P410" t="str">
        <f>INDEX(classification!R$2:R$200, MATCH(soilManagement!O410, classification!P$2:P$200, 0))</f>
        <v>unknown</v>
      </c>
      <c r="Q410" s="17" t="s">
        <v>1551</v>
      </c>
      <c r="R410" t="str">
        <f>INDEX(classification!U$2:U$200, MATCH(soilManagement!Q410, classification!S$2:S$200, 0))</f>
        <v>unknown</v>
      </c>
      <c r="S410" s="9" t="s">
        <v>2792</v>
      </c>
      <c r="T410" t="str">
        <f>INDEX(classification!X$2:X$200, MATCH(soilManagement!S410, classification!V$2:V$200, 0))</f>
        <v>not compacted</v>
      </c>
      <c r="U410" s="17" t="s">
        <v>1551</v>
      </c>
      <c r="V410" t="str">
        <f>INDEX(classification!AA$2:AA$200, MATCH(soilManagement!U410, classification!Y$2:Y$200, 0))</f>
        <v>unknown</v>
      </c>
      <c r="W410" s="9" t="s">
        <v>2793</v>
      </c>
      <c r="X410" t="str">
        <f>INDEX(classification!AD$2:AD$200, MATCH(soilManagement!W410, classification!AB$2:AB$200, 0))</f>
        <v>no impact</v>
      </c>
      <c r="Y410" s="9" t="s">
        <v>2559</v>
      </c>
    </row>
    <row r="411" spans="1:25">
      <c r="A411">
        <v>410</v>
      </c>
      <c r="B411" s="6" t="s">
        <v>511</v>
      </c>
      <c r="C411" s="9" t="s">
        <v>2599</v>
      </c>
      <c r="D411" t="str">
        <f>INDEX(classification!C$2:C$200, MATCH(soilManagement!C411, classification!A$2:A$200, 0))</f>
        <v>arable</v>
      </c>
      <c r="E411" s="9" t="s">
        <v>2731</v>
      </c>
      <c r="F411" t="str">
        <f>INDEX(classification!F$2:F$200, MATCH(soilManagement!E411, classification!D$2:D$200, 0))</f>
        <v>no tillage</v>
      </c>
      <c r="G411" s="9">
        <v>1</v>
      </c>
      <c r="H411" s="9" t="s">
        <v>2630</v>
      </c>
      <c r="I411" t="str">
        <f>INDEX(classification!I$2:I$200, MATCH(soilManagement!H411, classification!G$2:G$200, 0))</f>
        <v>maize</v>
      </c>
      <c r="J411" s="9" t="s">
        <v>2569</v>
      </c>
      <c r="K411" s="17" t="s">
        <v>1551</v>
      </c>
      <c r="L411" t="str">
        <f>INDEX(classification!L$2:L$200, MATCH(soilManagement!K411, classification!J$2:J$200, 0))</f>
        <v>unknown</v>
      </c>
      <c r="M411" s="17" t="s">
        <v>1551</v>
      </c>
      <c r="N411" t="str">
        <f>INDEX(classification!O$2:O$200, MATCH(soilManagement!M411, classification!M$2:M$200, 0))</f>
        <v>unknown</v>
      </c>
      <c r="O411" s="17" t="s">
        <v>1551</v>
      </c>
      <c r="P411" t="str">
        <f>INDEX(classification!R$2:R$200, MATCH(soilManagement!O411, classification!P$2:P$200, 0))</f>
        <v>unknown</v>
      </c>
      <c r="Q411" s="17" t="s">
        <v>1551</v>
      </c>
      <c r="R411" t="str">
        <f>INDEX(classification!U$2:U$200, MATCH(soilManagement!Q411, classification!S$2:S$200, 0))</f>
        <v>unknown</v>
      </c>
      <c r="S411" s="9" t="s">
        <v>2792</v>
      </c>
      <c r="T411" t="str">
        <f>INDEX(classification!X$2:X$200, MATCH(soilManagement!S411, classification!V$2:V$200, 0))</f>
        <v>not compacted</v>
      </c>
      <c r="U411" s="17" t="s">
        <v>1551</v>
      </c>
      <c r="V411" t="str">
        <f>INDEX(classification!AA$2:AA$200, MATCH(soilManagement!U411, classification!Y$2:Y$200, 0))</f>
        <v>unknown</v>
      </c>
      <c r="W411" s="9" t="s">
        <v>2793</v>
      </c>
      <c r="X411" t="str">
        <f>INDEX(classification!AD$2:AD$200, MATCH(soilManagement!W411, classification!AB$2:AB$200, 0))</f>
        <v>no impact</v>
      </c>
      <c r="Y411" s="9" t="s">
        <v>2559</v>
      </c>
    </row>
    <row r="412" spans="1:25">
      <c r="A412">
        <v>411</v>
      </c>
      <c r="B412" s="6" t="s">
        <v>512</v>
      </c>
      <c r="C412" s="9" t="s">
        <v>2599</v>
      </c>
      <c r="D412" t="str">
        <f>INDEX(classification!C$2:C$200, MATCH(soilManagement!C412, classification!A$2:A$200, 0))</f>
        <v>arable</v>
      </c>
      <c r="E412" s="9" t="s">
        <v>2731</v>
      </c>
      <c r="F412" t="str">
        <f>INDEX(classification!F$2:F$200, MATCH(soilManagement!E412, classification!D$2:D$200, 0))</f>
        <v>no tillage</v>
      </c>
      <c r="G412" s="9">
        <v>1</v>
      </c>
      <c r="H412" s="9" t="s">
        <v>2630</v>
      </c>
      <c r="I412" t="str">
        <f>INDEX(classification!I$2:I$200, MATCH(soilManagement!H412, classification!G$2:G$200, 0))</f>
        <v>maize</v>
      </c>
      <c r="J412" s="9" t="s">
        <v>2569</v>
      </c>
      <c r="K412" s="17" t="s">
        <v>1551</v>
      </c>
      <c r="L412" t="str">
        <f>INDEX(classification!L$2:L$200, MATCH(soilManagement!K412, classification!J$2:J$200, 0))</f>
        <v>unknown</v>
      </c>
      <c r="M412" s="17" t="s">
        <v>1551</v>
      </c>
      <c r="N412" t="str">
        <f>INDEX(classification!O$2:O$200, MATCH(soilManagement!M412, classification!M$2:M$200, 0))</f>
        <v>unknown</v>
      </c>
      <c r="O412" s="17" t="s">
        <v>1551</v>
      </c>
      <c r="P412" t="str">
        <f>INDEX(classification!R$2:R$200, MATCH(soilManagement!O412, classification!P$2:P$200, 0))</f>
        <v>unknown</v>
      </c>
      <c r="Q412" s="17" t="s">
        <v>1551</v>
      </c>
      <c r="R412" t="str">
        <f>INDEX(classification!U$2:U$200, MATCH(soilManagement!Q412, classification!S$2:S$200, 0))</f>
        <v>unknown</v>
      </c>
      <c r="S412" s="9" t="s">
        <v>2792</v>
      </c>
      <c r="T412" t="str">
        <f>INDEX(classification!X$2:X$200, MATCH(soilManagement!S412, classification!V$2:V$200, 0))</f>
        <v>not compacted</v>
      </c>
      <c r="U412" s="17" t="s">
        <v>1551</v>
      </c>
      <c r="V412" t="str">
        <f>INDEX(classification!AA$2:AA$200, MATCH(soilManagement!U412, classification!Y$2:Y$200, 0))</f>
        <v>unknown</v>
      </c>
      <c r="W412" s="9" t="s">
        <v>2793</v>
      </c>
      <c r="X412" t="str">
        <f>INDEX(classification!AD$2:AD$200, MATCH(soilManagement!W412, classification!AB$2:AB$200, 0))</f>
        <v>no impact</v>
      </c>
      <c r="Y412" s="9" t="s">
        <v>2559</v>
      </c>
    </row>
    <row r="413" spans="1:25">
      <c r="A413">
        <v>412</v>
      </c>
      <c r="B413" s="6" t="s">
        <v>513</v>
      </c>
      <c r="C413" s="9" t="s">
        <v>1551</v>
      </c>
      <c r="D413" t="str">
        <f>INDEX(classification!C$2:C$200, MATCH(soilManagement!C413, classification!A$2:A$200, 0))</f>
        <v>unknown</v>
      </c>
      <c r="E413" s="9" t="s">
        <v>1551</v>
      </c>
      <c r="F413" t="str">
        <f>INDEX(classification!F$2:F$200, MATCH(soilManagement!E413, classification!D$2:D$200, 0))</f>
        <v>unknown</v>
      </c>
      <c r="G413" s="9">
        <v>0</v>
      </c>
      <c r="H413" s="17" t="s">
        <v>1551</v>
      </c>
      <c r="I413" t="str">
        <f>INDEX(classification!I$2:I$200, MATCH(soilManagement!H413, classification!G$2:G$200, 0))</f>
        <v>unknown</v>
      </c>
      <c r="J413" s="9" t="s">
        <v>1551</v>
      </c>
      <c r="K413" s="17" t="s">
        <v>1551</v>
      </c>
      <c r="L413" t="str">
        <f>INDEX(classification!L$2:L$200, MATCH(soilManagement!K413, classification!J$2:J$200, 0))</f>
        <v>unknown</v>
      </c>
      <c r="M413" s="17" t="s">
        <v>1551</v>
      </c>
      <c r="N413" t="str">
        <f>INDEX(classification!O$2:O$200, MATCH(soilManagement!M413, classification!M$2:M$200, 0))</f>
        <v>unknown</v>
      </c>
      <c r="O413" s="17" t="s">
        <v>1551</v>
      </c>
      <c r="P413" t="str">
        <f>INDEX(classification!R$2:R$200, MATCH(soilManagement!O413, classification!P$2:P$200, 0))</f>
        <v>unknown</v>
      </c>
      <c r="Q413" s="17" t="s">
        <v>1551</v>
      </c>
      <c r="R413" t="str">
        <f>INDEX(classification!U$2:U$200, MATCH(soilManagement!Q413, classification!S$2:S$200, 0))</f>
        <v>unknown</v>
      </c>
      <c r="S413" s="17" t="s">
        <v>1551</v>
      </c>
      <c r="T413" t="str">
        <f>INDEX(classification!X$2:X$200, MATCH(soilManagement!S413, classification!V$2:V$200, 0))</f>
        <v>unknown</v>
      </c>
      <c r="U413" s="17" t="s">
        <v>1551</v>
      </c>
      <c r="V413" t="str">
        <f>INDEX(classification!AA$2:AA$200, MATCH(soilManagement!U413, classification!Y$2:Y$200, 0))</f>
        <v>unknown</v>
      </c>
      <c r="W413" s="17" t="s">
        <v>1551</v>
      </c>
      <c r="X413" t="str">
        <f>INDEX(classification!AD$2:AD$200, MATCH(soilManagement!W413, classification!AB$2:AB$200, 0))</f>
        <v>unknown</v>
      </c>
      <c r="Y413" s="9" t="s">
        <v>2559</v>
      </c>
    </row>
    <row r="414" spans="1:25">
      <c r="A414">
        <v>413</v>
      </c>
      <c r="B414" s="6" t="s">
        <v>516</v>
      </c>
      <c r="C414" s="9" t="s">
        <v>1551</v>
      </c>
      <c r="D414" t="str">
        <f>INDEX(classification!C$2:C$200, MATCH(soilManagement!C414, classification!A$2:A$200, 0))</f>
        <v>unknown</v>
      </c>
      <c r="E414" s="9" t="s">
        <v>1551</v>
      </c>
      <c r="F414" t="str">
        <f>INDEX(classification!F$2:F$200, MATCH(soilManagement!E414, classification!D$2:D$200, 0))</f>
        <v>unknown</v>
      </c>
      <c r="G414" s="9">
        <v>0</v>
      </c>
      <c r="H414" s="17" t="s">
        <v>1551</v>
      </c>
      <c r="I414" t="str">
        <f>INDEX(classification!I$2:I$200, MATCH(soilManagement!H414, classification!G$2:G$200, 0))</f>
        <v>unknown</v>
      </c>
      <c r="J414" s="9" t="s">
        <v>1551</v>
      </c>
      <c r="K414" s="17" t="s">
        <v>1551</v>
      </c>
      <c r="L414" t="str">
        <f>INDEX(classification!L$2:L$200, MATCH(soilManagement!K414, classification!J$2:J$200, 0))</f>
        <v>unknown</v>
      </c>
      <c r="M414" s="17" t="s">
        <v>1551</v>
      </c>
      <c r="N414" t="str">
        <f>INDEX(classification!O$2:O$200, MATCH(soilManagement!M414, classification!M$2:M$200, 0))</f>
        <v>unknown</v>
      </c>
      <c r="O414" s="17" t="s">
        <v>1551</v>
      </c>
      <c r="P414" t="str">
        <f>INDEX(classification!R$2:R$200, MATCH(soilManagement!O414, classification!P$2:P$200, 0))</f>
        <v>unknown</v>
      </c>
      <c r="Q414" s="17" t="s">
        <v>1551</v>
      </c>
      <c r="R414" t="str">
        <f>INDEX(classification!U$2:U$200, MATCH(soilManagement!Q414, classification!S$2:S$200, 0))</f>
        <v>unknown</v>
      </c>
      <c r="S414" s="17" t="s">
        <v>1551</v>
      </c>
      <c r="T414" t="str">
        <f>INDEX(classification!X$2:X$200, MATCH(soilManagement!S414, classification!V$2:V$200, 0))</f>
        <v>unknown</v>
      </c>
      <c r="U414" s="17" t="s">
        <v>1551</v>
      </c>
      <c r="V414" t="str">
        <f>INDEX(classification!AA$2:AA$200, MATCH(soilManagement!U414, classification!Y$2:Y$200, 0))</f>
        <v>unknown</v>
      </c>
      <c r="W414" s="17" t="s">
        <v>1551</v>
      </c>
      <c r="X414" t="str">
        <f>INDEX(classification!AD$2:AD$200, MATCH(soilManagement!W414, classification!AB$2:AB$200, 0))</f>
        <v>unknown</v>
      </c>
      <c r="Y414" s="9" t="s">
        <v>2559</v>
      </c>
    </row>
    <row r="415" spans="1:25">
      <c r="A415">
        <v>414</v>
      </c>
      <c r="B415" s="6" t="s">
        <v>517</v>
      </c>
      <c r="C415" s="9" t="s">
        <v>1551</v>
      </c>
      <c r="D415" t="str">
        <f>INDEX(classification!C$2:C$200, MATCH(soilManagement!C415, classification!A$2:A$200, 0))</f>
        <v>unknown</v>
      </c>
      <c r="E415" s="9" t="s">
        <v>1551</v>
      </c>
      <c r="F415" t="str">
        <f>INDEX(classification!F$2:F$200, MATCH(soilManagement!E415, classification!D$2:D$200, 0))</f>
        <v>unknown</v>
      </c>
      <c r="G415" s="9">
        <v>0</v>
      </c>
      <c r="H415" s="17" t="s">
        <v>1551</v>
      </c>
      <c r="I415" t="str">
        <f>INDEX(classification!I$2:I$200, MATCH(soilManagement!H415, classification!G$2:G$200, 0))</f>
        <v>unknown</v>
      </c>
      <c r="J415" s="9" t="s">
        <v>1551</v>
      </c>
      <c r="K415" s="17" t="s">
        <v>1551</v>
      </c>
      <c r="L415" t="str">
        <f>INDEX(classification!L$2:L$200, MATCH(soilManagement!K415, classification!J$2:J$200, 0))</f>
        <v>unknown</v>
      </c>
      <c r="M415" s="17" t="s">
        <v>1551</v>
      </c>
      <c r="N415" t="str">
        <f>INDEX(classification!O$2:O$200, MATCH(soilManagement!M415, classification!M$2:M$200, 0))</f>
        <v>unknown</v>
      </c>
      <c r="O415" s="17" t="s">
        <v>1551</v>
      </c>
      <c r="P415" t="str">
        <f>INDEX(classification!R$2:R$200, MATCH(soilManagement!O415, classification!P$2:P$200, 0))</f>
        <v>unknown</v>
      </c>
      <c r="Q415" s="17" t="s">
        <v>1551</v>
      </c>
      <c r="R415" t="str">
        <f>INDEX(classification!U$2:U$200, MATCH(soilManagement!Q415, classification!S$2:S$200, 0))</f>
        <v>unknown</v>
      </c>
      <c r="S415" s="17" t="s">
        <v>1551</v>
      </c>
      <c r="T415" t="str">
        <f>INDEX(classification!X$2:X$200, MATCH(soilManagement!S415, classification!V$2:V$200, 0))</f>
        <v>unknown</v>
      </c>
      <c r="U415" s="17" t="s">
        <v>1551</v>
      </c>
      <c r="V415" t="str">
        <f>INDEX(classification!AA$2:AA$200, MATCH(soilManagement!U415, classification!Y$2:Y$200, 0))</f>
        <v>unknown</v>
      </c>
      <c r="W415" s="17" t="s">
        <v>1551</v>
      </c>
      <c r="X415" t="str">
        <f>INDEX(classification!AD$2:AD$200, MATCH(soilManagement!W415, classification!AB$2:AB$200, 0))</f>
        <v>unknown</v>
      </c>
      <c r="Y415" s="9" t="s">
        <v>2559</v>
      </c>
    </row>
    <row r="416" spans="1:25">
      <c r="A416">
        <v>415</v>
      </c>
      <c r="B416" s="6" t="s">
        <v>519</v>
      </c>
      <c r="C416" s="9" t="s">
        <v>1551</v>
      </c>
      <c r="D416" t="str">
        <f>INDEX(classification!C$2:C$200, MATCH(soilManagement!C416, classification!A$2:A$200, 0))</f>
        <v>unknown</v>
      </c>
      <c r="E416" s="9" t="s">
        <v>1551</v>
      </c>
      <c r="F416" t="str">
        <f>INDEX(classification!F$2:F$200, MATCH(soilManagement!E416, classification!D$2:D$200, 0))</f>
        <v>unknown</v>
      </c>
      <c r="G416" s="9">
        <v>0</v>
      </c>
      <c r="H416" s="17" t="s">
        <v>1551</v>
      </c>
      <c r="I416" t="str">
        <f>INDEX(classification!I$2:I$200, MATCH(soilManagement!H416, classification!G$2:G$200, 0))</f>
        <v>unknown</v>
      </c>
      <c r="J416" s="9" t="s">
        <v>1551</v>
      </c>
      <c r="K416" s="17" t="s">
        <v>1551</v>
      </c>
      <c r="L416" t="str">
        <f>INDEX(classification!L$2:L$200, MATCH(soilManagement!K416, classification!J$2:J$200, 0))</f>
        <v>unknown</v>
      </c>
      <c r="M416" s="17" t="s">
        <v>1551</v>
      </c>
      <c r="N416" t="str">
        <f>INDEX(classification!O$2:O$200, MATCH(soilManagement!M416, classification!M$2:M$200, 0))</f>
        <v>unknown</v>
      </c>
      <c r="O416" s="17" t="s">
        <v>1551</v>
      </c>
      <c r="P416" t="str">
        <f>INDEX(classification!R$2:R$200, MATCH(soilManagement!O416, classification!P$2:P$200, 0))</f>
        <v>unknown</v>
      </c>
      <c r="Q416" s="17" t="s">
        <v>1551</v>
      </c>
      <c r="R416" t="str">
        <f>INDEX(classification!U$2:U$200, MATCH(soilManagement!Q416, classification!S$2:S$200, 0))</f>
        <v>unknown</v>
      </c>
      <c r="S416" s="17" t="s">
        <v>1551</v>
      </c>
      <c r="T416" t="str">
        <f>INDEX(classification!X$2:X$200, MATCH(soilManagement!S416, classification!V$2:V$200, 0))</f>
        <v>unknown</v>
      </c>
      <c r="U416" s="17" t="s">
        <v>1551</v>
      </c>
      <c r="V416" t="str">
        <f>INDEX(classification!AA$2:AA$200, MATCH(soilManagement!U416, classification!Y$2:Y$200, 0))</f>
        <v>unknown</v>
      </c>
      <c r="W416" s="17" t="s">
        <v>1551</v>
      </c>
      <c r="X416" t="str">
        <f>INDEX(classification!AD$2:AD$200, MATCH(soilManagement!W416, classification!AB$2:AB$200, 0))</f>
        <v>unknown</v>
      </c>
      <c r="Y416" s="9" t="s">
        <v>2559</v>
      </c>
    </row>
    <row r="417" spans="1:25">
      <c r="A417">
        <v>416</v>
      </c>
      <c r="B417" s="6" t="s">
        <v>520</v>
      </c>
      <c r="C417" s="9" t="s">
        <v>2794</v>
      </c>
      <c r="D417" t="str">
        <f>INDEX(classification!C$2:C$200, MATCH(soilManagement!C417, classification!A$2:A$200, 0))</f>
        <v>grassland</v>
      </c>
      <c r="E417" s="9" t="s">
        <v>2731</v>
      </c>
      <c r="F417" t="str">
        <f>INDEX(classification!F$2:F$200, MATCH(soilManagement!E417, classification!D$2:D$200, 0))</f>
        <v>no tillage</v>
      </c>
      <c r="G417" s="9">
        <v>0</v>
      </c>
      <c r="H417" s="17" t="s">
        <v>1551</v>
      </c>
      <c r="I417" t="str">
        <f>INDEX(classification!I$2:I$200, MATCH(soilManagement!H417, classification!G$2:G$200, 0))</f>
        <v>unknown</v>
      </c>
      <c r="J417" s="9" t="s">
        <v>1551</v>
      </c>
      <c r="K417" s="17" t="s">
        <v>1551</v>
      </c>
      <c r="L417" t="str">
        <f>INDEX(classification!L$2:L$200, MATCH(soilManagement!K417, classification!J$2:J$200, 0))</f>
        <v>unknown</v>
      </c>
      <c r="M417" s="6" t="s">
        <v>2558</v>
      </c>
      <c r="N417" t="str">
        <f>INDEX(classification!O$2:O$200, MATCH(soilManagement!M417, classification!M$2:M$200, 0))</f>
        <v>natural</v>
      </c>
      <c r="O417" s="9" t="s">
        <v>2795</v>
      </c>
      <c r="P417" t="str">
        <f>INDEX(classification!R$2:R$200, MATCH(soilManagement!O417, classification!P$2:P$200, 0))</f>
        <v>yes</v>
      </c>
      <c r="Q417" s="17" t="s">
        <v>1551</v>
      </c>
      <c r="R417" t="str">
        <f>INDEX(classification!U$2:U$200, MATCH(soilManagement!Q417, classification!S$2:S$200, 0))</f>
        <v>unknown</v>
      </c>
      <c r="S417" s="17" t="s">
        <v>1551</v>
      </c>
      <c r="T417" t="str">
        <f>INDEX(classification!X$2:X$200, MATCH(soilManagement!S417, classification!V$2:V$200, 0))</f>
        <v>unknown</v>
      </c>
      <c r="U417" s="17" t="s">
        <v>2796</v>
      </c>
      <c r="V417" t="str">
        <f>INDEX(classification!AA$2:AA$200, MATCH(soilManagement!U417, classification!Y$2:Y$200, 0))</f>
        <v>no impact</v>
      </c>
      <c r="W417" s="9" t="s">
        <v>2797</v>
      </c>
      <c r="X417" t="str">
        <f>INDEX(classification!AD$2:AD$200, MATCH(soilManagement!W417, classification!AB$2:AB$200, 0))</f>
        <v>no impact</v>
      </c>
      <c r="Y417" s="9" t="s">
        <v>2559</v>
      </c>
    </row>
    <row r="418" spans="1:25">
      <c r="A418">
        <v>417</v>
      </c>
      <c r="B418" s="6" t="s">
        <v>523</v>
      </c>
      <c r="C418" s="9" t="s">
        <v>2794</v>
      </c>
      <c r="D418" t="str">
        <f>INDEX(classification!C$2:C$200, MATCH(soilManagement!C418, classification!A$2:A$200, 0))</f>
        <v>grassland</v>
      </c>
      <c r="E418" s="9" t="s">
        <v>2731</v>
      </c>
      <c r="F418" t="str">
        <f>INDEX(classification!F$2:F$200, MATCH(soilManagement!E418, classification!D$2:D$200, 0))</f>
        <v>no tillage</v>
      </c>
      <c r="G418" s="9">
        <v>0</v>
      </c>
      <c r="H418" s="17" t="s">
        <v>1551</v>
      </c>
      <c r="I418" t="str">
        <f>INDEX(classification!I$2:I$200, MATCH(soilManagement!H418, classification!G$2:G$200, 0))</f>
        <v>unknown</v>
      </c>
      <c r="J418" s="9" t="s">
        <v>1551</v>
      </c>
      <c r="K418" s="17" t="s">
        <v>1551</v>
      </c>
      <c r="L418" t="str">
        <f>INDEX(classification!L$2:L$200, MATCH(soilManagement!K418, classification!J$2:J$200, 0))</f>
        <v>unknown</v>
      </c>
      <c r="M418" s="6" t="s">
        <v>2558</v>
      </c>
      <c r="N418" t="str">
        <f>INDEX(classification!O$2:O$200, MATCH(soilManagement!M418, classification!M$2:M$200, 0))</f>
        <v>natural</v>
      </c>
      <c r="O418" s="9" t="s">
        <v>2795</v>
      </c>
      <c r="P418" t="str">
        <f>INDEX(classification!R$2:R$200, MATCH(soilManagement!O418, classification!P$2:P$200, 0))</f>
        <v>yes</v>
      </c>
      <c r="Q418" s="17" t="s">
        <v>1551</v>
      </c>
      <c r="R418" t="str">
        <f>INDEX(classification!U$2:U$200, MATCH(soilManagement!Q418, classification!S$2:S$200, 0))</f>
        <v>unknown</v>
      </c>
      <c r="S418" s="17" t="s">
        <v>1551</v>
      </c>
      <c r="T418" t="str">
        <f>INDEX(classification!X$2:X$200, MATCH(soilManagement!S418, classification!V$2:V$200, 0))</f>
        <v>unknown</v>
      </c>
      <c r="U418" s="17" t="s">
        <v>2796</v>
      </c>
      <c r="V418" t="str">
        <f>INDEX(classification!AA$2:AA$200, MATCH(soilManagement!U418, classification!Y$2:Y$200, 0))</f>
        <v>no impact</v>
      </c>
      <c r="W418" s="9" t="s">
        <v>2797</v>
      </c>
      <c r="X418" t="str">
        <f>INDEX(classification!AD$2:AD$200, MATCH(soilManagement!W418, classification!AB$2:AB$200, 0))</f>
        <v>no impact</v>
      </c>
      <c r="Y418" s="9" t="s">
        <v>2559</v>
      </c>
    </row>
    <row r="419" spans="1:25">
      <c r="A419">
        <v>418</v>
      </c>
      <c r="B419" s="6" t="s">
        <v>525</v>
      </c>
      <c r="C419" s="9" t="s">
        <v>2599</v>
      </c>
      <c r="D419" t="str">
        <f>INDEX(classification!C$2:C$200, MATCH(soilManagement!C419, classification!A$2:A$200, 0))</f>
        <v>arable</v>
      </c>
      <c r="E419" s="9" t="s">
        <v>2608</v>
      </c>
      <c r="F419" t="str">
        <f>INDEX(classification!F$2:F$200, MATCH(soilManagement!E419, classification!D$2:D$200, 0))</f>
        <v>reduced tillage</v>
      </c>
      <c r="G419" s="9">
        <v>-9999</v>
      </c>
      <c r="H419" s="9" t="s">
        <v>2723</v>
      </c>
      <c r="I419" t="str">
        <f>INDEX(classification!I$2:I$200, MATCH(soilManagement!H419, classification!G$2:G$200, 0))</f>
        <v>cereals</v>
      </c>
      <c r="J419" s="9" t="s">
        <v>2790</v>
      </c>
      <c r="K419" s="17" t="s">
        <v>1551</v>
      </c>
      <c r="L419" t="str">
        <f>INDEX(classification!L$2:L$200, MATCH(soilManagement!K419, classification!J$2:J$200, 0))</f>
        <v>unknown</v>
      </c>
      <c r="M419" s="17" t="s">
        <v>1551</v>
      </c>
      <c r="N419" t="str">
        <f>INDEX(classification!O$2:O$200, MATCH(soilManagement!M419, classification!M$2:M$200, 0))</f>
        <v>unknown</v>
      </c>
      <c r="O419" s="17" t="s">
        <v>1551</v>
      </c>
      <c r="P419" t="str">
        <f>INDEX(classification!R$2:R$200, MATCH(soilManagement!O419, classification!P$2:P$200, 0))</f>
        <v>unknown</v>
      </c>
      <c r="Q419" s="17" t="s">
        <v>1551</v>
      </c>
      <c r="R419" t="str">
        <f>INDEX(classification!U$2:U$200, MATCH(soilManagement!Q419, classification!S$2:S$200, 0))</f>
        <v>unknown</v>
      </c>
      <c r="S419" s="17" t="s">
        <v>1551</v>
      </c>
      <c r="T419" t="str">
        <f>INDEX(classification!X$2:X$200, MATCH(soilManagement!S419, classification!V$2:V$200, 0))</f>
        <v>unknown</v>
      </c>
      <c r="U419" s="17" t="s">
        <v>1551</v>
      </c>
      <c r="V419" t="str">
        <f>INDEX(classification!AA$2:AA$200, MATCH(soilManagement!U419, classification!Y$2:Y$200, 0))</f>
        <v>unknown</v>
      </c>
      <c r="W419" s="9" t="s">
        <v>2798</v>
      </c>
      <c r="X419" t="str">
        <f>INDEX(classification!AD$2:AD$200, MATCH(soilManagement!W419, classification!AB$2:AB$200, 0))</f>
        <v>no impact</v>
      </c>
      <c r="Y419" s="9" t="s">
        <v>2559</v>
      </c>
    </row>
    <row r="420" spans="1:25">
      <c r="A420">
        <v>419</v>
      </c>
      <c r="B420" s="6" t="s">
        <v>527</v>
      </c>
      <c r="C420" s="9" t="s">
        <v>2599</v>
      </c>
      <c r="D420" t="str">
        <f>INDEX(classification!C$2:C$200, MATCH(soilManagement!C420, classification!A$2:A$200, 0))</f>
        <v>arable</v>
      </c>
      <c r="E420" s="9" t="s">
        <v>2562</v>
      </c>
      <c r="F420" t="str">
        <f>INDEX(classification!F$2:F$200, MATCH(soilManagement!E420, classification!D$2:D$200, 0))</f>
        <v>conventional tillage</v>
      </c>
      <c r="G420" s="9">
        <v>-9999</v>
      </c>
      <c r="H420" s="9" t="s">
        <v>2723</v>
      </c>
      <c r="I420" t="str">
        <f>INDEX(classification!I$2:I$200, MATCH(soilManagement!H420, classification!G$2:G$200, 0))</f>
        <v>cereals</v>
      </c>
      <c r="J420" s="9" t="s">
        <v>2790</v>
      </c>
      <c r="K420" s="17" t="s">
        <v>1551</v>
      </c>
      <c r="L420" t="str">
        <f>INDEX(classification!L$2:L$200, MATCH(soilManagement!K420, classification!J$2:J$200, 0))</f>
        <v>unknown</v>
      </c>
      <c r="M420" s="17" t="s">
        <v>1551</v>
      </c>
      <c r="N420" t="str">
        <f>INDEX(classification!O$2:O$200, MATCH(soilManagement!M420, classification!M$2:M$200, 0))</f>
        <v>unknown</v>
      </c>
      <c r="O420" s="17" t="s">
        <v>1551</v>
      </c>
      <c r="P420" t="str">
        <f>INDEX(classification!R$2:R$200, MATCH(soilManagement!O420, classification!P$2:P$200, 0))</f>
        <v>unknown</v>
      </c>
      <c r="Q420" s="17" t="s">
        <v>1551</v>
      </c>
      <c r="R420" t="str">
        <f>INDEX(classification!U$2:U$200, MATCH(soilManagement!Q420, classification!S$2:S$200, 0))</f>
        <v>unknown</v>
      </c>
      <c r="S420" s="17" t="s">
        <v>1551</v>
      </c>
      <c r="T420" t="str">
        <f>INDEX(classification!X$2:X$200, MATCH(soilManagement!S420, classification!V$2:V$200, 0))</f>
        <v>unknown</v>
      </c>
      <c r="U420" s="17" t="s">
        <v>1551</v>
      </c>
      <c r="V420" t="str">
        <f>INDEX(classification!AA$2:AA$200, MATCH(soilManagement!U420, classification!Y$2:Y$200, 0))</f>
        <v>unknown</v>
      </c>
      <c r="W420" s="9" t="s">
        <v>2798</v>
      </c>
      <c r="X420" t="str">
        <f>INDEX(classification!AD$2:AD$200, MATCH(soilManagement!W420, classification!AB$2:AB$200, 0))</f>
        <v>no impact</v>
      </c>
      <c r="Y420" s="9" t="s">
        <v>2559</v>
      </c>
    </row>
    <row r="421" spans="1:25">
      <c r="A421">
        <v>420</v>
      </c>
      <c r="B421" s="6" t="s">
        <v>528</v>
      </c>
      <c r="C421" s="9" t="s">
        <v>2799</v>
      </c>
      <c r="D421" t="str">
        <f>INDEX(classification!C$2:C$200, MATCH(soilManagement!C421, classification!A$2:A$200, 0))</f>
        <v>grassland</v>
      </c>
      <c r="E421" s="9" t="s">
        <v>2731</v>
      </c>
      <c r="F421" t="str">
        <f>INDEX(classification!F$2:F$200, MATCH(soilManagement!E421, classification!D$2:D$200, 0))</f>
        <v>no tillage</v>
      </c>
      <c r="G421" s="9">
        <v>0</v>
      </c>
      <c r="H421" s="17" t="s">
        <v>1551</v>
      </c>
      <c r="I421" t="str">
        <f>INDEX(classification!I$2:I$200, MATCH(soilManagement!H421, classification!G$2:G$200, 0))</f>
        <v>unknown</v>
      </c>
      <c r="J421" s="9" t="s">
        <v>1551</v>
      </c>
      <c r="K421" s="17" t="s">
        <v>1551</v>
      </c>
      <c r="L421" t="str">
        <f>INDEX(classification!L$2:L$200, MATCH(soilManagement!K421, classification!J$2:J$200, 0))</f>
        <v>unknown</v>
      </c>
      <c r="M421" s="6" t="s">
        <v>2558</v>
      </c>
      <c r="N421" t="str">
        <f>INDEX(classification!O$2:O$200, MATCH(soilManagement!M421, classification!M$2:M$200, 0))</f>
        <v>natural</v>
      </c>
      <c r="O421" s="17" t="s">
        <v>1551</v>
      </c>
      <c r="P421" t="str">
        <f>INDEX(classification!R$2:R$200, MATCH(soilManagement!O421, classification!P$2:P$200, 0))</f>
        <v>unknown</v>
      </c>
      <c r="Q421" s="17" t="s">
        <v>1551</v>
      </c>
      <c r="R421" t="str">
        <f>INDEX(classification!U$2:U$200, MATCH(soilManagement!Q421, classification!S$2:S$200, 0))</f>
        <v>unknown</v>
      </c>
      <c r="S421" s="17" t="s">
        <v>1551</v>
      </c>
      <c r="T421" t="str">
        <f>INDEX(classification!X$2:X$200, MATCH(soilManagement!S421, classification!V$2:V$200, 0))</f>
        <v>unknown</v>
      </c>
      <c r="U421" s="17" t="s">
        <v>1551</v>
      </c>
      <c r="V421" t="str">
        <f>INDEX(classification!AA$2:AA$200, MATCH(soilManagement!U421, classification!Y$2:Y$200, 0))</f>
        <v>unknown</v>
      </c>
      <c r="W421" s="9" t="s">
        <v>2800</v>
      </c>
      <c r="X421" t="str">
        <f>INDEX(classification!AD$2:AD$200, MATCH(soilManagement!W421, classification!AB$2:AB$200, 0))</f>
        <v>no impact</v>
      </c>
      <c r="Y421" s="9" t="s">
        <v>2559</v>
      </c>
    </row>
    <row r="422" spans="1:25">
      <c r="A422">
        <v>421</v>
      </c>
      <c r="B422" s="6" t="s">
        <v>530</v>
      </c>
      <c r="C422" s="9" t="s">
        <v>2599</v>
      </c>
      <c r="D422" t="str">
        <f>INDEX(classification!C$2:C$200, MATCH(soilManagement!C422, classification!A$2:A$200, 0))</f>
        <v>arable</v>
      </c>
      <c r="E422" s="9" t="s">
        <v>2801</v>
      </c>
      <c r="F422" t="str">
        <f>INDEX(classification!F$2:F$200, MATCH(soilManagement!E422, classification!D$2:D$200, 0))</f>
        <v>conventional tillage</v>
      </c>
      <c r="G422" s="9">
        <v>-9999</v>
      </c>
      <c r="H422" s="17" t="s">
        <v>1551</v>
      </c>
      <c r="I422" t="str">
        <f>INDEX(classification!I$2:I$200, MATCH(soilManagement!H422, classification!G$2:G$200, 0))</f>
        <v>unknown</v>
      </c>
      <c r="J422" s="9" t="s">
        <v>1551</v>
      </c>
      <c r="K422" s="17" t="s">
        <v>1551</v>
      </c>
      <c r="L422" t="str">
        <f>INDEX(classification!L$2:L$200, MATCH(soilManagement!K422, classification!J$2:J$200, 0))</f>
        <v>unknown</v>
      </c>
      <c r="M422" s="17" t="s">
        <v>1551</v>
      </c>
      <c r="N422" t="str">
        <f>INDEX(classification!O$2:O$200, MATCH(soilManagement!M422, classification!M$2:M$200, 0))</f>
        <v>unknown</v>
      </c>
      <c r="O422" s="17" t="s">
        <v>1551</v>
      </c>
      <c r="P422" t="str">
        <f>INDEX(classification!R$2:R$200, MATCH(soilManagement!O422, classification!P$2:P$200, 0))</f>
        <v>unknown</v>
      </c>
      <c r="Q422" s="17" t="s">
        <v>1551</v>
      </c>
      <c r="R422" t="str">
        <f>INDEX(classification!U$2:U$200, MATCH(soilManagement!Q422, classification!S$2:S$200, 0))</f>
        <v>unknown</v>
      </c>
      <c r="S422" s="17" t="s">
        <v>1551</v>
      </c>
      <c r="T422" t="str">
        <f>INDEX(classification!X$2:X$200, MATCH(soilManagement!S422, classification!V$2:V$200, 0))</f>
        <v>unknown</v>
      </c>
      <c r="U422" s="17" t="s">
        <v>1551</v>
      </c>
      <c r="V422" t="str">
        <f>INDEX(classification!AA$2:AA$200, MATCH(soilManagement!U422, classification!Y$2:Y$200, 0))</f>
        <v>unknown</v>
      </c>
      <c r="W422" s="9" t="s">
        <v>2800</v>
      </c>
      <c r="X422" t="str">
        <f>INDEX(classification!AD$2:AD$200, MATCH(soilManagement!W422, classification!AB$2:AB$200, 0))</f>
        <v>no impact</v>
      </c>
      <c r="Y422" s="9" t="s">
        <v>2559</v>
      </c>
    </row>
    <row r="423" spans="1:25">
      <c r="A423">
        <v>422</v>
      </c>
      <c r="B423" s="6" t="s">
        <v>531</v>
      </c>
      <c r="C423" s="9" t="s">
        <v>2799</v>
      </c>
      <c r="D423" t="str">
        <f>INDEX(classification!C$2:C$200, MATCH(soilManagement!C423, classification!A$2:A$200, 0))</f>
        <v>grassland</v>
      </c>
      <c r="E423" s="9" t="s">
        <v>2731</v>
      </c>
      <c r="F423" t="str">
        <f>INDEX(classification!F$2:F$200, MATCH(soilManagement!E423, classification!D$2:D$200, 0))</f>
        <v>no tillage</v>
      </c>
      <c r="G423" s="9">
        <v>0</v>
      </c>
      <c r="H423" s="17" t="s">
        <v>1551</v>
      </c>
      <c r="I423" t="str">
        <f>INDEX(classification!I$2:I$200, MATCH(soilManagement!H423, classification!G$2:G$200, 0))</f>
        <v>unknown</v>
      </c>
      <c r="J423" s="9" t="s">
        <v>1551</v>
      </c>
      <c r="K423" s="17" t="s">
        <v>1551</v>
      </c>
      <c r="L423" t="str">
        <f>INDEX(classification!L$2:L$200, MATCH(soilManagement!K423, classification!J$2:J$200, 0))</f>
        <v>unknown</v>
      </c>
      <c r="M423" s="6" t="s">
        <v>2558</v>
      </c>
      <c r="N423" t="str">
        <f>INDEX(classification!O$2:O$200, MATCH(soilManagement!M423, classification!M$2:M$200, 0))</f>
        <v>natural</v>
      </c>
      <c r="O423" s="17" t="s">
        <v>1551</v>
      </c>
      <c r="P423" t="str">
        <f>INDEX(classification!R$2:R$200, MATCH(soilManagement!O423, classification!P$2:P$200, 0))</f>
        <v>unknown</v>
      </c>
      <c r="Q423" s="17" t="s">
        <v>1551</v>
      </c>
      <c r="R423" t="str">
        <f>INDEX(classification!U$2:U$200, MATCH(soilManagement!Q423, classification!S$2:S$200, 0))</f>
        <v>unknown</v>
      </c>
      <c r="S423" s="17" t="s">
        <v>1551</v>
      </c>
      <c r="T423" t="str">
        <f>INDEX(classification!X$2:X$200, MATCH(soilManagement!S423, classification!V$2:V$200, 0))</f>
        <v>unknown</v>
      </c>
      <c r="U423" s="17" t="s">
        <v>1551</v>
      </c>
      <c r="V423" t="str">
        <f>INDEX(classification!AA$2:AA$200, MATCH(soilManagement!U423, classification!Y$2:Y$200, 0))</f>
        <v>unknown</v>
      </c>
      <c r="W423" s="9" t="s">
        <v>2800</v>
      </c>
      <c r="X423" t="str">
        <f>INDEX(classification!AD$2:AD$200, MATCH(soilManagement!W423, classification!AB$2:AB$200, 0))</f>
        <v>no impact</v>
      </c>
      <c r="Y423" s="9" t="s">
        <v>2559</v>
      </c>
    </row>
    <row r="424" spans="1:25">
      <c r="A424">
        <v>423</v>
      </c>
      <c r="B424" s="6" t="s">
        <v>532</v>
      </c>
      <c r="C424" s="9" t="s">
        <v>2599</v>
      </c>
      <c r="D424" t="str">
        <f>INDEX(classification!C$2:C$200, MATCH(soilManagement!C424, classification!A$2:A$200, 0))</f>
        <v>arable</v>
      </c>
      <c r="E424" s="9" t="s">
        <v>2801</v>
      </c>
      <c r="F424" t="str">
        <f>INDEX(classification!F$2:F$200, MATCH(soilManagement!E424, classification!D$2:D$200, 0))</f>
        <v>conventional tillage</v>
      </c>
      <c r="G424" s="9">
        <v>-9999</v>
      </c>
      <c r="H424" s="17" t="s">
        <v>1551</v>
      </c>
      <c r="I424" t="str">
        <f>INDEX(classification!I$2:I$200, MATCH(soilManagement!H424, classification!G$2:G$200, 0))</f>
        <v>unknown</v>
      </c>
      <c r="J424" s="9" t="s">
        <v>1551</v>
      </c>
      <c r="K424" s="17" t="s">
        <v>1551</v>
      </c>
      <c r="L424" t="str">
        <f>INDEX(classification!L$2:L$200, MATCH(soilManagement!K424, classification!J$2:J$200, 0))</f>
        <v>unknown</v>
      </c>
      <c r="M424" s="17" t="s">
        <v>1551</v>
      </c>
      <c r="N424" t="str">
        <f>INDEX(classification!O$2:O$200, MATCH(soilManagement!M424, classification!M$2:M$200, 0))</f>
        <v>unknown</v>
      </c>
      <c r="O424" s="17" t="s">
        <v>1551</v>
      </c>
      <c r="P424" t="str">
        <f>INDEX(classification!R$2:R$200, MATCH(soilManagement!O424, classification!P$2:P$200, 0))</f>
        <v>unknown</v>
      </c>
      <c r="Q424" s="17" t="s">
        <v>1551</v>
      </c>
      <c r="R424" t="str">
        <f>INDEX(classification!U$2:U$200, MATCH(soilManagement!Q424, classification!S$2:S$200, 0))</f>
        <v>unknown</v>
      </c>
      <c r="S424" s="17" t="s">
        <v>1551</v>
      </c>
      <c r="T424" t="str">
        <f>INDEX(classification!X$2:X$200, MATCH(soilManagement!S424, classification!V$2:V$200, 0))</f>
        <v>unknown</v>
      </c>
      <c r="U424" s="17" t="s">
        <v>1551</v>
      </c>
      <c r="V424" t="str">
        <f>INDEX(classification!AA$2:AA$200, MATCH(soilManagement!U424, classification!Y$2:Y$200, 0))</f>
        <v>unknown</v>
      </c>
      <c r="W424" s="9" t="s">
        <v>2800</v>
      </c>
      <c r="X424" t="str">
        <f>INDEX(classification!AD$2:AD$200, MATCH(soilManagement!W424, classification!AB$2:AB$200, 0))</f>
        <v>no impact</v>
      </c>
      <c r="Y424" s="9" t="s">
        <v>2559</v>
      </c>
    </row>
    <row r="425" spans="1:25">
      <c r="A425">
        <v>424</v>
      </c>
      <c r="B425" s="6" t="s">
        <v>533</v>
      </c>
      <c r="C425" s="9" t="s">
        <v>2599</v>
      </c>
      <c r="D425" t="str">
        <f>INDEX(classification!C$2:C$200, MATCH(soilManagement!C425, classification!A$2:A$200, 0))</f>
        <v>arable</v>
      </c>
      <c r="E425" s="9" t="s">
        <v>2801</v>
      </c>
      <c r="F425" t="str">
        <f>INDEX(classification!F$2:F$200, MATCH(soilManagement!E425, classification!D$2:D$200, 0))</f>
        <v>conventional tillage</v>
      </c>
      <c r="G425" s="9">
        <v>-9999</v>
      </c>
      <c r="H425" s="9" t="s">
        <v>2802</v>
      </c>
      <c r="I425" t="str">
        <f>INDEX(classification!I$2:I$200, MATCH(soilManagement!H425, classification!G$2:G$200, 0))</f>
        <v>cotton</v>
      </c>
      <c r="J425" s="9" t="s">
        <v>1551</v>
      </c>
      <c r="K425" s="17" t="s">
        <v>1551</v>
      </c>
      <c r="L425" t="str">
        <f>INDEX(classification!L$2:L$200, MATCH(soilManagement!K425, classification!J$2:J$200, 0))</f>
        <v>unknown</v>
      </c>
      <c r="M425" s="17" t="s">
        <v>1551</v>
      </c>
      <c r="N425" t="str">
        <f>INDEX(classification!O$2:O$200, MATCH(soilManagement!M425, classification!M$2:M$200, 0))</f>
        <v>unknown</v>
      </c>
      <c r="O425" s="17" t="s">
        <v>1551</v>
      </c>
      <c r="P425" t="str">
        <f>INDEX(classification!R$2:R$200, MATCH(soilManagement!O425, classification!P$2:P$200, 0))</f>
        <v>unknown</v>
      </c>
      <c r="Q425" s="9" t="s">
        <v>2803</v>
      </c>
      <c r="R425" t="str">
        <f>INDEX(classification!U$2:U$200, MATCH(soilManagement!Q425, classification!S$2:S$200, 0))</f>
        <v>irrigated</v>
      </c>
      <c r="S425" s="9" t="s">
        <v>2598</v>
      </c>
      <c r="T425" t="str">
        <f>INDEX(classification!X$2:X$200, MATCH(soilManagement!S425, classification!V$2:V$200, 0))</f>
        <v>compacted</v>
      </c>
      <c r="U425" s="17" t="s">
        <v>1551</v>
      </c>
      <c r="V425" t="str">
        <f>INDEX(classification!AA$2:AA$200, MATCH(soilManagement!U425, classification!Y$2:Y$200, 0))</f>
        <v>unknown</v>
      </c>
      <c r="W425" s="17" t="s">
        <v>1551</v>
      </c>
      <c r="X425" t="str">
        <f>INDEX(classification!AD$2:AD$200, MATCH(soilManagement!W425, classification!AB$2:AB$200, 0))</f>
        <v>unknown</v>
      </c>
      <c r="Y425" s="9" t="s">
        <v>2559</v>
      </c>
    </row>
    <row r="426" spans="1:25">
      <c r="A426">
        <v>425</v>
      </c>
      <c r="B426" s="6" t="s">
        <v>535</v>
      </c>
      <c r="C426" s="9" t="s">
        <v>2599</v>
      </c>
      <c r="D426" t="str">
        <f>INDEX(classification!C$2:C$200, MATCH(soilManagement!C426, classification!A$2:A$200, 0))</f>
        <v>arable</v>
      </c>
      <c r="E426" s="9" t="s">
        <v>2801</v>
      </c>
      <c r="F426" t="str">
        <f>INDEX(classification!F$2:F$200, MATCH(soilManagement!E426, classification!D$2:D$200, 0))</f>
        <v>conventional tillage</v>
      </c>
      <c r="G426" s="9">
        <v>-9999</v>
      </c>
      <c r="H426" s="9" t="s">
        <v>2802</v>
      </c>
      <c r="I426" t="str">
        <f>INDEX(classification!I$2:I$200, MATCH(soilManagement!H426, classification!G$2:G$200, 0))</f>
        <v>cotton</v>
      </c>
      <c r="J426" s="9" t="s">
        <v>1551</v>
      </c>
      <c r="K426" s="17" t="s">
        <v>1551</v>
      </c>
      <c r="L426" t="str">
        <f>INDEX(classification!L$2:L$200, MATCH(soilManagement!K426, classification!J$2:J$200, 0))</f>
        <v>unknown</v>
      </c>
      <c r="M426" s="17" t="s">
        <v>1551</v>
      </c>
      <c r="N426" t="str">
        <f>INDEX(classification!O$2:O$200, MATCH(soilManagement!M426, classification!M$2:M$200, 0))</f>
        <v>unknown</v>
      </c>
      <c r="O426" s="17" t="s">
        <v>1551</v>
      </c>
      <c r="P426" t="str">
        <f>INDEX(classification!R$2:R$200, MATCH(soilManagement!O426, classification!P$2:P$200, 0))</f>
        <v>unknown</v>
      </c>
      <c r="Q426" s="9" t="s">
        <v>2803</v>
      </c>
      <c r="R426" t="str">
        <f>INDEX(classification!U$2:U$200, MATCH(soilManagement!Q426, classification!S$2:S$200, 0))</f>
        <v>irrigated</v>
      </c>
      <c r="S426" s="9" t="s">
        <v>2804</v>
      </c>
      <c r="T426" t="str">
        <f>INDEX(classification!X$2:X$200, MATCH(soilManagement!S426, classification!V$2:V$200, 0))</f>
        <v>not compacted</v>
      </c>
      <c r="U426" s="17" t="s">
        <v>1551</v>
      </c>
      <c r="V426" t="str">
        <f>INDEX(classification!AA$2:AA$200, MATCH(soilManagement!U426, classification!Y$2:Y$200, 0))</f>
        <v>unknown</v>
      </c>
      <c r="W426" s="17" t="s">
        <v>1551</v>
      </c>
      <c r="X426" t="str">
        <f>INDEX(classification!AD$2:AD$200, MATCH(soilManagement!W426, classification!AB$2:AB$200, 0))</f>
        <v>unknown</v>
      </c>
      <c r="Y426" s="9" t="s">
        <v>2559</v>
      </c>
    </row>
    <row r="427" spans="1:25">
      <c r="A427">
        <v>426</v>
      </c>
      <c r="B427" s="6" t="s">
        <v>536</v>
      </c>
      <c r="C427" s="9" t="s">
        <v>2637</v>
      </c>
      <c r="D427" t="str">
        <f>INDEX(classification!C$2:C$200, MATCH(soilManagement!C427, classification!A$2:A$200, 0))</f>
        <v>grassland</v>
      </c>
      <c r="E427" s="9" t="s">
        <v>2805</v>
      </c>
      <c r="F427" t="str">
        <f>INDEX(classification!F$2:F$200, MATCH(soilManagement!E427, classification!D$2:D$200, 0))</f>
        <v>no tillage</v>
      </c>
      <c r="G427" s="9">
        <v>0</v>
      </c>
      <c r="H427" s="17" t="s">
        <v>1551</v>
      </c>
      <c r="I427" t="str">
        <f>INDEX(classification!I$2:I$200, MATCH(soilManagement!H427, classification!G$2:G$200, 0))</f>
        <v>unknown</v>
      </c>
      <c r="J427" s="9" t="s">
        <v>1551</v>
      </c>
      <c r="K427" s="17" t="s">
        <v>1551</v>
      </c>
      <c r="L427" t="str">
        <f>INDEX(classification!L$2:L$200, MATCH(soilManagement!K427, classification!J$2:J$200, 0))</f>
        <v>unknown</v>
      </c>
      <c r="M427" s="6" t="s">
        <v>2558</v>
      </c>
      <c r="N427" t="str">
        <f>INDEX(classification!O$2:O$200, MATCH(soilManagement!M427, classification!M$2:M$200, 0))</f>
        <v>natural</v>
      </c>
      <c r="O427" s="9" t="s">
        <v>2570</v>
      </c>
      <c r="P427" t="str">
        <f>INDEX(classification!R$2:R$200, MATCH(soilManagement!O427, classification!P$2:P$200, 0))</f>
        <v>yes</v>
      </c>
      <c r="Q427" s="17" t="s">
        <v>1551</v>
      </c>
      <c r="R427" t="str">
        <f>INDEX(classification!U$2:U$200, MATCH(soilManagement!Q427, classification!S$2:S$200, 0))</f>
        <v>unknown</v>
      </c>
      <c r="S427" s="17" t="s">
        <v>1551</v>
      </c>
      <c r="T427" t="str">
        <f>INDEX(classification!X$2:X$200, MATCH(soilManagement!S427, classification!V$2:V$200, 0))</f>
        <v>unknown</v>
      </c>
      <c r="U427" s="17" t="s">
        <v>1551</v>
      </c>
      <c r="V427" t="str">
        <f>INDEX(classification!AA$2:AA$200, MATCH(soilManagement!U427, classification!Y$2:Y$200, 0))</f>
        <v>unknown</v>
      </c>
      <c r="W427" s="17" t="s">
        <v>1551</v>
      </c>
      <c r="X427" t="str">
        <f>INDEX(classification!AD$2:AD$200, MATCH(soilManagement!W427, classification!AB$2:AB$200, 0))</f>
        <v>unknown</v>
      </c>
      <c r="Y427" s="9" t="s">
        <v>2559</v>
      </c>
    </row>
    <row r="428" spans="1:25">
      <c r="A428">
        <v>427</v>
      </c>
      <c r="B428" s="6" t="s">
        <v>538</v>
      </c>
      <c r="C428" s="9" t="s">
        <v>2599</v>
      </c>
      <c r="D428" t="str">
        <f>INDEX(classification!C$2:C$200, MATCH(soilManagement!C428, classification!A$2:A$200, 0))</f>
        <v>arable</v>
      </c>
      <c r="E428" s="9" t="s">
        <v>2562</v>
      </c>
      <c r="F428" t="str">
        <f>INDEX(classification!F$2:F$200, MATCH(soilManagement!E428, classification!D$2:D$200, 0))</f>
        <v>conventional tillage</v>
      </c>
      <c r="G428" s="9">
        <v>2</v>
      </c>
      <c r="H428" s="9" t="s">
        <v>2723</v>
      </c>
      <c r="I428" t="str">
        <f>INDEX(classification!I$2:I$200, MATCH(soilManagement!H428, classification!G$2:G$200, 0))</f>
        <v>cereals</v>
      </c>
      <c r="J428" s="9" t="s">
        <v>2791</v>
      </c>
      <c r="K428" s="17" t="s">
        <v>1551</v>
      </c>
      <c r="L428" t="str">
        <f>INDEX(classification!L$2:L$200, MATCH(soilManagement!K428, classification!J$2:J$200, 0))</f>
        <v>unknown</v>
      </c>
      <c r="M428" s="17" t="s">
        <v>1551</v>
      </c>
      <c r="N428" t="str">
        <f>INDEX(classification!O$2:O$200, MATCH(soilManagement!M428, classification!M$2:M$200, 0))</f>
        <v>unknown</v>
      </c>
      <c r="O428" s="9" t="s">
        <v>2587</v>
      </c>
      <c r="P428" t="str">
        <f>INDEX(classification!R$2:R$200, MATCH(soilManagement!O428, classification!P$2:P$200, 0))</f>
        <v>no</v>
      </c>
      <c r="Q428" s="17" t="s">
        <v>1551</v>
      </c>
      <c r="R428" t="str">
        <f>INDEX(classification!U$2:U$200, MATCH(soilManagement!Q428, classification!S$2:S$200, 0))</f>
        <v>unknown</v>
      </c>
      <c r="S428" s="17" t="s">
        <v>1551</v>
      </c>
      <c r="T428" t="str">
        <f>INDEX(classification!X$2:X$200, MATCH(soilManagement!S428, classification!V$2:V$200, 0))</f>
        <v>unknown</v>
      </c>
      <c r="U428" s="17" t="s">
        <v>1551</v>
      </c>
      <c r="V428" t="str">
        <f>INDEX(classification!AA$2:AA$200, MATCH(soilManagement!U428, classification!Y$2:Y$200, 0))</f>
        <v>unknown</v>
      </c>
      <c r="W428" s="9" t="s">
        <v>2806</v>
      </c>
      <c r="X428" t="str">
        <f>INDEX(classification!AD$2:AD$200, MATCH(soilManagement!W428, classification!AB$2:AB$200, 0))</f>
        <v>no impact</v>
      </c>
      <c r="Y428" s="18"/>
    </row>
    <row r="429" spans="1:25">
      <c r="A429">
        <v>428</v>
      </c>
      <c r="B429" s="6" t="s">
        <v>539</v>
      </c>
      <c r="C429" s="9" t="s">
        <v>2599</v>
      </c>
      <c r="D429" t="str">
        <f>INDEX(classification!C$2:C$200, MATCH(soilManagement!C429, classification!A$2:A$200, 0))</f>
        <v>arable</v>
      </c>
      <c r="E429" s="9" t="s">
        <v>2562</v>
      </c>
      <c r="F429" t="str">
        <f>INDEX(classification!F$2:F$200, MATCH(soilManagement!E429, classification!D$2:D$200, 0))</f>
        <v>conventional tillage</v>
      </c>
      <c r="G429" s="9">
        <v>6</v>
      </c>
      <c r="H429" s="9" t="s">
        <v>2807</v>
      </c>
      <c r="I429" t="str">
        <f>INDEX(classification!I$2:I$200, MATCH(soilManagement!H429, classification!G$2:G$200, 0))</f>
        <v>grass/herbs</v>
      </c>
      <c r="J429" s="9" t="s">
        <v>2786</v>
      </c>
      <c r="K429" s="17" t="s">
        <v>1551</v>
      </c>
      <c r="L429" t="str">
        <f>INDEX(classification!L$2:L$200, MATCH(soilManagement!K429, classification!J$2:J$200, 0))</f>
        <v>unknown</v>
      </c>
      <c r="M429" s="17" t="s">
        <v>1551</v>
      </c>
      <c r="N429" t="str">
        <f>INDEX(classification!O$2:O$200, MATCH(soilManagement!M429, classification!M$2:M$200, 0))</f>
        <v>unknown</v>
      </c>
      <c r="O429" s="9" t="s">
        <v>2587</v>
      </c>
      <c r="P429" t="str">
        <f>INDEX(classification!R$2:R$200, MATCH(soilManagement!O429, classification!P$2:P$200, 0))</f>
        <v>no</v>
      </c>
      <c r="Q429" s="17" t="s">
        <v>1551</v>
      </c>
      <c r="R429" t="str">
        <f>INDEX(classification!U$2:U$200, MATCH(soilManagement!Q429, classification!S$2:S$200, 0))</f>
        <v>unknown</v>
      </c>
      <c r="S429" s="17" t="s">
        <v>1551</v>
      </c>
      <c r="T429" t="str">
        <f>INDEX(classification!X$2:X$200, MATCH(soilManagement!S429, classification!V$2:V$200, 0))</f>
        <v>unknown</v>
      </c>
      <c r="U429" s="17" t="s">
        <v>1551</v>
      </c>
      <c r="V429" t="str">
        <f>INDEX(classification!AA$2:AA$200, MATCH(soilManagement!U429, classification!Y$2:Y$200, 0))</f>
        <v>unknown</v>
      </c>
      <c r="W429" s="9" t="s">
        <v>2806</v>
      </c>
      <c r="X429" t="str">
        <f>INDEX(classification!AD$2:AD$200, MATCH(soilManagement!W429, classification!AB$2:AB$200, 0))</f>
        <v>no impact</v>
      </c>
      <c r="Y429" s="18"/>
    </row>
    <row r="430" spans="1:25">
      <c r="A430">
        <v>429</v>
      </c>
      <c r="B430" s="6" t="s">
        <v>540</v>
      </c>
      <c r="C430" s="9" t="s">
        <v>2599</v>
      </c>
      <c r="D430" t="str">
        <f>INDEX(classification!C$2:C$200, MATCH(soilManagement!C430, classification!A$2:A$200, 0))</f>
        <v>arable</v>
      </c>
      <c r="E430" s="9" t="s">
        <v>2562</v>
      </c>
      <c r="F430" t="str">
        <f>INDEX(classification!F$2:F$200, MATCH(soilManagement!E430, classification!D$2:D$200, 0))</f>
        <v>conventional tillage</v>
      </c>
      <c r="G430" s="9">
        <v>2</v>
      </c>
      <c r="H430" s="9" t="s">
        <v>2723</v>
      </c>
      <c r="I430" t="str">
        <f>INDEX(classification!I$2:I$200, MATCH(soilManagement!H430, classification!G$2:G$200, 0))</f>
        <v>cereals</v>
      </c>
      <c r="J430" s="9" t="s">
        <v>2787</v>
      </c>
      <c r="K430" s="17" t="s">
        <v>1551</v>
      </c>
      <c r="L430" t="str">
        <f>INDEX(classification!L$2:L$200, MATCH(soilManagement!K430, classification!J$2:J$200, 0))</f>
        <v>unknown</v>
      </c>
      <c r="M430" s="17" t="s">
        <v>1551</v>
      </c>
      <c r="N430" t="str">
        <f>INDEX(classification!O$2:O$200, MATCH(soilManagement!M430, classification!M$2:M$200, 0))</f>
        <v>unknown</v>
      </c>
      <c r="O430" s="9" t="s">
        <v>2587</v>
      </c>
      <c r="P430" t="str">
        <f>INDEX(classification!R$2:R$200, MATCH(soilManagement!O430, classification!P$2:P$200, 0))</f>
        <v>no</v>
      </c>
      <c r="Q430" s="17" t="s">
        <v>1551</v>
      </c>
      <c r="R430" t="str">
        <f>INDEX(classification!U$2:U$200, MATCH(soilManagement!Q430, classification!S$2:S$200, 0))</f>
        <v>unknown</v>
      </c>
      <c r="S430" s="17" t="s">
        <v>1551</v>
      </c>
      <c r="T430" t="str">
        <f>INDEX(classification!X$2:X$200, MATCH(soilManagement!S430, classification!V$2:V$200, 0))</f>
        <v>unknown</v>
      </c>
      <c r="U430" s="17" t="s">
        <v>1551</v>
      </c>
      <c r="V430" t="str">
        <f>INDEX(classification!AA$2:AA$200, MATCH(soilManagement!U430, classification!Y$2:Y$200, 0))</f>
        <v>unknown</v>
      </c>
      <c r="W430" s="9" t="s">
        <v>2806</v>
      </c>
      <c r="X430" t="str">
        <f>INDEX(classification!AD$2:AD$200, MATCH(soilManagement!W430, classification!AB$2:AB$200, 0))</f>
        <v>no impact</v>
      </c>
      <c r="Y430" s="18"/>
    </row>
    <row r="431" spans="1:25">
      <c r="A431">
        <v>430</v>
      </c>
      <c r="B431" s="6" t="s">
        <v>541</v>
      </c>
      <c r="C431" s="9" t="s">
        <v>2599</v>
      </c>
      <c r="D431" t="str">
        <f>INDEX(classification!C$2:C$200, MATCH(soilManagement!C431, classification!A$2:A$200, 0))</f>
        <v>arable</v>
      </c>
      <c r="E431" s="9" t="s">
        <v>2562</v>
      </c>
      <c r="F431" t="str">
        <f>INDEX(classification!F$2:F$200, MATCH(soilManagement!E431, classification!D$2:D$200, 0))</f>
        <v>conventional tillage</v>
      </c>
      <c r="G431" s="9">
        <v>2</v>
      </c>
      <c r="H431" s="9" t="s">
        <v>2723</v>
      </c>
      <c r="I431" t="str">
        <f>INDEX(classification!I$2:I$200, MATCH(soilManagement!H431, classification!G$2:G$200, 0))</f>
        <v>cereals</v>
      </c>
      <c r="J431" s="9" t="s">
        <v>2789</v>
      </c>
      <c r="K431" s="17" t="s">
        <v>1551</v>
      </c>
      <c r="L431" t="str">
        <f>INDEX(classification!L$2:L$200, MATCH(soilManagement!K431, classification!J$2:J$200, 0))</f>
        <v>unknown</v>
      </c>
      <c r="M431" s="17" t="s">
        <v>1551</v>
      </c>
      <c r="N431" t="str">
        <f>INDEX(classification!O$2:O$200, MATCH(soilManagement!M431, classification!M$2:M$200, 0))</f>
        <v>unknown</v>
      </c>
      <c r="O431" s="9" t="s">
        <v>2587</v>
      </c>
      <c r="P431" t="str">
        <f>INDEX(classification!R$2:R$200, MATCH(soilManagement!O431, classification!P$2:P$200, 0))</f>
        <v>no</v>
      </c>
      <c r="Q431" s="17" t="s">
        <v>1551</v>
      </c>
      <c r="R431" t="str">
        <f>INDEX(classification!U$2:U$200, MATCH(soilManagement!Q431, classification!S$2:S$200, 0))</f>
        <v>unknown</v>
      </c>
      <c r="S431" s="17" t="s">
        <v>1551</v>
      </c>
      <c r="T431" t="str">
        <f>INDEX(classification!X$2:X$200, MATCH(soilManagement!S431, classification!V$2:V$200, 0))</f>
        <v>unknown</v>
      </c>
      <c r="U431" s="17" t="s">
        <v>1551</v>
      </c>
      <c r="V431" t="str">
        <f>INDEX(classification!AA$2:AA$200, MATCH(soilManagement!U431, classification!Y$2:Y$200, 0))</f>
        <v>unknown</v>
      </c>
      <c r="W431" s="9" t="s">
        <v>2806</v>
      </c>
      <c r="X431" t="str">
        <f>INDEX(classification!AD$2:AD$200, MATCH(soilManagement!W431, classification!AB$2:AB$200, 0))</f>
        <v>no impact</v>
      </c>
      <c r="Y431" s="18"/>
    </row>
    <row r="432" spans="1:25">
      <c r="A432">
        <v>431</v>
      </c>
      <c r="B432" s="6" t="s">
        <v>542</v>
      </c>
      <c r="C432" s="9" t="s">
        <v>2599</v>
      </c>
      <c r="D432" t="str">
        <f>INDEX(classification!C$2:C$200, MATCH(soilManagement!C432, classification!A$2:A$200, 0))</f>
        <v>arable</v>
      </c>
      <c r="E432" s="9" t="s">
        <v>2562</v>
      </c>
      <c r="F432" t="str">
        <f>INDEX(classification!F$2:F$200, MATCH(soilManagement!E432, classification!D$2:D$200, 0))</f>
        <v>conventional tillage</v>
      </c>
      <c r="G432" s="9">
        <v>2</v>
      </c>
      <c r="H432" s="9" t="s">
        <v>2723</v>
      </c>
      <c r="I432" t="str">
        <f>INDEX(classification!I$2:I$200, MATCH(soilManagement!H432, classification!G$2:G$200, 0))</f>
        <v>cereals</v>
      </c>
      <c r="J432" s="9" t="s">
        <v>2808</v>
      </c>
      <c r="K432" s="17" t="s">
        <v>1551</v>
      </c>
      <c r="L432" t="str">
        <f>INDEX(classification!L$2:L$200, MATCH(soilManagement!K432, classification!J$2:J$200, 0))</f>
        <v>unknown</v>
      </c>
      <c r="M432" s="17" t="s">
        <v>1551</v>
      </c>
      <c r="N432" t="str">
        <f>INDEX(classification!O$2:O$200, MATCH(soilManagement!M432, classification!M$2:M$200, 0))</f>
        <v>unknown</v>
      </c>
      <c r="O432" s="9" t="s">
        <v>2587</v>
      </c>
      <c r="P432" t="str">
        <f>INDEX(classification!R$2:R$200, MATCH(soilManagement!O432, classification!P$2:P$200, 0))</f>
        <v>no</v>
      </c>
      <c r="Q432" s="17" t="s">
        <v>1551</v>
      </c>
      <c r="R432" t="str">
        <f>INDEX(classification!U$2:U$200, MATCH(soilManagement!Q432, classification!S$2:S$200, 0))</f>
        <v>unknown</v>
      </c>
      <c r="S432" s="17" t="s">
        <v>1551</v>
      </c>
      <c r="T432" t="str">
        <f>INDEX(classification!X$2:X$200, MATCH(soilManagement!S432, classification!V$2:V$200, 0))</f>
        <v>unknown</v>
      </c>
      <c r="U432" s="17" t="s">
        <v>1551</v>
      </c>
      <c r="V432" t="str">
        <f>INDEX(classification!AA$2:AA$200, MATCH(soilManagement!U432, classification!Y$2:Y$200, 0))</f>
        <v>unknown</v>
      </c>
      <c r="W432" s="9" t="s">
        <v>2806</v>
      </c>
      <c r="X432" t="str">
        <f>INDEX(classification!AD$2:AD$200, MATCH(soilManagement!W432, classification!AB$2:AB$200, 0))</f>
        <v>no impact</v>
      </c>
      <c r="Y432" s="18"/>
    </row>
    <row r="433" spans="1:25">
      <c r="A433">
        <v>432</v>
      </c>
      <c r="B433" s="6" t="s">
        <v>543</v>
      </c>
      <c r="C433" s="9" t="s">
        <v>2599</v>
      </c>
      <c r="D433" t="str">
        <f>INDEX(classification!C$2:C$200, MATCH(soilManagement!C433, classification!A$2:A$200, 0))</f>
        <v>arable</v>
      </c>
      <c r="E433" s="9" t="s">
        <v>2562</v>
      </c>
      <c r="F433" t="str">
        <f>INDEX(classification!F$2:F$200, MATCH(soilManagement!E433, classification!D$2:D$200, 0))</f>
        <v>conventional tillage</v>
      </c>
      <c r="G433" s="9">
        <v>1</v>
      </c>
      <c r="H433" s="9" t="s">
        <v>2723</v>
      </c>
      <c r="I433" t="str">
        <f>INDEX(classification!I$2:I$200, MATCH(soilManagement!H433, classification!G$2:G$200, 0))</f>
        <v>cereals</v>
      </c>
      <c r="J433" s="9" t="s">
        <v>2790</v>
      </c>
      <c r="K433" s="17" t="s">
        <v>1551</v>
      </c>
      <c r="L433" t="str">
        <f>INDEX(classification!L$2:L$200, MATCH(soilManagement!K433, classification!J$2:J$200, 0))</f>
        <v>unknown</v>
      </c>
      <c r="M433" s="17" t="s">
        <v>1551</v>
      </c>
      <c r="N433" t="str">
        <f>INDEX(classification!O$2:O$200, MATCH(soilManagement!M433, classification!M$2:M$200, 0))</f>
        <v>unknown</v>
      </c>
      <c r="O433" s="9" t="s">
        <v>2587</v>
      </c>
      <c r="P433" t="str">
        <f>INDEX(classification!R$2:R$200, MATCH(soilManagement!O433, classification!P$2:P$200, 0))</f>
        <v>no</v>
      </c>
      <c r="Q433" s="17" t="s">
        <v>1551</v>
      </c>
      <c r="R433" t="str">
        <f>INDEX(classification!U$2:U$200, MATCH(soilManagement!Q433, classification!S$2:S$200, 0))</f>
        <v>unknown</v>
      </c>
      <c r="S433" s="17" t="s">
        <v>1551</v>
      </c>
      <c r="T433" t="str">
        <f>INDEX(classification!X$2:X$200, MATCH(soilManagement!S433, classification!V$2:V$200, 0))</f>
        <v>unknown</v>
      </c>
      <c r="U433" s="17" t="s">
        <v>1551</v>
      </c>
      <c r="V433" t="str">
        <f>INDEX(classification!AA$2:AA$200, MATCH(soilManagement!U433, classification!Y$2:Y$200, 0))</f>
        <v>unknown</v>
      </c>
      <c r="W433" s="9" t="s">
        <v>2806</v>
      </c>
      <c r="X433" t="str">
        <f>INDEX(classification!AD$2:AD$200, MATCH(soilManagement!W433, classification!AB$2:AB$200, 0))</f>
        <v>no impact</v>
      </c>
      <c r="Y433" s="18"/>
    </row>
    <row r="434" spans="1:25">
      <c r="A434">
        <v>433</v>
      </c>
      <c r="B434" s="6" t="s">
        <v>544</v>
      </c>
      <c r="C434" s="9" t="s">
        <v>2637</v>
      </c>
      <c r="D434" t="str">
        <f>INDEX(classification!C$2:C$200, MATCH(soilManagement!C434, classification!A$2:A$200, 0))</f>
        <v>grassland</v>
      </c>
      <c r="E434" s="9" t="s">
        <v>2805</v>
      </c>
      <c r="F434" t="str">
        <f>INDEX(classification!F$2:F$200, MATCH(soilManagement!E434, classification!D$2:D$200, 0))</f>
        <v>no tillage</v>
      </c>
      <c r="G434" s="9">
        <v>0</v>
      </c>
      <c r="H434" s="17" t="s">
        <v>1551</v>
      </c>
      <c r="I434" t="str">
        <f>INDEX(classification!I$2:I$200, MATCH(soilManagement!H434, classification!G$2:G$200, 0))</f>
        <v>unknown</v>
      </c>
      <c r="J434" s="9" t="s">
        <v>1551</v>
      </c>
      <c r="K434" s="17" t="s">
        <v>1551</v>
      </c>
      <c r="L434" t="str">
        <f>INDEX(classification!L$2:L$200, MATCH(soilManagement!K434, classification!J$2:J$200, 0))</f>
        <v>unknown</v>
      </c>
      <c r="M434" s="6" t="s">
        <v>2558</v>
      </c>
      <c r="N434" t="str">
        <f>INDEX(classification!O$2:O$200, MATCH(soilManagement!M434, classification!M$2:M$200, 0))</f>
        <v>natural</v>
      </c>
      <c r="O434" s="9" t="s">
        <v>2570</v>
      </c>
      <c r="P434" t="str">
        <f>INDEX(classification!R$2:R$200, MATCH(soilManagement!O434, classification!P$2:P$200, 0))</f>
        <v>yes</v>
      </c>
      <c r="Q434" s="17" t="s">
        <v>1551</v>
      </c>
      <c r="R434" t="str">
        <f>INDEX(classification!U$2:U$200, MATCH(soilManagement!Q434, classification!S$2:S$200, 0))</f>
        <v>unknown</v>
      </c>
      <c r="S434" s="17" t="s">
        <v>1551</v>
      </c>
      <c r="T434" t="str">
        <f>INDEX(classification!X$2:X$200, MATCH(soilManagement!S434, classification!V$2:V$200, 0))</f>
        <v>unknown</v>
      </c>
      <c r="U434" s="17" t="s">
        <v>1551</v>
      </c>
      <c r="V434" t="str">
        <f>INDEX(classification!AA$2:AA$200, MATCH(soilManagement!U434, classification!Y$2:Y$200, 0))</f>
        <v>unknown</v>
      </c>
      <c r="W434" s="17" t="s">
        <v>1551</v>
      </c>
      <c r="X434" t="str">
        <f>INDEX(classification!AD$2:AD$200, MATCH(soilManagement!W434, classification!AB$2:AB$200, 0))</f>
        <v>unknown</v>
      </c>
      <c r="Y434" s="9"/>
    </row>
    <row r="435" spans="1:25">
      <c r="A435">
        <v>434</v>
      </c>
      <c r="B435" s="6" t="s">
        <v>545</v>
      </c>
      <c r="C435" s="9" t="s">
        <v>2599</v>
      </c>
      <c r="D435" t="str">
        <f>INDEX(classification!C$2:C$200, MATCH(soilManagement!C435, classification!A$2:A$200, 0))</f>
        <v>arable</v>
      </c>
      <c r="E435" s="9" t="s">
        <v>2562</v>
      </c>
      <c r="F435" t="str">
        <f>INDEX(classification!F$2:F$200, MATCH(soilManagement!E435, classification!D$2:D$200, 0))</f>
        <v>conventional tillage</v>
      </c>
      <c r="G435" s="9">
        <v>2</v>
      </c>
      <c r="H435" s="9" t="s">
        <v>2723</v>
      </c>
      <c r="I435" t="str">
        <f>INDEX(classification!I$2:I$200, MATCH(soilManagement!H435, classification!G$2:G$200, 0))</f>
        <v>cereals</v>
      </c>
      <c r="J435" s="9" t="s">
        <v>2791</v>
      </c>
      <c r="K435" s="17" t="s">
        <v>1551</v>
      </c>
      <c r="L435" t="str">
        <f>INDEX(classification!L$2:L$200, MATCH(soilManagement!K435, classification!J$2:J$200, 0))</f>
        <v>unknown</v>
      </c>
      <c r="M435" s="17" t="s">
        <v>1551</v>
      </c>
      <c r="N435" t="str">
        <f>INDEX(classification!O$2:O$200, MATCH(soilManagement!M435, classification!M$2:M$200, 0))</f>
        <v>unknown</v>
      </c>
      <c r="O435" s="9" t="s">
        <v>2587</v>
      </c>
      <c r="P435" t="str">
        <f>INDEX(classification!R$2:R$200, MATCH(soilManagement!O435, classification!P$2:P$200, 0))</f>
        <v>no</v>
      </c>
      <c r="Q435" s="17" t="s">
        <v>1551</v>
      </c>
      <c r="R435" t="str">
        <f>INDEX(classification!U$2:U$200, MATCH(soilManagement!Q435, classification!S$2:S$200, 0))</f>
        <v>unknown</v>
      </c>
      <c r="S435" s="17" t="s">
        <v>1551</v>
      </c>
      <c r="T435" t="str">
        <f>INDEX(classification!X$2:X$200, MATCH(soilManagement!S435, classification!V$2:V$200, 0))</f>
        <v>unknown</v>
      </c>
      <c r="U435" s="17" t="s">
        <v>1551</v>
      </c>
      <c r="V435" t="str">
        <f>INDEX(classification!AA$2:AA$200, MATCH(soilManagement!U435, classification!Y$2:Y$200, 0))</f>
        <v>unknown</v>
      </c>
      <c r="W435" s="9" t="s">
        <v>2806</v>
      </c>
      <c r="X435" t="str">
        <f>INDEX(classification!AD$2:AD$200, MATCH(soilManagement!W435, classification!AB$2:AB$200, 0))</f>
        <v>no impact</v>
      </c>
      <c r="Y435" s="18"/>
    </row>
    <row r="436" spans="1:25">
      <c r="A436">
        <v>435</v>
      </c>
      <c r="B436" s="6" t="s">
        <v>546</v>
      </c>
      <c r="C436" s="9" t="s">
        <v>2599</v>
      </c>
      <c r="D436" t="str">
        <f>INDEX(classification!C$2:C$200, MATCH(soilManagement!C436, classification!A$2:A$200, 0))</f>
        <v>arable</v>
      </c>
      <c r="E436" s="9" t="s">
        <v>2562</v>
      </c>
      <c r="F436" t="str">
        <f>INDEX(classification!F$2:F$200, MATCH(soilManagement!E436, classification!D$2:D$200, 0))</f>
        <v>conventional tillage</v>
      </c>
      <c r="G436" s="9">
        <v>6</v>
      </c>
      <c r="H436" s="9" t="s">
        <v>2807</v>
      </c>
      <c r="I436" t="str">
        <f>INDEX(classification!I$2:I$200, MATCH(soilManagement!H436, classification!G$2:G$200, 0))</f>
        <v>grass/herbs</v>
      </c>
      <c r="J436" s="9" t="s">
        <v>2786</v>
      </c>
      <c r="K436" s="17" t="s">
        <v>1551</v>
      </c>
      <c r="L436" t="str">
        <f>INDEX(classification!L$2:L$200, MATCH(soilManagement!K436, classification!J$2:J$200, 0))</f>
        <v>unknown</v>
      </c>
      <c r="M436" s="17" t="s">
        <v>1551</v>
      </c>
      <c r="N436" t="str">
        <f>INDEX(classification!O$2:O$200, MATCH(soilManagement!M436, classification!M$2:M$200, 0))</f>
        <v>unknown</v>
      </c>
      <c r="O436" s="9" t="s">
        <v>2587</v>
      </c>
      <c r="P436" t="str">
        <f>INDEX(classification!R$2:R$200, MATCH(soilManagement!O436, classification!P$2:P$200, 0))</f>
        <v>no</v>
      </c>
      <c r="Q436" s="17" t="s">
        <v>1551</v>
      </c>
      <c r="R436" t="str">
        <f>INDEX(classification!U$2:U$200, MATCH(soilManagement!Q436, classification!S$2:S$200, 0))</f>
        <v>unknown</v>
      </c>
      <c r="S436" s="17" t="s">
        <v>1551</v>
      </c>
      <c r="T436" t="str">
        <f>INDEX(classification!X$2:X$200, MATCH(soilManagement!S436, classification!V$2:V$200, 0))</f>
        <v>unknown</v>
      </c>
      <c r="U436" s="17" t="s">
        <v>1551</v>
      </c>
      <c r="V436" t="str">
        <f>INDEX(classification!AA$2:AA$200, MATCH(soilManagement!U436, classification!Y$2:Y$200, 0))</f>
        <v>unknown</v>
      </c>
      <c r="W436" s="9" t="s">
        <v>2806</v>
      </c>
      <c r="X436" t="str">
        <f>INDEX(classification!AD$2:AD$200, MATCH(soilManagement!W436, classification!AB$2:AB$200, 0))</f>
        <v>no impact</v>
      </c>
      <c r="Y436" s="18"/>
    </row>
    <row r="437" spans="1:25">
      <c r="A437">
        <v>436</v>
      </c>
      <c r="B437" s="6" t="s">
        <v>547</v>
      </c>
      <c r="C437" s="9" t="s">
        <v>2599</v>
      </c>
      <c r="D437" t="str">
        <f>INDEX(classification!C$2:C$200, MATCH(soilManagement!C437, classification!A$2:A$200, 0))</f>
        <v>arable</v>
      </c>
      <c r="E437" s="9" t="s">
        <v>2562</v>
      </c>
      <c r="F437" t="str">
        <f>INDEX(classification!F$2:F$200, MATCH(soilManagement!E437, classification!D$2:D$200, 0))</f>
        <v>conventional tillage</v>
      </c>
      <c r="G437" s="9">
        <v>2</v>
      </c>
      <c r="H437" s="9" t="s">
        <v>2723</v>
      </c>
      <c r="I437" t="str">
        <f>INDEX(classification!I$2:I$200, MATCH(soilManagement!H437, classification!G$2:G$200, 0))</f>
        <v>cereals</v>
      </c>
      <c r="J437" s="9" t="s">
        <v>2787</v>
      </c>
      <c r="K437" s="17" t="s">
        <v>1551</v>
      </c>
      <c r="L437" t="str">
        <f>INDEX(classification!L$2:L$200, MATCH(soilManagement!K437, classification!J$2:J$200, 0))</f>
        <v>unknown</v>
      </c>
      <c r="M437" s="17" t="s">
        <v>1551</v>
      </c>
      <c r="N437" t="str">
        <f>INDEX(classification!O$2:O$200, MATCH(soilManagement!M437, classification!M$2:M$200, 0))</f>
        <v>unknown</v>
      </c>
      <c r="O437" s="9" t="s">
        <v>2587</v>
      </c>
      <c r="P437" t="str">
        <f>INDEX(classification!R$2:R$200, MATCH(soilManagement!O437, classification!P$2:P$200, 0))</f>
        <v>no</v>
      </c>
      <c r="Q437" s="17" t="s">
        <v>1551</v>
      </c>
      <c r="R437" t="str">
        <f>INDEX(classification!U$2:U$200, MATCH(soilManagement!Q437, classification!S$2:S$200, 0))</f>
        <v>unknown</v>
      </c>
      <c r="S437" s="17" t="s">
        <v>1551</v>
      </c>
      <c r="T437" t="str">
        <f>INDEX(classification!X$2:X$200, MATCH(soilManagement!S437, classification!V$2:V$200, 0))</f>
        <v>unknown</v>
      </c>
      <c r="U437" s="17" t="s">
        <v>1551</v>
      </c>
      <c r="V437" t="str">
        <f>INDEX(classification!AA$2:AA$200, MATCH(soilManagement!U437, classification!Y$2:Y$200, 0))</f>
        <v>unknown</v>
      </c>
      <c r="W437" s="9" t="s">
        <v>2806</v>
      </c>
      <c r="X437" t="str">
        <f>INDEX(classification!AD$2:AD$200, MATCH(soilManagement!W437, classification!AB$2:AB$200, 0))</f>
        <v>no impact</v>
      </c>
      <c r="Y437" s="18"/>
    </row>
    <row r="438" spans="1:25">
      <c r="A438">
        <v>437</v>
      </c>
      <c r="B438" s="6" t="s">
        <v>548</v>
      </c>
      <c r="C438" s="9" t="s">
        <v>2599</v>
      </c>
      <c r="D438" t="str">
        <f>INDEX(classification!C$2:C$200, MATCH(soilManagement!C438, classification!A$2:A$200, 0))</f>
        <v>arable</v>
      </c>
      <c r="E438" s="9" t="s">
        <v>2562</v>
      </c>
      <c r="F438" t="str">
        <f>INDEX(classification!F$2:F$200, MATCH(soilManagement!E438, classification!D$2:D$200, 0))</f>
        <v>conventional tillage</v>
      </c>
      <c r="G438" s="9">
        <v>2</v>
      </c>
      <c r="H438" s="9" t="s">
        <v>2723</v>
      </c>
      <c r="I438" t="str">
        <f>INDEX(classification!I$2:I$200, MATCH(soilManagement!H438, classification!G$2:G$200, 0))</f>
        <v>cereals</v>
      </c>
      <c r="J438" s="9" t="s">
        <v>2789</v>
      </c>
      <c r="K438" s="17" t="s">
        <v>1551</v>
      </c>
      <c r="L438" t="str">
        <f>INDEX(classification!L$2:L$200, MATCH(soilManagement!K438, classification!J$2:J$200, 0))</f>
        <v>unknown</v>
      </c>
      <c r="M438" s="17" t="s">
        <v>1551</v>
      </c>
      <c r="N438" t="str">
        <f>INDEX(classification!O$2:O$200, MATCH(soilManagement!M438, classification!M$2:M$200, 0))</f>
        <v>unknown</v>
      </c>
      <c r="O438" s="9" t="s">
        <v>2587</v>
      </c>
      <c r="P438" t="str">
        <f>INDEX(classification!R$2:R$200, MATCH(soilManagement!O438, classification!P$2:P$200, 0))</f>
        <v>no</v>
      </c>
      <c r="Q438" s="17" t="s">
        <v>1551</v>
      </c>
      <c r="R438" t="str">
        <f>INDEX(classification!U$2:U$200, MATCH(soilManagement!Q438, classification!S$2:S$200, 0))</f>
        <v>unknown</v>
      </c>
      <c r="S438" s="17" t="s">
        <v>1551</v>
      </c>
      <c r="T438" t="str">
        <f>INDEX(classification!X$2:X$200, MATCH(soilManagement!S438, classification!V$2:V$200, 0))</f>
        <v>unknown</v>
      </c>
      <c r="U438" s="17" t="s">
        <v>1551</v>
      </c>
      <c r="V438" t="str">
        <f>INDEX(classification!AA$2:AA$200, MATCH(soilManagement!U438, classification!Y$2:Y$200, 0))</f>
        <v>unknown</v>
      </c>
      <c r="W438" s="9" t="s">
        <v>2806</v>
      </c>
      <c r="X438" t="str">
        <f>INDEX(classification!AD$2:AD$200, MATCH(soilManagement!W438, classification!AB$2:AB$200, 0))</f>
        <v>no impact</v>
      </c>
      <c r="Y438" s="18"/>
    </row>
    <row r="439" spans="1:25">
      <c r="A439">
        <v>438</v>
      </c>
      <c r="B439" s="6" t="s">
        <v>549</v>
      </c>
      <c r="C439" s="9" t="s">
        <v>2599</v>
      </c>
      <c r="D439" t="str">
        <f>INDEX(classification!C$2:C$200, MATCH(soilManagement!C439, classification!A$2:A$200, 0))</f>
        <v>arable</v>
      </c>
      <c r="E439" s="9" t="s">
        <v>2562</v>
      </c>
      <c r="F439" t="str">
        <f>INDEX(classification!F$2:F$200, MATCH(soilManagement!E439, classification!D$2:D$200, 0))</f>
        <v>conventional tillage</v>
      </c>
      <c r="G439" s="9">
        <v>2</v>
      </c>
      <c r="H439" s="9" t="s">
        <v>2723</v>
      </c>
      <c r="I439" t="str">
        <f>INDEX(classification!I$2:I$200, MATCH(soilManagement!H439, classification!G$2:G$200, 0))</f>
        <v>cereals</v>
      </c>
      <c r="J439" s="9" t="s">
        <v>2808</v>
      </c>
      <c r="K439" s="17" t="s">
        <v>1551</v>
      </c>
      <c r="L439" t="str">
        <f>INDEX(classification!L$2:L$200, MATCH(soilManagement!K439, classification!J$2:J$200, 0))</f>
        <v>unknown</v>
      </c>
      <c r="M439" s="17" t="s">
        <v>1551</v>
      </c>
      <c r="N439" t="str">
        <f>INDEX(classification!O$2:O$200, MATCH(soilManagement!M439, classification!M$2:M$200, 0))</f>
        <v>unknown</v>
      </c>
      <c r="O439" s="9" t="s">
        <v>2587</v>
      </c>
      <c r="P439" t="str">
        <f>INDEX(classification!R$2:R$200, MATCH(soilManagement!O439, classification!P$2:P$200, 0))</f>
        <v>no</v>
      </c>
      <c r="Q439" s="17" t="s">
        <v>1551</v>
      </c>
      <c r="R439" t="str">
        <f>INDEX(classification!U$2:U$200, MATCH(soilManagement!Q439, classification!S$2:S$200, 0))</f>
        <v>unknown</v>
      </c>
      <c r="S439" s="17" t="s">
        <v>1551</v>
      </c>
      <c r="T439" t="str">
        <f>INDEX(classification!X$2:X$200, MATCH(soilManagement!S439, classification!V$2:V$200, 0))</f>
        <v>unknown</v>
      </c>
      <c r="U439" s="17" t="s">
        <v>1551</v>
      </c>
      <c r="V439" t="str">
        <f>INDEX(classification!AA$2:AA$200, MATCH(soilManagement!U439, classification!Y$2:Y$200, 0))</f>
        <v>unknown</v>
      </c>
      <c r="W439" s="9" t="s">
        <v>2806</v>
      </c>
      <c r="X439" t="str">
        <f>INDEX(classification!AD$2:AD$200, MATCH(soilManagement!W439, classification!AB$2:AB$200, 0))</f>
        <v>no impact</v>
      </c>
      <c r="Y439" s="18"/>
    </row>
    <row r="440" spans="1:25">
      <c r="A440">
        <v>439</v>
      </c>
      <c r="B440" s="6" t="s">
        <v>550</v>
      </c>
      <c r="C440" s="9" t="s">
        <v>2599</v>
      </c>
      <c r="D440" t="str">
        <f>INDEX(classification!C$2:C$200, MATCH(soilManagement!C440, classification!A$2:A$200, 0))</f>
        <v>arable</v>
      </c>
      <c r="E440" s="9" t="s">
        <v>2562</v>
      </c>
      <c r="F440" t="str">
        <f>INDEX(classification!F$2:F$200, MATCH(soilManagement!E440, classification!D$2:D$200, 0))</f>
        <v>conventional tillage</v>
      </c>
      <c r="G440" s="9">
        <v>1</v>
      </c>
      <c r="H440" s="9" t="s">
        <v>2723</v>
      </c>
      <c r="I440" t="str">
        <f>INDEX(classification!I$2:I$200, MATCH(soilManagement!H440, classification!G$2:G$200, 0))</f>
        <v>cereals</v>
      </c>
      <c r="J440" s="9" t="s">
        <v>2790</v>
      </c>
      <c r="K440" s="17" t="s">
        <v>1551</v>
      </c>
      <c r="L440" t="str">
        <f>INDEX(classification!L$2:L$200, MATCH(soilManagement!K440, classification!J$2:J$200, 0))</f>
        <v>unknown</v>
      </c>
      <c r="M440" s="17" t="s">
        <v>1551</v>
      </c>
      <c r="N440" t="str">
        <f>INDEX(classification!O$2:O$200, MATCH(soilManagement!M440, classification!M$2:M$200, 0))</f>
        <v>unknown</v>
      </c>
      <c r="O440" s="9" t="s">
        <v>2587</v>
      </c>
      <c r="P440" t="str">
        <f>INDEX(classification!R$2:R$200, MATCH(soilManagement!O440, classification!P$2:P$200, 0))</f>
        <v>no</v>
      </c>
      <c r="Q440" s="17" t="s">
        <v>1551</v>
      </c>
      <c r="R440" t="str">
        <f>INDEX(classification!U$2:U$200, MATCH(soilManagement!Q440, classification!S$2:S$200, 0))</f>
        <v>unknown</v>
      </c>
      <c r="S440" s="17" t="s">
        <v>1551</v>
      </c>
      <c r="T440" t="str">
        <f>INDEX(classification!X$2:X$200, MATCH(soilManagement!S440, classification!V$2:V$200, 0))</f>
        <v>unknown</v>
      </c>
      <c r="U440" s="17" t="s">
        <v>1551</v>
      </c>
      <c r="V440" t="str">
        <f>INDEX(classification!AA$2:AA$200, MATCH(soilManagement!U440, classification!Y$2:Y$200, 0))</f>
        <v>unknown</v>
      </c>
      <c r="W440" s="9" t="s">
        <v>2806</v>
      </c>
      <c r="X440" t="str">
        <f>INDEX(classification!AD$2:AD$200, MATCH(soilManagement!W440, classification!AB$2:AB$200, 0))</f>
        <v>no impact</v>
      </c>
      <c r="Y440" s="18"/>
    </row>
    <row r="441" spans="1:25">
      <c r="A441">
        <v>440</v>
      </c>
      <c r="B441" s="6" t="s">
        <v>551</v>
      </c>
      <c r="C441" s="9" t="s">
        <v>2558</v>
      </c>
      <c r="D441" t="str">
        <f>INDEX(classification!C$2:C$200, MATCH(soilManagement!C441, classification!A$2:A$200, 0))</f>
        <v>grassland</v>
      </c>
      <c r="E441" s="9" t="s">
        <v>2731</v>
      </c>
      <c r="F441" t="str">
        <f>INDEX(classification!F$2:F$200, MATCH(soilManagement!E441, classification!D$2:D$200, 0))</f>
        <v>no tillage</v>
      </c>
      <c r="G441" s="9">
        <v>0</v>
      </c>
      <c r="H441" s="17" t="s">
        <v>1551</v>
      </c>
      <c r="I441" t="str">
        <f>INDEX(classification!I$2:I$200, MATCH(soilManagement!H441, classification!G$2:G$200, 0))</f>
        <v>unknown</v>
      </c>
      <c r="J441" s="9" t="s">
        <v>1551</v>
      </c>
      <c r="K441" s="17" t="s">
        <v>1551</v>
      </c>
      <c r="L441" t="str">
        <f>INDEX(classification!L$2:L$200, MATCH(soilManagement!K441, classification!J$2:J$200, 0))</f>
        <v>unknown</v>
      </c>
      <c r="M441" s="6" t="s">
        <v>2558</v>
      </c>
      <c r="N441" t="str">
        <f>INDEX(classification!O$2:O$200, MATCH(soilManagement!M441, classification!M$2:M$200, 0))</f>
        <v>natural</v>
      </c>
      <c r="O441" s="17" t="s">
        <v>1551</v>
      </c>
      <c r="P441" t="str">
        <f>INDEX(classification!R$2:R$200, MATCH(soilManagement!O441, classification!P$2:P$200, 0))</f>
        <v>unknown</v>
      </c>
      <c r="Q441" s="17" t="s">
        <v>1551</v>
      </c>
      <c r="R441" t="str">
        <f>INDEX(classification!U$2:U$200, MATCH(soilManagement!Q441, classification!S$2:S$200, 0))</f>
        <v>unknown</v>
      </c>
      <c r="S441" s="17" t="s">
        <v>1551</v>
      </c>
      <c r="T441" t="str">
        <f>INDEX(classification!X$2:X$200, MATCH(soilManagement!S441, classification!V$2:V$200, 0))</f>
        <v>unknown</v>
      </c>
      <c r="U441" s="17" t="s">
        <v>1551</v>
      </c>
      <c r="V441" t="str">
        <f>INDEX(classification!AA$2:AA$200, MATCH(soilManagement!U441, classification!Y$2:Y$200, 0))</f>
        <v>unknown</v>
      </c>
      <c r="W441" s="9" t="s">
        <v>2809</v>
      </c>
      <c r="X441" t="str">
        <f>INDEX(classification!AD$2:AD$200, MATCH(soilManagement!W441, classification!AB$2:AB$200, 0))</f>
        <v>no impact</v>
      </c>
      <c r="Y441" s="9" t="s">
        <v>2276</v>
      </c>
    </row>
    <row r="442" spans="1:25">
      <c r="A442">
        <v>441</v>
      </c>
      <c r="B442" s="6" t="s">
        <v>553</v>
      </c>
      <c r="C442" s="9" t="s">
        <v>2599</v>
      </c>
      <c r="D442" t="str">
        <f>INDEX(classification!C$2:C$200, MATCH(soilManagement!C442, classification!A$2:A$200, 0))</f>
        <v>arable</v>
      </c>
      <c r="E442" s="9" t="s">
        <v>2562</v>
      </c>
      <c r="F442" t="str">
        <f>INDEX(classification!F$2:F$200, MATCH(soilManagement!E442, classification!D$2:D$200, 0))</f>
        <v>conventional tillage</v>
      </c>
      <c r="G442" s="9">
        <v>2</v>
      </c>
      <c r="H442" s="17" t="s">
        <v>1551</v>
      </c>
      <c r="I442" t="str">
        <f>INDEX(classification!I$2:I$200, MATCH(soilManagement!H442, classification!G$2:G$200, 0))</f>
        <v>unknown</v>
      </c>
      <c r="J442" s="9" t="s">
        <v>2810</v>
      </c>
      <c r="K442" s="17" t="s">
        <v>1551</v>
      </c>
      <c r="L442" t="str">
        <f>INDEX(classification!L$2:L$200, MATCH(soilManagement!K442, classification!J$2:J$200, 0))</f>
        <v>unknown</v>
      </c>
      <c r="M442" s="17" t="s">
        <v>1551</v>
      </c>
      <c r="N442" t="str">
        <f>INDEX(classification!O$2:O$200, MATCH(soilManagement!M442, classification!M$2:M$200, 0))</f>
        <v>unknown</v>
      </c>
      <c r="O442" s="17" t="s">
        <v>1551</v>
      </c>
      <c r="P442" t="str">
        <f>INDEX(classification!R$2:R$200, MATCH(soilManagement!O442, classification!P$2:P$200, 0))</f>
        <v>unknown</v>
      </c>
      <c r="Q442" s="9" t="s">
        <v>2744</v>
      </c>
      <c r="R442" t="str">
        <f>INDEX(classification!U$2:U$200, MATCH(soilManagement!Q442, classification!S$2:S$200, 0))</f>
        <v>rainfed</v>
      </c>
      <c r="S442" s="17" t="s">
        <v>1551</v>
      </c>
      <c r="T442" t="str">
        <f>INDEX(classification!X$2:X$200, MATCH(soilManagement!S442, classification!V$2:V$200, 0))</f>
        <v>unknown</v>
      </c>
      <c r="U442" s="17" t="s">
        <v>1551</v>
      </c>
      <c r="V442" t="str">
        <f>INDEX(classification!AA$2:AA$200, MATCH(soilManagement!U442, classification!Y$2:Y$200, 0))</f>
        <v>unknown</v>
      </c>
      <c r="W442" s="9" t="s">
        <v>2809</v>
      </c>
      <c r="X442" t="str">
        <f>INDEX(classification!AD$2:AD$200, MATCH(soilManagement!W442, classification!AB$2:AB$200, 0))</f>
        <v>no impact</v>
      </c>
      <c r="Y442" s="9" t="s">
        <v>2276</v>
      </c>
    </row>
    <row r="443" spans="1:25">
      <c r="A443">
        <v>442</v>
      </c>
      <c r="B443" s="6" t="s">
        <v>554</v>
      </c>
      <c r="C443" s="9" t="s">
        <v>2556</v>
      </c>
      <c r="D443" t="str">
        <f>INDEX(classification!C$2:C$200, MATCH(soilManagement!C443, classification!A$2:A$200, 0))</f>
        <v>grassland</v>
      </c>
      <c r="E443" s="9" t="s">
        <v>2731</v>
      </c>
      <c r="F443" t="str">
        <f>INDEX(classification!F$2:F$200, MATCH(soilManagement!E443, classification!D$2:D$200, 0))</f>
        <v>no tillage</v>
      </c>
      <c r="G443" s="9">
        <v>0</v>
      </c>
      <c r="H443" s="9" t="s">
        <v>2811</v>
      </c>
      <c r="I443" t="str">
        <f>INDEX(classification!I$2:I$200, MATCH(soilManagement!H443, classification!G$2:G$200, 0))</f>
        <v>grass/herbs</v>
      </c>
      <c r="J443" s="9" t="s">
        <v>1551</v>
      </c>
      <c r="K443" s="17" t="s">
        <v>1551</v>
      </c>
      <c r="L443" t="str">
        <f>INDEX(classification!L$2:L$200, MATCH(soilManagement!K443, classification!J$2:J$200, 0))</f>
        <v>unknown</v>
      </c>
      <c r="M443" s="6" t="s">
        <v>2558</v>
      </c>
      <c r="N443" t="str">
        <f>INDEX(classification!O$2:O$200, MATCH(soilManagement!M443, classification!M$2:M$200, 0))</f>
        <v>natural</v>
      </c>
      <c r="O443" s="17" t="s">
        <v>1551</v>
      </c>
      <c r="P443" t="str">
        <f>INDEX(classification!R$2:R$200, MATCH(soilManagement!O443, classification!P$2:P$200, 0))</f>
        <v>unknown</v>
      </c>
      <c r="Q443" s="17" t="s">
        <v>1551</v>
      </c>
      <c r="R443" t="str">
        <f>INDEX(classification!U$2:U$200, MATCH(soilManagement!Q443, classification!S$2:S$200, 0))</f>
        <v>unknown</v>
      </c>
      <c r="S443" s="17" t="s">
        <v>1551</v>
      </c>
      <c r="T443" t="str">
        <f>INDEX(classification!X$2:X$200, MATCH(soilManagement!S443, classification!V$2:V$200, 0))</f>
        <v>unknown</v>
      </c>
      <c r="U443" s="17" t="s">
        <v>1551</v>
      </c>
      <c r="V443" t="str">
        <f>INDEX(classification!AA$2:AA$200, MATCH(soilManagement!U443, classification!Y$2:Y$200, 0))</f>
        <v>unknown</v>
      </c>
      <c r="W443" s="9" t="s">
        <v>2809</v>
      </c>
      <c r="X443" t="str">
        <f>INDEX(classification!AD$2:AD$200, MATCH(soilManagement!W443, classification!AB$2:AB$200, 0))</f>
        <v>no impact</v>
      </c>
      <c r="Y443" s="9" t="s">
        <v>2276</v>
      </c>
    </row>
    <row r="444" spans="1:25">
      <c r="A444">
        <v>443</v>
      </c>
      <c r="B444" s="6" t="s">
        <v>555</v>
      </c>
      <c r="C444" s="9" t="s">
        <v>2725</v>
      </c>
      <c r="D444" t="str">
        <f>INDEX(classification!C$2:C$200, MATCH(soilManagement!C444, classification!A$2:A$200, 0))</f>
        <v>woodland/plantation</v>
      </c>
      <c r="E444" s="9" t="s">
        <v>2731</v>
      </c>
      <c r="F444" t="str">
        <f>INDEX(classification!F$2:F$200, MATCH(soilManagement!E444, classification!D$2:D$200, 0))</f>
        <v>no tillage</v>
      </c>
      <c r="G444" s="9">
        <v>0</v>
      </c>
      <c r="H444" s="9" t="s">
        <v>2812</v>
      </c>
      <c r="I444" t="str">
        <f>INDEX(classification!I$2:I$200, MATCH(soilManagement!H444, classification!G$2:G$200, 0))</f>
        <v>fruits/trees</v>
      </c>
      <c r="J444" s="9" t="s">
        <v>1551</v>
      </c>
      <c r="K444" s="17" t="s">
        <v>1551</v>
      </c>
      <c r="L444" t="str">
        <f>INDEX(classification!L$2:L$200, MATCH(soilManagement!K444, classification!J$2:J$200, 0))</f>
        <v>unknown</v>
      </c>
      <c r="M444" s="6" t="s">
        <v>2558</v>
      </c>
      <c r="N444" t="str">
        <f>INDEX(classification!O$2:O$200, MATCH(soilManagement!M444, classification!M$2:M$200, 0))</f>
        <v>natural</v>
      </c>
      <c r="O444" s="17" t="s">
        <v>1551</v>
      </c>
      <c r="P444" t="str">
        <f>INDEX(classification!R$2:R$200, MATCH(soilManagement!O444, classification!P$2:P$200, 0))</f>
        <v>unknown</v>
      </c>
      <c r="Q444" s="17" t="s">
        <v>1551</v>
      </c>
      <c r="R444" t="str">
        <f>INDEX(classification!U$2:U$200, MATCH(soilManagement!Q444, classification!S$2:S$200, 0))</f>
        <v>unknown</v>
      </c>
      <c r="S444" s="17" t="s">
        <v>1551</v>
      </c>
      <c r="T444" t="str">
        <f>INDEX(classification!X$2:X$200, MATCH(soilManagement!S444, classification!V$2:V$200, 0))</f>
        <v>unknown</v>
      </c>
      <c r="U444" s="17" t="s">
        <v>1551</v>
      </c>
      <c r="V444" t="str">
        <f>INDEX(classification!AA$2:AA$200, MATCH(soilManagement!U444, classification!Y$2:Y$200, 0))</f>
        <v>unknown</v>
      </c>
      <c r="W444" s="9" t="s">
        <v>2809</v>
      </c>
      <c r="X444" t="str">
        <f>INDEX(classification!AD$2:AD$200, MATCH(soilManagement!W444, classification!AB$2:AB$200, 0))</f>
        <v>no impact</v>
      </c>
      <c r="Y444" s="9" t="s">
        <v>2276</v>
      </c>
    </row>
    <row r="445" spans="1:25">
      <c r="A445">
        <v>444</v>
      </c>
      <c r="B445" s="6" t="s">
        <v>556</v>
      </c>
      <c r="C445" s="9" t="s">
        <v>2556</v>
      </c>
      <c r="D445" t="str">
        <f>INDEX(classification!C$2:C$200, MATCH(soilManagement!C445, classification!A$2:A$200, 0))</f>
        <v>grassland</v>
      </c>
      <c r="E445" s="9" t="s">
        <v>2731</v>
      </c>
      <c r="F445" t="str">
        <f>INDEX(classification!F$2:F$200, MATCH(soilManagement!E445, classification!D$2:D$200, 0))</f>
        <v>no tillage</v>
      </c>
      <c r="G445" s="9">
        <v>0</v>
      </c>
      <c r="H445" s="9" t="s">
        <v>2813</v>
      </c>
      <c r="I445" t="str">
        <f>INDEX(classification!I$2:I$200, MATCH(soilManagement!H445, classification!G$2:G$200, 0))</f>
        <v>shrub</v>
      </c>
      <c r="J445" s="9" t="s">
        <v>1551</v>
      </c>
      <c r="K445" s="17" t="s">
        <v>1551</v>
      </c>
      <c r="L445" t="str">
        <f>INDEX(classification!L$2:L$200, MATCH(soilManagement!K445, classification!J$2:J$200, 0))</f>
        <v>unknown</v>
      </c>
      <c r="M445" s="6" t="s">
        <v>2558</v>
      </c>
      <c r="N445" t="str">
        <f>INDEX(classification!O$2:O$200, MATCH(soilManagement!M445, classification!M$2:M$200, 0))</f>
        <v>natural</v>
      </c>
      <c r="O445" s="17" t="s">
        <v>1551</v>
      </c>
      <c r="P445" t="str">
        <f>INDEX(classification!R$2:R$200, MATCH(soilManagement!O445, classification!P$2:P$200, 0))</f>
        <v>unknown</v>
      </c>
      <c r="Q445" s="17" t="s">
        <v>1551</v>
      </c>
      <c r="R445" t="str">
        <f>INDEX(classification!U$2:U$200, MATCH(soilManagement!Q445, classification!S$2:S$200, 0))</f>
        <v>unknown</v>
      </c>
      <c r="S445" s="17" t="s">
        <v>1551</v>
      </c>
      <c r="T445" t="str">
        <f>INDEX(classification!X$2:X$200, MATCH(soilManagement!S445, classification!V$2:V$200, 0))</f>
        <v>unknown</v>
      </c>
      <c r="U445" s="9" t="s">
        <v>2814</v>
      </c>
      <c r="V445" t="str">
        <f>INDEX(classification!AA$2:AA$200, MATCH(soilManagement!U445, classification!Y$2:Y$200, 0))</f>
        <v>no impact</v>
      </c>
      <c r="W445" s="17" t="s">
        <v>1551</v>
      </c>
      <c r="X445" t="str">
        <f>INDEX(classification!AD$2:AD$200, MATCH(soilManagement!W445, classification!AB$2:AB$200, 0))</f>
        <v>unknown</v>
      </c>
      <c r="Y445" s="9" t="s">
        <v>2559</v>
      </c>
    </row>
    <row r="446" spans="1:25">
      <c r="A446">
        <v>445</v>
      </c>
      <c r="B446" s="6" t="s">
        <v>558</v>
      </c>
      <c r="C446" s="9" t="s">
        <v>2556</v>
      </c>
      <c r="D446" t="str">
        <f>INDEX(classification!C$2:C$200, MATCH(soilManagement!C446, classification!A$2:A$200, 0))</f>
        <v>grassland</v>
      </c>
      <c r="E446" s="9" t="s">
        <v>2731</v>
      </c>
      <c r="F446" t="str">
        <f>INDEX(classification!F$2:F$200, MATCH(soilManagement!E446, classification!D$2:D$200, 0))</f>
        <v>no tillage</v>
      </c>
      <c r="G446" s="9">
        <v>0</v>
      </c>
      <c r="H446" s="9" t="s">
        <v>2813</v>
      </c>
      <c r="I446" t="str">
        <f>INDEX(classification!I$2:I$200, MATCH(soilManagement!H446, classification!G$2:G$200, 0))</f>
        <v>shrub</v>
      </c>
      <c r="J446" s="9" t="s">
        <v>1551</v>
      </c>
      <c r="K446" s="17" t="s">
        <v>1551</v>
      </c>
      <c r="L446" t="str">
        <f>INDEX(classification!L$2:L$200, MATCH(soilManagement!K446, classification!J$2:J$200, 0))</f>
        <v>unknown</v>
      </c>
      <c r="M446" s="6" t="s">
        <v>2558</v>
      </c>
      <c r="N446" t="str">
        <f>INDEX(classification!O$2:O$200, MATCH(soilManagement!M446, classification!M$2:M$200, 0))</f>
        <v>natural</v>
      </c>
      <c r="O446" s="17" t="s">
        <v>1551</v>
      </c>
      <c r="P446" t="str">
        <f>INDEX(classification!R$2:R$200, MATCH(soilManagement!O446, classification!P$2:P$200, 0))</f>
        <v>unknown</v>
      </c>
      <c r="Q446" s="17" t="s">
        <v>1551</v>
      </c>
      <c r="R446" t="str">
        <f>INDEX(classification!U$2:U$200, MATCH(soilManagement!Q446, classification!S$2:S$200, 0))</f>
        <v>unknown</v>
      </c>
      <c r="S446" s="17" t="s">
        <v>1551</v>
      </c>
      <c r="T446" t="str">
        <f>INDEX(classification!X$2:X$200, MATCH(soilManagement!S446, classification!V$2:V$200, 0))</f>
        <v>unknown</v>
      </c>
      <c r="U446" s="9" t="s">
        <v>2815</v>
      </c>
      <c r="V446" t="str">
        <f>INDEX(classification!AA$2:AA$200, MATCH(soilManagement!U446, classification!Y$2:Y$200, 0))</f>
        <v>no impact</v>
      </c>
      <c r="W446" s="17" t="s">
        <v>1551</v>
      </c>
      <c r="X446" t="str">
        <f>INDEX(classification!AD$2:AD$200, MATCH(soilManagement!W446, classification!AB$2:AB$200, 0))</f>
        <v>unknown</v>
      </c>
      <c r="Y446" s="9" t="s">
        <v>2559</v>
      </c>
    </row>
    <row r="447" spans="1:25">
      <c r="A447">
        <v>446</v>
      </c>
      <c r="B447" s="6" t="s">
        <v>559</v>
      </c>
      <c r="C447" s="9" t="s">
        <v>2556</v>
      </c>
      <c r="D447" t="str">
        <f>INDEX(classification!C$2:C$200, MATCH(soilManagement!C447, classification!A$2:A$200, 0))</f>
        <v>grassland</v>
      </c>
      <c r="E447" s="9" t="s">
        <v>2731</v>
      </c>
      <c r="F447" t="str">
        <f>INDEX(classification!F$2:F$200, MATCH(soilManagement!E447, classification!D$2:D$200, 0))</f>
        <v>no tillage</v>
      </c>
      <c r="G447" s="9">
        <v>0</v>
      </c>
      <c r="H447" s="9" t="s">
        <v>2816</v>
      </c>
      <c r="I447" t="str">
        <f>INDEX(classification!I$2:I$200, MATCH(soilManagement!H447, classification!G$2:G$200, 0))</f>
        <v>shrub</v>
      </c>
      <c r="J447" s="9" t="s">
        <v>1551</v>
      </c>
      <c r="K447" s="17" t="s">
        <v>1551</v>
      </c>
      <c r="L447" t="str">
        <f>INDEX(classification!L$2:L$200, MATCH(soilManagement!K447, classification!J$2:J$200, 0))</f>
        <v>unknown</v>
      </c>
      <c r="M447" s="6" t="s">
        <v>2558</v>
      </c>
      <c r="N447" t="str">
        <f>INDEX(classification!O$2:O$200, MATCH(soilManagement!M447, classification!M$2:M$200, 0))</f>
        <v>natural</v>
      </c>
      <c r="O447" s="17" t="s">
        <v>1551</v>
      </c>
      <c r="P447" t="str">
        <f>INDEX(classification!R$2:R$200, MATCH(soilManagement!O447, classification!P$2:P$200, 0))</f>
        <v>unknown</v>
      </c>
      <c r="Q447" s="17" t="s">
        <v>1551</v>
      </c>
      <c r="R447" t="str">
        <f>INDEX(classification!U$2:U$200, MATCH(soilManagement!Q447, classification!S$2:S$200, 0))</f>
        <v>unknown</v>
      </c>
      <c r="S447" s="17" t="s">
        <v>1551</v>
      </c>
      <c r="T447" t="str">
        <f>INDEX(classification!X$2:X$200, MATCH(soilManagement!S447, classification!V$2:V$200, 0))</f>
        <v>unknown</v>
      </c>
      <c r="U447" s="9" t="s">
        <v>2814</v>
      </c>
      <c r="V447" t="str">
        <f>INDEX(classification!AA$2:AA$200, MATCH(soilManagement!U447, classification!Y$2:Y$200, 0))</f>
        <v>no impact</v>
      </c>
      <c r="W447" s="17" t="s">
        <v>1551</v>
      </c>
      <c r="X447" t="str">
        <f>INDEX(classification!AD$2:AD$200, MATCH(soilManagement!W447, classification!AB$2:AB$200, 0))</f>
        <v>unknown</v>
      </c>
      <c r="Y447" s="9" t="s">
        <v>2559</v>
      </c>
    </row>
    <row r="448" spans="1:25">
      <c r="A448">
        <v>447</v>
      </c>
      <c r="B448" s="6" t="s">
        <v>560</v>
      </c>
      <c r="C448" s="9" t="s">
        <v>2556</v>
      </c>
      <c r="D448" t="str">
        <f>INDEX(classification!C$2:C$200, MATCH(soilManagement!C448, classification!A$2:A$200, 0))</f>
        <v>grassland</v>
      </c>
      <c r="E448" s="9" t="s">
        <v>2731</v>
      </c>
      <c r="F448" t="str">
        <f>INDEX(classification!F$2:F$200, MATCH(soilManagement!E448, classification!D$2:D$200, 0))</f>
        <v>no tillage</v>
      </c>
      <c r="G448" s="9">
        <v>0</v>
      </c>
      <c r="H448" s="9" t="s">
        <v>2816</v>
      </c>
      <c r="I448" t="str">
        <f>INDEX(classification!I$2:I$200, MATCH(soilManagement!H448, classification!G$2:G$200, 0))</f>
        <v>shrub</v>
      </c>
      <c r="J448" s="9" t="s">
        <v>1551</v>
      </c>
      <c r="K448" s="17" t="s">
        <v>1551</v>
      </c>
      <c r="L448" t="str">
        <f>INDEX(classification!L$2:L$200, MATCH(soilManagement!K448, classification!J$2:J$200, 0))</f>
        <v>unknown</v>
      </c>
      <c r="M448" s="6" t="s">
        <v>2558</v>
      </c>
      <c r="N448" t="str">
        <f>INDEX(classification!O$2:O$200, MATCH(soilManagement!M448, classification!M$2:M$200, 0))</f>
        <v>natural</v>
      </c>
      <c r="O448" s="17" t="s">
        <v>1551</v>
      </c>
      <c r="P448" t="str">
        <f>INDEX(classification!R$2:R$200, MATCH(soilManagement!O448, classification!P$2:P$200, 0))</f>
        <v>unknown</v>
      </c>
      <c r="Q448" s="17" t="s">
        <v>1551</v>
      </c>
      <c r="R448" t="str">
        <f>INDEX(classification!U$2:U$200, MATCH(soilManagement!Q448, classification!S$2:S$200, 0))</f>
        <v>unknown</v>
      </c>
      <c r="S448" s="17" t="s">
        <v>1551</v>
      </c>
      <c r="T448" t="str">
        <f>INDEX(classification!X$2:X$200, MATCH(soilManagement!S448, classification!V$2:V$200, 0))</f>
        <v>unknown</v>
      </c>
      <c r="U448" s="9" t="s">
        <v>2815</v>
      </c>
      <c r="V448" t="str">
        <f>INDEX(classification!AA$2:AA$200, MATCH(soilManagement!U448, classification!Y$2:Y$200, 0))</f>
        <v>no impact</v>
      </c>
      <c r="W448" s="17" t="s">
        <v>1551</v>
      </c>
      <c r="X448" t="str">
        <f>INDEX(classification!AD$2:AD$200, MATCH(soilManagement!W448, classification!AB$2:AB$200, 0))</f>
        <v>unknown</v>
      </c>
      <c r="Y448" s="9" t="s">
        <v>2559</v>
      </c>
    </row>
    <row r="449" spans="1:25">
      <c r="A449">
        <v>448</v>
      </c>
      <c r="B449" s="6" t="s">
        <v>561</v>
      </c>
      <c r="C449" s="9" t="s">
        <v>2599</v>
      </c>
      <c r="D449" t="str">
        <f>INDEX(classification!C$2:C$200, MATCH(soilManagement!C449, classification!A$2:A$200, 0))</f>
        <v>arable</v>
      </c>
      <c r="E449" s="9" t="s">
        <v>1551</v>
      </c>
      <c r="F449" t="str">
        <f>INDEX(classification!F$2:F$200, MATCH(soilManagement!E449, classification!D$2:D$200, 0))</f>
        <v>unknown</v>
      </c>
      <c r="G449" s="9">
        <v>4</v>
      </c>
      <c r="H449" s="9" t="s">
        <v>2657</v>
      </c>
      <c r="I449" t="str">
        <f>INDEX(classification!I$2:I$200, MATCH(soilManagement!H449, classification!G$2:G$200, 0))</f>
        <v>cereals</v>
      </c>
      <c r="J449" s="9" t="s">
        <v>2817</v>
      </c>
      <c r="K449" s="17" t="s">
        <v>1551</v>
      </c>
      <c r="L449" t="str">
        <f>INDEX(classification!L$2:L$200, MATCH(soilManagement!K449, classification!J$2:J$200, 0))</f>
        <v>unknown</v>
      </c>
      <c r="M449" s="17" t="s">
        <v>1551</v>
      </c>
      <c r="N449" t="str">
        <f>INDEX(classification!O$2:O$200, MATCH(soilManagement!M449, classification!M$2:M$200, 0))</f>
        <v>unknown</v>
      </c>
      <c r="O449" s="17" t="s">
        <v>1551</v>
      </c>
      <c r="P449" t="str">
        <f>INDEX(classification!R$2:R$200, MATCH(soilManagement!O449, classification!P$2:P$200, 0))</f>
        <v>unknown</v>
      </c>
      <c r="Q449" s="9" t="s">
        <v>2818</v>
      </c>
      <c r="R449" t="str">
        <f>INDEX(classification!U$2:U$200, MATCH(soilManagement!Q449, classification!S$2:S$200, 0))</f>
        <v>rainfed</v>
      </c>
      <c r="S449" s="17" t="s">
        <v>1551</v>
      </c>
      <c r="T449" t="str">
        <f>INDEX(classification!X$2:X$200, MATCH(soilManagement!S449, classification!V$2:V$200, 0))</f>
        <v>unknown</v>
      </c>
      <c r="U449" s="9" t="s">
        <v>2819</v>
      </c>
      <c r="V449" t="str">
        <f>INDEX(classification!AA$2:AA$200, MATCH(soilManagement!U449, classification!Y$2:Y$200, 0))</f>
        <v>positive impact</v>
      </c>
      <c r="W449" s="9" t="s">
        <v>2820</v>
      </c>
      <c r="X449" t="str">
        <f>INDEX(classification!AD$2:AD$200, MATCH(soilManagement!W449, classification!AB$2:AB$200, 0))</f>
        <v>no impact</v>
      </c>
      <c r="Y449" s="9" t="s">
        <v>2377</v>
      </c>
    </row>
    <row r="450" spans="1:25">
      <c r="A450">
        <v>449</v>
      </c>
      <c r="B450" s="6" t="s">
        <v>563</v>
      </c>
      <c r="C450" s="9" t="s">
        <v>2599</v>
      </c>
      <c r="D450" t="str">
        <f>INDEX(classification!C$2:C$200, MATCH(soilManagement!C450, classification!A$2:A$200, 0))</f>
        <v>arable</v>
      </c>
      <c r="E450" s="9" t="s">
        <v>1551</v>
      </c>
      <c r="F450" t="str">
        <f>INDEX(classification!F$2:F$200, MATCH(soilManagement!E450, classification!D$2:D$200, 0))</f>
        <v>unknown</v>
      </c>
      <c r="G450" s="9">
        <v>4</v>
      </c>
      <c r="H450" s="9" t="s">
        <v>2657</v>
      </c>
      <c r="I450" t="str">
        <f>INDEX(classification!I$2:I$200, MATCH(soilManagement!H450, classification!G$2:G$200, 0))</f>
        <v>cereals</v>
      </c>
      <c r="J450" s="9" t="s">
        <v>2817</v>
      </c>
      <c r="K450" s="17" t="s">
        <v>1551</v>
      </c>
      <c r="L450" t="str">
        <f>INDEX(classification!L$2:L$200, MATCH(soilManagement!K450, classification!J$2:J$200, 0))</f>
        <v>unknown</v>
      </c>
      <c r="M450" s="17" t="s">
        <v>1551</v>
      </c>
      <c r="N450" t="str">
        <f>INDEX(classification!O$2:O$200, MATCH(soilManagement!M450, classification!M$2:M$200, 0))</f>
        <v>unknown</v>
      </c>
      <c r="O450" s="17" t="s">
        <v>1551</v>
      </c>
      <c r="P450" t="str">
        <f>INDEX(classification!R$2:R$200, MATCH(soilManagement!O450, classification!P$2:P$200, 0))</f>
        <v>unknown</v>
      </c>
      <c r="Q450" s="9" t="s">
        <v>2818</v>
      </c>
      <c r="R450" t="str">
        <f>INDEX(classification!U$2:U$200, MATCH(soilManagement!Q450, classification!S$2:S$200, 0))</f>
        <v>rainfed</v>
      </c>
      <c r="S450" s="17" t="s">
        <v>1551</v>
      </c>
      <c r="T450" t="str">
        <f>INDEX(classification!X$2:X$200, MATCH(soilManagement!S450, classification!V$2:V$200, 0))</f>
        <v>unknown</v>
      </c>
      <c r="U450" s="9" t="s">
        <v>2821</v>
      </c>
      <c r="V450" t="str">
        <f>INDEX(classification!AA$2:AA$200, MATCH(soilManagement!U450, classification!Y$2:Y$200, 0))</f>
        <v>positive impact</v>
      </c>
      <c r="W450" s="9" t="s">
        <v>2820</v>
      </c>
      <c r="X450" t="str">
        <f>INDEX(classification!AD$2:AD$200, MATCH(soilManagement!W450, classification!AB$2:AB$200, 0))</f>
        <v>no impact</v>
      </c>
      <c r="Y450" s="9" t="s">
        <v>2377</v>
      </c>
    </row>
    <row r="451" spans="1:25">
      <c r="A451">
        <v>450</v>
      </c>
      <c r="B451" s="6" t="s">
        <v>564</v>
      </c>
      <c r="C451" s="9" t="s">
        <v>2599</v>
      </c>
      <c r="D451" t="str">
        <f>INDEX(classification!C$2:C$200, MATCH(soilManagement!C451, classification!A$2:A$200, 0))</f>
        <v>arable</v>
      </c>
      <c r="E451" s="9" t="s">
        <v>1551</v>
      </c>
      <c r="F451" t="str">
        <f>INDEX(classification!F$2:F$200, MATCH(soilManagement!E451, classification!D$2:D$200, 0))</f>
        <v>unknown</v>
      </c>
      <c r="G451" s="9">
        <v>4</v>
      </c>
      <c r="H451" s="9" t="s">
        <v>2657</v>
      </c>
      <c r="I451" t="str">
        <f>INDEX(classification!I$2:I$200, MATCH(soilManagement!H451, classification!G$2:G$200, 0))</f>
        <v>cereals</v>
      </c>
      <c r="J451" s="9" t="s">
        <v>2817</v>
      </c>
      <c r="K451" s="17" t="s">
        <v>1551</v>
      </c>
      <c r="L451" t="str">
        <f>INDEX(classification!L$2:L$200, MATCH(soilManagement!K451, classification!J$2:J$200, 0))</f>
        <v>unknown</v>
      </c>
      <c r="M451" s="17" t="s">
        <v>1551</v>
      </c>
      <c r="N451" t="str">
        <f>INDEX(classification!O$2:O$200, MATCH(soilManagement!M451, classification!M$2:M$200, 0))</f>
        <v>unknown</v>
      </c>
      <c r="O451" s="17" t="s">
        <v>1551</v>
      </c>
      <c r="P451" t="str">
        <f>INDEX(classification!R$2:R$200, MATCH(soilManagement!O451, classification!P$2:P$200, 0))</f>
        <v>unknown</v>
      </c>
      <c r="Q451" s="9" t="s">
        <v>2818</v>
      </c>
      <c r="R451" t="str">
        <f>INDEX(classification!U$2:U$200, MATCH(soilManagement!Q451, classification!S$2:S$200, 0))</f>
        <v>rainfed</v>
      </c>
      <c r="S451" s="17" t="s">
        <v>1551</v>
      </c>
      <c r="T451" t="str">
        <f>INDEX(classification!X$2:X$200, MATCH(soilManagement!S451, classification!V$2:V$200, 0))</f>
        <v>unknown</v>
      </c>
      <c r="U451" s="9" t="s">
        <v>2822</v>
      </c>
      <c r="V451" t="str">
        <f>INDEX(classification!AA$2:AA$200, MATCH(soilManagement!U451, classification!Y$2:Y$200, 0))</f>
        <v>positive impact</v>
      </c>
      <c r="W451" s="9" t="s">
        <v>2820</v>
      </c>
      <c r="X451" t="str">
        <f>INDEX(classification!AD$2:AD$200, MATCH(soilManagement!W451, classification!AB$2:AB$200, 0))</f>
        <v>no impact</v>
      </c>
      <c r="Y451" s="9" t="s">
        <v>2377</v>
      </c>
    </row>
    <row r="452" spans="1:25">
      <c r="A452">
        <v>451</v>
      </c>
      <c r="B452" s="6" t="s">
        <v>565</v>
      </c>
      <c r="C452" s="9" t="s">
        <v>2599</v>
      </c>
      <c r="D452" t="str">
        <f>INDEX(classification!C$2:C$200, MATCH(soilManagement!C452, classification!A$2:A$200, 0))</f>
        <v>arable</v>
      </c>
      <c r="E452" s="9" t="s">
        <v>1551</v>
      </c>
      <c r="F452" t="str">
        <f>INDEX(classification!F$2:F$200, MATCH(soilManagement!E452, classification!D$2:D$200, 0))</f>
        <v>unknown</v>
      </c>
      <c r="G452" s="9">
        <v>4</v>
      </c>
      <c r="H452" s="9" t="s">
        <v>2657</v>
      </c>
      <c r="I452" t="str">
        <f>INDEX(classification!I$2:I$200, MATCH(soilManagement!H452, classification!G$2:G$200, 0))</f>
        <v>cereals</v>
      </c>
      <c r="J452" s="9" t="s">
        <v>2817</v>
      </c>
      <c r="K452" s="17" t="s">
        <v>1551</v>
      </c>
      <c r="L452" t="str">
        <f>INDEX(classification!L$2:L$200, MATCH(soilManagement!K452, classification!J$2:J$200, 0))</f>
        <v>unknown</v>
      </c>
      <c r="M452" s="17" t="s">
        <v>1551</v>
      </c>
      <c r="N452" t="str">
        <f>INDEX(classification!O$2:O$200, MATCH(soilManagement!M452, classification!M$2:M$200, 0))</f>
        <v>unknown</v>
      </c>
      <c r="O452" s="17" t="s">
        <v>1551</v>
      </c>
      <c r="P452" t="str">
        <f>INDEX(classification!R$2:R$200, MATCH(soilManagement!O452, classification!P$2:P$200, 0))</f>
        <v>unknown</v>
      </c>
      <c r="Q452" s="9" t="s">
        <v>2818</v>
      </c>
      <c r="R452" t="str">
        <f>INDEX(classification!U$2:U$200, MATCH(soilManagement!Q452, classification!S$2:S$200, 0))</f>
        <v>rainfed</v>
      </c>
      <c r="S452" s="17" t="s">
        <v>1551</v>
      </c>
      <c r="T452" t="str">
        <f>INDEX(classification!X$2:X$200, MATCH(soilManagement!S452, classification!V$2:V$200, 0))</f>
        <v>unknown</v>
      </c>
      <c r="U452" s="9" t="s">
        <v>2823</v>
      </c>
      <c r="V452" t="str">
        <f>INDEX(classification!AA$2:AA$200, MATCH(soilManagement!U452, classification!Y$2:Y$200, 0))</f>
        <v>positive impact</v>
      </c>
      <c r="W452" s="9" t="s">
        <v>2820</v>
      </c>
      <c r="X452" t="str">
        <f>INDEX(classification!AD$2:AD$200, MATCH(soilManagement!W452, classification!AB$2:AB$200, 0))</f>
        <v>no impact</v>
      </c>
      <c r="Y452" s="9" t="s">
        <v>2377</v>
      </c>
    </row>
    <row r="453" spans="1:25">
      <c r="A453">
        <v>452</v>
      </c>
      <c r="B453" s="6" t="s">
        <v>566</v>
      </c>
      <c r="C453" s="9" t="s">
        <v>2599</v>
      </c>
      <c r="D453" t="str">
        <f>INDEX(classification!C$2:C$200, MATCH(soilManagement!C453, classification!A$2:A$200, 0))</f>
        <v>arable</v>
      </c>
      <c r="E453" s="9" t="s">
        <v>1551</v>
      </c>
      <c r="F453" t="str">
        <f>INDEX(classification!F$2:F$200, MATCH(soilManagement!E453, classification!D$2:D$200, 0))</f>
        <v>unknown</v>
      </c>
      <c r="G453" s="9">
        <v>4</v>
      </c>
      <c r="H453" s="9" t="s">
        <v>2824</v>
      </c>
      <c r="I453" t="str">
        <f>INDEX(classification!I$2:I$200, MATCH(soilManagement!H453, classification!G$2:G$200, 0))</f>
        <v>cereals</v>
      </c>
      <c r="J453" s="9" t="s">
        <v>2817</v>
      </c>
      <c r="K453" s="17" t="s">
        <v>1551</v>
      </c>
      <c r="L453" t="str">
        <f>INDEX(classification!L$2:L$200, MATCH(soilManagement!K453, classification!J$2:J$200, 0))</f>
        <v>unknown</v>
      </c>
      <c r="M453" s="17" t="s">
        <v>1551</v>
      </c>
      <c r="N453" t="str">
        <f>INDEX(classification!O$2:O$200, MATCH(soilManagement!M453, classification!M$2:M$200, 0))</f>
        <v>unknown</v>
      </c>
      <c r="O453" s="17" t="s">
        <v>1551</v>
      </c>
      <c r="P453" t="str">
        <f>INDEX(classification!R$2:R$200, MATCH(soilManagement!O453, classification!P$2:P$200, 0))</f>
        <v>unknown</v>
      </c>
      <c r="Q453" s="9" t="s">
        <v>2818</v>
      </c>
      <c r="R453" t="str">
        <f>INDEX(classification!U$2:U$200, MATCH(soilManagement!Q453, classification!S$2:S$200, 0))</f>
        <v>rainfed</v>
      </c>
      <c r="S453" s="17" t="s">
        <v>1551</v>
      </c>
      <c r="T453" t="str">
        <f>INDEX(classification!X$2:X$200, MATCH(soilManagement!S453, classification!V$2:V$200, 0))</f>
        <v>unknown</v>
      </c>
      <c r="U453" s="9" t="s">
        <v>2819</v>
      </c>
      <c r="V453" t="str">
        <f>INDEX(classification!AA$2:AA$200, MATCH(soilManagement!U453, classification!Y$2:Y$200, 0))</f>
        <v>positive impact</v>
      </c>
      <c r="W453" s="9" t="s">
        <v>2820</v>
      </c>
      <c r="X453" t="str">
        <f>INDEX(classification!AD$2:AD$200, MATCH(soilManagement!W453, classification!AB$2:AB$200, 0))</f>
        <v>no impact</v>
      </c>
      <c r="Y453" s="9" t="s">
        <v>2377</v>
      </c>
    </row>
    <row r="454" spans="1:25">
      <c r="A454">
        <v>453</v>
      </c>
      <c r="B454" s="6" t="s">
        <v>567</v>
      </c>
      <c r="C454" s="9" t="s">
        <v>2599</v>
      </c>
      <c r="D454" t="str">
        <f>INDEX(classification!C$2:C$200, MATCH(soilManagement!C454, classification!A$2:A$200, 0))</f>
        <v>arable</v>
      </c>
      <c r="E454" s="9" t="s">
        <v>1551</v>
      </c>
      <c r="F454" t="str">
        <f>INDEX(classification!F$2:F$200, MATCH(soilManagement!E454, classification!D$2:D$200, 0))</f>
        <v>unknown</v>
      </c>
      <c r="G454" s="9">
        <v>4</v>
      </c>
      <c r="H454" s="9" t="s">
        <v>2824</v>
      </c>
      <c r="I454" t="str">
        <f>INDEX(classification!I$2:I$200, MATCH(soilManagement!H454, classification!G$2:G$200, 0))</f>
        <v>cereals</v>
      </c>
      <c r="J454" s="9" t="s">
        <v>2817</v>
      </c>
      <c r="K454" s="17" t="s">
        <v>1551</v>
      </c>
      <c r="L454" t="str">
        <f>INDEX(classification!L$2:L$200, MATCH(soilManagement!K454, classification!J$2:J$200, 0))</f>
        <v>unknown</v>
      </c>
      <c r="M454" s="17" t="s">
        <v>1551</v>
      </c>
      <c r="N454" t="str">
        <f>INDEX(classification!O$2:O$200, MATCH(soilManagement!M454, classification!M$2:M$200, 0))</f>
        <v>unknown</v>
      </c>
      <c r="O454" s="17" t="s">
        <v>1551</v>
      </c>
      <c r="P454" t="str">
        <f>INDEX(classification!R$2:R$200, MATCH(soilManagement!O454, classification!P$2:P$200, 0))</f>
        <v>unknown</v>
      </c>
      <c r="Q454" s="9" t="s">
        <v>2818</v>
      </c>
      <c r="R454" t="str">
        <f>INDEX(classification!U$2:U$200, MATCH(soilManagement!Q454, classification!S$2:S$200, 0))</f>
        <v>rainfed</v>
      </c>
      <c r="S454" s="17" t="s">
        <v>1551</v>
      </c>
      <c r="T454" t="str">
        <f>INDEX(classification!X$2:X$200, MATCH(soilManagement!S454, classification!V$2:V$200, 0))</f>
        <v>unknown</v>
      </c>
      <c r="U454" s="9" t="s">
        <v>2821</v>
      </c>
      <c r="V454" t="str">
        <f>INDEX(classification!AA$2:AA$200, MATCH(soilManagement!U454, classification!Y$2:Y$200, 0))</f>
        <v>positive impact</v>
      </c>
      <c r="W454" s="9" t="s">
        <v>2820</v>
      </c>
      <c r="X454" t="str">
        <f>INDEX(classification!AD$2:AD$200, MATCH(soilManagement!W454, classification!AB$2:AB$200, 0))</f>
        <v>no impact</v>
      </c>
      <c r="Y454" s="9" t="s">
        <v>2377</v>
      </c>
    </row>
    <row r="455" spans="1:25">
      <c r="A455">
        <v>454</v>
      </c>
      <c r="B455" s="6" t="s">
        <v>568</v>
      </c>
      <c r="C455" s="9" t="s">
        <v>2599</v>
      </c>
      <c r="D455" t="str">
        <f>INDEX(classification!C$2:C$200, MATCH(soilManagement!C455, classification!A$2:A$200, 0))</f>
        <v>arable</v>
      </c>
      <c r="E455" s="9" t="s">
        <v>1551</v>
      </c>
      <c r="F455" t="str">
        <f>INDEX(classification!F$2:F$200, MATCH(soilManagement!E455, classification!D$2:D$200, 0))</f>
        <v>unknown</v>
      </c>
      <c r="G455" s="9">
        <v>4</v>
      </c>
      <c r="H455" s="9" t="s">
        <v>2824</v>
      </c>
      <c r="I455" t="str">
        <f>INDEX(classification!I$2:I$200, MATCH(soilManagement!H455, classification!G$2:G$200, 0))</f>
        <v>cereals</v>
      </c>
      <c r="J455" s="9" t="s">
        <v>2817</v>
      </c>
      <c r="K455" s="17" t="s">
        <v>1551</v>
      </c>
      <c r="L455" t="str">
        <f>INDEX(classification!L$2:L$200, MATCH(soilManagement!K455, classification!J$2:J$200, 0))</f>
        <v>unknown</v>
      </c>
      <c r="M455" s="17" t="s">
        <v>1551</v>
      </c>
      <c r="N455" t="str">
        <f>INDEX(classification!O$2:O$200, MATCH(soilManagement!M455, classification!M$2:M$200, 0))</f>
        <v>unknown</v>
      </c>
      <c r="O455" s="17" t="s">
        <v>1551</v>
      </c>
      <c r="P455" t="str">
        <f>INDEX(classification!R$2:R$200, MATCH(soilManagement!O455, classification!P$2:P$200, 0))</f>
        <v>unknown</v>
      </c>
      <c r="Q455" s="9" t="s">
        <v>2818</v>
      </c>
      <c r="R455" t="str">
        <f>INDEX(classification!U$2:U$200, MATCH(soilManagement!Q455, classification!S$2:S$200, 0))</f>
        <v>rainfed</v>
      </c>
      <c r="S455" s="17" t="s">
        <v>1551</v>
      </c>
      <c r="T455" t="str">
        <f>INDEX(classification!X$2:X$200, MATCH(soilManagement!S455, classification!V$2:V$200, 0))</f>
        <v>unknown</v>
      </c>
      <c r="U455" s="9" t="s">
        <v>2822</v>
      </c>
      <c r="V455" t="str">
        <f>INDEX(classification!AA$2:AA$200, MATCH(soilManagement!U455, classification!Y$2:Y$200, 0))</f>
        <v>positive impact</v>
      </c>
      <c r="W455" s="9" t="s">
        <v>2820</v>
      </c>
      <c r="X455" t="str">
        <f>INDEX(classification!AD$2:AD$200, MATCH(soilManagement!W455, classification!AB$2:AB$200, 0))</f>
        <v>no impact</v>
      </c>
      <c r="Y455" s="9" t="s">
        <v>2377</v>
      </c>
    </row>
    <row r="456" spans="1:25">
      <c r="A456">
        <v>455</v>
      </c>
      <c r="B456" s="6" t="s">
        <v>569</v>
      </c>
      <c r="C456" s="9" t="s">
        <v>2599</v>
      </c>
      <c r="D456" t="str">
        <f>INDEX(classification!C$2:C$200, MATCH(soilManagement!C456, classification!A$2:A$200, 0))</f>
        <v>arable</v>
      </c>
      <c r="E456" s="9" t="s">
        <v>1551</v>
      </c>
      <c r="F456" t="str">
        <f>INDEX(classification!F$2:F$200, MATCH(soilManagement!E456, classification!D$2:D$200, 0))</f>
        <v>unknown</v>
      </c>
      <c r="G456" s="9">
        <v>4</v>
      </c>
      <c r="H456" s="9" t="s">
        <v>2824</v>
      </c>
      <c r="I456" t="str">
        <f>INDEX(classification!I$2:I$200, MATCH(soilManagement!H456, classification!G$2:G$200, 0))</f>
        <v>cereals</v>
      </c>
      <c r="J456" s="9" t="s">
        <v>2817</v>
      </c>
      <c r="K456" s="17" t="s">
        <v>1551</v>
      </c>
      <c r="L456" t="str">
        <f>INDEX(classification!L$2:L$200, MATCH(soilManagement!K456, classification!J$2:J$200, 0))</f>
        <v>unknown</v>
      </c>
      <c r="M456" s="17" t="s">
        <v>1551</v>
      </c>
      <c r="N456" t="str">
        <f>INDEX(classification!O$2:O$200, MATCH(soilManagement!M456, classification!M$2:M$200, 0))</f>
        <v>unknown</v>
      </c>
      <c r="O456" s="17" t="s">
        <v>1551</v>
      </c>
      <c r="P456" t="str">
        <f>INDEX(classification!R$2:R$200, MATCH(soilManagement!O456, classification!P$2:P$200, 0))</f>
        <v>unknown</v>
      </c>
      <c r="Q456" s="9" t="s">
        <v>2818</v>
      </c>
      <c r="R456" t="str">
        <f>INDEX(classification!U$2:U$200, MATCH(soilManagement!Q456, classification!S$2:S$200, 0))</f>
        <v>rainfed</v>
      </c>
      <c r="S456" s="17" t="s">
        <v>1551</v>
      </c>
      <c r="T456" t="str">
        <f>INDEX(classification!X$2:X$200, MATCH(soilManagement!S456, classification!V$2:V$200, 0))</f>
        <v>unknown</v>
      </c>
      <c r="U456" s="9" t="s">
        <v>2823</v>
      </c>
      <c r="V456" t="str">
        <f>INDEX(classification!AA$2:AA$200, MATCH(soilManagement!U456, classification!Y$2:Y$200, 0))</f>
        <v>positive impact</v>
      </c>
      <c r="W456" s="9" t="s">
        <v>2820</v>
      </c>
      <c r="X456" t="str">
        <f>INDEX(classification!AD$2:AD$200, MATCH(soilManagement!W456, classification!AB$2:AB$200, 0))</f>
        <v>no impact</v>
      </c>
      <c r="Y456" s="9" t="s">
        <v>2377</v>
      </c>
    </row>
    <row r="457" spans="1:25">
      <c r="A457">
        <v>456</v>
      </c>
      <c r="B457" s="6" t="s">
        <v>570</v>
      </c>
      <c r="C457" s="9" t="s">
        <v>2599</v>
      </c>
      <c r="D457" t="str">
        <f>INDEX(classification!C$2:C$200, MATCH(soilManagement!C457, classification!A$2:A$200, 0))</f>
        <v>arable</v>
      </c>
      <c r="E457" s="9" t="s">
        <v>1551</v>
      </c>
      <c r="F457" t="str">
        <f>INDEX(classification!F$2:F$200, MATCH(soilManagement!E457, classification!D$2:D$200, 0))</f>
        <v>unknown</v>
      </c>
      <c r="G457" s="9">
        <v>4</v>
      </c>
      <c r="H457" s="9" t="s">
        <v>2630</v>
      </c>
      <c r="I457" t="str">
        <f>INDEX(classification!I$2:I$200, MATCH(soilManagement!H457, classification!G$2:G$200, 0))</f>
        <v>maize</v>
      </c>
      <c r="J457" s="9" t="s">
        <v>2825</v>
      </c>
      <c r="K457" s="17" t="s">
        <v>1551</v>
      </c>
      <c r="L457" t="str">
        <f>INDEX(classification!L$2:L$200, MATCH(soilManagement!K457, classification!J$2:J$200, 0))</f>
        <v>unknown</v>
      </c>
      <c r="M457" s="17" t="s">
        <v>1551</v>
      </c>
      <c r="N457" t="str">
        <f>INDEX(classification!O$2:O$200, MATCH(soilManagement!M457, classification!M$2:M$200, 0))</f>
        <v>unknown</v>
      </c>
      <c r="O457" s="17" t="s">
        <v>1551</v>
      </c>
      <c r="P457" t="str">
        <f>INDEX(classification!R$2:R$200, MATCH(soilManagement!O457, classification!P$2:P$200, 0))</f>
        <v>unknown</v>
      </c>
      <c r="Q457" s="9" t="s">
        <v>2581</v>
      </c>
      <c r="R457" t="str">
        <f>INDEX(classification!U$2:U$200, MATCH(soilManagement!Q457, classification!S$2:S$200, 0))</f>
        <v>irrigated</v>
      </c>
      <c r="S457" s="17" t="s">
        <v>1551</v>
      </c>
      <c r="T457" t="str">
        <f>INDEX(classification!X$2:X$200, MATCH(soilManagement!S457, classification!V$2:V$200, 0))</f>
        <v>unknown</v>
      </c>
      <c r="U457" s="9" t="s">
        <v>2819</v>
      </c>
      <c r="V457" t="str">
        <f>INDEX(classification!AA$2:AA$200, MATCH(soilManagement!U457, classification!Y$2:Y$200, 0))</f>
        <v>positive impact</v>
      </c>
      <c r="W457" s="9" t="s">
        <v>2820</v>
      </c>
      <c r="X457" t="str">
        <f>INDEX(classification!AD$2:AD$200, MATCH(soilManagement!W457, classification!AB$2:AB$200, 0))</f>
        <v>no impact</v>
      </c>
      <c r="Y457" s="9" t="s">
        <v>2377</v>
      </c>
    </row>
    <row r="458" spans="1:25">
      <c r="A458">
        <v>457</v>
      </c>
      <c r="B458" s="6" t="s">
        <v>571</v>
      </c>
      <c r="C458" s="9" t="s">
        <v>2599</v>
      </c>
      <c r="D458" t="str">
        <f>INDEX(classification!C$2:C$200, MATCH(soilManagement!C458, classification!A$2:A$200, 0))</f>
        <v>arable</v>
      </c>
      <c r="E458" s="9" t="s">
        <v>1551</v>
      </c>
      <c r="F458" t="str">
        <f>INDEX(classification!F$2:F$200, MATCH(soilManagement!E458, classification!D$2:D$200, 0))</f>
        <v>unknown</v>
      </c>
      <c r="G458" s="9">
        <v>4</v>
      </c>
      <c r="H458" s="9" t="s">
        <v>2630</v>
      </c>
      <c r="I458" t="str">
        <f>INDEX(classification!I$2:I$200, MATCH(soilManagement!H458, classification!G$2:G$200, 0))</f>
        <v>maize</v>
      </c>
      <c r="J458" s="9" t="s">
        <v>2825</v>
      </c>
      <c r="K458" s="17" t="s">
        <v>1551</v>
      </c>
      <c r="L458" t="str">
        <f>INDEX(classification!L$2:L$200, MATCH(soilManagement!K458, classification!J$2:J$200, 0))</f>
        <v>unknown</v>
      </c>
      <c r="M458" s="17" t="s">
        <v>1551</v>
      </c>
      <c r="N458" t="str">
        <f>INDEX(classification!O$2:O$200, MATCH(soilManagement!M458, classification!M$2:M$200, 0))</f>
        <v>unknown</v>
      </c>
      <c r="O458" s="17" t="s">
        <v>1551</v>
      </c>
      <c r="P458" t="str">
        <f>INDEX(classification!R$2:R$200, MATCH(soilManagement!O458, classification!P$2:P$200, 0))</f>
        <v>unknown</v>
      </c>
      <c r="Q458" s="9" t="s">
        <v>2581</v>
      </c>
      <c r="R458" t="str">
        <f>INDEX(classification!U$2:U$200, MATCH(soilManagement!Q458, classification!S$2:S$200, 0))</f>
        <v>irrigated</v>
      </c>
      <c r="S458" s="17" t="s">
        <v>1551</v>
      </c>
      <c r="T458" t="str">
        <f>INDEX(classification!X$2:X$200, MATCH(soilManagement!S458, classification!V$2:V$200, 0))</f>
        <v>unknown</v>
      </c>
      <c r="U458" s="9" t="s">
        <v>2822</v>
      </c>
      <c r="V458" t="str">
        <f>INDEX(classification!AA$2:AA$200, MATCH(soilManagement!U458, classification!Y$2:Y$200, 0))</f>
        <v>positive impact</v>
      </c>
      <c r="W458" s="9" t="s">
        <v>2820</v>
      </c>
      <c r="X458" t="str">
        <f>INDEX(classification!AD$2:AD$200, MATCH(soilManagement!W458, classification!AB$2:AB$200, 0))</f>
        <v>no impact</v>
      </c>
      <c r="Y458" s="9" t="s">
        <v>2377</v>
      </c>
    </row>
    <row r="459" spans="1:25">
      <c r="A459">
        <v>458</v>
      </c>
      <c r="B459" s="6" t="s">
        <v>572</v>
      </c>
      <c r="C459" s="9" t="s">
        <v>2599</v>
      </c>
      <c r="D459" t="str">
        <f>INDEX(classification!C$2:C$200, MATCH(soilManagement!C459, classification!A$2:A$200, 0))</f>
        <v>arable</v>
      </c>
      <c r="E459" s="9" t="s">
        <v>1551</v>
      </c>
      <c r="F459" t="str">
        <f>INDEX(classification!F$2:F$200, MATCH(soilManagement!E459, classification!D$2:D$200, 0))</f>
        <v>unknown</v>
      </c>
      <c r="G459" s="9">
        <v>4</v>
      </c>
      <c r="H459" s="9" t="s">
        <v>2630</v>
      </c>
      <c r="I459" t="str">
        <f>INDEX(classification!I$2:I$200, MATCH(soilManagement!H459, classification!G$2:G$200, 0))</f>
        <v>maize</v>
      </c>
      <c r="J459" s="9" t="s">
        <v>2825</v>
      </c>
      <c r="K459" s="17" t="s">
        <v>1551</v>
      </c>
      <c r="L459" t="str">
        <f>INDEX(classification!L$2:L$200, MATCH(soilManagement!K459, classification!J$2:J$200, 0))</f>
        <v>unknown</v>
      </c>
      <c r="M459" s="17" t="s">
        <v>1551</v>
      </c>
      <c r="N459" t="str">
        <f>INDEX(classification!O$2:O$200, MATCH(soilManagement!M459, classification!M$2:M$200, 0))</f>
        <v>unknown</v>
      </c>
      <c r="O459" s="17" t="s">
        <v>1551</v>
      </c>
      <c r="P459" t="str">
        <f>INDEX(classification!R$2:R$200, MATCH(soilManagement!O459, classification!P$2:P$200, 0))</f>
        <v>unknown</v>
      </c>
      <c r="Q459" s="9" t="s">
        <v>2581</v>
      </c>
      <c r="R459" t="str">
        <f>INDEX(classification!U$2:U$200, MATCH(soilManagement!Q459, classification!S$2:S$200, 0))</f>
        <v>irrigated</v>
      </c>
      <c r="S459" s="17" t="s">
        <v>1551</v>
      </c>
      <c r="T459" t="str">
        <f>INDEX(classification!X$2:X$200, MATCH(soilManagement!S459, classification!V$2:V$200, 0))</f>
        <v>unknown</v>
      </c>
      <c r="U459" s="9" t="s">
        <v>2826</v>
      </c>
      <c r="V459" t="str">
        <f>INDEX(classification!AA$2:AA$200, MATCH(soilManagement!U459, classification!Y$2:Y$200, 0))</f>
        <v>positive impact</v>
      </c>
      <c r="W459" s="9" t="s">
        <v>2820</v>
      </c>
      <c r="X459" t="str">
        <f>INDEX(classification!AD$2:AD$200, MATCH(soilManagement!W459, classification!AB$2:AB$200, 0))</f>
        <v>no impact</v>
      </c>
      <c r="Y459" s="9" t="s">
        <v>2377</v>
      </c>
    </row>
    <row r="460" spans="1:25">
      <c r="A460">
        <v>459</v>
      </c>
      <c r="B460" s="6" t="s">
        <v>573</v>
      </c>
      <c r="C460" s="9" t="s">
        <v>2599</v>
      </c>
      <c r="D460" t="str">
        <f>INDEX(classification!C$2:C$200, MATCH(soilManagement!C460, classification!A$2:A$200, 0))</f>
        <v>arable</v>
      </c>
      <c r="E460" s="9" t="s">
        <v>1551</v>
      </c>
      <c r="F460" t="str">
        <f>INDEX(classification!F$2:F$200, MATCH(soilManagement!E460, classification!D$2:D$200, 0))</f>
        <v>unknown</v>
      </c>
      <c r="G460" s="9">
        <v>4</v>
      </c>
      <c r="H460" s="9" t="s">
        <v>2630</v>
      </c>
      <c r="I460" t="str">
        <f>INDEX(classification!I$2:I$200, MATCH(soilManagement!H460, classification!G$2:G$200, 0))</f>
        <v>maize</v>
      </c>
      <c r="J460" s="9" t="s">
        <v>2825</v>
      </c>
      <c r="K460" s="17" t="s">
        <v>1551</v>
      </c>
      <c r="L460" t="str">
        <f>INDEX(classification!L$2:L$200, MATCH(soilManagement!K460, classification!J$2:J$200, 0))</f>
        <v>unknown</v>
      </c>
      <c r="M460" s="17" t="s">
        <v>1551</v>
      </c>
      <c r="N460" t="str">
        <f>INDEX(classification!O$2:O$200, MATCH(soilManagement!M460, classification!M$2:M$200, 0))</f>
        <v>unknown</v>
      </c>
      <c r="O460" s="17" t="s">
        <v>1551</v>
      </c>
      <c r="P460" t="str">
        <f>INDEX(classification!R$2:R$200, MATCH(soilManagement!O460, classification!P$2:P$200, 0))</f>
        <v>unknown</v>
      </c>
      <c r="Q460" s="9" t="s">
        <v>2581</v>
      </c>
      <c r="R460" t="str">
        <f>INDEX(classification!U$2:U$200, MATCH(soilManagement!Q460, classification!S$2:S$200, 0))</f>
        <v>irrigated</v>
      </c>
      <c r="S460" s="17" t="s">
        <v>1551</v>
      </c>
      <c r="T460" t="str">
        <f>INDEX(classification!X$2:X$200, MATCH(soilManagement!S460, classification!V$2:V$200, 0))</f>
        <v>unknown</v>
      </c>
      <c r="U460" s="9" t="s">
        <v>2827</v>
      </c>
      <c r="V460" t="str">
        <f>INDEX(classification!AA$2:AA$200, MATCH(soilManagement!U460, classification!Y$2:Y$200, 0))</f>
        <v>positive impact</v>
      </c>
      <c r="W460" s="9" t="s">
        <v>2820</v>
      </c>
      <c r="X460" t="str">
        <f>INDEX(classification!AD$2:AD$200, MATCH(soilManagement!W460, classification!AB$2:AB$200, 0))</f>
        <v>no impact</v>
      </c>
      <c r="Y460" s="9" t="s">
        <v>2377</v>
      </c>
    </row>
    <row r="461" spans="1:25">
      <c r="A461">
        <v>460</v>
      </c>
      <c r="B461" s="6" t="s">
        <v>574</v>
      </c>
      <c r="C461" s="9" t="s">
        <v>2599</v>
      </c>
      <c r="D461" t="str">
        <f>INDEX(classification!C$2:C$200, MATCH(soilManagement!C461, classification!A$2:A$200, 0))</f>
        <v>arable</v>
      </c>
      <c r="E461" s="9" t="s">
        <v>1551</v>
      </c>
      <c r="F461" t="str">
        <f>INDEX(classification!F$2:F$200, MATCH(soilManagement!E461, classification!D$2:D$200, 0))</f>
        <v>unknown</v>
      </c>
      <c r="G461" s="9">
        <v>4</v>
      </c>
      <c r="H461" s="9" t="s">
        <v>2630</v>
      </c>
      <c r="I461" t="str">
        <f>INDEX(classification!I$2:I$200, MATCH(soilManagement!H461, classification!G$2:G$200, 0))</f>
        <v>maize</v>
      </c>
      <c r="J461" s="9" t="s">
        <v>2825</v>
      </c>
      <c r="K461" s="17" t="s">
        <v>1551</v>
      </c>
      <c r="L461" t="str">
        <f>INDEX(classification!L$2:L$200, MATCH(soilManagement!K461, classification!J$2:J$200, 0))</f>
        <v>unknown</v>
      </c>
      <c r="M461" s="17" t="s">
        <v>1551</v>
      </c>
      <c r="N461" t="str">
        <f>INDEX(classification!O$2:O$200, MATCH(soilManagement!M461, classification!M$2:M$200, 0))</f>
        <v>unknown</v>
      </c>
      <c r="O461" s="17" t="s">
        <v>1551</v>
      </c>
      <c r="P461" t="str">
        <f>INDEX(classification!R$2:R$200, MATCH(soilManagement!O461, classification!P$2:P$200, 0))</f>
        <v>unknown</v>
      </c>
      <c r="Q461" s="9" t="s">
        <v>2581</v>
      </c>
      <c r="R461" t="str">
        <f>INDEX(classification!U$2:U$200, MATCH(soilManagement!Q461, classification!S$2:S$200, 0))</f>
        <v>irrigated</v>
      </c>
      <c r="S461" s="17" t="s">
        <v>1551</v>
      </c>
      <c r="T461" t="str">
        <f>INDEX(classification!X$2:X$200, MATCH(soilManagement!S461, classification!V$2:V$200, 0))</f>
        <v>unknown</v>
      </c>
      <c r="U461" s="9" t="s">
        <v>2819</v>
      </c>
      <c r="V461" t="str">
        <f>INDEX(classification!AA$2:AA$200, MATCH(soilManagement!U461, classification!Y$2:Y$200, 0))</f>
        <v>positive impact</v>
      </c>
      <c r="W461" s="9" t="s">
        <v>2820</v>
      </c>
      <c r="X461" t="str">
        <f>INDEX(classification!AD$2:AD$200, MATCH(soilManagement!W461, classification!AB$2:AB$200, 0))</f>
        <v>no impact</v>
      </c>
      <c r="Y461" s="9" t="s">
        <v>2377</v>
      </c>
    </row>
    <row r="462" spans="1:25">
      <c r="A462">
        <v>461</v>
      </c>
      <c r="B462" s="6" t="s">
        <v>575</v>
      </c>
      <c r="C462" s="9" t="s">
        <v>2599</v>
      </c>
      <c r="D462" t="str">
        <f>INDEX(classification!C$2:C$200, MATCH(soilManagement!C462, classification!A$2:A$200, 0))</f>
        <v>arable</v>
      </c>
      <c r="E462" s="9" t="s">
        <v>1551</v>
      </c>
      <c r="F462" t="str">
        <f>INDEX(classification!F$2:F$200, MATCH(soilManagement!E462, classification!D$2:D$200, 0))</f>
        <v>unknown</v>
      </c>
      <c r="G462" s="9">
        <v>4</v>
      </c>
      <c r="H462" s="9" t="s">
        <v>2630</v>
      </c>
      <c r="I462" t="str">
        <f>INDEX(classification!I$2:I$200, MATCH(soilManagement!H462, classification!G$2:G$200, 0))</f>
        <v>maize</v>
      </c>
      <c r="J462" s="9" t="s">
        <v>2825</v>
      </c>
      <c r="K462" s="17" t="s">
        <v>1551</v>
      </c>
      <c r="L462" t="str">
        <f>INDEX(classification!L$2:L$200, MATCH(soilManagement!K462, classification!J$2:J$200, 0))</f>
        <v>unknown</v>
      </c>
      <c r="M462" s="17" t="s">
        <v>1551</v>
      </c>
      <c r="N462" t="str">
        <f>INDEX(classification!O$2:O$200, MATCH(soilManagement!M462, classification!M$2:M$200, 0))</f>
        <v>unknown</v>
      </c>
      <c r="O462" s="17" t="s">
        <v>1551</v>
      </c>
      <c r="P462" t="str">
        <f>INDEX(classification!R$2:R$200, MATCH(soilManagement!O462, classification!P$2:P$200, 0))</f>
        <v>unknown</v>
      </c>
      <c r="Q462" s="9" t="s">
        <v>2581</v>
      </c>
      <c r="R462" t="str">
        <f>INDEX(classification!U$2:U$200, MATCH(soilManagement!Q462, classification!S$2:S$200, 0))</f>
        <v>irrigated</v>
      </c>
      <c r="S462" s="17" t="s">
        <v>1551</v>
      </c>
      <c r="T462" t="str">
        <f>INDEX(classification!X$2:X$200, MATCH(soilManagement!S462, classification!V$2:V$200, 0))</f>
        <v>unknown</v>
      </c>
      <c r="U462" s="9" t="s">
        <v>2822</v>
      </c>
      <c r="V462" t="str">
        <f>INDEX(classification!AA$2:AA$200, MATCH(soilManagement!U462, classification!Y$2:Y$200, 0))</f>
        <v>positive impact</v>
      </c>
      <c r="W462" s="9" t="s">
        <v>2820</v>
      </c>
      <c r="X462" t="str">
        <f>INDEX(classification!AD$2:AD$200, MATCH(soilManagement!W462, classification!AB$2:AB$200, 0))</f>
        <v>no impact</v>
      </c>
      <c r="Y462" s="9" t="s">
        <v>2377</v>
      </c>
    </row>
    <row r="463" spans="1:25">
      <c r="A463">
        <v>462</v>
      </c>
      <c r="B463" s="6" t="s">
        <v>576</v>
      </c>
      <c r="C463" s="9" t="s">
        <v>2599</v>
      </c>
      <c r="D463" t="str">
        <f>INDEX(classification!C$2:C$200, MATCH(soilManagement!C463, classification!A$2:A$200, 0))</f>
        <v>arable</v>
      </c>
      <c r="E463" s="9" t="s">
        <v>1551</v>
      </c>
      <c r="F463" t="str">
        <f>INDEX(classification!F$2:F$200, MATCH(soilManagement!E463, classification!D$2:D$200, 0))</f>
        <v>unknown</v>
      </c>
      <c r="G463" s="9">
        <v>4</v>
      </c>
      <c r="H463" s="9" t="s">
        <v>2630</v>
      </c>
      <c r="I463" t="str">
        <f>INDEX(classification!I$2:I$200, MATCH(soilManagement!H463, classification!G$2:G$200, 0))</f>
        <v>maize</v>
      </c>
      <c r="J463" s="9" t="s">
        <v>2825</v>
      </c>
      <c r="K463" s="17" t="s">
        <v>1551</v>
      </c>
      <c r="L463" t="str">
        <f>INDEX(classification!L$2:L$200, MATCH(soilManagement!K463, classification!J$2:J$200, 0))</f>
        <v>unknown</v>
      </c>
      <c r="M463" s="17" t="s">
        <v>1551</v>
      </c>
      <c r="N463" t="str">
        <f>INDEX(classification!O$2:O$200, MATCH(soilManagement!M463, classification!M$2:M$200, 0))</f>
        <v>unknown</v>
      </c>
      <c r="O463" s="17" t="s">
        <v>1551</v>
      </c>
      <c r="P463" t="str">
        <f>INDEX(classification!R$2:R$200, MATCH(soilManagement!O463, classification!P$2:P$200, 0))</f>
        <v>unknown</v>
      </c>
      <c r="Q463" s="9" t="s">
        <v>2581</v>
      </c>
      <c r="R463" t="str">
        <f>INDEX(classification!U$2:U$200, MATCH(soilManagement!Q463, classification!S$2:S$200, 0))</f>
        <v>irrigated</v>
      </c>
      <c r="S463" s="17" t="s">
        <v>1551</v>
      </c>
      <c r="T463" t="str">
        <f>INDEX(classification!X$2:X$200, MATCH(soilManagement!S463, classification!V$2:V$200, 0))</f>
        <v>unknown</v>
      </c>
      <c r="U463" s="9" t="s">
        <v>2826</v>
      </c>
      <c r="V463" t="str">
        <f>INDEX(classification!AA$2:AA$200, MATCH(soilManagement!U463, classification!Y$2:Y$200, 0))</f>
        <v>positive impact</v>
      </c>
      <c r="W463" s="9" t="s">
        <v>2820</v>
      </c>
      <c r="X463" t="str">
        <f>INDEX(classification!AD$2:AD$200, MATCH(soilManagement!W463, classification!AB$2:AB$200, 0))</f>
        <v>no impact</v>
      </c>
      <c r="Y463" s="9" t="s">
        <v>2377</v>
      </c>
    </row>
    <row r="464" spans="1:25">
      <c r="A464">
        <v>463</v>
      </c>
      <c r="B464" s="6" t="s">
        <v>577</v>
      </c>
      <c r="C464" s="9" t="s">
        <v>2599</v>
      </c>
      <c r="D464" t="str">
        <f>INDEX(classification!C$2:C$200, MATCH(soilManagement!C464, classification!A$2:A$200, 0))</f>
        <v>arable</v>
      </c>
      <c r="E464" s="9" t="s">
        <v>1551</v>
      </c>
      <c r="F464" t="str">
        <f>INDEX(classification!F$2:F$200, MATCH(soilManagement!E464, classification!D$2:D$200, 0))</f>
        <v>unknown</v>
      </c>
      <c r="G464" s="9">
        <v>4</v>
      </c>
      <c r="H464" s="9" t="s">
        <v>2630</v>
      </c>
      <c r="I464" t="str">
        <f>INDEX(classification!I$2:I$200, MATCH(soilManagement!H464, classification!G$2:G$200, 0))</f>
        <v>maize</v>
      </c>
      <c r="J464" s="9" t="s">
        <v>2825</v>
      </c>
      <c r="K464" s="17" t="s">
        <v>1551</v>
      </c>
      <c r="L464" t="str">
        <f>INDEX(classification!L$2:L$200, MATCH(soilManagement!K464, classification!J$2:J$200, 0))</f>
        <v>unknown</v>
      </c>
      <c r="M464" s="17" t="s">
        <v>1551</v>
      </c>
      <c r="N464" t="str">
        <f>INDEX(classification!O$2:O$200, MATCH(soilManagement!M464, classification!M$2:M$200, 0))</f>
        <v>unknown</v>
      </c>
      <c r="O464" s="17" t="s">
        <v>1551</v>
      </c>
      <c r="P464" t="str">
        <f>INDEX(classification!R$2:R$200, MATCH(soilManagement!O464, classification!P$2:P$200, 0))</f>
        <v>unknown</v>
      </c>
      <c r="Q464" s="9" t="s">
        <v>2581</v>
      </c>
      <c r="R464" t="str">
        <f>INDEX(classification!U$2:U$200, MATCH(soilManagement!Q464, classification!S$2:S$200, 0))</f>
        <v>irrigated</v>
      </c>
      <c r="S464" s="17" t="s">
        <v>1551</v>
      </c>
      <c r="T464" t="str">
        <f>INDEX(classification!X$2:X$200, MATCH(soilManagement!S464, classification!V$2:V$200, 0))</f>
        <v>unknown</v>
      </c>
      <c r="U464" s="9" t="s">
        <v>2827</v>
      </c>
      <c r="V464" t="str">
        <f>INDEX(classification!AA$2:AA$200, MATCH(soilManagement!U464, classification!Y$2:Y$200, 0))</f>
        <v>positive impact</v>
      </c>
      <c r="W464" s="9" t="s">
        <v>2820</v>
      </c>
      <c r="X464" t="str">
        <f>INDEX(classification!AD$2:AD$200, MATCH(soilManagement!W464, classification!AB$2:AB$200, 0))</f>
        <v>no impact</v>
      </c>
      <c r="Y464" s="9" t="s">
        <v>2377</v>
      </c>
    </row>
    <row r="465" spans="1:25">
      <c r="A465">
        <v>464</v>
      </c>
      <c r="B465" s="6" t="s">
        <v>578</v>
      </c>
      <c r="C465" s="9" t="s">
        <v>2599</v>
      </c>
      <c r="D465" t="str">
        <f>INDEX(classification!C$2:C$200, MATCH(soilManagement!C465, classification!A$2:A$200, 0))</f>
        <v>arable</v>
      </c>
      <c r="E465" s="9" t="s">
        <v>2562</v>
      </c>
      <c r="F465" t="str">
        <f>INDEX(classification!F$2:F$200, MATCH(soilManagement!E465, classification!D$2:D$200, 0))</f>
        <v>conventional tillage</v>
      </c>
      <c r="G465" s="9">
        <v>2</v>
      </c>
      <c r="H465" s="9" t="s">
        <v>2723</v>
      </c>
      <c r="I465" t="str">
        <f>INDEX(classification!I$2:I$200, MATCH(soilManagement!H465, classification!G$2:G$200, 0))</f>
        <v>cereals</v>
      </c>
      <c r="J465" s="9" t="s">
        <v>2828</v>
      </c>
      <c r="K465" s="17" t="s">
        <v>1551</v>
      </c>
      <c r="L465" t="str">
        <f>INDEX(classification!L$2:L$200, MATCH(soilManagement!K465, classification!J$2:J$200, 0))</f>
        <v>unknown</v>
      </c>
      <c r="M465" s="9" t="s">
        <v>2570</v>
      </c>
      <c r="N465" t="str">
        <f>INDEX(classification!O$2:O$200, MATCH(soilManagement!M465, classification!M$2:M$200, 0))</f>
        <v>yes</v>
      </c>
      <c r="O465" s="17" t="s">
        <v>1551</v>
      </c>
      <c r="P465" t="str">
        <f>INDEX(classification!R$2:R$200, MATCH(soilManagement!O465, classification!P$2:P$200, 0))</f>
        <v>unknown</v>
      </c>
      <c r="Q465" s="17" t="s">
        <v>1551</v>
      </c>
      <c r="R465" t="str">
        <f>INDEX(classification!U$2:U$200, MATCH(soilManagement!Q465, classification!S$2:S$200, 0))</f>
        <v>unknown</v>
      </c>
      <c r="S465" s="17" t="s">
        <v>1551</v>
      </c>
      <c r="T465" t="str">
        <f>INDEX(classification!X$2:X$200, MATCH(soilManagement!S465, classification!V$2:V$200, 0))</f>
        <v>unknown</v>
      </c>
      <c r="U465" s="9" t="s">
        <v>2753</v>
      </c>
      <c r="V465" t="str">
        <f>INDEX(classification!AA$2:AA$200, MATCH(soilManagement!U465, classification!Y$2:Y$200, 0))</f>
        <v>no impact</v>
      </c>
      <c r="W465" s="9" t="s">
        <v>2829</v>
      </c>
      <c r="X465" t="str">
        <f>INDEX(classification!AD$2:AD$200, MATCH(soilManagement!W465, classification!AB$2:AB$200, 0))</f>
        <v>no impact</v>
      </c>
      <c r="Y465" s="9" t="s">
        <v>2559</v>
      </c>
    </row>
    <row r="466" spans="1:25">
      <c r="A466">
        <v>465</v>
      </c>
      <c r="B466" s="6" t="s">
        <v>580</v>
      </c>
      <c r="C466" s="9" t="s">
        <v>2599</v>
      </c>
      <c r="D466" t="str">
        <f>INDEX(classification!C$2:C$200, MATCH(soilManagement!C466, classification!A$2:A$200, 0))</f>
        <v>arable</v>
      </c>
      <c r="E466" s="9" t="s">
        <v>2562</v>
      </c>
      <c r="F466" t="str">
        <f>INDEX(classification!F$2:F$200, MATCH(soilManagement!E466, classification!D$2:D$200, 0))</f>
        <v>conventional tillage</v>
      </c>
      <c r="G466" s="9">
        <v>2</v>
      </c>
      <c r="H466" s="9" t="s">
        <v>2723</v>
      </c>
      <c r="I466" t="str">
        <f>INDEX(classification!I$2:I$200, MATCH(soilManagement!H466, classification!G$2:G$200, 0))</f>
        <v>cereals</v>
      </c>
      <c r="J466" s="9" t="s">
        <v>2828</v>
      </c>
      <c r="K466" s="17" t="s">
        <v>1551</v>
      </c>
      <c r="L466" t="str">
        <f>INDEX(classification!L$2:L$200, MATCH(soilManagement!K466, classification!J$2:J$200, 0))</f>
        <v>unknown</v>
      </c>
      <c r="M466" s="9" t="s">
        <v>2587</v>
      </c>
      <c r="N466" t="str">
        <f>INDEX(classification!O$2:O$200, MATCH(soilManagement!M466, classification!M$2:M$200, 0))</f>
        <v>no</v>
      </c>
      <c r="O466" s="17" t="s">
        <v>1551</v>
      </c>
      <c r="P466" t="str">
        <f>INDEX(classification!R$2:R$200, MATCH(soilManagement!O466, classification!P$2:P$200, 0))</f>
        <v>unknown</v>
      </c>
      <c r="Q466" s="17" t="s">
        <v>1551</v>
      </c>
      <c r="R466" t="str">
        <f>INDEX(classification!U$2:U$200, MATCH(soilManagement!Q466, classification!S$2:S$200, 0))</f>
        <v>unknown</v>
      </c>
      <c r="S466" s="17" t="s">
        <v>1551</v>
      </c>
      <c r="T466" t="str">
        <f>INDEX(classification!X$2:X$200, MATCH(soilManagement!S466, classification!V$2:V$200, 0))</f>
        <v>unknown</v>
      </c>
      <c r="U466" s="9" t="s">
        <v>2753</v>
      </c>
      <c r="V466" t="str">
        <f>INDEX(classification!AA$2:AA$200, MATCH(soilManagement!U466, classification!Y$2:Y$200, 0))</f>
        <v>no impact</v>
      </c>
      <c r="W466" s="9" t="s">
        <v>2829</v>
      </c>
      <c r="X466" t="str">
        <f>INDEX(classification!AD$2:AD$200, MATCH(soilManagement!W466, classification!AB$2:AB$200, 0))</f>
        <v>no impact</v>
      </c>
      <c r="Y466" s="9" t="s">
        <v>2559</v>
      </c>
    </row>
    <row r="467" spans="1:25">
      <c r="A467">
        <v>466</v>
      </c>
      <c r="B467" s="6" t="s">
        <v>581</v>
      </c>
      <c r="C467" s="9" t="s">
        <v>2599</v>
      </c>
      <c r="D467" t="str">
        <f>INDEX(classification!C$2:C$200, MATCH(soilManagement!C467, classification!A$2:A$200, 0))</f>
        <v>arable</v>
      </c>
      <c r="E467" s="9" t="s">
        <v>2562</v>
      </c>
      <c r="F467" t="str">
        <f>INDEX(classification!F$2:F$200, MATCH(soilManagement!E467, classification!D$2:D$200, 0))</f>
        <v>conventional tillage</v>
      </c>
      <c r="G467" s="9">
        <v>2</v>
      </c>
      <c r="H467" s="9" t="s">
        <v>2723</v>
      </c>
      <c r="I467" t="str">
        <f>INDEX(classification!I$2:I$200, MATCH(soilManagement!H467, classification!G$2:G$200, 0))</f>
        <v>cereals</v>
      </c>
      <c r="J467" s="9" t="s">
        <v>2828</v>
      </c>
      <c r="K467" s="17" t="s">
        <v>1551</v>
      </c>
      <c r="L467" t="str">
        <f>INDEX(classification!L$2:L$200, MATCH(soilManagement!K467, classification!J$2:J$200, 0))</f>
        <v>unknown</v>
      </c>
      <c r="M467" s="9" t="s">
        <v>2570</v>
      </c>
      <c r="N467" t="str">
        <f>INDEX(classification!O$2:O$200, MATCH(soilManagement!M467, classification!M$2:M$200, 0))</f>
        <v>yes</v>
      </c>
      <c r="O467" s="17" t="s">
        <v>1551</v>
      </c>
      <c r="P467" t="str">
        <f>INDEX(classification!R$2:R$200, MATCH(soilManagement!O467, classification!P$2:P$200, 0))</f>
        <v>unknown</v>
      </c>
      <c r="Q467" s="17" t="s">
        <v>1551</v>
      </c>
      <c r="R467" t="str">
        <f>INDEX(classification!U$2:U$200, MATCH(soilManagement!Q467, classification!S$2:S$200, 0))</f>
        <v>unknown</v>
      </c>
      <c r="S467" s="17" t="s">
        <v>1551</v>
      </c>
      <c r="T467" t="str">
        <f>INDEX(classification!X$2:X$200, MATCH(soilManagement!S467, classification!V$2:V$200, 0))</f>
        <v>unknown</v>
      </c>
      <c r="U467" s="9" t="s">
        <v>2753</v>
      </c>
      <c r="V467" t="str">
        <f>INDEX(classification!AA$2:AA$200, MATCH(soilManagement!U467, classification!Y$2:Y$200, 0))</f>
        <v>no impact</v>
      </c>
      <c r="W467" s="9" t="s">
        <v>2829</v>
      </c>
      <c r="X467" t="str">
        <f>INDEX(classification!AD$2:AD$200, MATCH(soilManagement!W467, classification!AB$2:AB$200, 0))</f>
        <v>no impact</v>
      </c>
      <c r="Y467" s="9" t="s">
        <v>2559</v>
      </c>
    </row>
    <row r="468" spans="1:25">
      <c r="A468">
        <v>467</v>
      </c>
      <c r="B468" s="6" t="s">
        <v>582</v>
      </c>
      <c r="C468" s="9" t="s">
        <v>2599</v>
      </c>
      <c r="D468" t="str">
        <f>INDEX(classification!C$2:C$200, MATCH(soilManagement!C468, classification!A$2:A$200, 0))</f>
        <v>arable</v>
      </c>
      <c r="E468" s="9" t="s">
        <v>2562</v>
      </c>
      <c r="F468" t="str">
        <f>INDEX(classification!F$2:F$200, MATCH(soilManagement!E468, classification!D$2:D$200, 0))</f>
        <v>conventional tillage</v>
      </c>
      <c r="G468" s="9">
        <v>2</v>
      </c>
      <c r="H468" s="9" t="s">
        <v>2723</v>
      </c>
      <c r="I468" t="str">
        <f>INDEX(classification!I$2:I$200, MATCH(soilManagement!H468, classification!G$2:G$200, 0))</f>
        <v>cereals</v>
      </c>
      <c r="J468" s="9" t="s">
        <v>2828</v>
      </c>
      <c r="K468" s="17" t="s">
        <v>1551</v>
      </c>
      <c r="L468" t="str">
        <f>INDEX(classification!L$2:L$200, MATCH(soilManagement!K468, classification!J$2:J$200, 0))</f>
        <v>unknown</v>
      </c>
      <c r="M468" s="9" t="s">
        <v>2587</v>
      </c>
      <c r="N468" t="str">
        <f>INDEX(classification!O$2:O$200, MATCH(soilManagement!M468, classification!M$2:M$200, 0))</f>
        <v>no</v>
      </c>
      <c r="O468" s="17" t="s">
        <v>1551</v>
      </c>
      <c r="P468" t="str">
        <f>INDEX(classification!R$2:R$200, MATCH(soilManagement!O468, classification!P$2:P$200, 0))</f>
        <v>unknown</v>
      </c>
      <c r="Q468" s="17" t="s">
        <v>1551</v>
      </c>
      <c r="R468" t="str">
        <f>INDEX(classification!U$2:U$200, MATCH(soilManagement!Q468, classification!S$2:S$200, 0))</f>
        <v>unknown</v>
      </c>
      <c r="S468" s="17" t="s">
        <v>1551</v>
      </c>
      <c r="T468" t="str">
        <f>INDEX(classification!X$2:X$200, MATCH(soilManagement!S468, classification!V$2:V$200, 0))</f>
        <v>unknown</v>
      </c>
      <c r="U468" s="9" t="s">
        <v>2753</v>
      </c>
      <c r="V468" t="str">
        <f>INDEX(classification!AA$2:AA$200, MATCH(soilManagement!U468, classification!Y$2:Y$200, 0))</f>
        <v>no impact</v>
      </c>
      <c r="W468" s="9" t="s">
        <v>2829</v>
      </c>
      <c r="X468" t="str">
        <f>INDEX(classification!AD$2:AD$200, MATCH(soilManagement!W468, classification!AB$2:AB$200, 0))</f>
        <v>no impact</v>
      </c>
      <c r="Y468" s="9" t="s">
        <v>2559</v>
      </c>
    </row>
    <row r="469" spans="1:25">
      <c r="A469">
        <v>468</v>
      </c>
      <c r="B469" s="6" t="s">
        <v>583</v>
      </c>
      <c r="C469" s="9" t="s">
        <v>2599</v>
      </c>
      <c r="D469" t="str">
        <f>INDEX(classification!C$2:C$200, MATCH(soilManagement!C469, classification!A$2:A$200, 0))</f>
        <v>arable</v>
      </c>
      <c r="E469" s="9" t="s">
        <v>2562</v>
      </c>
      <c r="F469" t="str">
        <f>INDEX(classification!F$2:F$200, MATCH(soilManagement!E469, classification!D$2:D$200, 0))</f>
        <v>conventional tillage</v>
      </c>
      <c r="G469" s="9">
        <v>2</v>
      </c>
      <c r="H469" s="9" t="s">
        <v>2723</v>
      </c>
      <c r="I469" t="str">
        <f>INDEX(classification!I$2:I$200, MATCH(soilManagement!H469, classification!G$2:G$200, 0))</f>
        <v>cereals</v>
      </c>
      <c r="J469" s="9" t="s">
        <v>2828</v>
      </c>
      <c r="K469" s="17" t="s">
        <v>1551</v>
      </c>
      <c r="L469" t="str">
        <f>INDEX(classification!L$2:L$200, MATCH(soilManagement!K469, classification!J$2:J$200, 0))</f>
        <v>unknown</v>
      </c>
      <c r="M469" s="9" t="s">
        <v>2570</v>
      </c>
      <c r="N469" t="str">
        <f>INDEX(classification!O$2:O$200, MATCH(soilManagement!M469, classification!M$2:M$200, 0))</f>
        <v>yes</v>
      </c>
      <c r="O469" s="17" t="s">
        <v>1551</v>
      </c>
      <c r="P469" t="str">
        <f>INDEX(classification!R$2:R$200, MATCH(soilManagement!O469, classification!P$2:P$200, 0))</f>
        <v>unknown</v>
      </c>
      <c r="Q469" s="17" t="s">
        <v>1551</v>
      </c>
      <c r="R469" t="str">
        <f>INDEX(classification!U$2:U$200, MATCH(soilManagement!Q469, classification!S$2:S$200, 0))</f>
        <v>unknown</v>
      </c>
      <c r="S469" s="17" t="s">
        <v>1551</v>
      </c>
      <c r="T469" t="str">
        <f>INDEX(classification!X$2:X$200, MATCH(soilManagement!S469, classification!V$2:V$200, 0))</f>
        <v>unknown</v>
      </c>
      <c r="U469" s="9" t="s">
        <v>2753</v>
      </c>
      <c r="V469" t="str">
        <f>INDEX(classification!AA$2:AA$200, MATCH(soilManagement!U469, classification!Y$2:Y$200, 0))</f>
        <v>no impact</v>
      </c>
      <c r="W469" s="9" t="s">
        <v>2798</v>
      </c>
      <c r="X469" t="str">
        <f>INDEX(classification!AD$2:AD$200, MATCH(soilManagement!W469, classification!AB$2:AB$200, 0))</f>
        <v>no impact</v>
      </c>
      <c r="Y469" s="9" t="s">
        <v>2559</v>
      </c>
    </row>
    <row r="470" spans="1:25">
      <c r="A470">
        <v>469</v>
      </c>
      <c r="B470" s="6" t="s">
        <v>584</v>
      </c>
      <c r="C470" s="9" t="s">
        <v>2599</v>
      </c>
      <c r="D470" t="str">
        <f>INDEX(classification!C$2:C$200, MATCH(soilManagement!C470, classification!A$2:A$200, 0))</f>
        <v>arable</v>
      </c>
      <c r="E470" s="9" t="s">
        <v>2562</v>
      </c>
      <c r="F470" t="str">
        <f>INDEX(classification!F$2:F$200, MATCH(soilManagement!E470, classification!D$2:D$200, 0))</f>
        <v>conventional tillage</v>
      </c>
      <c r="G470" s="9">
        <v>2</v>
      </c>
      <c r="H470" s="9" t="s">
        <v>2723</v>
      </c>
      <c r="I470" t="str">
        <f>INDEX(classification!I$2:I$200, MATCH(soilManagement!H470, classification!G$2:G$200, 0))</f>
        <v>cereals</v>
      </c>
      <c r="J470" s="9" t="s">
        <v>2828</v>
      </c>
      <c r="K470" s="17" t="s">
        <v>1551</v>
      </c>
      <c r="L470" t="str">
        <f>INDEX(classification!L$2:L$200, MATCH(soilManagement!K470, classification!J$2:J$200, 0))</f>
        <v>unknown</v>
      </c>
      <c r="M470" s="9" t="s">
        <v>2587</v>
      </c>
      <c r="N470" t="str">
        <f>INDEX(classification!O$2:O$200, MATCH(soilManagement!M470, classification!M$2:M$200, 0))</f>
        <v>no</v>
      </c>
      <c r="O470" s="17" t="s">
        <v>1551</v>
      </c>
      <c r="P470" t="str">
        <f>INDEX(classification!R$2:R$200, MATCH(soilManagement!O470, classification!P$2:P$200, 0))</f>
        <v>unknown</v>
      </c>
      <c r="Q470" s="17" t="s">
        <v>1551</v>
      </c>
      <c r="R470" t="str">
        <f>INDEX(classification!U$2:U$200, MATCH(soilManagement!Q470, classification!S$2:S$200, 0))</f>
        <v>unknown</v>
      </c>
      <c r="S470" s="17" t="s">
        <v>1551</v>
      </c>
      <c r="T470" t="str">
        <f>INDEX(classification!X$2:X$200, MATCH(soilManagement!S470, classification!V$2:V$200, 0))</f>
        <v>unknown</v>
      </c>
      <c r="U470" s="9" t="s">
        <v>2753</v>
      </c>
      <c r="V470" t="str">
        <f>INDEX(classification!AA$2:AA$200, MATCH(soilManagement!U470, classification!Y$2:Y$200, 0))</f>
        <v>no impact</v>
      </c>
      <c r="W470" s="9" t="s">
        <v>2798</v>
      </c>
      <c r="X470" t="str">
        <f>INDEX(classification!AD$2:AD$200, MATCH(soilManagement!W470, classification!AB$2:AB$200, 0))</f>
        <v>no impact</v>
      </c>
      <c r="Y470" s="9" t="s">
        <v>2559</v>
      </c>
    </row>
    <row r="471" spans="1:25">
      <c r="A471">
        <v>470</v>
      </c>
      <c r="B471" s="6" t="s">
        <v>585</v>
      </c>
      <c r="C471" s="9" t="s">
        <v>2599</v>
      </c>
      <c r="D471" t="str">
        <f>INDEX(classification!C$2:C$200, MATCH(soilManagement!C471, classification!A$2:A$200, 0))</f>
        <v>arable</v>
      </c>
      <c r="E471" s="9" t="s">
        <v>2562</v>
      </c>
      <c r="F471" t="str">
        <f>INDEX(classification!F$2:F$200, MATCH(soilManagement!E471, classification!D$2:D$200, 0))</f>
        <v>conventional tillage</v>
      </c>
      <c r="G471" s="9">
        <v>2</v>
      </c>
      <c r="H471" s="9" t="s">
        <v>2723</v>
      </c>
      <c r="I471" t="str">
        <f>INDEX(classification!I$2:I$200, MATCH(soilManagement!H471, classification!G$2:G$200, 0))</f>
        <v>cereals</v>
      </c>
      <c r="J471" s="9" t="s">
        <v>2828</v>
      </c>
      <c r="K471" s="17" t="s">
        <v>1551</v>
      </c>
      <c r="L471" t="str">
        <f>INDEX(classification!L$2:L$200, MATCH(soilManagement!K471, classification!J$2:J$200, 0))</f>
        <v>unknown</v>
      </c>
      <c r="M471" s="9" t="s">
        <v>2570</v>
      </c>
      <c r="N471" t="str">
        <f>INDEX(classification!O$2:O$200, MATCH(soilManagement!M471, classification!M$2:M$200, 0))</f>
        <v>yes</v>
      </c>
      <c r="O471" s="17" t="s">
        <v>1551</v>
      </c>
      <c r="P471" t="str">
        <f>INDEX(classification!R$2:R$200, MATCH(soilManagement!O471, classification!P$2:P$200, 0))</f>
        <v>unknown</v>
      </c>
      <c r="Q471" s="17" t="s">
        <v>1551</v>
      </c>
      <c r="R471" t="str">
        <f>INDEX(classification!U$2:U$200, MATCH(soilManagement!Q471, classification!S$2:S$200, 0))</f>
        <v>unknown</v>
      </c>
      <c r="S471" s="17" t="s">
        <v>1551</v>
      </c>
      <c r="T471" t="str">
        <f>INDEX(classification!X$2:X$200, MATCH(soilManagement!S471, classification!V$2:V$200, 0))</f>
        <v>unknown</v>
      </c>
      <c r="U471" s="9" t="s">
        <v>2753</v>
      </c>
      <c r="V471" t="str">
        <f>INDEX(classification!AA$2:AA$200, MATCH(soilManagement!U471, classification!Y$2:Y$200, 0))</f>
        <v>no impact</v>
      </c>
      <c r="W471" s="9" t="s">
        <v>2829</v>
      </c>
      <c r="X471" t="str">
        <f>INDEX(classification!AD$2:AD$200, MATCH(soilManagement!W471, classification!AB$2:AB$200, 0))</f>
        <v>no impact</v>
      </c>
      <c r="Y471" s="9" t="s">
        <v>2559</v>
      </c>
    </row>
    <row r="472" spans="1:25">
      <c r="A472">
        <v>471</v>
      </c>
      <c r="B472" s="6" t="s">
        <v>586</v>
      </c>
      <c r="C472" s="9" t="s">
        <v>2599</v>
      </c>
      <c r="D472" t="str">
        <f>INDEX(classification!C$2:C$200, MATCH(soilManagement!C472, classification!A$2:A$200, 0))</f>
        <v>arable</v>
      </c>
      <c r="E472" s="9" t="s">
        <v>2562</v>
      </c>
      <c r="F472" t="str">
        <f>INDEX(classification!F$2:F$200, MATCH(soilManagement!E472, classification!D$2:D$200, 0))</f>
        <v>conventional tillage</v>
      </c>
      <c r="G472" s="9">
        <v>2</v>
      </c>
      <c r="H472" s="9" t="s">
        <v>2723</v>
      </c>
      <c r="I472" t="str">
        <f>INDEX(classification!I$2:I$200, MATCH(soilManagement!H472, classification!G$2:G$200, 0))</f>
        <v>cereals</v>
      </c>
      <c r="J472" s="9" t="s">
        <v>2828</v>
      </c>
      <c r="K472" s="17" t="s">
        <v>1551</v>
      </c>
      <c r="L472" t="str">
        <f>INDEX(classification!L$2:L$200, MATCH(soilManagement!K472, classification!J$2:J$200, 0))</f>
        <v>unknown</v>
      </c>
      <c r="M472" s="9" t="s">
        <v>2587</v>
      </c>
      <c r="N472" t="str">
        <f>INDEX(classification!O$2:O$200, MATCH(soilManagement!M472, classification!M$2:M$200, 0))</f>
        <v>no</v>
      </c>
      <c r="O472" s="17" t="s">
        <v>1551</v>
      </c>
      <c r="P472" t="str">
        <f>INDEX(classification!R$2:R$200, MATCH(soilManagement!O472, classification!P$2:P$200, 0))</f>
        <v>unknown</v>
      </c>
      <c r="Q472" s="17" t="s">
        <v>1551</v>
      </c>
      <c r="R472" t="str">
        <f>INDEX(classification!U$2:U$200, MATCH(soilManagement!Q472, classification!S$2:S$200, 0))</f>
        <v>unknown</v>
      </c>
      <c r="S472" s="17" t="s">
        <v>1551</v>
      </c>
      <c r="T472" t="str">
        <f>INDEX(classification!X$2:X$200, MATCH(soilManagement!S472, classification!V$2:V$200, 0))</f>
        <v>unknown</v>
      </c>
      <c r="U472" s="9" t="s">
        <v>2753</v>
      </c>
      <c r="V472" t="str">
        <f>INDEX(classification!AA$2:AA$200, MATCH(soilManagement!U472, classification!Y$2:Y$200, 0))</f>
        <v>no impact</v>
      </c>
      <c r="W472" s="9" t="s">
        <v>2829</v>
      </c>
      <c r="X472" t="str">
        <f>INDEX(classification!AD$2:AD$200, MATCH(soilManagement!W472, classification!AB$2:AB$200, 0))</f>
        <v>no impact</v>
      </c>
      <c r="Y472" s="9" t="s">
        <v>2559</v>
      </c>
    </row>
    <row r="473" spans="1:25">
      <c r="A473">
        <v>472</v>
      </c>
      <c r="B473" s="6" t="s">
        <v>587</v>
      </c>
      <c r="C473" s="9" t="s">
        <v>2556</v>
      </c>
      <c r="D473" t="str">
        <f>INDEX(classification!C$2:C$200, MATCH(soilManagement!C473, classification!A$2:A$200, 0))</f>
        <v>grassland</v>
      </c>
      <c r="E473" s="9" t="s">
        <v>2731</v>
      </c>
      <c r="F473" t="str">
        <f>INDEX(classification!F$2:F$200, MATCH(soilManagement!E473, classification!D$2:D$200, 0))</f>
        <v>no tillage</v>
      </c>
      <c r="G473" s="9">
        <v>0</v>
      </c>
      <c r="H473" s="17" t="s">
        <v>1551</v>
      </c>
      <c r="I473" t="str">
        <f>INDEX(classification!I$2:I$200, MATCH(soilManagement!H473, classification!G$2:G$200, 0))</f>
        <v>unknown</v>
      </c>
      <c r="J473" s="9" t="s">
        <v>1551</v>
      </c>
      <c r="K473" s="17" t="s">
        <v>1551</v>
      </c>
      <c r="L473" t="str">
        <f>INDEX(classification!L$2:L$200, MATCH(soilManagement!K473, classification!J$2:J$200, 0))</f>
        <v>unknown</v>
      </c>
      <c r="M473" s="6" t="s">
        <v>2558</v>
      </c>
      <c r="N473" t="str">
        <f>INDEX(classification!O$2:O$200, MATCH(soilManagement!M473, classification!M$2:M$200, 0))</f>
        <v>natural</v>
      </c>
      <c r="O473" s="9" t="s">
        <v>2830</v>
      </c>
      <c r="P473" t="str">
        <f>INDEX(classification!R$2:R$200, MATCH(soilManagement!O473, classification!P$2:P$200, 0))</f>
        <v>yes</v>
      </c>
      <c r="Q473" s="17" t="s">
        <v>1551</v>
      </c>
      <c r="R473" t="str">
        <f>INDEX(classification!U$2:U$200, MATCH(soilManagement!Q473, classification!S$2:S$200, 0))</f>
        <v>unknown</v>
      </c>
      <c r="S473" s="17" t="s">
        <v>1551</v>
      </c>
      <c r="T473" t="str">
        <f>INDEX(classification!X$2:X$200, MATCH(soilManagement!S473, classification!V$2:V$200, 0))</f>
        <v>unknown</v>
      </c>
      <c r="U473" s="9" t="s">
        <v>2753</v>
      </c>
      <c r="V473" t="str">
        <f>INDEX(classification!AA$2:AA$200, MATCH(soilManagement!U473, classification!Y$2:Y$200, 0))</f>
        <v>no impact</v>
      </c>
      <c r="W473" s="17" t="s">
        <v>1551</v>
      </c>
      <c r="X473" t="str">
        <f>INDEX(classification!AD$2:AD$200, MATCH(soilManagement!W473, classification!AB$2:AB$200, 0))</f>
        <v>unknown</v>
      </c>
      <c r="Y473" s="9" t="s">
        <v>2559</v>
      </c>
    </row>
    <row r="474" spans="1:25">
      <c r="A474">
        <v>473</v>
      </c>
      <c r="B474" s="6" t="s">
        <v>588</v>
      </c>
      <c r="C474" s="9" t="s">
        <v>2682</v>
      </c>
      <c r="D474" t="str">
        <f>INDEX(classification!C$2:C$200, MATCH(soilManagement!C474, classification!A$2:A$200, 0))</f>
        <v>arable</v>
      </c>
      <c r="E474" s="9" t="s">
        <v>2562</v>
      </c>
      <c r="F474" t="str">
        <f>INDEX(classification!F$2:F$200, MATCH(soilManagement!E474, classification!D$2:D$200, 0))</f>
        <v>conventional tillage</v>
      </c>
      <c r="G474" s="9">
        <v>2</v>
      </c>
      <c r="H474" s="9" t="s">
        <v>2831</v>
      </c>
      <c r="I474" t="str">
        <f>INDEX(classification!I$2:I$200, MATCH(soilManagement!H474, classification!G$2:G$200, 0))</f>
        <v>cereals</v>
      </c>
      <c r="J474" s="9" t="s">
        <v>2832</v>
      </c>
      <c r="K474" s="17" t="s">
        <v>1551</v>
      </c>
      <c r="L474" t="str">
        <f>INDEX(classification!L$2:L$200, MATCH(soilManagement!K474, classification!J$2:J$200, 0))</f>
        <v>unknown</v>
      </c>
      <c r="M474" s="17" t="s">
        <v>1551</v>
      </c>
      <c r="N474" t="str">
        <f>INDEX(classification!O$2:O$200, MATCH(soilManagement!M474, classification!M$2:M$200, 0))</f>
        <v>unknown</v>
      </c>
      <c r="O474" s="17" t="s">
        <v>1551</v>
      </c>
      <c r="P474" t="str">
        <f>INDEX(classification!R$2:R$200, MATCH(soilManagement!O474, classification!P$2:P$200, 0))</f>
        <v>unknown</v>
      </c>
      <c r="Q474" s="17" t="s">
        <v>1551</v>
      </c>
      <c r="R474" t="str">
        <f>INDEX(classification!U$2:U$200, MATCH(soilManagement!Q474, classification!S$2:S$200, 0))</f>
        <v>unknown</v>
      </c>
      <c r="S474" s="17" t="s">
        <v>1551</v>
      </c>
      <c r="T474" t="str">
        <f>INDEX(classification!X$2:X$200, MATCH(soilManagement!S474, classification!V$2:V$200, 0))</f>
        <v>unknown</v>
      </c>
      <c r="U474" s="9" t="s">
        <v>2833</v>
      </c>
      <c r="V474" t="str">
        <f>INDEX(classification!AA$2:AA$200, MATCH(soilManagement!U474, classification!Y$2:Y$200, 0))</f>
        <v>no impact</v>
      </c>
      <c r="W474" s="9" t="s">
        <v>2734</v>
      </c>
      <c r="X474" t="str">
        <f>INDEX(classification!AD$2:AD$200, MATCH(soilManagement!W474, classification!AB$2:AB$200, 0))</f>
        <v>no impact</v>
      </c>
      <c r="Y474" s="9" t="s">
        <v>2378</v>
      </c>
    </row>
    <row r="475" spans="1:25">
      <c r="A475">
        <v>474</v>
      </c>
      <c r="B475" s="6" t="s">
        <v>590</v>
      </c>
      <c r="C475" s="9" t="s">
        <v>2799</v>
      </c>
      <c r="D475" t="str">
        <f>INDEX(classification!C$2:C$200, MATCH(soilManagement!C475, classification!A$2:A$200, 0))</f>
        <v>grassland</v>
      </c>
      <c r="E475" s="9" t="s">
        <v>2731</v>
      </c>
      <c r="F475" t="str">
        <f>INDEX(classification!F$2:F$200, MATCH(soilManagement!E475, classification!D$2:D$200, 0))</f>
        <v>no tillage</v>
      </c>
      <c r="G475" s="9">
        <v>0</v>
      </c>
      <c r="H475" s="17" t="s">
        <v>1551</v>
      </c>
      <c r="I475" t="str">
        <f>INDEX(classification!I$2:I$200, MATCH(soilManagement!H475, classification!G$2:G$200, 0))</f>
        <v>unknown</v>
      </c>
      <c r="J475" s="9" t="s">
        <v>1551</v>
      </c>
      <c r="K475" s="17" t="s">
        <v>1551</v>
      </c>
      <c r="L475" t="str">
        <f>INDEX(classification!L$2:L$200, MATCH(soilManagement!K475, classification!J$2:J$200, 0))</f>
        <v>unknown</v>
      </c>
      <c r="M475" s="6" t="s">
        <v>2558</v>
      </c>
      <c r="N475" t="str">
        <f>INDEX(classification!O$2:O$200, MATCH(soilManagement!M475, classification!M$2:M$200, 0))</f>
        <v>natural</v>
      </c>
      <c r="O475" s="17" t="s">
        <v>1551</v>
      </c>
      <c r="P475" t="str">
        <f>INDEX(classification!R$2:R$200, MATCH(soilManagement!O475, classification!P$2:P$200, 0))</f>
        <v>unknown</v>
      </c>
      <c r="Q475" s="17" t="s">
        <v>1551</v>
      </c>
      <c r="R475" t="str">
        <f>INDEX(classification!U$2:U$200, MATCH(soilManagement!Q475, classification!S$2:S$200, 0))</f>
        <v>unknown</v>
      </c>
      <c r="S475" s="17" t="s">
        <v>1551</v>
      </c>
      <c r="T475" t="str">
        <f>INDEX(classification!X$2:X$200, MATCH(soilManagement!S475, classification!V$2:V$200, 0))</f>
        <v>unknown</v>
      </c>
      <c r="U475" s="17" t="s">
        <v>1551</v>
      </c>
      <c r="V475" t="str">
        <f>INDEX(classification!AA$2:AA$200, MATCH(soilManagement!U475, classification!Y$2:Y$200, 0))</f>
        <v>unknown</v>
      </c>
      <c r="W475" s="17" t="s">
        <v>1551</v>
      </c>
      <c r="X475" t="str">
        <f>INDEX(classification!AD$2:AD$200, MATCH(soilManagement!W475, classification!AB$2:AB$200, 0))</f>
        <v>unknown</v>
      </c>
      <c r="Y475" s="9" t="s">
        <v>2380</v>
      </c>
    </row>
    <row r="476" spans="1:25">
      <c r="A476">
        <v>475</v>
      </c>
      <c r="B476" s="6" t="s">
        <v>592</v>
      </c>
      <c r="C476" s="9" t="s">
        <v>2682</v>
      </c>
      <c r="D476" t="str">
        <f>INDEX(classification!C$2:C$200, MATCH(soilManagement!C476, classification!A$2:A$200, 0))</f>
        <v>arable</v>
      </c>
      <c r="E476" s="9" t="s">
        <v>2562</v>
      </c>
      <c r="F476" t="str">
        <f>INDEX(classification!F$2:F$200, MATCH(soilManagement!E476, classification!D$2:D$200, 0))</f>
        <v>conventional tillage</v>
      </c>
      <c r="G476" s="9">
        <v>-9999</v>
      </c>
      <c r="H476" s="17" t="s">
        <v>1551</v>
      </c>
      <c r="I476" t="str">
        <f>INDEX(classification!I$2:I$200, MATCH(soilManagement!H476, classification!G$2:G$200, 0))</f>
        <v>unknown</v>
      </c>
      <c r="J476" t="s">
        <v>2834</v>
      </c>
      <c r="K476" s="17" t="s">
        <v>1551</v>
      </c>
      <c r="L476" t="str">
        <f>INDEX(classification!L$2:L$200, MATCH(soilManagement!K476, classification!J$2:J$200, 0))</f>
        <v>unknown</v>
      </c>
      <c r="M476" s="17" t="s">
        <v>1551</v>
      </c>
      <c r="N476" t="str">
        <f>INDEX(classification!O$2:O$200, MATCH(soilManagement!M476, classification!M$2:M$200, 0))</f>
        <v>unknown</v>
      </c>
      <c r="O476" s="17" t="s">
        <v>1551</v>
      </c>
      <c r="P476" t="str">
        <f>INDEX(classification!R$2:R$200, MATCH(soilManagement!O476, classification!P$2:P$200, 0))</f>
        <v>unknown</v>
      </c>
      <c r="Q476" s="17" t="s">
        <v>1551</v>
      </c>
      <c r="R476" t="str">
        <f>INDEX(classification!U$2:U$200, MATCH(soilManagement!Q476, classification!S$2:S$200, 0))</f>
        <v>unknown</v>
      </c>
      <c r="S476" s="17" t="s">
        <v>1551</v>
      </c>
      <c r="T476" t="str">
        <f>INDEX(classification!X$2:X$200, MATCH(soilManagement!S476, classification!V$2:V$200, 0))</f>
        <v>unknown</v>
      </c>
      <c r="U476" s="9" t="s">
        <v>1551</v>
      </c>
      <c r="V476" t="str">
        <f>INDEX(classification!AA$2:AA$200, MATCH(soilManagement!U476, classification!Y$2:Y$200, 0))</f>
        <v>unknown</v>
      </c>
      <c r="W476" s="9" t="s">
        <v>2734</v>
      </c>
      <c r="X476" t="str">
        <f>INDEX(classification!AD$2:AD$200, MATCH(soilManagement!W476, classification!AB$2:AB$200, 0))</f>
        <v>no impact</v>
      </c>
      <c r="Y476" s="18"/>
    </row>
    <row r="477" spans="1:25">
      <c r="A477">
        <v>476</v>
      </c>
      <c r="B477" s="6" t="s">
        <v>594</v>
      </c>
      <c r="C477" s="9" t="s">
        <v>2682</v>
      </c>
      <c r="D477" t="str">
        <f>INDEX(classification!C$2:C$200, MATCH(soilManagement!C477, classification!A$2:A$200, 0))</f>
        <v>arable</v>
      </c>
      <c r="E477" s="9" t="s">
        <v>2562</v>
      </c>
      <c r="F477" t="str">
        <f>INDEX(classification!F$2:F$200, MATCH(soilManagement!E477, classification!D$2:D$200, 0))</f>
        <v>conventional tillage</v>
      </c>
      <c r="G477" s="9">
        <v>-9999</v>
      </c>
      <c r="H477" s="17" t="s">
        <v>1551</v>
      </c>
      <c r="I477" t="str">
        <f>INDEX(classification!I$2:I$200, MATCH(soilManagement!H477, classification!G$2:G$200, 0))</f>
        <v>unknown</v>
      </c>
      <c r="J477" t="s">
        <v>2834</v>
      </c>
      <c r="K477" s="17" t="s">
        <v>1551</v>
      </c>
      <c r="L477" t="str">
        <f>INDEX(classification!L$2:L$200, MATCH(soilManagement!K477, classification!J$2:J$200, 0))</f>
        <v>unknown</v>
      </c>
      <c r="M477" s="17" t="s">
        <v>1551</v>
      </c>
      <c r="N477" t="str">
        <f>INDEX(classification!O$2:O$200, MATCH(soilManagement!M477, classification!M$2:M$200, 0))</f>
        <v>unknown</v>
      </c>
      <c r="O477" s="17" t="s">
        <v>1551</v>
      </c>
      <c r="P477" t="str">
        <f>INDEX(classification!R$2:R$200, MATCH(soilManagement!O477, classification!P$2:P$200, 0))</f>
        <v>unknown</v>
      </c>
      <c r="Q477" s="17" t="s">
        <v>1551</v>
      </c>
      <c r="R477" t="str">
        <f>INDEX(classification!U$2:U$200, MATCH(soilManagement!Q477, classification!S$2:S$200, 0))</f>
        <v>unknown</v>
      </c>
      <c r="S477" s="17" t="s">
        <v>1551</v>
      </c>
      <c r="T477" t="str">
        <f>INDEX(classification!X$2:X$200, MATCH(soilManagement!S477, classification!V$2:V$200, 0))</f>
        <v>unknown</v>
      </c>
      <c r="U477" s="9" t="s">
        <v>1551</v>
      </c>
      <c r="V477" t="str">
        <f>INDEX(classification!AA$2:AA$200, MATCH(soilManagement!U477, classification!Y$2:Y$200, 0))</f>
        <v>unknown</v>
      </c>
      <c r="W477" s="9" t="s">
        <v>2734</v>
      </c>
      <c r="X477" t="str">
        <f>INDEX(classification!AD$2:AD$200, MATCH(soilManagement!W477, classification!AB$2:AB$200, 0))</f>
        <v>no impact</v>
      </c>
      <c r="Y477" s="18"/>
    </row>
    <row r="478" spans="1:25">
      <c r="A478">
        <v>477</v>
      </c>
      <c r="B478" s="6" t="s">
        <v>595</v>
      </c>
      <c r="C478" s="9" t="s">
        <v>2682</v>
      </c>
      <c r="D478" t="str">
        <f>INDEX(classification!C$2:C$200, MATCH(soilManagement!C478, classification!A$2:A$200, 0))</f>
        <v>arable</v>
      </c>
      <c r="E478" s="9" t="s">
        <v>2562</v>
      </c>
      <c r="F478" t="str">
        <f>INDEX(classification!F$2:F$200, MATCH(soilManagement!E478, classification!D$2:D$200, 0))</f>
        <v>conventional tillage</v>
      </c>
      <c r="G478" s="9">
        <v>-9999</v>
      </c>
      <c r="H478" s="17" t="s">
        <v>1551</v>
      </c>
      <c r="I478" t="str">
        <f>INDEX(classification!I$2:I$200, MATCH(soilManagement!H478, classification!G$2:G$200, 0))</f>
        <v>unknown</v>
      </c>
      <c r="J478" t="s">
        <v>2834</v>
      </c>
      <c r="K478" s="17" t="s">
        <v>1551</v>
      </c>
      <c r="L478" t="str">
        <f>INDEX(classification!L$2:L$200, MATCH(soilManagement!K478, classification!J$2:J$200, 0))</f>
        <v>unknown</v>
      </c>
      <c r="M478" s="17" t="s">
        <v>1551</v>
      </c>
      <c r="N478" t="str">
        <f>INDEX(classification!O$2:O$200, MATCH(soilManagement!M478, classification!M$2:M$200, 0))</f>
        <v>unknown</v>
      </c>
      <c r="O478" s="17" t="s">
        <v>1551</v>
      </c>
      <c r="P478" t="str">
        <f>INDEX(classification!R$2:R$200, MATCH(soilManagement!O478, classification!P$2:P$200, 0))</f>
        <v>unknown</v>
      </c>
      <c r="Q478" s="17" t="s">
        <v>1551</v>
      </c>
      <c r="R478" t="str">
        <f>INDEX(classification!U$2:U$200, MATCH(soilManagement!Q478, classification!S$2:S$200, 0))</f>
        <v>unknown</v>
      </c>
      <c r="S478" s="17" t="s">
        <v>1551</v>
      </c>
      <c r="T478" t="str">
        <f>INDEX(classification!X$2:X$200, MATCH(soilManagement!S478, classification!V$2:V$200, 0))</f>
        <v>unknown</v>
      </c>
      <c r="U478" s="9" t="s">
        <v>1551</v>
      </c>
      <c r="V478" t="str">
        <f>INDEX(classification!AA$2:AA$200, MATCH(soilManagement!U478, classification!Y$2:Y$200, 0))</f>
        <v>unknown</v>
      </c>
      <c r="W478" s="9" t="s">
        <v>2734</v>
      </c>
      <c r="X478" t="str">
        <f>INDEX(classification!AD$2:AD$200, MATCH(soilManagement!W478, classification!AB$2:AB$200, 0))</f>
        <v>no impact</v>
      </c>
      <c r="Y478" s="18"/>
    </row>
    <row r="479" spans="1:25">
      <c r="A479">
        <v>478</v>
      </c>
      <c r="B479" s="6" t="s">
        <v>596</v>
      </c>
      <c r="C479" s="9" t="s">
        <v>2682</v>
      </c>
      <c r="D479" t="str">
        <f>INDEX(classification!C$2:C$200, MATCH(soilManagement!C479, classification!A$2:A$200, 0))</f>
        <v>arable</v>
      </c>
      <c r="E479" s="9" t="s">
        <v>2562</v>
      </c>
      <c r="F479" t="str">
        <f>INDEX(classification!F$2:F$200, MATCH(soilManagement!E479, classification!D$2:D$200, 0))</f>
        <v>conventional tillage</v>
      </c>
      <c r="G479" s="9">
        <v>-9999</v>
      </c>
      <c r="H479" s="17" t="s">
        <v>1551</v>
      </c>
      <c r="I479" t="str">
        <f>INDEX(classification!I$2:I$200, MATCH(soilManagement!H479, classification!G$2:G$200, 0))</f>
        <v>unknown</v>
      </c>
      <c r="J479" t="s">
        <v>2834</v>
      </c>
      <c r="K479" s="17" t="s">
        <v>1551</v>
      </c>
      <c r="L479" t="str">
        <f>INDEX(classification!L$2:L$200, MATCH(soilManagement!K479, classification!J$2:J$200, 0))</f>
        <v>unknown</v>
      </c>
      <c r="M479" s="17" t="s">
        <v>1551</v>
      </c>
      <c r="N479" t="str">
        <f>INDEX(classification!O$2:O$200, MATCH(soilManagement!M479, classification!M$2:M$200, 0))</f>
        <v>unknown</v>
      </c>
      <c r="O479" s="17" t="s">
        <v>1551</v>
      </c>
      <c r="P479" t="str">
        <f>INDEX(classification!R$2:R$200, MATCH(soilManagement!O479, classification!P$2:P$200, 0))</f>
        <v>unknown</v>
      </c>
      <c r="Q479" s="17" t="s">
        <v>1551</v>
      </c>
      <c r="R479" t="str">
        <f>INDEX(classification!U$2:U$200, MATCH(soilManagement!Q479, classification!S$2:S$200, 0))</f>
        <v>unknown</v>
      </c>
      <c r="S479" s="17" t="s">
        <v>1551</v>
      </c>
      <c r="T479" t="str">
        <f>INDEX(classification!X$2:X$200, MATCH(soilManagement!S479, classification!V$2:V$200, 0))</f>
        <v>unknown</v>
      </c>
      <c r="U479" s="9" t="s">
        <v>1551</v>
      </c>
      <c r="V479" t="str">
        <f>INDEX(classification!AA$2:AA$200, MATCH(soilManagement!U479, classification!Y$2:Y$200, 0))</f>
        <v>unknown</v>
      </c>
      <c r="W479" s="9" t="s">
        <v>2734</v>
      </c>
      <c r="X479" t="str">
        <f>INDEX(classification!AD$2:AD$200, MATCH(soilManagement!W479, classification!AB$2:AB$200, 0))</f>
        <v>no impact</v>
      </c>
      <c r="Y479" s="18"/>
    </row>
    <row r="480" spans="1:25">
      <c r="A480">
        <v>479</v>
      </c>
      <c r="B480" s="6" t="s">
        <v>597</v>
      </c>
      <c r="C480" s="9" t="s">
        <v>2682</v>
      </c>
      <c r="D480" t="str">
        <f>INDEX(classification!C$2:C$200, MATCH(soilManagement!C480, classification!A$2:A$200, 0))</f>
        <v>arable</v>
      </c>
      <c r="E480" s="9" t="s">
        <v>2562</v>
      </c>
      <c r="F480" t="str">
        <f>INDEX(classification!F$2:F$200, MATCH(soilManagement!E480, classification!D$2:D$200, 0))</f>
        <v>conventional tillage</v>
      </c>
      <c r="G480" s="9">
        <v>-9999</v>
      </c>
      <c r="H480" s="17" t="s">
        <v>1551</v>
      </c>
      <c r="I480" t="str">
        <f>INDEX(classification!I$2:I$200, MATCH(soilManagement!H480, classification!G$2:G$200, 0))</f>
        <v>unknown</v>
      </c>
      <c r="J480" t="s">
        <v>2834</v>
      </c>
      <c r="K480" s="17" t="s">
        <v>1551</v>
      </c>
      <c r="L480" t="str">
        <f>INDEX(classification!L$2:L$200, MATCH(soilManagement!K480, classification!J$2:J$200, 0))</f>
        <v>unknown</v>
      </c>
      <c r="M480" s="17" t="s">
        <v>1551</v>
      </c>
      <c r="N480" t="str">
        <f>INDEX(classification!O$2:O$200, MATCH(soilManagement!M480, classification!M$2:M$200, 0))</f>
        <v>unknown</v>
      </c>
      <c r="O480" s="17" t="s">
        <v>1551</v>
      </c>
      <c r="P480" t="str">
        <f>INDEX(classification!R$2:R$200, MATCH(soilManagement!O480, classification!P$2:P$200, 0))</f>
        <v>unknown</v>
      </c>
      <c r="Q480" s="17" t="s">
        <v>1551</v>
      </c>
      <c r="R480" t="str">
        <f>INDEX(classification!U$2:U$200, MATCH(soilManagement!Q480, classification!S$2:S$200, 0))</f>
        <v>unknown</v>
      </c>
      <c r="S480" s="17" t="s">
        <v>1551</v>
      </c>
      <c r="T480" t="str">
        <f>INDEX(classification!X$2:X$200, MATCH(soilManagement!S480, classification!V$2:V$200, 0))</f>
        <v>unknown</v>
      </c>
      <c r="U480" s="9" t="s">
        <v>1551</v>
      </c>
      <c r="V480" t="str">
        <f>INDEX(classification!AA$2:AA$200, MATCH(soilManagement!U480, classification!Y$2:Y$200, 0))</f>
        <v>unknown</v>
      </c>
      <c r="W480" s="9" t="s">
        <v>2734</v>
      </c>
      <c r="X480" t="str">
        <f>INDEX(classification!AD$2:AD$200, MATCH(soilManagement!W480, classification!AB$2:AB$200, 0))</f>
        <v>no impact</v>
      </c>
      <c r="Y480" s="18"/>
    </row>
    <row r="481" spans="1:25">
      <c r="A481">
        <v>480</v>
      </c>
      <c r="B481" s="6" t="s">
        <v>598</v>
      </c>
      <c r="C481" s="9" t="s">
        <v>2682</v>
      </c>
      <c r="D481" t="str">
        <f>INDEX(classification!C$2:C$200, MATCH(soilManagement!C481, classification!A$2:A$200, 0))</f>
        <v>arable</v>
      </c>
      <c r="E481" s="9" t="s">
        <v>2562</v>
      </c>
      <c r="F481" t="str">
        <f>INDEX(classification!F$2:F$200, MATCH(soilManagement!E481, classification!D$2:D$200, 0))</f>
        <v>conventional tillage</v>
      </c>
      <c r="G481" s="9">
        <v>-9999</v>
      </c>
      <c r="H481" s="17" t="s">
        <v>1551</v>
      </c>
      <c r="I481" t="str">
        <f>INDEX(classification!I$2:I$200, MATCH(soilManagement!H481, classification!G$2:G$200, 0))</f>
        <v>unknown</v>
      </c>
      <c r="J481" t="s">
        <v>2834</v>
      </c>
      <c r="K481" s="17" t="s">
        <v>1551</v>
      </c>
      <c r="L481" t="str">
        <f>INDEX(classification!L$2:L$200, MATCH(soilManagement!K481, classification!J$2:J$200, 0))</f>
        <v>unknown</v>
      </c>
      <c r="M481" s="17" t="s">
        <v>1551</v>
      </c>
      <c r="N481" t="str">
        <f>INDEX(classification!O$2:O$200, MATCH(soilManagement!M481, classification!M$2:M$200, 0))</f>
        <v>unknown</v>
      </c>
      <c r="O481" s="17" t="s">
        <v>1551</v>
      </c>
      <c r="P481" t="str">
        <f>INDEX(classification!R$2:R$200, MATCH(soilManagement!O481, classification!P$2:P$200, 0))</f>
        <v>unknown</v>
      </c>
      <c r="Q481" s="17" t="s">
        <v>1551</v>
      </c>
      <c r="R481" t="str">
        <f>INDEX(classification!U$2:U$200, MATCH(soilManagement!Q481, classification!S$2:S$200, 0))</f>
        <v>unknown</v>
      </c>
      <c r="S481" s="17" t="s">
        <v>1551</v>
      </c>
      <c r="T481" t="str">
        <f>INDEX(classification!X$2:X$200, MATCH(soilManagement!S481, classification!V$2:V$200, 0))</f>
        <v>unknown</v>
      </c>
      <c r="U481" s="9" t="s">
        <v>1551</v>
      </c>
      <c r="V481" t="str">
        <f>INDEX(classification!AA$2:AA$200, MATCH(soilManagement!U481, classification!Y$2:Y$200, 0))</f>
        <v>unknown</v>
      </c>
      <c r="W481" s="9" t="s">
        <v>2734</v>
      </c>
      <c r="X481" t="str">
        <f>INDEX(classification!AD$2:AD$200, MATCH(soilManagement!W481, classification!AB$2:AB$200, 0))</f>
        <v>no impact</v>
      </c>
      <c r="Y481" s="18"/>
    </row>
    <row r="482" spans="1:25">
      <c r="A482">
        <v>481</v>
      </c>
      <c r="B482" s="6" t="s">
        <v>599</v>
      </c>
      <c r="C482" s="9" t="s">
        <v>2682</v>
      </c>
      <c r="D482" t="str">
        <f>INDEX(classification!C$2:C$200, MATCH(soilManagement!C482, classification!A$2:A$200, 0))</f>
        <v>arable</v>
      </c>
      <c r="E482" s="9" t="s">
        <v>2562</v>
      </c>
      <c r="F482" t="str">
        <f>INDEX(classification!F$2:F$200, MATCH(soilManagement!E482, classification!D$2:D$200, 0))</f>
        <v>conventional tillage</v>
      </c>
      <c r="G482" s="9">
        <v>-9999</v>
      </c>
      <c r="H482" s="17" t="s">
        <v>1551</v>
      </c>
      <c r="I482" t="str">
        <f>INDEX(classification!I$2:I$200, MATCH(soilManagement!H482, classification!G$2:G$200, 0))</f>
        <v>unknown</v>
      </c>
      <c r="J482" t="s">
        <v>2834</v>
      </c>
      <c r="K482" s="17" t="s">
        <v>1551</v>
      </c>
      <c r="L482" t="str">
        <f>INDEX(classification!L$2:L$200, MATCH(soilManagement!K482, classification!J$2:J$200, 0))</f>
        <v>unknown</v>
      </c>
      <c r="M482" s="17" t="s">
        <v>1551</v>
      </c>
      <c r="N482" t="str">
        <f>INDEX(classification!O$2:O$200, MATCH(soilManagement!M482, classification!M$2:M$200, 0))</f>
        <v>unknown</v>
      </c>
      <c r="O482" s="17" t="s">
        <v>1551</v>
      </c>
      <c r="P482" t="str">
        <f>INDEX(classification!R$2:R$200, MATCH(soilManagement!O482, classification!P$2:P$200, 0))</f>
        <v>unknown</v>
      </c>
      <c r="Q482" s="17" t="s">
        <v>1551</v>
      </c>
      <c r="R482" t="str">
        <f>INDEX(classification!U$2:U$200, MATCH(soilManagement!Q482, classification!S$2:S$200, 0))</f>
        <v>unknown</v>
      </c>
      <c r="S482" s="17" t="s">
        <v>1551</v>
      </c>
      <c r="T482" t="str">
        <f>INDEX(classification!X$2:X$200, MATCH(soilManagement!S482, classification!V$2:V$200, 0))</f>
        <v>unknown</v>
      </c>
      <c r="U482" s="9" t="s">
        <v>1551</v>
      </c>
      <c r="V482" t="str">
        <f>INDEX(classification!AA$2:AA$200, MATCH(soilManagement!U482, classification!Y$2:Y$200, 0))</f>
        <v>unknown</v>
      </c>
      <c r="W482" s="9" t="s">
        <v>2734</v>
      </c>
      <c r="X482" t="str">
        <f>INDEX(classification!AD$2:AD$200, MATCH(soilManagement!W482, classification!AB$2:AB$200, 0))</f>
        <v>no impact</v>
      </c>
      <c r="Y482" s="18"/>
    </row>
    <row r="483" spans="1:25">
      <c r="A483">
        <v>482</v>
      </c>
      <c r="B483" s="6" t="s">
        <v>600</v>
      </c>
      <c r="C483" s="9" t="s">
        <v>2682</v>
      </c>
      <c r="D483" t="str">
        <f>INDEX(classification!C$2:C$200, MATCH(soilManagement!C483, classification!A$2:A$200, 0))</f>
        <v>arable</v>
      </c>
      <c r="E483" s="9" t="s">
        <v>2562</v>
      </c>
      <c r="F483" t="str">
        <f>INDEX(classification!F$2:F$200, MATCH(soilManagement!E483, classification!D$2:D$200, 0))</f>
        <v>conventional tillage</v>
      </c>
      <c r="G483" s="9">
        <v>-9999</v>
      </c>
      <c r="H483" s="17" t="s">
        <v>1551</v>
      </c>
      <c r="I483" t="str">
        <f>INDEX(classification!I$2:I$200, MATCH(soilManagement!H483, classification!G$2:G$200, 0))</f>
        <v>unknown</v>
      </c>
      <c r="J483" t="s">
        <v>2834</v>
      </c>
      <c r="K483" s="17" t="s">
        <v>1551</v>
      </c>
      <c r="L483" t="str">
        <f>INDEX(classification!L$2:L$200, MATCH(soilManagement!K483, classification!J$2:J$200, 0))</f>
        <v>unknown</v>
      </c>
      <c r="M483" s="17" t="s">
        <v>1551</v>
      </c>
      <c r="N483" t="str">
        <f>INDEX(classification!O$2:O$200, MATCH(soilManagement!M483, classification!M$2:M$200, 0))</f>
        <v>unknown</v>
      </c>
      <c r="O483" s="17" t="s">
        <v>1551</v>
      </c>
      <c r="P483" t="str">
        <f>INDEX(classification!R$2:R$200, MATCH(soilManagement!O483, classification!P$2:P$200, 0))</f>
        <v>unknown</v>
      </c>
      <c r="Q483" s="17" t="s">
        <v>1551</v>
      </c>
      <c r="R483" t="str">
        <f>INDEX(classification!U$2:U$200, MATCH(soilManagement!Q483, classification!S$2:S$200, 0))</f>
        <v>unknown</v>
      </c>
      <c r="S483" s="17" t="s">
        <v>1551</v>
      </c>
      <c r="T483" t="str">
        <f>INDEX(classification!X$2:X$200, MATCH(soilManagement!S483, classification!V$2:V$200, 0))</f>
        <v>unknown</v>
      </c>
      <c r="U483" s="9" t="s">
        <v>1551</v>
      </c>
      <c r="V483" t="str">
        <f>INDEX(classification!AA$2:AA$200, MATCH(soilManagement!U483, classification!Y$2:Y$200, 0))</f>
        <v>unknown</v>
      </c>
      <c r="W483" s="9" t="s">
        <v>2734</v>
      </c>
      <c r="X483" t="str">
        <f>INDEX(classification!AD$2:AD$200, MATCH(soilManagement!W483, classification!AB$2:AB$200, 0))</f>
        <v>no impact</v>
      </c>
      <c r="Y483" s="18"/>
    </row>
    <row r="484" spans="1:25">
      <c r="A484">
        <v>483</v>
      </c>
      <c r="B484" s="6" t="s">
        <v>601</v>
      </c>
      <c r="C484" s="9" t="s">
        <v>2682</v>
      </c>
      <c r="D484" t="str">
        <f>INDEX(classification!C$2:C$200, MATCH(soilManagement!C484, classification!A$2:A$200, 0))</f>
        <v>arable</v>
      </c>
      <c r="E484" s="9" t="s">
        <v>2562</v>
      </c>
      <c r="F484" t="str">
        <f>INDEX(classification!F$2:F$200, MATCH(soilManagement!E484, classification!D$2:D$200, 0))</f>
        <v>conventional tillage</v>
      </c>
      <c r="G484" s="9">
        <v>-9999</v>
      </c>
      <c r="H484" s="17" t="s">
        <v>1551</v>
      </c>
      <c r="I484" t="str">
        <f>INDEX(classification!I$2:I$200, MATCH(soilManagement!H484, classification!G$2:G$200, 0))</f>
        <v>unknown</v>
      </c>
      <c r="J484" t="s">
        <v>2834</v>
      </c>
      <c r="K484" s="17" t="s">
        <v>1551</v>
      </c>
      <c r="L484" t="str">
        <f>INDEX(classification!L$2:L$200, MATCH(soilManagement!K484, classification!J$2:J$200, 0))</f>
        <v>unknown</v>
      </c>
      <c r="M484" s="17" t="s">
        <v>1551</v>
      </c>
      <c r="N484" t="str">
        <f>INDEX(classification!O$2:O$200, MATCH(soilManagement!M484, classification!M$2:M$200, 0))</f>
        <v>unknown</v>
      </c>
      <c r="O484" s="17" t="s">
        <v>1551</v>
      </c>
      <c r="P484" t="str">
        <f>INDEX(classification!R$2:R$200, MATCH(soilManagement!O484, classification!P$2:P$200, 0))</f>
        <v>unknown</v>
      </c>
      <c r="Q484" s="17" t="s">
        <v>1551</v>
      </c>
      <c r="R484" t="str">
        <f>INDEX(classification!U$2:U$200, MATCH(soilManagement!Q484, classification!S$2:S$200, 0))</f>
        <v>unknown</v>
      </c>
      <c r="S484" s="17" t="s">
        <v>1551</v>
      </c>
      <c r="T484" t="str">
        <f>INDEX(classification!X$2:X$200, MATCH(soilManagement!S484, classification!V$2:V$200, 0))</f>
        <v>unknown</v>
      </c>
      <c r="U484" s="9" t="s">
        <v>1551</v>
      </c>
      <c r="V484" t="str">
        <f>INDEX(classification!AA$2:AA$200, MATCH(soilManagement!U484, classification!Y$2:Y$200, 0))</f>
        <v>unknown</v>
      </c>
      <c r="W484" s="9" t="s">
        <v>2734</v>
      </c>
      <c r="X484" t="str">
        <f>INDEX(classification!AD$2:AD$200, MATCH(soilManagement!W484, classification!AB$2:AB$200, 0))</f>
        <v>no impact</v>
      </c>
      <c r="Y484" s="18"/>
    </row>
    <row r="485" spans="1:25">
      <c r="A485">
        <v>484</v>
      </c>
      <c r="B485" s="6" t="s">
        <v>602</v>
      </c>
      <c r="C485" s="9" t="s">
        <v>2682</v>
      </c>
      <c r="D485" t="str">
        <f>INDEX(classification!C$2:C$200, MATCH(soilManagement!C485, classification!A$2:A$200, 0))</f>
        <v>arable</v>
      </c>
      <c r="E485" s="9" t="s">
        <v>2562</v>
      </c>
      <c r="F485" t="str">
        <f>INDEX(classification!F$2:F$200, MATCH(soilManagement!E485, classification!D$2:D$200, 0))</f>
        <v>conventional tillage</v>
      </c>
      <c r="G485" s="9">
        <v>-9999</v>
      </c>
      <c r="H485" s="17" t="s">
        <v>1551</v>
      </c>
      <c r="I485" t="str">
        <f>INDEX(classification!I$2:I$200, MATCH(soilManagement!H485, classification!G$2:G$200, 0))</f>
        <v>unknown</v>
      </c>
      <c r="J485" t="s">
        <v>2834</v>
      </c>
      <c r="K485" s="17" t="s">
        <v>1551</v>
      </c>
      <c r="L485" t="str">
        <f>INDEX(classification!L$2:L$200, MATCH(soilManagement!K485, classification!J$2:J$200, 0))</f>
        <v>unknown</v>
      </c>
      <c r="M485" s="17" t="s">
        <v>1551</v>
      </c>
      <c r="N485" t="str">
        <f>INDEX(classification!O$2:O$200, MATCH(soilManagement!M485, classification!M$2:M$200, 0))</f>
        <v>unknown</v>
      </c>
      <c r="O485" s="17" t="s">
        <v>1551</v>
      </c>
      <c r="P485" t="str">
        <f>INDEX(classification!R$2:R$200, MATCH(soilManagement!O485, classification!P$2:P$200, 0))</f>
        <v>unknown</v>
      </c>
      <c r="Q485" s="17" t="s">
        <v>1551</v>
      </c>
      <c r="R485" t="str">
        <f>INDEX(classification!U$2:U$200, MATCH(soilManagement!Q485, classification!S$2:S$200, 0))</f>
        <v>unknown</v>
      </c>
      <c r="S485" s="17" t="s">
        <v>1551</v>
      </c>
      <c r="T485" t="str">
        <f>INDEX(classification!X$2:X$200, MATCH(soilManagement!S485, classification!V$2:V$200, 0))</f>
        <v>unknown</v>
      </c>
      <c r="U485" s="9" t="s">
        <v>1551</v>
      </c>
      <c r="V485" t="str">
        <f>INDEX(classification!AA$2:AA$200, MATCH(soilManagement!U485, classification!Y$2:Y$200, 0))</f>
        <v>unknown</v>
      </c>
      <c r="W485" s="9" t="s">
        <v>2734</v>
      </c>
      <c r="X485" t="str">
        <f>INDEX(classification!AD$2:AD$200, MATCH(soilManagement!W485, classification!AB$2:AB$200, 0))</f>
        <v>no impact</v>
      </c>
      <c r="Y485" s="18"/>
    </row>
    <row r="486" spans="1:25">
      <c r="A486">
        <v>485</v>
      </c>
      <c r="B486" s="6" t="s">
        <v>603</v>
      </c>
      <c r="C486" s="9" t="s">
        <v>2682</v>
      </c>
      <c r="D486" t="str">
        <f>INDEX(classification!C$2:C$200, MATCH(soilManagement!C486, classification!A$2:A$200, 0))</f>
        <v>arable</v>
      </c>
      <c r="E486" s="9" t="s">
        <v>2562</v>
      </c>
      <c r="F486" t="str">
        <f>INDEX(classification!F$2:F$200, MATCH(soilManagement!E486, classification!D$2:D$200, 0))</f>
        <v>conventional tillage</v>
      </c>
      <c r="G486" s="9">
        <v>-9999</v>
      </c>
      <c r="H486" s="17" t="s">
        <v>1551</v>
      </c>
      <c r="I486" t="str">
        <f>INDEX(classification!I$2:I$200, MATCH(soilManagement!H486, classification!G$2:G$200, 0))</f>
        <v>unknown</v>
      </c>
      <c r="J486" t="s">
        <v>2834</v>
      </c>
      <c r="K486" s="17" t="s">
        <v>1551</v>
      </c>
      <c r="L486" t="str">
        <f>INDEX(classification!L$2:L$200, MATCH(soilManagement!K486, classification!J$2:J$200, 0))</f>
        <v>unknown</v>
      </c>
      <c r="M486" s="17" t="s">
        <v>1551</v>
      </c>
      <c r="N486" t="str">
        <f>INDEX(classification!O$2:O$200, MATCH(soilManagement!M486, classification!M$2:M$200, 0))</f>
        <v>unknown</v>
      </c>
      <c r="O486" s="17" t="s">
        <v>1551</v>
      </c>
      <c r="P486" t="str">
        <f>INDEX(classification!R$2:R$200, MATCH(soilManagement!O486, classification!P$2:P$200, 0))</f>
        <v>unknown</v>
      </c>
      <c r="Q486" s="17" t="s">
        <v>1551</v>
      </c>
      <c r="R486" t="str">
        <f>INDEX(classification!U$2:U$200, MATCH(soilManagement!Q486, classification!S$2:S$200, 0))</f>
        <v>unknown</v>
      </c>
      <c r="S486" s="17" t="s">
        <v>1551</v>
      </c>
      <c r="T486" t="str">
        <f>INDEX(classification!X$2:X$200, MATCH(soilManagement!S486, classification!V$2:V$200, 0))</f>
        <v>unknown</v>
      </c>
      <c r="U486" s="9" t="s">
        <v>1551</v>
      </c>
      <c r="V486" t="str">
        <f>INDEX(classification!AA$2:AA$200, MATCH(soilManagement!U486, classification!Y$2:Y$200, 0))</f>
        <v>unknown</v>
      </c>
      <c r="W486" s="9" t="s">
        <v>2734</v>
      </c>
      <c r="X486" t="str">
        <f>INDEX(classification!AD$2:AD$200, MATCH(soilManagement!W486, classification!AB$2:AB$200, 0))</f>
        <v>no impact</v>
      </c>
      <c r="Y486" s="18"/>
    </row>
    <row r="487" spans="1:25">
      <c r="A487">
        <v>486</v>
      </c>
      <c r="B487" s="6" t="s">
        <v>604</v>
      </c>
      <c r="C487" s="9" t="s">
        <v>2682</v>
      </c>
      <c r="D487" t="str">
        <f>INDEX(classification!C$2:C$200, MATCH(soilManagement!C487, classification!A$2:A$200, 0))</f>
        <v>arable</v>
      </c>
      <c r="E487" s="9" t="s">
        <v>2562</v>
      </c>
      <c r="F487" t="str">
        <f>INDEX(classification!F$2:F$200, MATCH(soilManagement!E487, classification!D$2:D$200, 0))</f>
        <v>conventional tillage</v>
      </c>
      <c r="G487" s="9">
        <v>-9999</v>
      </c>
      <c r="H487" s="17" t="s">
        <v>1551</v>
      </c>
      <c r="I487" t="str">
        <f>INDEX(classification!I$2:I$200, MATCH(soilManagement!H487, classification!G$2:G$200, 0))</f>
        <v>unknown</v>
      </c>
      <c r="J487" t="s">
        <v>2834</v>
      </c>
      <c r="K487" s="17" t="s">
        <v>1551</v>
      </c>
      <c r="L487" t="str">
        <f>INDEX(classification!L$2:L$200, MATCH(soilManagement!K487, classification!J$2:J$200, 0))</f>
        <v>unknown</v>
      </c>
      <c r="M487" s="17" t="s">
        <v>1551</v>
      </c>
      <c r="N487" t="str">
        <f>INDEX(classification!O$2:O$200, MATCH(soilManagement!M487, classification!M$2:M$200, 0))</f>
        <v>unknown</v>
      </c>
      <c r="O487" s="17" t="s">
        <v>1551</v>
      </c>
      <c r="P487" t="str">
        <f>INDEX(classification!R$2:R$200, MATCH(soilManagement!O487, classification!P$2:P$200, 0))</f>
        <v>unknown</v>
      </c>
      <c r="Q487" s="17" t="s">
        <v>1551</v>
      </c>
      <c r="R487" t="str">
        <f>INDEX(classification!U$2:U$200, MATCH(soilManagement!Q487, classification!S$2:S$200, 0))</f>
        <v>unknown</v>
      </c>
      <c r="S487" s="17" t="s">
        <v>1551</v>
      </c>
      <c r="T487" t="str">
        <f>INDEX(classification!X$2:X$200, MATCH(soilManagement!S487, classification!V$2:V$200, 0))</f>
        <v>unknown</v>
      </c>
      <c r="U487" s="9" t="s">
        <v>1551</v>
      </c>
      <c r="V487" t="str">
        <f>INDEX(classification!AA$2:AA$200, MATCH(soilManagement!U487, classification!Y$2:Y$200, 0))</f>
        <v>unknown</v>
      </c>
      <c r="W487" s="9" t="s">
        <v>2734</v>
      </c>
      <c r="X487" t="str">
        <f>INDEX(classification!AD$2:AD$200, MATCH(soilManagement!W487, classification!AB$2:AB$200, 0))</f>
        <v>no impact</v>
      </c>
      <c r="Y487" s="18"/>
    </row>
    <row r="488" spans="1:25">
      <c r="A488">
        <v>487</v>
      </c>
      <c r="B488" s="6" t="s">
        <v>605</v>
      </c>
      <c r="C488" s="9" t="s">
        <v>2682</v>
      </c>
      <c r="D488" t="str">
        <f>INDEX(classification!C$2:C$200, MATCH(soilManagement!C488, classification!A$2:A$200, 0))</f>
        <v>arable</v>
      </c>
      <c r="E488" s="9" t="s">
        <v>2562</v>
      </c>
      <c r="F488" t="str">
        <f>INDEX(classification!F$2:F$200, MATCH(soilManagement!E488, classification!D$2:D$200, 0))</f>
        <v>conventional tillage</v>
      </c>
      <c r="G488" s="9">
        <v>-9999</v>
      </c>
      <c r="H488" s="17" t="s">
        <v>1551</v>
      </c>
      <c r="I488" t="str">
        <f>INDEX(classification!I$2:I$200, MATCH(soilManagement!H488, classification!G$2:G$200, 0))</f>
        <v>unknown</v>
      </c>
      <c r="J488" t="s">
        <v>2834</v>
      </c>
      <c r="K488" s="17" t="s">
        <v>1551</v>
      </c>
      <c r="L488" t="str">
        <f>INDEX(classification!L$2:L$200, MATCH(soilManagement!K488, classification!J$2:J$200, 0))</f>
        <v>unknown</v>
      </c>
      <c r="M488" s="17" t="s">
        <v>1551</v>
      </c>
      <c r="N488" t="str">
        <f>INDEX(classification!O$2:O$200, MATCH(soilManagement!M488, classification!M$2:M$200, 0))</f>
        <v>unknown</v>
      </c>
      <c r="O488" s="17" t="s">
        <v>1551</v>
      </c>
      <c r="P488" t="str">
        <f>INDEX(classification!R$2:R$200, MATCH(soilManagement!O488, classification!P$2:P$200, 0))</f>
        <v>unknown</v>
      </c>
      <c r="Q488" s="17" t="s">
        <v>1551</v>
      </c>
      <c r="R488" t="str">
        <f>INDEX(classification!U$2:U$200, MATCH(soilManagement!Q488, classification!S$2:S$200, 0))</f>
        <v>unknown</v>
      </c>
      <c r="S488" s="17" t="s">
        <v>1551</v>
      </c>
      <c r="T488" t="str">
        <f>INDEX(classification!X$2:X$200, MATCH(soilManagement!S488, classification!V$2:V$200, 0))</f>
        <v>unknown</v>
      </c>
      <c r="U488" s="9" t="s">
        <v>1551</v>
      </c>
      <c r="V488" t="str">
        <f>INDEX(classification!AA$2:AA$200, MATCH(soilManagement!U488, classification!Y$2:Y$200, 0))</f>
        <v>unknown</v>
      </c>
      <c r="W488" s="9" t="s">
        <v>2734</v>
      </c>
      <c r="X488" t="str">
        <f>INDEX(classification!AD$2:AD$200, MATCH(soilManagement!W488, classification!AB$2:AB$200, 0))</f>
        <v>no impact</v>
      </c>
      <c r="Y488" s="18"/>
    </row>
    <row r="489" spans="1:25">
      <c r="A489">
        <v>488</v>
      </c>
      <c r="B489" s="6" t="s">
        <v>606</v>
      </c>
      <c r="C489" s="9" t="s">
        <v>2682</v>
      </c>
      <c r="D489" t="str">
        <f>INDEX(classification!C$2:C$200, MATCH(soilManagement!C489, classification!A$2:A$200, 0))</f>
        <v>arable</v>
      </c>
      <c r="E489" s="9" t="s">
        <v>2562</v>
      </c>
      <c r="F489" t="str">
        <f>INDEX(classification!F$2:F$200, MATCH(soilManagement!E489, classification!D$2:D$200, 0))</f>
        <v>conventional tillage</v>
      </c>
      <c r="G489" s="9">
        <v>-9999</v>
      </c>
      <c r="H489" s="17" t="s">
        <v>1551</v>
      </c>
      <c r="I489" t="str">
        <f>INDEX(classification!I$2:I$200, MATCH(soilManagement!H489, classification!G$2:G$200, 0))</f>
        <v>unknown</v>
      </c>
      <c r="J489" t="s">
        <v>2834</v>
      </c>
      <c r="K489" s="17" t="s">
        <v>1551</v>
      </c>
      <c r="L489" t="str">
        <f>INDEX(classification!L$2:L$200, MATCH(soilManagement!K489, classification!J$2:J$200, 0))</f>
        <v>unknown</v>
      </c>
      <c r="M489" s="17" t="s">
        <v>1551</v>
      </c>
      <c r="N489" t="str">
        <f>INDEX(classification!O$2:O$200, MATCH(soilManagement!M489, classification!M$2:M$200, 0))</f>
        <v>unknown</v>
      </c>
      <c r="O489" s="17" t="s">
        <v>1551</v>
      </c>
      <c r="P489" t="str">
        <f>INDEX(classification!R$2:R$200, MATCH(soilManagement!O489, classification!P$2:P$200, 0))</f>
        <v>unknown</v>
      </c>
      <c r="Q489" s="17" t="s">
        <v>1551</v>
      </c>
      <c r="R489" t="str">
        <f>INDEX(classification!U$2:U$200, MATCH(soilManagement!Q489, classification!S$2:S$200, 0))</f>
        <v>unknown</v>
      </c>
      <c r="S489" s="17" t="s">
        <v>1551</v>
      </c>
      <c r="T489" t="str">
        <f>INDEX(classification!X$2:X$200, MATCH(soilManagement!S489, classification!V$2:V$200, 0))</f>
        <v>unknown</v>
      </c>
      <c r="U489" s="9" t="s">
        <v>1551</v>
      </c>
      <c r="V489" t="str">
        <f>INDEX(classification!AA$2:AA$200, MATCH(soilManagement!U489, classification!Y$2:Y$200, 0))</f>
        <v>unknown</v>
      </c>
      <c r="W489" s="9" t="s">
        <v>2734</v>
      </c>
      <c r="X489" t="str">
        <f>INDEX(classification!AD$2:AD$200, MATCH(soilManagement!W489, classification!AB$2:AB$200, 0))</f>
        <v>no impact</v>
      </c>
      <c r="Y489" s="18"/>
    </row>
    <row r="490" spans="1:25">
      <c r="A490">
        <v>489</v>
      </c>
      <c r="B490" s="6" t="s">
        <v>607</v>
      </c>
      <c r="C490" s="9" t="s">
        <v>2682</v>
      </c>
      <c r="D490" t="str">
        <f>INDEX(classification!C$2:C$200, MATCH(soilManagement!C490, classification!A$2:A$200, 0))</f>
        <v>arable</v>
      </c>
      <c r="E490" s="9" t="s">
        <v>2562</v>
      </c>
      <c r="F490" t="str">
        <f>INDEX(classification!F$2:F$200, MATCH(soilManagement!E490, classification!D$2:D$200, 0))</f>
        <v>conventional tillage</v>
      </c>
      <c r="G490" s="9">
        <v>-9999</v>
      </c>
      <c r="H490" s="17" t="s">
        <v>1551</v>
      </c>
      <c r="I490" t="str">
        <f>INDEX(classification!I$2:I$200, MATCH(soilManagement!H490, classification!G$2:G$200, 0))</f>
        <v>unknown</v>
      </c>
      <c r="J490" t="s">
        <v>2834</v>
      </c>
      <c r="K490" s="17" t="s">
        <v>1551</v>
      </c>
      <c r="L490" t="str">
        <f>INDEX(classification!L$2:L$200, MATCH(soilManagement!K490, classification!J$2:J$200, 0))</f>
        <v>unknown</v>
      </c>
      <c r="M490" s="17" t="s">
        <v>1551</v>
      </c>
      <c r="N490" t="str">
        <f>INDEX(classification!O$2:O$200, MATCH(soilManagement!M490, classification!M$2:M$200, 0))</f>
        <v>unknown</v>
      </c>
      <c r="O490" s="17" t="s">
        <v>1551</v>
      </c>
      <c r="P490" t="str">
        <f>INDEX(classification!R$2:R$200, MATCH(soilManagement!O490, classification!P$2:P$200, 0))</f>
        <v>unknown</v>
      </c>
      <c r="Q490" s="17" t="s">
        <v>1551</v>
      </c>
      <c r="R490" t="str">
        <f>INDEX(classification!U$2:U$200, MATCH(soilManagement!Q490, classification!S$2:S$200, 0))</f>
        <v>unknown</v>
      </c>
      <c r="S490" s="17" t="s">
        <v>1551</v>
      </c>
      <c r="T490" t="str">
        <f>INDEX(classification!X$2:X$200, MATCH(soilManagement!S490, classification!V$2:V$200, 0))</f>
        <v>unknown</v>
      </c>
      <c r="U490" s="9" t="s">
        <v>1551</v>
      </c>
      <c r="V490" t="str">
        <f>INDEX(classification!AA$2:AA$200, MATCH(soilManagement!U490, classification!Y$2:Y$200, 0))</f>
        <v>unknown</v>
      </c>
      <c r="W490" s="9" t="s">
        <v>2734</v>
      </c>
      <c r="X490" t="str">
        <f>INDEX(classification!AD$2:AD$200, MATCH(soilManagement!W490, classification!AB$2:AB$200, 0))</f>
        <v>no impact</v>
      </c>
      <c r="Y490" s="18"/>
    </row>
    <row r="491" spans="1:25">
      <c r="A491">
        <v>490</v>
      </c>
      <c r="B491" s="6" t="s">
        <v>608</v>
      </c>
      <c r="C491" s="9" t="s">
        <v>2682</v>
      </c>
      <c r="D491" t="str">
        <f>INDEX(classification!C$2:C$200, MATCH(soilManagement!C491, classification!A$2:A$200, 0))</f>
        <v>arable</v>
      </c>
      <c r="E491" s="9" t="s">
        <v>2562</v>
      </c>
      <c r="F491" t="str">
        <f>INDEX(classification!F$2:F$200, MATCH(soilManagement!E491, classification!D$2:D$200, 0))</f>
        <v>conventional tillage</v>
      </c>
      <c r="G491" s="9">
        <v>-9999</v>
      </c>
      <c r="H491" s="17" t="s">
        <v>1551</v>
      </c>
      <c r="I491" t="str">
        <f>INDEX(classification!I$2:I$200, MATCH(soilManagement!H491, classification!G$2:G$200, 0))</f>
        <v>unknown</v>
      </c>
      <c r="J491" t="s">
        <v>2834</v>
      </c>
      <c r="K491" s="17" t="s">
        <v>1551</v>
      </c>
      <c r="L491" t="str">
        <f>INDEX(classification!L$2:L$200, MATCH(soilManagement!K491, classification!J$2:J$200, 0))</f>
        <v>unknown</v>
      </c>
      <c r="M491" s="17" t="s">
        <v>1551</v>
      </c>
      <c r="N491" t="str">
        <f>INDEX(classification!O$2:O$200, MATCH(soilManagement!M491, classification!M$2:M$200, 0))</f>
        <v>unknown</v>
      </c>
      <c r="O491" s="17" t="s">
        <v>1551</v>
      </c>
      <c r="P491" t="str">
        <f>INDEX(classification!R$2:R$200, MATCH(soilManagement!O491, classification!P$2:P$200, 0))</f>
        <v>unknown</v>
      </c>
      <c r="Q491" s="17" t="s">
        <v>1551</v>
      </c>
      <c r="R491" t="str">
        <f>INDEX(classification!U$2:U$200, MATCH(soilManagement!Q491, classification!S$2:S$200, 0))</f>
        <v>unknown</v>
      </c>
      <c r="S491" s="17" t="s">
        <v>1551</v>
      </c>
      <c r="T491" t="str">
        <f>INDEX(classification!X$2:X$200, MATCH(soilManagement!S491, classification!V$2:V$200, 0))</f>
        <v>unknown</v>
      </c>
      <c r="U491" s="9" t="s">
        <v>1551</v>
      </c>
      <c r="V491" t="str">
        <f>INDEX(classification!AA$2:AA$200, MATCH(soilManagement!U491, classification!Y$2:Y$200, 0))</f>
        <v>unknown</v>
      </c>
      <c r="W491" s="9" t="s">
        <v>2734</v>
      </c>
      <c r="X491" t="str">
        <f>INDEX(classification!AD$2:AD$200, MATCH(soilManagement!W491, classification!AB$2:AB$200, 0))</f>
        <v>no impact</v>
      </c>
      <c r="Y491" s="18"/>
    </row>
    <row r="492" spans="1:25">
      <c r="A492">
        <v>491</v>
      </c>
      <c r="B492" s="6" t="s">
        <v>609</v>
      </c>
      <c r="C492" s="9" t="s">
        <v>2682</v>
      </c>
      <c r="D492" t="str">
        <f>INDEX(classification!C$2:C$200, MATCH(soilManagement!C492, classification!A$2:A$200, 0))</f>
        <v>arable</v>
      </c>
      <c r="E492" s="9" t="s">
        <v>2562</v>
      </c>
      <c r="F492" t="str">
        <f>INDEX(classification!F$2:F$200, MATCH(soilManagement!E492, classification!D$2:D$200, 0))</f>
        <v>conventional tillage</v>
      </c>
      <c r="G492" s="9">
        <v>-9999</v>
      </c>
      <c r="H492" s="17" t="s">
        <v>1551</v>
      </c>
      <c r="I492" t="str">
        <f>INDEX(classification!I$2:I$200, MATCH(soilManagement!H492, classification!G$2:G$200, 0))</f>
        <v>unknown</v>
      </c>
      <c r="J492" t="s">
        <v>2834</v>
      </c>
      <c r="K492" s="17" t="s">
        <v>1551</v>
      </c>
      <c r="L492" t="str">
        <f>INDEX(classification!L$2:L$200, MATCH(soilManagement!K492, classification!J$2:J$200, 0))</f>
        <v>unknown</v>
      </c>
      <c r="M492" s="17" t="s">
        <v>1551</v>
      </c>
      <c r="N492" t="str">
        <f>INDEX(classification!O$2:O$200, MATCH(soilManagement!M492, classification!M$2:M$200, 0))</f>
        <v>unknown</v>
      </c>
      <c r="O492" s="17" t="s">
        <v>1551</v>
      </c>
      <c r="P492" t="str">
        <f>INDEX(classification!R$2:R$200, MATCH(soilManagement!O492, classification!P$2:P$200, 0))</f>
        <v>unknown</v>
      </c>
      <c r="Q492" s="17" t="s">
        <v>1551</v>
      </c>
      <c r="R492" t="str">
        <f>INDEX(classification!U$2:U$200, MATCH(soilManagement!Q492, classification!S$2:S$200, 0))</f>
        <v>unknown</v>
      </c>
      <c r="S492" s="17" t="s">
        <v>1551</v>
      </c>
      <c r="T492" t="str">
        <f>INDEX(classification!X$2:X$200, MATCH(soilManagement!S492, classification!V$2:V$200, 0))</f>
        <v>unknown</v>
      </c>
      <c r="U492" s="9" t="s">
        <v>1551</v>
      </c>
      <c r="V492" t="str">
        <f>INDEX(classification!AA$2:AA$200, MATCH(soilManagement!U492, classification!Y$2:Y$200, 0))</f>
        <v>unknown</v>
      </c>
      <c r="W492" s="9" t="s">
        <v>2734</v>
      </c>
      <c r="X492" t="str">
        <f>INDEX(classification!AD$2:AD$200, MATCH(soilManagement!W492, classification!AB$2:AB$200, 0))</f>
        <v>no impact</v>
      </c>
      <c r="Y492" s="18"/>
    </row>
    <row r="493" spans="1:25">
      <c r="A493">
        <v>492</v>
      </c>
      <c r="B493" s="6" t="s">
        <v>610</v>
      </c>
      <c r="C493" s="9" t="s">
        <v>2682</v>
      </c>
      <c r="D493" t="str">
        <f>INDEX(classification!C$2:C$200, MATCH(soilManagement!C493, classification!A$2:A$200, 0))</f>
        <v>arable</v>
      </c>
      <c r="E493" s="9" t="s">
        <v>2562</v>
      </c>
      <c r="F493" t="str">
        <f>INDEX(classification!F$2:F$200, MATCH(soilManagement!E493, classification!D$2:D$200, 0))</f>
        <v>conventional tillage</v>
      </c>
      <c r="G493" s="9">
        <v>-9999</v>
      </c>
      <c r="H493" s="17" t="s">
        <v>1551</v>
      </c>
      <c r="I493" t="str">
        <f>INDEX(classification!I$2:I$200, MATCH(soilManagement!H493, classification!G$2:G$200, 0))</f>
        <v>unknown</v>
      </c>
      <c r="J493" t="s">
        <v>2834</v>
      </c>
      <c r="K493" s="17" t="s">
        <v>1551</v>
      </c>
      <c r="L493" t="str">
        <f>INDEX(classification!L$2:L$200, MATCH(soilManagement!K493, classification!J$2:J$200, 0))</f>
        <v>unknown</v>
      </c>
      <c r="M493" s="17" t="s">
        <v>1551</v>
      </c>
      <c r="N493" t="str">
        <f>INDEX(classification!O$2:O$200, MATCH(soilManagement!M493, classification!M$2:M$200, 0))</f>
        <v>unknown</v>
      </c>
      <c r="O493" s="17" t="s">
        <v>1551</v>
      </c>
      <c r="P493" t="str">
        <f>INDEX(classification!R$2:R$200, MATCH(soilManagement!O493, classification!P$2:P$200, 0))</f>
        <v>unknown</v>
      </c>
      <c r="Q493" s="17" t="s">
        <v>1551</v>
      </c>
      <c r="R493" t="str">
        <f>INDEX(classification!U$2:U$200, MATCH(soilManagement!Q493, classification!S$2:S$200, 0))</f>
        <v>unknown</v>
      </c>
      <c r="S493" s="17" t="s">
        <v>1551</v>
      </c>
      <c r="T493" t="str">
        <f>INDEX(classification!X$2:X$200, MATCH(soilManagement!S493, classification!V$2:V$200, 0))</f>
        <v>unknown</v>
      </c>
      <c r="U493" s="9" t="s">
        <v>1551</v>
      </c>
      <c r="V493" t="str">
        <f>INDEX(classification!AA$2:AA$200, MATCH(soilManagement!U493, classification!Y$2:Y$200, 0))</f>
        <v>unknown</v>
      </c>
      <c r="W493" s="9" t="s">
        <v>2734</v>
      </c>
      <c r="X493" t="str">
        <f>INDEX(classification!AD$2:AD$200, MATCH(soilManagement!W493, classification!AB$2:AB$200, 0))</f>
        <v>no impact</v>
      </c>
      <c r="Y493" s="18"/>
    </row>
    <row r="494" spans="1:25">
      <c r="A494">
        <v>493</v>
      </c>
      <c r="B494" s="6" t="s">
        <v>611</v>
      </c>
      <c r="C494" s="9" t="s">
        <v>2682</v>
      </c>
      <c r="D494" t="str">
        <f>INDEX(classification!C$2:C$200, MATCH(soilManagement!C494, classification!A$2:A$200, 0))</f>
        <v>arable</v>
      </c>
      <c r="E494" s="9" t="s">
        <v>2562</v>
      </c>
      <c r="F494" t="str">
        <f>INDEX(classification!F$2:F$200, MATCH(soilManagement!E494, classification!D$2:D$200, 0))</f>
        <v>conventional tillage</v>
      </c>
      <c r="G494" s="9">
        <v>-9999</v>
      </c>
      <c r="H494" s="17" t="s">
        <v>1551</v>
      </c>
      <c r="I494" t="str">
        <f>INDEX(classification!I$2:I$200, MATCH(soilManagement!H494, classification!G$2:G$200, 0))</f>
        <v>unknown</v>
      </c>
      <c r="J494" t="s">
        <v>2834</v>
      </c>
      <c r="K494" s="17" t="s">
        <v>1551</v>
      </c>
      <c r="L494" t="str">
        <f>INDEX(classification!L$2:L$200, MATCH(soilManagement!K494, classification!J$2:J$200, 0))</f>
        <v>unknown</v>
      </c>
      <c r="M494" s="17" t="s">
        <v>1551</v>
      </c>
      <c r="N494" t="str">
        <f>INDEX(classification!O$2:O$200, MATCH(soilManagement!M494, classification!M$2:M$200, 0))</f>
        <v>unknown</v>
      </c>
      <c r="O494" s="17" t="s">
        <v>1551</v>
      </c>
      <c r="P494" t="str">
        <f>INDEX(classification!R$2:R$200, MATCH(soilManagement!O494, classification!P$2:P$200, 0))</f>
        <v>unknown</v>
      </c>
      <c r="Q494" s="17" t="s">
        <v>1551</v>
      </c>
      <c r="R494" t="str">
        <f>INDEX(classification!U$2:U$200, MATCH(soilManagement!Q494, classification!S$2:S$200, 0))</f>
        <v>unknown</v>
      </c>
      <c r="S494" s="17" t="s">
        <v>1551</v>
      </c>
      <c r="T494" t="str">
        <f>INDEX(classification!X$2:X$200, MATCH(soilManagement!S494, classification!V$2:V$200, 0))</f>
        <v>unknown</v>
      </c>
      <c r="U494" s="9" t="s">
        <v>1551</v>
      </c>
      <c r="V494" t="str">
        <f>INDEX(classification!AA$2:AA$200, MATCH(soilManagement!U494, classification!Y$2:Y$200, 0))</f>
        <v>unknown</v>
      </c>
      <c r="W494" s="9" t="s">
        <v>2734</v>
      </c>
      <c r="X494" t="str">
        <f>INDEX(classification!AD$2:AD$200, MATCH(soilManagement!W494, classification!AB$2:AB$200, 0))</f>
        <v>no impact</v>
      </c>
      <c r="Y494" s="18"/>
    </row>
    <row r="495" spans="1:25">
      <c r="A495">
        <v>494</v>
      </c>
      <c r="B495" s="6" t="s">
        <v>612</v>
      </c>
      <c r="C495" s="9" t="s">
        <v>2682</v>
      </c>
      <c r="D495" t="str">
        <f>INDEX(classification!C$2:C$200, MATCH(soilManagement!C495, classification!A$2:A$200, 0))</f>
        <v>arable</v>
      </c>
      <c r="E495" s="9" t="s">
        <v>2562</v>
      </c>
      <c r="F495" t="str">
        <f>INDEX(classification!F$2:F$200, MATCH(soilManagement!E495, classification!D$2:D$200, 0))</f>
        <v>conventional tillage</v>
      </c>
      <c r="G495" s="9">
        <v>-9999</v>
      </c>
      <c r="H495" s="17" t="s">
        <v>1551</v>
      </c>
      <c r="I495" t="str">
        <f>INDEX(classification!I$2:I$200, MATCH(soilManagement!H495, classification!G$2:G$200, 0))</f>
        <v>unknown</v>
      </c>
      <c r="J495" t="s">
        <v>2834</v>
      </c>
      <c r="K495" s="17" t="s">
        <v>1551</v>
      </c>
      <c r="L495" t="str">
        <f>INDEX(classification!L$2:L$200, MATCH(soilManagement!K495, classification!J$2:J$200, 0))</f>
        <v>unknown</v>
      </c>
      <c r="M495" s="17" t="s">
        <v>1551</v>
      </c>
      <c r="N495" t="str">
        <f>INDEX(classification!O$2:O$200, MATCH(soilManagement!M495, classification!M$2:M$200, 0))</f>
        <v>unknown</v>
      </c>
      <c r="O495" s="17" t="s">
        <v>1551</v>
      </c>
      <c r="P495" t="str">
        <f>INDEX(classification!R$2:R$200, MATCH(soilManagement!O495, classification!P$2:P$200, 0))</f>
        <v>unknown</v>
      </c>
      <c r="Q495" s="17" t="s">
        <v>1551</v>
      </c>
      <c r="R495" t="str">
        <f>INDEX(classification!U$2:U$200, MATCH(soilManagement!Q495, classification!S$2:S$200, 0))</f>
        <v>unknown</v>
      </c>
      <c r="S495" s="17" t="s">
        <v>1551</v>
      </c>
      <c r="T495" t="str">
        <f>INDEX(classification!X$2:X$200, MATCH(soilManagement!S495, classification!V$2:V$200, 0))</f>
        <v>unknown</v>
      </c>
      <c r="U495" s="9" t="s">
        <v>1551</v>
      </c>
      <c r="V495" t="str">
        <f>INDEX(classification!AA$2:AA$200, MATCH(soilManagement!U495, classification!Y$2:Y$200, 0))</f>
        <v>unknown</v>
      </c>
      <c r="W495" s="9" t="s">
        <v>2734</v>
      </c>
      <c r="X495" t="str">
        <f>INDEX(classification!AD$2:AD$200, MATCH(soilManagement!W495, classification!AB$2:AB$200, 0))</f>
        <v>no impact</v>
      </c>
      <c r="Y495" s="18"/>
    </row>
    <row r="496" spans="1:25">
      <c r="A496">
        <v>495</v>
      </c>
      <c r="B496" s="6" t="s">
        <v>613</v>
      </c>
      <c r="C496" s="9" t="s">
        <v>2682</v>
      </c>
      <c r="D496" t="str">
        <f>INDEX(classification!C$2:C$200, MATCH(soilManagement!C496, classification!A$2:A$200, 0))</f>
        <v>arable</v>
      </c>
      <c r="E496" s="9" t="s">
        <v>2562</v>
      </c>
      <c r="F496" t="str">
        <f>INDEX(classification!F$2:F$200, MATCH(soilManagement!E496, classification!D$2:D$200, 0))</f>
        <v>conventional tillage</v>
      </c>
      <c r="G496" s="9">
        <v>-9999</v>
      </c>
      <c r="H496" s="17" t="s">
        <v>1551</v>
      </c>
      <c r="I496" t="str">
        <f>INDEX(classification!I$2:I$200, MATCH(soilManagement!H496, classification!G$2:G$200, 0))</f>
        <v>unknown</v>
      </c>
      <c r="J496" t="s">
        <v>2834</v>
      </c>
      <c r="K496" s="17" t="s">
        <v>1551</v>
      </c>
      <c r="L496" t="str">
        <f>INDEX(classification!L$2:L$200, MATCH(soilManagement!K496, classification!J$2:J$200, 0))</f>
        <v>unknown</v>
      </c>
      <c r="M496" s="17" t="s">
        <v>1551</v>
      </c>
      <c r="N496" t="str">
        <f>INDEX(classification!O$2:O$200, MATCH(soilManagement!M496, classification!M$2:M$200, 0))</f>
        <v>unknown</v>
      </c>
      <c r="O496" s="17" t="s">
        <v>1551</v>
      </c>
      <c r="P496" t="str">
        <f>INDEX(classification!R$2:R$200, MATCH(soilManagement!O496, classification!P$2:P$200, 0))</f>
        <v>unknown</v>
      </c>
      <c r="Q496" s="17" t="s">
        <v>1551</v>
      </c>
      <c r="R496" t="str">
        <f>INDEX(classification!U$2:U$200, MATCH(soilManagement!Q496, classification!S$2:S$200, 0))</f>
        <v>unknown</v>
      </c>
      <c r="S496" s="17" t="s">
        <v>1551</v>
      </c>
      <c r="T496" t="str">
        <f>INDEX(classification!X$2:X$200, MATCH(soilManagement!S496, classification!V$2:V$200, 0))</f>
        <v>unknown</v>
      </c>
      <c r="U496" s="9" t="s">
        <v>1551</v>
      </c>
      <c r="V496" t="str">
        <f>INDEX(classification!AA$2:AA$200, MATCH(soilManagement!U496, classification!Y$2:Y$200, 0))</f>
        <v>unknown</v>
      </c>
      <c r="W496" s="9" t="s">
        <v>2734</v>
      </c>
      <c r="X496" t="str">
        <f>INDEX(classification!AD$2:AD$200, MATCH(soilManagement!W496, classification!AB$2:AB$200, 0))</f>
        <v>no impact</v>
      </c>
      <c r="Y496" s="18"/>
    </row>
    <row r="497" spans="1:25">
      <c r="A497">
        <v>496</v>
      </c>
      <c r="B497" s="6" t="s">
        <v>614</v>
      </c>
      <c r="C497" s="9" t="s">
        <v>2682</v>
      </c>
      <c r="D497" t="str">
        <f>INDEX(classification!C$2:C$200, MATCH(soilManagement!C497, classification!A$2:A$200, 0))</f>
        <v>arable</v>
      </c>
      <c r="E497" s="9" t="s">
        <v>2562</v>
      </c>
      <c r="F497" t="str">
        <f>INDEX(classification!F$2:F$200, MATCH(soilManagement!E497, classification!D$2:D$200, 0))</f>
        <v>conventional tillage</v>
      </c>
      <c r="G497" s="9">
        <v>-9999</v>
      </c>
      <c r="H497" s="17" t="s">
        <v>1551</v>
      </c>
      <c r="I497" t="str">
        <f>INDEX(classification!I$2:I$200, MATCH(soilManagement!H497, classification!G$2:G$200, 0))</f>
        <v>unknown</v>
      </c>
      <c r="J497" t="s">
        <v>2834</v>
      </c>
      <c r="K497" s="17" t="s">
        <v>1551</v>
      </c>
      <c r="L497" t="str">
        <f>INDEX(classification!L$2:L$200, MATCH(soilManagement!K497, classification!J$2:J$200, 0))</f>
        <v>unknown</v>
      </c>
      <c r="M497" s="17" t="s">
        <v>1551</v>
      </c>
      <c r="N497" t="str">
        <f>INDEX(classification!O$2:O$200, MATCH(soilManagement!M497, classification!M$2:M$200, 0))</f>
        <v>unknown</v>
      </c>
      <c r="O497" s="17" t="s">
        <v>1551</v>
      </c>
      <c r="P497" t="str">
        <f>INDEX(classification!R$2:R$200, MATCH(soilManagement!O497, classification!P$2:P$200, 0))</f>
        <v>unknown</v>
      </c>
      <c r="Q497" s="17" t="s">
        <v>1551</v>
      </c>
      <c r="R497" t="str">
        <f>INDEX(classification!U$2:U$200, MATCH(soilManagement!Q497, classification!S$2:S$200, 0))</f>
        <v>unknown</v>
      </c>
      <c r="S497" s="17" t="s">
        <v>1551</v>
      </c>
      <c r="T497" t="str">
        <f>INDEX(classification!X$2:X$200, MATCH(soilManagement!S497, classification!V$2:V$200, 0))</f>
        <v>unknown</v>
      </c>
      <c r="U497" s="9" t="s">
        <v>1551</v>
      </c>
      <c r="V497" t="str">
        <f>INDEX(classification!AA$2:AA$200, MATCH(soilManagement!U497, classification!Y$2:Y$200, 0))</f>
        <v>unknown</v>
      </c>
      <c r="W497" s="9" t="s">
        <v>2734</v>
      </c>
      <c r="X497" t="str">
        <f>INDEX(classification!AD$2:AD$200, MATCH(soilManagement!W497, classification!AB$2:AB$200, 0))</f>
        <v>no impact</v>
      </c>
      <c r="Y497" s="18"/>
    </row>
    <row r="498" spans="1:25">
      <c r="A498">
        <v>497</v>
      </c>
      <c r="B498" s="6" t="s">
        <v>615</v>
      </c>
      <c r="C498" s="9" t="s">
        <v>2682</v>
      </c>
      <c r="D498" t="str">
        <f>INDEX(classification!C$2:C$200, MATCH(soilManagement!C498, classification!A$2:A$200, 0))</f>
        <v>arable</v>
      </c>
      <c r="E498" s="9" t="s">
        <v>2562</v>
      </c>
      <c r="F498" t="str">
        <f>INDEX(classification!F$2:F$200, MATCH(soilManagement!E498, classification!D$2:D$200, 0))</f>
        <v>conventional tillage</v>
      </c>
      <c r="G498" s="9">
        <v>-9999</v>
      </c>
      <c r="H498" s="17" t="s">
        <v>1551</v>
      </c>
      <c r="I498" t="str">
        <f>INDEX(classification!I$2:I$200, MATCH(soilManagement!H498, classification!G$2:G$200, 0))</f>
        <v>unknown</v>
      </c>
      <c r="J498" t="s">
        <v>2834</v>
      </c>
      <c r="K498" s="17" t="s">
        <v>1551</v>
      </c>
      <c r="L498" t="str">
        <f>INDEX(classification!L$2:L$200, MATCH(soilManagement!K498, classification!J$2:J$200, 0))</f>
        <v>unknown</v>
      </c>
      <c r="M498" s="17" t="s">
        <v>1551</v>
      </c>
      <c r="N498" t="str">
        <f>INDEX(classification!O$2:O$200, MATCH(soilManagement!M498, classification!M$2:M$200, 0))</f>
        <v>unknown</v>
      </c>
      <c r="O498" s="17" t="s">
        <v>1551</v>
      </c>
      <c r="P498" t="str">
        <f>INDEX(classification!R$2:R$200, MATCH(soilManagement!O498, classification!P$2:P$200, 0))</f>
        <v>unknown</v>
      </c>
      <c r="Q498" s="17" t="s">
        <v>1551</v>
      </c>
      <c r="R498" t="str">
        <f>INDEX(classification!U$2:U$200, MATCH(soilManagement!Q498, classification!S$2:S$200, 0))</f>
        <v>unknown</v>
      </c>
      <c r="S498" s="17" t="s">
        <v>1551</v>
      </c>
      <c r="T498" t="str">
        <f>INDEX(classification!X$2:X$200, MATCH(soilManagement!S498, classification!V$2:V$200, 0))</f>
        <v>unknown</v>
      </c>
      <c r="U498" s="9" t="s">
        <v>1551</v>
      </c>
      <c r="V498" t="str">
        <f>INDEX(classification!AA$2:AA$200, MATCH(soilManagement!U498, classification!Y$2:Y$200, 0))</f>
        <v>unknown</v>
      </c>
      <c r="W498" s="9" t="s">
        <v>2734</v>
      </c>
      <c r="X498" t="str">
        <f>INDEX(classification!AD$2:AD$200, MATCH(soilManagement!W498, classification!AB$2:AB$200, 0))</f>
        <v>no impact</v>
      </c>
      <c r="Y498" s="18"/>
    </row>
    <row r="499" spans="1:25">
      <c r="A499">
        <v>498</v>
      </c>
      <c r="B499" s="6" t="s">
        <v>616</v>
      </c>
      <c r="C499" s="9" t="s">
        <v>2682</v>
      </c>
      <c r="D499" t="str">
        <f>INDEX(classification!C$2:C$200, MATCH(soilManagement!C499, classification!A$2:A$200, 0))</f>
        <v>arable</v>
      </c>
      <c r="E499" s="9" t="s">
        <v>2562</v>
      </c>
      <c r="F499" t="str">
        <f>INDEX(classification!F$2:F$200, MATCH(soilManagement!E499, classification!D$2:D$200, 0))</f>
        <v>conventional tillage</v>
      </c>
      <c r="G499" s="9">
        <v>-9999</v>
      </c>
      <c r="H499" s="17" t="s">
        <v>1551</v>
      </c>
      <c r="I499" t="str">
        <f>INDEX(classification!I$2:I$200, MATCH(soilManagement!H499, classification!G$2:G$200, 0))</f>
        <v>unknown</v>
      </c>
      <c r="J499" t="s">
        <v>2834</v>
      </c>
      <c r="K499" s="17" t="s">
        <v>1551</v>
      </c>
      <c r="L499" t="str">
        <f>INDEX(classification!L$2:L$200, MATCH(soilManagement!K499, classification!J$2:J$200, 0))</f>
        <v>unknown</v>
      </c>
      <c r="M499" s="17" t="s">
        <v>1551</v>
      </c>
      <c r="N499" t="str">
        <f>INDEX(classification!O$2:O$200, MATCH(soilManagement!M499, classification!M$2:M$200, 0))</f>
        <v>unknown</v>
      </c>
      <c r="O499" s="17" t="s">
        <v>1551</v>
      </c>
      <c r="P499" t="str">
        <f>INDEX(classification!R$2:R$200, MATCH(soilManagement!O499, classification!P$2:P$200, 0))</f>
        <v>unknown</v>
      </c>
      <c r="Q499" s="17" t="s">
        <v>1551</v>
      </c>
      <c r="R499" t="str">
        <f>INDEX(classification!U$2:U$200, MATCH(soilManagement!Q499, classification!S$2:S$200, 0))</f>
        <v>unknown</v>
      </c>
      <c r="S499" s="17" t="s">
        <v>1551</v>
      </c>
      <c r="T499" t="str">
        <f>INDEX(classification!X$2:X$200, MATCH(soilManagement!S499, classification!V$2:V$200, 0))</f>
        <v>unknown</v>
      </c>
      <c r="U499" s="9" t="s">
        <v>1551</v>
      </c>
      <c r="V499" t="str">
        <f>INDEX(classification!AA$2:AA$200, MATCH(soilManagement!U499, classification!Y$2:Y$200, 0))</f>
        <v>unknown</v>
      </c>
      <c r="W499" s="9" t="s">
        <v>2734</v>
      </c>
      <c r="X499" t="str">
        <f>INDEX(classification!AD$2:AD$200, MATCH(soilManagement!W499, classification!AB$2:AB$200, 0))</f>
        <v>no impact</v>
      </c>
      <c r="Y499" s="18"/>
    </row>
    <row r="500" spans="1:25">
      <c r="A500">
        <v>499</v>
      </c>
      <c r="B500" s="6" t="s">
        <v>617</v>
      </c>
      <c r="C500" s="9" t="s">
        <v>2682</v>
      </c>
      <c r="D500" t="str">
        <f>INDEX(classification!C$2:C$200, MATCH(soilManagement!C500, classification!A$2:A$200, 0))</f>
        <v>arable</v>
      </c>
      <c r="E500" s="9" t="s">
        <v>2562</v>
      </c>
      <c r="F500" t="str">
        <f>INDEX(classification!F$2:F$200, MATCH(soilManagement!E500, classification!D$2:D$200, 0))</f>
        <v>conventional tillage</v>
      </c>
      <c r="G500" s="9">
        <v>-9999</v>
      </c>
      <c r="H500" s="17" t="s">
        <v>1551</v>
      </c>
      <c r="I500" t="str">
        <f>INDEX(classification!I$2:I$200, MATCH(soilManagement!H500, classification!G$2:G$200, 0))</f>
        <v>unknown</v>
      </c>
      <c r="J500" t="s">
        <v>2834</v>
      </c>
      <c r="K500" s="17" t="s">
        <v>1551</v>
      </c>
      <c r="L500" t="str">
        <f>INDEX(classification!L$2:L$200, MATCH(soilManagement!K500, classification!J$2:J$200, 0))</f>
        <v>unknown</v>
      </c>
      <c r="M500" s="17" t="s">
        <v>1551</v>
      </c>
      <c r="N500" t="str">
        <f>INDEX(classification!O$2:O$200, MATCH(soilManagement!M500, classification!M$2:M$200, 0))</f>
        <v>unknown</v>
      </c>
      <c r="O500" s="17" t="s">
        <v>1551</v>
      </c>
      <c r="P500" t="str">
        <f>INDEX(classification!R$2:R$200, MATCH(soilManagement!O500, classification!P$2:P$200, 0))</f>
        <v>unknown</v>
      </c>
      <c r="Q500" s="17" t="s">
        <v>1551</v>
      </c>
      <c r="R500" t="str">
        <f>INDEX(classification!U$2:U$200, MATCH(soilManagement!Q500, classification!S$2:S$200, 0))</f>
        <v>unknown</v>
      </c>
      <c r="S500" s="17" t="s">
        <v>1551</v>
      </c>
      <c r="T500" t="str">
        <f>INDEX(classification!X$2:X$200, MATCH(soilManagement!S500, classification!V$2:V$200, 0))</f>
        <v>unknown</v>
      </c>
      <c r="U500" s="9" t="s">
        <v>1551</v>
      </c>
      <c r="V500" t="str">
        <f>INDEX(classification!AA$2:AA$200, MATCH(soilManagement!U500, classification!Y$2:Y$200, 0))</f>
        <v>unknown</v>
      </c>
      <c r="W500" s="9" t="s">
        <v>2734</v>
      </c>
      <c r="X500" t="str">
        <f>INDEX(classification!AD$2:AD$200, MATCH(soilManagement!W500, classification!AB$2:AB$200, 0))</f>
        <v>no impact</v>
      </c>
      <c r="Y500" s="18"/>
    </row>
    <row r="501" spans="1:25">
      <c r="A501">
        <v>500</v>
      </c>
      <c r="B501" s="6" t="s">
        <v>618</v>
      </c>
      <c r="C501" s="9" t="s">
        <v>2682</v>
      </c>
      <c r="D501" t="str">
        <f>INDEX(classification!C$2:C$200, MATCH(soilManagement!C501, classification!A$2:A$200, 0))</f>
        <v>arable</v>
      </c>
      <c r="E501" s="9" t="s">
        <v>2562</v>
      </c>
      <c r="F501" t="str">
        <f>INDEX(classification!F$2:F$200, MATCH(soilManagement!E501, classification!D$2:D$200, 0))</f>
        <v>conventional tillage</v>
      </c>
      <c r="G501" s="9">
        <v>-9999</v>
      </c>
      <c r="H501" s="17" t="s">
        <v>1551</v>
      </c>
      <c r="I501" t="str">
        <f>INDEX(classification!I$2:I$200, MATCH(soilManagement!H501, classification!G$2:G$200, 0))</f>
        <v>unknown</v>
      </c>
      <c r="J501" t="s">
        <v>2834</v>
      </c>
      <c r="K501" s="17" t="s">
        <v>1551</v>
      </c>
      <c r="L501" t="str">
        <f>INDEX(classification!L$2:L$200, MATCH(soilManagement!K501, classification!J$2:J$200, 0))</f>
        <v>unknown</v>
      </c>
      <c r="M501" s="17" t="s">
        <v>1551</v>
      </c>
      <c r="N501" t="str">
        <f>INDEX(classification!O$2:O$200, MATCH(soilManagement!M501, classification!M$2:M$200, 0))</f>
        <v>unknown</v>
      </c>
      <c r="O501" s="17" t="s">
        <v>1551</v>
      </c>
      <c r="P501" t="str">
        <f>INDEX(classification!R$2:R$200, MATCH(soilManagement!O501, classification!P$2:P$200, 0))</f>
        <v>unknown</v>
      </c>
      <c r="Q501" s="17" t="s">
        <v>1551</v>
      </c>
      <c r="R501" t="str">
        <f>INDEX(classification!U$2:U$200, MATCH(soilManagement!Q501, classification!S$2:S$200, 0))</f>
        <v>unknown</v>
      </c>
      <c r="S501" s="17" t="s">
        <v>1551</v>
      </c>
      <c r="T501" t="str">
        <f>INDEX(classification!X$2:X$200, MATCH(soilManagement!S501, classification!V$2:V$200, 0))</f>
        <v>unknown</v>
      </c>
      <c r="U501" s="9" t="s">
        <v>1551</v>
      </c>
      <c r="V501" t="str">
        <f>INDEX(classification!AA$2:AA$200, MATCH(soilManagement!U501, classification!Y$2:Y$200, 0))</f>
        <v>unknown</v>
      </c>
      <c r="W501" s="9" t="s">
        <v>2734</v>
      </c>
      <c r="X501" t="str">
        <f>INDEX(classification!AD$2:AD$200, MATCH(soilManagement!W501, classification!AB$2:AB$200, 0))</f>
        <v>no impact</v>
      </c>
      <c r="Y501" s="18"/>
    </row>
    <row r="502" spans="1:25">
      <c r="A502">
        <v>501</v>
      </c>
      <c r="B502" s="6" t="s">
        <v>619</v>
      </c>
      <c r="C502" s="9" t="s">
        <v>2682</v>
      </c>
      <c r="D502" t="str">
        <f>INDEX(classification!C$2:C$200, MATCH(soilManagement!C502, classification!A$2:A$200, 0))</f>
        <v>arable</v>
      </c>
      <c r="E502" s="9" t="s">
        <v>2562</v>
      </c>
      <c r="F502" t="str">
        <f>INDEX(classification!F$2:F$200, MATCH(soilManagement!E502, classification!D$2:D$200, 0))</f>
        <v>conventional tillage</v>
      </c>
      <c r="G502" s="9">
        <v>-9999</v>
      </c>
      <c r="H502" s="17" t="s">
        <v>1551</v>
      </c>
      <c r="I502" t="str">
        <f>INDEX(classification!I$2:I$200, MATCH(soilManagement!H502, classification!G$2:G$200, 0))</f>
        <v>unknown</v>
      </c>
      <c r="J502" t="s">
        <v>2834</v>
      </c>
      <c r="K502" s="17" t="s">
        <v>1551</v>
      </c>
      <c r="L502" t="str">
        <f>INDEX(classification!L$2:L$200, MATCH(soilManagement!K502, classification!J$2:J$200, 0))</f>
        <v>unknown</v>
      </c>
      <c r="M502" s="17" t="s">
        <v>1551</v>
      </c>
      <c r="N502" t="str">
        <f>INDEX(classification!O$2:O$200, MATCH(soilManagement!M502, classification!M$2:M$200, 0))</f>
        <v>unknown</v>
      </c>
      <c r="O502" s="17" t="s">
        <v>1551</v>
      </c>
      <c r="P502" t="str">
        <f>INDEX(classification!R$2:R$200, MATCH(soilManagement!O502, classification!P$2:P$200, 0))</f>
        <v>unknown</v>
      </c>
      <c r="Q502" s="17" t="s">
        <v>1551</v>
      </c>
      <c r="R502" t="str">
        <f>INDEX(classification!U$2:U$200, MATCH(soilManagement!Q502, classification!S$2:S$200, 0))</f>
        <v>unknown</v>
      </c>
      <c r="S502" s="17" t="s">
        <v>1551</v>
      </c>
      <c r="T502" t="str">
        <f>INDEX(classification!X$2:X$200, MATCH(soilManagement!S502, classification!V$2:V$200, 0))</f>
        <v>unknown</v>
      </c>
      <c r="U502" s="9" t="s">
        <v>1551</v>
      </c>
      <c r="V502" t="str">
        <f>INDEX(classification!AA$2:AA$200, MATCH(soilManagement!U502, classification!Y$2:Y$200, 0))</f>
        <v>unknown</v>
      </c>
      <c r="W502" s="9" t="s">
        <v>2734</v>
      </c>
      <c r="X502" t="str">
        <f>INDEX(classification!AD$2:AD$200, MATCH(soilManagement!W502, classification!AB$2:AB$200, 0))</f>
        <v>no impact</v>
      </c>
      <c r="Y502" s="18"/>
    </row>
    <row r="503" spans="1:25">
      <c r="A503">
        <v>502</v>
      </c>
      <c r="B503" s="6" t="s">
        <v>620</v>
      </c>
      <c r="C503" s="9" t="s">
        <v>2682</v>
      </c>
      <c r="D503" t="str">
        <f>INDEX(classification!C$2:C$200, MATCH(soilManagement!C503, classification!A$2:A$200, 0))</f>
        <v>arable</v>
      </c>
      <c r="E503" s="9" t="s">
        <v>2562</v>
      </c>
      <c r="F503" t="str">
        <f>INDEX(classification!F$2:F$200, MATCH(soilManagement!E503, classification!D$2:D$200, 0))</f>
        <v>conventional tillage</v>
      </c>
      <c r="G503" s="9">
        <v>-9999</v>
      </c>
      <c r="H503" s="17" t="s">
        <v>1551</v>
      </c>
      <c r="I503" t="str">
        <f>INDEX(classification!I$2:I$200, MATCH(soilManagement!H503, classification!G$2:G$200, 0))</f>
        <v>unknown</v>
      </c>
      <c r="J503" t="s">
        <v>2834</v>
      </c>
      <c r="K503" s="17" t="s">
        <v>1551</v>
      </c>
      <c r="L503" t="str">
        <f>INDEX(classification!L$2:L$200, MATCH(soilManagement!K503, classification!J$2:J$200, 0))</f>
        <v>unknown</v>
      </c>
      <c r="M503" s="17" t="s">
        <v>1551</v>
      </c>
      <c r="N503" t="str">
        <f>INDEX(classification!O$2:O$200, MATCH(soilManagement!M503, classification!M$2:M$200, 0))</f>
        <v>unknown</v>
      </c>
      <c r="O503" s="17" t="s">
        <v>1551</v>
      </c>
      <c r="P503" t="str">
        <f>INDEX(classification!R$2:R$200, MATCH(soilManagement!O503, classification!P$2:P$200, 0))</f>
        <v>unknown</v>
      </c>
      <c r="Q503" s="17" t="s">
        <v>1551</v>
      </c>
      <c r="R503" t="str">
        <f>INDEX(classification!U$2:U$200, MATCH(soilManagement!Q503, classification!S$2:S$200, 0))</f>
        <v>unknown</v>
      </c>
      <c r="S503" s="17" t="s">
        <v>1551</v>
      </c>
      <c r="T503" t="str">
        <f>INDEX(classification!X$2:X$200, MATCH(soilManagement!S503, classification!V$2:V$200, 0))</f>
        <v>unknown</v>
      </c>
      <c r="U503" s="9" t="s">
        <v>1551</v>
      </c>
      <c r="V503" t="str">
        <f>INDEX(classification!AA$2:AA$200, MATCH(soilManagement!U503, classification!Y$2:Y$200, 0))</f>
        <v>unknown</v>
      </c>
      <c r="W503" s="9" t="s">
        <v>2734</v>
      </c>
      <c r="X503" t="str">
        <f>INDEX(classification!AD$2:AD$200, MATCH(soilManagement!W503, classification!AB$2:AB$200, 0))</f>
        <v>no impact</v>
      </c>
      <c r="Y503" s="18"/>
    </row>
    <row r="504" spans="1:25">
      <c r="A504">
        <v>503</v>
      </c>
      <c r="B504" s="6" t="s">
        <v>621</v>
      </c>
      <c r="C504" s="9" t="s">
        <v>2682</v>
      </c>
      <c r="D504" t="str">
        <f>INDEX(classification!C$2:C$200, MATCH(soilManagement!C504, classification!A$2:A$200, 0))</f>
        <v>arable</v>
      </c>
      <c r="E504" s="9" t="s">
        <v>2562</v>
      </c>
      <c r="F504" t="str">
        <f>INDEX(classification!F$2:F$200, MATCH(soilManagement!E504, classification!D$2:D$200, 0))</f>
        <v>conventional tillage</v>
      </c>
      <c r="G504" s="9">
        <v>-9999</v>
      </c>
      <c r="H504" s="17" t="s">
        <v>1551</v>
      </c>
      <c r="I504" t="str">
        <f>INDEX(classification!I$2:I$200, MATCH(soilManagement!H504, classification!G$2:G$200, 0))</f>
        <v>unknown</v>
      </c>
      <c r="J504" t="s">
        <v>2834</v>
      </c>
      <c r="K504" s="17" t="s">
        <v>1551</v>
      </c>
      <c r="L504" t="str">
        <f>INDEX(classification!L$2:L$200, MATCH(soilManagement!K504, classification!J$2:J$200, 0))</f>
        <v>unknown</v>
      </c>
      <c r="M504" s="17" t="s">
        <v>1551</v>
      </c>
      <c r="N504" t="str">
        <f>INDEX(classification!O$2:O$200, MATCH(soilManagement!M504, classification!M$2:M$200, 0))</f>
        <v>unknown</v>
      </c>
      <c r="O504" s="17" t="s">
        <v>1551</v>
      </c>
      <c r="P504" t="str">
        <f>INDEX(classification!R$2:R$200, MATCH(soilManagement!O504, classification!P$2:P$200, 0))</f>
        <v>unknown</v>
      </c>
      <c r="Q504" s="17" t="s">
        <v>1551</v>
      </c>
      <c r="R504" t="str">
        <f>INDEX(classification!U$2:U$200, MATCH(soilManagement!Q504, classification!S$2:S$200, 0))</f>
        <v>unknown</v>
      </c>
      <c r="S504" s="17" t="s">
        <v>1551</v>
      </c>
      <c r="T504" t="str">
        <f>INDEX(classification!X$2:X$200, MATCH(soilManagement!S504, classification!V$2:V$200, 0))</f>
        <v>unknown</v>
      </c>
      <c r="U504" s="9" t="s">
        <v>1551</v>
      </c>
      <c r="V504" t="str">
        <f>INDEX(classification!AA$2:AA$200, MATCH(soilManagement!U504, classification!Y$2:Y$200, 0))</f>
        <v>unknown</v>
      </c>
      <c r="W504" s="9" t="s">
        <v>2734</v>
      </c>
      <c r="X504" t="str">
        <f>INDEX(classification!AD$2:AD$200, MATCH(soilManagement!W504, classification!AB$2:AB$200, 0))</f>
        <v>no impact</v>
      </c>
      <c r="Y504" s="18"/>
    </row>
    <row r="505" spans="1:25">
      <c r="A505">
        <v>504</v>
      </c>
      <c r="B505" s="6" t="s">
        <v>622</v>
      </c>
      <c r="C505" s="9" t="s">
        <v>2682</v>
      </c>
      <c r="D505" t="str">
        <f>INDEX(classification!C$2:C$200, MATCH(soilManagement!C505, classification!A$2:A$200, 0))</f>
        <v>arable</v>
      </c>
      <c r="E505" s="9" t="s">
        <v>2562</v>
      </c>
      <c r="F505" t="str">
        <f>INDEX(classification!F$2:F$200, MATCH(soilManagement!E505, classification!D$2:D$200, 0))</f>
        <v>conventional tillage</v>
      </c>
      <c r="G505" s="9">
        <v>-9999</v>
      </c>
      <c r="H505" s="17" t="s">
        <v>1551</v>
      </c>
      <c r="I505" t="str">
        <f>INDEX(classification!I$2:I$200, MATCH(soilManagement!H505, classification!G$2:G$200, 0))</f>
        <v>unknown</v>
      </c>
      <c r="J505" t="s">
        <v>2834</v>
      </c>
      <c r="K505" s="17" t="s">
        <v>1551</v>
      </c>
      <c r="L505" t="str">
        <f>INDEX(classification!L$2:L$200, MATCH(soilManagement!K505, classification!J$2:J$200, 0))</f>
        <v>unknown</v>
      </c>
      <c r="M505" s="17" t="s">
        <v>1551</v>
      </c>
      <c r="N505" t="str">
        <f>INDEX(classification!O$2:O$200, MATCH(soilManagement!M505, classification!M$2:M$200, 0))</f>
        <v>unknown</v>
      </c>
      <c r="O505" s="17" t="s">
        <v>1551</v>
      </c>
      <c r="P505" t="str">
        <f>INDEX(classification!R$2:R$200, MATCH(soilManagement!O505, classification!P$2:P$200, 0))</f>
        <v>unknown</v>
      </c>
      <c r="Q505" s="17" t="s">
        <v>1551</v>
      </c>
      <c r="R505" t="str">
        <f>INDEX(classification!U$2:U$200, MATCH(soilManagement!Q505, classification!S$2:S$200, 0))</f>
        <v>unknown</v>
      </c>
      <c r="S505" s="17" t="s">
        <v>1551</v>
      </c>
      <c r="T505" t="str">
        <f>INDEX(classification!X$2:X$200, MATCH(soilManagement!S505, classification!V$2:V$200, 0))</f>
        <v>unknown</v>
      </c>
      <c r="U505" s="9" t="s">
        <v>1551</v>
      </c>
      <c r="V505" t="str">
        <f>INDEX(classification!AA$2:AA$200, MATCH(soilManagement!U505, classification!Y$2:Y$200, 0))</f>
        <v>unknown</v>
      </c>
      <c r="W505" s="9" t="s">
        <v>2734</v>
      </c>
      <c r="X505" t="str">
        <f>INDEX(classification!AD$2:AD$200, MATCH(soilManagement!W505, classification!AB$2:AB$200, 0))</f>
        <v>no impact</v>
      </c>
      <c r="Y505" s="18"/>
    </row>
    <row r="506" spans="1:25">
      <c r="A506">
        <v>505</v>
      </c>
      <c r="B506" s="6" t="s">
        <v>623</v>
      </c>
      <c r="C506" s="9" t="s">
        <v>2682</v>
      </c>
      <c r="D506" t="str">
        <f>INDEX(classification!C$2:C$200, MATCH(soilManagement!C506, classification!A$2:A$200, 0))</f>
        <v>arable</v>
      </c>
      <c r="E506" s="9" t="s">
        <v>2562</v>
      </c>
      <c r="F506" t="str">
        <f>INDEX(classification!F$2:F$200, MATCH(soilManagement!E506, classification!D$2:D$200, 0))</f>
        <v>conventional tillage</v>
      </c>
      <c r="G506" s="9">
        <v>-9999</v>
      </c>
      <c r="H506" s="17" t="s">
        <v>1551</v>
      </c>
      <c r="I506" t="str">
        <f>INDEX(classification!I$2:I$200, MATCH(soilManagement!H506, classification!G$2:G$200, 0))</f>
        <v>unknown</v>
      </c>
      <c r="J506" t="s">
        <v>2834</v>
      </c>
      <c r="K506" s="17" t="s">
        <v>1551</v>
      </c>
      <c r="L506" t="str">
        <f>INDEX(classification!L$2:L$200, MATCH(soilManagement!K506, classification!J$2:J$200, 0))</f>
        <v>unknown</v>
      </c>
      <c r="M506" s="17" t="s">
        <v>1551</v>
      </c>
      <c r="N506" t="str">
        <f>INDEX(classification!O$2:O$200, MATCH(soilManagement!M506, classification!M$2:M$200, 0))</f>
        <v>unknown</v>
      </c>
      <c r="O506" s="17" t="s">
        <v>1551</v>
      </c>
      <c r="P506" t="str">
        <f>INDEX(classification!R$2:R$200, MATCH(soilManagement!O506, classification!P$2:P$200, 0))</f>
        <v>unknown</v>
      </c>
      <c r="Q506" s="17" t="s">
        <v>1551</v>
      </c>
      <c r="R506" t="str">
        <f>INDEX(classification!U$2:U$200, MATCH(soilManagement!Q506, classification!S$2:S$200, 0))</f>
        <v>unknown</v>
      </c>
      <c r="S506" s="17" t="s">
        <v>1551</v>
      </c>
      <c r="T506" t="str">
        <f>INDEX(classification!X$2:X$200, MATCH(soilManagement!S506, classification!V$2:V$200, 0))</f>
        <v>unknown</v>
      </c>
      <c r="U506" s="9" t="s">
        <v>1551</v>
      </c>
      <c r="V506" t="str">
        <f>INDEX(classification!AA$2:AA$200, MATCH(soilManagement!U506, classification!Y$2:Y$200, 0))</f>
        <v>unknown</v>
      </c>
      <c r="W506" s="9" t="s">
        <v>2734</v>
      </c>
      <c r="X506" t="str">
        <f>INDEX(classification!AD$2:AD$200, MATCH(soilManagement!W506, classification!AB$2:AB$200, 0))</f>
        <v>no impact</v>
      </c>
      <c r="Y506" s="18"/>
    </row>
    <row r="507" spans="1:25">
      <c r="A507">
        <v>506</v>
      </c>
      <c r="B507" s="6" t="s">
        <v>624</v>
      </c>
      <c r="C507" s="9" t="s">
        <v>2682</v>
      </c>
      <c r="D507" t="str">
        <f>INDEX(classification!C$2:C$200, MATCH(soilManagement!C507, classification!A$2:A$200, 0))</f>
        <v>arable</v>
      </c>
      <c r="E507" s="9" t="s">
        <v>2562</v>
      </c>
      <c r="F507" t="str">
        <f>INDEX(classification!F$2:F$200, MATCH(soilManagement!E507, classification!D$2:D$200, 0))</f>
        <v>conventional tillage</v>
      </c>
      <c r="G507" s="9">
        <v>-9999</v>
      </c>
      <c r="H507" s="17" t="s">
        <v>1551</v>
      </c>
      <c r="I507" t="str">
        <f>INDEX(classification!I$2:I$200, MATCH(soilManagement!H507, classification!G$2:G$200, 0))</f>
        <v>unknown</v>
      </c>
      <c r="J507" t="s">
        <v>2834</v>
      </c>
      <c r="K507" s="17" t="s">
        <v>1551</v>
      </c>
      <c r="L507" t="str">
        <f>INDEX(classification!L$2:L$200, MATCH(soilManagement!K507, classification!J$2:J$200, 0))</f>
        <v>unknown</v>
      </c>
      <c r="M507" s="17" t="s">
        <v>1551</v>
      </c>
      <c r="N507" t="str">
        <f>INDEX(classification!O$2:O$200, MATCH(soilManagement!M507, classification!M$2:M$200, 0))</f>
        <v>unknown</v>
      </c>
      <c r="O507" s="17" t="s">
        <v>1551</v>
      </c>
      <c r="P507" t="str">
        <f>INDEX(classification!R$2:R$200, MATCH(soilManagement!O507, classification!P$2:P$200, 0))</f>
        <v>unknown</v>
      </c>
      <c r="Q507" s="17" t="s">
        <v>1551</v>
      </c>
      <c r="R507" t="str">
        <f>INDEX(classification!U$2:U$200, MATCH(soilManagement!Q507, classification!S$2:S$200, 0))</f>
        <v>unknown</v>
      </c>
      <c r="S507" s="17" t="s">
        <v>1551</v>
      </c>
      <c r="T507" t="str">
        <f>INDEX(classification!X$2:X$200, MATCH(soilManagement!S507, classification!V$2:V$200, 0))</f>
        <v>unknown</v>
      </c>
      <c r="U507" s="9" t="s">
        <v>1551</v>
      </c>
      <c r="V507" t="str">
        <f>INDEX(classification!AA$2:AA$200, MATCH(soilManagement!U507, classification!Y$2:Y$200, 0))</f>
        <v>unknown</v>
      </c>
      <c r="W507" s="9" t="s">
        <v>2734</v>
      </c>
      <c r="X507" t="str">
        <f>INDEX(classification!AD$2:AD$200, MATCH(soilManagement!W507, classification!AB$2:AB$200, 0))</f>
        <v>no impact</v>
      </c>
      <c r="Y507" s="18"/>
    </row>
    <row r="508" spans="1:25">
      <c r="A508">
        <v>507</v>
      </c>
      <c r="B508" s="6" t="s">
        <v>625</v>
      </c>
      <c r="C508" s="9" t="s">
        <v>2682</v>
      </c>
      <c r="D508" t="str">
        <f>INDEX(classification!C$2:C$200, MATCH(soilManagement!C508, classification!A$2:A$200, 0))</f>
        <v>arable</v>
      </c>
      <c r="E508" s="9" t="s">
        <v>2562</v>
      </c>
      <c r="F508" t="str">
        <f>INDEX(classification!F$2:F$200, MATCH(soilManagement!E508, classification!D$2:D$200, 0))</f>
        <v>conventional tillage</v>
      </c>
      <c r="G508" s="9">
        <v>-9999</v>
      </c>
      <c r="H508" s="17" t="s">
        <v>1551</v>
      </c>
      <c r="I508" t="str">
        <f>INDEX(classification!I$2:I$200, MATCH(soilManagement!H508, classification!G$2:G$200, 0))</f>
        <v>unknown</v>
      </c>
      <c r="J508" t="s">
        <v>2834</v>
      </c>
      <c r="K508" s="17" t="s">
        <v>1551</v>
      </c>
      <c r="L508" t="str">
        <f>INDEX(classification!L$2:L$200, MATCH(soilManagement!K508, classification!J$2:J$200, 0))</f>
        <v>unknown</v>
      </c>
      <c r="M508" s="17" t="s">
        <v>1551</v>
      </c>
      <c r="N508" t="str">
        <f>INDEX(classification!O$2:O$200, MATCH(soilManagement!M508, classification!M$2:M$200, 0))</f>
        <v>unknown</v>
      </c>
      <c r="O508" s="17" t="s">
        <v>1551</v>
      </c>
      <c r="P508" t="str">
        <f>INDEX(classification!R$2:R$200, MATCH(soilManagement!O508, classification!P$2:P$200, 0))</f>
        <v>unknown</v>
      </c>
      <c r="Q508" s="17" t="s">
        <v>1551</v>
      </c>
      <c r="R508" t="str">
        <f>INDEX(classification!U$2:U$200, MATCH(soilManagement!Q508, classification!S$2:S$200, 0))</f>
        <v>unknown</v>
      </c>
      <c r="S508" s="17" t="s">
        <v>1551</v>
      </c>
      <c r="T508" t="str">
        <f>INDEX(classification!X$2:X$200, MATCH(soilManagement!S508, classification!V$2:V$200, 0))</f>
        <v>unknown</v>
      </c>
      <c r="U508" s="9" t="s">
        <v>1551</v>
      </c>
      <c r="V508" t="str">
        <f>INDEX(classification!AA$2:AA$200, MATCH(soilManagement!U508, classification!Y$2:Y$200, 0))</f>
        <v>unknown</v>
      </c>
      <c r="W508" s="9" t="s">
        <v>2734</v>
      </c>
      <c r="X508" t="str">
        <f>INDEX(classification!AD$2:AD$200, MATCH(soilManagement!W508, classification!AB$2:AB$200, 0))</f>
        <v>no impact</v>
      </c>
      <c r="Y508" s="18"/>
    </row>
    <row r="509" spans="1:25">
      <c r="A509">
        <v>508</v>
      </c>
      <c r="B509" s="6" t="s">
        <v>626</v>
      </c>
      <c r="C509" s="9" t="s">
        <v>2682</v>
      </c>
      <c r="D509" t="str">
        <f>INDEX(classification!C$2:C$200, MATCH(soilManagement!C509, classification!A$2:A$200, 0))</f>
        <v>arable</v>
      </c>
      <c r="E509" s="9" t="s">
        <v>2562</v>
      </c>
      <c r="F509" t="str">
        <f>INDEX(classification!F$2:F$200, MATCH(soilManagement!E509, classification!D$2:D$200, 0))</f>
        <v>conventional tillage</v>
      </c>
      <c r="G509" s="9">
        <v>-9999</v>
      </c>
      <c r="H509" s="17" t="s">
        <v>1551</v>
      </c>
      <c r="I509" t="str">
        <f>INDEX(classification!I$2:I$200, MATCH(soilManagement!H509, classification!G$2:G$200, 0))</f>
        <v>unknown</v>
      </c>
      <c r="J509" t="s">
        <v>2834</v>
      </c>
      <c r="K509" s="17" t="s">
        <v>1551</v>
      </c>
      <c r="L509" t="str">
        <f>INDEX(classification!L$2:L$200, MATCH(soilManagement!K509, classification!J$2:J$200, 0))</f>
        <v>unknown</v>
      </c>
      <c r="M509" s="17" t="s">
        <v>1551</v>
      </c>
      <c r="N509" t="str">
        <f>INDEX(classification!O$2:O$200, MATCH(soilManagement!M509, classification!M$2:M$200, 0))</f>
        <v>unknown</v>
      </c>
      <c r="O509" s="17" t="s">
        <v>1551</v>
      </c>
      <c r="P509" t="str">
        <f>INDEX(classification!R$2:R$200, MATCH(soilManagement!O509, classification!P$2:P$200, 0))</f>
        <v>unknown</v>
      </c>
      <c r="Q509" s="17" t="s">
        <v>1551</v>
      </c>
      <c r="R509" t="str">
        <f>INDEX(classification!U$2:U$200, MATCH(soilManagement!Q509, classification!S$2:S$200, 0))</f>
        <v>unknown</v>
      </c>
      <c r="S509" s="17" t="s">
        <v>1551</v>
      </c>
      <c r="T509" t="str">
        <f>INDEX(classification!X$2:X$200, MATCH(soilManagement!S509, classification!V$2:V$200, 0))</f>
        <v>unknown</v>
      </c>
      <c r="U509" s="9" t="s">
        <v>1551</v>
      </c>
      <c r="V509" t="str">
        <f>INDEX(classification!AA$2:AA$200, MATCH(soilManagement!U509, classification!Y$2:Y$200, 0))</f>
        <v>unknown</v>
      </c>
      <c r="W509" s="9" t="s">
        <v>2734</v>
      </c>
      <c r="X509" t="str">
        <f>INDEX(classification!AD$2:AD$200, MATCH(soilManagement!W509, classification!AB$2:AB$200, 0))</f>
        <v>no impact</v>
      </c>
      <c r="Y509" s="18"/>
    </row>
    <row r="510" spans="1:25">
      <c r="A510">
        <v>509</v>
      </c>
      <c r="B510" s="6" t="s">
        <v>627</v>
      </c>
      <c r="C510" s="9" t="s">
        <v>2682</v>
      </c>
      <c r="D510" t="str">
        <f>INDEX(classification!C$2:C$200, MATCH(soilManagement!C510, classification!A$2:A$200, 0))</f>
        <v>arable</v>
      </c>
      <c r="E510" s="9" t="s">
        <v>2562</v>
      </c>
      <c r="F510" t="str">
        <f>INDEX(classification!F$2:F$200, MATCH(soilManagement!E510, classification!D$2:D$200, 0))</f>
        <v>conventional tillage</v>
      </c>
      <c r="G510" s="9">
        <v>-9999</v>
      </c>
      <c r="H510" s="17" t="s">
        <v>1551</v>
      </c>
      <c r="I510" t="str">
        <f>INDEX(classification!I$2:I$200, MATCH(soilManagement!H510, classification!G$2:G$200, 0))</f>
        <v>unknown</v>
      </c>
      <c r="J510" t="s">
        <v>2834</v>
      </c>
      <c r="K510" s="17" t="s">
        <v>1551</v>
      </c>
      <c r="L510" t="str">
        <f>INDEX(classification!L$2:L$200, MATCH(soilManagement!K510, classification!J$2:J$200, 0))</f>
        <v>unknown</v>
      </c>
      <c r="M510" s="17" t="s">
        <v>1551</v>
      </c>
      <c r="N510" t="str">
        <f>INDEX(classification!O$2:O$200, MATCH(soilManagement!M510, classification!M$2:M$200, 0))</f>
        <v>unknown</v>
      </c>
      <c r="O510" s="17" t="s">
        <v>1551</v>
      </c>
      <c r="P510" t="str">
        <f>INDEX(classification!R$2:R$200, MATCH(soilManagement!O510, classification!P$2:P$200, 0))</f>
        <v>unknown</v>
      </c>
      <c r="Q510" s="17" t="s">
        <v>1551</v>
      </c>
      <c r="R510" t="str">
        <f>INDEX(classification!U$2:U$200, MATCH(soilManagement!Q510, classification!S$2:S$200, 0))</f>
        <v>unknown</v>
      </c>
      <c r="S510" s="17" t="s">
        <v>1551</v>
      </c>
      <c r="T510" t="str">
        <f>INDEX(classification!X$2:X$200, MATCH(soilManagement!S510, classification!V$2:V$200, 0))</f>
        <v>unknown</v>
      </c>
      <c r="U510" s="9" t="s">
        <v>1551</v>
      </c>
      <c r="V510" t="str">
        <f>INDEX(classification!AA$2:AA$200, MATCH(soilManagement!U510, classification!Y$2:Y$200, 0))</f>
        <v>unknown</v>
      </c>
      <c r="W510" s="9" t="s">
        <v>2734</v>
      </c>
      <c r="X510" t="str">
        <f>INDEX(classification!AD$2:AD$200, MATCH(soilManagement!W510, classification!AB$2:AB$200, 0))</f>
        <v>no impact</v>
      </c>
      <c r="Y510" s="18"/>
    </row>
    <row r="511" spans="1:25">
      <c r="A511">
        <v>510</v>
      </c>
      <c r="B511" s="6" t="s">
        <v>628</v>
      </c>
      <c r="C511" s="9" t="s">
        <v>2682</v>
      </c>
      <c r="D511" t="str">
        <f>INDEX(classification!C$2:C$200, MATCH(soilManagement!C511, classification!A$2:A$200, 0))</f>
        <v>arable</v>
      </c>
      <c r="E511" s="9" t="s">
        <v>2562</v>
      </c>
      <c r="F511" t="str">
        <f>INDEX(classification!F$2:F$200, MATCH(soilManagement!E511, classification!D$2:D$200, 0))</f>
        <v>conventional tillage</v>
      </c>
      <c r="G511" s="9">
        <v>-9999</v>
      </c>
      <c r="H511" s="17" t="s">
        <v>1551</v>
      </c>
      <c r="I511" t="str">
        <f>INDEX(classification!I$2:I$200, MATCH(soilManagement!H511, classification!G$2:G$200, 0))</f>
        <v>unknown</v>
      </c>
      <c r="J511" t="s">
        <v>2834</v>
      </c>
      <c r="K511" s="17" t="s">
        <v>1551</v>
      </c>
      <c r="L511" t="str">
        <f>INDEX(classification!L$2:L$200, MATCH(soilManagement!K511, classification!J$2:J$200, 0))</f>
        <v>unknown</v>
      </c>
      <c r="M511" s="17" t="s">
        <v>1551</v>
      </c>
      <c r="N511" t="str">
        <f>INDEX(classification!O$2:O$200, MATCH(soilManagement!M511, classification!M$2:M$200, 0))</f>
        <v>unknown</v>
      </c>
      <c r="O511" s="17" t="s">
        <v>1551</v>
      </c>
      <c r="P511" t="str">
        <f>INDEX(classification!R$2:R$200, MATCH(soilManagement!O511, classification!P$2:P$200, 0))</f>
        <v>unknown</v>
      </c>
      <c r="Q511" s="17" t="s">
        <v>1551</v>
      </c>
      <c r="R511" t="str">
        <f>INDEX(classification!U$2:U$200, MATCH(soilManagement!Q511, classification!S$2:S$200, 0))</f>
        <v>unknown</v>
      </c>
      <c r="S511" s="17" t="s">
        <v>1551</v>
      </c>
      <c r="T511" t="str">
        <f>INDEX(classification!X$2:X$200, MATCH(soilManagement!S511, classification!V$2:V$200, 0))</f>
        <v>unknown</v>
      </c>
      <c r="U511" s="9" t="s">
        <v>1551</v>
      </c>
      <c r="V511" t="str">
        <f>INDEX(classification!AA$2:AA$200, MATCH(soilManagement!U511, classification!Y$2:Y$200, 0))</f>
        <v>unknown</v>
      </c>
      <c r="W511" s="9" t="s">
        <v>2734</v>
      </c>
      <c r="X511" t="str">
        <f>INDEX(classification!AD$2:AD$200, MATCH(soilManagement!W511, classification!AB$2:AB$200, 0))</f>
        <v>no impact</v>
      </c>
      <c r="Y511" s="18"/>
    </row>
    <row r="512" spans="1:25">
      <c r="A512">
        <v>511</v>
      </c>
      <c r="B512" s="6" t="s">
        <v>629</v>
      </c>
      <c r="C512" s="9" t="s">
        <v>2682</v>
      </c>
      <c r="D512" t="str">
        <f>INDEX(classification!C$2:C$200, MATCH(soilManagement!C512, classification!A$2:A$200, 0))</f>
        <v>arable</v>
      </c>
      <c r="E512" s="9" t="s">
        <v>2562</v>
      </c>
      <c r="F512" t="str">
        <f>INDEX(classification!F$2:F$200, MATCH(soilManagement!E512, classification!D$2:D$200, 0))</f>
        <v>conventional tillage</v>
      </c>
      <c r="G512" s="9">
        <v>-9999</v>
      </c>
      <c r="H512" s="17" t="s">
        <v>1551</v>
      </c>
      <c r="I512" t="str">
        <f>INDEX(classification!I$2:I$200, MATCH(soilManagement!H512, classification!G$2:G$200, 0))</f>
        <v>unknown</v>
      </c>
      <c r="J512" t="s">
        <v>2834</v>
      </c>
      <c r="K512" s="17" t="s">
        <v>1551</v>
      </c>
      <c r="L512" t="str">
        <f>INDEX(classification!L$2:L$200, MATCH(soilManagement!K512, classification!J$2:J$200, 0))</f>
        <v>unknown</v>
      </c>
      <c r="M512" s="17" t="s">
        <v>1551</v>
      </c>
      <c r="N512" t="str">
        <f>INDEX(classification!O$2:O$200, MATCH(soilManagement!M512, classification!M$2:M$200, 0))</f>
        <v>unknown</v>
      </c>
      <c r="O512" s="17" t="s">
        <v>1551</v>
      </c>
      <c r="P512" t="str">
        <f>INDEX(classification!R$2:R$200, MATCH(soilManagement!O512, classification!P$2:P$200, 0))</f>
        <v>unknown</v>
      </c>
      <c r="Q512" s="17" t="s">
        <v>1551</v>
      </c>
      <c r="R512" t="str">
        <f>INDEX(classification!U$2:U$200, MATCH(soilManagement!Q512, classification!S$2:S$200, 0))</f>
        <v>unknown</v>
      </c>
      <c r="S512" s="17" t="s">
        <v>1551</v>
      </c>
      <c r="T512" t="str">
        <f>INDEX(classification!X$2:X$200, MATCH(soilManagement!S512, classification!V$2:V$200, 0))</f>
        <v>unknown</v>
      </c>
      <c r="U512" s="9" t="s">
        <v>1551</v>
      </c>
      <c r="V512" t="str">
        <f>INDEX(classification!AA$2:AA$200, MATCH(soilManagement!U512, classification!Y$2:Y$200, 0))</f>
        <v>unknown</v>
      </c>
      <c r="W512" s="9" t="s">
        <v>2734</v>
      </c>
      <c r="X512" t="str">
        <f>INDEX(classification!AD$2:AD$200, MATCH(soilManagement!W512, classification!AB$2:AB$200, 0))</f>
        <v>no impact</v>
      </c>
      <c r="Y512" s="18"/>
    </row>
    <row r="513" spans="1:25">
      <c r="A513">
        <v>512</v>
      </c>
      <c r="B513" s="6" t="s">
        <v>630</v>
      </c>
      <c r="C513" s="9" t="s">
        <v>2682</v>
      </c>
      <c r="D513" t="str">
        <f>INDEX(classification!C$2:C$200, MATCH(soilManagement!C513, classification!A$2:A$200, 0))</f>
        <v>arable</v>
      </c>
      <c r="E513" s="9" t="s">
        <v>2562</v>
      </c>
      <c r="F513" t="str">
        <f>INDEX(classification!F$2:F$200, MATCH(soilManagement!E513, classification!D$2:D$200, 0))</f>
        <v>conventional tillage</v>
      </c>
      <c r="G513" s="9">
        <v>-9999</v>
      </c>
      <c r="H513" s="17" t="s">
        <v>1551</v>
      </c>
      <c r="I513" t="str">
        <f>INDEX(classification!I$2:I$200, MATCH(soilManagement!H513, classification!G$2:G$200, 0))</f>
        <v>unknown</v>
      </c>
      <c r="J513" t="s">
        <v>2834</v>
      </c>
      <c r="K513" s="17" t="s">
        <v>1551</v>
      </c>
      <c r="L513" t="str">
        <f>INDEX(classification!L$2:L$200, MATCH(soilManagement!K513, classification!J$2:J$200, 0))</f>
        <v>unknown</v>
      </c>
      <c r="M513" s="17" t="s">
        <v>1551</v>
      </c>
      <c r="N513" t="str">
        <f>INDEX(classification!O$2:O$200, MATCH(soilManagement!M513, classification!M$2:M$200, 0))</f>
        <v>unknown</v>
      </c>
      <c r="O513" s="17" t="s">
        <v>1551</v>
      </c>
      <c r="P513" t="str">
        <f>INDEX(classification!R$2:R$200, MATCH(soilManagement!O513, classification!P$2:P$200, 0))</f>
        <v>unknown</v>
      </c>
      <c r="Q513" s="17" t="s">
        <v>1551</v>
      </c>
      <c r="R513" t="str">
        <f>INDEX(classification!U$2:U$200, MATCH(soilManagement!Q513, classification!S$2:S$200, 0))</f>
        <v>unknown</v>
      </c>
      <c r="S513" s="17" t="s">
        <v>1551</v>
      </c>
      <c r="T513" t="str">
        <f>INDEX(classification!X$2:X$200, MATCH(soilManagement!S513, classification!V$2:V$200, 0))</f>
        <v>unknown</v>
      </c>
      <c r="U513" s="9" t="s">
        <v>1551</v>
      </c>
      <c r="V513" t="str">
        <f>INDEX(classification!AA$2:AA$200, MATCH(soilManagement!U513, classification!Y$2:Y$200, 0))</f>
        <v>unknown</v>
      </c>
      <c r="W513" s="9" t="s">
        <v>2734</v>
      </c>
      <c r="X513" t="str">
        <f>INDEX(classification!AD$2:AD$200, MATCH(soilManagement!W513, classification!AB$2:AB$200, 0))</f>
        <v>no impact</v>
      </c>
      <c r="Y513" s="18"/>
    </row>
    <row r="514" spans="1:25">
      <c r="A514">
        <v>513</v>
      </c>
      <c r="B514" s="6" t="s">
        <v>631</v>
      </c>
      <c r="C514" s="9" t="s">
        <v>2682</v>
      </c>
      <c r="D514" t="str">
        <f>INDEX(classification!C$2:C$200, MATCH(soilManagement!C514, classification!A$2:A$200, 0))</f>
        <v>arable</v>
      </c>
      <c r="E514" s="9" t="s">
        <v>2562</v>
      </c>
      <c r="F514" t="str">
        <f>INDEX(classification!F$2:F$200, MATCH(soilManagement!E514, classification!D$2:D$200, 0))</f>
        <v>conventional tillage</v>
      </c>
      <c r="G514" s="9">
        <v>-9999</v>
      </c>
      <c r="H514" s="17" t="s">
        <v>1551</v>
      </c>
      <c r="I514" t="str">
        <f>INDEX(classification!I$2:I$200, MATCH(soilManagement!H514, classification!G$2:G$200, 0))</f>
        <v>unknown</v>
      </c>
      <c r="J514" t="s">
        <v>2834</v>
      </c>
      <c r="K514" s="17" t="s">
        <v>1551</v>
      </c>
      <c r="L514" t="str">
        <f>INDEX(classification!L$2:L$200, MATCH(soilManagement!K514, classification!J$2:J$200, 0))</f>
        <v>unknown</v>
      </c>
      <c r="M514" s="17" t="s">
        <v>1551</v>
      </c>
      <c r="N514" t="str">
        <f>INDEX(classification!O$2:O$200, MATCH(soilManagement!M514, classification!M$2:M$200, 0))</f>
        <v>unknown</v>
      </c>
      <c r="O514" s="17" t="s">
        <v>1551</v>
      </c>
      <c r="P514" t="str">
        <f>INDEX(classification!R$2:R$200, MATCH(soilManagement!O514, classification!P$2:P$200, 0))</f>
        <v>unknown</v>
      </c>
      <c r="Q514" s="17" t="s">
        <v>1551</v>
      </c>
      <c r="R514" t="str">
        <f>INDEX(classification!U$2:U$200, MATCH(soilManagement!Q514, classification!S$2:S$200, 0))</f>
        <v>unknown</v>
      </c>
      <c r="S514" s="17" t="s">
        <v>1551</v>
      </c>
      <c r="T514" t="str">
        <f>INDEX(classification!X$2:X$200, MATCH(soilManagement!S514, classification!V$2:V$200, 0))</f>
        <v>unknown</v>
      </c>
      <c r="U514" s="9" t="s">
        <v>1551</v>
      </c>
      <c r="V514" t="str">
        <f>INDEX(classification!AA$2:AA$200, MATCH(soilManagement!U514, classification!Y$2:Y$200, 0))</f>
        <v>unknown</v>
      </c>
      <c r="W514" s="9" t="s">
        <v>2734</v>
      </c>
      <c r="X514" t="str">
        <f>INDEX(classification!AD$2:AD$200, MATCH(soilManagement!W514, classification!AB$2:AB$200, 0))</f>
        <v>no impact</v>
      </c>
      <c r="Y514" s="18"/>
    </row>
    <row r="515" spans="1:25">
      <c r="A515">
        <v>514</v>
      </c>
      <c r="B515" s="6" t="s">
        <v>632</v>
      </c>
      <c r="C515" s="9" t="s">
        <v>2682</v>
      </c>
      <c r="D515" t="str">
        <f>INDEX(classification!C$2:C$200, MATCH(soilManagement!C515, classification!A$2:A$200, 0))</f>
        <v>arable</v>
      </c>
      <c r="E515" s="9" t="s">
        <v>2562</v>
      </c>
      <c r="F515" t="str">
        <f>INDEX(classification!F$2:F$200, MATCH(soilManagement!E515, classification!D$2:D$200, 0))</f>
        <v>conventional tillage</v>
      </c>
      <c r="G515" s="9">
        <v>-9999</v>
      </c>
      <c r="H515" s="17" t="s">
        <v>1551</v>
      </c>
      <c r="I515" t="str">
        <f>INDEX(classification!I$2:I$200, MATCH(soilManagement!H515, classification!G$2:G$200, 0))</f>
        <v>unknown</v>
      </c>
      <c r="J515" t="s">
        <v>2834</v>
      </c>
      <c r="K515" s="17" t="s">
        <v>1551</v>
      </c>
      <c r="L515" t="str">
        <f>INDEX(classification!L$2:L$200, MATCH(soilManagement!K515, classification!J$2:J$200, 0))</f>
        <v>unknown</v>
      </c>
      <c r="M515" s="17" t="s">
        <v>1551</v>
      </c>
      <c r="N515" t="str">
        <f>INDEX(classification!O$2:O$200, MATCH(soilManagement!M515, classification!M$2:M$200, 0))</f>
        <v>unknown</v>
      </c>
      <c r="O515" s="17" t="s">
        <v>1551</v>
      </c>
      <c r="P515" t="str">
        <f>INDEX(classification!R$2:R$200, MATCH(soilManagement!O515, classification!P$2:P$200, 0))</f>
        <v>unknown</v>
      </c>
      <c r="Q515" s="17" t="s">
        <v>1551</v>
      </c>
      <c r="R515" t="str">
        <f>INDEX(classification!U$2:U$200, MATCH(soilManagement!Q515, classification!S$2:S$200, 0))</f>
        <v>unknown</v>
      </c>
      <c r="S515" s="17" t="s">
        <v>1551</v>
      </c>
      <c r="T515" t="str">
        <f>INDEX(classification!X$2:X$200, MATCH(soilManagement!S515, classification!V$2:V$200, 0))</f>
        <v>unknown</v>
      </c>
      <c r="U515" s="9" t="s">
        <v>1551</v>
      </c>
      <c r="V515" t="str">
        <f>INDEX(classification!AA$2:AA$200, MATCH(soilManagement!U515, classification!Y$2:Y$200, 0))</f>
        <v>unknown</v>
      </c>
      <c r="W515" s="9" t="s">
        <v>2734</v>
      </c>
      <c r="X515" t="str">
        <f>INDEX(classification!AD$2:AD$200, MATCH(soilManagement!W515, classification!AB$2:AB$200, 0))</f>
        <v>no impact</v>
      </c>
      <c r="Y515" s="18"/>
    </row>
    <row r="516" spans="1:25">
      <c r="A516">
        <v>515</v>
      </c>
      <c r="B516" s="6" t="s">
        <v>633</v>
      </c>
      <c r="C516" s="9" t="s">
        <v>2682</v>
      </c>
      <c r="D516" t="str">
        <f>INDEX(classification!C$2:C$200, MATCH(soilManagement!C516, classification!A$2:A$200, 0))</f>
        <v>arable</v>
      </c>
      <c r="E516" s="9" t="s">
        <v>2562</v>
      </c>
      <c r="F516" t="str">
        <f>INDEX(classification!F$2:F$200, MATCH(soilManagement!E516, classification!D$2:D$200, 0))</f>
        <v>conventional tillage</v>
      </c>
      <c r="G516" s="9">
        <v>-9999</v>
      </c>
      <c r="H516" s="17" t="s">
        <v>1551</v>
      </c>
      <c r="I516" t="str">
        <f>INDEX(classification!I$2:I$200, MATCH(soilManagement!H516, classification!G$2:G$200, 0))</f>
        <v>unknown</v>
      </c>
      <c r="J516" t="s">
        <v>2834</v>
      </c>
      <c r="K516" s="17" t="s">
        <v>1551</v>
      </c>
      <c r="L516" t="str">
        <f>INDEX(classification!L$2:L$200, MATCH(soilManagement!K516, classification!J$2:J$200, 0))</f>
        <v>unknown</v>
      </c>
      <c r="M516" s="17" t="s">
        <v>1551</v>
      </c>
      <c r="N516" t="str">
        <f>INDEX(classification!O$2:O$200, MATCH(soilManagement!M516, classification!M$2:M$200, 0))</f>
        <v>unknown</v>
      </c>
      <c r="O516" s="17" t="s">
        <v>1551</v>
      </c>
      <c r="P516" t="str">
        <f>INDEX(classification!R$2:R$200, MATCH(soilManagement!O516, classification!P$2:P$200, 0))</f>
        <v>unknown</v>
      </c>
      <c r="Q516" s="17" t="s">
        <v>1551</v>
      </c>
      <c r="R516" t="str">
        <f>INDEX(classification!U$2:U$200, MATCH(soilManagement!Q516, classification!S$2:S$200, 0))</f>
        <v>unknown</v>
      </c>
      <c r="S516" s="17" t="s">
        <v>1551</v>
      </c>
      <c r="T516" t="str">
        <f>INDEX(classification!X$2:X$200, MATCH(soilManagement!S516, classification!V$2:V$200, 0))</f>
        <v>unknown</v>
      </c>
      <c r="U516" s="9" t="s">
        <v>1551</v>
      </c>
      <c r="V516" t="str">
        <f>INDEX(classification!AA$2:AA$200, MATCH(soilManagement!U516, classification!Y$2:Y$200, 0))</f>
        <v>unknown</v>
      </c>
      <c r="W516" s="9" t="s">
        <v>2734</v>
      </c>
      <c r="X516" t="str">
        <f>INDEX(classification!AD$2:AD$200, MATCH(soilManagement!W516, classification!AB$2:AB$200, 0))</f>
        <v>no impact</v>
      </c>
      <c r="Y516" s="18"/>
    </row>
    <row r="517" spans="1:25">
      <c r="A517">
        <v>516</v>
      </c>
      <c r="B517" s="6" t="s">
        <v>634</v>
      </c>
      <c r="C517" s="9" t="s">
        <v>2682</v>
      </c>
      <c r="D517" t="str">
        <f>INDEX(classification!C$2:C$200, MATCH(soilManagement!C517, classification!A$2:A$200, 0))</f>
        <v>arable</v>
      </c>
      <c r="E517" s="9" t="s">
        <v>2562</v>
      </c>
      <c r="F517" t="str">
        <f>INDEX(classification!F$2:F$200, MATCH(soilManagement!E517, classification!D$2:D$200, 0))</f>
        <v>conventional tillage</v>
      </c>
      <c r="G517" s="9">
        <v>-9999</v>
      </c>
      <c r="H517" s="17" t="s">
        <v>1551</v>
      </c>
      <c r="I517" t="str">
        <f>INDEX(classification!I$2:I$200, MATCH(soilManagement!H517, classification!G$2:G$200, 0))</f>
        <v>unknown</v>
      </c>
      <c r="J517" t="s">
        <v>2834</v>
      </c>
      <c r="K517" s="17" t="s">
        <v>1551</v>
      </c>
      <c r="L517" t="str">
        <f>INDEX(classification!L$2:L$200, MATCH(soilManagement!K517, classification!J$2:J$200, 0))</f>
        <v>unknown</v>
      </c>
      <c r="M517" s="17" t="s">
        <v>1551</v>
      </c>
      <c r="N517" t="str">
        <f>INDEX(classification!O$2:O$200, MATCH(soilManagement!M517, classification!M$2:M$200, 0))</f>
        <v>unknown</v>
      </c>
      <c r="O517" s="17" t="s">
        <v>1551</v>
      </c>
      <c r="P517" t="str">
        <f>INDEX(classification!R$2:R$200, MATCH(soilManagement!O517, classification!P$2:P$200, 0))</f>
        <v>unknown</v>
      </c>
      <c r="Q517" s="17" t="s">
        <v>1551</v>
      </c>
      <c r="R517" t="str">
        <f>INDEX(classification!U$2:U$200, MATCH(soilManagement!Q517, classification!S$2:S$200, 0))</f>
        <v>unknown</v>
      </c>
      <c r="S517" s="17" t="s">
        <v>1551</v>
      </c>
      <c r="T517" t="str">
        <f>INDEX(classification!X$2:X$200, MATCH(soilManagement!S517, classification!V$2:V$200, 0))</f>
        <v>unknown</v>
      </c>
      <c r="U517" s="9" t="s">
        <v>1551</v>
      </c>
      <c r="V517" t="str">
        <f>INDEX(classification!AA$2:AA$200, MATCH(soilManagement!U517, classification!Y$2:Y$200, 0))</f>
        <v>unknown</v>
      </c>
      <c r="W517" s="9" t="s">
        <v>2734</v>
      </c>
      <c r="X517" t="str">
        <f>INDEX(classification!AD$2:AD$200, MATCH(soilManagement!W517, classification!AB$2:AB$200, 0))</f>
        <v>no impact</v>
      </c>
      <c r="Y517" s="18"/>
    </row>
    <row r="518" spans="1:25">
      <c r="A518">
        <v>517</v>
      </c>
      <c r="B518" s="6" t="s">
        <v>635</v>
      </c>
      <c r="C518" s="9" t="s">
        <v>2682</v>
      </c>
      <c r="D518" t="str">
        <f>INDEX(classification!C$2:C$200, MATCH(soilManagement!C518, classification!A$2:A$200, 0))</f>
        <v>arable</v>
      </c>
      <c r="E518" s="9" t="s">
        <v>2562</v>
      </c>
      <c r="F518" t="str">
        <f>INDEX(classification!F$2:F$200, MATCH(soilManagement!E518, classification!D$2:D$200, 0))</f>
        <v>conventional tillage</v>
      </c>
      <c r="G518" s="9">
        <v>-9999</v>
      </c>
      <c r="H518" s="17" t="s">
        <v>1551</v>
      </c>
      <c r="I518" t="str">
        <f>INDEX(classification!I$2:I$200, MATCH(soilManagement!H518, classification!G$2:G$200, 0))</f>
        <v>unknown</v>
      </c>
      <c r="J518" t="s">
        <v>2834</v>
      </c>
      <c r="K518" s="17" t="s">
        <v>1551</v>
      </c>
      <c r="L518" t="str">
        <f>INDEX(classification!L$2:L$200, MATCH(soilManagement!K518, classification!J$2:J$200, 0))</f>
        <v>unknown</v>
      </c>
      <c r="M518" s="17" t="s">
        <v>1551</v>
      </c>
      <c r="N518" t="str">
        <f>INDEX(classification!O$2:O$200, MATCH(soilManagement!M518, classification!M$2:M$200, 0))</f>
        <v>unknown</v>
      </c>
      <c r="O518" s="17" t="s">
        <v>1551</v>
      </c>
      <c r="P518" t="str">
        <f>INDEX(classification!R$2:R$200, MATCH(soilManagement!O518, classification!P$2:P$200, 0))</f>
        <v>unknown</v>
      </c>
      <c r="Q518" s="17" t="s">
        <v>1551</v>
      </c>
      <c r="R518" t="str">
        <f>INDEX(classification!U$2:U$200, MATCH(soilManagement!Q518, classification!S$2:S$200, 0))</f>
        <v>unknown</v>
      </c>
      <c r="S518" s="17" t="s">
        <v>1551</v>
      </c>
      <c r="T518" t="str">
        <f>INDEX(classification!X$2:X$200, MATCH(soilManagement!S518, classification!V$2:V$200, 0))</f>
        <v>unknown</v>
      </c>
      <c r="U518" s="9" t="s">
        <v>1551</v>
      </c>
      <c r="V518" t="str">
        <f>INDEX(classification!AA$2:AA$200, MATCH(soilManagement!U518, classification!Y$2:Y$200, 0))</f>
        <v>unknown</v>
      </c>
      <c r="W518" s="9" t="s">
        <v>2734</v>
      </c>
      <c r="X518" t="str">
        <f>INDEX(classification!AD$2:AD$200, MATCH(soilManagement!W518, classification!AB$2:AB$200, 0))</f>
        <v>no impact</v>
      </c>
      <c r="Y518" s="18"/>
    </row>
    <row r="519" spans="1:25">
      <c r="A519">
        <v>518</v>
      </c>
      <c r="B519" s="6" t="s">
        <v>636</v>
      </c>
      <c r="C519" s="9" t="s">
        <v>2682</v>
      </c>
      <c r="D519" t="str">
        <f>INDEX(classification!C$2:C$200, MATCH(soilManagement!C519, classification!A$2:A$200, 0))</f>
        <v>arable</v>
      </c>
      <c r="E519" s="9" t="s">
        <v>2562</v>
      </c>
      <c r="F519" t="str">
        <f>INDEX(classification!F$2:F$200, MATCH(soilManagement!E519, classification!D$2:D$200, 0))</f>
        <v>conventional tillage</v>
      </c>
      <c r="G519" s="9">
        <v>-9999</v>
      </c>
      <c r="H519" s="17" t="s">
        <v>1551</v>
      </c>
      <c r="I519" t="str">
        <f>INDEX(classification!I$2:I$200, MATCH(soilManagement!H519, classification!G$2:G$200, 0))</f>
        <v>unknown</v>
      </c>
      <c r="J519" t="s">
        <v>2834</v>
      </c>
      <c r="K519" s="17" t="s">
        <v>1551</v>
      </c>
      <c r="L519" t="str">
        <f>INDEX(classification!L$2:L$200, MATCH(soilManagement!K519, classification!J$2:J$200, 0))</f>
        <v>unknown</v>
      </c>
      <c r="M519" s="17" t="s">
        <v>1551</v>
      </c>
      <c r="N519" t="str">
        <f>INDEX(classification!O$2:O$200, MATCH(soilManagement!M519, classification!M$2:M$200, 0))</f>
        <v>unknown</v>
      </c>
      <c r="O519" s="17" t="s">
        <v>1551</v>
      </c>
      <c r="P519" t="str">
        <f>INDEX(classification!R$2:R$200, MATCH(soilManagement!O519, classification!P$2:P$200, 0))</f>
        <v>unknown</v>
      </c>
      <c r="Q519" s="17" t="s">
        <v>1551</v>
      </c>
      <c r="R519" t="str">
        <f>INDEX(classification!U$2:U$200, MATCH(soilManagement!Q519, classification!S$2:S$200, 0))</f>
        <v>unknown</v>
      </c>
      <c r="S519" s="17" t="s">
        <v>1551</v>
      </c>
      <c r="T519" t="str">
        <f>INDEX(classification!X$2:X$200, MATCH(soilManagement!S519, classification!V$2:V$200, 0))</f>
        <v>unknown</v>
      </c>
      <c r="U519" s="9" t="s">
        <v>1551</v>
      </c>
      <c r="V519" t="str">
        <f>INDEX(classification!AA$2:AA$200, MATCH(soilManagement!U519, classification!Y$2:Y$200, 0))</f>
        <v>unknown</v>
      </c>
      <c r="W519" s="9" t="s">
        <v>2734</v>
      </c>
      <c r="X519" t="str">
        <f>INDEX(classification!AD$2:AD$200, MATCH(soilManagement!W519, classification!AB$2:AB$200, 0))</f>
        <v>no impact</v>
      </c>
      <c r="Y519" s="18"/>
    </row>
    <row r="520" spans="1:25">
      <c r="A520">
        <v>519</v>
      </c>
      <c r="B520" s="6" t="s">
        <v>637</v>
      </c>
      <c r="C520" s="9" t="s">
        <v>2682</v>
      </c>
      <c r="D520" t="str">
        <f>INDEX(classification!C$2:C$200, MATCH(soilManagement!C520, classification!A$2:A$200, 0))</f>
        <v>arable</v>
      </c>
      <c r="E520" s="9" t="s">
        <v>2562</v>
      </c>
      <c r="F520" t="str">
        <f>INDEX(classification!F$2:F$200, MATCH(soilManagement!E520, classification!D$2:D$200, 0))</f>
        <v>conventional tillage</v>
      </c>
      <c r="G520" s="9">
        <v>-9999</v>
      </c>
      <c r="H520" s="17" t="s">
        <v>1551</v>
      </c>
      <c r="I520" t="str">
        <f>INDEX(classification!I$2:I$200, MATCH(soilManagement!H520, classification!G$2:G$200, 0))</f>
        <v>unknown</v>
      </c>
      <c r="J520" t="s">
        <v>2834</v>
      </c>
      <c r="K520" s="17" t="s">
        <v>1551</v>
      </c>
      <c r="L520" t="str">
        <f>INDEX(classification!L$2:L$200, MATCH(soilManagement!K520, classification!J$2:J$200, 0))</f>
        <v>unknown</v>
      </c>
      <c r="M520" s="17" t="s">
        <v>1551</v>
      </c>
      <c r="N520" t="str">
        <f>INDEX(classification!O$2:O$200, MATCH(soilManagement!M520, classification!M$2:M$200, 0))</f>
        <v>unknown</v>
      </c>
      <c r="O520" s="17" t="s">
        <v>1551</v>
      </c>
      <c r="P520" t="str">
        <f>INDEX(classification!R$2:R$200, MATCH(soilManagement!O520, classification!P$2:P$200, 0))</f>
        <v>unknown</v>
      </c>
      <c r="Q520" s="17" t="s">
        <v>1551</v>
      </c>
      <c r="R520" t="str">
        <f>INDEX(classification!U$2:U$200, MATCH(soilManagement!Q520, classification!S$2:S$200, 0))</f>
        <v>unknown</v>
      </c>
      <c r="S520" s="17" t="s">
        <v>1551</v>
      </c>
      <c r="T520" t="str">
        <f>INDEX(classification!X$2:X$200, MATCH(soilManagement!S520, classification!V$2:V$200, 0))</f>
        <v>unknown</v>
      </c>
      <c r="U520" s="9" t="s">
        <v>1551</v>
      </c>
      <c r="V520" t="str">
        <f>INDEX(classification!AA$2:AA$200, MATCH(soilManagement!U520, classification!Y$2:Y$200, 0))</f>
        <v>unknown</v>
      </c>
      <c r="W520" s="9" t="s">
        <v>2734</v>
      </c>
      <c r="X520" t="str">
        <f>INDEX(classification!AD$2:AD$200, MATCH(soilManagement!W520, classification!AB$2:AB$200, 0))</f>
        <v>no impact</v>
      </c>
      <c r="Y520" s="18"/>
    </row>
    <row r="521" spans="1:25">
      <c r="A521">
        <v>520</v>
      </c>
      <c r="B521" s="6" t="s">
        <v>638</v>
      </c>
      <c r="C521" s="9" t="s">
        <v>2682</v>
      </c>
      <c r="D521" t="str">
        <f>INDEX(classification!C$2:C$200, MATCH(soilManagement!C521, classification!A$2:A$200, 0))</f>
        <v>arable</v>
      </c>
      <c r="E521" s="9" t="s">
        <v>2731</v>
      </c>
      <c r="F521" t="str">
        <f>INDEX(classification!F$2:F$200, MATCH(soilManagement!E521, classification!D$2:D$200, 0))</f>
        <v>no tillage</v>
      </c>
      <c r="G521" s="9">
        <v>2</v>
      </c>
      <c r="H521" s="9" t="s">
        <v>2569</v>
      </c>
      <c r="I521" t="str">
        <f>INDEX(classification!I$2:I$200, MATCH(soilManagement!H521, classification!G$2:G$200, 0))</f>
        <v>maize</v>
      </c>
      <c r="J521" s="9" t="s">
        <v>2781</v>
      </c>
      <c r="K521" s="17" t="s">
        <v>1551</v>
      </c>
      <c r="L521" t="str">
        <f>INDEX(classification!L$2:L$200, MATCH(soilManagement!K521, classification!J$2:J$200, 0))</f>
        <v>unknown</v>
      </c>
      <c r="M521" s="17" t="s">
        <v>1551</v>
      </c>
      <c r="N521" t="str">
        <f>INDEX(classification!O$2:O$200, MATCH(soilManagement!M521, classification!M$2:M$200, 0))</f>
        <v>unknown</v>
      </c>
      <c r="O521" s="17" t="s">
        <v>1551</v>
      </c>
      <c r="P521" t="str">
        <f>INDEX(classification!R$2:R$200, MATCH(soilManagement!O521, classification!P$2:P$200, 0))</f>
        <v>unknown</v>
      </c>
      <c r="Q521" s="17" t="s">
        <v>1551</v>
      </c>
      <c r="R521" t="str">
        <f>INDEX(classification!U$2:U$200, MATCH(soilManagement!Q521, classification!S$2:S$200, 0))</f>
        <v>unknown</v>
      </c>
      <c r="S521" s="9" t="s">
        <v>2835</v>
      </c>
      <c r="T521" t="str">
        <f>INDEX(classification!X$2:X$200, MATCH(soilManagement!S521, classification!V$2:V$200, 0))</f>
        <v>not compacted</v>
      </c>
      <c r="U521" s="9" t="s">
        <v>1551</v>
      </c>
      <c r="V521" t="str">
        <f>INDEX(classification!AA$2:AA$200, MATCH(soilManagement!U521, classification!Y$2:Y$200, 0))</f>
        <v>unknown</v>
      </c>
      <c r="W521" s="9" t="s">
        <v>2836</v>
      </c>
      <c r="X521" t="str">
        <f>INDEX(classification!AD$2:AD$200, MATCH(soilManagement!W521, classification!AB$2:AB$200, 0))</f>
        <v>no impact</v>
      </c>
      <c r="Y521" s="18"/>
    </row>
    <row r="522" spans="1:25">
      <c r="A522">
        <v>521</v>
      </c>
      <c r="B522" s="6" t="s">
        <v>640</v>
      </c>
      <c r="C522" s="9" t="s">
        <v>2682</v>
      </c>
      <c r="D522" t="str">
        <f>INDEX(classification!C$2:C$200, MATCH(soilManagement!C522, classification!A$2:A$200, 0))</f>
        <v>arable</v>
      </c>
      <c r="E522" s="9" t="s">
        <v>2731</v>
      </c>
      <c r="F522" t="str">
        <f>INDEX(classification!F$2:F$200, MATCH(soilManagement!E522, classification!D$2:D$200, 0))</f>
        <v>no tillage</v>
      </c>
      <c r="G522" s="9">
        <v>2</v>
      </c>
      <c r="H522" s="9" t="s">
        <v>2569</v>
      </c>
      <c r="I522" t="str">
        <f>INDEX(classification!I$2:I$200, MATCH(soilManagement!H522, classification!G$2:G$200, 0))</f>
        <v>maize</v>
      </c>
      <c r="J522" s="9" t="s">
        <v>2781</v>
      </c>
      <c r="K522" s="17" t="s">
        <v>1551</v>
      </c>
      <c r="L522" t="str">
        <f>INDEX(classification!L$2:L$200, MATCH(soilManagement!K522, classification!J$2:J$200, 0))</f>
        <v>unknown</v>
      </c>
      <c r="M522" s="17" t="s">
        <v>1551</v>
      </c>
      <c r="N522" t="str">
        <f>INDEX(classification!O$2:O$200, MATCH(soilManagement!M522, classification!M$2:M$200, 0))</f>
        <v>unknown</v>
      </c>
      <c r="O522" s="17" t="s">
        <v>1551</v>
      </c>
      <c r="P522" t="str">
        <f>INDEX(classification!R$2:R$200, MATCH(soilManagement!O522, classification!P$2:P$200, 0))</f>
        <v>unknown</v>
      </c>
      <c r="Q522" s="17" t="s">
        <v>1551</v>
      </c>
      <c r="R522" t="str">
        <f>INDEX(classification!U$2:U$200, MATCH(soilManagement!Q522, classification!S$2:S$200, 0))</f>
        <v>unknown</v>
      </c>
      <c r="S522" s="9" t="s">
        <v>2609</v>
      </c>
      <c r="T522" t="str">
        <f>INDEX(classification!X$2:X$200, MATCH(soilManagement!S522, classification!V$2:V$200, 0))</f>
        <v>compacted</v>
      </c>
      <c r="U522" s="9" t="s">
        <v>1551</v>
      </c>
      <c r="V522" t="str">
        <f>INDEX(classification!AA$2:AA$200, MATCH(soilManagement!U522, classification!Y$2:Y$200, 0))</f>
        <v>unknown</v>
      </c>
      <c r="W522" s="9" t="s">
        <v>2836</v>
      </c>
      <c r="X522" t="str">
        <f>INDEX(classification!AD$2:AD$200, MATCH(soilManagement!W522, classification!AB$2:AB$200, 0))</f>
        <v>no impact</v>
      </c>
      <c r="Y522" s="18"/>
    </row>
    <row r="523" spans="1:25">
      <c r="A523">
        <v>522</v>
      </c>
      <c r="B523" s="6" t="s">
        <v>641</v>
      </c>
      <c r="C523" s="9" t="s">
        <v>2682</v>
      </c>
      <c r="D523" t="str">
        <f>INDEX(classification!C$2:C$200, MATCH(soilManagement!C523, classification!A$2:A$200, 0))</f>
        <v>arable</v>
      </c>
      <c r="E523" s="9" t="s">
        <v>2837</v>
      </c>
      <c r="F523" t="str">
        <f>INDEX(classification!F$2:F$200, MATCH(soilManagement!E523, classification!D$2:D$200, 0))</f>
        <v>reduced tillage</v>
      </c>
      <c r="G523" s="9">
        <v>2</v>
      </c>
      <c r="H523" s="9" t="s">
        <v>2569</v>
      </c>
      <c r="I523" t="str">
        <f>INDEX(classification!I$2:I$200, MATCH(soilManagement!H523, classification!G$2:G$200, 0))</f>
        <v>maize</v>
      </c>
      <c r="J523" s="9" t="s">
        <v>2781</v>
      </c>
      <c r="K523" s="17" t="s">
        <v>1551</v>
      </c>
      <c r="L523" t="str">
        <f>INDEX(classification!L$2:L$200, MATCH(soilManagement!K523, classification!J$2:J$200, 0))</f>
        <v>unknown</v>
      </c>
      <c r="M523" s="17" t="s">
        <v>1551</v>
      </c>
      <c r="N523" t="str">
        <f>INDEX(classification!O$2:O$200, MATCH(soilManagement!M523, classification!M$2:M$200, 0))</f>
        <v>unknown</v>
      </c>
      <c r="O523" s="17" t="s">
        <v>1551</v>
      </c>
      <c r="P523" t="str">
        <f>INDEX(classification!R$2:R$200, MATCH(soilManagement!O523, classification!P$2:P$200, 0))</f>
        <v>unknown</v>
      </c>
      <c r="Q523" s="17" t="s">
        <v>1551</v>
      </c>
      <c r="R523" t="str">
        <f>INDEX(classification!U$2:U$200, MATCH(soilManagement!Q523, classification!S$2:S$200, 0))</f>
        <v>unknown</v>
      </c>
      <c r="S523" s="9" t="s">
        <v>2835</v>
      </c>
      <c r="T523" t="str">
        <f>INDEX(classification!X$2:X$200, MATCH(soilManagement!S523, classification!V$2:V$200, 0))</f>
        <v>not compacted</v>
      </c>
      <c r="U523" s="9" t="s">
        <v>1551</v>
      </c>
      <c r="V523" t="str">
        <f>INDEX(classification!AA$2:AA$200, MATCH(soilManagement!U523, classification!Y$2:Y$200, 0))</f>
        <v>unknown</v>
      </c>
      <c r="W523" s="9" t="s">
        <v>2836</v>
      </c>
      <c r="X523" t="str">
        <f>INDEX(classification!AD$2:AD$200, MATCH(soilManagement!W523, classification!AB$2:AB$200, 0))</f>
        <v>no impact</v>
      </c>
      <c r="Y523" s="18"/>
    </row>
    <row r="524" spans="1:25">
      <c r="A524">
        <v>523</v>
      </c>
      <c r="B524" s="6" t="s">
        <v>642</v>
      </c>
      <c r="C524" s="9" t="s">
        <v>2682</v>
      </c>
      <c r="D524" t="str">
        <f>INDEX(classification!C$2:C$200, MATCH(soilManagement!C524, classification!A$2:A$200, 0))</f>
        <v>arable</v>
      </c>
      <c r="E524" s="9" t="s">
        <v>2837</v>
      </c>
      <c r="F524" t="str">
        <f>INDEX(classification!F$2:F$200, MATCH(soilManagement!E524, classification!D$2:D$200, 0))</f>
        <v>reduced tillage</v>
      </c>
      <c r="G524" s="9">
        <v>2</v>
      </c>
      <c r="H524" s="9" t="s">
        <v>2569</v>
      </c>
      <c r="I524" t="str">
        <f>INDEX(classification!I$2:I$200, MATCH(soilManagement!H524, classification!G$2:G$200, 0))</f>
        <v>maize</v>
      </c>
      <c r="J524" s="9" t="s">
        <v>2781</v>
      </c>
      <c r="K524" s="17" t="s">
        <v>1551</v>
      </c>
      <c r="L524" t="str">
        <f>INDEX(classification!L$2:L$200, MATCH(soilManagement!K524, classification!J$2:J$200, 0))</f>
        <v>unknown</v>
      </c>
      <c r="M524" s="17" t="s">
        <v>1551</v>
      </c>
      <c r="N524" t="str">
        <f>INDEX(classification!O$2:O$200, MATCH(soilManagement!M524, classification!M$2:M$200, 0))</f>
        <v>unknown</v>
      </c>
      <c r="O524" s="17" t="s">
        <v>1551</v>
      </c>
      <c r="P524" t="str">
        <f>INDEX(classification!R$2:R$200, MATCH(soilManagement!O524, classification!P$2:P$200, 0))</f>
        <v>unknown</v>
      </c>
      <c r="Q524" s="17" t="s">
        <v>1551</v>
      </c>
      <c r="R524" t="str">
        <f>INDEX(classification!U$2:U$200, MATCH(soilManagement!Q524, classification!S$2:S$200, 0))</f>
        <v>unknown</v>
      </c>
      <c r="S524" s="9" t="s">
        <v>2609</v>
      </c>
      <c r="T524" t="str">
        <f>INDEX(classification!X$2:X$200, MATCH(soilManagement!S524, classification!V$2:V$200, 0))</f>
        <v>compacted</v>
      </c>
      <c r="U524" s="9" t="s">
        <v>1551</v>
      </c>
      <c r="V524" t="str">
        <f>INDEX(classification!AA$2:AA$200, MATCH(soilManagement!U524, classification!Y$2:Y$200, 0))</f>
        <v>unknown</v>
      </c>
      <c r="W524" s="9" t="s">
        <v>2836</v>
      </c>
      <c r="X524" t="str">
        <f>INDEX(classification!AD$2:AD$200, MATCH(soilManagement!W524, classification!AB$2:AB$200, 0))</f>
        <v>no impact</v>
      </c>
      <c r="Y524" s="18"/>
    </row>
    <row r="525" spans="1:25">
      <c r="A525">
        <v>524</v>
      </c>
      <c r="B525" s="6" t="s">
        <v>643</v>
      </c>
      <c r="C525" s="9" t="s">
        <v>2838</v>
      </c>
      <c r="D525" t="str">
        <f>INDEX(classification!C$2:C$200, MATCH(soilManagement!C525, classification!A$2:A$200, 0))</f>
        <v>arable</v>
      </c>
      <c r="E525" s="9" t="s">
        <v>1551</v>
      </c>
      <c r="F525" t="str">
        <f>INDEX(classification!F$2:F$200, MATCH(soilManagement!E525, classification!D$2:D$200, 0))</f>
        <v>unknown</v>
      </c>
      <c r="G525" s="9">
        <v>-9999</v>
      </c>
      <c r="H525" s="9"/>
      <c r="I525" t="str">
        <f>INDEX(classification!I$2:I$200, MATCH(soilManagement!H525, classification!G$2:G$200, 0))</f>
        <v>unknown</v>
      </c>
      <c r="J525" s="9" t="s">
        <v>1551</v>
      </c>
      <c r="K525" s="9"/>
      <c r="L525" t="str">
        <f>INDEX(classification!L$2:L$200, MATCH(soilManagement!K525, classification!J$2:J$200, 0))</f>
        <v>unknown</v>
      </c>
      <c r="M525" s="9"/>
      <c r="N525" t="str">
        <f>INDEX(classification!O$2:O$200, MATCH(soilManagement!M525, classification!M$2:M$200, 0))</f>
        <v>unknown</v>
      </c>
      <c r="O525" s="9"/>
      <c r="P525" t="str">
        <f>INDEX(classification!R$2:R$200, MATCH(soilManagement!O525, classification!P$2:P$200, 0))</f>
        <v>unknown</v>
      </c>
      <c r="Q525" s="9"/>
      <c r="R525" t="str">
        <f>INDEX(classification!U$2:U$200, MATCH(soilManagement!Q525, classification!S$2:S$200, 0))</f>
        <v>unknown</v>
      </c>
      <c r="S525" s="9"/>
      <c r="T525" t="str">
        <f>INDEX(classification!X$2:X$200, MATCH(soilManagement!S525, classification!V$2:V$200, 0))</f>
        <v>unknown</v>
      </c>
      <c r="U525" s="9"/>
      <c r="V525" t="str">
        <f>INDEX(classification!AA$2:AA$200, MATCH(soilManagement!U525, classification!Y$2:Y$200, 0))</f>
        <v>unknown</v>
      </c>
      <c r="W525" s="9"/>
      <c r="X525" t="str">
        <f>INDEX(classification!AD$2:AD$200, MATCH(soilManagement!W525, classification!AB$2:AB$200, 0))</f>
        <v>unknown</v>
      </c>
      <c r="Y525" s="9" t="s">
        <v>2559</v>
      </c>
    </row>
    <row r="526" spans="1:25">
      <c r="A526">
        <v>525</v>
      </c>
      <c r="B526" s="6" t="s">
        <v>645</v>
      </c>
      <c r="C526" s="9" t="s">
        <v>2838</v>
      </c>
      <c r="D526" t="str">
        <f>INDEX(classification!C$2:C$200, MATCH(soilManagement!C526, classification!A$2:A$200, 0))</f>
        <v>arable</v>
      </c>
      <c r="E526" s="9" t="s">
        <v>1551</v>
      </c>
      <c r="F526" t="str">
        <f>INDEX(classification!F$2:F$200, MATCH(soilManagement!E526, classification!D$2:D$200, 0))</f>
        <v>unknown</v>
      </c>
      <c r="G526" s="9">
        <v>-9999</v>
      </c>
      <c r="H526" s="9"/>
      <c r="I526" t="str">
        <f>INDEX(classification!I$2:I$200, MATCH(soilManagement!H526, classification!G$2:G$200, 0))</f>
        <v>unknown</v>
      </c>
      <c r="J526" s="9" t="s">
        <v>1551</v>
      </c>
      <c r="K526" s="9"/>
      <c r="L526" t="str">
        <f>INDEX(classification!L$2:L$200, MATCH(soilManagement!K526, classification!J$2:J$200, 0))</f>
        <v>unknown</v>
      </c>
      <c r="M526" s="9"/>
      <c r="N526" t="str">
        <f>INDEX(classification!O$2:O$200, MATCH(soilManagement!M526, classification!M$2:M$200, 0))</f>
        <v>unknown</v>
      </c>
      <c r="O526" s="9"/>
      <c r="P526" t="str">
        <f>INDEX(classification!R$2:R$200, MATCH(soilManagement!O526, classification!P$2:P$200, 0))</f>
        <v>unknown</v>
      </c>
      <c r="Q526" s="9"/>
      <c r="R526" t="str">
        <f>INDEX(classification!U$2:U$200, MATCH(soilManagement!Q526, classification!S$2:S$200, 0))</f>
        <v>unknown</v>
      </c>
      <c r="S526" s="9"/>
      <c r="T526" t="str">
        <f>INDEX(classification!X$2:X$200, MATCH(soilManagement!S526, classification!V$2:V$200, 0))</f>
        <v>unknown</v>
      </c>
      <c r="U526" s="9"/>
      <c r="V526" t="str">
        <f>INDEX(classification!AA$2:AA$200, MATCH(soilManagement!U526, classification!Y$2:Y$200, 0))</f>
        <v>unknown</v>
      </c>
      <c r="W526" s="9"/>
      <c r="X526" t="str">
        <f>INDEX(classification!AD$2:AD$200, MATCH(soilManagement!W526, classification!AB$2:AB$200, 0))</f>
        <v>unknown</v>
      </c>
      <c r="Y526" s="9" t="s">
        <v>2559</v>
      </c>
    </row>
    <row r="527" spans="1:25">
      <c r="A527">
        <v>526</v>
      </c>
      <c r="B527" s="6" t="s">
        <v>646</v>
      </c>
      <c r="C527" s="9" t="s">
        <v>2682</v>
      </c>
      <c r="D527" t="str">
        <f>INDEX(classification!C$2:C$200, MATCH(soilManagement!C527, classification!A$2:A$200, 0))</f>
        <v>arable</v>
      </c>
      <c r="E527" s="9" t="s">
        <v>2562</v>
      </c>
      <c r="F527" t="str">
        <f>INDEX(classification!F$2:F$200, MATCH(soilManagement!E527, classification!D$2:D$200, 0))</f>
        <v>conventional tillage</v>
      </c>
      <c r="G527" s="9">
        <v>2</v>
      </c>
      <c r="H527" s="9" t="s">
        <v>2839</v>
      </c>
      <c r="I527" t="str">
        <f>INDEX(classification!I$2:I$200, MATCH(soilManagement!H527, classification!G$2:G$200, 0))</f>
        <v>grass/herbs</v>
      </c>
      <c r="J527" s="9" t="s">
        <v>2840</v>
      </c>
      <c r="K527" s="17" t="s">
        <v>1551</v>
      </c>
      <c r="L527" t="str">
        <f>INDEX(classification!L$2:L$200, MATCH(soilManagement!K527, classification!J$2:J$200, 0))</f>
        <v>unknown</v>
      </c>
      <c r="M527" s="17" t="s">
        <v>1551</v>
      </c>
      <c r="N527" t="str">
        <f>INDEX(classification!O$2:O$200, MATCH(soilManagement!M527, classification!M$2:M$200, 0))</f>
        <v>unknown</v>
      </c>
      <c r="O527" s="17" t="s">
        <v>1551</v>
      </c>
      <c r="P527" t="str">
        <f>INDEX(classification!R$2:R$200, MATCH(soilManagement!O527, classification!P$2:P$200, 0))</f>
        <v>unknown</v>
      </c>
      <c r="Q527" s="17" t="s">
        <v>1551</v>
      </c>
      <c r="R527" t="str">
        <f>INDEX(classification!U$2:U$200, MATCH(soilManagement!Q527, classification!S$2:S$200, 0))</f>
        <v>unknown</v>
      </c>
      <c r="S527" s="17" t="s">
        <v>1551</v>
      </c>
      <c r="T527" t="str">
        <f>INDEX(classification!X$2:X$200, MATCH(soilManagement!S527, classification!V$2:V$200, 0))</f>
        <v>unknown</v>
      </c>
      <c r="U527" s="9" t="s">
        <v>1551</v>
      </c>
      <c r="V527" t="str">
        <f>INDEX(classification!AA$2:AA$200, MATCH(soilManagement!U527, classification!Y$2:Y$200, 0))</f>
        <v>unknown</v>
      </c>
      <c r="W527" s="9" t="s">
        <v>2205</v>
      </c>
      <c r="X527" t="str">
        <f>INDEX(classification!AD$2:AD$200, MATCH(soilManagement!W527, classification!AB$2:AB$200, 0))</f>
        <v>no impact</v>
      </c>
      <c r="Y527" s="9" t="s">
        <v>2559</v>
      </c>
    </row>
    <row r="528" spans="1:25">
      <c r="A528">
        <v>527</v>
      </c>
      <c r="B528" s="6" t="s">
        <v>648</v>
      </c>
      <c r="C528" s="9" t="s">
        <v>2682</v>
      </c>
      <c r="D528" t="str">
        <f>INDEX(classification!C$2:C$200, MATCH(soilManagement!C528, classification!A$2:A$200, 0))</f>
        <v>arable</v>
      </c>
      <c r="E528" s="9" t="s">
        <v>2562</v>
      </c>
      <c r="F528" t="str">
        <f>INDEX(classification!F$2:F$200, MATCH(soilManagement!E528, classification!D$2:D$200, 0))</f>
        <v>conventional tillage</v>
      </c>
      <c r="G528" s="9">
        <v>-9999</v>
      </c>
      <c r="H528" s="9" t="s">
        <v>2841</v>
      </c>
      <c r="I528" t="str">
        <f>INDEX(classification!I$2:I$200, MATCH(soilManagement!H528, classification!G$2:G$200, 0))</f>
        <v>rape</v>
      </c>
      <c r="J528" s="9" t="s">
        <v>2842</v>
      </c>
      <c r="K528" s="17" t="s">
        <v>1551</v>
      </c>
      <c r="L528" t="str">
        <f>INDEX(classification!L$2:L$200, MATCH(soilManagement!K528, classification!J$2:J$200, 0))</f>
        <v>unknown</v>
      </c>
      <c r="M528" s="17" t="s">
        <v>1551</v>
      </c>
      <c r="N528" t="str">
        <f>INDEX(classification!O$2:O$200, MATCH(soilManagement!M528, classification!M$2:M$200, 0))</f>
        <v>unknown</v>
      </c>
      <c r="O528" s="17" t="s">
        <v>1551</v>
      </c>
      <c r="P528" t="str">
        <f>INDEX(classification!R$2:R$200, MATCH(soilManagement!O528, classification!P$2:P$200, 0))</f>
        <v>unknown</v>
      </c>
      <c r="Q528" s="17" t="s">
        <v>1551</v>
      </c>
      <c r="R528" t="str">
        <f>INDEX(classification!U$2:U$200, MATCH(soilManagement!Q528, classification!S$2:S$200, 0))</f>
        <v>unknown</v>
      </c>
      <c r="S528" s="17" t="s">
        <v>1551</v>
      </c>
      <c r="T528" t="str">
        <f>INDEX(classification!X$2:X$200, MATCH(soilManagement!S528, classification!V$2:V$200, 0))</f>
        <v>unknown</v>
      </c>
      <c r="U528" s="9" t="s">
        <v>1551</v>
      </c>
      <c r="V528" t="str">
        <f>INDEX(classification!AA$2:AA$200, MATCH(soilManagement!U528, classification!Y$2:Y$200, 0))</f>
        <v>unknown</v>
      </c>
      <c r="W528" s="9" t="s">
        <v>2843</v>
      </c>
      <c r="X528" t="str">
        <f>INDEX(classification!AD$2:AD$200, MATCH(soilManagement!W528, classification!AB$2:AB$200, 0))</f>
        <v>after tillage</v>
      </c>
      <c r="Y528" s="9" t="s">
        <v>2559</v>
      </c>
    </row>
    <row r="529" spans="1:25">
      <c r="A529">
        <v>528</v>
      </c>
      <c r="B529" s="6" t="s">
        <v>649</v>
      </c>
      <c r="C529" s="9" t="s">
        <v>2682</v>
      </c>
      <c r="D529" t="str">
        <f>INDEX(classification!C$2:C$200, MATCH(soilManagement!C529, classification!A$2:A$200, 0))</f>
        <v>arable</v>
      </c>
      <c r="E529" s="9" t="s">
        <v>2562</v>
      </c>
      <c r="F529" t="str">
        <f>INDEX(classification!F$2:F$200, MATCH(soilManagement!E529, classification!D$2:D$200, 0))</f>
        <v>conventional tillage</v>
      </c>
      <c r="G529" s="9">
        <v>1</v>
      </c>
      <c r="H529" s="9" t="s">
        <v>2613</v>
      </c>
      <c r="I529" t="str">
        <f>INDEX(classification!I$2:I$200, MATCH(soilManagement!H529, classification!G$2:G$200, 0))</f>
        <v>sugar beet</v>
      </c>
      <c r="J529" s="9" t="s">
        <v>2844</v>
      </c>
      <c r="K529" s="17" t="s">
        <v>1551</v>
      </c>
      <c r="L529" t="str">
        <f>INDEX(classification!L$2:L$200, MATCH(soilManagement!K529, classification!J$2:J$200, 0))</f>
        <v>unknown</v>
      </c>
      <c r="M529" s="17" t="s">
        <v>1551</v>
      </c>
      <c r="N529" t="str">
        <f>INDEX(classification!O$2:O$200, MATCH(soilManagement!M529, classification!M$2:M$200, 0))</f>
        <v>unknown</v>
      </c>
      <c r="O529" s="17" t="s">
        <v>1551</v>
      </c>
      <c r="P529" t="str">
        <f>INDEX(classification!R$2:R$200, MATCH(soilManagement!O529, classification!P$2:P$200, 0))</f>
        <v>unknown</v>
      </c>
      <c r="Q529" s="17" t="s">
        <v>1551</v>
      </c>
      <c r="R529" t="str">
        <f>INDEX(classification!U$2:U$200, MATCH(soilManagement!Q529, classification!S$2:S$200, 0))</f>
        <v>unknown</v>
      </c>
      <c r="S529" s="9" t="s">
        <v>2835</v>
      </c>
      <c r="T529" t="str">
        <f>INDEX(classification!X$2:X$200, MATCH(soilManagement!S529, classification!V$2:V$200, 0))</f>
        <v>not compacted</v>
      </c>
      <c r="U529" s="9" t="s">
        <v>1551</v>
      </c>
      <c r="V529" t="str">
        <f>INDEX(classification!AA$2:AA$200, MATCH(soilManagement!U529, classification!Y$2:Y$200, 0))</f>
        <v>unknown</v>
      </c>
      <c r="W529" s="9" t="s">
        <v>2845</v>
      </c>
      <c r="X529" t="str">
        <f>INDEX(classification!AD$2:AD$200, MATCH(soilManagement!W529, classification!AB$2:AB$200, 0))</f>
        <v>no impact</v>
      </c>
      <c r="Y529" s="9" t="s">
        <v>2559</v>
      </c>
    </row>
    <row r="530" spans="1:25">
      <c r="A530">
        <v>529</v>
      </c>
      <c r="B530" s="6" t="s">
        <v>651</v>
      </c>
      <c r="C530" s="9" t="s">
        <v>2682</v>
      </c>
      <c r="D530" t="str">
        <f>INDEX(classification!C$2:C$200, MATCH(soilManagement!C530, classification!A$2:A$200, 0))</f>
        <v>arable</v>
      </c>
      <c r="E530" s="9" t="s">
        <v>2562</v>
      </c>
      <c r="F530" t="str">
        <f>INDEX(classification!F$2:F$200, MATCH(soilManagement!E530, classification!D$2:D$200, 0))</f>
        <v>conventional tillage</v>
      </c>
      <c r="G530" s="9">
        <v>1</v>
      </c>
      <c r="H530" s="9" t="s">
        <v>2613</v>
      </c>
      <c r="I530" t="str">
        <f>INDEX(classification!I$2:I$200, MATCH(soilManagement!H530, classification!G$2:G$200, 0))</f>
        <v>sugar beet</v>
      </c>
      <c r="J530" s="9" t="s">
        <v>2844</v>
      </c>
      <c r="K530" s="17" t="s">
        <v>1551</v>
      </c>
      <c r="L530" t="str">
        <f>INDEX(classification!L$2:L$200, MATCH(soilManagement!K530, classification!J$2:J$200, 0))</f>
        <v>unknown</v>
      </c>
      <c r="M530" s="17" t="s">
        <v>1551</v>
      </c>
      <c r="N530" t="str">
        <f>INDEX(classification!O$2:O$200, MATCH(soilManagement!M530, classification!M$2:M$200, 0))</f>
        <v>unknown</v>
      </c>
      <c r="O530" s="17" t="s">
        <v>1551</v>
      </c>
      <c r="P530" t="str">
        <f>INDEX(classification!R$2:R$200, MATCH(soilManagement!O530, classification!P$2:P$200, 0))</f>
        <v>unknown</v>
      </c>
      <c r="Q530" s="17" t="s">
        <v>1551</v>
      </c>
      <c r="R530" t="str">
        <f>INDEX(classification!U$2:U$200, MATCH(soilManagement!Q530, classification!S$2:S$200, 0))</f>
        <v>unknown</v>
      </c>
      <c r="S530" s="9" t="s">
        <v>2846</v>
      </c>
      <c r="T530" t="str">
        <f>INDEX(classification!X$2:X$200, MATCH(soilManagement!S530, classification!V$2:V$200, 0))</f>
        <v>compacted</v>
      </c>
      <c r="U530" s="9" t="s">
        <v>1551</v>
      </c>
      <c r="V530" t="str">
        <f>INDEX(classification!AA$2:AA$200, MATCH(soilManagement!U530, classification!Y$2:Y$200, 0))</f>
        <v>unknown</v>
      </c>
      <c r="W530" s="9" t="s">
        <v>2845</v>
      </c>
      <c r="X530" t="str">
        <f>INDEX(classification!AD$2:AD$200, MATCH(soilManagement!W530, classification!AB$2:AB$200, 0))</f>
        <v>no impact</v>
      </c>
      <c r="Y530" s="9" t="s">
        <v>2559</v>
      </c>
    </row>
    <row r="531" spans="1:25">
      <c r="A531">
        <v>530</v>
      </c>
      <c r="B531" s="6" t="s">
        <v>652</v>
      </c>
      <c r="C531" s="9" t="s">
        <v>2599</v>
      </c>
      <c r="D531" t="str">
        <f>INDEX(classification!C$2:C$200, MATCH(soilManagement!C531, classification!A$2:A$200, 0))</f>
        <v>arable</v>
      </c>
      <c r="E531" s="9" t="s">
        <v>2801</v>
      </c>
      <c r="F531" t="str">
        <f>INDEX(classification!F$2:F$200, MATCH(soilManagement!E531, classification!D$2:D$200, 0))</f>
        <v>conventional tillage</v>
      </c>
      <c r="G531" s="9">
        <v>2</v>
      </c>
      <c r="H531" s="9" t="s">
        <v>2709</v>
      </c>
      <c r="I531" t="str">
        <f>INDEX(classification!I$2:I$200, MATCH(soilManagement!H531, classification!G$2:G$200, 0))</f>
        <v>legume</v>
      </c>
      <c r="J531" s="9" t="s">
        <v>2781</v>
      </c>
      <c r="K531" s="17" t="s">
        <v>1551</v>
      </c>
      <c r="L531" t="str">
        <f>INDEX(classification!L$2:L$200, MATCH(soilManagement!K531, classification!J$2:J$200, 0))</f>
        <v>unknown</v>
      </c>
      <c r="M531" s="17" t="s">
        <v>1551</v>
      </c>
      <c r="N531" t="str">
        <f>INDEX(classification!O$2:O$200, MATCH(soilManagement!M531, classification!M$2:M$200, 0))</f>
        <v>unknown</v>
      </c>
      <c r="O531" s="17" t="s">
        <v>1551</v>
      </c>
      <c r="P531" t="str">
        <f>INDEX(classification!R$2:R$200, MATCH(soilManagement!O531, classification!P$2:P$200, 0))</f>
        <v>unknown</v>
      </c>
      <c r="Q531" s="17" t="s">
        <v>1551</v>
      </c>
      <c r="R531" t="str">
        <f>INDEX(classification!U$2:U$200, MATCH(soilManagement!Q531, classification!S$2:S$200, 0))</f>
        <v>unknown</v>
      </c>
      <c r="S531" s="17" t="s">
        <v>1551</v>
      </c>
      <c r="T531" t="str">
        <f>INDEX(classification!X$2:X$200, MATCH(soilManagement!S531, classification!V$2:V$200, 0))</f>
        <v>unknown</v>
      </c>
      <c r="U531" s="17" t="s">
        <v>1551</v>
      </c>
      <c r="V531" t="str">
        <f>INDEX(classification!AA$2:AA$200, MATCH(soilManagement!U531, classification!Y$2:Y$200, 0))</f>
        <v>unknown</v>
      </c>
      <c r="W531" s="9" t="s">
        <v>2820</v>
      </c>
      <c r="X531" t="str">
        <f>INDEX(classification!AD$2:AD$200, MATCH(soilManagement!W531, classification!AB$2:AB$200, 0))</f>
        <v>no impact</v>
      </c>
      <c r="Y531" s="9" t="s">
        <v>2559</v>
      </c>
    </row>
    <row r="532" spans="1:25">
      <c r="A532">
        <v>531</v>
      </c>
      <c r="B532" s="6" t="s">
        <v>654</v>
      </c>
      <c r="C532" s="9" t="s">
        <v>2599</v>
      </c>
      <c r="D532" t="str">
        <f>INDEX(classification!C$2:C$200, MATCH(soilManagement!C532, classification!A$2:A$200, 0))</f>
        <v>arable</v>
      </c>
      <c r="E532" s="9" t="s">
        <v>2801</v>
      </c>
      <c r="F532" t="str">
        <f>INDEX(classification!F$2:F$200, MATCH(soilManagement!E532, classification!D$2:D$200, 0))</f>
        <v>conventional tillage</v>
      </c>
      <c r="G532" s="9">
        <v>2</v>
      </c>
      <c r="H532" s="9" t="s">
        <v>2709</v>
      </c>
      <c r="I532" t="str">
        <f>INDEX(classification!I$2:I$200, MATCH(soilManagement!H532, classification!G$2:G$200, 0))</f>
        <v>legume</v>
      </c>
      <c r="J532" s="9" t="s">
        <v>2781</v>
      </c>
      <c r="K532" s="17" t="s">
        <v>1551</v>
      </c>
      <c r="L532" t="str">
        <f>INDEX(classification!L$2:L$200, MATCH(soilManagement!K532, classification!J$2:J$200, 0))</f>
        <v>unknown</v>
      </c>
      <c r="M532" s="17" t="s">
        <v>1551</v>
      </c>
      <c r="N532" t="str">
        <f>INDEX(classification!O$2:O$200, MATCH(soilManagement!M532, classification!M$2:M$200, 0))</f>
        <v>unknown</v>
      </c>
      <c r="O532" s="17" t="s">
        <v>1551</v>
      </c>
      <c r="P532" t="str">
        <f>INDEX(classification!R$2:R$200, MATCH(soilManagement!O532, classification!P$2:P$200, 0))</f>
        <v>unknown</v>
      </c>
      <c r="Q532" s="17" t="s">
        <v>1551</v>
      </c>
      <c r="R532" t="str">
        <f>INDEX(classification!U$2:U$200, MATCH(soilManagement!Q532, classification!S$2:S$200, 0))</f>
        <v>unknown</v>
      </c>
      <c r="S532" s="9" t="s">
        <v>2847</v>
      </c>
      <c r="T532" t="str">
        <f>INDEX(classification!X$2:X$200, MATCH(soilManagement!S532, classification!V$2:V$200, 0))</f>
        <v>compacted</v>
      </c>
      <c r="U532" s="17" t="s">
        <v>1551</v>
      </c>
      <c r="V532" t="str">
        <f>INDEX(classification!AA$2:AA$200, MATCH(soilManagement!U532, classification!Y$2:Y$200, 0))</f>
        <v>unknown</v>
      </c>
      <c r="W532" s="9" t="s">
        <v>2820</v>
      </c>
      <c r="X532" t="str">
        <f>INDEX(classification!AD$2:AD$200, MATCH(soilManagement!W532, classification!AB$2:AB$200, 0))</f>
        <v>no impact</v>
      </c>
      <c r="Y532" s="9"/>
    </row>
    <row r="533" spans="1:25">
      <c r="A533">
        <v>532</v>
      </c>
      <c r="B533" s="6" t="s">
        <v>655</v>
      </c>
      <c r="C533" s="9" t="s">
        <v>2599</v>
      </c>
      <c r="D533" t="str">
        <f>INDEX(classification!C$2:C$200, MATCH(soilManagement!C533, classification!A$2:A$200, 0))</f>
        <v>arable</v>
      </c>
      <c r="E533" s="9" t="s">
        <v>2801</v>
      </c>
      <c r="F533" t="str">
        <f>INDEX(classification!F$2:F$200, MATCH(soilManagement!E533, classification!D$2:D$200, 0))</f>
        <v>conventional tillage</v>
      </c>
      <c r="G533" s="9">
        <v>2</v>
      </c>
      <c r="H533" s="9" t="s">
        <v>2709</v>
      </c>
      <c r="I533" t="str">
        <f>INDEX(classification!I$2:I$200, MATCH(soilManagement!H533, classification!G$2:G$200, 0))</f>
        <v>legume</v>
      </c>
      <c r="J533" s="9" t="s">
        <v>2781</v>
      </c>
      <c r="K533" s="17" t="s">
        <v>1551</v>
      </c>
      <c r="L533" t="str">
        <f>INDEX(classification!L$2:L$200, MATCH(soilManagement!K533, classification!J$2:J$200, 0))</f>
        <v>unknown</v>
      </c>
      <c r="M533" s="17" t="s">
        <v>1551</v>
      </c>
      <c r="N533" t="str">
        <f>INDEX(classification!O$2:O$200, MATCH(soilManagement!M533, classification!M$2:M$200, 0))</f>
        <v>unknown</v>
      </c>
      <c r="O533" s="17" t="s">
        <v>1551</v>
      </c>
      <c r="P533" t="str">
        <f>INDEX(classification!R$2:R$200, MATCH(soilManagement!O533, classification!P$2:P$200, 0))</f>
        <v>unknown</v>
      </c>
      <c r="Q533" s="17" t="s">
        <v>1551</v>
      </c>
      <c r="R533" t="str">
        <f>INDEX(classification!U$2:U$200, MATCH(soilManagement!Q533, classification!S$2:S$200, 0))</f>
        <v>unknown</v>
      </c>
      <c r="S533" s="9" t="s">
        <v>2848</v>
      </c>
      <c r="T533" t="str">
        <f>INDEX(classification!X$2:X$200, MATCH(soilManagement!S533, classification!V$2:V$200, 0))</f>
        <v>compacted</v>
      </c>
      <c r="U533" s="17" t="s">
        <v>1551</v>
      </c>
      <c r="V533" t="str">
        <f>INDEX(classification!AA$2:AA$200, MATCH(soilManagement!U533, classification!Y$2:Y$200, 0))</f>
        <v>unknown</v>
      </c>
      <c r="W533" s="9" t="s">
        <v>2820</v>
      </c>
      <c r="X533" t="str">
        <f>INDEX(classification!AD$2:AD$200, MATCH(soilManagement!W533, classification!AB$2:AB$200, 0))</f>
        <v>no impact</v>
      </c>
      <c r="Y533" s="9"/>
    </row>
    <row r="534" spans="1:25">
      <c r="A534">
        <v>533</v>
      </c>
      <c r="B534" s="6" t="s">
        <v>656</v>
      </c>
      <c r="C534" s="9" t="s">
        <v>2599</v>
      </c>
      <c r="D534" t="str">
        <f>INDEX(classification!C$2:C$200, MATCH(soilManagement!C534, classification!A$2:A$200, 0))</f>
        <v>arable</v>
      </c>
      <c r="E534" s="9" t="s">
        <v>2801</v>
      </c>
      <c r="F534" t="str">
        <f>INDEX(classification!F$2:F$200, MATCH(soilManagement!E534, classification!D$2:D$200, 0))</f>
        <v>conventional tillage</v>
      </c>
      <c r="G534" s="9">
        <v>2</v>
      </c>
      <c r="H534" s="9" t="s">
        <v>2709</v>
      </c>
      <c r="I534" t="str">
        <f>INDEX(classification!I$2:I$200, MATCH(soilManagement!H534, classification!G$2:G$200, 0))</f>
        <v>legume</v>
      </c>
      <c r="J534" s="9" t="s">
        <v>2781</v>
      </c>
      <c r="K534" s="17" t="s">
        <v>1551</v>
      </c>
      <c r="L534" t="str">
        <f>INDEX(classification!L$2:L$200, MATCH(soilManagement!K534, classification!J$2:J$200, 0))</f>
        <v>unknown</v>
      </c>
      <c r="M534" s="17" t="s">
        <v>1551</v>
      </c>
      <c r="N534" t="str">
        <f>INDEX(classification!O$2:O$200, MATCH(soilManagement!M534, classification!M$2:M$200, 0))</f>
        <v>unknown</v>
      </c>
      <c r="O534" s="17" t="s">
        <v>1551</v>
      </c>
      <c r="P534" t="str">
        <f>INDEX(classification!R$2:R$200, MATCH(soilManagement!O534, classification!P$2:P$200, 0))</f>
        <v>unknown</v>
      </c>
      <c r="Q534" s="17" t="s">
        <v>1551</v>
      </c>
      <c r="R534" t="str">
        <f>INDEX(classification!U$2:U$200, MATCH(soilManagement!Q534, classification!S$2:S$200, 0))</f>
        <v>unknown</v>
      </c>
      <c r="S534" s="17" t="s">
        <v>1551</v>
      </c>
      <c r="T534" t="str">
        <f>INDEX(classification!X$2:X$200, MATCH(soilManagement!S534, classification!V$2:V$200, 0))</f>
        <v>unknown</v>
      </c>
      <c r="U534" s="17" t="s">
        <v>1551</v>
      </c>
      <c r="V534" t="str">
        <f>INDEX(classification!AA$2:AA$200, MATCH(soilManagement!U534, classification!Y$2:Y$200, 0))</f>
        <v>unknown</v>
      </c>
      <c r="W534" s="9" t="s">
        <v>2820</v>
      </c>
      <c r="X534" t="str">
        <f>INDEX(classification!AD$2:AD$200, MATCH(soilManagement!W534, classification!AB$2:AB$200, 0))</f>
        <v>no impact</v>
      </c>
      <c r="Y534" s="18"/>
    </row>
    <row r="535" spans="1:25">
      <c r="A535">
        <v>534</v>
      </c>
      <c r="B535" s="6" t="s">
        <v>657</v>
      </c>
      <c r="C535" s="9" t="s">
        <v>2599</v>
      </c>
      <c r="D535" t="str">
        <f>INDEX(classification!C$2:C$200, MATCH(soilManagement!C535, classification!A$2:A$200, 0))</f>
        <v>arable</v>
      </c>
      <c r="E535" s="9" t="s">
        <v>2801</v>
      </c>
      <c r="F535" t="str">
        <f>INDEX(classification!F$2:F$200, MATCH(soilManagement!E535, classification!D$2:D$200, 0))</f>
        <v>conventional tillage</v>
      </c>
      <c r="G535" s="9">
        <v>2</v>
      </c>
      <c r="H535" s="9" t="s">
        <v>2709</v>
      </c>
      <c r="I535" t="str">
        <f>INDEX(classification!I$2:I$200, MATCH(soilManagement!H535, classification!G$2:G$200, 0))</f>
        <v>legume</v>
      </c>
      <c r="J535" s="9" t="s">
        <v>2781</v>
      </c>
      <c r="K535" s="17" t="s">
        <v>1551</v>
      </c>
      <c r="L535" t="str">
        <f>INDEX(classification!L$2:L$200, MATCH(soilManagement!K535, classification!J$2:J$200, 0))</f>
        <v>unknown</v>
      </c>
      <c r="M535" s="17" t="s">
        <v>1551</v>
      </c>
      <c r="N535" t="str">
        <f>INDEX(classification!O$2:O$200, MATCH(soilManagement!M535, classification!M$2:M$200, 0))</f>
        <v>unknown</v>
      </c>
      <c r="O535" s="17" t="s">
        <v>1551</v>
      </c>
      <c r="P535" t="str">
        <f>INDEX(classification!R$2:R$200, MATCH(soilManagement!O535, classification!P$2:P$200, 0))</f>
        <v>unknown</v>
      </c>
      <c r="Q535" s="17" t="s">
        <v>1551</v>
      </c>
      <c r="R535" t="str">
        <f>INDEX(classification!U$2:U$200, MATCH(soilManagement!Q535, classification!S$2:S$200, 0))</f>
        <v>unknown</v>
      </c>
      <c r="S535" s="9" t="s">
        <v>2847</v>
      </c>
      <c r="T535" t="str">
        <f>INDEX(classification!X$2:X$200, MATCH(soilManagement!S535, classification!V$2:V$200, 0))</f>
        <v>compacted</v>
      </c>
      <c r="U535" s="17" t="s">
        <v>1551</v>
      </c>
      <c r="V535" t="str">
        <f>INDEX(classification!AA$2:AA$200, MATCH(soilManagement!U535, classification!Y$2:Y$200, 0))</f>
        <v>unknown</v>
      </c>
      <c r="W535" s="9" t="s">
        <v>2820</v>
      </c>
      <c r="X535" t="str">
        <f>INDEX(classification!AD$2:AD$200, MATCH(soilManagement!W535, classification!AB$2:AB$200, 0))</f>
        <v>no impact</v>
      </c>
      <c r="Y535" s="18"/>
    </row>
    <row r="536" spans="1:25">
      <c r="A536">
        <v>535</v>
      </c>
      <c r="B536" s="6" t="s">
        <v>658</v>
      </c>
      <c r="C536" s="9" t="s">
        <v>2599</v>
      </c>
      <c r="D536" t="str">
        <f>INDEX(classification!C$2:C$200, MATCH(soilManagement!C536, classification!A$2:A$200, 0))</f>
        <v>arable</v>
      </c>
      <c r="E536" s="9" t="s">
        <v>2801</v>
      </c>
      <c r="F536" t="str">
        <f>INDEX(classification!F$2:F$200, MATCH(soilManagement!E536, classification!D$2:D$200, 0))</f>
        <v>conventional tillage</v>
      </c>
      <c r="G536" s="9">
        <v>2</v>
      </c>
      <c r="H536" s="9" t="s">
        <v>2709</v>
      </c>
      <c r="I536" t="str">
        <f>INDEX(classification!I$2:I$200, MATCH(soilManagement!H536, classification!G$2:G$200, 0))</f>
        <v>legume</v>
      </c>
      <c r="J536" s="9" t="s">
        <v>2781</v>
      </c>
      <c r="K536" s="17" t="s">
        <v>1551</v>
      </c>
      <c r="L536" t="str">
        <f>INDEX(classification!L$2:L$200, MATCH(soilManagement!K536, classification!J$2:J$200, 0))</f>
        <v>unknown</v>
      </c>
      <c r="M536" s="17" t="s">
        <v>1551</v>
      </c>
      <c r="N536" t="str">
        <f>INDEX(classification!O$2:O$200, MATCH(soilManagement!M536, classification!M$2:M$200, 0))</f>
        <v>unknown</v>
      </c>
      <c r="O536" s="17" t="s">
        <v>1551</v>
      </c>
      <c r="P536" t="str">
        <f>INDEX(classification!R$2:R$200, MATCH(soilManagement!O536, classification!P$2:P$200, 0))</f>
        <v>unknown</v>
      </c>
      <c r="Q536" s="17" t="s">
        <v>1551</v>
      </c>
      <c r="R536" t="str">
        <f>INDEX(classification!U$2:U$200, MATCH(soilManagement!Q536, classification!S$2:S$200, 0))</f>
        <v>unknown</v>
      </c>
      <c r="S536" s="9" t="s">
        <v>2848</v>
      </c>
      <c r="T536" t="str">
        <f>INDEX(classification!X$2:X$200, MATCH(soilManagement!S536, classification!V$2:V$200, 0))</f>
        <v>compacted</v>
      </c>
      <c r="U536" s="17" t="s">
        <v>1551</v>
      </c>
      <c r="V536" t="str">
        <f>INDEX(classification!AA$2:AA$200, MATCH(soilManagement!U536, classification!Y$2:Y$200, 0))</f>
        <v>unknown</v>
      </c>
      <c r="W536" s="9" t="s">
        <v>2820</v>
      </c>
      <c r="X536" t="str">
        <f>INDEX(classification!AD$2:AD$200, MATCH(soilManagement!W536, classification!AB$2:AB$200, 0))</f>
        <v>no impact</v>
      </c>
      <c r="Y536" s="18"/>
    </row>
    <row r="537" spans="1:25">
      <c r="A537">
        <v>536</v>
      </c>
      <c r="B537" s="6" t="s">
        <v>659</v>
      </c>
      <c r="C537" s="9" t="s">
        <v>2556</v>
      </c>
      <c r="D537" t="str">
        <f>INDEX(classification!C$2:C$200, MATCH(soilManagement!C537, classification!A$2:A$200, 0))</f>
        <v>grassland</v>
      </c>
      <c r="E537" s="9" t="s">
        <v>2731</v>
      </c>
      <c r="F537" t="str">
        <f>INDEX(classification!F$2:F$200, MATCH(soilManagement!E537, classification!D$2:D$200, 0))</f>
        <v>no tillage</v>
      </c>
      <c r="G537" s="9">
        <v>0</v>
      </c>
      <c r="H537" s="9" t="s">
        <v>2849</v>
      </c>
      <c r="I537" t="str">
        <f>INDEX(classification!I$2:I$200, MATCH(soilManagement!H537, classification!G$2:G$200, 0))</f>
        <v>fruits/trees</v>
      </c>
      <c r="J537" s="9" t="s">
        <v>1551</v>
      </c>
      <c r="K537" s="17" t="s">
        <v>1551</v>
      </c>
      <c r="L537" t="str">
        <f>INDEX(classification!L$2:L$200, MATCH(soilManagement!K537, classification!J$2:J$200, 0))</f>
        <v>unknown</v>
      </c>
      <c r="M537" s="6" t="s">
        <v>2558</v>
      </c>
      <c r="N537" t="str">
        <f>INDEX(classification!O$2:O$200, MATCH(soilManagement!M537, classification!M$2:M$200, 0))</f>
        <v>natural</v>
      </c>
      <c r="O537" s="9" t="s">
        <v>2850</v>
      </c>
      <c r="P537" t="str">
        <f>INDEX(classification!R$2:R$200, MATCH(soilManagement!O537, classification!P$2:P$200, 0))</f>
        <v>yes</v>
      </c>
      <c r="Q537" s="17" t="s">
        <v>1551</v>
      </c>
      <c r="R537" t="str">
        <f>INDEX(classification!U$2:U$200, MATCH(soilManagement!Q537, classification!S$2:S$200, 0))</f>
        <v>unknown</v>
      </c>
      <c r="S537" s="17" t="s">
        <v>1551</v>
      </c>
      <c r="T537" t="str">
        <f>INDEX(classification!X$2:X$200, MATCH(soilManagement!S537, classification!V$2:V$200, 0))</f>
        <v>unknown</v>
      </c>
      <c r="U537" s="17" t="s">
        <v>1551</v>
      </c>
      <c r="V537" t="str">
        <f>INDEX(classification!AA$2:AA$200, MATCH(soilManagement!U537, classification!Y$2:Y$200, 0))</f>
        <v>unknown</v>
      </c>
      <c r="W537" s="9" t="s">
        <v>2851</v>
      </c>
      <c r="X537" t="str">
        <f>INDEX(classification!AD$2:AD$200, MATCH(soilManagement!W537, classification!AB$2:AB$200, 0))</f>
        <v>no impact</v>
      </c>
      <c r="Y537" s="9" t="s">
        <v>2383</v>
      </c>
    </row>
    <row r="538" spans="1:25">
      <c r="A538">
        <v>537</v>
      </c>
      <c r="B538" s="6" t="s">
        <v>661</v>
      </c>
      <c r="C538" s="9" t="s">
        <v>2556</v>
      </c>
      <c r="D538" t="str">
        <f>INDEX(classification!C$2:C$200, MATCH(soilManagement!C538, classification!A$2:A$200, 0))</f>
        <v>grassland</v>
      </c>
      <c r="E538" s="9" t="s">
        <v>2731</v>
      </c>
      <c r="F538" t="str">
        <f>INDEX(classification!F$2:F$200, MATCH(soilManagement!E538, classification!D$2:D$200, 0))</f>
        <v>no tillage</v>
      </c>
      <c r="G538" s="9">
        <v>0</v>
      </c>
      <c r="H538" s="9" t="s">
        <v>2852</v>
      </c>
      <c r="I538" t="str">
        <f>INDEX(classification!I$2:I$200, MATCH(soilManagement!H538, classification!G$2:G$200, 0))</f>
        <v>fruits/trees</v>
      </c>
      <c r="J538" s="9" t="s">
        <v>1551</v>
      </c>
      <c r="K538" s="17" t="s">
        <v>1551</v>
      </c>
      <c r="L538" t="str">
        <f>INDEX(classification!L$2:L$200, MATCH(soilManagement!K538, classification!J$2:J$200, 0))</f>
        <v>unknown</v>
      </c>
      <c r="M538" s="6" t="s">
        <v>2558</v>
      </c>
      <c r="N538" t="str">
        <f>INDEX(classification!O$2:O$200, MATCH(soilManagement!M538, classification!M$2:M$200, 0))</f>
        <v>natural</v>
      </c>
      <c r="O538" s="9" t="s">
        <v>2850</v>
      </c>
      <c r="P538" t="str">
        <f>INDEX(classification!R$2:R$200, MATCH(soilManagement!O538, classification!P$2:P$200, 0))</f>
        <v>yes</v>
      </c>
      <c r="Q538" s="17" t="s">
        <v>1551</v>
      </c>
      <c r="R538" t="str">
        <f>INDEX(classification!U$2:U$200, MATCH(soilManagement!Q538, classification!S$2:S$200, 0))</f>
        <v>unknown</v>
      </c>
      <c r="S538" s="17" t="s">
        <v>1551</v>
      </c>
      <c r="T538" t="str">
        <f>INDEX(classification!X$2:X$200, MATCH(soilManagement!S538, classification!V$2:V$200, 0))</f>
        <v>unknown</v>
      </c>
      <c r="U538" s="17" t="s">
        <v>1551</v>
      </c>
      <c r="V538" t="str">
        <f>INDEX(classification!AA$2:AA$200, MATCH(soilManagement!U538, classification!Y$2:Y$200, 0))</f>
        <v>unknown</v>
      </c>
      <c r="W538" s="9" t="s">
        <v>2851</v>
      </c>
      <c r="X538" t="str">
        <f>INDEX(classification!AD$2:AD$200, MATCH(soilManagement!W538, classification!AB$2:AB$200, 0))</f>
        <v>no impact</v>
      </c>
      <c r="Y538" s="9" t="s">
        <v>2384</v>
      </c>
    </row>
    <row r="539" spans="1:25">
      <c r="A539">
        <v>538</v>
      </c>
      <c r="B539" s="6" t="s">
        <v>662</v>
      </c>
      <c r="C539" s="9" t="s">
        <v>2556</v>
      </c>
      <c r="D539" t="str">
        <f>INDEX(classification!C$2:C$200, MATCH(soilManagement!C539, classification!A$2:A$200, 0))</f>
        <v>grassland</v>
      </c>
      <c r="E539" s="9" t="s">
        <v>2731</v>
      </c>
      <c r="F539" t="str">
        <f>INDEX(classification!F$2:F$200, MATCH(soilManagement!E539, classification!D$2:D$200, 0))</f>
        <v>no tillage</v>
      </c>
      <c r="G539" s="9">
        <v>0</v>
      </c>
      <c r="H539" s="9" t="s">
        <v>2852</v>
      </c>
      <c r="I539" t="str">
        <f>INDEX(classification!I$2:I$200, MATCH(soilManagement!H539, classification!G$2:G$200, 0))</f>
        <v>fruits/trees</v>
      </c>
      <c r="J539" s="9" t="s">
        <v>1551</v>
      </c>
      <c r="K539" s="17" t="s">
        <v>1551</v>
      </c>
      <c r="L539" t="str">
        <f>INDEX(classification!L$2:L$200, MATCH(soilManagement!K539, classification!J$2:J$200, 0))</f>
        <v>unknown</v>
      </c>
      <c r="M539" s="6" t="s">
        <v>2558</v>
      </c>
      <c r="N539" t="str">
        <f>INDEX(classification!O$2:O$200, MATCH(soilManagement!M539, classification!M$2:M$200, 0))</f>
        <v>natural</v>
      </c>
      <c r="O539" s="9" t="s">
        <v>2850</v>
      </c>
      <c r="P539" t="str">
        <f>INDEX(classification!R$2:R$200, MATCH(soilManagement!O539, classification!P$2:P$200, 0))</f>
        <v>yes</v>
      </c>
      <c r="Q539" s="17" t="s">
        <v>1551</v>
      </c>
      <c r="R539" t="str">
        <f>INDEX(classification!U$2:U$200, MATCH(soilManagement!Q539, classification!S$2:S$200, 0))</f>
        <v>unknown</v>
      </c>
      <c r="S539" s="17" t="s">
        <v>1551</v>
      </c>
      <c r="T539" t="str">
        <f>INDEX(classification!X$2:X$200, MATCH(soilManagement!S539, classification!V$2:V$200, 0))</f>
        <v>unknown</v>
      </c>
      <c r="U539" s="17" t="s">
        <v>1551</v>
      </c>
      <c r="V539" t="str">
        <f>INDEX(classification!AA$2:AA$200, MATCH(soilManagement!U539, classification!Y$2:Y$200, 0))</f>
        <v>unknown</v>
      </c>
      <c r="W539" s="9" t="s">
        <v>2851</v>
      </c>
      <c r="X539" t="str">
        <f>INDEX(classification!AD$2:AD$200, MATCH(soilManagement!W539, classification!AB$2:AB$200, 0))</f>
        <v>no impact</v>
      </c>
      <c r="Y539" s="9" t="s">
        <v>2385</v>
      </c>
    </row>
    <row r="540" spans="1:25">
      <c r="A540">
        <v>539</v>
      </c>
      <c r="B540" s="6" t="s">
        <v>663</v>
      </c>
      <c r="C540" s="9" t="s">
        <v>2556</v>
      </c>
      <c r="D540" t="str">
        <f>INDEX(classification!C$2:C$200, MATCH(soilManagement!C540, classification!A$2:A$200, 0))</f>
        <v>grassland</v>
      </c>
      <c r="E540" s="9" t="s">
        <v>2731</v>
      </c>
      <c r="F540" t="str">
        <f>INDEX(classification!F$2:F$200, MATCH(soilManagement!E540, classification!D$2:D$200, 0))</f>
        <v>no tillage</v>
      </c>
      <c r="G540" s="9">
        <v>0</v>
      </c>
      <c r="H540" s="9" t="s">
        <v>2852</v>
      </c>
      <c r="I540" t="str">
        <f>INDEX(classification!I$2:I$200, MATCH(soilManagement!H540, classification!G$2:G$200, 0))</f>
        <v>fruits/trees</v>
      </c>
      <c r="J540" s="9" t="s">
        <v>1551</v>
      </c>
      <c r="K540" s="17" t="s">
        <v>1551</v>
      </c>
      <c r="L540" t="str">
        <f>INDEX(classification!L$2:L$200, MATCH(soilManagement!K540, classification!J$2:J$200, 0))</f>
        <v>unknown</v>
      </c>
      <c r="M540" s="6" t="s">
        <v>2558</v>
      </c>
      <c r="N540" t="str">
        <f>INDEX(classification!O$2:O$200, MATCH(soilManagement!M540, classification!M$2:M$200, 0))</f>
        <v>natural</v>
      </c>
      <c r="O540" s="9" t="s">
        <v>2850</v>
      </c>
      <c r="P540" t="str">
        <f>INDEX(classification!R$2:R$200, MATCH(soilManagement!O540, classification!P$2:P$200, 0))</f>
        <v>yes</v>
      </c>
      <c r="Q540" s="17" t="s">
        <v>1551</v>
      </c>
      <c r="R540" t="str">
        <f>INDEX(classification!U$2:U$200, MATCH(soilManagement!Q540, classification!S$2:S$200, 0))</f>
        <v>unknown</v>
      </c>
      <c r="S540" s="17" t="s">
        <v>1551</v>
      </c>
      <c r="T540" t="str">
        <f>INDEX(classification!X$2:X$200, MATCH(soilManagement!S540, classification!V$2:V$200, 0))</f>
        <v>unknown</v>
      </c>
      <c r="U540" s="17" t="s">
        <v>1551</v>
      </c>
      <c r="V540" t="str">
        <f>INDEX(classification!AA$2:AA$200, MATCH(soilManagement!U540, classification!Y$2:Y$200, 0))</f>
        <v>unknown</v>
      </c>
      <c r="W540" s="9" t="s">
        <v>2851</v>
      </c>
      <c r="X540" t="str">
        <f>INDEX(classification!AD$2:AD$200, MATCH(soilManagement!W540, classification!AB$2:AB$200, 0))</f>
        <v>no impact</v>
      </c>
      <c r="Y540" s="9" t="s">
        <v>2386</v>
      </c>
    </row>
    <row r="541" spans="1:25">
      <c r="A541">
        <v>540</v>
      </c>
      <c r="B541" s="6" t="s">
        <v>664</v>
      </c>
      <c r="C541" s="9" t="s">
        <v>2556</v>
      </c>
      <c r="D541" t="str">
        <f>INDEX(classification!C$2:C$200, MATCH(soilManagement!C541, classification!A$2:A$200, 0))</f>
        <v>grassland</v>
      </c>
      <c r="E541" s="9" t="s">
        <v>2731</v>
      </c>
      <c r="F541" t="str">
        <f>INDEX(classification!F$2:F$200, MATCH(soilManagement!E541, classification!D$2:D$200, 0))</f>
        <v>no tillage</v>
      </c>
      <c r="G541" s="9">
        <v>0</v>
      </c>
      <c r="H541" s="9" t="s">
        <v>2852</v>
      </c>
      <c r="I541" t="str">
        <f>INDEX(classification!I$2:I$200, MATCH(soilManagement!H541, classification!G$2:G$200, 0))</f>
        <v>fruits/trees</v>
      </c>
      <c r="J541" s="9" t="s">
        <v>1551</v>
      </c>
      <c r="K541" s="17" t="s">
        <v>1551</v>
      </c>
      <c r="L541" t="str">
        <f>INDEX(classification!L$2:L$200, MATCH(soilManagement!K541, classification!J$2:J$200, 0))</f>
        <v>unknown</v>
      </c>
      <c r="M541" s="6" t="s">
        <v>2558</v>
      </c>
      <c r="N541" t="str">
        <f>INDEX(classification!O$2:O$200, MATCH(soilManagement!M541, classification!M$2:M$200, 0))</f>
        <v>natural</v>
      </c>
      <c r="O541" s="9" t="s">
        <v>2850</v>
      </c>
      <c r="P541" t="str">
        <f>INDEX(classification!R$2:R$200, MATCH(soilManagement!O541, classification!P$2:P$200, 0))</f>
        <v>yes</v>
      </c>
      <c r="Q541" s="17" t="s">
        <v>1551</v>
      </c>
      <c r="R541" t="str">
        <f>INDEX(classification!U$2:U$200, MATCH(soilManagement!Q541, classification!S$2:S$200, 0))</f>
        <v>unknown</v>
      </c>
      <c r="S541" s="17" t="s">
        <v>1551</v>
      </c>
      <c r="T541" t="str">
        <f>INDEX(classification!X$2:X$200, MATCH(soilManagement!S541, classification!V$2:V$200, 0))</f>
        <v>unknown</v>
      </c>
      <c r="U541" s="17" t="s">
        <v>1551</v>
      </c>
      <c r="V541" t="str">
        <f>INDEX(classification!AA$2:AA$200, MATCH(soilManagement!U541, classification!Y$2:Y$200, 0))</f>
        <v>unknown</v>
      </c>
      <c r="W541" s="9" t="s">
        <v>2851</v>
      </c>
      <c r="X541" t="str">
        <f>INDEX(classification!AD$2:AD$200, MATCH(soilManagement!W541, classification!AB$2:AB$200, 0))</f>
        <v>no impact</v>
      </c>
      <c r="Y541" s="9" t="s">
        <v>2387</v>
      </c>
    </row>
    <row r="542" spans="1:25">
      <c r="A542">
        <v>541</v>
      </c>
      <c r="B542" s="6" t="s">
        <v>665</v>
      </c>
      <c r="C542" s="9" t="s">
        <v>2556</v>
      </c>
      <c r="D542" t="str">
        <f>INDEX(classification!C$2:C$200, MATCH(soilManagement!C542, classification!A$2:A$200, 0))</f>
        <v>grassland</v>
      </c>
      <c r="E542" s="9" t="s">
        <v>2731</v>
      </c>
      <c r="F542" t="str">
        <f>INDEX(classification!F$2:F$200, MATCH(soilManagement!E542, classification!D$2:D$200, 0))</f>
        <v>no tillage</v>
      </c>
      <c r="G542" s="9">
        <v>0</v>
      </c>
      <c r="H542" s="9" t="s">
        <v>2852</v>
      </c>
      <c r="I542" t="str">
        <f>INDEX(classification!I$2:I$200, MATCH(soilManagement!H542, classification!G$2:G$200, 0))</f>
        <v>fruits/trees</v>
      </c>
      <c r="J542" s="9" t="s">
        <v>1551</v>
      </c>
      <c r="K542" s="17" t="s">
        <v>1551</v>
      </c>
      <c r="L542" t="str">
        <f>INDEX(classification!L$2:L$200, MATCH(soilManagement!K542, classification!J$2:J$200, 0))</f>
        <v>unknown</v>
      </c>
      <c r="M542" s="6" t="s">
        <v>2558</v>
      </c>
      <c r="N542" t="str">
        <f>INDEX(classification!O$2:O$200, MATCH(soilManagement!M542, classification!M$2:M$200, 0))</f>
        <v>natural</v>
      </c>
      <c r="O542" s="9" t="s">
        <v>2850</v>
      </c>
      <c r="P542" t="str">
        <f>INDEX(classification!R$2:R$200, MATCH(soilManagement!O542, classification!P$2:P$200, 0))</f>
        <v>yes</v>
      </c>
      <c r="Q542" s="17" t="s">
        <v>1551</v>
      </c>
      <c r="R542" t="str">
        <f>INDEX(classification!U$2:U$200, MATCH(soilManagement!Q542, classification!S$2:S$200, 0))</f>
        <v>unknown</v>
      </c>
      <c r="S542" s="17" t="s">
        <v>1551</v>
      </c>
      <c r="T542" t="str">
        <f>INDEX(classification!X$2:X$200, MATCH(soilManagement!S542, classification!V$2:V$200, 0))</f>
        <v>unknown</v>
      </c>
      <c r="U542" s="17" t="s">
        <v>1551</v>
      </c>
      <c r="V542" t="str">
        <f>INDEX(classification!AA$2:AA$200, MATCH(soilManagement!U542, classification!Y$2:Y$200, 0))</f>
        <v>unknown</v>
      </c>
      <c r="W542" s="9" t="s">
        <v>2851</v>
      </c>
      <c r="X542" t="str">
        <f>INDEX(classification!AD$2:AD$200, MATCH(soilManagement!W542, classification!AB$2:AB$200, 0))</f>
        <v>no impact</v>
      </c>
      <c r="Y542" s="9" t="s">
        <v>2388</v>
      </c>
    </row>
    <row r="543" spans="1:25">
      <c r="A543">
        <v>542</v>
      </c>
      <c r="B543" s="6" t="s">
        <v>666</v>
      </c>
      <c r="C543" s="9" t="s">
        <v>2682</v>
      </c>
      <c r="D543" t="str">
        <f>INDEX(classification!C$2:C$200, MATCH(soilManagement!C543, classification!A$2:A$200, 0))</f>
        <v>arable</v>
      </c>
      <c r="E543" s="9" t="s">
        <v>2562</v>
      </c>
      <c r="F543" t="str">
        <f>INDEX(classification!F$2:F$200, MATCH(soilManagement!E543, classification!D$2:D$200, 0))</f>
        <v>conventional tillage</v>
      </c>
      <c r="G543" s="9">
        <v>2</v>
      </c>
      <c r="H543" s="9" t="s">
        <v>2591</v>
      </c>
      <c r="I543" t="str">
        <f>INDEX(classification!I$2:I$200, MATCH(soilManagement!H543, classification!G$2:G$200, 0))</f>
        <v>fallow</v>
      </c>
      <c r="J543" s="9" t="s">
        <v>2853</v>
      </c>
      <c r="K543" s="17" t="s">
        <v>1551</v>
      </c>
      <c r="L543" t="str">
        <f>INDEX(classification!L$2:L$200, MATCH(soilManagement!K543, classification!J$2:J$200, 0))</f>
        <v>unknown</v>
      </c>
      <c r="M543" s="17" t="s">
        <v>1551</v>
      </c>
      <c r="N543" t="str">
        <f>INDEX(classification!O$2:O$200, MATCH(soilManagement!M543, classification!M$2:M$200, 0))</f>
        <v>unknown</v>
      </c>
      <c r="O543" s="17" t="s">
        <v>1551</v>
      </c>
      <c r="P543" t="str">
        <f>INDEX(classification!R$2:R$200, MATCH(soilManagement!O543, classification!P$2:P$200, 0))</f>
        <v>unknown</v>
      </c>
      <c r="Q543" s="17" t="s">
        <v>1551</v>
      </c>
      <c r="R543" t="str">
        <f>INDEX(classification!U$2:U$200, MATCH(soilManagement!Q543, classification!S$2:S$200, 0))</f>
        <v>unknown</v>
      </c>
      <c r="S543" s="17" t="s">
        <v>1551</v>
      </c>
      <c r="T543" t="str">
        <f>INDEX(classification!X$2:X$200, MATCH(soilManagement!S543, classification!V$2:V$200, 0))</f>
        <v>unknown</v>
      </c>
      <c r="U543" s="9" t="s">
        <v>2854</v>
      </c>
      <c r="V543" t="str">
        <f>INDEX(classification!AA$2:AA$200, MATCH(soilManagement!U543, classification!Y$2:Y$200, 0))</f>
        <v>no impact</v>
      </c>
      <c r="W543" s="9" t="s">
        <v>2685</v>
      </c>
      <c r="X543" t="str">
        <f>INDEX(classification!AD$2:AD$200, MATCH(soilManagement!W543, classification!AB$2:AB$200, 0))</f>
        <v>no impact</v>
      </c>
      <c r="Y543" s="9" t="s">
        <v>2389</v>
      </c>
    </row>
    <row r="544" spans="1:25">
      <c r="A544">
        <v>543</v>
      </c>
      <c r="B544" s="6" t="s">
        <v>668</v>
      </c>
      <c r="C544" s="9" t="s">
        <v>2682</v>
      </c>
      <c r="D544" t="str">
        <f>INDEX(classification!C$2:C$200, MATCH(soilManagement!C544, classification!A$2:A$200, 0))</f>
        <v>arable</v>
      </c>
      <c r="E544" s="9" t="s">
        <v>2562</v>
      </c>
      <c r="F544" t="str">
        <f>INDEX(classification!F$2:F$200, MATCH(soilManagement!E544, classification!D$2:D$200, 0))</f>
        <v>conventional tillage</v>
      </c>
      <c r="G544" s="9">
        <v>2</v>
      </c>
      <c r="H544" s="9" t="s">
        <v>2591</v>
      </c>
      <c r="I544" t="str">
        <f>INDEX(classification!I$2:I$200, MATCH(soilManagement!H544, classification!G$2:G$200, 0))</f>
        <v>fallow</v>
      </c>
      <c r="J544" s="9" t="s">
        <v>2853</v>
      </c>
      <c r="K544" s="17" t="s">
        <v>1551</v>
      </c>
      <c r="L544" t="str">
        <f>INDEX(classification!L$2:L$200, MATCH(soilManagement!K544, classification!J$2:J$200, 0))</f>
        <v>unknown</v>
      </c>
      <c r="M544" s="17" t="s">
        <v>1551</v>
      </c>
      <c r="N544" t="str">
        <f>INDEX(classification!O$2:O$200, MATCH(soilManagement!M544, classification!M$2:M$200, 0))</f>
        <v>unknown</v>
      </c>
      <c r="O544" s="17" t="s">
        <v>1551</v>
      </c>
      <c r="P544" t="str">
        <f>INDEX(classification!R$2:R$200, MATCH(soilManagement!O544, classification!P$2:P$200, 0))</f>
        <v>unknown</v>
      </c>
      <c r="Q544" s="17" t="s">
        <v>1551</v>
      </c>
      <c r="R544" t="str">
        <f>INDEX(classification!U$2:U$200, MATCH(soilManagement!Q544, classification!S$2:S$200, 0))</f>
        <v>unknown</v>
      </c>
      <c r="S544" s="17" t="s">
        <v>1551</v>
      </c>
      <c r="T544" t="str">
        <f>INDEX(classification!X$2:X$200, MATCH(soilManagement!S544, classification!V$2:V$200, 0))</f>
        <v>unknown</v>
      </c>
      <c r="U544" s="9" t="s">
        <v>2854</v>
      </c>
      <c r="V544" t="str">
        <f>INDEX(classification!AA$2:AA$200, MATCH(soilManagement!U544, classification!Y$2:Y$200, 0))</f>
        <v>no impact</v>
      </c>
      <c r="W544" s="9" t="s">
        <v>2625</v>
      </c>
      <c r="X544" t="str">
        <f>INDEX(classification!AD$2:AD$200, MATCH(soilManagement!W544, classification!AB$2:AB$200, 0))</f>
        <v>after tillage</v>
      </c>
      <c r="Y544" s="9" t="s">
        <v>2390</v>
      </c>
    </row>
    <row r="545" spans="1:25">
      <c r="A545">
        <v>544</v>
      </c>
      <c r="B545" s="6" t="s">
        <v>669</v>
      </c>
      <c r="C545" s="9" t="s">
        <v>2682</v>
      </c>
      <c r="D545" t="str">
        <f>INDEX(classification!C$2:C$200, MATCH(soilManagement!C545, classification!A$2:A$200, 0))</f>
        <v>arable</v>
      </c>
      <c r="E545" s="9" t="s">
        <v>2562</v>
      </c>
      <c r="F545" t="str">
        <f>INDEX(classification!F$2:F$200, MATCH(soilManagement!E545, classification!D$2:D$200, 0))</f>
        <v>conventional tillage</v>
      </c>
      <c r="G545" s="9">
        <v>2</v>
      </c>
      <c r="H545" s="9" t="s">
        <v>2591</v>
      </c>
      <c r="I545" t="str">
        <f>INDEX(classification!I$2:I$200, MATCH(soilManagement!H545, classification!G$2:G$200, 0))</f>
        <v>fallow</v>
      </c>
      <c r="J545" s="9" t="s">
        <v>2853</v>
      </c>
      <c r="K545" s="17" t="s">
        <v>1551</v>
      </c>
      <c r="L545" t="str">
        <f>INDEX(classification!L$2:L$200, MATCH(soilManagement!K545, classification!J$2:J$200, 0))</f>
        <v>unknown</v>
      </c>
      <c r="M545" s="17" t="s">
        <v>1551</v>
      </c>
      <c r="N545" t="str">
        <f>INDEX(classification!O$2:O$200, MATCH(soilManagement!M545, classification!M$2:M$200, 0))</f>
        <v>unknown</v>
      </c>
      <c r="O545" s="17" t="s">
        <v>1551</v>
      </c>
      <c r="P545" t="str">
        <f>INDEX(classification!R$2:R$200, MATCH(soilManagement!O545, classification!P$2:P$200, 0))</f>
        <v>unknown</v>
      </c>
      <c r="Q545" s="17" t="s">
        <v>1551</v>
      </c>
      <c r="R545" t="str">
        <f>INDEX(classification!U$2:U$200, MATCH(soilManagement!Q545, classification!S$2:S$200, 0))</f>
        <v>unknown</v>
      </c>
      <c r="S545" s="17" t="s">
        <v>1551</v>
      </c>
      <c r="T545" t="str">
        <f>INDEX(classification!X$2:X$200, MATCH(soilManagement!S545, classification!V$2:V$200, 0))</f>
        <v>unknown</v>
      </c>
      <c r="U545" s="9" t="s">
        <v>2854</v>
      </c>
      <c r="V545" t="str">
        <f>INDEX(classification!AA$2:AA$200, MATCH(soilManagement!U545, classification!Y$2:Y$200, 0))</f>
        <v>no impact</v>
      </c>
      <c r="W545" s="9" t="s">
        <v>2855</v>
      </c>
      <c r="X545" t="str">
        <f>INDEX(classification!AD$2:AD$200, MATCH(soilManagement!W545, classification!AB$2:AB$200, 0))</f>
        <v>after tillage</v>
      </c>
      <c r="Y545" s="9" t="s">
        <v>2391</v>
      </c>
    </row>
    <row r="546" spans="1:25">
      <c r="A546">
        <v>545</v>
      </c>
      <c r="B546" s="6" t="s">
        <v>670</v>
      </c>
      <c r="C546" s="9" t="s">
        <v>2599</v>
      </c>
      <c r="D546" t="str">
        <f>INDEX(classification!C$2:C$200, MATCH(soilManagement!C546, classification!A$2:A$200, 0))</f>
        <v>arable</v>
      </c>
      <c r="E546" s="9" t="s">
        <v>2562</v>
      </c>
      <c r="F546" t="str">
        <f>INDEX(classification!F$2:F$200, MATCH(soilManagement!E546, classification!D$2:D$200, 0))</f>
        <v>conventional tillage</v>
      </c>
      <c r="G546" s="9">
        <v>1</v>
      </c>
      <c r="H546" s="9" t="s">
        <v>2856</v>
      </c>
      <c r="I546" t="str">
        <f>INDEX(classification!I$2:I$200, MATCH(soilManagement!H546, classification!G$2:G$200, 0))</f>
        <v>legume</v>
      </c>
      <c r="J546" s="9" t="s">
        <v>2857</v>
      </c>
      <c r="K546" s="17" t="s">
        <v>1551</v>
      </c>
      <c r="L546" t="str">
        <f>INDEX(classification!L$2:L$200, MATCH(soilManagement!K546, classification!J$2:J$200, 0))</f>
        <v>unknown</v>
      </c>
      <c r="M546" s="17" t="s">
        <v>1551</v>
      </c>
      <c r="N546" t="str">
        <f>INDEX(classification!O$2:O$200, MATCH(soilManagement!M546, classification!M$2:M$200, 0))</f>
        <v>unknown</v>
      </c>
      <c r="O546" s="17" t="s">
        <v>1551</v>
      </c>
      <c r="P546" t="str">
        <f>INDEX(classification!R$2:R$200, MATCH(soilManagement!O546, classification!P$2:P$200, 0))</f>
        <v>unknown</v>
      </c>
      <c r="Q546" s="9" t="s">
        <v>2744</v>
      </c>
      <c r="R546" t="str">
        <f>INDEX(classification!U$2:U$200, MATCH(soilManagement!Q546, classification!S$2:S$200, 0))</f>
        <v>rainfed</v>
      </c>
      <c r="S546" s="17" t="s">
        <v>1551</v>
      </c>
      <c r="T546" t="str">
        <f>INDEX(classification!X$2:X$200, MATCH(soilManagement!S546, classification!V$2:V$200, 0))</f>
        <v>unknown</v>
      </c>
      <c r="U546" s="9" t="s">
        <v>2858</v>
      </c>
      <c r="V546" t="str">
        <f>INDEX(classification!AA$2:AA$200, MATCH(soilManagement!U546, classification!Y$2:Y$200, 0))</f>
        <v>positive impact</v>
      </c>
      <c r="W546" s="9" t="s">
        <v>2859</v>
      </c>
      <c r="X546" t="str">
        <f>INDEX(classification!AD$2:AD$200, MATCH(soilManagement!W546, classification!AB$2:AB$200, 0))</f>
        <v>after tillage</v>
      </c>
      <c r="Y546" s="18"/>
    </row>
    <row r="547" spans="1:25">
      <c r="A547">
        <v>546</v>
      </c>
      <c r="B547" s="6" t="s">
        <v>672</v>
      </c>
      <c r="C547" s="9" t="s">
        <v>2599</v>
      </c>
      <c r="D547" t="str">
        <f>INDEX(classification!C$2:C$200, MATCH(soilManagement!C547, classification!A$2:A$200, 0))</f>
        <v>arable</v>
      </c>
      <c r="E547" s="9" t="s">
        <v>2562</v>
      </c>
      <c r="F547" t="str">
        <f>INDEX(classification!F$2:F$200, MATCH(soilManagement!E547, classification!D$2:D$200, 0))</f>
        <v>conventional tillage</v>
      </c>
      <c r="G547" s="9">
        <v>1</v>
      </c>
      <c r="H547" s="9" t="s">
        <v>2856</v>
      </c>
      <c r="I547" t="str">
        <f>INDEX(classification!I$2:I$200, MATCH(soilManagement!H547, classification!G$2:G$200, 0))</f>
        <v>legume</v>
      </c>
      <c r="J547" s="9" t="s">
        <v>2857</v>
      </c>
      <c r="K547" s="17" t="s">
        <v>1551</v>
      </c>
      <c r="L547" t="str">
        <f>INDEX(classification!L$2:L$200, MATCH(soilManagement!K547, classification!J$2:J$200, 0))</f>
        <v>unknown</v>
      </c>
      <c r="M547" s="17" t="s">
        <v>1551</v>
      </c>
      <c r="N547" t="str">
        <f>INDEX(classification!O$2:O$200, MATCH(soilManagement!M547, classification!M$2:M$200, 0))</f>
        <v>unknown</v>
      </c>
      <c r="O547" s="17" t="s">
        <v>1551</v>
      </c>
      <c r="P547" t="str">
        <f>INDEX(classification!R$2:R$200, MATCH(soilManagement!O547, classification!P$2:P$200, 0))</f>
        <v>unknown</v>
      </c>
      <c r="Q547" s="9" t="s">
        <v>2744</v>
      </c>
      <c r="R547" t="str">
        <f>INDEX(classification!U$2:U$200, MATCH(soilManagement!Q547, classification!S$2:S$200, 0))</f>
        <v>rainfed</v>
      </c>
      <c r="S547" s="17" t="s">
        <v>1551</v>
      </c>
      <c r="T547" t="str">
        <f>INDEX(classification!X$2:X$200, MATCH(soilManagement!S547, classification!V$2:V$200, 0))</f>
        <v>unknown</v>
      </c>
      <c r="U547" s="9" t="s">
        <v>2860</v>
      </c>
      <c r="V547" t="str">
        <f>INDEX(classification!AA$2:AA$200, MATCH(soilManagement!U547, classification!Y$2:Y$200, 0))</f>
        <v>positive impact</v>
      </c>
      <c r="W547" s="9" t="s">
        <v>2859</v>
      </c>
      <c r="X547" t="str">
        <f>INDEX(classification!AD$2:AD$200, MATCH(soilManagement!W547, classification!AB$2:AB$200, 0))</f>
        <v>after tillage</v>
      </c>
      <c r="Y547" s="18"/>
    </row>
    <row r="548" spans="1:25">
      <c r="A548">
        <v>547</v>
      </c>
      <c r="B548" s="6" t="s">
        <v>673</v>
      </c>
      <c r="C548" s="9" t="s">
        <v>2599</v>
      </c>
      <c r="D548" t="str">
        <f>INDEX(classification!C$2:C$200, MATCH(soilManagement!C548, classification!A$2:A$200, 0))</f>
        <v>arable</v>
      </c>
      <c r="E548" s="9" t="s">
        <v>2562</v>
      </c>
      <c r="F548" t="str">
        <f>INDEX(classification!F$2:F$200, MATCH(soilManagement!E548, classification!D$2:D$200, 0))</f>
        <v>conventional tillage</v>
      </c>
      <c r="G548" s="9">
        <v>1</v>
      </c>
      <c r="H548" s="9" t="s">
        <v>2856</v>
      </c>
      <c r="I548" t="str">
        <f>INDEX(classification!I$2:I$200, MATCH(soilManagement!H548, classification!G$2:G$200, 0))</f>
        <v>legume</v>
      </c>
      <c r="J548" s="9" t="s">
        <v>2857</v>
      </c>
      <c r="K548" s="17" t="s">
        <v>1551</v>
      </c>
      <c r="L548" t="str">
        <f>INDEX(classification!L$2:L$200, MATCH(soilManagement!K548, classification!J$2:J$200, 0))</f>
        <v>unknown</v>
      </c>
      <c r="M548" s="17" t="s">
        <v>1551</v>
      </c>
      <c r="N548" t="str">
        <f>INDEX(classification!O$2:O$200, MATCH(soilManagement!M548, classification!M$2:M$200, 0))</f>
        <v>unknown</v>
      </c>
      <c r="O548" s="17" t="s">
        <v>1551</v>
      </c>
      <c r="P548" t="str">
        <f>INDEX(classification!R$2:R$200, MATCH(soilManagement!O548, classification!P$2:P$200, 0))</f>
        <v>unknown</v>
      </c>
      <c r="Q548" s="9" t="s">
        <v>2744</v>
      </c>
      <c r="R548" t="str">
        <f>INDEX(classification!U$2:U$200, MATCH(soilManagement!Q548, classification!S$2:S$200, 0))</f>
        <v>rainfed</v>
      </c>
      <c r="S548" s="17" t="s">
        <v>1551</v>
      </c>
      <c r="T548" t="str">
        <f>INDEX(classification!X$2:X$200, MATCH(soilManagement!S548, classification!V$2:V$200, 0))</f>
        <v>unknown</v>
      </c>
      <c r="U548" s="9" t="s">
        <v>2861</v>
      </c>
      <c r="V548" t="str">
        <f>INDEX(classification!AA$2:AA$200, MATCH(soilManagement!U548, classification!Y$2:Y$200, 0))</f>
        <v>no impact</v>
      </c>
      <c r="W548" s="9" t="s">
        <v>2859</v>
      </c>
      <c r="X548" t="str">
        <f>INDEX(classification!AD$2:AD$200, MATCH(soilManagement!W548, classification!AB$2:AB$200, 0))</f>
        <v>after tillage</v>
      </c>
      <c r="Y548" s="18"/>
    </row>
    <row r="549" spans="1:25">
      <c r="A549">
        <v>548</v>
      </c>
      <c r="B549" s="6" t="s">
        <v>674</v>
      </c>
      <c r="C549" s="9" t="s">
        <v>2599</v>
      </c>
      <c r="D549" t="str">
        <f>INDEX(classification!C$2:C$200, MATCH(soilManagement!C549, classification!A$2:A$200, 0))</f>
        <v>arable</v>
      </c>
      <c r="E549" s="9" t="s">
        <v>2562</v>
      </c>
      <c r="F549" t="str">
        <f>INDEX(classification!F$2:F$200, MATCH(soilManagement!E549, classification!D$2:D$200, 0))</f>
        <v>conventional tillage</v>
      </c>
      <c r="G549" s="9">
        <v>1</v>
      </c>
      <c r="H549" s="9" t="s">
        <v>2856</v>
      </c>
      <c r="I549" t="str">
        <f>INDEX(classification!I$2:I$200, MATCH(soilManagement!H549, classification!G$2:G$200, 0))</f>
        <v>legume</v>
      </c>
      <c r="J549" s="9" t="s">
        <v>2857</v>
      </c>
      <c r="K549" s="17" t="s">
        <v>1551</v>
      </c>
      <c r="L549" t="str">
        <f>INDEX(classification!L$2:L$200, MATCH(soilManagement!K549, classification!J$2:J$200, 0))</f>
        <v>unknown</v>
      </c>
      <c r="M549" s="17" t="s">
        <v>1551</v>
      </c>
      <c r="N549" t="str">
        <f>INDEX(classification!O$2:O$200, MATCH(soilManagement!M549, classification!M$2:M$200, 0))</f>
        <v>unknown</v>
      </c>
      <c r="O549" s="17" t="s">
        <v>1551</v>
      </c>
      <c r="P549" t="str">
        <f>INDEX(classification!R$2:R$200, MATCH(soilManagement!O549, classification!P$2:P$200, 0))</f>
        <v>unknown</v>
      </c>
      <c r="Q549" s="9" t="s">
        <v>2744</v>
      </c>
      <c r="R549" t="str">
        <f>INDEX(classification!U$2:U$200, MATCH(soilManagement!Q549, classification!S$2:S$200, 0))</f>
        <v>rainfed</v>
      </c>
      <c r="S549" s="17" t="s">
        <v>1551</v>
      </c>
      <c r="T549" t="str">
        <f>INDEX(classification!X$2:X$200, MATCH(soilManagement!S549, classification!V$2:V$200, 0))</f>
        <v>unknown</v>
      </c>
      <c r="U549" s="9" t="s">
        <v>2862</v>
      </c>
      <c r="V549" t="str">
        <f>INDEX(classification!AA$2:AA$200, MATCH(soilManagement!U549, classification!Y$2:Y$200, 0))</f>
        <v>positive impact</v>
      </c>
      <c r="W549" s="9" t="s">
        <v>2859</v>
      </c>
      <c r="X549" t="str">
        <f>INDEX(classification!AD$2:AD$200, MATCH(soilManagement!W549, classification!AB$2:AB$200, 0))</f>
        <v>after tillage</v>
      </c>
      <c r="Y549" s="18"/>
    </row>
    <row r="550" spans="1:25">
      <c r="A550">
        <v>549</v>
      </c>
      <c r="B550" s="6" t="s">
        <v>675</v>
      </c>
      <c r="C550" s="9" t="s">
        <v>2599</v>
      </c>
      <c r="D550" t="str">
        <f>INDEX(classification!C$2:C$200, MATCH(soilManagement!C550, classification!A$2:A$200, 0))</f>
        <v>arable</v>
      </c>
      <c r="E550" s="9" t="s">
        <v>2562</v>
      </c>
      <c r="F550" t="str">
        <f>INDEX(classification!F$2:F$200, MATCH(soilManagement!E550, classification!D$2:D$200, 0))</f>
        <v>conventional tillage</v>
      </c>
      <c r="G550" s="9">
        <v>1</v>
      </c>
      <c r="H550" s="9" t="s">
        <v>2856</v>
      </c>
      <c r="I550" t="str">
        <f>INDEX(classification!I$2:I$200, MATCH(soilManagement!H550, classification!G$2:G$200, 0))</f>
        <v>legume</v>
      </c>
      <c r="J550" s="9" t="s">
        <v>2857</v>
      </c>
      <c r="K550" s="17" t="s">
        <v>1551</v>
      </c>
      <c r="L550" t="str">
        <f>INDEX(classification!L$2:L$200, MATCH(soilManagement!K550, classification!J$2:J$200, 0))</f>
        <v>unknown</v>
      </c>
      <c r="M550" s="17" t="s">
        <v>1551</v>
      </c>
      <c r="N550" t="str">
        <f>INDEX(classification!O$2:O$200, MATCH(soilManagement!M550, classification!M$2:M$200, 0))</f>
        <v>unknown</v>
      </c>
      <c r="O550" s="17" t="s">
        <v>1551</v>
      </c>
      <c r="P550" t="str">
        <f>INDEX(classification!R$2:R$200, MATCH(soilManagement!O550, classification!P$2:P$200, 0))</f>
        <v>unknown</v>
      </c>
      <c r="Q550" s="9" t="s">
        <v>2744</v>
      </c>
      <c r="R550" t="str">
        <f>INDEX(classification!U$2:U$200, MATCH(soilManagement!Q550, classification!S$2:S$200, 0))</f>
        <v>rainfed</v>
      </c>
      <c r="S550" s="17" t="s">
        <v>1551</v>
      </c>
      <c r="T550" t="str">
        <f>INDEX(classification!X$2:X$200, MATCH(soilManagement!S550, classification!V$2:V$200, 0))</f>
        <v>unknown</v>
      </c>
      <c r="U550" s="9" t="s">
        <v>2863</v>
      </c>
      <c r="V550" t="str">
        <f>INDEX(classification!AA$2:AA$200, MATCH(soilManagement!U550, classification!Y$2:Y$200, 0))</f>
        <v>positive impact</v>
      </c>
      <c r="W550" s="9" t="s">
        <v>2859</v>
      </c>
      <c r="X550" t="str">
        <f>INDEX(classification!AD$2:AD$200, MATCH(soilManagement!W550, classification!AB$2:AB$200, 0))</f>
        <v>after tillage</v>
      </c>
      <c r="Y550" s="18"/>
    </row>
    <row r="551" spans="1:25">
      <c r="A551">
        <v>550</v>
      </c>
      <c r="B551" s="6" t="s">
        <v>676</v>
      </c>
      <c r="C551" s="9" t="s">
        <v>2599</v>
      </c>
      <c r="D551" t="str">
        <f>INDEX(classification!C$2:C$200, MATCH(soilManagement!C551, classification!A$2:A$200, 0))</f>
        <v>arable</v>
      </c>
      <c r="E551" s="9" t="s">
        <v>2562</v>
      </c>
      <c r="F551" t="str">
        <f>INDEX(classification!F$2:F$200, MATCH(soilManagement!E551, classification!D$2:D$200, 0))</f>
        <v>conventional tillage</v>
      </c>
      <c r="G551" s="9">
        <v>1</v>
      </c>
      <c r="H551" s="9" t="s">
        <v>2856</v>
      </c>
      <c r="I551" t="str">
        <f>INDEX(classification!I$2:I$200, MATCH(soilManagement!H551, classification!G$2:G$200, 0))</f>
        <v>legume</v>
      </c>
      <c r="J551" s="9" t="s">
        <v>2857</v>
      </c>
      <c r="K551" s="17" t="s">
        <v>1551</v>
      </c>
      <c r="L551" t="str">
        <f>INDEX(classification!L$2:L$200, MATCH(soilManagement!K551, classification!J$2:J$200, 0))</f>
        <v>unknown</v>
      </c>
      <c r="M551" s="17" t="s">
        <v>1551</v>
      </c>
      <c r="N551" t="str">
        <f>INDEX(classification!O$2:O$200, MATCH(soilManagement!M551, classification!M$2:M$200, 0))</f>
        <v>unknown</v>
      </c>
      <c r="O551" s="17" t="s">
        <v>1551</v>
      </c>
      <c r="P551" t="str">
        <f>INDEX(classification!R$2:R$200, MATCH(soilManagement!O551, classification!P$2:P$200, 0))</f>
        <v>unknown</v>
      </c>
      <c r="Q551" s="9" t="s">
        <v>2744</v>
      </c>
      <c r="R551" t="str">
        <f>INDEX(classification!U$2:U$200, MATCH(soilManagement!Q551, classification!S$2:S$200, 0))</f>
        <v>rainfed</v>
      </c>
      <c r="S551" s="17" t="s">
        <v>1551</v>
      </c>
      <c r="T551" t="str">
        <f>INDEX(classification!X$2:X$200, MATCH(soilManagement!S551, classification!V$2:V$200, 0))</f>
        <v>unknown</v>
      </c>
      <c r="U551" s="9" t="s">
        <v>2864</v>
      </c>
      <c r="V551" t="str">
        <f>INDEX(classification!AA$2:AA$200, MATCH(soilManagement!U551, classification!Y$2:Y$200, 0))</f>
        <v>no impact</v>
      </c>
      <c r="W551" s="9" t="s">
        <v>2859</v>
      </c>
      <c r="X551" t="str">
        <f>INDEX(classification!AD$2:AD$200, MATCH(soilManagement!W551, classification!AB$2:AB$200, 0))</f>
        <v>after tillage</v>
      </c>
      <c r="Y551" s="18"/>
    </row>
    <row r="552" spans="1:25">
      <c r="A552">
        <v>551</v>
      </c>
      <c r="B552" s="6" t="s">
        <v>677</v>
      </c>
      <c r="C552" s="9" t="s">
        <v>2682</v>
      </c>
      <c r="D552" t="str">
        <f>INDEX(classification!C$2:C$200, MATCH(soilManagement!C552, classification!A$2:A$200, 0))</f>
        <v>arable</v>
      </c>
      <c r="E552" s="9" t="s">
        <v>2583</v>
      </c>
      <c r="F552" t="str">
        <f>INDEX(classification!F$2:F$200, MATCH(soilManagement!E552, classification!D$2:D$200, 0))</f>
        <v>no tillage</v>
      </c>
      <c r="G552" s="16">
        <v>-9999</v>
      </c>
      <c r="H552" s="21" t="s">
        <v>1551</v>
      </c>
      <c r="I552" t="str">
        <f>INDEX(classification!I$2:I$200, MATCH(soilManagement!H552, classification!G$2:G$200, 0))</f>
        <v>unknown</v>
      </c>
      <c r="J552" s="9" t="s">
        <v>1551</v>
      </c>
      <c r="K552" s="17" t="s">
        <v>1551</v>
      </c>
      <c r="L552" t="str">
        <f>INDEX(classification!L$2:L$200, MATCH(soilManagement!K552, classification!J$2:J$200, 0))</f>
        <v>unknown</v>
      </c>
      <c r="M552" s="17" t="s">
        <v>1551</v>
      </c>
      <c r="N552" t="str">
        <f>INDEX(classification!O$2:O$200, MATCH(soilManagement!M552, classification!M$2:M$200, 0))</f>
        <v>unknown</v>
      </c>
      <c r="O552" s="17" t="s">
        <v>1551</v>
      </c>
      <c r="P552" t="str">
        <f>INDEX(classification!R$2:R$200, MATCH(soilManagement!O552, classification!P$2:P$200, 0))</f>
        <v>unknown</v>
      </c>
      <c r="Q552" s="17" t="s">
        <v>1551</v>
      </c>
      <c r="R552" t="str">
        <f>INDEX(classification!U$2:U$200, MATCH(soilManagement!Q552, classification!S$2:S$200, 0))</f>
        <v>unknown</v>
      </c>
      <c r="S552" s="9" t="s">
        <v>2865</v>
      </c>
      <c r="T552" t="str">
        <f>INDEX(classification!X$2:X$200, MATCH(soilManagement!S552, classification!V$2:V$200, 0))</f>
        <v>not compacted</v>
      </c>
      <c r="U552" s="17" t="s">
        <v>1551</v>
      </c>
      <c r="V552" t="str">
        <f>INDEX(classification!AA$2:AA$200, MATCH(soilManagement!U552, classification!Y$2:Y$200, 0))</f>
        <v>unknown</v>
      </c>
      <c r="W552" s="9" t="s">
        <v>2202</v>
      </c>
      <c r="X552" t="str">
        <f>INDEX(classification!AD$2:AD$200, MATCH(soilManagement!W552, classification!AB$2:AB$200, 0))</f>
        <v>no impact</v>
      </c>
      <c r="Y552" s="9" t="s">
        <v>2392</v>
      </c>
    </row>
    <row r="553" spans="1:25">
      <c r="A553">
        <v>552</v>
      </c>
      <c r="B553" s="6" t="s">
        <v>679</v>
      </c>
      <c r="C553" s="9" t="s">
        <v>2682</v>
      </c>
      <c r="D553" t="str">
        <f>INDEX(classification!C$2:C$200, MATCH(soilManagement!C553, classification!A$2:A$200, 0))</f>
        <v>arable</v>
      </c>
      <c r="E553" s="9" t="s">
        <v>2583</v>
      </c>
      <c r="F553" t="str">
        <f>INDEX(classification!F$2:F$200, MATCH(soilManagement!E553, classification!D$2:D$200, 0))</f>
        <v>no tillage</v>
      </c>
      <c r="G553" s="16">
        <v>-9999</v>
      </c>
      <c r="H553" s="21" t="s">
        <v>1551</v>
      </c>
      <c r="I553" t="str">
        <f>INDEX(classification!I$2:I$200, MATCH(soilManagement!H553, classification!G$2:G$200, 0))</f>
        <v>unknown</v>
      </c>
      <c r="J553" s="9" t="s">
        <v>1551</v>
      </c>
      <c r="K553" s="17" t="s">
        <v>1551</v>
      </c>
      <c r="L553" t="str">
        <f>INDEX(classification!L$2:L$200, MATCH(soilManagement!K553, classification!J$2:J$200, 0))</f>
        <v>unknown</v>
      </c>
      <c r="M553" s="17" t="s">
        <v>1551</v>
      </c>
      <c r="N553" t="str">
        <f>INDEX(classification!O$2:O$200, MATCH(soilManagement!M553, classification!M$2:M$200, 0))</f>
        <v>unknown</v>
      </c>
      <c r="O553" s="17" t="s">
        <v>1551</v>
      </c>
      <c r="P553" t="str">
        <f>INDEX(classification!R$2:R$200, MATCH(soilManagement!O553, classification!P$2:P$200, 0))</f>
        <v>unknown</v>
      </c>
      <c r="Q553" s="17" t="s">
        <v>1551</v>
      </c>
      <c r="R553" t="str">
        <f>INDEX(classification!U$2:U$200, MATCH(soilManagement!Q553, classification!S$2:S$200, 0))</f>
        <v>unknown</v>
      </c>
      <c r="S553" s="9" t="s">
        <v>2598</v>
      </c>
      <c r="T553" t="str">
        <f>INDEX(classification!X$2:X$200, MATCH(soilManagement!S553, classification!V$2:V$200, 0))</f>
        <v>compacted</v>
      </c>
      <c r="U553" s="17" t="s">
        <v>1551</v>
      </c>
      <c r="V553" t="str">
        <f>INDEX(classification!AA$2:AA$200, MATCH(soilManagement!U553, classification!Y$2:Y$200, 0))</f>
        <v>unknown</v>
      </c>
      <c r="W553" s="9" t="s">
        <v>2202</v>
      </c>
      <c r="X553" t="str">
        <f>INDEX(classification!AD$2:AD$200, MATCH(soilManagement!W553, classification!AB$2:AB$200, 0))</f>
        <v>no impact</v>
      </c>
      <c r="Y553" s="9" t="s">
        <v>2559</v>
      </c>
    </row>
    <row r="554" spans="1:25">
      <c r="A554">
        <v>553</v>
      </c>
      <c r="B554" s="6" t="s">
        <v>680</v>
      </c>
      <c r="C554" s="9" t="s">
        <v>2682</v>
      </c>
      <c r="D554" t="str">
        <f>INDEX(classification!C$2:C$200, MATCH(soilManagement!C554, classification!A$2:A$200, 0))</f>
        <v>arable</v>
      </c>
      <c r="E554" s="9" t="s">
        <v>2608</v>
      </c>
      <c r="F554" t="str">
        <f>INDEX(classification!F$2:F$200, MATCH(soilManagement!E554, classification!D$2:D$200, 0))</f>
        <v>reduced tillage</v>
      </c>
      <c r="G554" s="16">
        <v>-9999</v>
      </c>
      <c r="H554" s="16" t="s">
        <v>2591</v>
      </c>
      <c r="I554" t="str">
        <f>INDEX(classification!I$2:I$200, MATCH(soilManagement!H554, classification!G$2:G$200, 0))</f>
        <v>fallow</v>
      </c>
      <c r="J554" s="9" t="s">
        <v>1551</v>
      </c>
      <c r="K554" s="17" t="s">
        <v>1551</v>
      </c>
      <c r="L554" t="str">
        <f>INDEX(classification!L$2:L$200, MATCH(soilManagement!K554, classification!J$2:J$200, 0))</f>
        <v>unknown</v>
      </c>
      <c r="M554" s="17" t="s">
        <v>1551</v>
      </c>
      <c r="N554" t="str">
        <f>INDEX(classification!O$2:O$200, MATCH(soilManagement!M554, classification!M$2:M$200, 0))</f>
        <v>unknown</v>
      </c>
      <c r="O554" s="17" t="s">
        <v>1551</v>
      </c>
      <c r="P554" t="str">
        <f>INDEX(classification!R$2:R$200, MATCH(soilManagement!O554, classification!P$2:P$200, 0))</f>
        <v>unknown</v>
      </c>
      <c r="Q554" s="17" t="s">
        <v>1551</v>
      </c>
      <c r="R554" t="str">
        <f>INDEX(classification!U$2:U$200, MATCH(soilManagement!Q554, classification!S$2:S$200, 0))</f>
        <v>unknown</v>
      </c>
      <c r="S554" s="17" t="s">
        <v>1551</v>
      </c>
      <c r="T554" t="str">
        <f>INDEX(classification!X$2:X$200, MATCH(soilManagement!S554, classification!V$2:V$200, 0))</f>
        <v>unknown</v>
      </c>
      <c r="U554" s="9" t="s">
        <v>1551</v>
      </c>
      <c r="V554" t="str">
        <f>INDEX(classification!AA$2:AA$200, MATCH(soilManagement!U554, classification!Y$2:Y$200, 0))</f>
        <v>unknown</v>
      </c>
      <c r="W554" s="9" t="s">
        <v>2205</v>
      </c>
      <c r="X554" t="str">
        <f>INDEX(classification!AD$2:AD$200, MATCH(soilManagement!W554, classification!AB$2:AB$200, 0))</f>
        <v>no impact</v>
      </c>
      <c r="Y554" s="9" t="s">
        <v>2393</v>
      </c>
    </row>
    <row r="555" spans="1:25">
      <c r="A555">
        <v>554</v>
      </c>
      <c r="B555" s="6" t="s">
        <v>682</v>
      </c>
      <c r="C555" s="9" t="s">
        <v>2682</v>
      </c>
      <c r="D555" t="str">
        <f>INDEX(classification!C$2:C$200, MATCH(soilManagement!C555, classification!A$2:A$200, 0))</f>
        <v>arable</v>
      </c>
      <c r="E555" s="9" t="s">
        <v>2608</v>
      </c>
      <c r="F555" t="str">
        <f>INDEX(classification!F$2:F$200, MATCH(soilManagement!E555, classification!D$2:D$200, 0))</f>
        <v>reduced tillage</v>
      </c>
      <c r="G555" s="16">
        <v>-9999</v>
      </c>
      <c r="H555" s="16" t="s">
        <v>2591</v>
      </c>
      <c r="I555" t="str">
        <f>INDEX(classification!I$2:I$200, MATCH(soilManagement!H555, classification!G$2:G$200, 0))</f>
        <v>fallow</v>
      </c>
      <c r="J555" s="9" t="s">
        <v>1551</v>
      </c>
      <c r="K555" s="17" t="s">
        <v>1551</v>
      </c>
      <c r="L555" t="str">
        <f>INDEX(classification!L$2:L$200, MATCH(soilManagement!K555, classification!J$2:J$200, 0))</f>
        <v>unknown</v>
      </c>
      <c r="M555" s="17" t="s">
        <v>1551</v>
      </c>
      <c r="N555" t="str">
        <f>INDEX(classification!O$2:O$200, MATCH(soilManagement!M555, classification!M$2:M$200, 0))</f>
        <v>unknown</v>
      </c>
      <c r="O555" s="17" t="s">
        <v>1551</v>
      </c>
      <c r="P555" t="str">
        <f>INDEX(classification!R$2:R$200, MATCH(soilManagement!O555, classification!P$2:P$200, 0))</f>
        <v>unknown</v>
      </c>
      <c r="Q555" s="17" t="s">
        <v>1551</v>
      </c>
      <c r="R555" t="str">
        <f>INDEX(classification!U$2:U$200, MATCH(soilManagement!Q555, classification!S$2:S$200, 0))</f>
        <v>unknown</v>
      </c>
      <c r="S555" s="17" t="s">
        <v>1551</v>
      </c>
      <c r="T555" t="str">
        <f>INDEX(classification!X$2:X$200, MATCH(soilManagement!S555, classification!V$2:V$200, 0))</f>
        <v>unknown</v>
      </c>
      <c r="U555" s="9" t="s">
        <v>1551</v>
      </c>
      <c r="V555" t="str">
        <f>INDEX(classification!AA$2:AA$200, MATCH(soilManagement!U555, classification!Y$2:Y$200, 0))</f>
        <v>unknown</v>
      </c>
      <c r="W555" s="9" t="s">
        <v>2205</v>
      </c>
      <c r="X555" t="str">
        <f>INDEX(classification!AD$2:AD$200, MATCH(soilManagement!W555, classification!AB$2:AB$200, 0))</f>
        <v>no impact</v>
      </c>
      <c r="Y555" s="9" t="s">
        <v>2394</v>
      </c>
    </row>
    <row r="556" spans="1:25">
      <c r="A556">
        <v>555</v>
      </c>
      <c r="B556" s="6" t="s">
        <v>683</v>
      </c>
      <c r="C556" s="9" t="s">
        <v>2866</v>
      </c>
      <c r="D556" t="str">
        <f>INDEX(classification!C$2:C$200, MATCH(soilManagement!C556, classification!A$2:A$200, 0))</f>
        <v>woodland/plantation</v>
      </c>
      <c r="E556" s="9" t="s">
        <v>2731</v>
      </c>
      <c r="F556" t="str">
        <f>INDEX(classification!F$2:F$200, MATCH(soilManagement!E556, classification!D$2:D$200, 0))</f>
        <v>no tillage</v>
      </c>
      <c r="G556" s="9">
        <v>0</v>
      </c>
      <c r="H556" s="9" t="s">
        <v>2867</v>
      </c>
      <c r="I556" t="str">
        <f>INDEX(classification!I$2:I$200, MATCH(soilManagement!H556, classification!G$2:G$200, 0))</f>
        <v>fruits/trees</v>
      </c>
      <c r="J556" s="9" t="s">
        <v>1551</v>
      </c>
      <c r="K556" s="17" t="s">
        <v>1551</v>
      </c>
      <c r="L556" t="str">
        <f>INDEX(classification!L$2:L$200, MATCH(soilManagement!K556, classification!J$2:J$200, 0))</f>
        <v>unknown</v>
      </c>
      <c r="M556" s="6" t="s">
        <v>2558</v>
      </c>
      <c r="N556" t="str">
        <f>INDEX(classification!O$2:O$200, MATCH(soilManagement!M556, classification!M$2:M$200, 0))</f>
        <v>natural</v>
      </c>
      <c r="O556" s="17" t="s">
        <v>1551</v>
      </c>
      <c r="P556" t="str">
        <f>INDEX(classification!R$2:R$200, MATCH(soilManagement!O556, classification!P$2:P$200, 0))</f>
        <v>unknown</v>
      </c>
      <c r="Q556" s="17" t="s">
        <v>1551</v>
      </c>
      <c r="R556" t="str">
        <f>INDEX(classification!U$2:U$200, MATCH(soilManagement!Q556, classification!S$2:S$200, 0))</f>
        <v>unknown</v>
      </c>
      <c r="S556" s="17" t="s">
        <v>1551</v>
      </c>
      <c r="T556" t="str">
        <f>INDEX(classification!X$2:X$200, MATCH(soilManagement!S556, classification!V$2:V$200, 0))</f>
        <v>unknown</v>
      </c>
      <c r="U556" s="17" t="s">
        <v>1551</v>
      </c>
      <c r="V556" t="str">
        <f>INDEX(classification!AA$2:AA$200, MATCH(soilManagement!U556, classification!Y$2:Y$200, 0))</f>
        <v>unknown</v>
      </c>
      <c r="W556" s="17" t="s">
        <v>1551</v>
      </c>
      <c r="X556" t="str">
        <f>INDEX(classification!AD$2:AD$200, MATCH(soilManagement!W556, classification!AB$2:AB$200, 0))</f>
        <v>unknown</v>
      </c>
      <c r="Y556" s="9" t="s">
        <v>2559</v>
      </c>
    </row>
    <row r="557" spans="1:25">
      <c r="A557">
        <v>556</v>
      </c>
      <c r="B557" s="6" t="s">
        <v>685</v>
      </c>
      <c r="C557" s="9" t="s">
        <v>2866</v>
      </c>
      <c r="D557" t="str">
        <f>INDEX(classification!C$2:C$200, MATCH(soilManagement!C557, classification!A$2:A$200, 0))</f>
        <v>woodland/plantation</v>
      </c>
      <c r="E557" s="9" t="s">
        <v>2731</v>
      </c>
      <c r="F557" t="str">
        <f>INDEX(classification!F$2:F$200, MATCH(soilManagement!E557, classification!D$2:D$200, 0))</f>
        <v>no tillage</v>
      </c>
      <c r="G557" s="9">
        <v>0</v>
      </c>
      <c r="H557" s="9" t="s">
        <v>2867</v>
      </c>
      <c r="I557" t="str">
        <f>INDEX(classification!I$2:I$200, MATCH(soilManagement!H557, classification!G$2:G$200, 0))</f>
        <v>fruits/trees</v>
      </c>
      <c r="J557" s="9" t="s">
        <v>1551</v>
      </c>
      <c r="K557" s="17" t="s">
        <v>1551</v>
      </c>
      <c r="L557" t="str">
        <f>INDEX(classification!L$2:L$200, MATCH(soilManagement!K557, classification!J$2:J$200, 0))</f>
        <v>unknown</v>
      </c>
      <c r="M557" s="6" t="s">
        <v>2558</v>
      </c>
      <c r="N557" t="str">
        <f>INDEX(classification!O$2:O$200, MATCH(soilManagement!M557, classification!M$2:M$200, 0))</f>
        <v>natural</v>
      </c>
      <c r="O557" s="17" t="s">
        <v>1551</v>
      </c>
      <c r="P557" t="str">
        <f>INDEX(classification!R$2:R$200, MATCH(soilManagement!O557, classification!P$2:P$200, 0))</f>
        <v>unknown</v>
      </c>
      <c r="Q557" s="17" t="s">
        <v>1551</v>
      </c>
      <c r="R557" t="str">
        <f>INDEX(classification!U$2:U$200, MATCH(soilManagement!Q557, classification!S$2:S$200, 0))</f>
        <v>unknown</v>
      </c>
      <c r="S557" s="17" t="s">
        <v>1551</v>
      </c>
      <c r="T557" t="str">
        <f>INDEX(classification!X$2:X$200, MATCH(soilManagement!S557, classification!V$2:V$200, 0))</f>
        <v>unknown</v>
      </c>
      <c r="U557" s="17" t="s">
        <v>1551</v>
      </c>
      <c r="V557" t="str">
        <f>INDEX(classification!AA$2:AA$200, MATCH(soilManagement!U557, classification!Y$2:Y$200, 0))</f>
        <v>unknown</v>
      </c>
      <c r="W557" s="17" t="s">
        <v>1551</v>
      </c>
      <c r="X557" t="str">
        <f>INDEX(classification!AD$2:AD$200, MATCH(soilManagement!W557, classification!AB$2:AB$200, 0))</f>
        <v>unknown</v>
      </c>
      <c r="Y557" s="9" t="s">
        <v>2559</v>
      </c>
    </row>
    <row r="558" spans="1:25">
      <c r="A558">
        <v>557</v>
      </c>
      <c r="B558" s="6" t="s">
        <v>686</v>
      </c>
      <c r="C558" s="9" t="s">
        <v>2866</v>
      </c>
      <c r="D558" t="str">
        <f>INDEX(classification!C$2:C$200, MATCH(soilManagement!C558, classification!A$2:A$200, 0))</f>
        <v>woodland/plantation</v>
      </c>
      <c r="E558" s="9" t="s">
        <v>2731</v>
      </c>
      <c r="F558" t="str">
        <f>INDEX(classification!F$2:F$200, MATCH(soilManagement!E558, classification!D$2:D$200, 0))</f>
        <v>no tillage</v>
      </c>
      <c r="G558" s="9">
        <v>0</v>
      </c>
      <c r="H558" s="9" t="s">
        <v>2867</v>
      </c>
      <c r="I558" t="str">
        <f>INDEX(classification!I$2:I$200, MATCH(soilManagement!H558, classification!G$2:G$200, 0))</f>
        <v>fruits/trees</v>
      </c>
      <c r="J558" s="9" t="s">
        <v>1551</v>
      </c>
      <c r="K558" s="17" t="s">
        <v>1551</v>
      </c>
      <c r="L558" t="str">
        <f>INDEX(classification!L$2:L$200, MATCH(soilManagement!K558, classification!J$2:J$200, 0))</f>
        <v>unknown</v>
      </c>
      <c r="M558" s="6" t="s">
        <v>2558</v>
      </c>
      <c r="N558" t="str">
        <f>INDEX(classification!O$2:O$200, MATCH(soilManagement!M558, classification!M$2:M$200, 0))</f>
        <v>natural</v>
      </c>
      <c r="O558" s="17" t="s">
        <v>1551</v>
      </c>
      <c r="P558" t="str">
        <f>INDEX(classification!R$2:R$200, MATCH(soilManagement!O558, classification!P$2:P$200, 0))</f>
        <v>unknown</v>
      </c>
      <c r="Q558" s="17" t="s">
        <v>1551</v>
      </c>
      <c r="R558" t="str">
        <f>INDEX(classification!U$2:U$200, MATCH(soilManagement!Q558, classification!S$2:S$200, 0))</f>
        <v>unknown</v>
      </c>
      <c r="S558" s="17" t="s">
        <v>1551</v>
      </c>
      <c r="T558" t="str">
        <f>INDEX(classification!X$2:X$200, MATCH(soilManagement!S558, classification!V$2:V$200, 0))</f>
        <v>unknown</v>
      </c>
      <c r="U558" s="17" t="s">
        <v>1551</v>
      </c>
      <c r="V558" t="str">
        <f>INDEX(classification!AA$2:AA$200, MATCH(soilManagement!U558, classification!Y$2:Y$200, 0))</f>
        <v>unknown</v>
      </c>
      <c r="W558" s="17" t="s">
        <v>1551</v>
      </c>
      <c r="X558" t="str">
        <f>INDEX(classification!AD$2:AD$200, MATCH(soilManagement!W558, classification!AB$2:AB$200, 0))</f>
        <v>unknown</v>
      </c>
      <c r="Y558" s="9" t="s">
        <v>2559</v>
      </c>
    </row>
    <row r="559" spans="1:25">
      <c r="A559">
        <v>558</v>
      </c>
      <c r="B559" s="6" t="s">
        <v>687</v>
      </c>
      <c r="C559" s="9" t="s">
        <v>2866</v>
      </c>
      <c r="D559" t="str">
        <f>INDEX(classification!C$2:C$200, MATCH(soilManagement!C559, classification!A$2:A$200, 0))</f>
        <v>woodland/plantation</v>
      </c>
      <c r="E559" s="9" t="s">
        <v>2731</v>
      </c>
      <c r="F559" t="str">
        <f>INDEX(classification!F$2:F$200, MATCH(soilManagement!E559, classification!D$2:D$200, 0))</f>
        <v>no tillage</v>
      </c>
      <c r="G559" s="9">
        <v>0</v>
      </c>
      <c r="H559" s="9" t="s">
        <v>2867</v>
      </c>
      <c r="I559" t="str">
        <f>INDEX(classification!I$2:I$200, MATCH(soilManagement!H559, classification!G$2:G$200, 0))</f>
        <v>fruits/trees</v>
      </c>
      <c r="J559" s="9" t="s">
        <v>1551</v>
      </c>
      <c r="K559" s="17" t="s">
        <v>1551</v>
      </c>
      <c r="L559" t="str">
        <f>INDEX(classification!L$2:L$200, MATCH(soilManagement!K559, classification!J$2:J$200, 0))</f>
        <v>unknown</v>
      </c>
      <c r="M559" s="6" t="s">
        <v>2558</v>
      </c>
      <c r="N559" t="str">
        <f>INDEX(classification!O$2:O$200, MATCH(soilManagement!M559, classification!M$2:M$200, 0))</f>
        <v>natural</v>
      </c>
      <c r="O559" s="17" t="s">
        <v>1551</v>
      </c>
      <c r="P559" t="str">
        <f>INDEX(classification!R$2:R$200, MATCH(soilManagement!O559, classification!P$2:P$200, 0))</f>
        <v>unknown</v>
      </c>
      <c r="Q559" s="17" t="s">
        <v>1551</v>
      </c>
      <c r="R559" t="str">
        <f>INDEX(classification!U$2:U$200, MATCH(soilManagement!Q559, classification!S$2:S$200, 0))</f>
        <v>unknown</v>
      </c>
      <c r="S559" s="17" t="s">
        <v>1551</v>
      </c>
      <c r="T559" t="str">
        <f>INDEX(classification!X$2:X$200, MATCH(soilManagement!S559, classification!V$2:V$200, 0))</f>
        <v>unknown</v>
      </c>
      <c r="U559" s="17" t="s">
        <v>1551</v>
      </c>
      <c r="V559" t="str">
        <f>INDEX(classification!AA$2:AA$200, MATCH(soilManagement!U559, classification!Y$2:Y$200, 0))</f>
        <v>unknown</v>
      </c>
      <c r="W559" s="17" t="s">
        <v>1551</v>
      </c>
      <c r="X559" t="str">
        <f>INDEX(classification!AD$2:AD$200, MATCH(soilManagement!W559, classification!AB$2:AB$200, 0))</f>
        <v>unknown</v>
      </c>
      <c r="Y559" s="9" t="s">
        <v>2559</v>
      </c>
    </row>
    <row r="560" spans="1:25">
      <c r="A560">
        <v>559</v>
      </c>
      <c r="B560" s="6" t="s">
        <v>688</v>
      </c>
      <c r="C560" s="9" t="s">
        <v>2866</v>
      </c>
      <c r="D560" t="str">
        <f>INDEX(classification!C$2:C$200, MATCH(soilManagement!C560, classification!A$2:A$200, 0))</f>
        <v>woodland/plantation</v>
      </c>
      <c r="E560" s="9" t="s">
        <v>2731</v>
      </c>
      <c r="F560" t="str">
        <f>INDEX(classification!F$2:F$200, MATCH(soilManagement!E560, classification!D$2:D$200, 0))</f>
        <v>no tillage</v>
      </c>
      <c r="G560" s="9">
        <v>0</v>
      </c>
      <c r="H560" s="9" t="s">
        <v>2867</v>
      </c>
      <c r="I560" t="str">
        <f>INDEX(classification!I$2:I$200, MATCH(soilManagement!H560, classification!G$2:G$200, 0))</f>
        <v>fruits/trees</v>
      </c>
      <c r="J560" s="9" t="s">
        <v>1551</v>
      </c>
      <c r="K560" s="17" t="s">
        <v>1551</v>
      </c>
      <c r="L560" t="str">
        <f>INDEX(classification!L$2:L$200, MATCH(soilManagement!K560, classification!J$2:J$200, 0))</f>
        <v>unknown</v>
      </c>
      <c r="M560" s="6" t="s">
        <v>2558</v>
      </c>
      <c r="N560" t="str">
        <f>INDEX(classification!O$2:O$200, MATCH(soilManagement!M560, classification!M$2:M$200, 0))</f>
        <v>natural</v>
      </c>
      <c r="O560" s="17" t="s">
        <v>1551</v>
      </c>
      <c r="P560" t="str">
        <f>INDEX(classification!R$2:R$200, MATCH(soilManagement!O560, classification!P$2:P$200, 0))</f>
        <v>unknown</v>
      </c>
      <c r="Q560" s="17" t="s">
        <v>1551</v>
      </c>
      <c r="R560" t="str">
        <f>INDEX(classification!U$2:U$200, MATCH(soilManagement!Q560, classification!S$2:S$200, 0))</f>
        <v>unknown</v>
      </c>
      <c r="S560" s="17" t="s">
        <v>1551</v>
      </c>
      <c r="T560" t="str">
        <f>INDEX(classification!X$2:X$200, MATCH(soilManagement!S560, classification!V$2:V$200, 0))</f>
        <v>unknown</v>
      </c>
      <c r="U560" s="17" t="s">
        <v>1551</v>
      </c>
      <c r="V560" t="str">
        <f>INDEX(classification!AA$2:AA$200, MATCH(soilManagement!U560, classification!Y$2:Y$200, 0))</f>
        <v>unknown</v>
      </c>
      <c r="W560" s="17" t="s">
        <v>1551</v>
      </c>
      <c r="X560" t="str">
        <f>INDEX(classification!AD$2:AD$200, MATCH(soilManagement!W560, classification!AB$2:AB$200, 0))</f>
        <v>unknown</v>
      </c>
      <c r="Y560" s="9"/>
    </row>
    <row r="561" spans="1:25">
      <c r="A561">
        <v>560</v>
      </c>
      <c r="B561" s="6" t="s">
        <v>689</v>
      </c>
      <c r="C561" s="9" t="s">
        <v>2682</v>
      </c>
      <c r="D561" t="str">
        <f>INDEX(classification!C$2:C$200, MATCH(soilManagement!C561, classification!A$2:A$200, 0))</f>
        <v>arable</v>
      </c>
      <c r="E561" s="16" t="s">
        <v>2562</v>
      </c>
      <c r="F561" t="str">
        <f>INDEX(classification!F$2:F$200, MATCH(soilManagement!E561, classification!D$2:D$200, 0))</f>
        <v>conventional tillage</v>
      </c>
      <c r="G561" s="16">
        <v>-9999</v>
      </c>
      <c r="H561" s="9" t="s">
        <v>2723</v>
      </c>
      <c r="I561" t="str">
        <f>INDEX(classification!I$2:I$200, MATCH(soilManagement!H561, classification!G$2:G$200, 0))</f>
        <v>cereals</v>
      </c>
      <c r="J561" s="9" t="s">
        <v>1551</v>
      </c>
      <c r="K561" s="17" t="s">
        <v>1551</v>
      </c>
      <c r="L561" t="str">
        <f>INDEX(classification!L$2:L$200, MATCH(soilManagement!K561, classification!J$2:J$200, 0))</f>
        <v>unknown</v>
      </c>
      <c r="M561" s="9" t="s">
        <v>2868</v>
      </c>
      <c r="N561" t="str">
        <f>INDEX(classification!O$2:O$200, MATCH(soilManagement!M561, classification!M$2:M$200, 0))</f>
        <v>yes</v>
      </c>
      <c r="O561" s="17" t="s">
        <v>1551</v>
      </c>
      <c r="P561" t="str">
        <f>INDEX(classification!R$2:R$200, MATCH(soilManagement!O561, classification!P$2:P$200, 0))</f>
        <v>unknown</v>
      </c>
      <c r="Q561" s="9" t="s">
        <v>2869</v>
      </c>
      <c r="R561" t="str">
        <f>INDEX(classification!U$2:U$200, MATCH(soilManagement!Q561, classification!S$2:S$200, 0))</f>
        <v>rainfed</v>
      </c>
      <c r="S561" s="17" t="s">
        <v>1551</v>
      </c>
      <c r="T561" t="str">
        <f>INDEX(classification!X$2:X$200, MATCH(soilManagement!S561, classification!V$2:V$200, 0))</f>
        <v>unknown</v>
      </c>
      <c r="U561" s="17" t="s">
        <v>1551</v>
      </c>
      <c r="V561" t="str">
        <f>INDEX(classification!AA$2:AA$200, MATCH(soilManagement!U561, classification!Y$2:Y$200, 0))</f>
        <v>unknown</v>
      </c>
      <c r="W561" s="9" t="s">
        <v>2870</v>
      </c>
      <c r="X561" t="str">
        <f>INDEX(classification!AD$2:AD$200, MATCH(soilManagement!W561, classification!AB$2:AB$200, 0))</f>
        <v>after tillage</v>
      </c>
      <c r="Y561" s="18"/>
    </row>
    <row r="562" spans="1:25">
      <c r="A562">
        <v>561</v>
      </c>
      <c r="B562" s="6" t="s">
        <v>691</v>
      </c>
      <c r="C562" s="9" t="s">
        <v>2682</v>
      </c>
      <c r="D562" t="str">
        <f>INDEX(classification!C$2:C$200, MATCH(soilManagement!C562, classification!A$2:A$200, 0))</f>
        <v>arable</v>
      </c>
      <c r="E562" s="9" t="s">
        <v>2562</v>
      </c>
      <c r="F562" t="str">
        <f>INDEX(classification!F$2:F$200, MATCH(soilManagement!E562, classification!D$2:D$200, 0))</f>
        <v>conventional tillage</v>
      </c>
      <c r="G562" s="9">
        <v>1</v>
      </c>
      <c r="H562" s="9" t="s">
        <v>2569</v>
      </c>
      <c r="I562" t="str">
        <f>INDEX(classification!I$2:I$200, MATCH(soilManagement!H562, classification!G$2:G$200, 0))</f>
        <v>maize</v>
      </c>
      <c r="J562" s="9" t="s">
        <v>2569</v>
      </c>
      <c r="K562" s="17" t="s">
        <v>1551</v>
      </c>
      <c r="L562" t="str">
        <f>INDEX(classification!L$2:L$200, MATCH(soilManagement!K562, classification!J$2:J$200, 0))</f>
        <v>unknown</v>
      </c>
      <c r="M562" s="17" t="s">
        <v>1551</v>
      </c>
      <c r="N562" t="str">
        <f>INDEX(classification!O$2:O$200, MATCH(soilManagement!M562, classification!M$2:M$200, 0))</f>
        <v>unknown</v>
      </c>
      <c r="O562" s="17" t="s">
        <v>1551</v>
      </c>
      <c r="P562" t="str">
        <f>INDEX(classification!R$2:R$200, MATCH(soilManagement!O562, classification!P$2:P$200, 0))</f>
        <v>unknown</v>
      </c>
      <c r="Q562" s="17" t="s">
        <v>1551</v>
      </c>
      <c r="R562" t="str">
        <f>INDEX(classification!U$2:U$200, MATCH(soilManagement!Q562, classification!S$2:S$200, 0))</f>
        <v>unknown</v>
      </c>
      <c r="S562" s="17" t="s">
        <v>1551</v>
      </c>
      <c r="T562" t="str">
        <f>INDEX(classification!X$2:X$200, MATCH(soilManagement!S562, classification!V$2:V$200, 0))</f>
        <v>unknown</v>
      </c>
      <c r="U562" s="9" t="s">
        <v>2871</v>
      </c>
      <c r="V562" t="str">
        <f>INDEX(classification!AA$2:AA$200, MATCH(soilManagement!U562, classification!Y$2:Y$200, 0))</f>
        <v>no impact</v>
      </c>
      <c r="W562" s="9" t="s">
        <v>2643</v>
      </c>
      <c r="X562" t="str">
        <f>INDEX(classification!AD$2:AD$200, MATCH(soilManagement!W562, classification!AB$2:AB$200, 0))</f>
        <v>after tillage</v>
      </c>
      <c r="Y562" s="9" t="s">
        <v>2559</v>
      </c>
    </row>
    <row r="563" spans="1:25">
      <c r="A563">
        <v>562</v>
      </c>
      <c r="B563" s="6" t="s">
        <v>693</v>
      </c>
      <c r="C563" s="9" t="s">
        <v>2682</v>
      </c>
      <c r="D563" t="str">
        <f>INDEX(classification!C$2:C$200, MATCH(soilManagement!C563, classification!A$2:A$200, 0))</f>
        <v>arable</v>
      </c>
      <c r="E563" s="9" t="s">
        <v>2562</v>
      </c>
      <c r="F563" t="str">
        <f>INDEX(classification!F$2:F$200, MATCH(soilManagement!E563, classification!D$2:D$200, 0))</f>
        <v>conventional tillage</v>
      </c>
      <c r="G563" s="9">
        <v>1</v>
      </c>
      <c r="H563" s="9" t="s">
        <v>2569</v>
      </c>
      <c r="I563" t="str">
        <f>INDEX(classification!I$2:I$200, MATCH(soilManagement!H563, classification!G$2:G$200, 0))</f>
        <v>maize</v>
      </c>
      <c r="J563" s="9" t="s">
        <v>2569</v>
      </c>
      <c r="K563" s="17" t="s">
        <v>1551</v>
      </c>
      <c r="L563" t="str">
        <f>INDEX(classification!L$2:L$200, MATCH(soilManagement!K563, classification!J$2:J$200, 0))</f>
        <v>unknown</v>
      </c>
      <c r="M563" s="17" t="s">
        <v>1551</v>
      </c>
      <c r="N563" t="str">
        <f>INDEX(classification!O$2:O$200, MATCH(soilManagement!M563, classification!M$2:M$200, 0))</f>
        <v>unknown</v>
      </c>
      <c r="O563" s="17" t="s">
        <v>1551</v>
      </c>
      <c r="P563" t="str">
        <f>INDEX(classification!R$2:R$200, MATCH(soilManagement!O563, classification!P$2:P$200, 0))</f>
        <v>unknown</v>
      </c>
      <c r="Q563" s="17" t="s">
        <v>1551</v>
      </c>
      <c r="R563" t="str">
        <f>INDEX(classification!U$2:U$200, MATCH(soilManagement!Q563, classification!S$2:S$200, 0))</f>
        <v>unknown</v>
      </c>
      <c r="S563" s="9" t="s">
        <v>2598</v>
      </c>
      <c r="T563" t="str">
        <f>INDEX(classification!X$2:X$200, MATCH(soilManagement!S563, classification!V$2:V$200, 0))</f>
        <v>compacted</v>
      </c>
      <c r="U563" s="17" t="s">
        <v>1551</v>
      </c>
      <c r="V563" t="str">
        <f>INDEX(classification!AA$2:AA$200, MATCH(soilManagement!U563, classification!Y$2:Y$200, 0))</f>
        <v>unknown</v>
      </c>
      <c r="W563" s="9" t="s">
        <v>2643</v>
      </c>
      <c r="X563" t="str">
        <f>INDEX(classification!AD$2:AD$200, MATCH(soilManagement!W563, classification!AB$2:AB$200, 0))</f>
        <v>after tillage</v>
      </c>
      <c r="Y563" s="9" t="s">
        <v>2559</v>
      </c>
    </row>
    <row r="564" spans="1:25">
      <c r="A564">
        <v>563</v>
      </c>
      <c r="B564" s="6" t="s">
        <v>694</v>
      </c>
      <c r="C564" s="9" t="s">
        <v>2682</v>
      </c>
      <c r="D564" t="str">
        <f>INDEX(classification!C$2:C$200, MATCH(soilManagement!C564, classification!A$2:A$200, 0))</f>
        <v>arable</v>
      </c>
      <c r="E564" s="9" t="s">
        <v>2562</v>
      </c>
      <c r="F564" t="str">
        <f>INDEX(classification!F$2:F$200, MATCH(soilManagement!E564, classification!D$2:D$200, 0))</f>
        <v>conventional tillage</v>
      </c>
      <c r="G564" s="9">
        <v>1</v>
      </c>
      <c r="H564" s="9" t="s">
        <v>2569</v>
      </c>
      <c r="I564" t="str">
        <f>INDEX(classification!I$2:I$200, MATCH(soilManagement!H564, classification!G$2:G$200, 0))</f>
        <v>maize</v>
      </c>
      <c r="J564" s="9" t="s">
        <v>2569</v>
      </c>
      <c r="K564" s="17" t="s">
        <v>1551</v>
      </c>
      <c r="L564" t="str">
        <f>INDEX(classification!L$2:L$200, MATCH(soilManagement!K564, classification!J$2:J$200, 0))</f>
        <v>unknown</v>
      </c>
      <c r="M564" s="17" t="s">
        <v>1551</v>
      </c>
      <c r="N564" t="str">
        <f>INDEX(classification!O$2:O$200, MATCH(soilManagement!M564, classification!M$2:M$200, 0))</f>
        <v>unknown</v>
      </c>
      <c r="O564" s="17" t="s">
        <v>1551</v>
      </c>
      <c r="P564" t="str">
        <f>INDEX(classification!R$2:R$200, MATCH(soilManagement!O564, classification!P$2:P$200, 0))</f>
        <v>unknown</v>
      </c>
      <c r="Q564" s="17" t="s">
        <v>1551</v>
      </c>
      <c r="R564" t="str">
        <f>INDEX(classification!U$2:U$200, MATCH(soilManagement!Q564, classification!S$2:S$200, 0))</f>
        <v>unknown</v>
      </c>
      <c r="S564" s="9" t="s">
        <v>2598</v>
      </c>
      <c r="T564" t="str">
        <f>INDEX(classification!X$2:X$200, MATCH(soilManagement!S564, classification!V$2:V$200, 0))</f>
        <v>compacted</v>
      </c>
      <c r="U564" s="17" t="s">
        <v>1551</v>
      </c>
      <c r="V564" t="str">
        <f>INDEX(classification!AA$2:AA$200, MATCH(soilManagement!U564, classification!Y$2:Y$200, 0))</f>
        <v>unknown</v>
      </c>
      <c r="W564" s="9" t="s">
        <v>2643</v>
      </c>
      <c r="X564" t="str">
        <f>INDEX(classification!AD$2:AD$200, MATCH(soilManagement!W564, classification!AB$2:AB$200, 0))</f>
        <v>after tillage</v>
      </c>
      <c r="Y564" s="9" t="s">
        <v>2559</v>
      </c>
    </row>
    <row r="565" spans="1:25">
      <c r="A565">
        <v>564</v>
      </c>
      <c r="B565" s="6" t="s">
        <v>695</v>
      </c>
      <c r="C565" s="9" t="s">
        <v>2682</v>
      </c>
      <c r="D565" t="str">
        <f>INDEX(classification!C$2:C$200, MATCH(soilManagement!C565, classification!A$2:A$200, 0))</f>
        <v>arable</v>
      </c>
      <c r="E565" s="16" t="s">
        <v>2583</v>
      </c>
      <c r="F565" t="str">
        <f>INDEX(classification!F$2:F$200, MATCH(soilManagement!E565, classification!D$2:D$200, 0))</f>
        <v>no tillage</v>
      </c>
      <c r="G565" s="16">
        <v>1</v>
      </c>
      <c r="H565" s="9" t="s">
        <v>2569</v>
      </c>
      <c r="I565" t="str">
        <f>INDEX(classification!I$2:I$200, MATCH(soilManagement!H565, classification!G$2:G$200, 0))</f>
        <v>maize</v>
      </c>
      <c r="J565" s="9" t="s">
        <v>2569</v>
      </c>
      <c r="K565" s="17" t="s">
        <v>1551</v>
      </c>
      <c r="L565" t="str">
        <f>INDEX(classification!L$2:L$200, MATCH(soilManagement!K565, classification!J$2:J$200, 0))</f>
        <v>unknown</v>
      </c>
      <c r="M565" s="17" t="s">
        <v>1551</v>
      </c>
      <c r="N565" t="str">
        <f>INDEX(classification!O$2:O$200, MATCH(soilManagement!M565, classification!M$2:M$200, 0))</f>
        <v>unknown</v>
      </c>
      <c r="O565" s="17" t="s">
        <v>1551</v>
      </c>
      <c r="P565" t="str">
        <f>INDEX(classification!R$2:R$200, MATCH(soilManagement!O565, classification!P$2:P$200, 0))</f>
        <v>unknown</v>
      </c>
      <c r="Q565" s="17" t="s">
        <v>1551</v>
      </c>
      <c r="R565" t="str">
        <f>INDEX(classification!U$2:U$200, MATCH(soilManagement!Q565, classification!S$2:S$200, 0))</f>
        <v>unknown</v>
      </c>
      <c r="S565" s="17" t="s">
        <v>1551</v>
      </c>
      <c r="T565" t="str">
        <f>INDEX(classification!X$2:X$200, MATCH(soilManagement!S565, classification!V$2:V$200, 0))</f>
        <v>unknown</v>
      </c>
      <c r="U565" s="9" t="s">
        <v>1551</v>
      </c>
      <c r="V565" t="str">
        <f>INDEX(classification!AA$2:AA$200, MATCH(soilManagement!U565, classification!Y$2:Y$200, 0))</f>
        <v>unknown</v>
      </c>
      <c r="W565" s="9" t="s">
        <v>2643</v>
      </c>
      <c r="X565" t="str">
        <f>INDEX(classification!AD$2:AD$200, MATCH(soilManagement!W565, classification!AB$2:AB$200, 0))</f>
        <v>after tillage</v>
      </c>
      <c r="Y565" s="9" t="s">
        <v>2559</v>
      </c>
    </row>
    <row r="566" spans="1:25">
      <c r="A566">
        <v>565</v>
      </c>
      <c r="B566" s="6" t="s">
        <v>696</v>
      </c>
      <c r="C566" s="9" t="s">
        <v>2682</v>
      </c>
      <c r="D566" t="str">
        <f>INDEX(classification!C$2:C$200, MATCH(soilManagement!C566, classification!A$2:A$200, 0))</f>
        <v>arable</v>
      </c>
      <c r="E566" s="9" t="s">
        <v>2562</v>
      </c>
      <c r="F566" t="str">
        <f>INDEX(classification!F$2:F$200, MATCH(soilManagement!E566, classification!D$2:D$200, 0))</f>
        <v>conventional tillage</v>
      </c>
      <c r="G566" s="9">
        <v>2</v>
      </c>
      <c r="H566" s="16" t="s">
        <v>2802</v>
      </c>
      <c r="I566" t="str">
        <f>INDEX(classification!I$2:I$200, MATCH(soilManagement!H566, classification!G$2:G$200, 0))</f>
        <v>cotton</v>
      </c>
      <c r="J566" s="16" t="s">
        <v>2872</v>
      </c>
      <c r="K566" s="17" t="s">
        <v>1551</v>
      </c>
      <c r="L566" t="str">
        <f>INDEX(classification!L$2:L$200, MATCH(soilManagement!K566, classification!J$2:J$200, 0))</f>
        <v>unknown</v>
      </c>
      <c r="M566" s="17" t="s">
        <v>1551</v>
      </c>
      <c r="N566" t="str">
        <f>INDEX(classification!O$2:O$200, MATCH(soilManagement!M566, classification!M$2:M$200, 0))</f>
        <v>unknown</v>
      </c>
      <c r="O566" s="17" t="s">
        <v>1551</v>
      </c>
      <c r="P566" t="str">
        <f>INDEX(classification!R$2:R$200, MATCH(soilManagement!O566, classification!P$2:P$200, 0))</f>
        <v>unknown</v>
      </c>
      <c r="Q566" s="9" t="s">
        <v>2717</v>
      </c>
      <c r="R566" t="str">
        <f>INDEX(classification!U$2:U$200, MATCH(soilManagement!Q566, classification!S$2:S$200, 0))</f>
        <v>irrigated</v>
      </c>
      <c r="S566" s="17" t="s">
        <v>1551</v>
      </c>
      <c r="T566" t="str">
        <f>INDEX(classification!X$2:X$200, MATCH(soilManagement!S566, classification!V$2:V$200, 0))</f>
        <v>unknown</v>
      </c>
      <c r="U566" s="9" t="s">
        <v>2873</v>
      </c>
      <c r="V566" t="str">
        <f>INDEX(classification!AA$2:AA$200, MATCH(soilManagement!U566, classification!Y$2:Y$200, 0))</f>
        <v>no impact</v>
      </c>
      <c r="W566" s="17" t="s">
        <v>1551</v>
      </c>
      <c r="X566" t="str">
        <f>INDEX(classification!AD$2:AD$200, MATCH(soilManagement!W566, classification!AB$2:AB$200, 0))</f>
        <v>unknown</v>
      </c>
      <c r="Y566" s="9" t="s">
        <v>2396</v>
      </c>
    </row>
    <row r="567" spans="1:25">
      <c r="A567">
        <v>566</v>
      </c>
      <c r="B567" s="6" t="s">
        <v>698</v>
      </c>
      <c r="C567" s="9" t="s">
        <v>2682</v>
      </c>
      <c r="D567" t="str">
        <f>INDEX(classification!C$2:C$200, MATCH(soilManagement!C567, classification!A$2:A$200, 0))</f>
        <v>arable</v>
      </c>
      <c r="E567" s="16" t="s">
        <v>2562</v>
      </c>
      <c r="F567" t="str">
        <f>INDEX(classification!F$2:F$200, MATCH(soilManagement!E567, classification!D$2:D$200, 0))</f>
        <v>conventional tillage</v>
      </c>
      <c r="G567" s="16">
        <v>2</v>
      </c>
      <c r="H567" s="16" t="s">
        <v>2802</v>
      </c>
      <c r="I567" t="str">
        <f>INDEX(classification!I$2:I$200, MATCH(soilManagement!H567, classification!G$2:G$200, 0))</f>
        <v>cotton</v>
      </c>
      <c r="J567" s="16" t="s">
        <v>2872</v>
      </c>
      <c r="K567" s="17" t="s">
        <v>1551</v>
      </c>
      <c r="L567" t="str">
        <f>INDEX(classification!L$2:L$200, MATCH(soilManagement!K567, classification!J$2:J$200, 0))</f>
        <v>unknown</v>
      </c>
      <c r="M567" s="17" t="s">
        <v>1551</v>
      </c>
      <c r="N567" t="str">
        <f>INDEX(classification!O$2:O$200, MATCH(soilManagement!M567, classification!M$2:M$200, 0))</f>
        <v>unknown</v>
      </c>
      <c r="O567" s="17" t="s">
        <v>1551</v>
      </c>
      <c r="P567" t="str">
        <f>INDEX(classification!R$2:R$200, MATCH(soilManagement!O567, classification!P$2:P$200, 0))</f>
        <v>unknown</v>
      </c>
      <c r="Q567" s="9" t="s">
        <v>2717</v>
      </c>
      <c r="R567" t="str">
        <f>INDEX(classification!U$2:U$200, MATCH(soilManagement!Q567, classification!S$2:S$200, 0))</f>
        <v>irrigated</v>
      </c>
      <c r="S567" s="17" t="s">
        <v>1551</v>
      </c>
      <c r="T567" t="str">
        <f>INDEX(classification!X$2:X$200, MATCH(soilManagement!S567, classification!V$2:V$200, 0))</f>
        <v>unknown</v>
      </c>
      <c r="U567" s="9" t="s">
        <v>2873</v>
      </c>
      <c r="V567" t="str">
        <f>INDEX(classification!AA$2:AA$200, MATCH(soilManagement!U567, classification!Y$2:Y$200, 0))</f>
        <v>no impact</v>
      </c>
      <c r="W567" s="17" t="s">
        <v>1551</v>
      </c>
      <c r="X567" t="str">
        <f>INDEX(classification!AD$2:AD$200, MATCH(soilManagement!W567, classification!AB$2:AB$200, 0))</f>
        <v>unknown</v>
      </c>
      <c r="Y567" s="9" t="s">
        <v>2397</v>
      </c>
    </row>
    <row r="568" spans="1:25">
      <c r="A568">
        <v>567</v>
      </c>
      <c r="B568" s="6" t="s">
        <v>699</v>
      </c>
      <c r="C568" s="9" t="s">
        <v>2682</v>
      </c>
      <c r="D568" t="str">
        <f>INDEX(classification!C$2:C$200, MATCH(soilManagement!C568, classification!A$2:A$200, 0))</f>
        <v>arable</v>
      </c>
      <c r="E568" s="9" t="s">
        <v>1551</v>
      </c>
      <c r="F568" t="str">
        <f>INDEX(classification!F$2:F$200, MATCH(soilManagement!E568, classification!D$2:D$200, 0))</f>
        <v>unknown</v>
      </c>
      <c r="G568" s="9">
        <v>-9999</v>
      </c>
      <c r="H568" s="17" t="s">
        <v>1551</v>
      </c>
      <c r="I568" t="str">
        <f>INDEX(classification!I$2:I$200, MATCH(soilManagement!H568, classification!G$2:G$200, 0))</f>
        <v>unknown</v>
      </c>
      <c r="J568" s="9" t="s">
        <v>1551</v>
      </c>
      <c r="K568" s="17" t="s">
        <v>1551</v>
      </c>
      <c r="L568" t="str">
        <f>INDEX(classification!L$2:L$200, MATCH(soilManagement!K568, classification!J$2:J$200, 0))</f>
        <v>unknown</v>
      </c>
      <c r="M568" s="17" t="s">
        <v>1551</v>
      </c>
      <c r="N568" t="str">
        <f>INDEX(classification!O$2:O$200, MATCH(soilManagement!M568, classification!M$2:M$200, 0))</f>
        <v>unknown</v>
      </c>
      <c r="O568" s="17" t="s">
        <v>1551</v>
      </c>
      <c r="P568" t="str">
        <f>INDEX(classification!R$2:R$200, MATCH(soilManagement!O568, classification!P$2:P$200, 0))</f>
        <v>unknown</v>
      </c>
      <c r="Q568" s="17" t="s">
        <v>1551</v>
      </c>
      <c r="R568" t="str">
        <f>INDEX(classification!U$2:U$200, MATCH(soilManagement!Q568, classification!S$2:S$200, 0))</f>
        <v>unknown</v>
      </c>
      <c r="S568" s="17" t="s">
        <v>1551</v>
      </c>
      <c r="T568" t="str">
        <f>INDEX(classification!X$2:X$200, MATCH(soilManagement!S568, classification!V$2:V$200, 0))</f>
        <v>unknown</v>
      </c>
      <c r="U568" s="9" t="s">
        <v>1551</v>
      </c>
      <c r="V568" t="str">
        <f>INDEX(classification!AA$2:AA$200, MATCH(soilManagement!U568, classification!Y$2:Y$200, 0))</f>
        <v>unknown</v>
      </c>
      <c r="W568" s="9" t="s">
        <v>2603</v>
      </c>
      <c r="X568" t="str">
        <f>INDEX(classification!AD$2:AD$200, MATCH(soilManagement!W568, classification!AB$2:AB$200, 0))</f>
        <v>no impact</v>
      </c>
      <c r="Y568" s="9" t="s">
        <v>2398</v>
      </c>
    </row>
    <row r="569" spans="1:25">
      <c r="A569">
        <v>568</v>
      </c>
      <c r="B569" s="6" t="s">
        <v>701</v>
      </c>
      <c r="C569" s="9" t="s">
        <v>2682</v>
      </c>
      <c r="D569" t="str">
        <f>INDEX(classification!C$2:C$200, MATCH(soilManagement!C569, classification!A$2:A$200, 0))</f>
        <v>arable</v>
      </c>
      <c r="E569" s="9" t="s">
        <v>2562</v>
      </c>
      <c r="F569" t="str">
        <f>INDEX(classification!F$2:F$200, MATCH(soilManagement!E569, classification!D$2:D$200, 0))</f>
        <v>conventional tillage</v>
      </c>
      <c r="G569" s="9">
        <v>-9999</v>
      </c>
      <c r="H569" s="9" t="s">
        <v>2630</v>
      </c>
      <c r="I569" t="str">
        <f>INDEX(classification!I$2:I$200, MATCH(soilManagement!H569, classification!G$2:G$200, 0))</f>
        <v>maize</v>
      </c>
      <c r="J569" s="9" t="s">
        <v>1551</v>
      </c>
      <c r="K569" s="17" t="s">
        <v>1551</v>
      </c>
      <c r="L569" t="str">
        <f>INDEX(classification!L$2:L$200, MATCH(soilManagement!K569, classification!J$2:J$200, 0))</f>
        <v>unknown</v>
      </c>
      <c r="M569" s="9" t="s">
        <v>2587</v>
      </c>
      <c r="N569" t="str">
        <f>INDEX(classification!O$2:O$200, MATCH(soilManagement!M569, classification!M$2:M$200, 0))</f>
        <v>no</v>
      </c>
      <c r="O569" s="17" t="s">
        <v>1551</v>
      </c>
      <c r="P569" t="str">
        <f>INDEX(classification!R$2:R$200, MATCH(soilManagement!O569, classification!P$2:P$200, 0))</f>
        <v>unknown</v>
      </c>
      <c r="Q569" s="9" t="s">
        <v>2874</v>
      </c>
      <c r="R569" t="str">
        <f>INDEX(classification!U$2:U$200, MATCH(soilManagement!Q569, classification!S$2:S$200, 0))</f>
        <v>irrigated</v>
      </c>
      <c r="S569" s="9" t="s">
        <v>2594</v>
      </c>
      <c r="T569" t="str">
        <f>INDEX(classification!X$2:X$200, MATCH(soilManagement!S569, classification!V$2:V$200, 0))</f>
        <v>unknown</v>
      </c>
      <c r="U569" s="9" t="s">
        <v>2875</v>
      </c>
      <c r="V569" t="str">
        <f>INDEX(classification!AA$2:AA$200, MATCH(soilManagement!U569, classification!Y$2:Y$200, 0))</f>
        <v>no impact</v>
      </c>
      <c r="W569" s="9" t="s">
        <v>2593</v>
      </c>
      <c r="X569" t="str">
        <f>INDEX(classification!AD$2:AD$200, MATCH(soilManagement!W569, classification!AB$2:AB$200, 0))</f>
        <v>no impact</v>
      </c>
      <c r="Y569" s="9" t="s">
        <v>2559</v>
      </c>
    </row>
    <row r="570" spans="1:25">
      <c r="A570">
        <v>569</v>
      </c>
      <c r="B570" s="6" t="s">
        <v>703</v>
      </c>
      <c r="C570" s="9" t="s">
        <v>2682</v>
      </c>
      <c r="D570" t="str">
        <f>INDEX(classification!C$2:C$200, MATCH(soilManagement!C570, classification!A$2:A$200, 0))</f>
        <v>arable</v>
      </c>
      <c r="E570" s="9" t="s">
        <v>2562</v>
      </c>
      <c r="F570" t="str">
        <f>INDEX(classification!F$2:F$200, MATCH(soilManagement!E570, classification!D$2:D$200, 0))</f>
        <v>conventional tillage</v>
      </c>
      <c r="G570" s="9">
        <v>-9999</v>
      </c>
      <c r="H570" s="9" t="s">
        <v>2630</v>
      </c>
      <c r="I570" t="str">
        <f>INDEX(classification!I$2:I$200, MATCH(soilManagement!H570, classification!G$2:G$200, 0))</f>
        <v>maize</v>
      </c>
      <c r="J570" s="9" t="s">
        <v>1551</v>
      </c>
      <c r="K570" s="17" t="s">
        <v>1551</v>
      </c>
      <c r="L570" t="str">
        <f>INDEX(classification!L$2:L$200, MATCH(soilManagement!K570, classification!J$2:J$200, 0))</f>
        <v>unknown</v>
      </c>
      <c r="M570" s="9" t="s">
        <v>2587</v>
      </c>
      <c r="N570" t="str">
        <f>INDEX(classification!O$2:O$200, MATCH(soilManagement!M570, classification!M$2:M$200, 0))</f>
        <v>no</v>
      </c>
      <c r="O570" s="17" t="s">
        <v>1551</v>
      </c>
      <c r="P570" t="str">
        <f>INDEX(classification!R$2:R$200, MATCH(soilManagement!O570, classification!P$2:P$200, 0))</f>
        <v>unknown</v>
      </c>
      <c r="Q570" s="9" t="s">
        <v>2874</v>
      </c>
      <c r="R570" t="str">
        <f>INDEX(classification!U$2:U$200, MATCH(soilManagement!Q570, classification!S$2:S$200, 0))</f>
        <v>irrigated</v>
      </c>
      <c r="S570" s="9" t="s">
        <v>2594</v>
      </c>
      <c r="T570" t="str">
        <f>INDEX(classification!X$2:X$200, MATCH(soilManagement!S570, classification!V$2:V$200, 0))</f>
        <v>unknown</v>
      </c>
      <c r="U570" s="9" t="s">
        <v>2875</v>
      </c>
      <c r="V570" t="str">
        <f>INDEX(classification!AA$2:AA$200, MATCH(soilManagement!U570, classification!Y$2:Y$200, 0))</f>
        <v>no impact</v>
      </c>
      <c r="W570" s="9" t="s">
        <v>2593</v>
      </c>
      <c r="X570" t="str">
        <f>INDEX(classification!AD$2:AD$200, MATCH(soilManagement!W570, classification!AB$2:AB$200, 0))</f>
        <v>no impact</v>
      </c>
      <c r="Y570" s="9" t="s">
        <v>2559</v>
      </c>
    </row>
    <row r="571" spans="1:25">
      <c r="A571">
        <v>570</v>
      </c>
      <c r="B571" s="6" t="s">
        <v>704</v>
      </c>
      <c r="C571" s="9" t="s">
        <v>2682</v>
      </c>
      <c r="D571" t="str">
        <f>INDEX(classification!C$2:C$200, MATCH(soilManagement!C571, classification!A$2:A$200, 0))</f>
        <v>arable</v>
      </c>
      <c r="E571" s="9" t="s">
        <v>2562</v>
      </c>
      <c r="F571" t="str">
        <f>INDEX(classification!F$2:F$200, MATCH(soilManagement!E571, classification!D$2:D$200, 0))</f>
        <v>conventional tillage</v>
      </c>
      <c r="G571" s="9">
        <v>-9999</v>
      </c>
      <c r="H571" s="9" t="s">
        <v>2630</v>
      </c>
      <c r="I571" t="str">
        <f>INDEX(classification!I$2:I$200, MATCH(soilManagement!H571, classification!G$2:G$200, 0))</f>
        <v>maize</v>
      </c>
      <c r="J571" s="9" t="s">
        <v>1551</v>
      </c>
      <c r="K571" s="17" t="s">
        <v>1551</v>
      </c>
      <c r="L571" t="str">
        <f>INDEX(classification!L$2:L$200, MATCH(soilManagement!K571, classification!J$2:J$200, 0))</f>
        <v>unknown</v>
      </c>
      <c r="M571" s="9" t="s">
        <v>2587</v>
      </c>
      <c r="N571" t="str">
        <f>INDEX(classification!O$2:O$200, MATCH(soilManagement!M571, classification!M$2:M$200, 0))</f>
        <v>no</v>
      </c>
      <c r="O571" s="17" t="s">
        <v>1551</v>
      </c>
      <c r="P571" t="str">
        <f>INDEX(classification!R$2:R$200, MATCH(soilManagement!O571, classification!P$2:P$200, 0))</f>
        <v>unknown</v>
      </c>
      <c r="Q571" s="9" t="s">
        <v>2874</v>
      </c>
      <c r="R571" t="str">
        <f>INDEX(classification!U$2:U$200, MATCH(soilManagement!Q571, classification!S$2:S$200, 0))</f>
        <v>irrigated</v>
      </c>
      <c r="S571" s="9" t="s">
        <v>2594</v>
      </c>
      <c r="T571" t="str">
        <f>INDEX(classification!X$2:X$200, MATCH(soilManagement!S571, classification!V$2:V$200, 0))</f>
        <v>unknown</v>
      </c>
      <c r="U571" s="9" t="s">
        <v>2875</v>
      </c>
      <c r="V571" t="str">
        <f>INDEX(classification!AA$2:AA$200, MATCH(soilManagement!U571, classification!Y$2:Y$200, 0))</f>
        <v>no impact</v>
      </c>
      <c r="W571" s="9" t="s">
        <v>2593</v>
      </c>
      <c r="X571" t="str">
        <f>INDEX(classification!AD$2:AD$200, MATCH(soilManagement!W571, classification!AB$2:AB$200, 0))</f>
        <v>no impact</v>
      </c>
      <c r="Y571" s="9" t="s">
        <v>2559</v>
      </c>
    </row>
    <row r="572" spans="1:25">
      <c r="A572">
        <v>571</v>
      </c>
      <c r="B572" s="6" t="s">
        <v>705</v>
      </c>
      <c r="C572" s="9" t="s">
        <v>2682</v>
      </c>
      <c r="D572" t="str">
        <f>INDEX(classification!C$2:C$200, MATCH(soilManagement!C572, classification!A$2:A$200, 0))</f>
        <v>arable</v>
      </c>
      <c r="E572" s="9" t="s">
        <v>2562</v>
      </c>
      <c r="F572" t="str">
        <f>INDEX(classification!F$2:F$200, MATCH(soilManagement!E572, classification!D$2:D$200, 0))</f>
        <v>conventional tillage</v>
      </c>
      <c r="G572" s="9">
        <v>-9999</v>
      </c>
      <c r="H572" s="9" t="s">
        <v>2630</v>
      </c>
      <c r="I572" t="str">
        <f>INDEX(classification!I$2:I$200, MATCH(soilManagement!H572, classification!G$2:G$200, 0))</f>
        <v>maize</v>
      </c>
      <c r="J572" s="9" t="s">
        <v>1551</v>
      </c>
      <c r="K572" s="17" t="s">
        <v>1551</v>
      </c>
      <c r="L572" t="str">
        <f>INDEX(classification!L$2:L$200, MATCH(soilManagement!K572, classification!J$2:J$200, 0))</f>
        <v>unknown</v>
      </c>
      <c r="M572" s="9" t="s">
        <v>2587</v>
      </c>
      <c r="N572" t="str">
        <f>INDEX(classification!O$2:O$200, MATCH(soilManagement!M572, classification!M$2:M$200, 0))</f>
        <v>no</v>
      </c>
      <c r="O572" s="17" t="s">
        <v>1551</v>
      </c>
      <c r="P572" t="str">
        <f>INDEX(classification!R$2:R$200, MATCH(soilManagement!O572, classification!P$2:P$200, 0))</f>
        <v>unknown</v>
      </c>
      <c r="Q572" s="9" t="s">
        <v>2874</v>
      </c>
      <c r="R572" t="str">
        <f>INDEX(classification!U$2:U$200, MATCH(soilManagement!Q572, classification!S$2:S$200, 0))</f>
        <v>irrigated</v>
      </c>
      <c r="S572" s="9" t="s">
        <v>2594</v>
      </c>
      <c r="T572" t="str">
        <f>INDEX(classification!X$2:X$200, MATCH(soilManagement!S572, classification!V$2:V$200, 0))</f>
        <v>unknown</v>
      </c>
      <c r="U572" s="9" t="s">
        <v>2875</v>
      </c>
      <c r="V572" t="str">
        <f>INDEX(classification!AA$2:AA$200, MATCH(soilManagement!U572, classification!Y$2:Y$200, 0))</f>
        <v>no impact</v>
      </c>
      <c r="W572" s="9" t="s">
        <v>2593</v>
      </c>
      <c r="X572" t="str">
        <f>INDEX(classification!AD$2:AD$200, MATCH(soilManagement!W572, classification!AB$2:AB$200, 0))</f>
        <v>no impact</v>
      </c>
      <c r="Y572" s="9" t="s">
        <v>2559</v>
      </c>
    </row>
    <row r="573" spans="1:25">
      <c r="A573">
        <v>572</v>
      </c>
      <c r="B573" s="6" t="s">
        <v>706</v>
      </c>
      <c r="C573" s="9" t="s">
        <v>2682</v>
      </c>
      <c r="D573" t="str">
        <f>INDEX(classification!C$2:C$200, MATCH(soilManagement!C573, classification!A$2:A$200, 0))</f>
        <v>arable</v>
      </c>
      <c r="E573" s="9" t="s">
        <v>2562</v>
      </c>
      <c r="F573" t="str">
        <f>INDEX(classification!F$2:F$200, MATCH(soilManagement!E573, classification!D$2:D$200, 0))</f>
        <v>conventional tillage</v>
      </c>
      <c r="G573" s="9">
        <v>-9999</v>
      </c>
      <c r="H573" s="9" t="s">
        <v>2630</v>
      </c>
      <c r="I573" t="str">
        <f>INDEX(classification!I$2:I$200, MATCH(soilManagement!H573, classification!G$2:G$200, 0))</f>
        <v>maize</v>
      </c>
      <c r="J573" s="9" t="s">
        <v>1551</v>
      </c>
      <c r="K573" s="17" t="s">
        <v>1551</v>
      </c>
      <c r="L573" t="str">
        <f>INDEX(classification!L$2:L$200, MATCH(soilManagement!K573, classification!J$2:J$200, 0))</f>
        <v>unknown</v>
      </c>
      <c r="M573" s="9" t="s">
        <v>2587</v>
      </c>
      <c r="N573" t="str">
        <f>INDEX(classification!O$2:O$200, MATCH(soilManagement!M573, classification!M$2:M$200, 0))</f>
        <v>no</v>
      </c>
      <c r="O573" s="17" t="s">
        <v>1551</v>
      </c>
      <c r="P573" t="str">
        <f>INDEX(classification!R$2:R$200, MATCH(soilManagement!O573, classification!P$2:P$200, 0))</f>
        <v>unknown</v>
      </c>
      <c r="Q573" s="9" t="s">
        <v>2874</v>
      </c>
      <c r="R573" t="str">
        <f>INDEX(classification!U$2:U$200, MATCH(soilManagement!Q573, classification!S$2:S$200, 0))</f>
        <v>irrigated</v>
      </c>
      <c r="S573" s="9" t="s">
        <v>2594</v>
      </c>
      <c r="T573" t="str">
        <f>INDEX(classification!X$2:X$200, MATCH(soilManagement!S573, classification!V$2:V$200, 0))</f>
        <v>unknown</v>
      </c>
      <c r="U573" s="9" t="s">
        <v>2875</v>
      </c>
      <c r="V573" t="str">
        <f>INDEX(classification!AA$2:AA$200, MATCH(soilManagement!U573, classification!Y$2:Y$200, 0))</f>
        <v>no impact</v>
      </c>
      <c r="W573" s="9" t="s">
        <v>2593</v>
      </c>
      <c r="X573" t="str">
        <f>INDEX(classification!AD$2:AD$200, MATCH(soilManagement!W573, classification!AB$2:AB$200, 0))</f>
        <v>no impact</v>
      </c>
      <c r="Y573" s="9" t="s">
        <v>2559</v>
      </c>
    </row>
    <row r="574" spans="1:25">
      <c r="A574">
        <v>573</v>
      </c>
      <c r="B574" s="6" t="s">
        <v>707</v>
      </c>
      <c r="C574" s="9" t="s">
        <v>2682</v>
      </c>
      <c r="D574" t="str">
        <f>INDEX(classification!C$2:C$200, MATCH(soilManagement!C574, classification!A$2:A$200, 0))</f>
        <v>arable</v>
      </c>
      <c r="E574" s="9" t="s">
        <v>2562</v>
      </c>
      <c r="F574" t="str">
        <f>INDEX(classification!F$2:F$200, MATCH(soilManagement!E574, classification!D$2:D$200, 0))</f>
        <v>conventional tillage</v>
      </c>
      <c r="G574" s="9">
        <v>-9999</v>
      </c>
      <c r="H574" s="9" t="s">
        <v>2630</v>
      </c>
      <c r="I574" t="str">
        <f>INDEX(classification!I$2:I$200, MATCH(soilManagement!H574, classification!G$2:G$200, 0))</f>
        <v>maize</v>
      </c>
      <c r="J574" s="9" t="s">
        <v>1551</v>
      </c>
      <c r="K574" s="17" t="s">
        <v>1551</v>
      </c>
      <c r="L574" t="str">
        <f>INDEX(classification!L$2:L$200, MATCH(soilManagement!K574, classification!J$2:J$200, 0))</f>
        <v>unknown</v>
      </c>
      <c r="M574" s="9" t="s">
        <v>2587</v>
      </c>
      <c r="N574" t="str">
        <f>INDEX(classification!O$2:O$200, MATCH(soilManagement!M574, classification!M$2:M$200, 0))</f>
        <v>no</v>
      </c>
      <c r="O574" s="17" t="s">
        <v>1551</v>
      </c>
      <c r="P574" t="str">
        <f>INDEX(classification!R$2:R$200, MATCH(soilManagement!O574, classification!P$2:P$200, 0))</f>
        <v>unknown</v>
      </c>
      <c r="Q574" s="9" t="s">
        <v>2874</v>
      </c>
      <c r="R574" t="str">
        <f>INDEX(classification!U$2:U$200, MATCH(soilManagement!Q574, classification!S$2:S$200, 0))</f>
        <v>irrigated</v>
      </c>
      <c r="S574" s="9" t="s">
        <v>2594</v>
      </c>
      <c r="T574" t="str">
        <f>INDEX(classification!X$2:X$200, MATCH(soilManagement!S574, classification!V$2:V$200, 0))</f>
        <v>unknown</v>
      </c>
      <c r="U574" s="9" t="s">
        <v>2875</v>
      </c>
      <c r="V574" t="str">
        <f>INDEX(classification!AA$2:AA$200, MATCH(soilManagement!U574, classification!Y$2:Y$200, 0))</f>
        <v>no impact</v>
      </c>
      <c r="W574" s="9" t="s">
        <v>2593</v>
      </c>
      <c r="X574" t="str">
        <f>INDEX(classification!AD$2:AD$200, MATCH(soilManagement!W574, classification!AB$2:AB$200, 0))</f>
        <v>no impact</v>
      </c>
      <c r="Y574" s="9" t="s">
        <v>2559</v>
      </c>
    </row>
    <row r="575" spans="1:25">
      <c r="A575">
        <v>574</v>
      </c>
      <c r="B575" s="6" t="s">
        <v>708</v>
      </c>
      <c r="C575" s="9" t="s">
        <v>2682</v>
      </c>
      <c r="D575" t="str">
        <f>INDEX(classification!C$2:C$200, MATCH(soilManagement!C575, classification!A$2:A$200, 0))</f>
        <v>arable</v>
      </c>
      <c r="E575" s="9" t="s">
        <v>2608</v>
      </c>
      <c r="F575" t="str">
        <f>INDEX(classification!F$2:F$200, MATCH(soilManagement!E575, classification!D$2:D$200, 0))</f>
        <v>reduced tillage</v>
      </c>
      <c r="G575" s="9">
        <v>-9999</v>
      </c>
      <c r="H575" s="9" t="s">
        <v>2630</v>
      </c>
      <c r="I575" t="str">
        <f>INDEX(classification!I$2:I$200, MATCH(soilManagement!H575, classification!G$2:G$200, 0))</f>
        <v>maize</v>
      </c>
      <c r="J575" s="9" t="s">
        <v>1551</v>
      </c>
      <c r="K575" s="17" t="s">
        <v>1551</v>
      </c>
      <c r="L575" t="str">
        <f>INDEX(classification!L$2:L$200, MATCH(soilManagement!K575, classification!J$2:J$200, 0))</f>
        <v>unknown</v>
      </c>
      <c r="M575" s="9" t="s">
        <v>2570</v>
      </c>
      <c r="N575" t="str">
        <f>INDEX(classification!O$2:O$200, MATCH(soilManagement!M575, classification!M$2:M$200, 0))</f>
        <v>yes</v>
      </c>
      <c r="O575" s="17" t="s">
        <v>1551</v>
      </c>
      <c r="P575" t="str">
        <f>INDEX(classification!R$2:R$200, MATCH(soilManagement!O575, classification!P$2:P$200, 0))</f>
        <v>unknown</v>
      </c>
      <c r="Q575" s="9" t="s">
        <v>2874</v>
      </c>
      <c r="R575" t="str">
        <f>INDEX(classification!U$2:U$200, MATCH(soilManagement!Q575, classification!S$2:S$200, 0))</f>
        <v>irrigated</v>
      </c>
      <c r="S575" s="9" t="s">
        <v>2594</v>
      </c>
      <c r="T575" t="str">
        <f>INDEX(classification!X$2:X$200, MATCH(soilManagement!S575, classification!V$2:V$200, 0))</f>
        <v>unknown</v>
      </c>
      <c r="U575" s="9" t="s">
        <v>2876</v>
      </c>
      <c r="V575" t="str">
        <f>INDEX(classification!AA$2:AA$200, MATCH(soilManagement!U575, classification!Y$2:Y$200, 0))</f>
        <v>no impact</v>
      </c>
      <c r="W575" s="9" t="s">
        <v>2593</v>
      </c>
      <c r="X575" t="str">
        <f>INDEX(classification!AD$2:AD$200, MATCH(soilManagement!W575, classification!AB$2:AB$200, 0))</f>
        <v>no impact</v>
      </c>
      <c r="Y575" s="9" t="s">
        <v>2399</v>
      </c>
    </row>
    <row r="576" spans="1:25">
      <c r="A576">
        <v>575</v>
      </c>
      <c r="B576" s="6" t="s">
        <v>709</v>
      </c>
      <c r="C576" s="9" t="s">
        <v>2682</v>
      </c>
      <c r="D576" t="str">
        <f>INDEX(classification!C$2:C$200, MATCH(soilManagement!C576, classification!A$2:A$200, 0))</f>
        <v>arable</v>
      </c>
      <c r="E576" s="9" t="s">
        <v>2608</v>
      </c>
      <c r="F576" t="str">
        <f>INDEX(classification!F$2:F$200, MATCH(soilManagement!E576, classification!D$2:D$200, 0))</f>
        <v>reduced tillage</v>
      </c>
      <c r="G576" s="9">
        <v>-9999</v>
      </c>
      <c r="H576" s="9" t="s">
        <v>2630</v>
      </c>
      <c r="I576" t="str">
        <f>INDEX(classification!I$2:I$200, MATCH(soilManagement!H576, classification!G$2:G$200, 0))</f>
        <v>maize</v>
      </c>
      <c r="J576" s="9" t="s">
        <v>1551</v>
      </c>
      <c r="K576" s="17" t="s">
        <v>1551</v>
      </c>
      <c r="L576" t="str">
        <f>INDEX(classification!L$2:L$200, MATCH(soilManagement!K576, classification!J$2:J$200, 0))</f>
        <v>unknown</v>
      </c>
      <c r="M576" s="9" t="s">
        <v>2570</v>
      </c>
      <c r="N576" t="str">
        <f>INDEX(classification!O$2:O$200, MATCH(soilManagement!M576, classification!M$2:M$200, 0))</f>
        <v>yes</v>
      </c>
      <c r="O576" s="17" t="s">
        <v>1551</v>
      </c>
      <c r="P576" t="str">
        <f>INDEX(classification!R$2:R$200, MATCH(soilManagement!O576, classification!P$2:P$200, 0))</f>
        <v>unknown</v>
      </c>
      <c r="Q576" s="9" t="s">
        <v>2874</v>
      </c>
      <c r="R576" t="str">
        <f>INDEX(classification!U$2:U$200, MATCH(soilManagement!Q576, classification!S$2:S$200, 0))</f>
        <v>irrigated</v>
      </c>
      <c r="S576" s="9" t="s">
        <v>2594</v>
      </c>
      <c r="T576" t="str">
        <f>INDEX(classification!X$2:X$200, MATCH(soilManagement!S576, classification!V$2:V$200, 0))</f>
        <v>unknown</v>
      </c>
      <c r="U576" s="9" t="s">
        <v>2876</v>
      </c>
      <c r="V576" t="str">
        <f>INDEX(classification!AA$2:AA$200, MATCH(soilManagement!U576, classification!Y$2:Y$200, 0))</f>
        <v>no impact</v>
      </c>
      <c r="W576" s="9" t="s">
        <v>2593</v>
      </c>
      <c r="X576" t="str">
        <f>INDEX(classification!AD$2:AD$200, MATCH(soilManagement!W576, classification!AB$2:AB$200, 0))</f>
        <v>no impact</v>
      </c>
      <c r="Y576" s="9" t="s">
        <v>2399</v>
      </c>
    </row>
    <row r="577" spans="1:25">
      <c r="A577">
        <v>576</v>
      </c>
      <c r="B577" s="6" t="s">
        <v>710</v>
      </c>
      <c r="C577" s="9" t="s">
        <v>2682</v>
      </c>
      <c r="D577" t="str">
        <f>INDEX(classification!C$2:C$200, MATCH(soilManagement!C577, classification!A$2:A$200, 0))</f>
        <v>arable</v>
      </c>
      <c r="E577" s="9" t="s">
        <v>2608</v>
      </c>
      <c r="F577" t="str">
        <f>INDEX(classification!F$2:F$200, MATCH(soilManagement!E577, classification!D$2:D$200, 0))</f>
        <v>reduced tillage</v>
      </c>
      <c r="G577" s="9">
        <v>-9999</v>
      </c>
      <c r="H577" s="9" t="s">
        <v>2630</v>
      </c>
      <c r="I577" t="str">
        <f>INDEX(classification!I$2:I$200, MATCH(soilManagement!H577, classification!G$2:G$200, 0))</f>
        <v>maize</v>
      </c>
      <c r="J577" s="9" t="s">
        <v>1551</v>
      </c>
      <c r="K577" s="17" t="s">
        <v>1551</v>
      </c>
      <c r="L577" t="str">
        <f>INDEX(classification!L$2:L$200, MATCH(soilManagement!K577, classification!J$2:J$200, 0))</f>
        <v>unknown</v>
      </c>
      <c r="M577" s="9" t="s">
        <v>2570</v>
      </c>
      <c r="N577" t="str">
        <f>INDEX(classification!O$2:O$200, MATCH(soilManagement!M577, classification!M$2:M$200, 0))</f>
        <v>yes</v>
      </c>
      <c r="O577" s="17" t="s">
        <v>1551</v>
      </c>
      <c r="P577" t="str">
        <f>INDEX(classification!R$2:R$200, MATCH(soilManagement!O577, classification!P$2:P$200, 0))</f>
        <v>unknown</v>
      </c>
      <c r="Q577" s="9" t="s">
        <v>2874</v>
      </c>
      <c r="R577" t="str">
        <f>INDEX(classification!U$2:U$200, MATCH(soilManagement!Q577, classification!S$2:S$200, 0))</f>
        <v>irrigated</v>
      </c>
      <c r="S577" s="9" t="s">
        <v>2594</v>
      </c>
      <c r="T577" t="str">
        <f>INDEX(classification!X$2:X$200, MATCH(soilManagement!S577, classification!V$2:V$200, 0))</f>
        <v>unknown</v>
      </c>
      <c r="U577" s="9" t="s">
        <v>2876</v>
      </c>
      <c r="V577" t="str">
        <f>INDEX(classification!AA$2:AA$200, MATCH(soilManagement!U577, classification!Y$2:Y$200, 0))</f>
        <v>no impact</v>
      </c>
      <c r="W577" s="9" t="s">
        <v>2593</v>
      </c>
      <c r="X577" t="str">
        <f>INDEX(classification!AD$2:AD$200, MATCH(soilManagement!W577, classification!AB$2:AB$200, 0))</f>
        <v>no impact</v>
      </c>
      <c r="Y577" s="9" t="s">
        <v>2399</v>
      </c>
    </row>
    <row r="578" spans="1:25">
      <c r="A578">
        <v>577</v>
      </c>
      <c r="B578" s="6" t="s">
        <v>711</v>
      </c>
      <c r="C578" s="9" t="s">
        <v>2682</v>
      </c>
      <c r="D578" t="str">
        <f>INDEX(classification!C$2:C$200, MATCH(soilManagement!C578, classification!A$2:A$200, 0))</f>
        <v>arable</v>
      </c>
      <c r="E578" s="9" t="s">
        <v>2608</v>
      </c>
      <c r="F578" t="str">
        <f>INDEX(classification!F$2:F$200, MATCH(soilManagement!E578, classification!D$2:D$200, 0))</f>
        <v>reduced tillage</v>
      </c>
      <c r="G578" s="9">
        <v>-9999</v>
      </c>
      <c r="H578" s="9" t="s">
        <v>2630</v>
      </c>
      <c r="I578" t="str">
        <f>INDEX(classification!I$2:I$200, MATCH(soilManagement!H578, classification!G$2:G$200, 0))</f>
        <v>maize</v>
      </c>
      <c r="J578" s="9" t="s">
        <v>1551</v>
      </c>
      <c r="K578" s="17" t="s">
        <v>1551</v>
      </c>
      <c r="L578" t="str">
        <f>INDEX(classification!L$2:L$200, MATCH(soilManagement!K578, classification!J$2:J$200, 0))</f>
        <v>unknown</v>
      </c>
      <c r="M578" s="9" t="s">
        <v>2570</v>
      </c>
      <c r="N578" t="str">
        <f>INDEX(classification!O$2:O$200, MATCH(soilManagement!M578, classification!M$2:M$200, 0))</f>
        <v>yes</v>
      </c>
      <c r="O578" s="17" t="s">
        <v>1551</v>
      </c>
      <c r="P578" t="str">
        <f>INDEX(classification!R$2:R$200, MATCH(soilManagement!O578, classification!P$2:P$200, 0))</f>
        <v>unknown</v>
      </c>
      <c r="Q578" s="9" t="s">
        <v>2874</v>
      </c>
      <c r="R578" t="str">
        <f>INDEX(classification!U$2:U$200, MATCH(soilManagement!Q578, classification!S$2:S$200, 0))</f>
        <v>irrigated</v>
      </c>
      <c r="S578" s="9" t="s">
        <v>2594</v>
      </c>
      <c r="T578" t="str">
        <f>INDEX(classification!X$2:X$200, MATCH(soilManagement!S578, classification!V$2:V$200, 0))</f>
        <v>unknown</v>
      </c>
      <c r="U578" s="9" t="s">
        <v>2876</v>
      </c>
      <c r="V578" t="str">
        <f>INDEX(classification!AA$2:AA$200, MATCH(soilManagement!U578, classification!Y$2:Y$200, 0))</f>
        <v>no impact</v>
      </c>
      <c r="W578" s="9" t="s">
        <v>2593</v>
      </c>
      <c r="X578" t="str">
        <f>INDEX(classification!AD$2:AD$200, MATCH(soilManagement!W578, classification!AB$2:AB$200, 0))</f>
        <v>no impact</v>
      </c>
      <c r="Y578" s="9" t="s">
        <v>2399</v>
      </c>
    </row>
    <row r="579" spans="1:25">
      <c r="A579">
        <v>578</v>
      </c>
      <c r="B579" s="6" t="s">
        <v>712</v>
      </c>
      <c r="C579" s="9" t="s">
        <v>2682</v>
      </c>
      <c r="D579" t="str">
        <f>INDEX(classification!C$2:C$200, MATCH(soilManagement!C579, classification!A$2:A$200, 0))</f>
        <v>arable</v>
      </c>
      <c r="E579" s="9" t="s">
        <v>2608</v>
      </c>
      <c r="F579" t="str">
        <f>INDEX(classification!F$2:F$200, MATCH(soilManagement!E579, classification!D$2:D$200, 0))</f>
        <v>reduced tillage</v>
      </c>
      <c r="G579" s="9">
        <v>-9999</v>
      </c>
      <c r="H579" s="9" t="s">
        <v>2630</v>
      </c>
      <c r="I579" t="str">
        <f>INDEX(classification!I$2:I$200, MATCH(soilManagement!H579, classification!G$2:G$200, 0))</f>
        <v>maize</v>
      </c>
      <c r="J579" s="9" t="s">
        <v>1551</v>
      </c>
      <c r="K579" s="17" t="s">
        <v>1551</v>
      </c>
      <c r="L579" t="str">
        <f>INDEX(classification!L$2:L$200, MATCH(soilManagement!K579, classification!J$2:J$200, 0))</f>
        <v>unknown</v>
      </c>
      <c r="M579" s="9" t="s">
        <v>2570</v>
      </c>
      <c r="N579" t="str">
        <f>INDEX(classification!O$2:O$200, MATCH(soilManagement!M579, classification!M$2:M$200, 0))</f>
        <v>yes</v>
      </c>
      <c r="O579" s="17" t="s">
        <v>1551</v>
      </c>
      <c r="P579" t="str">
        <f>INDEX(classification!R$2:R$200, MATCH(soilManagement!O579, classification!P$2:P$200, 0))</f>
        <v>unknown</v>
      </c>
      <c r="Q579" s="9" t="s">
        <v>2874</v>
      </c>
      <c r="R579" t="str">
        <f>INDEX(classification!U$2:U$200, MATCH(soilManagement!Q579, classification!S$2:S$200, 0))</f>
        <v>irrigated</v>
      </c>
      <c r="S579" s="9" t="s">
        <v>2594</v>
      </c>
      <c r="T579" t="str">
        <f>INDEX(classification!X$2:X$200, MATCH(soilManagement!S579, classification!V$2:V$200, 0))</f>
        <v>unknown</v>
      </c>
      <c r="U579" s="9" t="s">
        <v>2876</v>
      </c>
      <c r="V579" t="str">
        <f>INDEX(classification!AA$2:AA$200, MATCH(soilManagement!U579, classification!Y$2:Y$200, 0))</f>
        <v>no impact</v>
      </c>
      <c r="W579" s="9" t="s">
        <v>2593</v>
      </c>
      <c r="X579" t="str">
        <f>INDEX(classification!AD$2:AD$200, MATCH(soilManagement!W579, classification!AB$2:AB$200, 0))</f>
        <v>no impact</v>
      </c>
      <c r="Y579" s="9" t="s">
        <v>2399</v>
      </c>
    </row>
    <row r="580" spans="1:25">
      <c r="A580">
        <v>579</v>
      </c>
      <c r="B580" s="6" t="s">
        <v>713</v>
      </c>
      <c r="C580" s="9" t="s">
        <v>2682</v>
      </c>
      <c r="D580" t="str">
        <f>INDEX(classification!C$2:C$200, MATCH(soilManagement!C580, classification!A$2:A$200, 0))</f>
        <v>arable</v>
      </c>
      <c r="E580" s="9" t="s">
        <v>2608</v>
      </c>
      <c r="F580" t="str">
        <f>INDEX(classification!F$2:F$200, MATCH(soilManagement!E580, classification!D$2:D$200, 0))</f>
        <v>reduced tillage</v>
      </c>
      <c r="G580" s="9">
        <v>-9999</v>
      </c>
      <c r="H580" s="9" t="s">
        <v>2630</v>
      </c>
      <c r="I580" t="str">
        <f>INDEX(classification!I$2:I$200, MATCH(soilManagement!H580, classification!G$2:G$200, 0))</f>
        <v>maize</v>
      </c>
      <c r="J580" s="9" t="s">
        <v>1551</v>
      </c>
      <c r="K580" s="17" t="s">
        <v>1551</v>
      </c>
      <c r="L580" t="str">
        <f>INDEX(classification!L$2:L$200, MATCH(soilManagement!K580, classification!J$2:J$200, 0))</f>
        <v>unknown</v>
      </c>
      <c r="M580" s="9" t="s">
        <v>2570</v>
      </c>
      <c r="N580" t="str">
        <f>INDEX(classification!O$2:O$200, MATCH(soilManagement!M580, classification!M$2:M$200, 0))</f>
        <v>yes</v>
      </c>
      <c r="O580" s="17" t="s">
        <v>1551</v>
      </c>
      <c r="P580" t="str">
        <f>INDEX(classification!R$2:R$200, MATCH(soilManagement!O580, classification!P$2:P$200, 0))</f>
        <v>unknown</v>
      </c>
      <c r="Q580" s="9" t="s">
        <v>2874</v>
      </c>
      <c r="R580" t="str">
        <f>INDEX(classification!U$2:U$200, MATCH(soilManagement!Q580, classification!S$2:S$200, 0))</f>
        <v>irrigated</v>
      </c>
      <c r="S580" s="9" t="s">
        <v>2594</v>
      </c>
      <c r="T580" t="str">
        <f>INDEX(classification!X$2:X$200, MATCH(soilManagement!S580, classification!V$2:V$200, 0))</f>
        <v>unknown</v>
      </c>
      <c r="U580" s="9" t="s">
        <v>2876</v>
      </c>
      <c r="V580" t="str">
        <f>INDEX(classification!AA$2:AA$200, MATCH(soilManagement!U580, classification!Y$2:Y$200, 0))</f>
        <v>no impact</v>
      </c>
      <c r="W580" s="9" t="s">
        <v>2593</v>
      </c>
      <c r="X580" t="str">
        <f>INDEX(classification!AD$2:AD$200, MATCH(soilManagement!W580, classification!AB$2:AB$200, 0))</f>
        <v>no impact</v>
      </c>
      <c r="Y580" s="9" t="s">
        <v>2399</v>
      </c>
    </row>
    <row r="581" spans="1:25">
      <c r="A581">
        <v>580</v>
      </c>
      <c r="B581" s="6" t="s">
        <v>714</v>
      </c>
      <c r="C581" s="9" t="s">
        <v>2682</v>
      </c>
      <c r="D581" t="str">
        <f>INDEX(classification!C$2:C$200, MATCH(soilManagement!C581, classification!A$2:A$200, 0))</f>
        <v>arable</v>
      </c>
      <c r="E581" s="9" t="s">
        <v>2562</v>
      </c>
      <c r="F581" t="str">
        <f>INDEX(classification!F$2:F$200, MATCH(soilManagement!E581, classification!D$2:D$200, 0))</f>
        <v>conventional tillage</v>
      </c>
      <c r="G581" s="9">
        <v>-9999</v>
      </c>
      <c r="H581" s="9" t="s">
        <v>2630</v>
      </c>
      <c r="I581" t="str">
        <f>INDEX(classification!I$2:I$200, MATCH(soilManagement!H581, classification!G$2:G$200, 0))</f>
        <v>maize</v>
      </c>
      <c r="J581" s="9" t="s">
        <v>1551</v>
      </c>
      <c r="K581" s="17" t="s">
        <v>1551</v>
      </c>
      <c r="L581" t="str">
        <f>INDEX(classification!L$2:L$200, MATCH(soilManagement!K581, classification!J$2:J$200, 0))</f>
        <v>unknown</v>
      </c>
      <c r="M581" s="9" t="s">
        <v>2587</v>
      </c>
      <c r="N581" t="str">
        <f>INDEX(classification!O$2:O$200, MATCH(soilManagement!M581, classification!M$2:M$200, 0))</f>
        <v>no</v>
      </c>
      <c r="O581" s="17" t="s">
        <v>1551</v>
      </c>
      <c r="P581" t="str">
        <f>INDEX(classification!R$2:R$200, MATCH(soilManagement!O581, classification!P$2:P$200, 0))</f>
        <v>unknown</v>
      </c>
      <c r="Q581" s="9" t="s">
        <v>2874</v>
      </c>
      <c r="R581" t="str">
        <f>INDEX(classification!U$2:U$200, MATCH(soilManagement!Q581, classification!S$2:S$200, 0))</f>
        <v>irrigated</v>
      </c>
      <c r="S581" s="9" t="s">
        <v>2877</v>
      </c>
      <c r="T581" t="str">
        <f>INDEX(classification!X$2:X$200, MATCH(soilManagement!S581, classification!V$2:V$200, 0))</f>
        <v>unknown</v>
      </c>
      <c r="U581" s="9" t="s">
        <v>2875</v>
      </c>
      <c r="V581" t="str">
        <f>INDEX(classification!AA$2:AA$200, MATCH(soilManagement!U581, classification!Y$2:Y$200, 0))</f>
        <v>no impact</v>
      </c>
      <c r="W581" s="9" t="s">
        <v>2593</v>
      </c>
      <c r="X581" t="str">
        <f>INDEX(classification!AD$2:AD$200, MATCH(soilManagement!W581, classification!AB$2:AB$200, 0))</f>
        <v>no impact</v>
      </c>
      <c r="Y581" s="9" t="s">
        <v>2559</v>
      </c>
    </row>
    <row r="582" spans="1:25">
      <c r="A582">
        <v>581</v>
      </c>
      <c r="B582" s="6" t="s">
        <v>715</v>
      </c>
      <c r="C582" s="9" t="s">
        <v>2682</v>
      </c>
      <c r="D582" t="str">
        <f>INDEX(classification!C$2:C$200, MATCH(soilManagement!C582, classification!A$2:A$200, 0))</f>
        <v>arable</v>
      </c>
      <c r="E582" s="9" t="s">
        <v>2562</v>
      </c>
      <c r="F582" t="str">
        <f>INDEX(classification!F$2:F$200, MATCH(soilManagement!E582, classification!D$2:D$200, 0))</f>
        <v>conventional tillage</v>
      </c>
      <c r="G582" s="9">
        <v>-9999</v>
      </c>
      <c r="H582" s="9" t="s">
        <v>2630</v>
      </c>
      <c r="I582" t="str">
        <f>INDEX(classification!I$2:I$200, MATCH(soilManagement!H582, classification!G$2:G$200, 0))</f>
        <v>maize</v>
      </c>
      <c r="J582" s="9" t="s">
        <v>1551</v>
      </c>
      <c r="K582" s="17" t="s">
        <v>1551</v>
      </c>
      <c r="L582" t="str">
        <f>INDEX(classification!L$2:L$200, MATCH(soilManagement!K582, classification!J$2:J$200, 0))</f>
        <v>unknown</v>
      </c>
      <c r="M582" s="9" t="s">
        <v>2587</v>
      </c>
      <c r="N582" t="str">
        <f>INDEX(classification!O$2:O$200, MATCH(soilManagement!M582, classification!M$2:M$200, 0))</f>
        <v>no</v>
      </c>
      <c r="O582" s="17" t="s">
        <v>1551</v>
      </c>
      <c r="P582" t="str">
        <f>INDEX(classification!R$2:R$200, MATCH(soilManagement!O582, classification!P$2:P$200, 0))</f>
        <v>unknown</v>
      </c>
      <c r="Q582" s="9" t="s">
        <v>2874</v>
      </c>
      <c r="R582" t="str">
        <f>INDEX(classification!U$2:U$200, MATCH(soilManagement!Q582, classification!S$2:S$200, 0))</f>
        <v>irrigated</v>
      </c>
      <c r="S582" s="9" t="s">
        <v>2877</v>
      </c>
      <c r="T582" t="str">
        <f>INDEX(classification!X$2:X$200, MATCH(soilManagement!S582, classification!V$2:V$200, 0))</f>
        <v>unknown</v>
      </c>
      <c r="U582" s="9" t="s">
        <v>2875</v>
      </c>
      <c r="V582" t="str">
        <f>INDEX(classification!AA$2:AA$200, MATCH(soilManagement!U582, classification!Y$2:Y$200, 0))</f>
        <v>no impact</v>
      </c>
      <c r="W582" s="9" t="s">
        <v>2593</v>
      </c>
      <c r="X582" t="str">
        <f>INDEX(classification!AD$2:AD$200, MATCH(soilManagement!W582, classification!AB$2:AB$200, 0))</f>
        <v>no impact</v>
      </c>
      <c r="Y582" s="9" t="s">
        <v>2559</v>
      </c>
    </row>
    <row r="583" spans="1:25">
      <c r="A583">
        <v>582</v>
      </c>
      <c r="B583" s="6" t="s">
        <v>716</v>
      </c>
      <c r="C583" s="9" t="s">
        <v>2682</v>
      </c>
      <c r="D583" t="str">
        <f>INDEX(classification!C$2:C$200, MATCH(soilManagement!C583, classification!A$2:A$200, 0))</f>
        <v>arable</v>
      </c>
      <c r="E583" s="9" t="s">
        <v>2562</v>
      </c>
      <c r="F583" t="str">
        <f>INDEX(classification!F$2:F$200, MATCH(soilManagement!E583, classification!D$2:D$200, 0))</f>
        <v>conventional tillage</v>
      </c>
      <c r="G583" s="9">
        <v>-9999</v>
      </c>
      <c r="H583" s="9" t="s">
        <v>2630</v>
      </c>
      <c r="I583" t="str">
        <f>INDEX(classification!I$2:I$200, MATCH(soilManagement!H583, classification!G$2:G$200, 0))</f>
        <v>maize</v>
      </c>
      <c r="J583" s="9" t="s">
        <v>1551</v>
      </c>
      <c r="K583" s="17" t="s">
        <v>1551</v>
      </c>
      <c r="L583" t="str">
        <f>INDEX(classification!L$2:L$200, MATCH(soilManagement!K583, classification!J$2:J$200, 0))</f>
        <v>unknown</v>
      </c>
      <c r="M583" s="9" t="s">
        <v>2587</v>
      </c>
      <c r="N583" t="str">
        <f>INDEX(classification!O$2:O$200, MATCH(soilManagement!M583, classification!M$2:M$200, 0))</f>
        <v>no</v>
      </c>
      <c r="O583" s="17" t="s">
        <v>1551</v>
      </c>
      <c r="P583" t="str">
        <f>INDEX(classification!R$2:R$200, MATCH(soilManagement!O583, classification!P$2:P$200, 0))</f>
        <v>unknown</v>
      </c>
      <c r="Q583" s="9" t="s">
        <v>2874</v>
      </c>
      <c r="R583" t="str">
        <f>INDEX(classification!U$2:U$200, MATCH(soilManagement!Q583, classification!S$2:S$200, 0))</f>
        <v>irrigated</v>
      </c>
      <c r="S583" s="9" t="s">
        <v>2877</v>
      </c>
      <c r="T583" t="str">
        <f>INDEX(classification!X$2:X$200, MATCH(soilManagement!S583, classification!V$2:V$200, 0))</f>
        <v>unknown</v>
      </c>
      <c r="U583" s="9" t="s">
        <v>2875</v>
      </c>
      <c r="V583" t="str">
        <f>INDEX(classification!AA$2:AA$200, MATCH(soilManagement!U583, classification!Y$2:Y$200, 0))</f>
        <v>no impact</v>
      </c>
      <c r="W583" s="9" t="s">
        <v>2593</v>
      </c>
      <c r="X583" t="str">
        <f>INDEX(classification!AD$2:AD$200, MATCH(soilManagement!W583, classification!AB$2:AB$200, 0))</f>
        <v>no impact</v>
      </c>
      <c r="Y583" s="9" t="s">
        <v>2559</v>
      </c>
    </row>
    <row r="584" spans="1:25">
      <c r="A584">
        <v>583</v>
      </c>
      <c r="B584" s="6" t="s">
        <v>717</v>
      </c>
      <c r="C584" s="9" t="s">
        <v>2682</v>
      </c>
      <c r="D584" t="str">
        <f>INDEX(classification!C$2:C$200, MATCH(soilManagement!C584, classification!A$2:A$200, 0))</f>
        <v>arable</v>
      </c>
      <c r="E584" s="9" t="s">
        <v>2562</v>
      </c>
      <c r="F584" t="str">
        <f>INDEX(classification!F$2:F$200, MATCH(soilManagement!E584, classification!D$2:D$200, 0))</f>
        <v>conventional tillage</v>
      </c>
      <c r="G584" s="9">
        <v>-9999</v>
      </c>
      <c r="H584" s="9" t="s">
        <v>2630</v>
      </c>
      <c r="I584" t="str">
        <f>INDEX(classification!I$2:I$200, MATCH(soilManagement!H584, classification!G$2:G$200, 0))</f>
        <v>maize</v>
      </c>
      <c r="J584" s="9" t="s">
        <v>1551</v>
      </c>
      <c r="K584" s="17" t="s">
        <v>1551</v>
      </c>
      <c r="L584" t="str">
        <f>INDEX(classification!L$2:L$200, MATCH(soilManagement!K584, classification!J$2:J$200, 0))</f>
        <v>unknown</v>
      </c>
      <c r="M584" s="9" t="s">
        <v>2587</v>
      </c>
      <c r="N584" t="str">
        <f>INDEX(classification!O$2:O$200, MATCH(soilManagement!M584, classification!M$2:M$200, 0))</f>
        <v>no</v>
      </c>
      <c r="O584" s="17" t="s">
        <v>1551</v>
      </c>
      <c r="P584" t="str">
        <f>INDEX(classification!R$2:R$200, MATCH(soilManagement!O584, classification!P$2:P$200, 0))</f>
        <v>unknown</v>
      </c>
      <c r="Q584" s="9" t="s">
        <v>2874</v>
      </c>
      <c r="R584" t="str">
        <f>INDEX(classification!U$2:U$200, MATCH(soilManagement!Q584, classification!S$2:S$200, 0))</f>
        <v>irrigated</v>
      </c>
      <c r="S584" s="9" t="s">
        <v>2877</v>
      </c>
      <c r="T584" t="str">
        <f>INDEX(classification!X$2:X$200, MATCH(soilManagement!S584, classification!V$2:V$200, 0))</f>
        <v>unknown</v>
      </c>
      <c r="U584" s="9" t="s">
        <v>2875</v>
      </c>
      <c r="V584" t="str">
        <f>INDEX(classification!AA$2:AA$200, MATCH(soilManagement!U584, classification!Y$2:Y$200, 0))</f>
        <v>no impact</v>
      </c>
      <c r="W584" s="9" t="s">
        <v>2593</v>
      </c>
      <c r="X584" t="str">
        <f>INDEX(classification!AD$2:AD$200, MATCH(soilManagement!W584, classification!AB$2:AB$200, 0))</f>
        <v>no impact</v>
      </c>
      <c r="Y584" s="9" t="s">
        <v>2559</v>
      </c>
    </row>
    <row r="585" spans="1:25">
      <c r="A585">
        <v>584</v>
      </c>
      <c r="B585" s="6" t="s">
        <v>718</v>
      </c>
      <c r="C585" s="9" t="s">
        <v>2682</v>
      </c>
      <c r="D585" t="str">
        <f>INDEX(classification!C$2:C$200, MATCH(soilManagement!C585, classification!A$2:A$200, 0))</f>
        <v>arable</v>
      </c>
      <c r="E585" s="9" t="s">
        <v>2562</v>
      </c>
      <c r="F585" t="str">
        <f>INDEX(classification!F$2:F$200, MATCH(soilManagement!E585, classification!D$2:D$200, 0))</f>
        <v>conventional tillage</v>
      </c>
      <c r="G585" s="9">
        <v>-9999</v>
      </c>
      <c r="H585" s="9" t="s">
        <v>2630</v>
      </c>
      <c r="I585" t="str">
        <f>INDEX(classification!I$2:I$200, MATCH(soilManagement!H585, classification!G$2:G$200, 0))</f>
        <v>maize</v>
      </c>
      <c r="J585" s="9" t="s">
        <v>1551</v>
      </c>
      <c r="K585" s="17" t="s">
        <v>1551</v>
      </c>
      <c r="L585" t="str">
        <f>INDEX(classification!L$2:L$200, MATCH(soilManagement!K585, classification!J$2:J$200, 0))</f>
        <v>unknown</v>
      </c>
      <c r="M585" s="9" t="s">
        <v>2587</v>
      </c>
      <c r="N585" t="str">
        <f>INDEX(classification!O$2:O$200, MATCH(soilManagement!M585, classification!M$2:M$200, 0))</f>
        <v>no</v>
      </c>
      <c r="O585" s="17" t="s">
        <v>1551</v>
      </c>
      <c r="P585" t="str">
        <f>INDEX(classification!R$2:R$200, MATCH(soilManagement!O585, classification!P$2:P$200, 0))</f>
        <v>unknown</v>
      </c>
      <c r="Q585" s="9" t="s">
        <v>2874</v>
      </c>
      <c r="R585" t="str">
        <f>INDEX(classification!U$2:U$200, MATCH(soilManagement!Q585, classification!S$2:S$200, 0))</f>
        <v>irrigated</v>
      </c>
      <c r="S585" s="9" t="s">
        <v>2877</v>
      </c>
      <c r="T585" t="str">
        <f>INDEX(classification!X$2:X$200, MATCH(soilManagement!S585, classification!V$2:V$200, 0))</f>
        <v>unknown</v>
      </c>
      <c r="U585" s="9" t="s">
        <v>2875</v>
      </c>
      <c r="V585" t="str">
        <f>INDEX(classification!AA$2:AA$200, MATCH(soilManagement!U585, classification!Y$2:Y$200, 0))</f>
        <v>no impact</v>
      </c>
      <c r="W585" s="9" t="s">
        <v>2593</v>
      </c>
      <c r="X585" t="str">
        <f>INDEX(classification!AD$2:AD$200, MATCH(soilManagement!W585, classification!AB$2:AB$200, 0))</f>
        <v>no impact</v>
      </c>
      <c r="Y585" s="9" t="s">
        <v>2559</v>
      </c>
    </row>
    <row r="586" spans="1:25">
      <c r="A586">
        <v>585</v>
      </c>
      <c r="B586" s="6" t="s">
        <v>719</v>
      </c>
      <c r="C586" s="9" t="s">
        <v>2682</v>
      </c>
      <c r="D586" t="str">
        <f>INDEX(classification!C$2:C$200, MATCH(soilManagement!C586, classification!A$2:A$200, 0))</f>
        <v>arable</v>
      </c>
      <c r="E586" s="9" t="s">
        <v>2562</v>
      </c>
      <c r="F586" t="str">
        <f>INDEX(classification!F$2:F$200, MATCH(soilManagement!E586, classification!D$2:D$200, 0))</f>
        <v>conventional tillage</v>
      </c>
      <c r="G586" s="9">
        <v>-9999</v>
      </c>
      <c r="H586" s="9" t="s">
        <v>2630</v>
      </c>
      <c r="I586" t="str">
        <f>INDEX(classification!I$2:I$200, MATCH(soilManagement!H586, classification!G$2:G$200, 0))</f>
        <v>maize</v>
      </c>
      <c r="J586" s="9" t="s">
        <v>1551</v>
      </c>
      <c r="K586" s="17" t="s">
        <v>1551</v>
      </c>
      <c r="L586" t="str">
        <f>INDEX(classification!L$2:L$200, MATCH(soilManagement!K586, classification!J$2:J$200, 0))</f>
        <v>unknown</v>
      </c>
      <c r="M586" s="9" t="s">
        <v>2587</v>
      </c>
      <c r="N586" t="str">
        <f>INDEX(classification!O$2:O$200, MATCH(soilManagement!M586, classification!M$2:M$200, 0))</f>
        <v>no</v>
      </c>
      <c r="O586" s="17" t="s">
        <v>1551</v>
      </c>
      <c r="P586" t="str">
        <f>INDEX(classification!R$2:R$200, MATCH(soilManagement!O586, classification!P$2:P$200, 0))</f>
        <v>unknown</v>
      </c>
      <c r="Q586" s="9" t="s">
        <v>2874</v>
      </c>
      <c r="R586" t="str">
        <f>INDEX(classification!U$2:U$200, MATCH(soilManagement!Q586, classification!S$2:S$200, 0))</f>
        <v>irrigated</v>
      </c>
      <c r="S586" s="9" t="s">
        <v>2877</v>
      </c>
      <c r="T586" t="str">
        <f>INDEX(classification!X$2:X$200, MATCH(soilManagement!S586, classification!V$2:V$200, 0))</f>
        <v>unknown</v>
      </c>
      <c r="U586" s="9" t="s">
        <v>2875</v>
      </c>
      <c r="V586" t="str">
        <f>INDEX(classification!AA$2:AA$200, MATCH(soilManagement!U586, classification!Y$2:Y$200, 0))</f>
        <v>no impact</v>
      </c>
      <c r="W586" s="9" t="s">
        <v>2593</v>
      </c>
      <c r="X586" t="str">
        <f>INDEX(classification!AD$2:AD$200, MATCH(soilManagement!W586, classification!AB$2:AB$200, 0))</f>
        <v>no impact</v>
      </c>
      <c r="Y586" s="9" t="s">
        <v>2559</v>
      </c>
    </row>
    <row r="587" spans="1:25">
      <c r="A587">
        <v>586</v>
      </c>
      <c r="B587" s="6" t="s">
        <v>720</v>
      </c>
      <c r="C587" s="9" t="s">
        <v>2682</v>
      </c>
      <c r="D587" t="str">
        <f>INDEX(classification!C$2:C$200, MATCH(soilManagement!C587, classification!A$2:A$200, 0))</f>
        <v>arable</v>
      </c>
      <c r="E587" s="9" t="s">
        <v>2608</v>
      </c>
      <c r="F587" t="str">
        <f>INDEX(classification!F$2:F$200, MATCH(soilManagement!E587, classification!D$2:D$200, 0))</f>
        <v>reduced tillage</v>
      </c>
      <c r="G587" s="9">
        <v>-9999</v>
      </c>
      <c r="H587" s="9" t="s">
        <v>2630</v>
      </c>
      <c r="I587" t="str">
        <f>INDEX(classification!I$2:I$200, MATCH(soilManagement!H587, classification!G$2:G$200, 0))</f>
        <v>maize</v>
      </c>
      <c r="J587" s="9" t="s">
        <v>1551</v>
      </c>
      <c r="K587" s="17" t="s">
        <v>1551</v>
      </c>
      <c r="L587" t="str">
        <f>INDEX(classification!L$2:L$200, MATCH(soilManagement!K587, classification!J$2:J$200, 0))</f>
        <v>unknown</v>
      </c>
      <c r="M587" s="9" t="s">
        <v>2570</v>
      </c>
      <c r="N587" t="str">
        <f>INDEX(classification!O$2:O$200, MATCH(soilManagement!M587, classification!M$2:M$200, 0))</f>
        <v>yes</v>
      </c>
      <c r="O587" s="17" t="s">
        <v>1551</v>
      </c>
      <c r="P587" t="str">
        <f>INDEX(classification!R$2:R$200, MATCH(soilManagement!O587, classification!P$2:P$200, 0))</f>
        <v>unknown</v>
      </c>
      <c r="Q587" s="9" t="s">
        <v>2874</v>
      </c>
      <c r="R587" t="str">
        <f>INDEX(classification!U$2:U$200, MATCH(soilManagement!Q587, classification!S$2:S$200, 0))</f>
        <v>irrigated</v>
      </c>
      <c r="S587" s="9" t="s">
        <v>2877</v>
      </c>
      <c r="T587" t="str">
        <f>INDEX(classification!X$2:X$200, MATCH(soilManagement!S587, classification!V$2:V$200, 0))</f>
        <v>unknown</v>
      </c>
      <c r="U587" s="9" t="s">
        <v>2876</v>
      </c>
      <c r="V587" t="str">
        <f>INDEX(classification!AA$2:AA$200, MATCH(soilManagement!U587, classification!Y$2:Y$200, 0))</f>
        <v>no impact</v>
      </c>
      <c r="W587" s="9" t="s">
        <v>2593</v>
      </c>
      <c r="X587" t="str">
        <f>INDEX(classification!AD$2:AD$200, MATCH(soilManagement!W587, classification!AB$2:AB$200, 0))</f>
        <v>no impact</v>
      </c>
      <c r="Y587" s="9" t="s">
        <v>2399</v>
      </c>
    </row>
    <row r="588" spans="1:25">
      <c r="A588">
        <v>587</v>
      </c>
      <c r="B588" s="6" t="s">
        <v>721</v>
      </c>
      <c r="C588" s="9" t="s">
        <v>2682</v>
      </c>
      <c r="D588" t="str">
        <f>INDEX(classification!C$2:C$200, MATCH(soilManagement!C588, classification!A$2:A$200, 0))</f>
        <v>arable</v>
      </c>
      <c r="E588" s="9" t="s">
        <v>2608</v>
      </c>
      <c r="F588" t="str">
        <f>INDEX(classification!F$2:F$200, MATCH(soilManagement!E588, classification!D$2:D$200, 0))</f>
        <v>reduced tillage</v>
      </c>
      <c r="G588" s="9">
        <v>-9999</v>
      </c>
      <c r="H588" s="9" t="s">
        <v>2630</v>
      </c>
      <c r="I588" t="str">
        <f>INDEX(classification!I$2:I$200, MATCH(soilManagement!H588, classification!G$2:G$200, 0))</f>
        <v>maize</v>
      </c>
      <c r="J588" s="9" t="s">
        <v>1551</v>
      </c>
      <c r="K588" s="17" t="s">
        <v>1551</v>
      </c>
      <c r="L588" t="str">
        <f>INDEX(classification!L$2:L$200, MATCH(soilManagement!K588, classification!J$2:J$200, 0))</f>
        <v>unknown</v>
      </c>
      <c r="M588" s="9" t="s">
        <v>2570</v>
      </c>
      <c r="N588" t="str">
        <f>INDEX(classification!O$2:O$200, MATCH(soilManagement!M588, classification!M$2:M$200, 0))</f>
        <v>yes</v>
      </c>
      <c r="O588" s="17" t="s">
        <v>1551</v>
      </c>
      <c r="P588" t="str">
        <f>INDEX(classification!R$2:R$200, MATCH(soilManagement!O588, classification!P$2:P$200, 0))</f>
        <v>unknown</v>
      </c>
      <c r="Q588" s="9" t="s">
        <v>2874</v>
      </c>
      <c r="R588" t="str">
        <f>INDEX(classification!U$2:U$200, MATCH(soilManagement!Q588, classification!S$2:S$200, 0))</f>
        <v>irrigated</v>
      </c>
      <c r="S588" s="9" t="s">
        <v>2877</v>
      </c>
      <c r="T588" t="str">
        <f>INDEX(classification!X$2:X$200, MATCH(soilManagement!S588, classification!V$2:V$200, 0))</f>
        <v>unknown</v>
      </c>
      <c r="U588" s="9" t="s">
        <v>2876</v>
      </c>
      <c r="V588" t="str">
        <f>INDEX(classification!AA$2:AA$200, MATCH(soilManagement!U588, classification!Y$2:Y$200, 0))</f>
        <v>no impact</v>
      </c>
      <c r="W588" s="9" t="s">
        <v>2593</v>
      </c>
      <c r="X588" t="str">
        <f>INDEX(classification!AD$2:AD$200, MATCH(soilManagement!W588, classification!AB$2:AB$200, 0))</f>
        <v>no impact</v>
      </c>
      <c r="Y588" s="9" t="s">
        <v>2399</v>
      </c>
    </row>
    <row r="589" spans="1:25">
      <c r="A589">
        <v>588</v>
      </c>
      <c r="B589" s="6" t="s">
        <v>722</v>
      </c>
      <c r="C589" s="9" t="s">
        <v>2682</v>
      </c>
      <c r="D589" t="str">
        <f>INDEX(classification!C$2:C$200, MATCH(soilManagement!C589, classification!A$2:A$200, 0))</f>
        <v>arable</v>
      </c>
      <c r="E589" s="9" t="s">
        <v>2608</v>
      </c>
      <c r="F589" t="str">
        <f>INDEX(classification!F$2:F$200, MATCH(soilManagement!E589, classification!D$2:D$200, 0))</f>
        <v>reduced tillage</v>
      </c>
      <c r="G589" s="9">
        <v>-9999</v>
      </c>
      <c r="H589" s="9" t="s">
        <v>2630</v>
      </c>
      <c r="I589" t="str">
        <f>INDEX(classification!I$2:I$200, MATCH(soilManagement!H589, classification!G$2:G$200, 0))</f>
        <v>maize</v>
      </c>
      <c r="J589" s="9" t="s">
        <v>1551</v>
      </c>
      <c r="K589" s="17" t="s">
        <v>1551</v>
      </c>
      <c r="L589" t="str">
        <f>INDEX(classification!L$2:L$200, MATCH(soilManagement!K589, classification!J$2:J$200, 0))</f>
        <v>unknown</v>
      </c>
      <c r="M589" s="9" t="s">
        <v>2570</v>
      </c>
      <c r="N589" t="str">
        <f>INDEX(classification!O$2:O$200, MATCH(soilManagement!M589, classification!M$2:M$200, 0))</f>
        <v>yes</v>
      </c>
      <c r="O589" s="17" t="s">
        <v>1551</v>
      </c>
      <c r="P589" t="str">
        <f>INDEX(classification!R$2:R$200, MATCH(soilManagement!O589, classification!P$2:P$200, 0))</f>
        <v>unknown</v>
      </c>
      <c r="Q589" s="9" t="s">
        <v>2874</v>
      </c>
      <c r="R589" t="str">
        <f>INDEX(classification!U$2:U$200, MATCH(soilManagement!Q589, classification!S$2:S$200, 0))</f>
        <v>irrigated</v>
      </c>
      <c r="S589" s="9" t="s">
        <v>2877</v>
      </c>
      <c r="T589" t="str">
        <f>INDEX(classification!X$2:X$200, MATCH(soilManagement!S589, classification!V$2:V$200, 0))</f>
        <v>unknown</v>
      </c>
      <c r="U589" s="9" t="s">
        <v>2876</v>
      </c>
      <c r="V589" t="str">
        <f>INDEX(classification!AA$2:AA$200, MATCH(soilManagement!U589, classification!Y$2:Y$200, 0))</f>
        <v>no impact</v>
      </c>
      <c r="W589" s="9" t="s">
        <v>2593</v>
      </c>
      <c r="X589" t="str">
        <f>INDEX(classification!AD$2:AD$200, MATCH(soilManagement!W589, classification!AB$2:AB$200, 0))</f>
        <v>no impact</v>
      </c>
      <c r="Y589" s="9" t="s">
        <v>2399</v>
      </c>
    </row>
    <row r="590" spans="1:25">
      <c r="A590">
        <v>589</v>
      </c>
      <c r="B590" s="6" t="s">
        <v>723</v>
      </c>
      <c r="C590" s="9" t="s">
        <v>2682</v>
      </c>
      <c r="D590" t="str">
        <f>INDEX(classification!C$2:C$200, MATCH(soilManagement!C590, classification!A$2:A$200, 0))</f>
        <v>arable</v>
      </c>
      <c r="E590" s="9" t="s">
        <v>2608</v>
      </c>
      <c r="F590" t="str">
        <f>INDEX(classification!F$2:F$200, MATCH(soilManagement!E590, classification!D$2:D$200, 0))</f>
        <v>reduced tillage</v>
      </c>
      <c r="G590" s="9">
        <v>-9999</v>
      </c>
      <c r="H590" s="9" t="s">
        <v>2630</v>
      </c>
      <c r="I590" t="str">
        <f>INDEX(classification!I$2:I$200, MATCH(soilManagement!H590, classification!G$2:G$200, 0))</f>
        <v>maize</v>
      </c>
      <c r="J590" s="9" t="s">
        <v>1551</v>
      </c>
      <c r="K590" s="17" t="s">
        <v>1551</v>
      </c>
      <c r="L590" t="str">
        <f>INDEX(classification!L$2:L$200, MATCH(soilManagement!K590, classification!J$2:J$200, 0))</f>
        <v>unknown</v>
      </c>
      <c r="M590" s="9" t="s">
        <v>2570</v>
      </c>
      <c r="N590" t="str">
        <f>INDEX(classification!O$2:O$200, MATCH(soilManagement!M590, classification!M$2:M$200, 0))</f>
        <v>yes</v>
      </c>
      <c r="O590" s="17" t="s">
        <v>1551</v>
      </c>
      <c r="P590" t="str">
        <f>INDEX(classification!R$2:R$200, MATCH(soilManagement!O590, classification!P$2:P$200, 0))</f>
        <v>unknown</v>
      </c>
      <c r="Q590" s="9" t="s">
        <v>2874</v>
      </c>
      <c r="R590" t="str">
        <f>INDEX(classification!U$2:U$200, MATCH(soilManagement!Q590, classification!S$2:S$200, 0))</f>
        <v>irrigated</v>
      </c>
      <c r="S590" s="9" t="s">
        <v>2877</v>
      </c>
      <c r="T590" t="str">
        <f>INDEX(classification!X$2:X$200, MATCH(soilManagement!S590, classification!V$2:V$200, 0))</f>
        <v>unknown</v>
      </c>
      <c r="U590" s="9" t="s">
        <v>2876</v>
      </c>
      <c r="V590" t="str">
        <f>INDEX(classification!AA$2:AA$200, MATCH(soilManagement!U590, classification!Y$2:Y$200, 0))</f>
        <v>no impact</v>
      </c>
      <c r="W590" s="9" t="s">
        <v>2593</v>
      </c>
      <c r="X590" t="str">
        <f>INDEX(classification!AD$2:AD$200, MATCH(soilManagement!W590, classification!AB$2:AB$200, 0))</f>
        <v>no impact</v>
      </c>
      <c r="Y590" s="9" t="s">
        <v>2399</v>
      </c>
    </row>
    <row r="591" spans="1:25">
      <c r="A591">
        <v>590</v>
      </c>
      <c r="B591" s="6" t="s">
        <v>724</v>
      </c>
      <c r="C591" s="9" t="s">
        <v>2682</v>
      </c>
      <c r="D591" t="str">
        <f>INDEX(classification!C$2:C$200, MATCH(soilManagement!C591, classification!A$2:A$200, 0))</f>
        <v>arable</v>
      </c>
      <c r="E591" s="9" t="s">
        <v>2608</v>
      </c>
      <c r="F591" t="str">
        <f>INDEX(classification!F$2:F$200, MATCH(soilManagement!E591, classification!D$2:D$200, 0))</f>
        <v>reduced tillage</v>
      </c>
      <c r="G591" s="9">
        <v>-9999</v>
      </c>
      <c r="H591" s="9" t="s">
        <v>2630</v>
      </c>
      <c r="I591" t="str">
        <f>INDEX(classification!I$2:I$200, MATCH(soilManagement!H591, classification!G$2:G$200, 0))</f>
        <v>maize</v>
      </c>
      <c r="J591" s="9" t="s">
        <v>1551</v>
      </c>
      <c r="K591" s="17" t="s">
        <v>1551</v>
      </c>
      <c r="L591" t="str">
        <f>INDEX(classification!L$2:L$200, MATCH(soilManagement!K591, classification!J$2:J$200, 0))</f>
        <v>unknown</v>
      </c>
      <c r="M591" s="9" t="s">
        <v>2570</v>
      </c>
      <c r="N591" t="str">
        <f>INDEX(classification!O$2:O$200, MATCH(soilManagement!M591, classification!M$2:M$200, 0))</f>
        <v>yes</v>
      </c>
      <c r="O591" s="17" t="s">
        <v>1551</v>
      </c>
      <c r="P591" t="str">
        <f>INDEX(classification!R$2:R$200, MATCH(soilManagement!O591, classification!P$2:P$200, 0))</f>
        <v>unknown</v>
      </c>
      <c r="Q591" s="9" t="s">
        <v>2874</v>
      </c>
      <c r="R591" t="str">
        <f>INDEX(classification!U$2:U$200, MATCH(soilManagement!Q591, classification!S$2:S$200, 0))</f>
        <v>irrigated</v>
      </c>
      <c r="S591" s="9" t="s">
        <v>2877</v>
      </c>
      <c r="T591" t="str">
        <f>INDEX(classification!X$2:X$200, MATCH(soilManagement!S591, classification!V$2:V$200, 0))</f>
        <v>unknown</v>
      </c>
      <c r="U591" s="9" t="s">
        <v>2876</v>
      </c>
      <c r="V591" t="str">
        <f>INDEX(classification!AA$2:AA$200, MATCH(soilManagement!U591, classification!Y$2:Y$200, 0))</f>
        <v>no impact</v>
      </c>
      <c r="W591" s="9" t="s">
        <v>2593</v>
      </c>
      <c r="X591" t="str">
        <f>INDEX(classification!AD$2:AD$200, MATCH(soilManagement!W591, classification!AB$2:AB$200, 0))</f>
        <v>no impact</v>
      </c>
      <c r="Y591" s="9" t="s">
        <v>2399</v>
      </c>
    </row>
    <row r="592" spans="1:25">
      <c r="A592">
        <v>591</v>
      </c>
      <c r="B592" s="6" t="s">
        <v>725</v>
      </c>
      <c r="C592" s="9" t="s">
        <v>2682</v>
      </c>
      <c r="D592" t="str">
        <f>INDEX(classification!C$2:C$200, MATCH(soilManagement!C592, classification!A$2:A$200, 0))</f>
        <v>arable</v>
      </c>
      <c r="E592" s="9" t="s">
        <v>2608</v>
      </c>
      <c r="F592" t="str">
        <f>INDEX(classification!F$2:F$200, MATCH(soilManagement!E592, classification!D$2:D$200, 0))</f>
        <v>reduced tillage</v>
      </c>
      <c r="G592" s="9">
        <v>-9999</v>
      </c>
      <c r="H592" s="9" t="s">
        <v>2630</v>
      </c>
      <c r="I592" t="str">
        <f>INDEX(classification!I$2:I$200, MATCH(soilManagement!H592, classification!G$2:G$200, 0))</f>
        <v>maize</v>
      </c>
      <c r="J592" s="9" t="s">
        <v>1551</v>
      </c>
      <c r="K592" s="17" t="s">
        <v>1551</v>
      </c>
      <c r="L592" t="str">
        <f>INDEX(classification!L$2:L$200, MATCH(soilManagement!K592, classification!J$2:J$200, 0))</f>
        <v>unknown</v>
      </c>
      <c r="M592" s="9" t="s">
        <v>2570</v>
      </c>
      <c r="N592" t="str">
        <f>INDEX(classification!O$2:O$200, MATCH(soilManagement!M592, classification!M$2:M$200, 0))</f>
        <v>yes</v>
      </c>
      <c r="O592" s="17" t="s">
        <v>1551</v>
      </c>
      <c r="P592" t="str">
        <f>INDEX(classification!R$2:R$200, MATCH(soilManagement!O592, classification!P$2:P$200, 0))</f>
        <v>unknown</v>
      </c>
      <c r="Q592" s="9" t="s">
        <v>2874</v>
      </c>
      <c r="R592" t="str">
        <f>INDEX(classification!U$2:U$200, MATCH(soilManagement!Q592, classification!S$2:S$200, 0))</f>
        <v>irrigated</v>
      </c>
      <c r="S592" s="9" t="s">
        <v>2877</v>
      </c>
      <c r="T592" t="str">
        <f>INDEX(classification!X$2:X$200, MATCH(soilManagement!S592, classification!V$2:V$200, 0))</f>
        <v>unknown</v>
      </c>
      <c r="U592" s="9" t="s">
        <v>2876</v>
      </c>
      <c r="V592" t="str">
        <f>INDEX(classification!AA$2:AA$200, MATCH(soilManagement!U592, classification!Y$2:Y$200, 0))</f>
        <v>no impact</v>
      </c>
      <c r="W592" s="9" t="s">
        <v>2593</v>
      </c>
      <c r="X592" t="str">
        <f>INDEX(classification!AD$2:AD$200, MATCH(soilManagement!W592, classification!AB$2:AB$200, 0))</f>
        <v>no impact</v>
      </c>
      <c r="Y592" s="9" t="s">
        <v>2399</v>
      </c>
    </row>
    <row r="593" spans="1:25">
      <c r="A593">
        <v>592</v>
      </c>
      <c r="B593" s="6" t="s">
        <v>726</v>
      </c>
      <c r="C593" s="9" t="s">
        <v>2682</v>
      </c>
      <c r="D593" t="str">
        <f>INDEX(classification!C$2:C$200, MATCH(soilManagement!C593, classification!A$2:A$200, 0))</f>
        <v>arable</v>
      </c>
      <c r="E593" s="9" t="s">
        <v>2562</v>
      </c>
      <c r="F593" t="str">
        <f>INDEX(classification!F$2:F$200, MATCH(soilManagement!E593, classification!D$2:D$200, 0))</f>
        <v>conventional tillage</v>
      </c>
      <c r="G593" s="9">
        <v>-9999</v>
      </c>
      <c r="H593" s="9" t="s">
        <v>2630</v>
      </c>
      <c r="I593" t="str">
        <f>INDEX(classification!I$2:I$200, MATCH(soilManagement!H593, classification!G$2:G$200, 0))</f>
        <v>maize</v>
      </c>
      <c r="J593" s="9" t="s">
        <v>1551</v>
      </c>
      <c r="K593" s="17" t="s">
        <v>1551</v>
      </c>
      <c r="L593" t="str">
        <f>INDEX(classification!L$2:L$200, MATCH(soilManagement!K593, classification!J$2:J$200, 0))</f>
        <v>unknown</v>
      </c>
      <c r="M593" s="9" t="s">
        <v>2587</v>
      </c>
      <c r="N593" t="str">
        <f>INDEX(classification!O$2:O$200, MATCH(soilManagement!M593, classification!M$2:M$200, 0))</f>
        <v>no</v>
      </c>
      <c r="O593" s="17" t="s">
        <v>1551</v>
      </c>
      <c r="P593" t="str">
        <f>INDEX(classification!R$2:R$200, MATCH(soilManagement!O593, classification!P$2:P$200, 0))</f>
        <v>unknown</v>
      </c>
      <c r="Q593" s="9" t="s">
        <v>2874</v>
      </c>
      <c r="R593" t="str">
        <f>INDEX(classification!U$2:U$200, MATCH(soilManagement!Q593, classification!S$2:S$200, 0))</f>
        <v>irrigated</v>
      </c>
      <c r="S593" s="17" t="s">
        <v>1551</v>
      </c>
      <c r="T593" t="str">
        <f>INDEX(classification!X$2:X$200, MATCH(soilManagement!S593, classification!V$2:V$200, 0))</f>
        <v>unknown</v>
      </c>
      <c r="U593" s="9" t="s">
        <v>2875</v>
      </c>
      <c r="V593" t="str">
        <f>INDEX(classification!AA$2:AA$200, MATCH(soilManagement!U593, classification!Y$2:Y$200, 0))</f>
        <v>no impact</v>
      </c>
      <c r="W593" s="9" t="s">
        <v>2593</v>
      </c>
      <c r="X593" t="str">
        <f>INDEX(classification!AD$2:AD$200, MATCH(soilManagement!W593, classification!AB$2:AB$200, 0))</f>
        <v>no impact</v>
      </c>
      <c r="Y593" s="9" t="s">
        <v>2559</v>
      </c>
    </row>
    <row r="594" spans="1:25">
      <c r="A594">
        <v>593</v>
      </c>
      <c r="B594" s="6" t="s">
        <v>727</v>
      </c>
      <c r="C594" s="9" t="s">
        <v>2682</v>
      </c>
      <c r="D594" t="str">
        <f>INDEX(classification!C$2:C$200, MATCH(soilManagement!C594, classification!A$2:A$200, 0))</f>
        <v>arable</v>
      </c>
      <c r="E594" s="9" t="s">
        <v>2562</v>
      </c>
      <c r="F594" t="str">
        <f>INDEX(classification!F$2:F$200, MATCH(soilManagement!E594, classification!D$2:D$200, 0))</f>
        <v>conventional tillage</v>
      </c>
      <c r="G594" s="9">
        <v>-9999</v>
      </c>
      <c r="H594" s="9" t="s">
        <v>2630</v>
      </c>
      <c r="I594" t="str">
        <f>INDEX(classification!I$2:I$200, MATCH(soilManagement!H594, classification!G$2:G$200, 0))</f>
        <v>maize</v>
      </c>
      <c r="J594" s="9" t="s">
        <v>1551</v>
      </c>
      <c r="K594" s="17" t="s">
        <v>1551</v>
      </c>
      <c r="L594" t="str">
        <f>INDEX(classification!L$2:L$200, MATCH(soilManagement!K594, classification!J$2:J$200, 0))</f>
        <v>unknown</v>
      </c>
      <c r="M594" s="9" t="s">
        <v>2587</v>
      </c>
      <c r="N594" t="str">
        <f>INDEX(classification!O$2:O$200, MATCH(soilManagement!M594, classification!M$2:M$200, 0))</f>
        <v>no</v>
      </c>
      <c r="O594" s="17" t="s">
        <v>1551</v>
      </c>
      <c r="P594" t="str">
        <f>INDEX(classification!R$2:R$200, MATCH(soilManagement!O594, classification!P$2:P$200, 0))</f>
        <v>unknown</v>
      </c>
      <c r="Q594" s="9" t="s">
        <v>2874</v>
      </c>
      <c r="R594" t="str">
        <f>INDEX(classification!U$2:U$200, MATCH(soilManagement!Q594, classification!S$2:S$200, 0))</f>
        <v>irrigated</v>
      </c>
      <c r="S594" s="17" t="s">
        <v>1551</v>
      </c>
      <c r="T594" t="str">
        <f>INDEX(classification!X$2:X$200, MATCH(soilManagement!S594, classification!V$2:V$200, 0))</f>
        <v>unknown</v>
      </c>
      <c r="U594" s="9" t="s">
        <v>2875</v>
      </c>
      <c r="V594" t="str">
        <f>INDEX(classification!AA$2:AA$200, MATCH(soilManagement!U594, classification!Y$2:Y$200, 0))</f>
        <v>no impact</v>
      </c>
      <c r="W594" s="9" t="s">
        <v>2593</v>
      </c>
      <c r="X594" t="str">
        <f>INDEX(classification!AD$2:AD$200, MATCH(soilManagement!W594, classification!AB$2:AB$200, 0))</f>
        <v>no impact</v>
      </c>
      <c r="Y594" s="9" t="s">
        <v>2559</v>
      </c>
    </row>
    <row r="595" spans="1:25">
      <c r="A595">
        <v>594</v>
      </c>
      <c r="B595" s="6" t="s">
        <v>728</v>
      </c>
      <c r="C595" s="9" t="s">
        <v>2682</v>
      </c>
      <c r="D595" t="str">
        <f>INDEX(classification!C$2:C$200, MATCH(soilManagement!C595, classification!A$2:A$200, 0))</f>
        <v>arable</v>
      </c>
      <c r="E595" s="9" t="s">
        <v>2562</v>
      </c>
      <c r="F595" t="str">
        <f>INDEX(classification!F$2:F$200, MATCH(soilManagement!E595, classification!D$2:D$200, 0))</f>
        <v>conventional tillage</v>
      </c>
      <c r="G595" s="9">
        <v>-9999</v>
      </c>
      <c r="H595" s="9" t="s">
        <v>2630</v>
      </c>
      <c r="I595" t="str">
        <f>INDEX(classification!I$2:I$200, MATCH(soilManagement!H595, classification!G$2:G$200, 0))</f>
        <v>maize</v>
      </c>
      <c r="J595" s="9" t="s">
        <v>1551</v>
      </c>
      <c r="K595" s="17" t="s">
        <v>1551</v>
      </c>
      <c r="L595" t="str">
        <f>INDEX(classification!L$2:L$200, MATCH(soilManagement!K595, classification!J$2:J$200, 0))</f>
        <v>unknown</v>
      </c>
      <c r="M595" s="9" t="s">
        <v>2587</v>
      </c>
      <c r="N595" t="str">
        <f>INDEX(classification!O$2:O$200, MATCH(soilManagement!M595, classification!M$2:M$200, 0))</f>
        <v>no</v>
      </c>
      <c r="O595" s="17" t="s">
        <v>1551</v>
      </c>
      <c r="P595" t="str">
        <f>INDEX(classification!R$2:R$200, MATCH(soilManagement!O595, classification!P$2:P$200, 0))</f>
        <v>unknown</v>
      </c>
      <c r="Q595" s="9" t="s">
        <v>2874</v>
      </c>
      <c r="R595" t="str">
        <f>INDEX(classification!U$2:U$200, MATCH(soilManagement!Q595, classification!S$2:S$200, 0))</f>
        <v>irrigated</v>
      </c>
      <c r="S595" s="17" t="s">
        <v>1551</v>
      </c>
      <c r="T595" t="str">
        <f>INDEX(classification!X$2:X$200, MATCH(soilManagement!S595, classification!V$2:V$200, 0))</f>
        <v>unknown</v>
      </c>
      <c r="U595" s="9" t="s">
        <v>2875</v>
      </c>
      <c r="V595" t="str">
        <f>INDEX(classification!AA$2:AA$200, MATCH(soilManagement!U595, classification!Y$2:Y$200, 0))</f>
        <v>no impact</v>
      </c>
      <c r="W595" s="9" t="s">
        <v>2593</v>
      </c>
      <c r="X595" t="str">
        <f>INDEX(classification!AD$2:AD$200, MATCH(soilManagement!W595, classification!AB$2:AB$200, 0))</f>
        <v>no impact</v>
      </c>
      <c r="Y595" s="9" t="s">
        <v>2559</v>
      </c>
    </row>
    <row r="596" spans="1:25">
      <c r="A596">
        <v>595</v>
      </c>
      <c r="B596" s="6" t="s">
        <v>729</v>
      </c>
      <c r="C596" s="9" t="s">
        <v>2682</v>
      </c>
      <c r="D596" t="str">
        <f>INDEX(classification!C$2:C$200, MATCH(soilManagement!C596, classification!A$2:A$200, 0))</f>
        <v>arable</v>
      </c>
      <c r="E596" s="9" t="s">
        <v>2562</v>
      </c>
      <c r="F596" t="str">
        <f>INDEX(classification!F$2:F$200, MATCH(soilManagement!E596, classification!D$2:D$200, 0))</f>
        <v>conventional tillage</v>
      </c>
      <c r="G596" s="9">
        <v>-9999</v>
      </c>
      <c r="H596" s="9" t="s">
        <v>2630</v>
      </c>
      <c r="I596" t="str">
        <f>INDEX(classification!I$2:I$200, MATCH(soilManagement!H596, classification!G$2:G$200, 0))</f>
        <v>maize</v>
      </c>
      <c r="J596" s="9" t="s">
        <v>1551</v>
      </c>
      <c r="K596" s="17" t="s">
        <v>1551</v>
      </c>
      <c r="L596" t="str">
        <f>INDEX(classification!L$2:L$200, MATCH(soilManagement!K596, classification!J$2:J$200, 0))</f>
        <v>unknown</v>
      </c>
      <c r="M596" s="9" t="s">
        <v>2587</v>
      </c>
      <c r="N596" t="str">
        <f>INDEX(classification!O$2:O$200, MATCH(soilManagement!M596, classification!M$2:M$200, 0))</f>
        <v>no</v>
      </c>
      <c r="O596" s="17" t="s">
        <v>1551</v>
      </c>
      <c r="P596" t="str">
        <f>INDEX(classification!R$2:R$200, MATCH(soilManagement!O596, classification!P$2:P$200, 0))</f>
        <v>unknown</v>
      </c>
      <c r="Q596" s="9" t="s">
        <v>2874</v>
      </c>
      <c r="R596" t="str">
        <f>INDEX(classification!U$2:U$200, MATCH(soilManagement!Q596, classification!S$2:S$200, 0))</f>
        <v>irrigated</v>
      </c>
      <c r="S596" s="17" t="s">
        <v>1551</v>
      </c>
      <c r="T596" t="str">
        <f>INDEX(classification!X$2:X$200, MATCH(soilManagement!S596, classification!V$2:V$200, 0))</f>
        <v>unknown</v>
      </c>
      <c r="U596" s="9" t="s">
        <v>2875</v>
      </c>
      <c r="V596" t="str">
        <f>INDEX(classification!AA$2:AA$200, MATCH(soilManagement!U596, classification!Y$2:Y$200, 0))</f>
        <v>no impact</v>
      </c>
      <c r="W596" s="9" t="s">
        <v>2593</v>
      </c>
      <c r="X596" t="str">
        <f>INDEX(classification!AD$2:AD$200, MATCH(soilManagement!W596, classification!AB$2:AB$200, 0))</f>
        <v>no impact</v>
      </c>
      <c r="Y596" s="9" t="s">
        <v>2559</v>
      </c>
    </row>
    <row r="597" spans="1:25">
      <c r="A597">
        <v>596</v>
      </c>
      <c r="B597" s="6" t="s">
        <v>730</v>
      </c>
      <c r="C597" s="9" t="s">
        <v>2682</v>
      </c>
      <c r="D597" t="str">
        <f>INDEX(classification!C$2:C$200, MATCH(soilManagement!C597, classification!A$2:A$200, 0))</f>
        <v>arable</v>
      </c>
      <c r="E597" s="9" t="s">
        <v>2562</v>
      </c>
      <c r="F597" t="str">
        <f>INDEX(classification!F$2:F$200, MATCH(soilManagement!E597, classification!D$2:D$200, 0))</f>
        <v>conventional tillage</v>
      </c>
      <c r="G597" s="9">
        <v>-9999</v>
      </c>
      <c r="H597" s="9" t="s">
        <v>2630</v>
      </c>
      <c r="I597" t="str">
        <f>INDEX(classification!I$2:I$200, MATCH(soilManagement!H597, classification!G$2:G$200, 0))</f>
        <v>maize</v>
      </c>
      <c r="J597" s="9" t="s">
        <v>1551</v>
      </c>
      <c r="K597" s="17" t="s">
        <v>1551</v>
      </c>
      <c r="L597" t="str">
        <f>INDEX(classification!L$2:L$200, MATCH(soilManagement!K597, classification!J$2:J$200, 0))</f>
        <v>unknown</v>
      </c>
      <c r="M597" s="9" t="s">
        <v>2587</v>
      </c>
      <c r="N597" t="str">
        <f>INDEX(classification!O$2:O$200, MATCH(soilManagement!M597, classification!M$2:M$200, 0))</f>
        <v>no</v>
      </c>
      <c r="O597" s="17" t="s">
        <v>1551</v>
      </c>
      <c r="P597" t="str">
        <f>INDEX(classification!R$2:R$200, MATCH(soilManagement!O597, classification!P$2:P$200, 0))</f>
        <v>unknown</v>
      </c>
      <c r="Q597" s="9" t="s">
        <v>2874</v>
      </c>
      <c r="R597" t="str">
        <f>INDEX(classification!U$2:U$200, MATCH(soilManagement!Q597, classification!S$2:S$200, 0))</f>
        <v>irrigated</v>
      </c>
      <c r="S597" s="17" t="s">
        <v>1551</v>
      </c>
      <c r="T597" t="str">
        <f>INDEX(classification!X$2:X$200, MATCH(soilManagement!S597, classification!V$2:V$200, 0))</f>
        <v>unknown</v>
      </c>
      <c r="U597" s="9" t="s">
        <v>2875</v>
      </c>
      <c r="V597" t="str">
        <f>INDEX(classification!AA$2:AA$200, MATCH(soilManagement!U597, classification!Y$2:Y$200, 0))</f>
        <v>no impact</v>
      </c>
      <c r="W597" s="9" t="s">
        <v>2593</v>
      </c>
      <c r="X597" t="str">
        <f>INDEX(classification!AD$2:AD$200, MATCH(soilManagement!W597, classification!AB$2:AB$200, 0))</f>
        <v>no impact</v>
      </c>
      <c r="Y597" s="9" t="s">
        <v>2559</v>
      </c>
    </row>
    <row r="598" spans="1:25">
      <c r="A598">
        <v>597</v>
      </c>
      <c r="B598" s="6" t="s">
        <v>731</v>
      </c>
      <c r="C598" s="9" t="s">
        <v>2682</v>
      </c>
      <c r="D598" t="str">
        <f>INDEX(classification!C$2:C$200, MATCH(soilManagement!C598, classification!A$2:A$200, 0))</f>
        <v>arable</v>
      </c>
      <c r="E598" s="9" t="s">
        <v>2562</v>
      </c>
      <c r="F598" t="str">
        <f>INDEX(classification!F$2:F$200, MATCH(soilManagement!E598, classification!D$2:D$200, 0))</f>
        <v>conventional tillage</v>
      </c>
      <c r="G598" s="9">
        <v>-9999</v>
      </c>
      <c r="H598" s="9" t="s">
        <v>2630</v>
      </c>
      <c r="I598" t="str">
        <f>INDEX(classification!I$2:I$200, MATCH(soilManagement!H598, classification!G$2:G$200, 0))</f>
        <v>maize</v>
      </c>
      <c r="J598" s="9" t="s">
        <v>1551</v>
      </c>
      <c r="K598" s="17" t="s">
        <v>1551</v>
      </c>
      <c r="L598" t="str">
        <f>INDEX(classification!L$2:L$200, MATCH(soilManagement!K598, classification!J$2:J$200, 0))</f>
        <v>unknown</v>
      </c>
      <c r="M598" s="9" t="s">
        <v>2587</v>
      </c>
      <c r="N598" t="str">
        <f>INDEX(classification!O$2:O$200, MATCH(soilManagement!M598, classification!M$2:M$200, 0))</f>
        <v>no</v>
      </c>
      <c r="O598" s="17" t="s">
        <v>1551</v>
      </c>
      <c r="P598" t="str">
        <f>INDEX(classification!R$2:R$200, MATCH(soilManagement!O598, classification!P$2:P$200, 0))</f>
        <v>unknown</v>
      </c>
      <c r="Q598" s="9" t="s">
        <v>2874</v>
      </c>
      <c r="R598" t="str">
        <f>INDEX(classification!U$2:U$200, MATCH(soilManagement!Q598, classification!S$2:S$200, 0))</f>
        <v>irrigated</v>
      </c>
      <c r="S598" s="17" t="s">
        <v>1551</v>
      </c>
      <c r="T598" t="str">
        <f>INDEX(classification!X$2:X$200, MATCH(soilManagement!S598, classification!V$2:V$200, 0))</f>
        <v>unknown</v>
      </c>
      <c r="U598" s="9" t="s">
        <v>2875</v>
      </c>
      <c r="V598" t="str">
        <f>INDEX(classification!AA$2:AA$200, MATCH(soilManagement!U598, classification!Y$2:Y$200, 0))</f>
        <v>no impact</v>
      </c>
      <c r="W598" s="9" t="s">
        <v>2593</v>
      </c>
      <c r="X598" t="str">
        <f>INDEX(classification!AD$2:AD$200, MATCH(soilManagement!W598, classification!AB$2:AB$200, 0))</f>
        <v>no impact</v>
      </c>
      <c r="Y598" s="9" t="s">
        <v>2559</v>
      </c>
    </row>
    <row r="599" spans="1:25">
      <c r="A599">
        <v>598</v>
      </c>
      <c r="B599" s="6" t="s">
        <v>732</v>
      </c>
      <c r="C599" s="9" t="s">
        <v>2682</v>
      </c>
      <c r="D599" t="str">
        <f>INDEX(classification!C$2:C$200, MATCH(soilManagement!C599, classification!A$2:A$200, 0))</f>
        <v>arable</v>
      </c>
      <c r="E599" s="9" t="s">
        <v>2608</v>
      </c>
      <c r="F599" t="str">
        <f>INDEX(classification!F$2:F$200, MATCH(soilManagement!E599, classification!D$2:D$200, 0))</f>
        <v>reduced tillage</v>
      </c>
      <c r="G599" s="9">
        <v>-9999</v>
      </c>
      <c r="H599" s="9" t="s">
        <v>2630</v>
      </c>
      <c r="I599" t="str">
        <f>INDEX(classification!I$2:I$200, MATCH(soilManagement!H599, classification!G$2:G$200, 0))</f>
        <v>maize</v>
      </c>
      <c r="J599" s="9" t="s">
        <v>1551</v>
      </c>
      <c r="K599" s="17" t="s">
        <v>1551</v>
      </c>
      <c r="L599" t="str">
        <f>INDEX(classification!L$2:L$200, MATCH(soilManagement!K599, classification!J$2:J$200, 0))</f>
        <v>unknown</v>
      </c>
      <c r="M599" s="9" t="s">
        <v>2570</v>
      </c>
      <c r="N599" t="str">
        <f>INDEX(classification!O$2:O$200, MATCH(soilManagement!M599, classification!M$2:M$200, 0))</f>
        <v>yes</v>
      </c>
      <c r="O599" s="17" t="s">
        <v>1551</v>
      </c>
      <c r="P599" t="str">
        <f>INDEX(classification!R$2:R$200, MATCH(soilManagement!O599, classification!P$2:P$200, 0))</f>
        <v>unknown</v>
      </c>
      <c r="Q599" s="9" t="s">
        <v>2874</v>
      </c>
      <c r="R599" t="str">
        <f>INDEX(classification!U$2:U$200, MATCH(soilManagement!Q599, classification!S$2:S$200, 0))</f>
        <v>irrigated</v>
      </c>
      <c r="S599" s="17" t="s">
        <v>1551</v>
      </c>
      <c r="T599" t="str">
        <f>INDEX(classification!X$2:X$200, MATCH(soilManagement!S599, classification!V$2:V$200, 0))</f>
        <v>unknown</v>
      </c>
      <c r="U599" s="9" t="s">
        <v>2876</v>
      </c>
      <c r="V599" t="str">
        <f>INDEX(classification!AA$2:AA$200, MATCH(soilManagement!U599, classification!Y$2:Y$200, 0))</f>
        <v>no impact</v>
      </c>
      <c r="W599" s="9" t="s">
        <v>2593</v>
      </c>
      <c r="X599" t="str">
        <f>INDEX(classification!AD$2:AD$200, MATCH(soilManagement!W599, classification!AB$2:AB$200, 0))</f>
        <v>no impact</v>
      </c>
      <c r="Y599" s="9" t="s">
        <v>2399</v>
      </c>
    </row>
    <row r="600" spans="1:25">
      <c r="A600">
        <v>599</v>
      </c>
      <c r="B600" s="6" t="s">
        <v>733</v>
      </c>
      <c r="C600" s="9" t="s">
        <v>2682</v>
      </c>
      <c r="D600" t="str">
        <f>INDEX(classification!C$2:C$200, MATCH(soilManagement!C600, classification!A$2:A$200, 0))</f>
        <v>arable</v>
      </c>
      <c r="E600" s="9" t="s">
        <v>2608</v>
      </c>
      <c r="F600" t="str">
        <f>INDEX(classification!F$2:F$200, MATCH(soilManagement!E600, classification!D$2:D$200, 0))</f>
        <v>reduced tillage</v>
      </c>
      <c r="G600" s="9">
        <v>-9999</v>
      </c>
      <c r="H600" s="9" t="s">
        <v>2630</v>
      </c>
      <c r="I600" t="str">
        <f>INDEX(classification!I$2:I$200, MATCH(soilManagement!H600, classification!G$2:G$200, 0))</f>
        <v>maize</v>
      </c>
      <c r="J600" s="9" t="s">
        <v>1551</v>
      </c>
      <c r="K600" s="17" t="s">
        <v>1551</v>
      </c>
      <c r="L600" t="str">
        <f>INDEX(classification!L$2:L$200, MATCH(soilManagement!K600, classification!J$2:J$200, 0))</f>
        <v>unknown</v>
      </c>
      <c r="M600" s="9" t="s">
        <v>2570</v>
      </c>
      <c r="N600" t="str">
        <f>INDEX(classification!O$2:O$200, MATCH(soilManagement!M600, classification!M$2:M$200, 0))</f>
        <v>yes</v>
      </c>
      <c r="O600" s="17" t="s">
        <v>1551</v>
      </c>
      <c r="P600" t="str">
        <f>INDEX(classification!R$2:R$200, MATCH(soilManagement!O600, classification!P$2:P$200, 0))</f>
        <v>unknown</v>
      </c>
      <c r="Q600" s="9" t="s">
        <v>2874</v>
      </c>
      <c r="R600" t="str">
        <f>INDEX(classification!U$2:U$200, MATCH(soilManagement!Q600, classification!S$2:S$200, 0))</f>
        <v>irrigated</v>
      </c>
      <c r="S600" s="17" t="s">
        <v>1551</v>
      </c>
      <c r="T600" t="str">
        <f>INDEX(classification!X$2:X$200, MATCH(soilManagement!S600, classification!V$2:V$200, 0))</f>
        <v>unknown</v>
      </c>
      <c r="U600" s="9" t="s">
        <v>2876</v>
      </c>
      <c r="V600" t="str">
        <f>INDEX(classification!AA$2:AA$200, MATCH(soilManagement!U600, classification!Y$2:Y$200, 0))</f>
        <v>no impact</v>
      </c>
      <c r="W600" s="9" t="s">
        <v>2593</v>
      </c>
      <c r="X600" t="str">
        <f>INDEX(classification!AD$2:AD$200, MATCH(soilManagement!W600, classification!AB$2:AB$200, 0))</f>
        <v>no impact</v>
      </c>
      <c r="Y600" s="9" t="s">
        <v>2399</v>
      </c>
    </row>
    <row r="601" spans="1:25">
      <c r="A601">
        <v>600</v>
      </c>
      <c r="B601" s="6" t="s">
        <v>734</v>
      </c>
      <c r="C601" s="9" t="s">
        <v>2682</v>
      </c>
      <c r="D601" t="str">
        <f>INDEX(classification!C$2:C$200, MATCH(soilManagement!C601, classification!A$2:A$200, 0))</f>
        <v>arable</v>
      </c>
      <c r="E601" s="9" t="s">
        <v>2608</v>
      </c>
      <c r="F601" t="str">
        <f>INDEX(classification!F$2:F$200, MATCH(soilManagement!E601, classification!D$2:D$200, 0))</f>
        <v>reduced tillage</v>
      </c>
      <c r="G601" s="9">
        <v>-9999</v>
      </c>
      <c r="H601" s="9" t="s">
        <v>2630</v>
      </c>
      <c r="I601" t="str">
        <f>INDEX(classification!I$2:I$200, MATCH(soilManagement!H601, classification!G$2:G$200, 0))</f>
        <v>maize</v>
      </c>
      <c r="J601" s="9" t="s">
        <v>1551</v>
      </c>
      <c r="K601" s="17" t="s">
        <v>1551</v>
      </c>
      <c r="L601" t="str">
        <f>INDEX(classification!L$2:L$200, MATCH(soilManagement!K601, classification!J$2:J$200, 0))</f>
        <v>unknown</v>
      </c>
      <c r="M601" s="9" t="s">
        <v>2570</v>
      </c>
      <c r="N601" t="str">
        <f>INDEX(classification!O$2:O$200, MATCH(soilManagement!M601, classification!M$2:M$200, 0))</f>
        <v>yes</v>
      </c>
      <c r="O601" s="17" t="s">
        <v>1551</v>
      </c>
      <c r="P601" t="str">
        <f>INDEX(classification!R$2:R$200, MATCH(soilManagement!O601, classification!P$2:P$200, 0))</f>
        <v>unknown</v>
      </c>
      <c r="Q601" s="9" t="s">
        <v>2874</v>
      </c>
      <c r="R601" t="str">
        <f>INDEX(classification!U$2:U$200, MATCH(soilManagement!Q601, classification!S$2:S$200, 0))</f>
        <v>irrigated</v>
      </c>
      <c r="S601" s="17" t="s">
        <v>1551</v>
      </c>
      <c r="T601" t="str">
        <f>INDEX(classification!X$2:X$200, MATCH(soilManagement!S601, classification!V$2:V$200, 0))</f>
        <v>unknown</v>
      </c>
      <c r="U601" s="9" t="s">
        <v>2876</v>
      </c>
      <c r="V601" t="str">
        <f>INDEX(classification!AA$2:AA$200, MATCH(soilManagement!U601, classification!Y$2:Y$200, 0))</f>
        <v>no impact</v>
      </c>
      <c r="W601" s="9" t="s">
        <v>2593</v>
      </c>
      <c r="X601" t="str">
        <f>INDEX(classification!AD$2:AD$200, MATCH(soilManagement!W601, classification!AB$2:AB$200, 0))</f>
        <v>no impact</v>
      </c>
      <c r="Y601" s="9" t="s">
        <v>2399</v>
      </c>
    </row>
    <row r="602" spans="1:25">
      <c r="A602">
        <v>601</v>
      </c>
      <c r="B602" s="6" t="s">
        <v>735</v>
      </c>
      <c r="C602" s="9" t="s">
        <v>2682</v>
      </c>
      <c r="D602" t="str">
        <f>INDEX(classification!C$2:C$200, MATCH(soilManagement!C602, classification!A$2:A$200, 0))</f>
        <v>arable</v>
      </c>
      <c r="E602" s="9" t="s">
        <v>2608</v>
      </c>
      <c r="F602" t="str">
        <f>INDEX(classification!F$2:F$200, MATCH(soilManagement!E602, classification!D$2:D$200, 0))</f>
        <v>reduced tillage</v>
      </c>
      <c r="G602" s="9">
        <v>-9999</v>
      </c>
      <c r="H602" s="9" t="s">
        <v>2630</v>
      </c>
      <c r="I602" t="str">
        <f>INDEX(classification!I$2:I$200, MATCH(soilManagement!H602, classification!G$2:G$200, 0))</f>
        <v>maize</v>
      </c>
      <c r="J602" s="9" t="s">
        <v>1551</v>
      </c>
      <c r="K602" s="17" t="s">
        <v>1551</v>
      </c>
      <c r="L602" t="str">
        <f>INDEX(classification!L$2:L$200, MATCH(soilManagement!K602, classification!J$2:J$200, 0))</f>
        <v>unknown</v>
      </c>
      <c r="M602" s="9" t="s">
        <v>2570</v>
      </c>
      <c r="N602" t="str">
        <f>INDEX(classification!O$2:O$200, MATCH(soilManagement!M602, classification!M$2:M$200, 0))</f>
        <v>yes</v>
      </c>
      <c r="O602" s="17" t="s">
        <v>1551</v>
      </c>
      <c r="P602" t="str">
        <f>INDEX(classification!R$2:R$200, MATCH(soilManagement!O602, classification!P$2:P$200, 0))</f>
        <v>unknown</v>
      </c>
      <c r="Q602" s="9" t="s">
        <v>2874</v>
      </c>
      <c r="R602" t="str">
        <f>INDEX(classification!U$2:U$200, MATCH(soilManagement!Q602, classification!S$2:S$200, 0))</f>
        <v>irrigated</v>
      </c>
      <c r="S602" s="17" t="s">
        <v>1551</v>
      </c>
      <c r="T602" t="str">
        <f>INDEX(classification!X$2:X$200, MATCH(soilManagement!S602, classification!V$2:V$200, 0))</f>
        <v>unknown</v>
      </c>
      <c r="U602" s="9" t="s">
        <v>2876</v>
      </c>
      <c r="V602" t="str">
        <f>INDEX(classification!AA$2:AA$200, MATCH(soilManagement!U602, classification!Y$2:Y$200, 0))</f>
        <v>no impact</v>
      </c>
      <c r="W602" s="9" t="s">
        <v>2593</v>
      </c>
      <c r="X602" t="str">
        <f>INDEX(classification!AD$2:AD$200, MATCH(soilManagement!W602, classification!AB$2:AB$200, 0))</f>
        <v>no impact</v>
      </c>
      <c r="Y602" s="9" t="s">
        <v>2399</v>
      </c>
    </row>
    <row r="603" spans="1:25">
      <c r="A603">
        <v>602</v>
      </c>
      <c r="B603" s="6" t="s">
        <v>736</v>
      </c>
      <c r="C603" s="9" t="s">
        <v>2682</v>
      </c>
      <c r="D603" t="str">
        <f>INDEX(classification!C$2:C$200, MATCH(soilManagement!C603, classification!A$2:A$200, 0))</f>
        <v>arable</v>
      </c>
      <c r="E603" s="9" t="s">
        <v>2608</v>
      </c>
      <c r="F603" t="str">
        <f>INDEX(classification!F$2:F$200, MATCH(soilManagement!E603, classification!D$2:D$200, 0))</f>
        <v>reduced tillage</v>
      </c>
      <c r="G603" s="9">
        <v>-9999</v>
      </c>
      <c r="H603" s="9" t="s">
        <v>2630</v>
      </c>
      <c r="I603" t="str">
        <f>INDEX(classification!I$2:I$200, MATCH(soilManagement!H603, classification!G$2:G$200, 0))</f>
        <v>maize</v>
      </c>
      <c r="J603" s="9" t="s">
        <v>1551</v>
      </c>
      <c r="K603" s="17" t="s">
        <v>1551</v>
      </c>
      <c r="L603" t="str">
        <f>INDEX(classification!L$2:L$200, MATCH(soilManagement!K603, classification!J$2:J$200, 0))</f>
        <v>unknown</v>
      </c>
      <c r="M603" s="9" t="s">
        <v>2570</v>
      </c>
      <c r="N603" t="str">
        <f>INDEX(classification!O$2:O$200, MATCH(soilManagement!M603, classification!M$2:M$200, 0))</f>
        <v>yes</v>
      </c>
      <c r="O603" s="17" t="s">
        <v>1551</v>
      </c>
      <c r="P603" t="str">
        <f>INDEX(classification!R$2:R$200, MATCH(soilManagement!O603, classification!P$2:P$200, 0))</f>
        <v>unknown</v>
      </c>
      <c r="Q603" s="9" t="s">
        <v>2874</v>
      </c>
      <c r="R603" t="str">
        <f>INDEX(classification!U$2:U$200, MATCH(soilManagement!Q603, classification!S$2:S$200, 0))</f>
        <v>irrigated</v>
      </c>
      <c r="S603" s="17" t="s">
        <v>1551</v>
      </c>
      <c r="T603" t="str">
        <f>INDEX(classification!X$2:X$200, MATCH(soilManagement!S603, classification!V$2:V$200, 0))</f>
        <v>unknown</v>
      </c>
      <c r="U603" s="9" t="s">
        <v>2876</v>
      </c>
      <c r="V603" t="str">
        <f>INDEX(classification!AA$2:AA$200, MATCH(soilManagement!U603, classification!Y$2:Y$200, 0))</f>
        <v>no impact</v>
      </c>
      <c r="W603" s="9" t="s">
        <v>2593</v>
      </c>
      <c r="X603" t="str">
        <f>INDEX(classification!AD$2:AD$200, MATCH(soilManagement!W603, classification!AB$2:AB$200, 0))</f>
        <v>no impact</v>
      </c>
      <c r="Y603" s="9" t="s">
        <v>2399</v>
      </c>
    </row>
    <row r="604" spans="1:25">
      <c r="A604">
        <v>603</v>
      </c>
      <c r="B604" s="6" t="s">
        <v>737</v>
      </c>
      <c r="C604" s="9" t="s">
        <v>2682</v>
      </c>
      <c r="D604" t="str">
        <f>INDEX(classification!C$2:C$200, MATCH(soilManagement!C604, classification!A$2:A$200, 0))</f>
        <v>arable</v>
      </c>
      <c r="E604" s="9" t="s">
        <v>2608</v>
      </c>
      <c r="F604" t="str">
        <f>INDEX(classification!F$2:F$200, MATCH(soilManagement!E604, classification!D$2:D$200, 0))</f>
        <v>reduced tillage</v>
      </c>
      <c r="G604" s="9">
        <v>-9999</v>
      </c>
      <c r="H604" s="9" t="s">
        <v>2630</v>
      </c>
      <c r="I604" t="str">
        <f>INDEX(classification!I$2:I$200, MATCH(soilManagement!H604, classification!G$2:G$200, 0))</f>
        <v>maize</v>
      </c>
      <c r="J604" s="9" t="s">
        <v>1551</v>
      </c>
      <c r="K604" s="17" t="s">
        <v>1551</v>
      </c>
      <c r="L604" t="str">
        <f>INDEX(classification!L$2:L$200, MATCH(soilManagement!K604, classification!J$2:J$200, 0))</f>
        <v>unknown</v>
      </c>
      <c r="M604" s="9" t="s">
        <v>2570</v>
      </c>
      <c r="N604" t="str">
        <f>INDEX(classification!O$2:O$200, MATCH(soilManagement!M604, classification!M$2:M$200, 0))</f>
        <v>yes</v>
      </c>
      <c r="O604" s="17" t="s">
        <v>1551</v>
      </c>
      <c r="P604" t="str">
        <f>INDEX(classification!R$2:R$200, MATCH(soilManagement!O604, classification!P$2:P$200, 0))</f>
        <v>unknown</v>
      </c>
      <c r="Q604" s="9" t="s">
        <v>2874</v>
      </c>
      <c r="R604" t="str">
        <f>INDEX(classification!U$2:U$200, MATCH(soilManagement!Q604, classification!S$2:S$200, 0))</f>
        <v>irrigated</v>
      </c>
      <c r="S604" s="17" t="s">
        <v>1551</v>
      </c>
      <c r="T604" t="str">
        <f>INDEX(classification!X$2:X$200, MATCH(soilManagement!S604, classification!V$2:V$200, 0))</f>
        <v>unknown</v>
      </c>
      <c r="U604" s="9" t="s">
        <v>2876</v>
      </c>
      <c r="V604" t="str">
        <f>INDEX(classification!AA$2:AA$200, MATCH(soilManagement!U604, classification!Y$2:Y$200, 0))</f>
        <v>no impact</v>
      </c>
      <c r="W604" s="9" t="s">
        <v>2593</v>
      </c>
      <c r="X604" t="str">
        <f>INDEX(classification!AD$2:AD$200, MATCH(soilManagement!W604, classification!AB$2:AB$200, 0))</f>
        <v>no impact</v>
      </c>
      <c r="Y604" s="9" t="s">
        <v>2399</v>
      </c>
    </row>
    <row r="605" spans="1:25">
      <c r="A605">
        <v>604</v>
      </c>
      <c r="B605" s="6" t="s">
        <v>738</v>
      </c>
      <c r="C605" s="9" t="s">
        <v>2682</v>
      </c>
      <c r="D605" t="str">
        <f>INDEX(classification!C$2:C$200, MATCH(soilManagement!C605, classification!A$2:A$200, 0))</f>
        <v>arable</v>
      </c>
      <c r="E605" s="9" t="s">
        <v>2562</v>
      </c>
      <c r="F605" t="str">
        <f>INDEX(classification!F$2:F$200, MATCH(soilManagement!E605, classification!D$2:D$200, 0))</f>
        <v>conventional tillage</v>
      </c>
      <c r="G605" s="9">
        <v>-9999</v>
      </c>
      <c r="H605" s="9" t="s">
        <v>2878</v>
      </c>
      <c r="I605" t="str">
        <f>INDEX(classification!I$2:I$200, MATCH(soilManagement!H605, classification!G$2:G$200, 0))</f>
        <v>cereals</v>
      </c>
      <c r="J605" s="9" t="s">
        <v>1551</v>
      </c>
      <c r="K605" s="17" t="s">
        <v>1551</v>
      </c>
      <c r="L605" t="str">
        <f>INDEX(classification!L$2:L$200, MATCH(soilManagement!K605, classification!J$2:J$200, 0))</f>
        <v>unknown</v>
      </c>
      <c r="M605" s="17" t="s">
        <v>1551</v>
      </c>
      <c r="N605" t="str">
        <f>INDEX(classification!O$2:O$200, MATCH(soilManagement!M605, classification!M$2:M$200, 0))</f>
        <v>unknown</v>
      </c>
      <c r="O605" s="17" t="s">
        <v>1551</v>
      </c>
      <c r="P605" t="str">
        <f>INDEX(classification!R$2:R$200, MATCH(soilManagement!O605, classification!P$2:P$200, 0))</f>
        <v>unknown</v>
      </c>
      <c r="Q605" s="9" t="s">
        <v>2879</v>
      </c>
      <c r="R605" t="str">
        <f>INDEX(classification!U$2:U$200, MATCH(soilManagement!Q605, classification!S$2:S$200, 0))</f>
        <v>irrigated</v>
      </c>
      <c r="S605" s="21" t="s">
        <v>1551</v>
      </c>
      <c r="T605" t="str">
        <f>INDEX(classification!X$2:X$200, MATCH(soilManagement!S605, classification!V$2:V$200, 0))</f>
        <v>unknown</v>
      </c>
      <c r="U605" s="16" t="s">
        <v>2880</v>
      </c>
      <c r="V605" t="str">
        <f>INDEX(classification!AA$2:AA$200, MATCH(soilManagement!U605, classification!Y$2:Y$200, 0))</f>
        <v>positive impact</v>
      </c>
      <c r="W605" s="9" t="s">
        <v>2607</v>
      </c>
      <c r="X605" t="str">
        <f>INDEX(classification!AD$2:AD$200, MATCH(soilManagement!W605, classification!AB$2:AB$200, 0))</f>
        <v>no impact</v>
      </c>
      <c r="Y605" s="9" t="s">
        <v>2276</v>
      </c>
    </row>
    <row r="606" spans="1:25">
      <c r="A606">
        <v>605</v>
      </c>
      <c r="B606" s="6" t="s">
        <v>740</v>
      </c>
      <c r="C606" s="9" t="s">
        <v>2682</v>
      </c>
      <c r="D606" t="str">
        <f>INDEX(classification!C$2:C$200, MATCH(soilManagement!C606, classification!A$2:A$200, 0))</f>
        <v>arable</v>
      </c>
      <c r="E606" s="9" t="s">
        <v>2562</v>
      </c>
      <c r="F606" t="str">
        <f>INDEX(classification!F$2:F$200, MATCH(soilManagement!E606, classification!D$2:D$200, 0))</f>
        <v>conventional tillage</v>
      </c>
      <c r="G606" s="9">
        <v>-9999</v>
      </c>
      <c r="H606" s="9" t="s">
        <v>2878</v>
      </c>
      <c r="I606" t="str">
        <f>INDEX(classification!I$2:I$200, MATCH(soilManagement!H606, classification!G$2:G$200, 0))</f>
        <v>cereals</v>
      </c>
      <c r="J606" s="9" t="s">
        <v>1551</v>
      </c>
      <c r="K606" s="17" t="s">
        <v>1551</v>
      </c>
      <c r="L606" t="str">
        <f>INDEX(classification!L$2:L$200, MATCH(soilManagement!K606, classification!J$2:J$200, 0))</f>
        <v>unknown</v>
      </c>
      <c r="M606" s="17" t="s">
        <v>1551</v>
      </c>
      <c r="N606" t="str">
        <f>INDEX(classification!O$2:O$200, MATCH(soilManagement!M606, classification!M$2:M$200, 0))</f>
        <v>unknown</v>
      </c>
      <c r="O606" s="17" t="s">
        <v>1551</v>
      </c>
      <c r="P606" t="str">
        <f>INDEX(classification!R$2:R$200, MATCH(soilManagement!O606, classification!P$2:P$200, 0))</f>
        <v>unknown</v>
      </c>
      <c r="Q606" s="9" t="s">
        <v>2879</v>
      </c>
      <c r="R606" t="str">
        <f>INDEX(classification!U$2:U$200, MATCH(soilManagement!Q606, classification!S$2:S$200, 0))</f>
        <v>irrigated</v>
      </c>
      <c r="S606" s="21" t="s">
        <v>1551</v>
      </c>
      <c r="T606" t="str">
        <f>INDEX(classification!X$2:X$200, MATCH(soilManagement!S606, classification!V$2:V$200, 0))</f>
        <v>unknown</v>
      </c>
      <c r="U606" s="16" t="s">
        <v>2881</v>
      </c>
      <c r="V606" t="str">
        <f>INDEX(classification!AA$2:AA$200, MATCH(soilManagement!U606, classification!Y$2:Y$200, 0))</f>
        <v>positive impact</v>
      </c>
      <c r="W606" s="9" t="s">
        <v>2882</v>
      </c>
      <c r="X606" t="str">
        <f>INDEX(classification!AD$2:AD$200, MATCH(soilManagement!W606, classification!AB$2:AB$200, 0))</f>
        <v>no impact</v>
      </c>
      <c r="Y606" s="9" t="s">
        <v>2276</v>
      </c>
    </row>
    <row r="607" spans="1:25">
      <c r="A607">
        <v>606</v>
      </c>
      <c r="B607" s="6" t="s">
        <v>741</v>
      </c>
      <c r="C607" s="9" t="s">
        <v>2682</v>
      </c>
      <c r="D607" t="str">
        <f>INDEX(classification!C$2:C$200, MATCH(soilManagement!C607, classification!A$2:A$200, 0))</f>
        <v>arable</v>
      </c>
      <c r="E607" s="9" t="s">
        <v>2562</v>
      </c>
      <c r="F607" t="str">
        <f>INDEX(classification!F$2:F$200, MATCH(soilManagement!E607, classification!D$2:D$200, 0))</f>
        <v>conventional tillage</v>
      </c>
      <c r="G607" s="9">
        <v>-9999</v>
      </c>
      <c r="H607" s="9" t="s">
        <v>2878</v>
      </c>
      <c r="I607" t="str">
        <f>INDEX(classification!I$2:I$200, MATCH(soilManagement!H607, classification!G$2:G$200, 0))</f>
        <v>cereals</v>
      </c>
      <c r="J607" s="9" t="s">
        <v>1551</v>
      </c>
      <c r="K607" s="17" t="s">
        <v>1551</v>
      </c>
      <c r="L607" t="str">
        <f>INDEX(classification!L$2:L$200, MATCH(soilManagement!K607, classification!J$2:J$200, 0))</f>
        <v>unknown</v>
      </c>
      <c r="M607" s="17" t="s">
        <v>1551</v>
      </c>
      <c r="N607" t="str">
        <f>INDEX(classification!O$2:O$200, MATCH(soilManagement!M607, classification!M$2:M$200, 0))</f>
        <v>unknown</v>
      </c>
      <c r="O607" s="17" t="s">
        <v>1551</v>
      </c>
      <c r="P607" t="str">
        <f>INDEX(classification!R$2:R$200, MATCH(soilManagement!O607, classification!P$2:P$200, 0))</f>
        <v>unknown</v>
      </c>
      <c r="Q607" s="9" t="s">
        <v>2879</v>
      </c>
      <c r="R607" t="str">
        <f>INDEX(classification!U$2:U$200, MATCH(soilManagement!Q607, classification!S$2:S$200, 0))</f>
        <v>irrigated</v>
      </c>
      <c r="S607" s="21" t="s">
        <v>1551</v>
      </c>
      <c r="T607" t="str">
        <f>INDEX(classification!X$2:X$200, MATCH(soilManagement!S607, classification!V$2:V$200, 0))</f>
        <v>unknown</v>
      </c>
      <c r="U607" s="16" t="s">
        <v>2881</v>
      </c>
      <c r="V607" t="str">
        <f>INDEX(classification!AA$2:AA$200, MATCH(soilManagement!U607, classification!Y$2:Y$200, 0))</f>
        <v>positive impact</v>
      </c>
      <c r="W607" s="9" t="s">
        <v>2883</v>
      </c>
      <c r="X607" t="str">
        <f>INDEX(classification!AD$2:AD$200, MATCH(soilManagement!W607, classification!AB$2:AB$200, 0))</f>
        <v>no impact</v>
      </c>
      <c r="Y607" s="9" t="s">
        <v>2276</v>
      </c>
    </row>
    <row r="608" spans="1:25">
      <c r="A608">
        <v>607</v>
      </c>
      <c r="B608" s="6" t="s">
        <v>742</v>
      </c>
      <c r="C608" s="9" t="s">
        <v>2682</v>
      </c>
      <c r="D608" t="str">
        <f>INDEX(classification!C$2:C$200, MATCH(soilManagement!C608, classification!A$2:A$200, 0))</f>
        <v>arable</v>
      </c>
      <c r="E608" s="9" t="s">
        <v>2562</v>
      </c>
      <c r="F608" t="str">
        <f>INDEX(classification!F$2:F$200, MATCH(soilManagement!E608, classification!D$2:D$200, 0))</f>
        <v>conventional tillage</v>
      </c>
      <c r="G608" s="9">
        <v>-9999</v>
      </c>
      <c r="H608" s="9" t="s">
        <v>2569</v>
      </c>
      <c r="I608" t="str">
        <f>INDEX(classification!I$2:I$200, MATCH(soilManagement!H608, classification!G$2:G$200, 0))</f>
        <v>maize</v>
      </c>
      <c r="J608" s="9" t="s">
        <v>1551</v>
      </c>
      <c r="K608" s="17" t="s">
        <v>1551</v>
      </c>
      <c r="L608" t="str">
        <f>INDEX(classification!L$2:L$200, MATCH(soilManagement!K608, classification!J$2:J$200, 0))</f>
        <v>unknown</v>
      </c>
      <c r="M608" s="17" t="s">
        <v>1551</v>
      </c>
      <c r="N608" t="str">
        <f>INDEX(classification!O$2:O$200, MATCH(soilManagement!M608, classification!M$2:M$200, 0))</f>
        <v>unknown</v>
      </c>
      <c r="O608" s="17" t="s">
        <v>1551</v>
      </c>
      <c r="P608" t="str">
        <f>INDEX(classification!R$2:R$200, MATCH(soilManagement!O608, classification!P$2:P$200, 0))</f>
        <v>unknown</v>
      </c>
      <c r="Q608" s="9" t="s">
        <v>2879</v>
      </c>
      <c r="R608" t="str">
        <f>INDEX(classification!U$2:U$200, MATCH(soilManagement!Q608, classification!S$2:S$200, 0))</f>
        <v>irrigated</v>
      </c>
      <c r="S608" s="21" t="s">
        <v>1551</v>
      </c>
      <c r="T608" t="str">
        <f>INDEX(classification!X$2:X$200, MATCH(soilManagement!S608, classification!V$2:V$200, 0))</f>
        <v>unknown</v>
      </c>
      <c r="U608" s="9" t="s">
        <v>2884</v>
      </c>
      <c r="V608" t="str">
        <f>INDEX(classification!AA$2:AA$200, MATCH(soilManagement!U608, classification!Y$2:Y$200, 0))</f>
        <v>positive impact</v>
      </c>
      <c r="W608" s="9" t="s">
        <v>2885</v>
      </c>
      <c r="X608" t="str">
        <f>INDEX(classification!AD$2:AD$200, MATCH(soilManagement!W608, classification!AB$2:AB$200, 0))</f>
        <v>no impact</v>
      </c>
      <c r="Y608" s="9" t="s">
        <v>2276</v>
      </c>
    </row>
    <row r="609" spans="1:25">
      <c r="A609">
        <v>608</v>
      </c>
      <c r="B609" s="6" t="s">
        <v>743</v>
      </c>
      <c r="C609" s="9" t="s">
        <v>2682</v>
      </c>
      <c r="D609" t="str">
        <f>INDEX(classification!C$2:C$200, MATCH(soilManagement!C609, classification!A$2:A$200, 0))</f>
        <v>arable</v>
      </c>
      <c r="E609" s="9" t="s">
        <v>2562</v>
      </c>
      <c r="F609" t="str">
        <f>INDEX(classification!F$2:F$200, MATCH(soilManagement!E609, classification!D$2:D$200, 0))</f>
        <v>conventional tillage</v>
      </c>
      <c r="G609" s="9">
        <v>-9999</v>
      </c>
      <c r="H609" s="9" t="s">
        <v>2569</v>
      </c>
      <c r="I609" t="str">
        <f>INDEX(classification!I$2:I$200, MATCH(soilManagement!H609, classification!G$2:G$200, 0))</f>
        <v>maize</v>
      </c>
      <c r="J609" s="9" t="s">
        <v>1551</v>
      </c>
      <c r="K609" s="17" t="s">
        <v>1551</v>
      </c>
      <c r="L609" t="str">
        <f>INDEX(classification!L$2:L$200, MATCH(soilManagement!K609, classification!J$2:J$200, 0))</f>
        <v>unknown</v>
      </c>
      <c r="M609" s="17" t="s">
        <v>1551</v>
      </c>
      <c r="N609" t="str">
        <f>INDEX(classification!O$2:O$200, MATCH(soilManagement!M609, classification!M$2:M$200, 0))</f>
        <v>unknown</v>
      </c>
      <c r="O609" s="17" t="s">
        <v>1551</v>
      </c>
      <c r="P609" t="str">
        <f>INDEX(classification!R$2:R$200, MATCH(soilManagement!O609, classification!P$2:P$200, 0))</f>
        <v>unknown</v>
      </c>
      <c r="Q609" s="9" t="s">
        <v>2879</v>
      </c>
      <c r="R609" t="str">
        <f>INDEX(classification!U$2:U$200, MATCH(soilManagement!Q609, classification!S$2:S$200, 0))</f>
        <v>irrigated</v>
      </c>
      <c r="S609" s="21" t="s">
        <v>1551</v>
      </c>
      <c r="T609" t="str">
        <f>INDEX(classification!X$2:X$200, MATCH(soilManagement!S609, classification!V$2:V$200, 0))</f>
        <v>unknown</v>
      </c>
      <c r="U609" s="9" t="s">
        <v>2884</v>
      </c>
      <c r="V609" t="str">
        <f>INDEX(classification!AA$2:AA$200, MATCH(soilManagement!U609, classification!Y$2:Y$200, 0))</f>
        <v>positive impact</v>
      </c>
      <c r="W609" s="9" t="s">
        <v>2882</v>
      </c>
      <c r="X609" t="str">
        <f>INDEX(classification!AD$2:AD$200, MATCH(soilManagement!W609, classification!AB$2:AB$200, 0))</f>
        <v>no impact</v>
      </c>
      <c r="Y609" s="9" t="s">
        <v>2276</v>
      </c>
    </row>
    <row r="610" spans="1:25">
      <c r="A610">
        <v>609</v>
      </c>
      <c r="B610" s="6" t="s">
        <v>744</v>
      </c>
      <c r="C610" s="9" t="s">
        <v>2682</v>
      </c>
      <c r="D610" t="str">
        <f>INDEX(classification!C$2:C$200, MATCH(soilManagement!C610, classification!A$2:A$200, 0))</f>
        <v>arable</v>
      </c>
      <c r="E610" s="9" t="s">
        <v>2562</v>
      </c>
      <c r="F610" t="str">
        <f>INDEX(classification!F$2:F$200, MATCH(soilManagement!E610, classification!D$2:D$200, 0))</f>
        <v>conventional tillage</v>
      </c>
      <c r="G610" s="9">
        <v>-9999</v>
      </c>
      <c r="H610" s="9" t="s">
        <v>2569</v>
      </c>
      <c r="I610" t="str">
        <f>INDEX(classification!I$2:I$200, MATCH(soilManagement!H610, classification!G$2:G$200, 0))</f>
        <v>maize</v>
      </c>
      <c r="J610" s="9" t="s">
        <v>1551</v>
      </c>
      <c r="K610" s="17" t="s">
        <v>1551</v>
      </c>
      <c r="L610" t="str">
        <f>INDEX(classification!L$2:L$200, MATCH(soilManagement!K610, classification!J$2:J$200, 0))</f>
        <v>unknown</v>
      </c>
      <c r="M610" s="17" t="s">
        <v>1551</v>
      </c>
      <c r="N610" t="str">
        <f>INDEX(classification!O$2:O$200, MATCH(soilManagement!M610, classification!M$2:M$200, 0))</f>
        <v>unknown</v>
      </c>
      <c r="O610" s="17" t="s">
        <v>1551</v>
      </c>
      <c r="P610" t="str">
        <f>INDEX(classification!R$2:R$200, MATCH(soilManagement!O610, classification!P$2:P$200, 0))</f>
        <v>unknown</v>
      </c>
      <c r="Q610" s="9" t="s">
        <v>2879</v>
      </c>
      <c r="R610" t="str">
        <f>INDEX(classification!U$2:U$200, MATCH(soilManagement!Q610, classification!S$2:S$200, 0))</f>
        <v>irrigated</v>
      </c>
      <c r="S610" s="21" t="s">
        <v>1551</v>
      </c>
      <c r="T610" t="str">
        <f>INDEX(classification!X$2:X$200, MATCH(soilManagement!S610, classification!V$2:V$200, 0))</f>
        <v>unknown</v>
      </c>
      <c r="U610" s="9" t="s">
        <v>2884</v>
      </c>
      <c r="V610" t="str">
        <f>INDEX(classification!AA$2:AA$200, MATCH(soilManagement!U610, classification!Y$2:Y$200, 0))</f>
        <v>positive impact</v>
      </c>
      <c r="W610" s="9" t="s">
        <v>2734</v>
      </c>
      <c r="X610" t="str">
        <f>INDEX(classification!AD$2:AD$200, MATCH(soilManagement!W610, classification!AB$2:AB$200, 0))</f>
        <v>no impact</v>
      </c>
      <c r="Y610" s="9" t="s">
        <v>2276</v>
      </c>
    </row>
    <row r="611" spans="1:25">
      <c r="A611">
        <v>610</v>
      </c>
      <c r="B611" s="6" t="s">
        <v>745</v>
      </c>
      <c r="C611" s="9" t="s">
        <v>2582</v>
      </c>
      <c r="D611" t="str">
        <f>INDEX(classification!C$2:C$200, MATCH(soilManagement!C611, classification!A$2:A$200, 0))</f>
        <v>woodland/plantation</v>
      </c>
      <c r="E611" s="9" t="s">
        <v>2562</v>
      </c>
      <c r="F611" t="str">
        <f>INDEX(classification!F$2:F$200, MATCH(soilManagement!E611, classification!D$2:D$200, 0))</f>
        <v>conventional tillage</v>
      </c>
      <c r="G611" s="9">
        <v>0</v>
      </c>
      <c r="H611" s="9" t="s">
        <v>2697</v>
      </c>
      <c r="I611" t="str">
        <f>INDEX(classification!I$2:I$200, MATCH(soilManagement!H611, classification!G$2:G$200, 0))</f>
        <v>fruits/trees</v>
      </c>
      <c r="J611" s="9" t="s">
        <v>1551</v>
      </c>
      <c r="K611" s="17" t="s">
        <v>1551</v>
      </c>
      <c r="L611" t="str">
        <f>INDEX(classification!L$2:L$200, MATCH(soilManagement!K611, classification!J$2:J$200, 0))</f>
        <v>unknown</v>
      </c>
      <c r="M611" s="17" t="s">
        <v>1551</v>
      </c>
      <c r="N611" t="str">
        <f>INDEX(classification!O$2:O$200, MATCH(soilManagement!M611, classification!M$2:M$200, 0))</f>
        <v>unknown</v>
      </c>
      <c r="O611" s="17" t="s">
        <v>1551</v>
      </c>
      <c r="P611" t="str">
        <f>INDEX(classification!R$2:R$200, MATCH(soilManagement!O611, classification!P$2:P$200, 0))</f>
        <v>unknown</v>
      </c>
      <c r="Q611" s="9" t="s">
        <v>2617</v>
      </c>
      <c r="R611" t="str">
        <f>INDEX(classification!U$2:U$200, MATCH(soilManagement!Q611, classification!S$2:S$200, 0))</f>
        <v>irrigated</v>
      </c>
      <c r="S611" s="21" t="s">
        <v>1551</v>
      </c>
      <c r="T611" t="str">
        <f>INDEX(classification!X$2:X$200, MATCH(soilManagement!S611, classification!V$2:V$200, 0))</f>
        <v>unknown</v>
      </c>
      <c r="U611" s="21" t="s">
        <v>1551</v>
      </c>
      <c r="V611" t="str">
        <f>INDEX(classification!AA$2:AA$200, MATCH(soilManagement!U611, classification!Y$2:Y$200, 0))</f>
        <v>unknown</v>
      </c>
      <c r="W611" s="9" t="s">
        <v>2607</v>
      </c>
      <c r="X611" t="str">
        <f>INDEX(classification!AD$2:AD$200, MATCH(soilManagement!W611, classification!AB$2:AB$200, 0))</f>
        <v>no impact</v>
      </c>
      <c r="Y611" s="9" t="s">
        <v>2400</v>
      </c>
    </row>
    <row r="612" spans="1:25">
      <c r="A612">
        <v>611</v>
      </c>
      <c r="B612" s="6" t="s">
        <v>746</v>
      </c>
      <c r="C612" s="9" t="s">
        <v>2582</v>
      </c>
      <c r="D612" t="str">
        <f>INDEX(classification!C$2:C$200, MATCH(soilManagement!C612, classification!A$2:A$200, 0))</f>
        <v>woodland/plantation</v>
      </c>
      <c r="E612" s="9" t="s">
        <v>2562</v>
      </c>
      <c r="F612" t="str">
        <f>INDEX(classification!F$2:F$200, MATCH(soilManagement!E612, classification!D$2:D$200, 0))</f>
        <v>conventional tillage</v>
      </c>
      <c r="G612" s="9">
        <v>0</v>
      </c>
      <c r="H612" s="9" t="s">
        <v>2697</v>
      </c>
      <c r="I612" t="str">
        <f>INDEX(classification!I$2:I$200, MATCH(soilManagement!H612, classification!G$2:G$200, 0))</f>
        <v>fruits/trees</v>
      </c>
      <c r="J612" s="9" t="s">
        <v>1551</v>
      </c>
      <c r="K612" s="17" t="s">
        <v>1551</v>
      </c>
      <c r="L612" t="str">
        <f>INDEX(classification!L$2:L$200, MATCH(soilManagement!K612, classification!J$2:J$200, 0))</f>
        <v>unknown</v>
      </c>
      <c r="M612" s="17" t="s">
        <v>1551</v>
      </c>
      <c r="N612" t="str">
        <f>INDEX(classification!O$2:O$200, MATCH(soilManagement!M612, classification!M$2:M$200, 0))</f>
        <v>unknown</v>
      </c>
      <c r="O612" s="17" t="s">
        <v>1551</v>
      </c>
      <c r="P612" t="str">
        <f>INDEX(classification!R$2:R$200, MATCH(soilManagement!O612, classification!P$2:P$200, 0))</f>
        <v>unknown</v>
      </c>
      <c r="Q612" s="9" t="s">
        <v>2617</v>
      </c>
      <c r="R612" t="str">
        <f>INDEX(classification!U$2:U$200, MATCH(soilManagement!Q612, classification!S$2:S$200, 0))</f>
        <v>irrigated</v>
      </c>
      <c r="S612" s="21" t="s">
        <v>1551</v>
      </c>
      <c r="T612" t="str">
        <f>INDEX(classification!X$2:X$200, MATCH(soilManagement!S612, classification!V$2:V$200, 0))</f>
        <v>unknown</v>
      </c>
      <c r="U612" s="21" t="s">
        <v>1551</v>
      </c>
      <c r="V612" t="str">
        <f>INDEX(classification!AA$2:AA$200, MATCH(soilManagement!U612, classification!Y$2:Y$200, 0))</f>
        <v>unknown</v>
      </c>
      <c r="W612" s="9" t="s">
        <v>2882</v>
      </c>
      <c r="X612" t="str">
        <f>INDEX(classification!AD$2:AD$200, MATCH(soilManagement!W612, classification!AB$2:AB$200, 0))</f>
        <v>no impact</v>
      </c>
      <c r="Y612" s="9" t="s">
        <v>2400</v>
      </c>
    </row>
    <row r="613" spans="1:25">
      <c r="A613">
        <v>612</v>
      </c>
      <c r="B613" s="6" t="s">
        <v>747</v>
      </c>
      <c r="C613" s="9" t="s">
        <v>2582</v>
      </c>
      <c r="D613" t="str">
        <f>INDEX(classification!C$2:C$200, MATCH(soilManagement!C613, classification!A$2:A$200, 0))</f>
        <v>woodland/plantation</v>
      </c>
      <c r="E613" s="9" t="s">
        <v>2562</v>
      </c>
      <c r="F613" t="str">
        <f>INDEX(classification!F$2:F$200, MATCH(soilManagement!E613, classification!D$2:D$200, 0))</f>
        <v>conventional tillage</v>
      </c>
      <c r="G613" s="9">
        <v>0</v>
      </c>
      <c r="H613" s="9" t="s">
        <v>2697</v>
      </c>
      <c r="I613" t="str">
        <f>INDEX(classification!I$2:I$200, MATCH(soilManagement!H613, classification!G$2:G$200, 0))</f>
        <v>fruits/trees</v>
      </c>
      <c r="J613" s="9" t="s">
        <v>1551</v>
      </c>
      <c r="K613" s="17" t="s">
        <v>1551</v>
      </c>
      <c r="L613" t="str">
        <f>INDEX(classification!L$2:L$200, MATCH(soilManagement!K613, classification!J$2:J$200, 0))</f>
        <v>unknown</v>
      </c>
      <c r="M613" s="17" t="s">
        <v>1551</v>
      </c>
      <c r="N613" t="str">
        <f>INDEX(classification!O$2:O$200, MATCH(soilManagement!M613, classification!M$2:M$200, 0))</f>
        <v>unknown</v>
      </c>
      <c r="O613" s="17" t="s">
        <v>1551</v>
      </c>
      <c r="P613" t="str">
        <f>INDEX(classification!R$2:R$200, MATCH(soilManagement!O613, classification!P$2:P$200, 0))</f>
        <v>unknown</v>
      </c>
      <c r="Q613" s="9" t="s">
        <v>2617</v>
      </c>
      <c r="R613" t="str">
        <f>INDEX(classification!U$2:U$200, MATCH(soilManagement!Q613, classification!S$2:S$200, 0))</f>
        <v>irrigated</v>
      </c>
      <c r="S613" s="21" t="s">
        <v>1551</v>
      </c>
      <c r="T613" t="str">
        <f>INDEX(classification!X$2:X$200, MATCH(soilManagement!S613, classification!V$2:V$200, 0))</f>
        <v>unknown</v>
      </c>
      <c r="U613" s="21" t="s">
        <v>1551</v>
      </c>
      <c r="V613" t="str">
        <f>INDEX(classification!AA$2:AA$200, MATCH(soilManagement!U613, classification!Y$2:Y$200, 0))</f>
        <v>unknown</v>
      </c>
      <c r="W613" s="9" t="s">
        <v>2734</v>
      </c>
      <c r="X613" t="str">
        <f>INDEX(classification!AD$2:AD$200, MATCH(soilManagement!W613, classification!AB$2:AB$200, 0))</f>
        <v>no impact</v>
      </c>
      <c r="Y613" s="9" t="s">
        <v>2400</v>
      </c>
    </row>
    <row r="614" spans="1:25">
      <c r="A614">
        <v>613</v>
      </c>
      <c r="B614" s="6" t="s">
        <v>748</v>
      </c>
      <c r="C614" s="9" t="s">
        <v>2886</v>
      </c>
      <c r="D614" t="str">
        <f>INDEX(classification!C$2:C$200, MATCH(soilManagement!C614, classification!A$2:A$200, 0))</f>
        <v>bare</v>
      </c>
      <c r="E614" s="9" t="s">
        <v>2583</v>
      </c>
      <c r="F614" t="str">
        <f>INDEX(classification!F$2:F$200, MATCH(soilManagement!E614, classification!D$2:D$200, 0))</f>
        <v>no tillage</v>
      </c>
      <c r="G614" s="9">
        <v>0</v>
      </c>
      <c r="H614" s="21" t="s">
        <v>1551</v>
      </c>
      <c r="I614" t="str">
        <f>INDEX(classification!I$2:I$200, MATCH(soilManagement!H614, classification!G$2:G$200, 0))</f>
        <v>unknown</v>
      </c>
      <c r="J614" s="16" t="s">
        <v>1551</v>
      </c>
      <c r="K614" s="21" t="s">
        <v>1551</v>
      </c>
      <c r="L614" t="str">
        <f>INDEX(classification!L$2:L$200, MATCH(soilManagement!K614, classification!J$2:J$200, 0))</f>
        <v>unknown</v>
      </c>
      <c r="M614" s="21" t="s">
        <v>1551</v>
      </c>
      <c r="N614" t="str">
        <f>INDEX(classification!O$2:O$200, MATCH(soilManagement!M614, classification!M$2:M$200, 0))</f>
        <v>unknown</v>
      </c>
      <c r="O614" s="21" t="s">
        <v>1551</v>
      </c>
      <c r="P614" t="str">
        <f>INDEX(classification!R$2:R$200, MATCH(soilManagement!O614, classification!P$2:P$200, 0))</f>
        <v>unknown</v>
      </c>
      <c r="Q614" s="21" t="s">
        <v>1551</v>
      </c>
      <c r="R614" t="str">
        <f>INDEX(classification!U$2:U$200, MATCH(soilManagement!Q614, classification!S$2:S$200, 0))</f>
        <v>unknown</v>
      </c>
      <c r="S614" s="21" t="s">
        <v>1551</v>
      </c>
      <c r="T614" t="str">
        <f>INDEX(classification!X$2:X$200, MATCH(soilManagement!S614, classification!V$2:V$200, 0))</f>
        <v>unknown</v>
      </c>
      <c r="U614" s="9" t="s">
        <v>1551</v>
      </c>
      <c r="V614" t="str">
        <f>INDEX(classification!AA$2:AA$200, MATCH(soilManagement!U614, classification!Y$2:Y$200, 0))</f>
        <v>unknown</v>
      </c>
      <c r="W614" s="9" t="s">
        <v>2607</v>
      </c>
      <c r="X614" t="str">
        <f>INDEX(classification!AD$2:AD$200, MATCH(soilManagement!W614, classification!AB$2:AB$200, 0))</f>
        <v>no impact</v>
      </c>
      <c r="Y614" s="9" t="s">
        <v>2276</v>
      </c>
    </row>
    <row r="615" spans="1:25">
      <c r="A615">
        <v>614</v>
      </c>
      <c r="B615" s="6" t="s">
        <v>749</v>
      </c>
      <c r="C615" s="9" t="s">
        <v>2886</v>
      </c>
      <c r="D615" t="str">
        <f>INDEX(classification!C$2:C$200, MATCH(soilManagement!C615, classification!A$2:A$200, 0))</f>
        <v>bare</v>
      </c>
      <c r="E615" s="9" t="s">
        <v>2583</v>
      </c>
      <c r="F615" t="str">
        <f>INDEX(classification!F$2:F$200, MATCH(soilManagement!E615, classification!D$2:D$200, 0))</f>
        <v>no tillage</v>
      </c>
      <c r="G615" s="9">
        <v>0</v>
      </c>
      <c r="H615" s="21" t="s">
        <v>1551</v>
      </c>
      <c r="I615" t="str">
        <f>INDEX(classification!I$2:I$200, MATCH(soilManagement!H615, classification!G$2:G$200, 0))</f>
        <v>unknown</v>
      </c>
      <c r="J615" s="16" t="s">
        <v>1551</v>
      </c>
      <c r="K615" s="21" t="s">
        <v>1551</v>
      </c>
      <c r="L615" t="str">
        <f>INDEX(classification!L$2:L$200, MATCH(soilManagement!K615, classification!J$2:J$200, 0))</f>
        <v>unknown</v>
      </c>
      <c r="M615" s="21" t="s">
        <v>1551</v>
      </c>
      <c r="N615" t="str">
        <f>INDEX(classification!O$2:O$200, MATCH(soilManagement!M615, classification!M$2:M$200, 0))</f>
        <v>unknown</v>
      </c>
      <c r="O615" s="21" t="s">
        <v>1551</v>
      </c>
      <c r="P615" t="str">
        <f>INDEX(classification!R$2:R$200, MATCH(soilManagement!O615, classification!P$2:P$200, 0))</f>
        <v>unknown</v>
      </c>
      <c r="Q615" s="21" t="s">
        <v>1551</v>
      </c>
      <c r="R615" t="str">
        <f>INDEX(classification!U$2:U$200, MATCH(soilManagement!Q615, classification!S$2:S$200, 0))</f>
        <v>unknown</v>
      </c>
      <c r="S615" s="21" t="s">
        <v>1551</v>
      </c>
      <c r="T615" t="str">
        <f>INDEX(classification!X$2:X$200, MATCH(soilManagement!S615, classification!V$2:V$200, 0))</f>
        <v>unknown</v>
      </c>
      <c r="U615" s="9" t="s">
        <v>1551</v>
      </c>
      <c r="V615" t="str">
        <f>INDEX(classification!AA$2:AA$200, MATCH(soilManagement!U615, classification!Y$2:Y$200, 0))</f>
        <v>unknown</v>
      </c>
      <c r="W615" s="9" t="s">
        <v>2882</v>
      </c>
      <c r="X615" t="str">
        <f>INDEX(classification!AD$2:AD$200, MATCH(soilManagement!W615, classification!AB$2:AB$200, 0))</f>
        <v>no impact</v>
      </c>
      <c r="Y615" s="9" t="s">
        <v>2276</v>
      </c>
    </row>
    <row r="616" spans="1:25">
      <c r="A616">
        <v>615</v>
      </c>
      <c r="B616" s="6" t="s">
        <v>750</v>
      </c>
      <c r="C616" s="9" t="s">
        <v>2886</v>
      </c>
      <c r="D616" t="str">
        <f>INDEX(classification!C$2:C$200, MATCH(soilManagement!C616, classification!A$2:A$200, 0))</f>
        <v>bare</v>
      </c>
      <c r="E616" s="9" t="s">
        <v>2583</v>
      </c>
      <c r="F616" t="str">
        <f>INDEX(classification!F$2:F$200, MATCH(soilManagement!E616, classification!D$2:D$200, 0))</f>
        <v>no tillage</v>
      </c>
      <c r="G616" s="9">
        <v>0</v>
      </c>
      <c r="H616" s="21" t="s">
        <v>1551</v>
      </c>
      <c r="I616" t="str">
        <f>INDEX(classification!I$2:I$200, MATCH(soilManagement!H616, classification!G$2:G$200, 0))</f>
        <v>unknown</v>
      </c>
      <c r="J616" s="16" t="s">
        <v>1551</v>
      </c>
      <c r="K616" s="21" t="s">
        <v>1551</v>
      </c>
      <c r="L616" t="str">
        <f>INDEX(classification!L$2:L$200, MATCH(soilManagement!K616, classification!J$2:J$200, 0))</f>
        <v>unknown</v>
      </c>
      <c r="M616" s="21" t="s">
        <v>1551</v>
      </c>
      <c r="N616" t="str">
        <f>INDEX(classification!O$2:O$200, MATCH(soilManagement!M616, classification!M$2:M$200, 0))</f>
        <v>unknown</v>
      </c>
      <c r="O616" s="21" t="s">
        <v>1551</v>
      </c>
      <c r="P616" t="str">
        <f>INDEX(classification!R$2:R$200, MATCH(soilManagement!O616, classification!P$2:P$200, 0))</f>
        <v>unknown</v>
      </c>
      <c r="Q616" s="21" t="s">
        <v>1551</v>
      </c>
      <c r="R616" t="str">
        <f>INDEX(classification!U$2:U$200, MATCH(soilManagement!Q616, classification!S$2:S$200, 0))</f>
        <v>unknown</v>
      </c>
      <c r="S616" s="21" t="s">
        <v>1551</v>
      </c>
      <c r="T616" t="str">
        <f>INDEX(classification!X$2:X$200, MATCH(soilManagement!S616, classification!V$2:V$200, 0))</f>
        <v>unknown</v>
      </c>
      <c r="U616" s="9" t="s">
        <v>1551</v>
      </c>
      <c r="V616" t="str">
        <f>INDEX(classification!AA$2:AA$200, MATCH(soilManagement!U616, classification!Y$2:Y$200, 0))</f>
        <v>unknown</v>
      </c>
      <c r="W616" s="9" t="s">
        <v>2734</v>
      </c>
      <c r="X616" t="str">
        <f>INDEX(classification!AD$2:AD$200, MATCH(soilManagement!W616, classification!AB$2:AB$200, 0))</f>
        <v>no impact</v>
      </c>
      <c r="Y616" s="9" t="s">
        <v>2276</v>
      </c>
    </row>
    <row r="617" spans="1:25">
      <c r="A617">
        <v>616</v>
      </c>
      <c r="B617" s="6" t="s">
        <v>751</v>
      </c>
      <c r="C617" s="9" t="s">
        <v>2682</v>
      </c>
      <c r="D617" t="str">
        <f>INDEX(classification!C$2:C$200, MATCH(soilManagement!C617, classification!A$2:A$200, 0))</f>
        <v>arable</v>
      </c>
      <c r="E617" s="9" t="s">
        <v>2562</v>
      </c>
      <c r="F617" t="str">
        <f>INDEX(classification!F$2:F$200, MATCH(soilManagement!E617, classification!D$2:D$200, 0))</f>
        <v>conventional tillage</v>
      </c>
      <c r="G617" s="9">
        <v>2</v>
      </c>
      <c r="H617" s="9" t="s">
        <v>2630</v>
      </c>
      <c r="I617" t="str">
        <f>INDEX(classification!I$2:I$200, MATCH(soilManagement!H617, classification!G$2:G$200, 0))</f>
        <v>maize</v>
      </c>
      <c r="J617" s="9" t="s">
        <v>2887</v>
      </c>
      <c r="K617" s="21" t="s">
        <v>1551</v>
      </c>
      <c r="L617" t="str">
        <f>INDEX(classification!L$2:L$200, MATCH(soilManagement!K617, classification!J$2:J$200, 0))</f>
        <v>unknown</v>
      </c>
      <c r="M617" s="21" t="s">
        <v>1551</v>
      </c>
      <c r="N617" t="str">
        <f>INDEX(classification!O$2:O$200, MATCH(soilManagement!M617, classification!M$2:M$200, 0))</f>
        <v>unknown</v>
      </c>
      <c r="O617" s="21" t="s">
        <v>1551</v>
      </c>
      <c r="P617" t="str">
        <f>INDEX(classification!R$2:R$200, MATCH(soilManagement!O617, classification!P$2:P$200, 0))</f>
        <v>unknown</v>
      </c>
      <c r="Q617" s="21" t="s">
        <v>1551</v>
      </c>
      <c r="R617" t="str">
        <f>INDEX(classification!U$2:U$200, MATCH(soilManagement!Q617, classification!S$2:S$200, 0))</f>
        <v>unknown</v>
      </c>
      <c r="S617" s="9" t="s">
        <v>2888</v>
      </c>
      <c r="T617" t="str">
        <f>INDEX(classification!X$2:X$200, MATCH(soilManagement!S617, classification!V$2:V$200, 0))</f>
        <v>not compacted</v>
      </c>
      <c r="U617" s="9" t="s">
        <v>2889</v>
      </c>
      <c r="V617" t="str">
        <f>INDEX(classification!AA$2:AA$200, MATCH(soilManagement!U617, classification!Y$2:Y$200, 0))</f>
        <v>positive impact</v>
      </c>
      <c r="W617" s="9" t="s">
        <v>2890</v>
      </c>
      <c r="X617" t="str">
        <f>INDEX(classification!AD$2:AD$200, MATCH(soilManagement!W617, classification!AB$2:AB$200, 0))</f>
        <v>no impact</v>
      </c>
      <c r="Y617" s="9" t="s">
        <v>2559</v>
      </c>
    </row>
    <row r="618" spans="1:25">
      <c r="A618">
        <v>617</v>
      </c>
      <c r="B618" s="6" t="s">
        <v>753</v>
      </c>
      <c r="C618" s="9" t="s">
        <v>2682</v>
      </c>
      <c r="D618" t="str">
        <f>INDEX(classification!C$2:C$200, MATCH(soilManagement!C618, classification!A$2:A$200, 0))</f>
        <v>arable</v>
      </c>
      <c r="E618" s="9" t="s">
        <v>2562</v>
      </c>
      <c r="F618" t="str">
        <f>INDEX(classification!F$2:F$200, MATCH(soilManagement!E618, classification!D$2:D$200, 0))</f>
        <v>conventional tillage</v>
      </c>
      <c r="G618" s="9">
        <v>2</v>
      </c>
      <c r="H618" s="9" t="s">
        <v>2630</v>
      </c>
      <c r="I618" t="str">
        <f>INDEX(classification!I$2:I$200, MATCH(soilManagement!H618, classification!G$2:G$200, 0))</f>
        <v>maize</v>
      </c>
      <c r="J618" s="9" t="s">
        <v>2887</v>
      </c>
      <c r="K618" s="21" t="s">
        <v>1551</v>
      </c>
      <c r="L618" t="str">
        <f>INDEX(classification!L$2:L$200, MATCH(soilManagement!K618, classification!J$2:J$200, 0))</f>
        <v>unknown</v>
      </c>
      <c r="M618" s="21" t="s">
        <v>1551</v>
      </c>
      <c r="N618" t="str">
        <f>INDEX(classification!O$2:O$200, MATCH(soilManagement!M618, classification!M$2:M$200, 0))</f>
        <v>unknown</v>
      </c>
      <c r="O618" s="21" t="s">
        <v>1551</v>
      </c>
      <c r="P618" t="str">
        <f>INDEX(classification!R$2:R$200, MATCH(soilManagement!O618, classification!P$2:P$200, 0))</f>
        <v>unknown</v>
      </c>
      <c r="Q618" s="21" t="s">
        <v>1551</v>
      </c>
      <c r="R618" t="str">
        <f>INDEX(classification!U$2:U$200, MATCH(soilManagement!Q618, classification!S$2:S$200, 0))</f>
        <v>unknown</v>
      </c>
      <c r="S618" s="9" t="s">
        <v>2888</v>
      </c>
      <c r="T618" t="str">
        <f>INDEX(classification!X$2:X$200, MATCH(soilManagement!S618, classification!V$2:V$200, 0))</f>
        <v>not compacted</v>
      </c>
      <c r="U618" s="9" t="s">
        <v>2891</v>
      </c>
      <c r="V618" t="str">
        <f>INDEX(classification!AA$2:AA$200, MATCH(soilManagement!U618, classification!Y$2:Y$200, 0))</f>
        <v>positive impact</v>
      </c>
      <c r="W618" s="9" t="s">
        <v>2890</v>
      </c>
      <c r="X618" t="str">
        <f>INDEX(classification!AD$2:AD$200, MATCH(soilManagement!W618, classification!AB$2:AB$200, 0))</f>
        <v>no impact</v>
      </c>
      <c r="Y618" s="9" t="s">
        <v>2559</v>
      </c>
    </row>
    <row r="619" spans="1:25">
      <c r="A619">
        <v>618</v>
      </c>
      <c r="B619" s="6" t="s">
        <v>754</v>
      </c>
      <c r="C619" s="9" t="s">
        <v>2682</v>
      </c>
      <c r="D619" t="str">
        <f>INDEX(classification!C$2:C$200, MATCH(soilManagement!C619, classification!A$2:A$200, 0))</f>
        <v>arable</v>
      </c>
      <c r="E619" s="9" t="s">
        <v>2562</v>
      </c>
      <c r="F619" t="str">
        <f>INDEX(classification!F$2:F$200, MATCH(soilManagement!E619, classification!D$2:D$200, 0))</f>
        <v>conventional tillage</v>
      </c>
      <c r="G619" s="9">
        <v>2</v>
      </c>
      <c r="H619" s="9" t="s">
        <v>2630</v>
      </c>
      <c r="I619" t="str">
        <f>INDEX(classification!I$2:I$200, MATCH(soilManagement!H619, classification!G$2:G$200, 0))</f>
        <v>maize</v>
      </c>
      <c r="J619" s="9" t="s">
        <v>2887</v>
      </c>
      <c r="K619" s="21" t="s">
        <v>1551</v>
      </c>
      <c r="L619" t="str">
        <f>INDEX(classification!L$2:L$200, MATCH(soilManagement!K619, classification!J$2:J$200, 0))</f>
        <v>unknown</v>
      </c>
      <c r="M619" s="21" t="s">
        <v>1551</v>
      </c>
      <c r="N619" t="str">
        <f>INDEX(classification!O$2:O$200, MATCH(soilManagement!M619, classification!M$2:M$200, 0))</f>
        <v>unknown</v>
      </c>
      <c r="O619" s="21" t="s">
        <v>1551</v>
      </c>
      <c r="P619" t="str">
        <f>INDEX(classification!R$2:R$200, MATCH(soilManagement!O619, classification!P$2:P$200, 0))</f>
        <v>unknown</v>
      </c>
      <c r="Q619" s="21" t="s">
        <v>1551</v>
      </c>
      <c r="R619" t="str">
        <f>INDEX(classification!U$2:U$200, MATCH(soilManagement!Q619, classification!S$2:S$200, 0))</f>
        <v>unknown</v>
      </c>
      <c r="S619" s="9" t="s">
        <v>2888</v>
      </c>
      <c r="T619" t="str">
        <f>INDEX(classification!X$2:X$200, MATCH(soilManagement!S619, classification!V$2:V$200, 0))</f>
        <v>not compacted</v>
      </c>
      <c r="U619" s="9" t="s">
        <v>2892</v>
      </c>
      <c r="V619" t="str">
        <f>INDEX(classification!AA$2:AA$200, MATCH(soilManagement!U619, classification!Y$2:Y$200, 0))</f>
        <v>no impact</v>
      </c>
      <c r="W619" s="9" t="s">
        <v>2890</v>
      </c>
      <c r="X619" t="str">
        <f>INDEX(classification!AD$2:AD$200, MATCH(soilManagement!W619, classification!AB$2:AB$200, 0))</f>
        <v>no impact</v>
      </c>
      <c r="Y619" s="9" t="s">
        <v>2559</v>
      </c>
    </row>
    <row r="620" spans="1:25">
      <c r="A620">
        <v>619</v>
      </c>
      <c r="B620" s="6" t="s">
        <v>755</v>
      </c>
      <c r="C620" s="9" t="s">
        <v>2682</v>
      </c>
      <c r="D620" t="str">
        <f>INDEX(classification!C$2:C$200, MATCH(soilManagement!C620, classification!A$2:A$200, 0))</f>
        <v>arable</v>
      </c>
      <c r="E620" s="9" t="s">
        <v>2562</v>
      </c>
      <c r="F620" t="str">
        <f>INDEX(classification!F$2:F$200, MATCH(soilManagement!E620, classification!D$2:D$200, 0))</f>
        <v>conventional tillage</v>
      </c>
      <c r="G620" s="9">
        <v>2</v>
      </c>
      <c r="H620" s="9" t="s">
        <v>2630</v>
      </c>
      <c r="I620" t="str">
        <f>INDEX(classification!I$2:I$200, MATCH(soilManagement!H620, classification!G$2:G$200, 0))</f>
        <v>maize</v>
      </c>
      <c r="J620" s="9" t="s">
        <v>2887</v>
      </c>
      <c r="K620" s="21" t="s">
        <v>1551</v>
      </c>
      <c r="L620" t="str">
        <f>INDEX(classification!L$2:L$200, MATCH(soilManagement!K620, classification!J$2:J$200, 0))</f>
        <v>unknown</v>
      </c>
      <c r="M620" s="21" t="s">
        <v>1551</v>
      </c>
      <c r="N620" t="str">
        <f>INDEX(classification!O$2:O$200, MATCH(soilManagement!M620, classification!M$2:M$200, 0))</f>
        <v>unknown</v>
      </c>
      <c r="O620" s="21" t="s">
        <v>1551</v>
      </c>
      <c r="P620" t="str">
        <f>INDEX(classification!R$2:R$200, MATCH(soilManagement!O620, classification!P$2:P$200, 0))</f>
        <v>unknown</v>
      </c>
      <c r="Q620" s="21" t="s">
        <v>1551</v>
      </c>
      <c r="R620" t="str">
        <f>INDEX(classification!U$2:U$200, MATCH(soilManagement!Q620, classification!S$2:S$200, 0))</f>
        <v>unknown</v>
      </c>
      <c r="S620" s="9" t="s">
        <v>2893</v>
      </c>
      <c r="T620" t="str">
        <f>INDEX(classification!X$2:X$200, MATCH(soilManagement!S620, classification!V$2:V$200, 0))</f>
        <v>not compacted</v>
      </c>
      <c r="U620" s="9" t="s">
        <v>2889</v>
      </c>
      <c r="V620" t="str">
        <f>INDEX(classification!AA$2:AA$200, MATCH(soilManagement!U620, classification!Y$2:Y$200, 0))</f>
        <v>positive impact</v>
      </c>
      <c r="W620" s="9" t="s">
        <v>2890</v>
      </c>
      <c r="X620" t="str">
        <f>INDEX(classification!AD$2:AD$200, MATCH(soilManagement!W620, classification!AB$2:AB$200, 0))</f>
        <v>no impact</v>
      </c>
      <c r="Y620" s="9" t="s">
        <v>2559</v>
      </c>
    </row>
    <row r="621" spans="1:25">
      <c r="A621">
        <v>620</v>
      </c>
      <c r="B621" s="6" t="s">
        <v>756</v>
      </c>
      <c r="C621" s="9" t="s">
        <v>2682</v>
      </c>
      <c r="D621" t="str">
        <f>INDEX(classification!C$2:C$200, MATCH(soilManagement!C621, classification!A$2:A$200, 0))</f>
        <v>arable</v>
      </c>
      <c r="E621" s="9" t="s">
        <v>2562</v>
      </c>
      <c r="F621" t="str">
        <f>INDEX(classification!F$2:F$200, MATCH(soilManagement!E621, classification!D$2:D$200, 0))</f>
        <v>conventional tillage</v>
      </c>
      <c r="G621" s="9">
        <v>2</v>
      </c>
      <c r="H621" s="9" t="s">
        <v>2630</v>
      </c>
      <c r="I621" t="str">
        <f>INDEX(classification!I$2:I$200, MATCH(soilManagement!H621, classification!G$2:G$200, 0))</f>
        <v>maize</v>
      </c>
      <c r="J621" s="9" t="s">
        <v>2887</v>
      </c>
      <c r="K621" s="21" t="s">
        <v>1551</v>
      </c>
      <c r="L621" t="str">
        <f>INDEX(classification!L$2:L$200, MATCH(soilManagement!K621, classification!J$2:J$200, 0))</f>
        <v>unknown</v>
      </c>
      <c r="M621" s="21" t="s">
        <v>1551</v>
      </c>
      <c r="N621" t="str">
        <f>INDEX(classification!O$2:O$200, MATCH(soilManagement!M621, classification!M$2:M$200, 0))</f>
        <v>unknown</v>
      </c>
      <c r="O621" s="21" t="s">
        <v>1551</v>
      </c>
      <c r="P621" t="str">
        <f>INDEX(classification!R$2:R$200, MATCH(soilManagement!O621, classification!P$2:P$200, 0))</f>
        <v>unknown</v>
      </c>
      <c r="Q621" s="21" t="s">
        <v>1551</v>
      </c>
      <c r="R621" t="str">
        <f>INDEX(classification!U$2:U$200, MATCH(soilManagement!Q621, classification!S$2:S$200, 0))</f>
        <v>unknown</v>
      </c>
      <c r="S621" s="9" t="s">
        <v>2893</v>
      </c>
      <c r="T621" t="str">
        <f>INDEX(classification!X$2:X$200, MATCH(soilManagement!S621, classification!V$2:V$200, 0))</f>
        <v>not compacted</v>
      </c>
      <c r="U621" s="9" t="s">
        <v>2891</v>
      </c>
      <c r="V621" t="str">
        <f>INDEX(classification!AA$2:AA$200, MATCH(soilManagement!U621, classification!Y$2:Y$200, 0))</f>
        <v>positive impact</v>
      </c>
      <c r="W621" s="9" t="s">
        <v>2890</v>
      </c>
      <c r="X621" t="str">
        <f>INDEX(classification!AD$2:AD$200, MATCH(soilManagement!W621, classification!AB$2:AB$200, 0))</f>
        <v>no impact</v>
      </c>
      <c r="Y621" s="9" t="s">
        <v>2559</v>
      </c>
    </row>
    <row r="622" spans="1:25">
      <c r="A622">
        <v>621</v>
      </c>
      <c r="B622" s="6" t="s">
        <v>757</v>
      </c>
      <c r="C622" s="9" t="s">
        <v>2682</v>
      </c>
      <c r="D622" t="str">
        <f>INDEX(classification!C$2:C$200, MATCH(soilManagement!C622, classification!A$2:A$200, 0))</f>
        <v>arable</v>
      </c>
      <c r="E622" s="9" t="s">
        <v>2562</v>
      </c>
      <c r="F622" t="str">
        <f>INDEX(classification!F$2:F$200, MATCH(soilManagement!E622, classification!D$2:D$200, 0))</f>
        <v>conventional tillage</v>
      </c>
      <c r="G622" s="9">
        <v>2</v>
      </c>
      <c r="H622" s="9" t="s">
        <v>2630</v>
      </c>
      <c r="I622" t="str">
        <f>INDEX(classification!I$2:I$200, MATCH(soilManagement!H622, classification!G$2:G$200, 0))</f>
        <v>maize</v>
      </c>
      <c r="J622" s="9" t="s">
        <v>2887</v>
      </c>
      <c r="K622" s="21" t="s">
        <v>1551</v>
      </c>
      <c r="L622" t="str">
        <f>INDEX(classification!L$2:L$200, MATCH(soilManagement!K622, classification!J$2:J$200, 0))</f>
        <v>unknown</v>
      </c>
      <c r="M622" s="21" t="s">
        <v>1551</v>
      </c>
      <c r="N622" t="str">
        <f>INDEX(classification!O$2:O$200, MATCH(soilManagement!M622, classification!M$2:M$200, 0))</f>
        <v>unknown</v>
      </c>
      <c r="O622" s="21" t="s">
        <v>1551</v>
      </c>
      <c r="P622" t="str">
        <f>INDEX(classification!R$2:R$200, MATCH(soilManagement!O622, classification!P$2:P$200, 0))</f>
        <v>unknown</v>
      </c>
      <c r="Q622" s="21" t="s">
        <v>1551</v>
      </c>
      <c r="R622" t="str">
        <f>INDEX(classification!U$2:U$200, MATCH(soilManagement!Q622, classification!S$2:S$200, 0))</f>
        <v>unknown</v>
      </c>
      <c r="S622" s="9" t="s">
        <v>2893</v>
      </c>
      <c r="T622" t="str">
        <f>INDEX(classification!X$2:X$200, MATCH(soilManagement!S622, classification!V$2:V$200, 0))</f>
        <v>not compacted</v>
      </c>
      <c r="U622" s="9" t="s">
        <v>2892</v>
      </c>
      <c r="V622" t="str">
        <f>INDEX(classification!AA$2:AA$200, MATCH(soilManagement!U622, classification!Y$2:Y$200, 0))</f>
        <v>no impact</v>
      </c>
      <c r="W622" s="9" t="s">
        <v>2890</v>
      </c>
      <c r="X622" t="str">
        <f>INDEX(classification!AD$2:AD$200, MATCH(soilManagement!W622, classification!AB$2:AB$200, 0))</f>
        <v>no impact</v>
      </c>
      <c r="Y622" s="9" t="s">
        <v>2559</v>
      </c>
    </row>
    <row r="623" spans="1:25">
      <c r="A623">
        <v>622</v>
      </c>
      <c r="B623" s="6" t="s">
        <v>758</v>
      </c>
      <c r="C623" s="9" t="s">
        <v>2682</v>
      </c>
      <c r="D623" t="str">
        <f>INDEX(classification!C$2:C$200, MATCH(soilManagement!C623, classification!A$2:A$200, 0))</f>
        <v>arable</v>
      </c>
      <c r="E623" s="9" t="s">
        <v>2562</v>
      </c>
      <c r="F623" t="str">
        <f>INDEX(classification!F$2:F$200, MATCH(soilManagement!E623, classification!D$2:D$200, 0))</f>
        <v>conventional tillage</v>
      </c>
      <c r="G623" s="9">
        <v>2</v>
      </c>
      <c r="H623" s="9" t="s">
        <v>2630</v>
      </c>
      <c r="I623" t="str">
        <f>INDEX(classification!I$2:I$200, MATCH(soilManagement!H623, classification!G$2:G$200, 0))</f>
        <v>maize</v>
      </c>
      <c r="J623" s="9" t="s">
        <v>2887</v>
      </c>
      <c r="K623" s="21" t="s">
        <v>1551</v>
      </c>
      <c r="L623" t="str">
        <f>INDEX(classification!L$2:L$200, MATCH(soilManagement!K623, classification!J$2:J$200, 0))</f>
        <v>unknown</v>
      </c>
      <c r="M623" s="21" t="s">
        <v>1551</v>
      </c>
      <c r="N623" t="str">
        <f>INDEX(classification!O$2:O$200, MATCH(soilManagement!M623, classification!M$2:M$200, 0))</f>
        <v>unknown</v>
      </c>
      <c r="O623" s="21" t="s">
        <v>1551</v>
      </c>
      <c r="P623" t="str">
        <f>INDEX(classification!R$2:R$200, MATCH(soilManagement!O623, classification!P$2:P$200, 0))</f>
        <v>unknown</v>
      </c>
      <c r="Q623" s="21" t="s">
        <v>1551</v>
      </c>
      <c r="R623" t="str">
        <f>INDEX(classification!U$2:U$200, MATCH(soilManagement!Q623, classification!S$2:S$200, 0))</f>
        <v>unknown</v>
      </c>
      <c r="S623" s="9" t="s">
        <v>2894</v>
      </c>
      <c r="T623" t="str">
        <f>INDEX(classification!X$2:X$200, MATCH(soilManagement!S623, classification!V$2:V$200, 0))</f>
        <v>not compacted</v>
      </c>
      <c r="U623" s="9" t="s">
        <v>2889</v>
      </c>
      <c r="V623" t="str">
        <f>INDEX(classification!AA$2:AA$200, MATCH(soilManagement!U623, classification!Y$2:Y$200, 0))</f>
        <v>positive impact</v>
      </c>
      <c r="W623" s="9" t="s">
        <v>2890</v>
      </c>
      <c r="X623" t="str">
        <f>INDEX(classification!AD$2:AD$200, MATCH(soilManagement!W623, classification!AB$2:AB$200, 0))</f>
        <v>no impact</v>
      </c>
      <c r="Y623" s="9" t="s">
        <v>2559</v>
      </c>
    </row>
    <row r="624" spans="1:25">
      <c r="A624">
        <v>623</v>
      </c>
      <c r="B624" s="6" t="s">
        <v>759</v>
      </c>
      <c r="C624" s="9" t="s">
        <v>2682</v>
      </c>
      <c r="D624" t="str">
        <f>INDEX(classification!C$2:C$200, MATCH(soilManagement!C624, classification!A$2:A$200, 0))</f>
        <v>arable</v>
      </c>
      <c r="E624" s="9" t="s">
        <v>2562</v>
      </c>
      <c r="F624" t="str">
        <f>INDEX(classification!F$2:F$200, MATCH(soilManagement!E624, classification!D$2:D$200, 0))</f>
        <v>conventional tillage</v>
      </c>
      <c r="G624" s="9">
        <v>2</v>
      </c>
      <c r="H624" s="9" t="s">
        <v>2630</v>
      </c>
      <c r="I624" t="str">
        <f>INDEX(classification!I$2:I$200, MATCH(soilManagement!H624, classification!G$2:G$200, 0))</f>
        <v>maize</v>
      </c>
      <c r="J624" s="9" t="s">
        <v>2887</v>
      </c>
      <c r="K624" s="21" t="s">
        <v>1551</v>
      </c>
      <c r="L624" t="str">
        <f>INDEX(classification!L$2:L$200, MATCH(soilManagement!K624, classification!J$2:J$200, 0))</f>
        <v>unknown</v>
      </c>
      <c r="M624" s="21" t="s">
        <v>1551</v>
      </c>
      <c r="N624" t="str">
        <f>INDEX(classification!O$2:O$200, MATCH(soilManagement!M624, classification!M$2:M$200, 0))</f>
        <v>unknown</v>
      </c>
      <c r="O624" s="21" t="s">
        <v>1551</v>
      </c>
      <c r="P624" t="str">
        <f>INDEX(classification!R$2:R$200, MATCH(soilManagement!O624, classification!P$2:P$200, 0))</f>
        <v>unknown</v>
      </c>
      <c r="Q624" s="21" t="s">
        <v>1551</v>
      </c>
      <c r="R624" t="str">
        <f>INDEX(classification!U$2:U$200, MATCH(soilManagement!Q624, classification!S$2:S$200, 0))</f>
        <v>unknown</v>
      </c>
      <c r="S624" s="9" t="s">
        <v>2894</v>
      </c>
      <c r="T624" t="str">
        <f>INDEX(classification!X$2:X$200, MATCH(soilManagement!S624, classification!V$2:V$200, 0))</f>
        <v>not compacted</v>
      </c>
      <c r="U624" s="9" t="s">
        <v>2891</v>
      </c>
      <c r="V624" t="str">
        <f>INDEX(classification!AA$2:AA$200, MATCH(soilManagement!U624, classification!Y$2:Y$200, 0))</f>
        <v>positive impact</v>
      </c>
      <c r="W624" s="9" t="s">
        <v>2890</v>
      </c>
      <c r="X624" t="str">
        <f>INDEX(classification!AD$2:AD$200, MATCH(soilManagement!W624, classification!AB$2:AB$200, 0))</f>
        <v>no impact</v>
      </c>
      <c r="Y624" s="9" t="s">
        <v>2559</v>
      </c>
    </row>
    <row r="625" spans="1:25">
      <c r="A625">
        <v>624</v>
      </c>
      <c r="B625" s="6" t="s">
        <v>760</v>
      </c>
      <c r="C625" s="9" t="s">
        <v>2682</v>
      </c>
      <c r="D625" t="str">
        <f>INDEX(classification!C$2:C$200, MATCH(soilManagement!C625, classification!A$2:A$200, 0))</f>
        <v>arable</v>
      </c>
      <c r="E625" s="9" t="s">
        <v>2562</v>
      </c>
      <c r="F625" t="str">
        <f>INDEX(classification!F$2:F$200, MATCH(soilManagement!E625, classification!D$2:D$200, 0))</f>
        <v>conventional tillage</v>
      </c>
      <c r="G625" s="9">
        <v>2</v>
      </c>
      <c r="H625" s="9" t="s">
        <v>2630</v>
      </c>
      <c r="I625" t="str">
        <f>INDEX(classification!I$2:I$200, MATCH(soilManagement!H625, classification!G$2:G$200, 0))</f>
        <v>maize</v>
      </c>
      <c r="J625" s="9" t="s">
        <v>2887</v>
      </c>
      <c r="K625" s="21" t="s">
        <v>1551</v>
      </c>
      <c r="L625" t="str">
        <f>INDEX(classification!L$2:L$200, MATCH(soilManagement!K625, classification!J$2:J$200, 0))</f>
        <v>unknown</v>
      </c>
      <c r="M625" s="21" t="s">
        <v>1551</v>
      </c>
      <c r="N625" t="str">
        <f>INDEX(classification!O$2:O$200, MATCH(soilManagement!M625, classification!M$2:M$200, 0))</f>
        <v>unknown</v>
      </c>
      <c r="O625" s="21" t="s">
        <v>1551</v>
      </c>
      <c r="P625" t="str">
        <f>INDEX(classification!R$2:R$200, MATCH(soilManagement!O625, classification!P$2:P$200, 0))</f>
        <v>unknown</v>
      </c>
      <c r="Q625" s="21" t="s">
        <v>1551</v>
      </c>
      <c r="R625" t="str">
        <f>INDEX(classification!U$2:U$200, MATCH(soilManagement!Q625, classification!S$2:S$200, 0))</f>
        <v>unknown</v>
      </c>
      <c r="S625" s="9" t="s">
        <v>2894</v>
      </c>
      <c r="T625" t="str">
        <f>INDEX(classification!X$2:X$200, MATCH(soilManagement!S625, classification!V$2:V$200, 0))</f>
        <v>not compacted</v>
      </c>
      <c r="U625" s="9" t="s">
        <v>2892</v>
      </c>
      <c r="V625" t="str">
        <f>INDEX(classification!AA$2:AA$200, MATCH(soilManagement!U625, classification!Y$2:Y$200, 0))</f>
        <v>no impact</v>
      </c>
      <c r="W625" s="9" t="s">
        <v>2890</v>
      </c>
      <c r="X625" t="str">
        <f>INDEX(classification!AD$2:AD$200, MATCH(soilManagement!W625, classification!AB$2:AB$200, 0))</f>
        <v>no impact</v>
      </c>
      <c r="Y625" s="9" t="s">
        <v>2402</v>
      </c>
    </row>
    <row r="626" spans="1:25">
      <c r="A626">
        <v>625</v>
      </c>
      <c r="B626" s="6" t="s">
        <v>761</v>
      </c>
      <c r="C626" s="9" t="s">
        <v>2556</v>
      </c>
      <c r="D626" t="str">
        <f>INDEX(classification!C$2:C$200, MATCH(soilManagement!C626, classification!A$2:A$200, 0))</f>
        <v>grassland</v>
      </c>
      <c r="E626" s="9" t="s">
        <v>2731</v>
      </c>
      <c r="F626" t="str">
        <f>INDEX(classification!F$2:F$200, MATCH(soilManagement!E626, classification!D$2:D$200, 0))</f>
        <v>no tillage</v>
      </c>
      <c r="G626" s="9">
        <v>0</v>
      </c>
      <c r="H626" s="9" t="s">
        <v>2895</v>
      </c>
      <c r="I626" t="str">
        <f>INDEX(classification!I$2:I$200, MATCH(soilManagement!H626, classification!G$2:G$200, 0))</f>
        <v>shrub</v>
      </c>
      <c r="J626" s="9" t="s">
        <v>1551</v>
      </c>
      <c r="K626" s="17" t="s">
        <v>1551</v>
      </c>
      <c r="L626" t="str">
        <f>INDEX(classification!L$2:L$200, MATCH(soilManagement!K626, classification!J$2:J$200, 0))</f>
        <v>unknown</v>
      </c>
      <c r="M626" s="6" t="s">
        <v>2558</v>
      </c>
      <c r="N626" t="str">
        <f>INDEX(classification!O$2:O$200, MATCH(soilManagement!M626, classification!M$2:M$200, 0))</f>
        <v>natural</v>
      </c>
      <c r="O626" s="9" t="s">
        <v>2896</v>
      </c>
      <c r="P626" t="str">
        <f>INDEX(classification!R$2:R$200, MATCH(soilManagement!O626, classification!P$2:P$200, 0))</f>
        <v>yes</v>
      </c>
      <c r="Q626" s="17" t="s">
        <v>1551</v>
      </c>
      <c r="R626" t="str">
        <f>INDEX(classification!U$2:U$200, MATCH(soilManagement!Q626, classification!S$2:S$200, 0))</f>
        <v>unknown</v>
      </c>
      <c r="S626" s="17" t="s">
        <v>1551</v>
      </c>
      <c r="T626" t="str">
        <f>INDEX(classification!X$2:X$200, MATCH(soilManagement!S626, classification!V$2:V$200, 0))</f>
        <v>unknown</v>
      </c>
      <c r="U626" s="17" t="s">
        <v>1551</v>
      </c>
      <c r="V626" t="str">
        <f>INDEX(classification!AA$2:AA$200, MATCH(soilManagement!U626, classification!Y$2:Y$200, 0))</f>
        <v>unknown</v>
      </c>
      <c r="W626" s="9" t="s">
        <v>2585</v>
      </c>
      <c r="X626" t="str">
        <f>INDEX(classification!AD$2:AD$200, MATCH(soilManagement!W626, classification!AB$2:AB$200, 0))</f>
        <v>no impact</v>
      </c>
      <c r="Y626" s="18"/>
    </row>
    <row r="627" spans="1:25">
      <c r="A627">
        <v>626</v>
      </c>
      <c r="B627" s="6" t="s">
        <v>763</v>
      </c>
      <c r="C627" s="9" t="s">
        <v>2556</v>
      </c>
      <c r="D627" t="str">
        <f>INDEX(classification!C$2:C$200, MATCH(soilManagement!C627, classification!A$2:A$200, 0))</f>
        <v>grassland</v>
      </c>
      <c r="E627" s="9" t="s">
        <v>2731</v>
      </c>
      <c r="F627" t="str">
        <f>INDEX(classification!F$2:F$200, MATCH(soilManagement!E627, classification!D$2:D$200, 0))</f>
        <v>no tillage</v>
      </c>
      <c r="G627" s="9">
        <v>0</v>
      </c>
      <c r="H627" s="9" t="s">
        <v>2895</v>
      </c>
      <c r="I627" t="str">
        <f>INDEX(classification!I$2:I$200, MATCH(soilManagement!H627, classification!G$2:G$200, 0))</f>
        <v>shrub</v>
      </c>
      <c r="J627" s="9" t="s">
        <v>1551</v>
      </c>
      <c r="K627" s="17" t="s">
        <v>1551</v>
      </c>
      <c r="L627" t="str">
        <f>INDEX(classification!L$2:L$200, MATCH(soilManagement!K627, classification!J$2:J$200, 0))</f>
        <v>unknown</v>
      </c>
      <c r="M627" s="6" t="s">
        <v>2558</v>
      </c>
      <c r="N627" t="str">
        <f>INDEX(classification!O$2:O$200, MATCH(soilManagement!M627, classification!M$2:M$200, 0))</f>
        <v>natural</v>
      </c>
      <c r="O627" s="9" t="s">
        <v>2896</v>
      </c>
      <c r="P627" t="str">
        <f>INDEX(classification!R$2:R$200, MATCH(soilManagement!O627, classification!P$2:P$200, 0))</f>
        <v>yes</v>
      </c>
      <c r="Q627" s="17" t="s">
        <v>1551</v>
      </c>
      <c r="R627" t="str">
        <f>INDEX(classification!U$2:U$200, MATCH(soilManagement!Q627, classification!S$2:S$200, 0))</f>
        <v>unknown</v>
      </c>
      <c r="S627" s="17" t="s">
        <v>1551</v>
      </c>
      <c r="T627" t="str">
        <f>INDEX(classification!X$2:X$200, MATCH(soilManagement!S627, classification!V$2:V$200, 0))</f>
        <v>unknown</v>
      </c>
      <c r="U627" s="17" t="s">
        <v>1551</v>
      </c>
      <c r="V627" t="str">
        <f>INDEX(classification!AA$2:AA$200, MATCH(soilManagement!U627, classification!Y$2:Y$200, 0))</f>
        <v>unknown</v>
      </c>
      <c r="W627" s="9" t="s">
        <v>2585</v>
      </c>
      <c r="X627" t="str">
        <f>INDEX(classification!AD$2:AD$200, MATCH(soilManagement!W627, classification!AB$2:AB$200, 0))</f>
        <v>no impact</v>
      </c>
      <c r="Y627" s="18"/>
    </row>
    <row r="628" spans="1:25">
      <c r="A628">
        <v>627</v>
      </c>
      <c r="B628" s="6" t="s">
        <v>764</v>
      </c>
      <c r="C628" s="9" t="s">
        <v>2599</v>
      </c>
      <c r="D628" t="str">
        <f>INDEX(classification!C$2:C$200, MATCH(soilManagement!C628, classification!A$2:A$200, 0))</f>
        <v>arable</v>
      </c>
      <c r="E628" s="9" t="s">
        <v>2731</v>
      </c>
      <c r="F628" t="str">
        <f>INDEX(classification!F$2:F$200, MATCH(soilManagement!E628, classification!D$2:D$200, 0))</f>
        <v>no tillage</v>
      </c>
      <c r="G628" s="9">
        <v>-9999</v>
      </c>
      <c r="H628" s="17" t="s">
        <v>1551</v>
      </c>
      <c r="I628" t="str">
        <f>INDEX(classification!I$2:I$200, MATCH(soilManagement!H628, classification!G$2:G$200, 0))</f>
        <v>unknown</v>
      </c>
      <c r="J628" s="9" t="s">
        <v>1551</v>
      </c>
      <c r="K628" s="17" t="s">
        <v>1551</v>
      </c>
      <c r="L628" t="str">
        <f>INDEX(classification!L$2:L$200, MATCH(soilManagement!K628, classification!J$2:J$200, 0))</f>
        <v>unknown</v>
      </c>
      <c r="M628" s="17" t="s">
        <v>1551</v>
      </c>
      <c r="N628" t="str">
        <f>INDEX(classification!O$2:O$200, MATCH(soilManagement!M628, classification!M$2:M$200, 0))</f>
        <v>unknown</v>
      </c>
      <c r="O628" s="17" t="s">
        <v>1551</v>
      </c>
      <c r="P628" t="str">
        <f>INDEX(classification!R$2:R$200, MATCH(soilManagement!O628, classification!P$2:P$200, 0))</f>
        <v>unknown</v>
      </c>
      <c r="Q628" s="9" t="s">
        <v>2897</v>
      </c>
      <c r="R628" t="str">
        <f>INDEX(classification!U$2:U$200, MATCH(soilManagement!Q628, classification!S$2:S$200, 0))</f>
        <v>irrigated</v>
      </c>
      <c r="S628" s="17" t="s">
        <v>1551</v>
      </c>
      <c r="T628" t="str">
        <f>INDEX(classification!X$2:X$200, MATCH(soilManagement!S628, classification!V$2:V$200, 0))</f>
        <v>unknown</v>
      </c>
      <c r="U628" s="17" t="s">
        <v>1551</v>
      </c>
      <c r="V628" t="str">
        <f>INDEX(classification!AA$2:AA$200, MATCH(soilManagement!U628, classification!Y$2:Y$200, 0))</f>
        <v>unknown</v>
      </c>
      <c r="W628" s="9" t="s">
        <v>2643</v>
      </c>
      <c r="X628" t="str">
        <f>INDEX(classification!AD$2:AD$200, MATCH(soilManagement!W628, classification!AB$2:AB$200, 0))</f>
        <v>after tillage</v>
      </c>
      <c r="Y628" s="9" t="s">
        <v>2559</v>
      </c>
    </row>
    <row r="629" spans="1:25">
      <c r="A629">
        <v>628</v>
      </c>
      <c r="B629" s="6" t="s">
        <v>767</v>
      </c>
      <c r="C629" s="9" t="s">
        <v>2599</v>
      </c>
      <c r="D629" t="str">
        <f>INDEX(classification!C$2:C$200, MATCH(soilManagement!C629, classification!A$2:A$200, 0))</f>
        <v>arable</v>
      </c>
      <c r="E629" s="9" t="s">
        <v>2731</v>
      </c>
      <c r="F629" t="str">
        <f>INDEX(classification!F$2:F$200, MATCH(soilManagement!E629, classification!D$2:D$200, 0))</f>
        <v>no tillage</v>
      </c>
      <c r="G629" s="9">
        <v>-9999</v>
      </c>
      <c r="H629" s="17" t="s">
        <v>1551</v>
      </c>
      <c r="I629" t="str">
        <f>INDEX(classification!I$2:I$200, MATCH(soilManagement!H629, classification!G$2:G$200, 0))</f>
        <v>unknown</v>
      </c>
      <c r="J629" s="9" t="s">
        <v>1551</v>
      </c>
      <c r="K629" s="17" t="s">
        <v>1551</v>
      </c>
      <c r="L629" t="str">
        <f>INDEX(classification!L$2:L$200, MATCH(soilManagement!K629, classification!J$2:J$200, 0))</f>
        <v>unknown</v>
      </c>
      <c r="M629" s="17" t="s">
        <v>1551</v>
      </c>
      <c r="N629" t="str">
        <f>INDEX(classification!O$2:O$200, MATCH(soilManagement!M629, classification!M$2:M$200, 0))</f>
        <v>unknown</v>
      </c>
      <c r="O629" s="17" t="s">
        <v>1551</v>
      </c>
      <c r="P629" t="str">
        <f>INDEX(classification!R$2:R$200, MATCH(soilManagement!O629, classification!P$2:P$200, 0))</f>
        <v>unknown</v>
      </c>
      <c r="Q629" s="9" t="s">
        <v>2898</v>
      </c>
      <c r="R629" t="str">
        <f>INDEX(classification!U$2:U$200, MATCH(soilManagement!Q629, classification!S$2:S$200, 0))</f>
        <v>irrigated</v>
      </c>
      <c r="S629" s="17" t="s">
        <v>1551</v>
      </c>
      <c r="T629" t="str">
        <f>INDEX(classification!X$2:X$200, MATCH(soilManagement!S629, classification!V$2:V$200, 0))</f>
        <v>unknown</v>
      </c>
      <c r="U629" s="17" t="s">
        <v>1551</v>
      </c>
      <c r="V629" t="str">
        <f>INDEX(classification!AA$2:AA$200, MATCH(soilManagement!U629, classification!Y$2:Y$200, 0))</f>
        <v>unknown</v>
      </c>
      <c r="W629" s="9" t="s">
        <v>2643</v>
      </c>
      <c r="X629" t="str">
        <f>INDEX(classification!AD$2:AD$200, MATCH(soilManagement!W629, classification!AB$2:AB$200, 0))</f>
        <v>after tillage</v>
      </c>
      <c r="Y629" s="9" t="s">
        <v>2559</v>
      </c>
    </row>
    <row r="630" spans="1:25">
      <c r="A630">
        <v>629</v>
      </c>
      <c r="B630" s="6" t="s">
        <v>768</v>
      </c>
      <c r="C630" s="9" t="s">
        <v>2599</v>
      </c>
      <c r="D630" t="str">
        <f>INDEX(classification!C$2:C$200, MATCH(soilManagement!C630, classification!A$2:A$200, 0))</f>
        <v>arable</v>
      </c>
      <c r="E630" s="9" t="s">
        <v>2731</v>
      </c>
      <c r="F630" t="str">
        <f>INDEX(classification!F$2:F$200, MATCH(soilManagement!E630, classification!D$2:D$200, 0))</f>
        <v>no tillage</v>
      </c>
      <c r="G630" s="9">
        <v>-9999</v>
      </c>
      <c r="H630" s="17" t="s">
        <v>1551</v>
      </c>
      <c r="I630" t="str">
        <f>INDEX(classification!I$2:I$200, MATCH(soilManagement!H630, classification!G$2:G$200, 0))</f>
        <v>unknown</v>
      </c>
      <c r="J630" s="9" t="s">
        <v>1551</v>
      </c>
      <c r="K630" s="17" t="s">
        <v>1551</v>
      </c>
      <c r="L630" t="str">
        <f>INDEX(classification!L$2:L$200, MATCH(soilManagement!K630, classification!J$2:J$200, 0))</f>
        <v>unknown</v>
      </c>
      <c r="M630" s="17" t="s">
        <v>1551</v>
      </c>
      <c r="N630" t="str">
        <f>INDEX(classification!O$2:O$200, MATCH(soilManagement!M630, classification!M$2:M$200, 0))</f>
        <v>unknown</v>
      </c>
      <c r="O630" s="17" t="s">
        <v>1551</v>
      </c>
      <c r="P630" t="str">
        <f>INDEX(classification!R$2:R$200, MATCH(soilManagement!O630, classification!P$2:P$200, 0))</f>
        <v>unknown</v>
      </c>
      <c r="Q630" s="9" t="s">
        <v>2869</v>
      </c>
      <c r="R630" t="str">
        <f>INDEX(classification!U$2:U$200, MATCH(soilManagement!Q630, classification!S$2:S$200, 0))</f>
        <v>rainfed</v>
      </c>
      <c r="S630" s="17" t="s">
        <v>1551</v>
      </c>
      <c r="T630" t="str">
        <f>INDEX(classification!X$2:X$200, MATCH(soilManagement!S630, classification!V$2:V$200, 0))</f>
        <v>unknown</v>
      </c>
      <c r="U630" s="17" t="s">
        <v>1551</v>
      </c>
      <c r="V630" t="str">
        <f>INDEX(classification!AA$2:AA$200, MATCH(soilManagement!U630, classification!Y$2:Y$200, 0))</f>
        <v>unknown</v>
      </c>
      <c r="W630" s="9" t="s">
        <v>2643</v>
      </c>
      <c r="X630" t="str">
        <f>INDEX(classification!AD$2:AD$200, MATCH(soilManagement!W630, classification!AB$2:AB$200, 0))</f>
        <v>after tillage</v>
      </c>
      <c r="Y630" s="9" t="s">
        <v>2559</v>
      </c>
    </row>
    <row r="631" spans="1:25">
      <c r="A631">
        <v>630</v>
      </c>
      <c r="B631" s="6" t="s">
        <v>769</v>
      </c>
      <c r="C631" s="9" t="s">
        <v>2599</v>
      </c>
      <c r="D631" t="str">
        <f>INDEX(classification!C$2:C$200, MATCH(soilManagement!C631, classification!A$2:A$200, 0))</f>
        <v>arable</v>
      </c>
      <c r="E631" s="9" t="s">
        <v>2731</v>
      </c>
      <c r="F631" t="str">
        <f>INDEX(classification!F$2:F$200, MATCH(soilManagement!E631, classification!D$2:D$200, 0))</f>
        <v>no tillage</v>
      </c>
      <c r="G631" s="9">
        <v>-9999</v>
      </c>
      <c r="H631" s="17" t="s">
        <v>1551</v>
      </c>
      <c r="I631" t="str">
        <f>INDEX(classification!I$2:I$200, MATCH(soilManagement!H631, classification!G$2:G$200, 0))</f>
        <v>unknown</v>
      </c>
      <c r="J631" s="9" t="s">
        <v>1551</v>
      </c>
      <c r="K631" s="17" t="s">
        <v>1551</v>
      </c>
      <c r="L631" t="str">
        <f>INDEX(classification!L$2:L$200, MATCH(soilManagement!K631, classification!J$2:J$200, 0))</f>
        <v>unknown</v>
      </c>
      <c r="M631" s="17" t="s">
        <v>1551</v>
      </c>
      <c r="N631" t="str">
        <f>INDEX(classification!O$2:O$200, MATCH(soilManagement!M631, classification!M$2:M$200, 0))</f>
        <v>unknown</v>
      </c>
      <c r="O631" s="17" t="s">
        <v>1551</v>
      </c>
      <c r="P631" t="str">
        <f>INDEX(classification!R$2:R$200, MATCH(soilManagement!O631, classification!P$2:P$200, 0))</f>
        <v>unknown</v>
      </c>
      <c r="Q631" s="9" t="s">
        <v>2897</v>
      </c>
      <c r="R631" t="str">
        <f>INDEX(classification!U$2:U$200, MATCH(soilManagement!Q631, classification!S$2:S$200, 0))</f>
        <v>irrigated</v>
      </c>
      <c r="S631" s="17" t="s">
        <v>1551</v>
      </c>
      <c r="T631" t="str">
        <f>INDEX(classification!X$2:X$200, MATCH(soilManagement!S631, classification!V$2:V$200, 0))</f>
        <v>unknown</v>
      </c>
      <c r="U631" s="17" t="s">
        <v>1551</v>
      </c>
      <c r="V631" t="str">
        <f>INDEX(classification!AA$2:AA$200, MATCH(soilManagement!U631, classification!Y$2:Y$200, 0))</f>
        <v>unknown</v>
      </c>
      <c r="W631" s="9" t="s">
        <v>2643</v>
      </c>
      <c r="X631" t="str">
        <f>INDEX(classification!AD$2:AD$200, MATCH(soilManagement!W631, classification!AB$2:AB$200, 0))</f>
        <v>after tillage</v>
      </c>
      <c r="Y631" s="9" t="s">
        <v>2559</v>
      </c>
    </row>
    <row r="632" spans="1:25">
      <c r="A632">
        <v>631</v>
      </c>
      <c r="B632" s="6" t="s">
        <v>770</v>
      </c>
      <c r="C632" s="9" t="s">
        <v>2599</v>
      </c>
      <c r="D632" t="str">
        <f>INDEX(classification!C$2:C$200, MATCH(soilManagement!C632, classification!A$2:A$200, 0))</f>
        <v>arable</v>
      </c>
      <c r="E632" s="9" t="s">
        <v>2731</v>
      </c>
      <c r="F632" t="str">
        <f>INDEX(classification!F$2:F$200, MATCH(soilManagement!E632, classification!D$2:D$200, 0))</f>
        <v>no tillage</v>
      </c>
      <c r="G632" s="9">
        <v>-9999</v>
      </c>
      <c r="H632" s="17" t="s">
        <v>1551</v>
      </c>
      <c r="I632" t="str">
        <f>INDEX(classification!I$2:I$200, MATCH(soilManagement!H632, classification!G$2:G$200, 0))</f>
        <v>unknown</v>
      </c>
      <c r="J632" s="9" t="s">
        <v>1551</v>
      </c>
      <c r="K632" s="17" t="s">
        <v>1551</v>
      </c>
      <c r="L632" t="str">
        <f>INDEX(classification!L$2:L$200, MATCH(soilManagement!K632, classification!J$2:J$200, 0))</f>
        <v>unknown</v>
      </c>
      <c r="M632" s="17" t="s">
        <v>1551</v>
      </c>
      <c r="N632" t="str">
        <f>INDEX(classification!O$2:O$200, MATCH(soilManagement!M632, classification!M$2:M$200, 0))</f>
        <v>unknown</v>
      </c>
      <c r="O632" s="17" t="s">
        <v>1551</v>
      </c>
      <c r="P632" t="str">
        <f>INDEX(classification!R$2:R$200, MATCH(soilManagement!O632, classification!P$2:P$200, 0))</f>
        <v>unknown</v>
      </c>
      <c r="Q632" s="9" t="s">
        <v>2898</v>
      </c>
      <c r="R632" t="str">
        <f>INDEX(classification!U$2:U$200, MATCH(soilManagement!Q632, classification!S$2:S$200, 0))</f>
        <v>irrigated</v>
      </c>
      <c r="S632" s="17" t="s">
        <v>1551</v>
      </c>
      <c r="T632" t="str">
        <f>INDEX(classification!X$2:X$200, MATCH(soilManagement!S632, classification!V$2:V$200, 0))</f>
        <v>unknown</v>
      </c>
      <c r="U632" s="17" t="s">
        <v>1551</v>
      </c>
      <c r="V632" t="str">
        <f>INDEX(classification!AA$2:AA$200, MATCH(soilManagement!U632, classification!Y$2:Y$200, 0))</f>
        <v>unknown</v>
      </c>
      <c r="W632" s="9" t="s">
        <v>2643</v>
      </c>
      <c r="X632" t="str">
        <f>INDEX(classification!AD$2:AD$200, MATCH(soilManagement!W632, classification!AB$2:AB$200, 0))</f>
        <v>after tillage</v>
      </c>
      <c r="Y632" s="9" t="s">
        <v>2559</v>
      </c>
    </row>
    <row r="633" spans="1:25">
      <c r="A633">
        <v>632</v>
      </c>
      <c r="B633" s="6" t="s">
        <v>771</v>
      </c>
      <c r="C633" s="9" t="s">
        <v>2599</v>
      </c>
      <c r="D633" t="str">
        <f>INDEX(classification!C$2:C$200, MATCH(soilManagement!C633, classification!A$2:A$200, 0))</f>
        <v>arable</v>
      </c>
      <c r="E633" s="9" t="s">
        <v>2731</v>
      </c>
      <c r="F633" t="str">
        <f>INDEX(classification!F$2:F$200, MATCH(soilManagement!E633, classification!D$2:D$200, 0))</f>
        <v>no tillage</v>
      </c>
      <c r="G633" s="9">
        <v>-9999</v>
      </c>
      <c r="H633" s="17" t="s">
        <v>1551</v>
      </c>
      <c r="I633" t="str">
        <f>INDEX(classification!I$2:I$200, MATCH(soilManagement!H633, classification!G$2:G$200, 0))</f>
        <v>unknown</v>
      </c>
      <c r="J633" s="9" t="s">
        <v>1551</v>
      </c>
      <c r="K633" s="17" t="s">
        <v>1551</v>
      </c>
      <c r="L633" t="str">
        <f>INDEX(classification!L$2:L$200, MATCH(soilManagement!K633, classification!J$2:J$200, 0))</f>
        <v>unknown</v>
      </c>
      <c r="M633" s="17" t="s">
        <v>1551</v>
      </c>
      <c r="N633" t="str">
        <f>INDEX(classification!O$2:O$200, MATCH(soilManagement!M633, classification!M$2:M$200, 0))</f>
        <v>unknown</v>
      </c>
      <c r="O633" s="17" t="s">
        <v>1551</v>
      </c>
      <c r="P633" t="str">
        <f>INDEX(classification!R$2:R$200, MATCH(soilManagement!O633, classification!P$2:P$200, 0))</f>
        <v>unknown</v>
      </c>
      <c r="Q633" s="9" t="s">
        <v>2869</v>
      </c>
      <c r="R633" t="str">
        <f>INDEX(classification!U$2:U$200, MATCH(soilManagement!Q633, classification!S$2:S$200, 0))</f>
        <v>rainfed</v>
      </c>
      <c r="S633" s="17" t="s">
        <v>1551</v>
      </c>
      <c r="T633" t="str">
        <f>INDEX(classification!X$2:X$200, MATCH(soilManagement!S633, classification!V$2:V$200, 0))</f>
        <v>unknown</v>
      </c>
      <c r="U633" s="17" t="s">
        <v>1551</v>
      </c>
      <c r="V633" t="str">
        <f>INDEX(classification!AA$2:AA$200, MATCH(soilManagement!U633, classification!Y$2:Y$200, 0))</f>
        <v>unknown</v>
      </c>
      <c r="W633" s="9" t="s">
        <v>2643</v>
      </c>
      <c r="X633" t="str">
        <f>INDEX(classification!AD$2:AD$200, MATCH(soilManagement!W633, classification!AB$2:AB$200, 0))</f>
        <v>after tillage</v>
      </c>
      <c r="Y633" s="9" t="s">
        <v>2559</v>
      </c>
    </row>
    <row r="634" spans="1:25">
      <c r="A634">
        <v>633</v>
      </c>
      <c r="B634" s="6" t="s">
        <v>772</v>
      </c>
      <c r="C634" s="9" t="s">
        <v>2599</v>
      </c>
      <c r="D634" t="str">
        <f>INDEX(classification!C$2:C$200, MATCH(soilManagement!C634, classification!A$2:A$200, 0))</f>
        <v>arable</v>
      </c>
      <c r="E634" s="9" t="s">
        <v>2731</v>
      </c>
      <c r="F634" t="str">
        <f>INDEX(classification!F$2:F$200, MATCH(soilManagement!E634, classification!D$2:D$200, 0))</f>
        <v>no tillage</v>
      </c>
      <c r="G634" s="9">
        <v>-9999</v>
      </c>
      <c r="H634" s="17" t="s">
        <v>1551</v>
      </c>
      <c r="I634" t="str">
        <f>INDEX(classification!I$2:I$200, MATCH(soilManagement!H634, classification!G$2:G$200, 0))</f>
        <v>unknown</v>
      </c>
      <c r="J634" s="9" t="s">
        <v>1551</v>
      </c>
      <c r="K634" s="17" t="s">
        <v>1551</v>
      </c>
      <c r="L634" t="str">
        <f>INDEX(classification!L$2:L$200, MATCH(soilManagement!K634, classification!J$2:J$200, 0))</f>
        <v>unknown</v>
      </c>
      <c r="M634" s="17" t="s">
        <v>1551</v>
      </c>
      <c r="N634" t="str">
        <f>INDEX(classification!O$2:O$200, MATCH(soilManagement!M634, classification!M$2:M$200, 0))</f>
        <v>unknown</v>
      </c>
      <c r="O634" s="17" t="s">
        <v>1551</v>
      </c>
      <c r="P634" t="str">
        <f>INDEX(classification!R$2:R$200, MATCH(soilManagement!O634, classification!P$2:P$200, 0))</f>
        <v>unknown</v>
      </c>
      <c r="Q634" s="9" t="s">
        <v>2570</v>
      </c>
      <c r="R634" t="str">
        <f>INDEX(classification!U$2:U$200, MATCH(soilManagement!Q634, classification!S$2:S$200, 0))</f>
        <v>irrigated</v>
      </c>
      <c r="S634" s="17" t="s">
        <v>1551</v>
      </c>
      <c r="T634" t="str">
        <f>INDEX(classification!X$2:X$200, MATCH(soilManagement!S634, classification!V$2:V$200, 0))</f>
        <v>unknown</v>
      </c>
      <c r="U634" s="17" t="s">
        <v>1551</v>
      </c>
      <c r="V634" t="str">
        <f>INDEX(classification!AA$2:AA$200, MATCH(soilManagement!U634, classification!Y$2:Y$200, 0))</f>
        <v>unknown</v>
      </c>
      <c r="W634" s="9" t="s">
        <v>2643</v>
      </c>
      <c r="X634" t="str">
        <f>INDEX(classification!AD$2:AD$200, MATCH(soilManagement!W634, classification!AB$2:AB$200, 0))</f>
        <v>after tillage</v>
      </c>
      <c r="Y634" s="9" t="s">
        <v>2559</v>
      </c>
    </row>
    <row r="635" spans="1:25">
      <c r="A635">
        <v>634</v>
      </c>
      <c r="B635" s="6" t="s">
        <v>774</v>
      </c>
      <c r="C635" s="9" t="s">
        <v>2556</v>
      </c>
      <c r="D635" t="str">
        <f>INDEX(classification!C$2:C$200, MATCH(soilManagement!C635, classification!A$2:A$200, 0))</f>
        <v>grassland</v>
      </c>
      <c r="E635" s="9" t="s">
        <v>2731</v>
      </c>
      <c r="F635" t="str">
        <f>INDEX(classification!F$2:F$200, MATCH(soilManagement!E635, classification!D$2:D$200, 0))</f>
        <v>no tillage</v>
      </c>
      <c r="G635" s="9">
        <v>0</v>
      </c>
      <c r="H635" s="17" t="s">
        <v>1551</v>
      </c>
      <c r="I635" t="str">
        <f>INDEX(classification!I$2:I$200, MATCH(soilManagement!H635, classification!G$2:G$200, 0))</f>
        <v>unknown</v>
      </c>
      <c r="J635" s="9" t="s">
        <v>1551</v>
      </c>
      <c r="K635" s="17" t="s">
        <v>1551</v>
      </c>
      <c r="L635" t="str">
        <f>INDEX(classification!L$2:L$200, MATCH(soilManagement!K635, classification!J$2:J$200, 0))</f>
        <v>unknown</v>
      </c>
      <c r="M635" s="6" t="s">
        <v>2558</v>
      </c>
      <c r="N635" t="str">
        <f>INDEX(classification!O$2:O$200, MATCH(soilManagement!M635, classification!M$2:M$200, 0))</f>
        <v>natural</v>
      </c>
      <c r="O635" s="17" t="s">
        <v>1551</v>
      </c>
      <c r="P635" t="str">
        <f>INDEX(classification!R$2:R$200, MATCH(soilManagement!O635, classification!P$2:P$200, 0))</f>
        <v>unknown</v>
      </c>
      <c r="Q635" s="17" t="s">
        <v>1551</v>
      </c>
      <c r="R635" t="str">
        <f>INDEX(classification!U$2:U$200, MATCH(soilManagement!Q635, classification!S$2:S$200, 0))</f>
        <v>unknown</v>
      </c>
      <c r="S635" s="17" t="s">
        <v>1551</v>
      </c>
      <c r="T635" t="str">
        <f>INDEX(classification!X$2:X$200, MATCH(soilManagement!S635, classification!V$2:V$200, 0))</f>
        <v>unknown</v>
      </c>
      <c r="U635" s="17" t="s">
        <v>1551</v>
      </c>
      <c r="V635" t="str">
        <f>INDEX(classification!AA$2:AA$200, MATCH(soilManagement!U635, classification!Y$2:Y$200, 0))</f>
        <v>unknown</v>
      </c>
      <c r="W635" s="9" t="s">
        <v>2643</v>
      </c>
      <c r="X635" t="str">
        <f>INDEX(classification!AD$2:AD$200, MATCH(soilManagement!W635, classification!AB$2:AB$200, 0))</f>
        <v>after tillage</v>
      </c>
      <c r="Y635" s="9" t="s">
        <v>2559</v>
      </c>
    </row>
    <row r="636" spans="1:25">
      <c r="A636">
        <v>635</v>
      </c>
      <c r="B636" s="6" t="s">
        <v>775</v>
      </c>
      <c r="C636" s="9" t="s">
        <v>2599</v>
      </c>
      <c r="D636" t="str">
        <f>INDEX(classification!C$2:C$200, MATCH(soilManagement!C636, classification!A$2:A$200, 0))</f>
        <v>arable</v>
      </c>
      <c r="E636" s="9" t="s">
        <v>2731</v>
      </c>
      <c r="F636" t="str">
        <f>INDEX(classification!F$2:F$200, MATCH(soilManagement!E636, classification!D$2:D$200, 0))</f>
        <v>no tillage</v>
      </c>
      <c r="G636" s="9">
        <v>-9999</v>
      </c>
      <c r="H636" s="17" t="s">
        <v>1551</v>
      </c>
      <c r="I636" t="str">
        <f>INDEX(classification!I$2:I$200, MATCH(soilManagement!H636, classification!G$2:G$200, 0))</f>
        <v>unknown</v>
      </c>
      <c r="J636" s="9" t="s">
        <v>1551</v>
      </c>
      <c r="K636" s="17" t="s">
        <v>1551</v>
      </c>
      <c r="L636" t="str">
        <f>INDEX(classification!L$2:L$200, MATCH(soilManagement!K636, classification!J$2:J$200, 0))</f>
        <v>unknown</v>
      </c>
      <c r="M636" s="17" t="s">
        <v>1551</v>
      </c>
      <c r="N636" t="str">
        <f>INDEX(classification!O$2:O$200, MATCH(soilManagement!M636, classification!M$2:M$200, 0))</f>
        <v>unknown</v>
      </c>
      <c r="O636" s="17" t="s">
        <v>1551</v>
      </c>
      <c r="P636" t="str">
        <f>INDEX(classification!R$2:R$200, MATCH(soilManagement!O636, classification!P$2:P$200, 0))</f>
        <v>unknown</v>
      </c>
      <c r="Q636" s="9" t="s">
        <v>2869</v>
      </c>
      <c r="R636" t="str">
        <f>INDEX(classification!U$2:U$200, MATCH(soilManagement!Q636, classification!S$2:S$200, 0))</f>
        <v>rainfed</v>
      </c>
      <c r="S636" s="17" t="s">
        <v>1551</v>
      </c>
      <c r="T636" t="str">
        <f>INDEX(classification!X$2:X$200, MATCH(soilManagement!S636, classification!V$2:V$200, 0))</f>
        <v>unknown</v>
      </c>
      <c r="U636" s="17" t="s">
        <v>1551</v>
      </c>
      <c r="V636" t="str">
        <f>INDEX(classification!AA$2:AA$200, MATCH(soilManagement!U636, classification!Y$2:Y$200, 0))</f>
        <v>unknown</v>
      </c>
      <c r="W636" s="9" t="s">
        <v>2643</v>
      </c>
      <c r="X636" t="str">
        <f>INDEX(classification!AD$2:AD$200, MATCH(soilManagement!W636, classification!AB$2:AB$200, 0))</f>
        <v>after tillage</v>
      </c>
      <c r="Y636" s="9" t="s">
        <v>2559</v>
      </c>
    </row>
    <row r="637" spans="1:25">
      <c r="A637">
        <v>636</v>
      </c>
      <c r="B637" s="6" t="s">
        <v>776</v>
      </c>
      <c r="C637" s="9" t="s">
        <v>2599</v>
      </c>
      <c r="D637" t="str">
        <f>INDEX(classification!C$2:C$200, MATCH(soilManagement!C637, classification!A$2:A$200, 0))</f>
        <v>arable</v>
      </c>
      <c r="E637" s="9" t="s">
        <v>2731</v>
      </c>
      <c r="F637" t="str">
        <f>INDEX(classification!F$2:F$200, MATCH(soilManagement!E637, classification!D$2:D$200, 0))</f>
        <v>no tillage</v>
      </c>
      <c r="G637" s="9">
        <v>-9999</v>
      </c>
      <c r="H637" s="17" t="s">
        <v>1551</v>
      </c>
      <c r="I637" t="str">
        <f>INDEX(classification!I$2:I$200, MATCH(soilManagement!H637, classification!G$2:G$200, 0))</f>
        <v>unknown</v>
      </c>
      <c r="J637" s="9" t="s">
        <v>1551</v>
      </c>
      <c r="K637" s="17" t="s">
        <v>1551</v>
      </c>
      <c r="L637" t="str">
        <f>INDEX(classification!L$2:L$200, MATCH(soilManagement!K637, classification!J$2:J$200, 0))</f>
        <v>unknown</v>
      </c>
      <c r="M637" s="17" t="s">
        <v>1551</v>
      </c>
      <c r="N637" t="str">
        <f>INDEX(classification!O$2:O$200, MATCH(soilManagement!M637, classification!M$2:M$200, 0))</f>
        <v>unknown</v>
      </c>
      <c r="O637" s="17" t="s">
        <v>1551</v>
      </c>
      <c r="P637" t="str">
        <f>INDEX(classification!R$2:R$200, MATCH(soilManagement!O637, classification!P$2:P$200, 0))</f>
        <v>unknown</v>
      </c>
      <c r="Q637" s="9" t="s">
        <v>2570</v>
      </c>
      <c r="R637" t="str">
        <f>INDEX(classification!U$2:U$200, MATCH(soilManagement!Q637, classification!S$2:S$200, 0))</f>
        <v>irrigated</v>
      </c>
      <c r="S637" s="17" t="s">
        <v>1551</v>
      </c>
      <c r="T637" t="str">
        <f>INDEX(classification!X$2:X$200, MATCH(soilManagement!S637, classification!V$2:V$200, 0))</f>
        <v>unknown</v>
      </c>
      <c r="U637" s="17" t="s">
        <v>1551</v>
      </c>
      <c r="V637" t="str">
        <f>INDEX(classification!AA$2:AA$200, MATCH(soilManagement!U637, classification!Y$2:Y$200, 0))</f>
        <v>unknown</v>
      </c>
      <c r="W637" s="9" t="s">
        <v>2643</v>
      </c>
      <c r="X637" t="str">
        <f>INDEX(classification!AD$2:AD$200, MATCH(soilManagement!W637, classification!AB$2:AB$200, 0))</f>
        <v>after tillage</v>
      </c>
      <c r="Y637" s="9" t="s">
        <v>2559</v>
      </c>
    </row>
    <row r="638" spans="1:25">
      <c r="A638">
        <v>637</v>
      </c>
      <c r="B638" s="6" t="s">
        <v>777</v>
      </c>
      <c r="C638" s="9" t="s">
        <v>2599</v>
      </c>
      <c r="D638" t="str">
        <f>INDEX(classification!C$2:C$200, MATCH(soilManagement!C638, classification!A$2:A$200, 0))</f>
        <v>arable</v>
      </c>
      <c r="E638" s="9" t="s">
        <v>2731</v>
      </c>
      <c r="F638" t="str">
        <f>INDEX(classification!F$2:F$200, MATCH(soilManagement!E638, classification!D$2:D$200, 0))</f>
        <v>no tillage</v>
      </c>
      <c r="G638" s="9">
        <v>-9999</v>
      </c>
      <c r="H638" s="17" t="s">
        <v>1551</v>
      </c>
      <c r="I638" t="str">
        <f>INDEX(classification!I$2:I$200, MATCH(soilManagement!H638, classification!G$2:G$200, 0))</f>
        <v>unknown</v>
      </c>
      <c r="J638" s="9" t="s">
        <v>1551</v>
      </c>
      <c r="K638" s="17" t="s">
        <v>1551</v>
      </c>
      <c r="L638" t="str">
        <f>INDEX(classification!L$2:L$200, MATCH(soilManagement!K638, classification!J$2:J$200, 0))</f>
        <v>unknown</v>
      </c>
      <c r="M638" s="17" t="s">
        <v>1551</v>
      </c>
      <c r="N638" t="str">
        <f>INDEX(classification!O$2:O$200, MATCH(soilManagement!M638, classification!M$2:M$200, 0))</f>
        <v>unknown</v>
      </c>
      <c r="O638" s="17" t="s">
        <v>1551</v>
      </c>
      <c r="P638" t="str">
        <f>INDEX(classification!R$2:R$200, MATCH(soilManagement!O638, classification!P$2:P$200, 0))</f>
        <v>unknown</v>
      </c>
      <c r="Q638" s="9" t="s">
        <v>2869</v>
      </c>
      <c r="R638" t="str">
        <f>INDEX(classification!U$2:U$200, MATCH(soilManagement!Q638, classification!S$2:S$200, 0))</f>
        <v>rainfed</v>
      </c>
      <c r="S638" s="17" t="s">
        <v>1551</v>
      </c>
      <c r="T638" t="str">
        <f>INDEX(classification!X$2:X$200, MATCH(soilManagement!S638, classification!V$2:V$200, 0))</f>
        <v>unknown</v>
      </c>
      <c r="U638" s="17" t="s">
        <v>1551</v>
      </c>
      <c r="V638" t="str">
        <f>INDEX(classification!AA$2:AA$200, MATCH(soilManagement!U638, classification!Y$2:Y$200, 0))</f>
        <v>unknown</v>
      </c>
      <c r="W638" s="9" t="s">
        <v>2643</v>
      </c>
      <c r="X638" t="str">
        <f>INDEX(classification!AD$2:AD$200, MATCH(soilManagement!W638, classification!AB$2:AB$200, 0))</f>
        <v>after tillage</v>
      </c>
      <c r="Y638" s="9" t="s">
        <v>2559</v>
      </c>
    </row>
    <row r="639" spans="1:25">
      <c r="A639">
        <v>638</v>
      </c>
      <c r="B639" s="6" t="s">
        <v>778</v>
      </c>
      <c r="C639" s="9" t="s">
        <v>2599</v>
      </c>
      <c r="D639" t="str">
        <f>INDEX(classification!C$2:C$200, MATCH(soilManagement!C639, classification!A$2:A$200, 0))</f>
        <v>arable</v>
      </c>
      <c r="E639" s="9" t="s">
        <v>2731</v>
      </c>
      <c r="F639" t="str">
        <f>INDEX(classification!F$2:F$200, MATCH(soilManagement!E639, classification!D$2:D$200, 0))</f>
        <v>no tillage</v>
      </c>
      <c r="G639" s="9">
        <v>-9999</v>
      </c>
      <c r="H639" s="17" t="s">
        <v>1551</v>
      </c>
      <c r="I639" t="str">
        <f>INDEX(classification!I$2:I$200, MATCH(soilManagement!H639, classification!G$2:G$200, 0))</f>
        <v>unknown</v>
      </c>
      <c r="J639" s="9" t="s">
        <v>1551</v>
      </c>
      <c r="K639" s="17" t="s">
        <v>1551</v>
      </c>
      <c r="L639" t="str">
        <f>INDEX(classification!L$2:L$200, MATCH(soilManagement!K639, classification!J$2:J$200, 0))</f>
        <v>unknown</v>
      </c>
      <c r="M639" s="17" t="s">
        <v>1551</v>
      </c>
      <c r="N639" t="str">
        <f>INDEX(classification!O$2:O$200, MATCH(soilManagement!M639, classification!M$2:M$200, 0))</f>
        <v>unknown</v>
      </c>
      <c r="O639" s="17" t="s">
        <v>1551</v>
      </c>
      <c r="P639" t="str">
        <f>INDEX(classification!R$2:R$200, MATCH(soilManagement!O639, classification!P$2:P$200, 0))</f>
        <v>unknown</v>
      </c>
      <c r="Q639" s="9" t="s">
        <v>2570</v>
      </c>
      <c r="R639" t="str">
        <f>INDEX(classification!U$2:U$200, MATCH(soilManagement!Q639, classification!S$2:S$200, 0))</f>
        <v>irrigated</v>
      </c>
      <c r="S639" s="17" t="s">
        <v>1551</v>
      </c>
      <c r="T639" t="str">
        <f>INDEX(classification!X$2:X$200, MATCH(soilManagement!S639, classification!V$2:V$200, 0))</f>
        <v>unknown</v>
      </c>
      <c r="U639" s="17" t="s">
        <v>1551</v>
      </c>
      <c r="V639" t="str">
        <f>INDEX(classification!AA$2:AA$200, MATCH(soilManagement!U639, classification!Y$2:Y$200, 0))</f>
        <v>unknown</v>
      </c>
      <c r="W639" s="9" t="s">
        <v>2643</v>
      </c>
      <c r="X639" t="str">
        <f>INDEX(classification!AD$2:AD$200, MATCH(soilManagement!W639, classification!AB$2:AB$200, 0))</f>
        <v>after tillage</v>
      </c>
      <c r="Y639" s="9" t="s">
        <v>2559</v>
      </c>
    </row>
    <row r="640" spans="1:25">
      <c r="A640">
        <v>639</v>
      </c>
      <c r="B640" s="6" t="s">
        <v>780</v>
      </c>
      <c r="C640" s="9" t="s">
        <v>2599</v>
      </c>
      <c r="D640" t="str">
        <f>INDEX(classification!C$2:C$200, MATCH(soilManagement!C640, classification!A$2:A$200, 0))</f>
        <v>arable</v>
      </c>
      <c r="E640" s="9" t="s">
        <v>2731</v>
      </c>
      <c r="F640" t="str">
        <f>INDEX(classification!F$2:F$200, MATCH(soilManagement!E640, classification!D$2:D$200, 0))</f>
        <v>no tillage</v>
      </c>
      <c r="G640" s="9">
        <v>-9999</v>
      </c>
      <c r="H640" s="17" t="s">
        <v>1551</v>
      </c>
      <c r="I640" t="str">
        <f>INDEX(classification!I$2:I$200, MATCH(soilManagement!H640, classification!G$2:G$200, 0))</f>
        <v>unknown</v>
      </c>
      <c r="J640" s="9" t="s">
        <v>1551</v>
      </c>
      <c r="K640" s="17" t="s">
        <v>1551</v>
      </c>
      <c r="L640" t="str">
        <f>INDEX(classification!L$2:L$200, MATCH(soilManagement!K640, classification!J$2:J$200, 0))</f>
        <v>unknown</v>
      </c>
      <c r="M640" s="17" t="s">
        <v>1551</v>
      </c>
      <c r="N640" t="str">
        <f>INDEX(classification!O$2:O$200, MATCH(soilManagement!M640, classification!M$2:M$200, 0))</f>
        <v>unknown</v>
      </c>
      <c r="O640" s="17" t="s">
        <v>1551</v>
      </c>
      <c r="P640" t="str">
        <f>INDEX(classification!R$2:R$200, MATCH(soilManagement!O640, classification!P$2:P$200, 0))</f>
        <v>unknown</v>
      </c>
      <c r="Q640" s="9" t="s">
        <v>2869</v>
      </c>
      <c r="R640" t="str">
        <f>INDEX(classification!U$2:U$200, MATCH(soilManagement!Q640, classification!S$2:S$200, 0))</f>
        <v>rainfed</v>
      </c>
      <c r="S640" s="17" t="s">
        <v>1551</v>
      </c>
      <c r="T640" t="str">
        <f>INDEX(classification!X$2:X$200, MATCH(soilManagement!S640, classification!V$2:V$200, 0))</f>
        <v>unknown</v>
      </c>
      <c r="U640" s="17" t="s">
        <v>1551</v>
      </c>
      <c r="V640" t="str">
        <f>INDEX(classification!AA$2:AA$200, MATCH(soilManagement!U640, classification!Y$2:Y$200, 0))</f>
        <v>unknown</v>
      </c>
      <c r="W640" s="9" t="s">
        <v>2643</v>
      </c>
      <c r="X640" t="str">
        <f>INDEX(classification!AD$2:AD$200, MATCH(soilManagement!W640, classification!AB$2:AB$200, 0))</f>
        <v>after tillage</v>
      </c>
      <c r="Y640" s="9" t="s">
        <v>2559</v>
      </c>
    </row>
    <row r="641" spans="1:25">
      <c r="A641">
        <v>640</v>
      </c>
      <c r="B641" s="6" t="s">
        <v>781</v>
      </c>
      <c r="C641" s="9" t="s">
        <v>2599</v>
      </c>
      <c r="D641" t="str">
        <f>INDEX(classification!C$2:C$200, MATCH(soilManagement!C641, classification!A$2:A$200, 0))</f>
        <v>arable</v>
      </c>
      <c r="E641" s="9" t="s">
        <v>2731</v>
      </c>
      <c r="F641" t="str">
        <f>INDEX(classification!F$2:F$200, MATCH(soilManagement!E641, classification!D$2:D$200, 0))</f>
        <v>no tillage</v>
      </c>
      <c r="G641" s="9">
        <v>-9999</v>
      </c>
      <c r="H641" s="17" t="s">
        <v>1551</v>
      </c>
      <c r="I641" t="str">
        <f>INDEX(classification!I$2:I$200, MATCH(soilManagement!H641, classification!G$2:G$200, 0))</f>
        <v>unknown</v>
      </c>
      <c r="J641" s="9" t="s">
        <v>1551</v>
      </c>
      <c r="K641" s="17" t="s">
        <v>1551</v>
      </c>
      <c r="L641" t="str">
        <f>INDEX(classification!L$2:L$200, MATCH(soilManagement!K641, classification!J$2:J$200, 0))</f>
        <v>unknown</v>
      </c>
      <c r="M641" s="17" t="s">
        <v>1551</v>
      </c>
      <c r="N641" t="str">
        <f>INDEX(classification!O$2:O$200, MATCH(soilManagement!M641, classification!M$2:M$200, 0))</f>
        <v>unknown</v>
      </c>
      <c r="O641" s="17" t="s">
        <v>1551</v>
      </c>
      <c r="P641" t="str">
        <f>INDEX(classification!R$2:R$200, MATCH(soilManagement!O641, classification!P$2:P$200, 0))</f>
        <v>unknown</v>
      </c>
      <c r="Q641" s="9" t="s">
        <v>2570</v>
      </c>
      <c r="R641" t="str">
        <f>INDEX(classification!U$2:U$200, MATCH(soilManagement!Q641, classification!S$2:S$200, 0))</f>
        <v>irrigated</v>
      </c>
      <c r="S641" s="17" t="s">
        <v>1551</v>
      </c>
      <c r="T641" t="str">
        <f>INDEX(classification!X$2:X$200, MATCH(soilManagement!S641, classification!V$2:V$200, 0))</f>
        <v>unknown</v>
      </c>
      <c r="U641" s="17" t="s">
        <v>1551</v>
      </c>
      <c r="V641" t="str">
        <f>INDEX(classification!AA$2:AA$200, MATCH(soilManagement!U641, classification!Y$2:Y$200, 0))</f>
        <v>unknown</v>
      </c>
      <c r="W641" s="9" t="s">
        <v>2643</v>
      </c>
      <c r="X641" t="str">
        <f>INDEX(classification!AD$2:AD$200, MATCH(soilManagement!W641, classification!AB$2:AB$200, 0))</f>
        <v>after tillage</v>
      </c>
      <c r="Y641" s="9" t="s">
        <v>2559</v>
      </c>
    </row>
    <row r="642" spans="1:25">
      <c r="A642">
        <v>641</v>
      </c>
      <c r="B642" s="6" t="s">
        <v>782</v>
      </c>
      <c r="C642" s="9" t="s">
        <v>2599</v>
      </c>
      <c r="D642" t="str">
        <f>INDEX(classification!C$2:C$200, MATCH(soilManagement!C642, classification!A$2:A$200, 0))</f>
        <v>arable</v>
      </c>
      <c r="E642" s="9" t="s">
        <v>2731</v>
      </c>
      <c r="F642" t="str">
        <f>INDEX(classification!F$2:F$200, MATCH(soilManagement!E642, classification!D$2:D$200, 0))</f>
        <v>no tillage</v>
      </c>
      <c r="G642" s="9">
        <v>-9999</v>
      </c>
      <c r="H642" s="17" t="s">
        <v>1551</v>
      </c>
      <c r="I642" t="str">
        <f>INDEX(classification!I$2:I$200, MATCH(soilManagement!H642, classification!G$2:G$200, 0))</f>
        <v>unknown</v>
      </c>
      <c r="J642" s="9" t="s">
        <v>1551</v>
      </c>
      <c r="K642" s="17" t="s">
        <v>1551</v>
      </c>
      <c r="L642" t="str">
        <f>INDEX(classification!L$2:L$200, MATCH(soilManagement!K642, classification!J$2:J$200, 0))</f>
        <v>unknown</v>
      </c>
      <c r="M642" s="17" t="s">
        <v>1551</v>
      </c>
      <c r="N642" t="str">
        <f>INDEX(classification!O$2:O$200, MATCH(soilManagement!M642, classification!M$2:M$200, 0))</f>
        <v>unknown</v>
      </c>
      <c r="O642" s="17" t="s">
        <v>1551</v>
      </c>
      <c r="P642" t="str">
        <f>INDEX(classification!R$2:R$200, MATCH(soilManagement!O642, classification!P$2:P$200, 0))</f>
        <v>unknown</v>
      </c>
      <c r="Q642" s="9" t="s">
        <v>2869</v>
      </c>
      <c r="R642" t="str">
        <f>INDEX(classification!U$2:U$200, MATCH(soilManagement!Q642, classification!S$2:S$200, 0))</f>
        <v>rainfed</v>
      </c>
      <c r="S642" s="17" t="s">
        <v>1551</v>
      </c>
      <c r="T642" t="str">
        <f>INDEX(classification!X$2:X$200, MATCH(soilManagement!S642, classification!V$2:V$200, 0))</f>
        <v>unknown</v>
      </c>
      <c r="U642" s="17" t="s">
        <v>1551</v>
      </c>
      <c r="V642" t="str">
        <f>INDEX(classification!AA$2:AA$200, MATCH(soilManagement!U642, classification!Y$2:Y$200, 0))</f>
        <v>unknown</v>
      </c>
      <c r="W642" s="9" t="s">
        <v>2643</v>
      </c>
      <c r="X642" t="str">
        <f>INDEX(classification!AD$2:AD$200, MATCH(soilManagement!W642, classification!AB$2:AB$200, 0))</f>
        <v>after tillage</v>
      </c>
      <c r="Y642" s="9" t="s">
        <v>2559</v>
      </c>
    </row>
    <row r="643" spans="1:25">
      <c r="A643">
        <v>642</v>
      </c>
      <c r="B643" s="6" t="s">
        <v>783</v>
      </c>
      <c r="C643" s="9" t="s">
        <v>2599</v>
      </c>
      <c r="D643" t="str">
        <f>INDEX(classification!C$2:C$200, MATCH(soilManagement!C643, classification!A$2:A$200, 0))</f>
        <v>arable</v>
      </c>
      <c r="E643" s="17" t="s">
        <v>1551</v>
      </c>
      <c r="F643" t="str">
        <f>INDEX(classification!F$2:F$200, MATCH(soilManagement!E643, classification!D$2:D$200, 0))</f>
        <v>unknown</v>
      </c>
      <c r="G643" s="9">
        <v>-9999</v>
      </c>
      <c r="H643" s="17" t="s">
        <v>1551</v>
      </c>
      <c r="I643" t="str">
        <f>INDEX(classification!I$2:I$200, MATCH(soilManagement!H643, classification!G$2:G$200, 0))</f>
        <v>unknown</v>
      </c>
      <c r="J643" s="9" t="s">
        <v>1551</v>
      </c>
      <c r="K643" s="17" t="s">
        <v>1551</v>
      </c>
      <c r="L643" t="str">
        <f>INDEX(classification!L$2:L$200, MATCH(soilManagement!K643, classification!J$2:J$200, 0))</f>
        <v>unknown</v>
      </c>
      <c r="M643" s="17" t="s">
        <v>1551</v>
      </c>
      <c r="N643" t="str">
        <f>INDEX(classification!O$2:O$200, MATCH(soilManagement!M643, classification!M$2:M$200, 0))</f>
        <v>unknown</v>
      </c>
      <c r="O643" s="17" t="s">
        <v>1551</v>
      </c>
      <c r="P643" t="str">
        <f>INDEX(classification!R$2:R$200, MATCH(soilManagement!O643, classification!P$2:P$200, 0))</f>
        <v>unknown</v>
      </c>
      <c r="Q643" s="9" t="s">
        <v>2899</v>
      </c>
      <c r="R643" t="str">
        <f>INDEX(classification!U$2:U$200, MATCH(soilManagement!Q643, classification!S$2:S$200, 0))</f>
        <v>irrigated</v>
      </c>
      <c r="S643" s="9" t="s">
        <v>2587</v>
      </c>
      <c r="T643" t="str">
        <f>INDEX(classification!X$2:X$200, MATCH(soilManagement!S643, classification!V$2:V$200, 0))</f>
        <v>not compacted</v>
      </c>
      <c r="U643" s="17" t="s">
        <v>1551</v>
      </c>
      <c r="V643" t="str">
        <f>INDEX(classification!AA$2:AA$200, MATCH(soilManagement!U643, classification!Y$2:Y$200, 0))</f>
        <v>unknown</v>
      </c>
      <c r="W643" s="17" t="s">
        <v>1551</v>
      </c>
      <c r="X643" t="str">
        <f>INDEX(classification!AD$2:AD$200, MATCH(soilManagement!W643, classification!AB$2:AB$200, 0))</f>
        <v>unknown</v>
      </c>
      <c r="Y643" s="9" t="s">
        <v>2276</v>
      </c>
    </row>
    <row r="644" spans="1:25">
      <c r="A644">
        <v>643</v>
      </c>
      <c r="B644" s="6" t="s">
        <v>785</v>
      </c>
      <c r="C644" s="9" t="s">
        <v>2599</v>
      </c>
      <c r="D644" t="str">
        <f>INDEX(classification!C$2:C$200, MATCH(soilManagement!C644, classification!A$2:A$200, 0))</f>
        <v>arable</v>
      </c>
      <c r="E644" s="17" t="s">
        <v>1551</v>
      </c>
      <c r="F644" t="str">
        <f>INDEX(classification!F$2:F$200, MATCH(soilManagement!E644, classification!D$2:D$200, 0))</f>
        <v>unknown</v>
      </c>
      <c r="G644" s="9">
        <v>-9999</v>
      </c>
      <c r="H644" s="17" t="s">
        <v>1551</v>
      </c>
      <c r="I644" t="str">
        <f>INDEX(classification!I$2:I$200, MATCH(soilManagement!H644, classification!G$2:G$200, 0))</f>
        <v>unknown</v>
      </c>
      <c r="J644" s="9" t="s">
        <v>1551</v>
      </c>
      <c r="K644" s="17" t="s">
        <v>1551</v>
      </c>
      <c r="L644" t="str">
        <f>INDEX(classification!L$2:L$200, MATCH(soilManagement!K644, classification!J$2:J$200, 0))</f>
        <v>unknown</v>
      </c>
      <c r="M644" s="17" t="s">
        <v>1551</v>
      </c>
      <c r="N644" t="str">
        <f>INDEX(classification!O$2:O$200, MATCH(soilManagement!M644, classification!M$2:M$200, 0))</f>
        <v>unknown</v>
      </c>
      <c r="O644" s="17" t="s">
        <v>1551</v>
      </c>
      <c r="P644" t="str">
        <f>INDEX(classification!R$2:R$200, MATCH(soilManagement!O644, classification!P$2:P$200, 0))</f>
        <v>unknown</v>
      </c>
      <c r="Q644" s="9" t="s">
        <v>2899</v>
      </c>
      <c r="R644" t="str">
        <f>INDEX(classification!U$2:U$200, MATCH(soilManagement!Q644, classification!S$2:S$200, 0))</f>
        <v>irrigated</v>
      </c>
      <c r="S644" s="9" t="s">
        <v>2570</v>
      </c>
      <c r="T644" t="str">
        <f>INDEX(classification!X$2:X$200, MATCH(soilManagement!S644, classification!V$2:V$200, 0))</f>
        <v>compacted</v>
      </c>
      <c r="U644" s="17" t="s">
        <v>1551</v>
      </c>
      <c r="V644" t="str">
        <f>INDEX(classification!AA$2:AA$200, MATCH(soilManagement!U644, classification!Y$2:Y$200, 0))</f>
        <v>unknown</v>
      </c>
      <c r="W644" s="9" t="s">
        <v>2900</v>
      </c>
      <c r="X644" t="str">
        <f>INDEX(classification!AD$2:AD$200, MATCH(soilManagement!W644, classification!AB$2:AB$200, 0))</f>
        <v>unknown</v>
      </c>
      <c r="Y644" s="9" t="s">
        <v>2276</v>
      </c>
    </row>
    <row r="645" spans="1:25">
      <c r="A645">
        <v>644</v>
      </c>
      <c r="B645" s="6" t="s">
        <v>786</v>
      </c>
      <c r="C645" s="9" t="s">
        <v>2599</v>
      </c>
      <c r="D645" t="str">
        <f>INDEX(classification!C$2:C$200, MATCH(soilManagement!C645, classification!A$2:A$200, 0))</f>
        <v>arable</v>
      </c>
      <c r="E645" s="17" t="s">
        <v>1551</v>
      </c>
      <c r="F645" t="str">
        <f>INDEX(classification!F$2:F$200, MATCH(soilManagement!E645, classification!D$2:D$200, 0))</f>
        <v>unknown</v>
      </c>
      <c r="G645" s="9">
        <v>-9999</v>
      </c>
      <c r="H645" s="17" t="s">
        <v>1551</v>
      </c>
      <c r="I645" t="str">
        <f>INDEX(classification!I$2:I$200, MATCH(soilManagement!H645, classification!G$2:G$200, 0))</f>
        <v>unknown</v>
      </c>
      <c r="J645" s="9" t="s">
        <v>1551</v>
      </c>
      <c r="K645" s="17" t="s">
        <v>1551</v>
      </c>
      <c r="L645" t="str">
        <f>INDEX(classification!L$2:L$200, MATCH(soilManagement!K645, classification!J$2:J$200, 0))</f>
        <v>unknown</v>
      </c>
      <c r="M645" s="17" t="s">
        <v>1551</v>
      </c>
      <c r="N645" t="str">
        <f>INDEX(classification!O$2:O$200, MATCH(soilManagement!M645, classification!M$2:M$200, 0))</f>
        <v>unknown</v>
      </c>
      <c r="O645" s="17" t="s">
        <v>1551</v>
      </c>
      <c r="P645" t="str">
        <f>INDEX(classification!R$2:R$200, MATCH(soilManagement!O645, classification!P$2:P$200, 0))</f>
        <v>unknown</v>
      </c>
      <c r="Q645" s="9" t="s">
        <v>2899</v>
      </c>
      <c r="R645" t="str">
        <f>INDEX(classification!U$2:U$200, MATCH(soilManagement!Q645, classification!S$2:S$200, 0))</f>
        <v>irrigated</v>
      </c>
      <c r="S645" s="9" t="s">
        <v>2587</v>
      </c>
      <c r="T645" t="str">
        <f>INDEX(classification!X$2:X$200, MATCH(soilManagement!S645, classification!V$2:V$200, 0))</f>
        <v>not compacted</v>
      </c>
      <c r="U645" s="17" t="s">
        <v>1551</v>
      </c>
      <c r="V645" t="str">
        <f>INDEX(classification!AA$2:AA$200, MATCH(soilManagement!U645, classification!Y$2:Y$200, 0))</f>
        <v>unknown</v>
      </c>
      <c r="W645" s="17" t="s">
        <v>1551</v>
      </c>
      <c r="X645" t="str">
        <f>INDEX(classification!AD$2:AD$200, MATCH(soilManagement!W645, classification!AB$2:AB$200, 0))</f>
        <v>unknown</v>
      </c>
      <c r="Y645" s="9" t="s">
        <v>2276</v>
      </c>
    </row>
    <row r="646" spans="1:25">
      <c r="A646">
        <v>645</v>
      </c>
      <c r="B646" s="6" t="s">
        <v>787</v>
      </c>
      <c r="C646" s="9" t="s">
        <v>2599</v>
      </c>
      <c r="D646" t="str">
        <f>INDEX(classification!C$2:C$200, MATCH(soilManagement!C646, classification!A$2:A$200, 0))</f>
        <v>arable</v>
      </c>
      <c r="E646" s="17" t="s">
        <v>1551</v>
      </c>
      <c r="F646" t="str">
        <f>INDEX(classification!F$2:F$200, MATCH(soilManagement!E646, classification!D$2:D$200, 0))</f>
        <v>unknown</v>
      </c>
      <c r="G646" s="9">
        <v>-9999</v>
      </c>
      <c r="H646" s="17" t="s">
        <v>1551</v>
      </c>
      <c r="I646" t="str">
        <f>INDEX(classification!I$2:I$200, MATCH(soilManagement!H646, classification!G$2:G$200, 0))</f>
        <v>unknown</v>
      </c>
      <c r="J646" s="9" t="s">
        <v>1551</v>
      </c>
      <c r="K646" s="17" t="s">
        <v>1551</v>
      </c>
      <c r="L646" t="str">
        <f>INDEX(classification!L$2:L$200, MATCH(soilManagement!K646, classification!J$2:J$200, 0))</f>
        <v>unknown</v>
      </c>
      <c r="M646" s="17" t="s">
        <v>1551</v>
      </c>
      <c r="N646" t="str">
        <f>INDEX(classification!O$2:O$200, MATCH(soilManagement!M646, classification!M$2:M$200, 0))</f>
        <v>unknown</v>
      </c>
      <c r="O646" s="17" t="s">
        <v>1551</v>
      </c>
      <c r="P646" t="str">
        <f>INDEX(classification!R$2:R$200, MATCH(soilManagement!O646, classification!P$2:P$200, 0))</f>
        <v>unknown</v>
      </c>
      <c r="Q646" s="9" t="s">
        <v>2899</v>
      </c>
      <c r="R646" t="str">
        <f>INDEX(classification!U$2:U$200, MATCH(soilManagement!Q646, classification!S$2:S$200, 0))</f>
        <v>irrigated</v>
      </c>
      <c r="S646" s="9" t="s">
        <v>2570</v>
      </c>
      <c r="T646" t="str">
        <f>INDEX(classification!X$2:X$200, MATCH(soilManagement!S646, classification!V$2:V$200, 0))</f>
        <v>compacted</v>
      </c>
      <c r="U646" s="17" t="s">
        <v>1551</v>
      </c>
      <c r="V646" t="str">
        <f>INDEX(classification!AA$2:AA$200, MATCH(soilManagement!U646, classification!Y$2:Y$200, 0))</f>
        <v>unknown</v>
      </c>
      <c r="W646" s="9" t="s">
        <v>2900</v>
      </c>
      <c r="X646" t="str">
        <f>INDEX(classification!AD$2:AD$200, MATCH(soilManagement!W646, classification!AB$2:AB$200, 0))</f>
        <v>unknown</v>
      </c>
      <c r="Y646" s="9" t="s">
        <v>2276</v>
      </c>
    </row>
    <row r="647" spans="1:25">
      <c r="A647">
        <v>646</v>
      </c>
      <c r="B647" s="6" t="s">
        <v>788</v>
      </c>
      <c r="C647" s="9" t="s">
        <v>2725</v>
      </c>
      <c r="D647" t="str">
        <f>INDEX(classification!C$2:C$200, MATCH(soilManagement!C647, classification!A$2:A$200, 0))</f>
        <v>woodland/plantation</v>
      </c>
      <c r="E647" s="9" t="s">
        <v>2731</v>
      </c>
      <c r="F647" t="str">
        <f>INDEX(classification!F$2:F$200, MATCH(soilManagement!E647, classification!D$2:D$200, 0))</f>
        <v>no tillage</v>
      </c>
      <c r="G647" s="9">
        <v>0</v>
      </c>
      <c r="H647" s="9" t="s">
        <v>2901</v>
      </c>
      <c r="I647" t="str">
        <f>INDEX(classification!I$2:I$200, MATCH(soilManagement!H647, classification!G$2:G$200, 0))</f>
        <v>fruits/trees</v>
      </c>
      <c r="J647" s="9" t="s">
        <v>1551</v>
      </c>
      <c r="K647" s="17" t="s">
        <v>1551</v>
      </c>
      <c r="L647" t="str">
        <f>INDEX(classification!L$2:L$200, MATCH(soilManagement!K647, classification!J$2:J$200, 0))</f>
        <v>unknown</v>
      </c>
      <c r="M647" s="6" t="s">
        <v>2558</v>
      </c>
      <c r="N647" t="str">
        <f>INDEX(classification!O$2:O$200, MATCH(soilManagement!M647, classification!M$2:M$200, 0))</f>
        <v>natural</v>
      </c>
      <c r="O647" s="17" t="s">
        <v>1551</v>
      </c>
      <c r="P647" t="str">
        <f>INDEX(classification!R$2:R$200, MATCH(soilManagement!O647, classification!P$2:P$200, 0))</f>
        <v>unknown</v>
      </c>
      <c r="Q647" s="17" t="s">
        <v>1551</v>
      </c>
      <c r="R647" t="str">
        <f>INDEX(classification!U$2:U$200, MATCH(soilManagement!Q647, classification!S$2:S$200, 0))</f>
        <v>unknown</v>
      </c>
      <c r="S647" s="17" t="s">
        <v>1551</v>
      </c>
      <c r="T647" t="str">
        <f>INDEX(classification!X$2:X$200, MATCH(soilManagement!S647, classification!V$2:V$200, 0))</f>
        <v>unknown</v>
      </c>
      <c r="U647" s="17" t="s">
        <v>1551</v>
      </c>
      <c r="V647" t="str">
        <f>INDEX(classification!AA$2:AA$200, MATCH(soilManagement!U647, classification!Y$2:Y$200, 0))</f>
        <v>unknown</v>
      </c>
      <c r="W647" s="9" t="s">
        <v>2764</v>
      </c>
      <c r="X647" t="str">
        <f>INDEX(classification!AD$2:AD$200, MATCH(soilManagement!W647, classification!AB$2:AB$200, 0))</f>
        <v>no impact</v>
      </c>
      <c r="Y647" s="9" t="s">
        <v>2405</v>
      </c>
    </row>
    <row r="648" spans="1:25">
      <c r="A648">
        <v>647</v>
      </c>
      <c r="B648" s="6" t="s">
        <v>790</v>
      </c>
      <c r="C648" s="9" t="s">
        <v>2725</v>
      </c>
      <c r="D648" t="str">
        <f>INDEX(classification!C$2:C$200, MATCH(soilManagement!C648, classification!A$2:A$200, 0))</f>
        <v>woodland/plantation</v>
      </c>
      <c r="E648" s="9" t="s">
        <v>2731</v>
      </c>
      <c r="F648" t="str">
        <f>INDEX(classification!F$2:F$200, MATCH(soilManagement!E648, classification!D$2:D$200, 0))</f>
        <v>no tillage</v>
      </c>
      <c r="G648" s="9">
        <v>0</v>
      </c>
      <c r="H648" s="9" t="s">
        <v>2901</v>
      </c>
      <c r="I648" t="str">
        <f>INDEX(classification!I$2:I$200, MATCH(soilManagement!H648, classification!G$2:G$200, 0))</f>
        <v>fruits/trees</v>
      </c>
      <c r="J648" s="9" t="s">
        <v>1551</v>
      </c>
      <c r="K648" s="17" t="s">
        <v>1551</v>
      </c>
      <c r="L648" t="str">
        <f>INDEX(classification!L$2:L$200, MATCH(soilManagement!K648, classification!J$2:J$200, 0))</f>
        <v>unknown</v>
      </c>
      <c r="M648" s="6" t="s">
        <v>2558</v>
      </c>
      <c r="N648" t="str">
        <f>INDEX(classification!O$2:O$200, MATCH(soilManagement!M648, classification!M$2:M$200, 0))</f>
        <v>natural</v>
      </c>
      <c r="O648" s="17" t="s">
        <v>1551</v>
      </c>
      <c r="P648" t="str">
        <f>INDEX(classification!R$2:R$200, MATCH(soilManagement!O648, classification!P$2:P$200, 0))</f>
        <v>unknown</v>
      </c>
      <c r="Q648" s="17" t="s">
        <v>1551</v>
      </c>
      <c r="R648" t="str">
        <f>INDEX(classification!U$2:U$200, MATCH(soilManagement!Q648, classification!S$2:S$200, 0))</f>
        <v>unknown</v>
      </c>
      <c r="S648" s="17" t="s">
        <v>1551</v>
      </c>
      <c r="T648" t="str">
        <f>INDEX(classification!X$2:X$200, MATCH(soilManagement!S648, classification!V$2:V$200, 0))</f>
        <v>unknown</v>
      </c>
      <c r="U648" s="17" t="s">
        <v>1551</v>
      </c>
      <c r="V648" t="str">
        <f>INDEX(classification!AA$2:AA$200, MATCH(soilManagement!U648, classification!Y$2:Y$200, 0))</f>
        <v>unknown</v>
      </c>
      <c r="W648" s="9" t="s">
        <v>2764</v>
      </c>
      <c r="X648" t="str">
        <f>INDEX(classification!AD$2:AD$200, MATCH(soilManagement!W648, classification!AB$2:AB$200, 0))</f>
        <v>no impact</v>
      </c>
      <c r="Y648" s="9" t="s">
        <v>2405</v>
      </c>
    </row>
    <row r="649" spans="1:25">
      <c r="A649">
        <v>648</v>
      </c>
      <c r="B649" s="6" t="s">
        <v>791</v>
      </c>
      <c r="C649" s="9" t="s">
        <v>2725</v>
      </c>
      <c r="D649" t="str">
        <f>INDEX(classification!C$2:C$200, MATCH(soilManagement!C649, classification!A$2:A$200, 0))</f>
        <v>woodland/plantation</v>
      </c>
      <c r="E649" s="9" t="s">
        <v>2731</v>
      </c>
      <c r="F649" t="str">
        <f>INDEX(classification!F$2:F$200, MATCH(soilManagement!E649, classification!D$2:D$200, 0))</f>
        <v>no tillage</v>
      </c>
      <c r="G649" s="9">
        <v>0</v>
      </c>
      <c r="H649" s="9" t="s">
        <v>2901</v>
      </c>
      <c r="I649" t="str">
        <f>INDEX(classification!I$2:I$200, MATCH(soilManagement!H649, classification!G$2:G$200, 0))</f>
        <v>fruits/trees</v>
      </c>
      <c r="J649" s="9" t="s">
        <v>1551</v>
      </c>
      <c r="K649" s="17" t="s">
        <v>1551</v>
      </c>
      <c r="L649" t="str">
        <f>INDEX(classification!L$2:L$200, MATCH(soilManagement!K649, classification!J$2:J$200, 0))</f>
        <v>unknown</v>
      </c>
      <c r="M649" s="6" t="s">
        <v>2558</v>
      </c>
      <c r="N649" t="str">
        <f>INDEX(classification!O$2:O$200, MATCH(soilManagement!M649, classification!M$2:M$200, 0))</f>
        <v>natural</v>
      </c>
      <c r="O649" s="17" t="s">
        <v>1551</v>
      </c>
      <c r="P649" t="str">
        <f>INDEX(classification!R$2:R$200, MATCH(soilManagement!O649, classification!P$2:P$200, 0))</f>
        <v>unknown</v>
      </c>
      <c r="Q649" s="17" t="s">
        <v>1551</v>
      </c>
      <c r="R649" t="str">
        <f>INDEX(classification!U$2:U$200, MATCH(soilManagement!Q649, classification!S$2:S$200, 0))</f>
        <v>unknown</v>
      </c>
      <c r="S649" s="17" t="s">
        <v>1551</v>
      </c>
      <c r="T649" t="str">
        <f>INDEX(classification!X$2:X$200, MATCH(soilManagement!S649, classification!V$2:V$200, 0))</f>
        <v>unknown</v>
      </c>
      <c r="U649" s="17" t="s">
        <v>1551</v>
      </c>
      <c r="V649" t="str">
        <f>INDEX(classification!AA$2:AA$200, MATCH(soilManagement!U649, classification!Y$2:Y$200, 0))</f>
        <v>unknown</v>
      </c>
      <c r="W649" s="9" t="s">
        <v>2764</v>
      </c>
      <c r="X649" t="str">
        <f>INDEX(classification!AD$2:AD$200, MATCH(soilManagement!W649, classification!AB$2:AB$200, 0))</f>
        <v>no impact</v>
      </c>
      <c r="Y649" s="9" t="s">
        <v>2405</v>
      </c>
    </row>
    <row r="650" spans="1:25">
      <c r="A650">
        <v>649</v>
      </c>
      <c r="B650" s="6" t="s">
        <v>792</v>
      </c>
      <c r="C650" s="9" t="s">
        <v>2599</v>
      </c>
      <c r="D650" t="str">
        <f>INDEX(classification!C$2:C$200, MATCH(soilManagement!C650, classification!A$2:A$200, 0))</f>
        <v>arable</v>
      </c>
      <c r="E650" s="17" t="s">
        <v>1551</v>
      </c>
      <c r="F650" t="str">
        <f>INDEX(classification!F$2:F$200, MATCH(soilManagement!E650, classification!D$2:D$200, 0))</f>
        <v>unknown</v>
      </c>
      <c r="G650" s="9">
        <v>-9999</v>
      </c>
      <c r="H650" s="17" t="s">
        <v>1551</v>
      </c>
      <c r="I650" t="str">
        <f>INDEX(classification!I$2:I$200, MATCH(soilManagement!H650, classification!G$2:G$200, 0))</f>
        <v>unknown</v>
      </c>
      <c r="J650" s="9" t="s">
        <v>1551</v>
      </c>
      <c r="K650" s="17" t="s">
        <v>1551</v>
      </c>
      <c r="L650" t="str">
        <f>INDEX(classification!L$2:L$200, MATCH(soilManagement!K650, classification!J$2:J$200, 0))</f>
        <v>unknown</v>
      </c>
      <c r="M650" s="17" t="s">
        <v>1551</v>
      </c>
      <c r="N650" t="str">
        <f>INDEX(classification!O$2:O$200, MATCH(soilManagement!M650, classification!M$2:M$200, 0))</f>
        <v>unknown</v>
      </c>
      <c r="O650" s="17" t="s">
        <v>1551</v>
      </c>
      <c r="P650" t="str">
        <f>INDEX(classification!R$2:R$200, MATCH(soilManagement!O650, classification!P$2:P$200, 0))</f>
        <v>unknown</v>
      </c>
      <c r="Q650" s="17" t="s">
        <v>1551</v>
      </c>
      <c r="R650" t="str">
        <f>INDEX(classification!U$2:U$200, MATCH(soilManagement!Q650, classification!S$2:S$200, 0))</f>
        <v>unknown</v>
      </c>
      <c r="S650" s="17" t="s">
        <v>1551</v>
      </c>
      <c r="T650" t="str">
        <f>INDEX(classification!X$2:X$200, MATCH(soilManagement!S650, classification!V$2:V$200, 0))</f>
        <v>unknown</v>
      </c>
      <c r="U650" s="17" t="s">
        <v>1551</v>
      </c>
      <c r="V650" t="str">
        <f>INDEX(classification!AA$2:AA$200, MATCH(soilManagement!U650, classification!Y$2:Y$200, 0))</f>
        <v>unknown</v>
      </c>
      <c r="W650" s="9" t="s">
        <v>2211</v>
      </c>
      <c r="X650" t="str">
        <f>INDEX(classification!AD$2:AD$200, MATCH(soilManagement!W650, classification!AB$2:AB$200, 0))</f>
        <v>no impact</v>
      </c>
      <c r="Y650" s="9" t="s">
        <v>2559</v>
      </c>
    </row>
    <row r="651" spans="1:25">
      <c r="A651">
        <v>650</v>
      </c>
      <c r="B651" s="6" t="s">
        <v>794</v>
      </c>
      <c r="C651" s="9" t="s">
        <v>2599</v>
      </c>
      <c r="D651" t="str">
        <f>INDEX(classification!C$2:C$200, MATCH(soilManagement!C651, classification!A$2:A$200, 0))</f>
        <v>arable</v>
      </c>
      <c r="E651" s="17" t="s">
        <v>1551</v>
      </c>
      <c r="F651" t="str">
        <f>INDEX(classification!F$2:F$200, MATCH(soilManagement!E651, classification!D$2:D$200, 0))</f>
        <v>unknown</v>
      </c>
      <c r="G651" s="9">
        <v>-9999</v>
      </c>
      <c r="H651" s="17" t="s">
        <v>1551</v>
      </c>
      <c r="I651" t="str">
        <f>INDEX(classification!I$2:I$200, MATCH(soilManagement!H651, classification!G$2:G$200, 0))</f>
        <v>unknown</v>
      </c>
      <c r="J651" s="9" t="s">
        <v>1551</v>
      </c>
      <c r="K651" s="17" t="s">
        <v>1551</v>
      </c>
      <c r="L651" t="str">
        <f>INDEX(classification!L$2:L$200, MATCH(soilManagement!K651, classification!J$2:J$200, 0))</f>
        <v>unknown</v>
      </c>
      <c r="M651" s="17" t="s">
        <v>1551</v>
      </c>
      <c r="N651" t="str">
        <f>INDEX(classification!O$2:O$200, MATCH(soilManagement!M651, classification!M$2:M$200, 0))</f>
        <v>unknown</v>
      </c>
      <c r="O651" s="17" t="s">
        <v>1551</v>
      </c>
      <c r="P651" t="str">
        <f>INDEX(classification!R$2:R$200, MATCH(soilManagement!O651, classification!P$2:P$200, 0))</f>
        <v>unknown</v>
      </c>
      <c r="Q651" s="17" t="s">
        <v>1551</v>
      </c>
      <c r="R651" t="str">
        <f>INDEX(classification!U$2:U$200, MATCH(soilManagement!Q651, classification!S$2:S$200, 0))</f>
        <v>unknown</v>
      </c>
      <c r="S651" s="17" t="s">
        <v>1551</v>
      </c>
      <c r="T651" t="str">
        <f>INDEX(classification!X$2:X$200, MATCH(soilManagement!S651, classification!V$2:V$200, 0))</f>
        <v>unknown</v>
      </c>
      <c r="U651" s="17" t="s">
        <v>1551</v>
      </c>
      <c r="V651" t="str">
        <f>INDEX(classification!AA$2:AA$200, MATCH(soilManagement!U651, classification!Y$2:Y$200, 0))</f>
        <v>unknown</v>
      </c>
      <c r="W651" s="9" t="s">
        <v>2211</v>
      </c>
      <c r="X651" t="str">
        <f>INDEX(classification!AD$2:AD$200, MATCH(soilManagement!W651, classification!AB$2:AB$200, 0))</f>
        <v>no impact</v>
      </c>
      <c r="Y651" s="9" t="s">
        <v>2559</v>
      </c>
    </row>
    <row r="652" spans="1:25">
      <c r="A652">
        <v>651</v>
      </c>
      <c r="B652" s="6" t="s">
        <v>795</v>
      </c>
      <c r="C652" s="9" t="s">
        <v>2599</v>
      </c>
      <c r="D652" t="str">
        <f>INDEX(classification!C$2:C$200, MATCH(soilManagement!C652, classification!A$2:A$200, 0))</f>
        <v>arable</v>
      </c>
      <c r="E652" s="17" t="s">
        <v>1551</v>
      </c>
      <c r="F652" t="str">
        <f>INDEX(classification!F$2:F$200, MATCH(soilManagement!E652, classification!D$2:D$200, 0))</f>
        <v>unknown</v>
      </c>
      <c r="G652" s="9">
        <v>-9999</v>
      </c>
      <c r="H652" s="17" t="s">
        <v>1551</v>
      </c>
      <c r="I652" t="str">
        <f>INDEX(classification!I$2:I$200, MATCH(soilManagement!H652, classification!G$2:G$200, 0))</f>
        <v>unknown</v>
      </c>
      <c r="J652" s="9" t="s">
        <v>1551</v>
      </c>
      <c r="K652" s="17" t="s">
        <v>1551</v>
      </c>
      <c r="L652" t="str">
        <f>INDEX(classification!L$2:L$200, MATCH(soilManagement!K652, classification!J$2:J$200, 0))</f>
        <v>unknown</v>
      </c>
      <c r="M652" s="17" t="s">
        <v>1551</v>
      </c>
      <c r="N652" t="str">
        <f>INDEX(classification!O$2:O$200, MATCH(soilManagement!M652, classification!M$2:M$200, 0))</f>
        <v>unknown</v>
      </c>
      <c r="O652" s="17" t="s">
        <v>1551</v>
      </c>
      <c r="P652" t="str">
        <f>INDEX(classification!R$2:R$200, MATCH(soilManagement!O652, classification!P$2:P$200, 0))</f>
        <v>unknown</v>
      </c>
      <c r="Q652" s="17" t="s">
        <v>1551</v>
      </c>
      <c r="R652" t="str">
        <f>INDEX(classification!U$2:U$200, MATCH(soilManagement!Q652, classification!S$2:S$200, 0))</f>
        <v>unknown</v>
      </c>
      <c r="S652" s="17" t="s">
        <v>1551</v>
      </c>
      <c r="T652" t="str">
        <f>INDEX(classification!X$2:X$200, MATCH(soilManagement!S652, classification!V$2:V$200, 0))</f>
        <v>unknown</v>
      </c>
      <c r="U652" s="9" t="s">
        <v>2902</v>
      </c>
      <c r="V652" t="str">
        <f>INDEX(classification!AA$2:AA$200, MATCH(soilManagement!U652, classification!Y$2:Y$200, 0))</f>
        <v>positive impact</v>
      </c>
      <c r="W652" s="9" t="s">
        <v>2211</v>
      </c>
      <c r="X652" t="str">
        <f>INDEX(classification!AD$2:AD$200, MATCH(soilManagement!W652, classification!AB$2:AB$200, 0))</f>
        <v>no impact</v>
      </c>
      <c r="Y652" s="9"/>
    </row>
    <row r="653" spans="1:25">
      <c r="A653">
        <v>652</v>
      </c>
      <c r="B653" s="6" t="s">
        <v>796</v>
      </c>
      <c r="C653" s="9" t="s">
        <v>2599</v>
      </c>
      <c r="D653" t="str">
        <f>INDEX(classification!C$2:C$200, MATCH(soilManagement!C653, classification!A$2:A$200, 0))</f>
        <v>arable</v>
      </c>
      <c r="E653" s="9" t="s">
        <v>2562</v>
      </c>
      <c r="F653" t="str">
        <f>INDEX(classification!F$2:F$200, MATCH(soilManagement!E653, classification!D$2:D$200, 0))</f>
        <v>conventional tillage</v>
      </c>
      <c r="G653" s="9">
        <v>2</v>
      </c>
      <c r="H653" s="9" t="s">
        <v>2591</v>
      </c>
      <c r="I653" t="str">
        <f>INDEX(classification!I$2:I$200, MATCH(soilManagement!H653, classification!G$2:G$200, 0))</f>
        <v>fallow</v>
      </c>
      <c r="J653" s="9" t="s">
        <v>2903</v>
      </c>
      <c r="K653" s="17" t="s">
        <v>1551</v>
      </c>
      <c r="L653" t="str">
        <f>INDEX(classification!L$2:L$200, MATCH(soilManagement!K653, classification!J$2:J$200, 0))</f>
        <v>unknown</v>
      </c>
      <c r="M653" s="9" t="s">
        <v>2570</v>
      </c>
      <c r="N653" t="str">
        <f>INDEX(classification!O$2:O$200, MATCH(soilManagement!M653, classification!M$2:M$200, 0))</f>
        <v>yes</v>
      </c>
      <c r="O653" s="17" t="s">
        <v>1551</v>
      </c>
      <c r="P653" t="str">
        <f>INDEX(classification!R$2:R$200, MATCH(soilManagement!O653, classification!P$2:P$200, 0))</f>
        <v>unknown</v>
      </c>
      <c r="Q653" s="17" t="s">
        <v>1551</v>
      </c>
      <c r="R653" t="str">
        <f>INDEX(classification!U$2:U$200, MATCH(soilManagement!Q653, classification!S$2:S$200, 0))</f>
        <v>unknown</v>
      </c>
      <c r="S653" s="17" t="s">
        <v>1551</v>
      </c>
      <c r="T653" t="str">
        <f>INDEX(classification!X$2:X$200, MATCH(soilManagement!S653, classification!V$2:V$200, 0))</f>
        <v>unknown</v>
      </c>
      <c r="U653" s="9" t="s">
        <v>2619</v>
      </c>
      <c r="V653" t="str">
        <f>INDEX(classification!AA$2:AA$200, MATCH(soilManagement!U653, classification!Y$2:Y$200, 0))</f>
        <v>no impact</v>
      </c>
      <c r="W653" s="9" t="s">
        <v>2591</v>
      </c>
      <c r="X653" t="str">
        <f>INDEX(classification!AD$2:AD$200, MATCH(soilManagement!W653, classification!AB$2:AB$200, 0))</f>
        <v>no impact</v>
      </c>
      <c r="Y653" s="18"/>
    </row>
    <row r="654" spans="1:25">
      <c r="A654">
        <v>653</v>
      </c>
      <c r="B654" s="6" t="s">
        <v>798</v>
      </c>
      <c r="C654" s="9" t="s">
        <v>2599</v>
      </c>
      <c r="D654" t="str">
        <f>INDEX(classification!C$2:C$200, MATCH(soilManagement!C654, classification!A$2:A$200, 0))</f>
        <v>arable</v>
      </c>
      <c r="E654" s="9" t="s">
        <v>2608</v>
      </c>
      <c r="F654" t="str">
        <f>INDEX(classification!F$2:F$200, MATCH(soilManagement!E654, classification!D$2:D$200, 0))</f>
        <v>reduced tillage</v>
      </c>
      <c r="G654" s="9">
        <v>2</v>
      </c>
      <c r="H654" s="9" t="s">
        <v>2591</v>
      </c>
      <c r="I654" t="str">
        <f>INDEX(classification!I$2:I$200, MATCH(soilManagement!H654, classification!G$2:G$200, 0))</f>
        <v>fallow</v>
      </c>
      <c r="J654" s="9" t="s">
        <v>2903</v>
      </c>
      <c r="K654" s="17" t="s">
        <v>1551</v>
      </c>
      <c r="L654" t="str">
        <f>INDEX(classification!L$2:L$200, MATCH(soilManagement!K654, classification!J$2:J$200, 0))</f>
        <v>unknown</v>
      </c>
      <c r="M654" s="9" t="s">
        <v>2570</v>
      </c>
      <c r="N654" t="str">
        <f>INDEX(classification!O$2:O$200, MATCH(soilManagement!M654, classification!M$2:M$200, 0))</f>
        <v>yes</v>
      </c>
      <c r="O654" s="17" t="s">
        <v>1551</v>
      </c>
      <c r="P654" t="str">
        <f>INDEX(classification!R$2:R$200, MATCH(soilManagement!O654, classification!P$2:P$200, 0))</f>
        <v>unknown</v>
      </c>
      <c r="Q654" s="17" t="s">
        <v>1551</v>
      </c>
      <c r="R654" t="str">
        <f>INDEX(classification!U$2:U$200, MATCH(soilManagement!Q654, classification!S$2:S$200, 0))</f>
        <v>unknown</v>
      </c>
      <c r="S654" s="17" t="s">
        <v>1551</v>
      </c>
      <c r="T654" t="str">
        <f>INDEX(classification!X$2:X$200, MATCH(soilManagement!S654, classification!V$2:V$200, 0))</f>
        <v>unknown</v>
      </c>
      <c r="U654" s="9" t="s">
        <v>2619</v>
      </c>
      <c r="V654" t="str">
        <f>INDEX(classification!AA$2:AA$200, MATCH(soilManagement!U654, classification!Y$2:Y$200, 0))</f>
        <v>no impact</v>
      </c>
      <c r="W654" s="9" t="s">
        <v>2591</v>
      </c>
      <c r="X654" t="str">
        <f>INDEX(classification!AD$2:AD$200, MATCH(soilManagement!W654, classification!AB$2:AB$200, 0))</f>
        <v>no impact</v>
      </c>
      <c r="Y654" s="9"/>
    </row>
    <row r="655" spans="1:25">
      <c r="A655">
        <v>654</v>
      </c>
      <c r="B655" s="6" t="s">
        <v>799</v>
      </c>
      <c r="C655" s="9" t="s">
        <v>2599</v>
      </c>
      <c r="D655" t="str">
        <f>INDEX(classification!C$2:C$200, MATCH(soilManagement!C655, classification!A$2:A$200, 0))</f>
        <v>arable</v>
      </c>
      <c r="E655" s="9" t="s">
        <v>2731</v>
      </c>
      <c r="F655" t="str">
        <f>INDEX(classification!F$2:F$200, MATCH(soilManagement!E655, classification!D$2:D$200, 0))</f>
        <v>no tillage</v>
      </c>
      <c r="G655" s="9">
        <v>2</v>
      </c>
      <c r="H655" s="9" t="s">
        <v>2591</v>
      </c>
      <c r="I655" t="str">
        <f>INDEX(classification!I$2:I$200, MATCH(soilManagement!H655, classification!G$2:G$200, 0))</f>
        <v>fallow</v>
      </c>
      <c r="J655" s="9" t="s">
        <v>2903</v>
      </c>
      <c r="K655" s="17" t="s">
        <v>1551</v>
      </c>
      <c r="L655" t="str">
        <f>INDEX(classification!L$2:L$200, MATCH(soilManagement!K655, classification!J$2:J$200, 0))</f>
        <v>unknown</v>
      </c>
      <c r="M655" s="9" t="s">
        <v>2570</v>
      </c>
      <c r="N655" t="str">
        <f>INDEX(classification!O$2:O$200, MATCH(soilManagement!M655, classification!M$2:M$200, 0))</f>
        <v>yes</v>
      </c>
      <c r="O655" s="17" t="s">
        <v>1551</v>
      </c>
      <c r="P655" t="str">
        <f>INDEX(classification!R$2:R$200, MATCH(soilManagement!O655, classification!P$2:P$200, 0))</f>
        <v>unknown</v>
      </c>
      <c r="Q655" s="17" t="s">
        <v>1551</v>
      </c>
      <c r="R655" t="str">
        <f>INDEX(classification!U$2:U$200, MATCH(soilManagement!Q655, classification!S$2:S$200, 0))</f>
        <v>unknown</v>
      </c>
      <c r="S655" s="17" t="s">
        <v>1551</v>
      </c>
      <c r="T655" t="str">
        <f>INDEX(classification!X$2:X$200, MATCH(soilManagement!S655, classification!V$2:V$200, 0))</f>
        <v>unknown</v>
      </c>
      <c r="U655" s="9" t="s">
        <v>2619</v>
      </c>
      <c r="V655" t="str">
        <f>INDEX(classification!AA$2:AA$200, MATCH(soilManagement!U655, classification!Y$2:Y$200, 0))</f>
        <v>no impact</v>
      </c>
      <c r="W655" s="9" t="s">
        <v>2591</v>
      </c>
      <c r="X655" t="str">
        <f>INDEX(classification!AD$2:AD$200, MATCH(soilManagement!W655, classification!AB$2:AB$200, 0))</f>
        <v>no impact</v>
      </c>
      <c r="Y655" s="9"/>
    </row>
    <row r="656" spans="1:25">
      <c r="A656">
        <v>655</v>
      </c>
      <c r="B656" s="6" t="s">
        <v>800</v>
      </c>
      <c r="C656" s="9" t="s">
        <v>2599</v>
      </c>
      <c r="D656" t="str">
        <f>INDEX(classification!C$2:C$200, MATCH(soilManagement!C656, classification!A$2:A$200, 0))</f>
        <v>arable</v>
      </c>
      <c r="E656" s="9" t="s">
        <v>2562</v>
      </c>
      <c r="F656" t="str">
        <f>INDEX(classification!F$2:F$200, MATCH(soilManagement!E656, classification!D$2:D$200, 0))</f>
        <v>conventional tillage</v>
      </c>
      <c r="G656" s="9">
        <v>2</v>
      </c>
      <c r="H656" s="9" t="s">
        <v>2591</v>
      </c>
      <c r="I656" t="str">
        <f>INDEX(classification!I$2:I$200, MATCH(soilManagement!H656, classification!G$2:G$200, 0))</f>
        <v>fallow</v>
      </c>
      <c r="J656" s="9" t="s">
        <v>2903</v>
      </c>
      <c r="K656" s="17" t="s">
        <v>1551</v>
      </c>
      <c r="L656" t="str">
        <f>INDEX(classification!L$2:L$200, MATCH(soilManagement!K656, classification!J$2:J$200, 0))</f>
        <v>unknown</v>
      </c>
      <c r="M656" s="9" t="s">
        <v>2570</v>
      </c>
      <c r="N656" t="str">
        <f>INDEX(classification!O$2:O$200, MATCH(soilManagement!M656, classification!M$2:M$200, 0))</f>
        <v>yes</v>
      </c>
      <c r="O656" s="17" t="s">
        <v>1551</v>
      </c>
      <c r="P656" t="str">
        <f>INDEX(classification!R$2:R$200, MATCH(soilManagement!O656, classification!P$2:P$200, 0))</f>
        <v>unknown</v>
      </c>
      <c r="Q656" s="17" t="s">
        <v>1551</v>
      </c>
      <c r="R656" t="str">
        <f>INDEX(classification!U$2:U$200, MATCH(soilManagement!Q656, classification!S$2:S$200, 0))</f>
        <v>unknown</v>
      </c>
      <c r="S656" s="17" t="s">
        <v>1551</v>
      </c>
      <c r="T656" t="str">
        <f>INDEX(classification!X$2:X$200, MATCH(soilManagement!S656, classification!V$2:V$200, 0))</f>
        <v>unknown</v>
      </c>
      <c r="U656" s="9" t="s">
        <v>2619</v>
      </c>
      <c r="V656" t="str">
        <f>INDEX(classification!AA$2:AA$200, MATCH(soilManagement!U656, classification!Y$2:Y$200, 0))</f>
        <v>no impact</v>
      </c>
      <c r="W656" s="9" t="s">
        <v>2591</v>
      </c>
      <c r="X656" t="str">
        <f>INDEX(classification!AD$2:AD$200, MATCH(soilManagement!W656, classification!AB$2:AB$200, 0))</f>
        <v>no impact</v>
      </c>
      <c r="Y656" s="18"/>
    </row>
    <row r="657" spans="1:25">
      <c r="A657">
        <v>656</v>
      </c>
      <c r="B657" s="6" t="s">
        <v>801</v>
      </c>
      <c r="C657" s="9" t="s">
        <v>2599</v>
      </c>
      <c r="D657" t="str">
        <f>INDEX(classification!C$2:C$200, MATCH(soilManagement!C657, classification!A$2:A$200, 0))</f>
        <v>arable</v>
      </c>
      <c r="E657" s="9" t="s">
        <v>2608</v>
      </c>
      <c r="F657" t="str">
        <f>INDEX(classification!F$2:F$200, MATCH(soilManagement!E657, classification!D$2:D$200, 0))</f>
        <v>reduced tillage</v>
      </c>
      <c r="G657" s="9">
        <v>2</v>
      </c>
      <c r="H657" s="9" t="s">
        <v>2591</v>
      </c>
      <c r="I657" t="str">
        <f>INDEX(classification!I$2:I$200, MATCH(soilManagement!H657, classification!G$2:G$200, 0))</f>
        <v>fallow</v>
      </c>
      <c r="J657" s="9" t="s">
        <v>2903</v>
      </c>
      <c r="K657" s="17" t="s">
        <v>1551</v>
      </c>
      <c r="L657" t="str">
        <f>INDEX(classification!L$2:L$200, MATCH(soilManagement!K657, classification!J$2:J$200, 0))</f>
        <v>unknown</v>
      </c>
      <c r="M657" s="9" t="s">
        <v>2570</v>
      </c>
      <c r="N657" t="str">
        <f>INDEX(classification!O$2:O$200, MATCH(soilManagement!M657, classification!M$2:M$200, 0))</f>
        <v>yes</v>
      </c>
      <c r="O657" s="17" t="s">
        <v>1551</v>
      </c>
      <c r="P657" t="str">
        <f>INDEX(classification!R$2:R$200, MATCH(soilManagement!O657, classification!P$2:P$200, 0))</f>
        <v>unknown</v>
      </c>
      <c r="Q657" s="17" t="s">
        <v>1551</v>
      </c>
      <c r="R657" t="str">
        <f>INDEX(classification!U$2:U$200, MATCH(soilManagement!Q657, classification!S$2:S$200, 0))</f>
        <v>unknown</v>
      </c>
      <c r="S657" s="17" t="s">
        <v>1551</v>
      </c>
      <c r="T657" t="str">
        <f>INDEX(classification!X$2:X$200, MATCH(soilManagement!S657, classification!V$2:V$200, 0))</f>
        <v>unknown</v>
      </c>
      <c r="U657" s="9" t="s">
        <v>2619</v>
      </c>
      <c r="V657" t="str">
        <f>INDEX(classification!AA$2:AA$200, MATCH(soilManagement!U657, classification!Y$2:Y$200, 0))</f>
        <v>no impact</v>
      </c>
      <c r="W657" s="9" t="s">
        <v>2591</v>
      </c>
      <c r="X657" t="str">
        <f>INDEX(classification!AD$2:AD$200, MATCH(soilManagement!W657, classification!AB$2:AB$200, 0))</f>
        <v>no impact</v>
      </c>
      <c r="Y657" s="9"/>
    </row>
    <row r="658" spans="1:25">
      <c r="A658">
        <v>657</v>
      </c>
      <c r="B658" s="6" t="s">
        <v>802</v>
      </c>
      <c r="C658" s="9" t="s">
        <v>2599</v>
      </c>
      <c r="D658" t="str">
        <f>INDEX(classification!C$2:C$200, MATCH(soilManagement!C658, classification!A$2:A$200, 0))</f>
        <v>arable</v>
      </c>
      <c r="E658" s="9" t="s">
        <v>2731</v>
      </c>
      <c r="F658" t="str">
        <f>INDEX(classification!F$2:F$200, MATCH(soilManagement!E658, classification!D$2:D$200, 0))</f>
        <v>no tillage</v>
      </c>
      <c r="G658" s="9">
        <v>2</v>
      </c>
      <c r="H658" s="9" t="s">
        <v>2591</v>
      </c>
      <c r="I658" t="str">
        <f>INDEX(classification!I$2:I$200, MATCH(soilManagement!H658, classification!G$2:G$200, 0))</f>
        <v>fallow</v>
      </c>
      <c r="J658" s="9" t="s">
        <v>2903</v>
      </c>
      <c r="K658" s="17" t="s">
        <v>1551</v>
      </c>
      <c r="L658" t="str">
        <f>INDEX(classification!L$2:L$200, MATCH(soilManagement!K658, classification!J$2:J$200, 0))</f>
        <v>unknown</v>
      </c>
      <c r="M658" s="9" t="s">
        <v>2570</v>
      </c>
      <c r="N658" t="str">
        <f>INDEX(classification!O$2:O$200, MATCH(soilManagement!M658, classification!M$2:M$200, 0))</f>
        <v>yes</v>
      </c>
      <c r="O658" s="17" t="s">
        <v>1551</v>
      </c>
      <c r="P658" t="str">
        <f>INDEX(classification!R$2:R$200, MATCH(soilManagement!O658, classification!P$2:P$200, 0))</f>
        <v>unknown</v>
      </c>
      <c r="Q658" s="17" t="s">
        <v>1551</v>
      </c>
      <c r="R658" t="str">
        <f>INDEX(classification!U$2:U$200, MATCH(soilManagement!Q658, classification!S$2:S$200, 0))</f>
        <v>unknown</v>
      </c>
      <c r="S658" s="17" t="s">
        <v>1551</v>
      </c>
      <c r="T658" t="str">
        <f>INDEX(classification!X$2:X$200, MATCH(soilManagement!S658, classification!V$2:V$200, 0))</f>
        <v>unknown</v>
      </c>
      <c r="U658" s="9" t="s">
        <v>2619</v>
      </c>
      <c r="V658" t="str">
        <f>INDEX(classification!AA$2:AA$200, MATCH(soilManagement!U658, classification!Y$2:Y$200, 0))</f>
        <v>no impact</v>
      </c>
      <c r="W658" s="9" t="s">
        <v>2591</v>
      </c>
      <c r="X658" t="str">
        <f>INDEX(classification!AD$2:AD$200, MATCH(soilManagement!W658, classification!AB$2:AB$200, 0))</f>
        <v>no impact</v>
      </c>
      <c r="Y658" s="9" t="s">
        <v>2559</v>
      </c>
    </row>
    <row r="659" spans="1:25">
      <c r="A659">
        <v>658</v>
      </c>
      <c r="B659" s="6" t="s">
        <v>803</v>
      </c>
      <c r="C659" s="9" t="s">
        <v>2599</v>
      </c>
      <c r="D659" t="str">
        <f>INDEX(classification!C$2:C$200, MATCH(soilManagement!C659, classification!A$2:A$200, 0))</f>
        <v>arable</v>
      </c>
      <c r="E659" s="9" t="s">
        <v>2731</v>
      </c>
      <c r="F659" t="str">
        <f>INDEX(classification!F$2:F$200, MATCH(soilManagement!E659, classification!D$2:D$200, 0))</f>
        <v>no tillage</v>
      </c>
      <c r="G659" s="9">
        <v>1</v>
      </c>
      <c r="H659" s="9" t="s">
        <v>2904</v>
      </c>
      <c r="I659" t="str">
        <f>INDEX(classification!I$2:I$200, MATCH(soilManagement!H659, classification!G$2:G$200, 0))</f>
        <v>grass/herbs</v>
      </c>
      <c r="J659" s="9" t="s">
        <v>2704</v>
      </c>
      <c r="K659" s="17" t="s">
        <v>1551</v>
      </c>
      <c r="L659" t="str">
        <f>INDEX(classification!L$2:L$200, MATCH(soilManagement!K659, classification!J$2:J$200, 0))</f>
        <v>unknown</v>
      </c>
      <c r="M659" s="17" t="s">
        <v>1551</v>
      </c>
      <c r="N659" t="str">
        <f>INDEX(classification!O$2:O$200, MATCH(soilManagement!M659, classification!M$2:M$200, 0))</f>
        <v>unknown</v>
      </c>
      <c r="O659" s="17" t="s">
        <v>1551</v>
      </c>
      <c r="P659" t="str">
        <f>INDEX(classification!R$2:R$200, MATCH(soilManagement!O659, classification!P$2:P$200, 0))</f>
        <v>unknown</v>
      </c>
      <c r="Q659" s="9" t="s">
        <v>2905</v>
      </c>
      <c r="R659" t="str">
        <f>INDEX(classification!U$2:U$200, MATCH(soilManagement!Q659, classification!S$2:S$200, 0))</f>
        <v>irrigated</v>
      </c>
      <c r="S659" s="17" t="s">
        <v>1551</v>
      </c>
      <c r="T659" t="str">
        <f>INDEX(classification!X$2:X$200, MATCH(soilManagement!S659, classification!V$2:V$200, 0))</f>
        <v>unknown</v>
      </c>
      <c r="U659" s="17" t="s">
        <v>1551</v>
      </c>
      <c r="V659" t="str">
        <f>INDEX(classification!AA$2:AA$200, MATCH(soilManagement!U659, classification!Y$2:Y$200, 0))</f>
        <v>unknown</v>
      </c>
      <c r="W659" s="17" t="s">
        <v>1551</v>
      </c>
      <c r="X659" t="str">
        <f>INDEX(classification!AD$2:AD$200, MATCH(soilManagement!W659, classification!AB$2:AB$200, 0))</f>
        <v>unknown</v>
      </c>
      <c r="Y659" s="9" t="s">
        <v>2407</v>
      </c>
    </row>
    <row r="660" spans="1:25">
      <c r="A660">
        <v>659</v>
      </c>
      <c r="B660" s="6" t="s">
        <v>806</v>
      </c>
      <c r="C660" s="9" t="s">
        <v>2599</v>
      </c>
      <c r="D660" t="str">
        <f>INDEX(classification!C$2:C$200, MATCH(soilManagement!C660, classification!A$2:A$200, 0))</f>
        <v>arable</v>
      </c>
      <c r="E660" s="9" t="s">
        <v>2731</v>
      </c>
      <c r="F660" t="str">
        <f>INDEX(classification!F$2:F$200, MATCH(soilManagement!E660, classification!D$2:D$200, 0))</f>
        <v>no tillage</v>
      </c>
      <c r="G660" s="9">
        <v>1</v>
      </c>
      <c r="H660" s="9" t="s">
        <v>2904</v>
      </c>
      <c r="I660" t="str">
        <f>INDEX(classification!I$2:I$200, MATCH(soilManagement!H660, classification!G$2:G$200, 0))</f>
        <v>grass/herbs</v>
      </c>
      <c r="J660" s="9" t="s">
        <v>2704</v>
      </c>
      <c r="K660" s="17" t="s">
        <v>1551</v>
      </c>
      <c r="L660" t="str">
        <f>INDEX(classification!L$2:L$200, MATCH(soilManagement!K660, classification!J$2:J$200, 0))</f>
        <v>unknown</v>
      </c>
      <c r="M660" s="17" t="s">
        <v>1551</v>
      </c>
      <c r="N660" t="str">
        <f>INDEX(classification!O$2:O$200, MATCH(soilManagement!M660, classification!M$2:M$200, 0))</f>
        <v>unknown</v>
      </c>
      <c r="O660" s="17" t="s">
        <v>1551</v>
      </c>
      <c r="P660" t="str">
        <f>INDEX(classification!R$2:R$200, MATCH(soilManagement!O660, classification!P$2:P$200, 0))</f>
        <v>unknown</v>
      </c>
      <c r="Q660" s="9" t="s">
        <v>2905</v>
      </c>
      <c r="R660" t="str">
        <f>INDEX(classification!U$2:U$200, MATCH(soilManagement!Q660, classification!S$2:S$200, 0))</f>
        <v>irrigated</v>
      </c>
      <c r="S660" s="17" t="s">
        <v>1551</v>
      </c>
      <c r="T660" t="str">
        <f>INDEX(classification!X$2:X$200, MATCH(soilManagement!S660, classification!V$2:V$200, 0))</f>
        <v>unknown</v>
      </c>
      <c r="U660" s="17" t="s">
        <v>1551</v>
      </c>
      <c r="V660" t="str">
        <f>INDEX(classification!AA$2:AA$200, MATCH(soilManagement!U660, classification!Y$2:Y$200, 0))</f>
        <v>unknown</v>
      </c>
      <c r="W660" s="17" t="s">
        <v>1551</v>
      </c>
      <c r="X660" t="str">
        <f>INDEX(classification!AD$2:AD$200, MATCH(soilManagement!W660, classification!AB$2:AB$200, 0))</f>
        <v>unknown</v>
      </c>
      <c r="Y660" s="9" t="s">
        <v>2408</v>
      </c>
    </row>
    <row r="661" spans="1:25">
      <c r="A661">
        <v>660</v>
      </c>
      <c r="B661" s="6" t="s">
        <v>807</v>
      </c>
      <c r="C661" s="9" t="s">
        <v>2599</v>
      </c>
      <c r="D661" t="str">
        <f>INDEX(classification!C$2:C$200, MATCH(soilManagement!C661, classification!A$2:A$200, 0))</f>
        <v>arable</v>
      </c>
      <c r="E661" s="9" t="s">
        <v>2731</v>
      </c>
      <c r="F661" t="str">
        <f>INDEX(classification!F$2:F$200, MATCH(soilManagement!E661, classification!D$2:D$200, 0))</f>
        <v>no tillage</v>
      </c>
      <c r="G661" s="9">
        <v>1</v>
      </c>
      <c r="H661" s="9" t="s">
        <v>2904</v>
      </c>
      <c r="I661" t="str">
        <f>INDEX(classification!I$2:I$200, MATCH(soilManagement!H661, classification!G$2:G$200, 0))</f>
        <v>grass/herbs</v>
      </c>
      <c r="J661" s="9" t="s">
        <v>2704</v>
      </c>
      <c r="K661" s="17" t="s">
        <v>1551</v>
      </c>
      <c r="L661" t="str">
        <f>INDEX(classification!L$2:L$200, MATCH(soilManagement!K661, classification!J$2:J$200, 0))</f>
        <v>unknown</v>
      </c>
      <c r="M661" s="17" t="s">
        <v>1551</v>
      </c>
      <c r="N661" t="str">
        <f>INDEX(classification!O$2:O$200, MATCH(soilManagement!M661, classification!M$2:M$200, 0))</f>
        <v>unknown</v>
      </c>
      <c r="O661" s="17" t="s">
        <v>1551</v>
      </c>
      <c r="P661" t="str">
        <f>INDEX(classification!R$2:R$200, MATCH(soilManagement!O661, classification!P$2:P$200, 0))</f>
        <v>unknown</v>
      </c>
      <c r="Q661" s="9" t="s">
        <v>2906</v>
      </c>
      <c r="R661" t="str">
        <f>INDEX(classification!U$2:U$200, MATCH(soilManagement!Q661, classification!S$2:S$200, 0))</f>
        <v>irrigated</v>
      </c>
      <c r="S661" s="17" t="s">
        <v>1551</v>
      </c>
      <c r="T661" t="str">
        <f>INDEX(classification!X$2:X$200, MATCH(soilManagement!S661, classification!V$2:V$200, 0))</f>
        <v>unknown</v>
      </c>
      <c r="U661" s="17" t="s">
        <v>1551</v>
      </c>
      <c r="V661" t="str">
        <f>INDEX(classification!AA$2:AA$200, MATCH(soilManagement!U661, classification!Y$2:Y$200, 0))</f>
        <v>unknown</v>
      </c>
      <c r="W661" s="17" t="s">
        <v>1551</v>
      </c>
      <c r="X661" t="str">
        <f>INDEX(classification!AD$2:AD$200, MATCH(soilManagement!W661, classification!AB$2:AB$200, 0))</f>
        <v>unknown</v>
      </c>
      <c r="Y661" s="9" t="s">
        <v>2559</v>
      </c>
    </row>
    <row r="662" spans="1:25">
      <c r="A662">
        <v>661</v>
      </c>
      <c r="B662" s="6" t="s">
        <v>809</v>
      </c>
      <c r="C662" s="9" t="s">
        <v>2599</v>
      </c>
      <c r="D662" t="str">
        <f>INDEX(classification!C$2:C$200, MATCH(soilManagement!C662, classification!A$2:A$200, 0))</f>
        <v>arable</v>
      </c>
      <c r="E662" s="9" t="s">
        <v>2731</v>
      </c>
      <c r="F662" t="str">
        <f>INDEX(classification!F$2:F$200, MATCH(soilManagement!E662, classification!D$2:D$200, 0))</f>
        <v>no tillage</v>
      </c>
      <c r="G662" s="9">
        <v>1</v>
      </c>
      <c r="H662" s="9" t="s">
        <v>2904</v>
      </c>
      <c r="I662" t="str">
        <f>INDEX(classification!I$2:I$200, MATCH(soilManagement!H662, classification!G$2:G$200, 0))</f>
        <v>grass/herbs</v>
      </c>
      <c r="J662" s="9" t="s">
        <v>2704</v>
      </c>
      <c r="K662" s="17" t="s">
        <v>1551</v>
      </c>
      <c r="L662" t="str">
        <f>INDEX(classification!L$2:L$200, MATCH(soilManagement!K662, classification!J$2:J$200, 0))</f>
        <v>unknown</v>
      </c>
      <c r="M662" s="17" t="s">
        <v>1551</v>
      </c>
      <c r="N662" t="str">
        <f>INDEX(classification!O$2:O$200, MATCH(soilManagement!M662, classification!M$2:M$200, 0))</f>
        <v>unknown</v>
      </c>
      <c r="O662" s="17" t="s">
        <v>1551</v>
      </c>
      <c r="P662" t="str">
        <f>INDEX(classification!R$2:R$200, MATCH(soilManagement!O662, classification!P$2:P$200, 0))</f>
        <v>unknown</v>
      </c>
      <c r="Q662" s="9" t="s">
        <v>2907</v>
      </c>
      <c r="R662" t="str">
        <f>INDEX(classification!U$2:U$200, MATCH(soilManagement!Q662, classification!S$2:S$200, 0))</f>
        <v>irrigated</v>
      </c>
      <c r="S662" s="17" t="s">
        <v>1551</v>
      </c>
      <c r="T662" t="str">
        <f>INDEX(classification!X$2:X$200, MATCH(soilManagement!S662, classification!V$2:V$200, 0))</f>
        <v>unknown</v>
      </c>
      <c r="U662" s="17" t="s">
        <v>1551</v>
      </c>
      <c r="V662" t="str">
        <f>INDEX(classification!AA$2:AA$200, MATCH(soilManagement!U662, classification!Y$2:Y$200, 0))</f>
        <v>unknown</v>
      </c>
      <c r="W662" s="17" t="s">
        <v>1551</v>
      </c>
      <c r="X662" t="str">
        <f>INDEX(classification!AD$2:AD$200, MATCH(soilManagement!W662, classification!AB$2:AB$200, 0))</f>
        <v>unknown</v>
      </c>
      <c r="Y662" s="9" t="s">
        <v>2559</v>
      </c>
    </row>
    <row r="663" spans="1:25">
      <c r="A663">
        <v>662</v>
      </c>
      <c r="B663" s="6" t="s">
        <v>810</v>
      </c>
      <c r="C663" s="9" t="s">
        <v>2599</v>
      </c>
      <c r="D663" t="str">
        <f>INDEX(classification!C$2:C$200, MATCH(soilManagement!C663, classification!A$2:A$200, 0))</f>
        <v>arable</v>
      </c>
      <c r="E663" s="9" t="s">
        <v>2731</v>
      </c>
      <c r="F663" t="str">
        <f>INDEX(classification!F$2:F$200, MATCH(soilManagement!E663, classification!D$2:D$200, 0))</f>
        <v>no tillage</v>
      </c>
      <c r="G663" s="9">
        <v>1</v>
      </c>
      <c r="H663" s="9" t="s">
        <v>2904</v>
      </c>
      <c r="I663" t="str">
        <f>INDEX(classification!I$2:I$200, MATCH(soilManagement!H663, classification!G$2:G$200, 0))</f>
        <v>grass/herbs</v>
      </c>
      <c r="J663" s="9" t="s">
        <v>2704</v>
      </c>
      <c r="K663" s="17" t="s">
        <v>1551</v>
      </c>
      <c r="L663" t="str">
        <f>INDEX(classification!L$2:L$200, MATCH(soilManagement!K663, classification!J$2:J$200, 0))</f>
        <v>unknown</v>
      </c>
      <c r="M663" s="17" t="s">
        <v>1551</v>
      </c>
      <c r="N663" t="str">
        <f>INDEX(classification!O$2:O$200, MATCH(soilManagement!M663, classification!M$2:M$200, 0))</f>
        <v>unknown</v>
      </c>
      <c r="O663" s="17" t="s">
        <v>1551</v>
      </c>
      <c r="P663" t="str">
        <f>INDEX(classification!R$2:R$200, MATCH(soilManagement!O663, classification!P$2:P$200, 0))</f>
        <v>unknown</v>
      </c>
      <c r="Q663" s="9" t="s">
        <v>2905</v>
      </c>
      <c r="R663" t="str">
        <f>INDEX(classification!U$2:U$200, MATCH(soilManagement!Q663, classification!S$2:S$200, 0))</f>
        <v>irrigated</v>
      </c>
      <c r="S663" s="17" t="s">
        <v>1551</v>
      </c>
      <c r="T663" t="str">
        <f>INDEX(classification!X$2:X$200, MATCH(soilManagement!S663, classification!V$2:V$200, 0))</f>
        <v>unknown</v>
      </c>
      <c r="U663" s="17" t="s">
        <v>1551</v>
      </c>
      <c r="V663" t="str">
        <f>INDEX(classification!AA$2:AA$200, MATCH(soilManagement!U663, classification!Y$2:Y$200, 0))</f>
        <v>unknown</v>
      </c>
      <c r="W663" s="17" t="s">
        <v>1551</v>
      </c>
      <c r="X663" t="str">
        <f>INDEX(classification!AD$2:AD$200, MATCH(soilManagement!W663, classification!AB$2:AB$200, 0))</f>
        <v>unknown</v>
      </c>
      <c r="Y663" s="9" t="s">
        <v>2407</v>
      </c>
    </row>
    <row r="664" spans="1:25">
      <c r="A664">
        <v>663</v>
      </c>
      <c r="B664" s="6" t="s">
        <v>811</v>
      </c>
      <c r="C664" s="9" t="s">
        <v>2599</v>
      </c>
      <c r="D664" t="str">
        <f>INDEX(classification!C$2:C$200, MATCH(soilManagement!C664, classification!A$2:A$200, 0))</f>
        <v>arable</v>
      </c>
      <c r="E664" s="9" t="s">
        <v>2731</v>
      </c>
      <c r="F664" t="str">
        <f>INDEX(classification!F$2:F$200, MATCH(soilManagement!E664, classification!D$2:D$200, 0))</f>
        <v>no tillage</v>
      </c>
      <c r="G664" s="9">
        <v>1</v>
      </c>
      <c r="H664" s="9" t="s">
        <v>2904</v>
      </c>
      <c r="I664" t="str">
        <f>INDEX(classification!I$2:I$200, MATCH(soilManagement!H664, classification!G$2:G$200, 0))</f>
        <v>grass/herbs</v>
      </c>
      <c r="J664" s="9" t="s">
        <v>2704</v>
      </c>
      <c r="K664" s="17" t="s">
        <v>1551</v>
      </c>
      <c r="L664" t="str">
        <f>INDEX(classification!L$2:L$200, MATCH(soilManagement!K664, classification!J$2:J$200, 0))</f>
        <v>unknown</v>
      </c>
      <c r="M664" s="17" t="s">
        <v>1551</v>
      </c>
      <c r="N664" t="str">
        <f>INDEX(classification!O$2:O$200, MATCH(soilManagement!M664, classification!M$2:M$200, 0))</f>
        <v>unknown</v>
      </c>
      <c r="O664" s="17" t="s">
        <v>1551</v>
      </c>
      <c r="P664" t="str">
        <f>INDEX(classification!R$2:R$200, MATCH(soilManagement!O664, classification!P$2:P$200, 0))</f>
        <v>unknown</v>
      </c>
      <c r="Q664" s="9" t="s">
        <v>2905</v>
      </c>
      <c r="R664" t="str">
        <f>INDEX(classification!U$2:U$200, MATCH(soilManagement!Q664, classification!S$2:S$200, 0))</f>
        <v>irrigated</v>
      </c>
      <c r="S664" s="17" t="s">
        <v>1551</v>
      </c>
      <c r="T664" t="str">
        <f>INDEX(classification!X$2:X$200, MATCH(soilManagement!S664, classification!V$2:V$200, 0))</f>
        <v>unknown</v>
      </c>
      <c r="U664" s="17" t="s">
        <v>1551</v>
      </c>
      <c r="V664" t="str">
        <f>INDEX(classification!AA$2:AA$200, MATCH(soilManagement!U664, classification!Y$2:Y$200, 0))</f>
        <v>unknown</v>
      </c>
      <c r="W664" s="17" t="s">
        <v>1551</v>
      </c>
      <c r="X664" t="str">
        <f>INDEX(classification!AD$2:AD$200, MATCH(soilManagement!W664, classification!AB$2:AB$200, 0))</f>
        <v>unknown</v>
      </c>
      <c r="Y664" s="9" t="s">
        <v>2408</v>
      </c>
    </row>
    <row r="665" spans="1:25">
      <c r="A665">
        <v>664</v>
      </c>
      <c r="B665" s="6" t="s">
        <v>812</v>
      </c>
      <c r="C665" s="9" t="s">
        <v>2908</v>
      </c>
      <c r="D665" t="str">
        <f>INDEX(classification!C$2:C$200, MATCH(soilManagement!C665, classification!A$2:A$200, 0))</f>
        <v>arable</v>
      </c>
      <c r="E665" s="9" t="s">
        <v>2731</v>
      </c>
      <c r="F665" t="str">
        <f>INDEX(classification!F$2:F$200, MATCH(soilManagement!E665, classification!D$2:D$200, 0))</f>
        <v>no tillage</v>
      </c>
      <c r="G665" s="9">
        <v>-9999</v>
      </c>
      <c r="H665" s="9" t="s">
        <v>2909</v>
      </c>
      <c r="I665" t="str">
        <f>INDEX(classification!I$2:I$200, MATCH(soilManagement!H665, classification!G$2:G$200, 0))</f>
        <v>cotton</v>
      </c>
      <c r="J665" s="9" t="s">
        <v>1551</v>
      </c>
      <c r="K665" s="17" t="s">
        <v>1551</v>
      </c>
      <c r="L665" t="str">
        <f>INDEX(classification!L$2:L$200, MATCH(soilManagement!K665, classification!J$2:J$200, 0))</f>
        <v>unknown</v>
      </c>
      <c r="M665" s="17" t="s">
        <v>1551</v>
      </c>
      <c r="N665" t="str">
        <f>INDEX(classification!O$2:O$200, MATCH(soilManagement!M665, classification!M$2:M$200, 0))</f>
        <v>unknown</v>
      </c>
      <c r="O665" s="9" t="s">
        <v>2587</v>
      </c>
      <c r="P665" t="str">
        <f>INDEX(classification!R$2:R$200, MATCH(soilManagement!O665, classification!P$2:P$200, 0))</f>
        <v>no</v>
      </c>
      <c r="Q665" s="17" t="s">
        <v>1551</v>
      </c>
      <c r="R665" t="str">
        <f>INDEX(classification!U$2:U$200, MATCH(soilManagement!Q665, classification!S$2:S$200, 0))</f>
        <v>unknown</v>
      </c>
      <c r="S665" s="17" t="s">
        <v>1551</v>
      </c>
      <c r="T665" t="str">
        <f>INDEX(classification!X$2:X$200, MATCH(soilManagement!S665, classification!V$2:V$200, 0))</f>
        <v>unknown</v>
      </c>
      <c r="U665" s="17" t="s">
        <v>1551</v>
      </c>
      <c r="V665" t="str">
        <f>INDEX(classification!AA$2:AA$200, MATCH(soilManagement!U665, classification!Y$2:Y$200, 0))</f>
        <v>unknown</v>
      </c>
      <c r="W665" s="9" t="s">
        <v>2603</v>
      </c>
      <c r="X665" t="str">
        <f>INDEX(classification!AD$2:AD$200, MATCH(soilManagement!W665, classification!AB$2:AB$200, 0))</f>
        <v>no impact</v>
      </c>
      <c r="Y665" s="9" t="s">
        <v>2559</v>
      </c>
    </row>
    <row r="666" spans="1:25">
      <c r="A666">
        <v>665</v>
      </c>
      <c r="B666" s="6" t="s">
        <v>814</v>
      </c>
      <c r="C666" s="9" t="s">
        <v>2556</v>
      </c>
      <c r="D666" t="str">
        <f>INDEX(classification!C$2:C$200, MATCH(soilManagement!C666, classification!A$2:A$200, 0))</f>
        <v>grassland</v>
      </c>
      <c r="E666" s="9" t="s">
        <v>2731</v>
      </c>
      <c r="F666" t="str">
        <f>INDEX(classification!F$2:F$200, MATCH(soilManagement!E666, classification!D$2:D$200, 0))</f>
        <v>no tillage</v>
      </c>
      <c r="G666" s="9">
        <v>0</v>
      </c>
      <c r="H666" s="9" t="s">
        <v>2910</v>
      </c>
      <c r="I666" t="str">
        <f>INDEX(classification!I$2:I$200, MATCH(soilManagement!H666, classification!G$2:G$200, 0))</f>
        <v>grass/herbs</v>
      </c>
      <c r="J666" s="9" t="s">
        <v>1551</v>
      </c>
      <c r="K666" s="17" t="s">
        <v>1551</v>
      </c>
      <c r="L666" t="str">
        <f>INDEX(classification!L$2:L$200, MATCH(soilManagement!K666, classification!J$2:J$200, 0))</f>
        <v>unknown</v>
      </c>
      <c r="M666" s="6" t="s">
        <v>2558</v>
      </c>
      <c r="N666" t="str">
        <f>INDEX(classification!O$2:O$200, MATCH(soilManagement!M666, classification!M$2:M$200, 0))</f>
        <v>natural</v>
      </c>
      <c r="O666" s="9" t="s">
        <v>2587</v>
      </c>
      <c r="P666" t="str">
        <f>INDEX(classification!R$2:R$200, MATCH(soilManagement!O666, classification!P$2:P$200, 0))</f>
        <v>no</v>
      </c>
      <c r="Q666" s="17" t="s">
        <v>1551</v>
      </c>
      <c r="R666" t="str">
        <f>INDEX(classification!U$2:U$200, MATCH(soilManagement!Q666, classification!S$2:S$200, 0))</f>
        <v>unknown</v>
      </c>
      <c r="S666" s="17" t="s">
        <v>1551</v>
      </c>
      <c r="T666" t="str">
        <f>INDEX(classification!X$2:X$200, MATCH(soilManagement!S666, classification!V$2:V$200, 0))</f>
        <v>unknown</v>
      </c>
      <c r="U666" s="17" t="s">
        <v>1551</v>
      </c>
      <c r="V666" t="str">
        <f>INDEX(classification!AA$2:AA$200, MATCH(soilManagement!U666, classification!Y$2:Y$200, 0))</f>
        <v>unknown</v>
      </c>
      <c r="W666" s="9" t="s">
        <v>2603</v>
      </c>
      <c r="X666" t="str">
        <f>INDEX(classification!AD$2:AD$200, MATCH(soilManagement!W666, classification!AB$2:AB$200, 0))</f>
        <v>no impact</v>
      </c>
      <c r="Y666" s="9" t="s">
        <v>2559</v>
      </c>
    </row>
    <row r="667" spans="1:25">
      <c r="A667">
        <v>666</v>
      </c>
      <c r="B667" s="6" t="s">
        <v>815</v>
      </c>
      <c r="C667" s="9" t="s">
        <v>2637</v>
      </c>
      <c r="D667" t="str">
        <f>INDEX(classification!C$2:C$200, MATCH(soilManagement!C667, classification!A$2:A$200, 0))</f>
        <v>grassland</v>
      </c>
      <c r="E667" s="9" t="s">
        <v>2731</v>
      </c>
      <c r="F667" t="str">
        <f>INDEX(classification!F$2:F$200, MATCH(soilManagement!E667, classification!D$2:D$200, 0))</f>
        <v>no tillage</v>
      </c>
      <c r="G667" s="9">
        <v>0</v>
      </c>
      <c r="H667" s="9" t="s">
        <v>2910</v>
      </c>
      <c r="I667" t="str">
        <f>INDEX(classification!I$2:I$200, MATCH(soilManagement!H667, classification!G$2:G$200, 0))</f>
        <v>grass/herbs</v>
      </c>
      <c r="J667" s="9" t="s">
        <v>1551</v>
      </c>
      <c r="K667" s="17" t="s">
        <v>1551</v>
      </c>
      <c r="L667" t="str">
        <f>INDEX(classification!L$2:L$200, MATCH(soilManagement!K667, classification!J$2:J$200, 0))</f>
        <v>unknown</v>
      </c>
      <c r="M667" s="6" t="s">
        <v>2558</v>
      </c>
      <c r="N667" t="str">
        <f>INDEX(classification!O$2:O$200, MATCH(soilManagement!M667, classification!M$2:M$200, 0))</f>
        <v>natural</v>
      </c>
      <c r="O667" s="9" t="s">
        <v>2911</v>
      </c>
      <c r="P667" t="str">
        <f>INDEX(classification!R$2:R$200, MATCH(soilManagement!O667, classification!P$2:P$200, 0))</f>
        <v>yes</v>
      </c>
      <c r="Q667" s="17" t="s">
        <v>1551</v>
      </c>
      <c r="R667" t="str">
        <f>INDEX(classification!U$2:U$200, MATCH(soilManagement!Q667, classification!S$2:S$200, 0))</f>
        <v>unknown</v>
      </c>
      <c r="S667" s="17" t="s">
        <v>1551</v>
      </c>
      <c r="T667" t="str">
        <f>INDEX(classification!X$2:X$200, MATCH(soilManagement!S667, classification!V$2:V$200, 0))</f>
        <v>unknown</v>
      </c>
      <c r="U667" s="17" t="s">
        <v>1551</v>
      </c>
      <c r="V667" t="str">
        <f>INDEX(classification!AA$2:AA$200, MATCH(soilManagement!U667, classification!Y$2:Y$200, 0))</f>
        <v>unknown</v>
      </c>
      <c r="W667" s="9" t="s">
        <v>2603</v>
      </c>
      <c r="X667" t="str">
        <f>INDEX(classification!AD$2:AD$200, MATCH(soilManagement!W667, classification!AB$2:AB$200, 0))</f>
        <v>no impact</v>
      </c>
      <c r="Y667" s="9" t="s">
        <v>2559</v>
      </c>
    </row>
    <row r="668" spans="1:25">
      <c r="A668">
        <v>667</v>
      </c>
      <c r="B668" s="6" t="s">
        <v>816</v>
      </c>
      <c r="C668" s="9" t="s">
        <v>2637</v>
      </c>
      <c r="D668" t="str">
        <f>INDEX(classification!C$2:C$200, MATCH(soilManagement!C668, classification!A$2:A$200, 0))</f>
        <v>grassland</v>
      </c>
      <c r="E668" s="9" t="s">
        <v>2731</v>
      </c>
      <c r="F668" t="str">
        <f>INDEX(classification!F$2:F$200, MATCH(soilManagement!E668, classification!D$2:D$200, 0))</f>
        <v>no tillage</v>
      </c>
      <c r="G668" s="9">
        <v>0</v>
      </c>
      <c r="H668" s="9" t="s">
        <v>2910</v>
      </c>
      <c r="I668" t="str">
        <f>INDEX(classification!I$2:I$200, MATCH(soilManagement!H668, classification!G$2:G$200, 0))</f>
        <v>grass/herbs</v>
      </c>
      <c r="J668" s="9" t="s">
        <v>1551</v>
      </c>
      <c r="K668" s="17" t="s">
        <v>1551</v>
      </c>
      <c r="L668" t="str">
        <f>INDEX(classification!L$2:L$200, MATCH(soilManagement!K668, classification!J$2:J$200, 0))</f>
        <v>unknown</v>
      </c>
      <c r="M668" s="6" t="s">
        <v>2558</v>
      </c>
      <c r="N668" t="str">
        <f>INDEX(classification!O$2:O$200, MATCH(soilManagement!M668, classification!M$2:M$200, 0))</f>
        <v>natural</v>
      </c>
      <c r="O668" s="9" t="s">
        <v>2912</v>
      </c>
      <c r="P668" t="str">
        <f>INDEX(classification!R$2:R$200, MATCH(soilManagement!O668, classification!P$2:P$200, 0))</f>
        <v>yes</v>
      </c>
      <c r="Q668" s="17" t="s">
        <v>1551</v>
      </c>
      <c r="R668" t="str">
        <f>INDEX(classification!U$2:U$200, MATCH(soilManagement!Q668, classification!S$2:S$200, 0))</f>
        <v>unknown</v>
      </c>
      <c r="S668" s="17" t="s">
        <v>1551</v>
      </c>
      <c r="T668" t="str">
        <f>INDEX(classification!X$2:X$200, MATCH(soilManagement!S668, classification!V$2:V$200, 0))</f>
        <v>unknown</v>
      </c>
      <c r="U668" s="17" t="s">
        <v>1551</v>
      </c>
      <c r="V668" t="str">
        <f>INDEX(classification!AA$2:AA$200, MATCH(soilManagement!U668, classification!Y$2:Y$200, 0))</f>
        <v>unknown</v>
      </c>
      <c r="W668" s="9" t="s">
        <v>2603</v>
      </c>
      <c r="X668" t="str">
        <f>INDEX(classification!AD$2:AD$200, MATCH(soilManagement!W668, classification!AB$2:AB$200, 0))</f>
        <v>no impact</v>
      </c>
      <c r="Y668" s="9" t="s">
        <v>2559</v>
      </c>
    </row>
    <row r="669" spans="1:25">
      <c r="A669">
        <v>668</v>
      </c>
      <c r="B669" s="6" t="s">
        <v>817</v>
      </c>
      <c r="C669" s="9" t="s">
        <v>1551</v>
      </c>
      <c r="D669" t="str">
        <f>INDEX(classification!C$2:C$200, MATCH(soilManagement!C669, classification!A$2:A$200, 0))</f>
        <v>unknown</v>
      </c>
      <c r="E669" s="9" t="s">
        <v>1551</v>
      </c>
      <c r="F669" t="str">
        <f>INDEX(classification!F$2:F$200, MATCH(soilManagement!E669, classification!D$2:D$200, 0))</f>
        <v>unknown</v>
      </c>
      <c r="G669" s="9">
        <v>0</v>
      </c>
      <c r="H669" s="17" t="s">
        <v>1551</v>
      </c>
      <c r="I669" t="str">
        <f>INDEX(classification!I$2:I$200, MATCH(soilManagement!H669, classification!G$2:G$200, 0))</f>
        <v>unknown</v>
      </c>
      <c r="J669" s="9" t="s">
        <v>1551</v>
      </c>
      <c r="K669" s="17" t="s">
        <v>1551</v>
      </c>
      <c r="L669" t="str">
        <f>INDEX(classification!L$2:L$200, MATCH(soilManagement!K669, classification!J$2:J$200, 0))</f>
        <v>unknown</v>
      </c>
      <c r="M669" s="17" t="s">
        <v>1551</v>
      </c>
      <c r="N669" t="str">
        <f>INDEX(classification!O$2:O$200, MATCH(soilManagement!M669, classification!M$2:M$200, 0))</f>
        <v>unknown</v>
      </c>
      <c r="O669" s="17" t="s">
        <v>1551</v>
      </c>
      <c r="P669" t="str">
        <f>INDEX(classification!R$2:R$200, MATCH(soilManagement!O669, classification!P$2:P$200, 0))</f>
        <v>unknown</v>
      </c>
      <c r="Q669" s="17" t="s">
        <v>1551</v>
      </c>
      <c r="R669" t="str">
        <f>INDEX(classification!U$2:U$200, MATCH(soilManagement!Q669, classification!S$2:S$200, 0))</f>
        <v>unknown</v>
      </c>
      <c r="S669" s="17" t="s">
        <v>1551</v>
      </c>
      <c r="T669" t="str">
        <f>INDEX(classification!X$2:X$200, MATCH(soilManagement!S669, classification!V$2:V$200, 0))</f>
        <v>unknown</v>
      </c>
      <c r="U669" s="17" t="s">
        <v>1551</v>
      </c>
      <c r="V669" t="str">
        <f>INDEX(classification!AA$2:AA$200, MATCH(soilManagement!U669, classification!Y$2:Y$200, 0))</f>
        <v>unknown</v>
      </c>
      <c r="W669" s="17" t="s">
        <v>1551</v>
      </c>
      <c r="X669" t="str">
        <f>INDEX(classification!AD$2:AD$200, MATCH(soilManagement!W669, classification!AB$2:AB$200, 0))</f>
        <v>unknown</v>
      </c>
      <c r="Y669" s="9" t="s">
        <v>2559</v>
      </c>
    </row>
    <row r="670" spans="1:25">
      <c r="A670">
        <v>669</v>
      </c>
      <c r="B670" s="6" t="s">
        <v>819</v>
      </c>
      <c r="C670" s="9" t="s">
        <v>2599</v>
      </c>
      <c r="D670" t="str">
        <f>INDEX(classification!C$2:C$200, MATCH(soilManagement!C670, classification!A$2:A$200, 0))</f>
        <v>arable</v>
      </c>
      <c r="E670" s="9" t="s">
        <v>2731</v>
      </c>
      <c r="F670" t="str">
        <f>INDEX(classification!F$2:F$200, MATCH(soilManagement!E670, classification!D$2:D$200, 0))</f>
        <v>no tillage</v>
      </c>
      <c r="G670" s="9">
        <v>1</v>
      </c>
      <c r="H670" s="9" t="s">
        <v>2630</v>
      </c>
      <c r="I670" t="str">
        <f>INDEX(classification!I$2:I$200, MATCH(soilManagement!H670, classification!G$2:G$200, 0))</f>
        <v>maize</v>
      </c>
      <c r="J670" s="9" t="s">
        <v>2569</v>
      </c>
      <c r="K670" s="9" t="s">
        <v>2587</v>
      </c>
      <c r="L670" t="str">
        <f>INDEX(classification!L$2:L$200, MATCH(soilManagement!K670, classification!J$2:J$200, 0))</f>
        <v>no</v>
      </c>
      <c r="M670" s="17" t="s">
        <v>1551</v>
      </c>
      <c r="N670" t="str">
        <f>INDEX(classification!O$2:O$200, MATCH(soilManagement!M670, classification!M$2:M$200, 0))</f>
        <v>unknown</v>
      </c>
      <c r="O670" s="17" t="s">
        <v>1551</v>
      </c>
      <c r="P670" t="str">
        <f>INDEX(classification!R$2:R$200, MATCH(soilManagement!O670, classification!P$2:P$200, 0))</f>
        <v>unknown</v>
      </c>
      <c r="Q670" s="17" t="s">
        <v>1551</v>
      </c>
      <c r="R670" t="str">
        <f>INDEX(classification!U$2:U$200, MATCH(soilManagement!Q670, classification!S$2:S$200, 0))</f>
        <v>unknown</v>
      </c>
      <c r="S670" s="9" t="s">
        <v>2913</v>
      </c>
      <c r="T670" t="str">
        <f>INDEX(classification!X$2:X$200, MATCH(soilManagement!S670, classification!V$2:V$200, 0))</f>
        <v>unknown</v>
      </c>
      <c r="U670" s="17" t="s">
        <v>1551</v>
      </c>
      <c r="V670" t="str">
        <f>INDEX(classification!AA$2:AA$200, MATCH(soilManagement!U670, classification!Y$2:Y$200, 0))</f>
        <v>unknown</v>
      </c>
      <c r="W670" s="9" t="s">
        <v>2914</v>
      </c>
      <c r="X670" t="str">
        <f>INDEX(classification!AD$2:AD$200, MATCH(soilManagement!W670, classification!AB$2:AB$200, 0))</f>
        <v>no impact</v>
      </c>
      <c r="Y670" s="9" t="s">
        <v>2559</v>
      </c>
    </row>
    <row r="671" spans="1:25">
      <c r="A671">
        <v>670</v>
      </c>
      <c r="B671" s="6" t="s">
        <v>821</v>
      </c>
      <c r="C671" s="9" t="s">
        <v>2599</v>
      </c>
      <c r="D671" t="str">
        <f>INDEX(classification!C$2:C$200, MATCH(soilManagement!C671, classification!A$2:A$200, 0))</f>
        <v>arable</v>
      </c>
      <c r="E671" s="9" t="s">
        <v>2731</v>
      </c>
      <c r="F671" t="str">
        <f>INDEX(classification!F$2:F$200, MATCH(soilManagement!E671, classification!D$2:D$200, 0))</f>
        <v>no tillage</v>
      </c>
      <c r="G671" s="9">
        <v>1</v>
      </c>
      <c r="H671" s="9" t="s">
        <v>2630</v>
      </c>
      <c r="I671" t="str">
        <f>INDEX(classification!I$2:I$200, MATCH(soilManagement!H671, classification!G$2:G$200, 0))</f>
        <v>maize</v>
      </c>
      <c r="J671" s="9" t="s">
        <v>2569</v>
      </c>
      <c r="K671" s="9" t="s">
        <v>2587</v>
      </c>
      <c r="L671" t="str">
        <f>INDEX(classification!L$2:L$200, MATCH(soilManagement!K671, classification!J$2:J$200, 0))</f>
        <v>no</v>
      </c>
      <c r="M671" s="17" t="s">
        <v>1551</v>
      </c>
      <c r="N671" t="str">
        <f>INDEX(classification!O$2:O$200, MATCH(soilManagement!M671, classification!M$2:M$200, 0))</f>
        <v>unknown</v>
      </c>
      <c r="O671" s="17" t="s">
        <v>1551</v>
      </c>
      <c r="P671" t="str">
        <f>INDEX(classification!R$2:R$200, MATCH(soilManagement!O671, classification!P$2:P$200, 0))</f>
        <v>unknown</v>
      </c>
      <c r="Q671" s="17" t="s">
        <v>1551</v>
      </c>
      <c r="R671" t="str">
        <f>INDEX(classification!U$2:U$200, MATCH(soilManagement!Q671, classification!S$2:S$200, 0))</f>
        <v>unknown</v>
      </c>
      <c r="S671" s="9" t="s">
        <v>2915</v>
      </c>
      <c r="T671" t="str">
        <f>INDEX(classification!X$2:X$200, MATCH(soilManagement!S671, classification!V$2:V$200, 0))</f>
        <v>unknown</v>
      </c>
      <c r="U671" s="17" t="s">
        <v>1551</v>
      </c>
      <c r="V671" t="str">
        <f>INDEX(classification!AA$2:AA$200, MATCH(soilManagement!U671, classification!Y$2:Y$200, 0))</f>
        <v>unknown</v>
      </c>
      <c r="W671" s="9" t="s">
        <v>2914</v>
      </c>
      <c r="X671" t="str">
        <f>INDEX(classification!AD$2:AD$200, MATCH(soilManagement!W671, classification!AB$2:AB$200, 0))</f>
        <v>no impact</v>
      </c>
      <c r="Y671" s="9" t="s">
        <v>2559</v>
      </c>
    </row>
    <row r="672" spans="1:25">
      <c r="A672">
        <v>671</v>
      </c>
      <c r="B672" s="6" t="s">
        <v>822</v>
      </c>
      <c r="C672" s="9" t="s">
        <v>2599</v>
      </c>
      <c r="D672" t="str">
        <f>INDEX(classification!C$2:C$200, MATCH(soilManagement!C672, classification!A$2:A$200, 0))</f>
        <v>arable</v>
      </c>
      <c r="E672" s="9" t="s">
        <v>2731</v>
      </c>
      <c r="F672" t="str">
        <f>INDEX(classification!F$2:F$200, MATCH(soilManagement!E672, classification!D$2:D$200, 0))</f>
        <v>no tillage</v>
      </c>
      <c r="G672" s="9">
        <v>1</v>
      </c>
      <c r="H672" s="9" t="s">
        <v>2630</v>
      </c>
      <c r="I672" t="str">
        <f>INDEX(classification!I$2:I$200, MATCH(soilManagement!H672, classification!G$2:G$200, 0))</f>
        <v>maize</v>
      </c>
      <c r="J672" s="9" t="s">
        <v>2569</v>
      </c>
      <c r="K672" s="9" t="s">
        <v>2587</v>
      </c>
      <c r="L672" t="str">
        <f>INDEX(classification!L$2:L$200, MATCH(soilManagement!K672, classification!J$2:J$200, 0))</f>
        <v>no</v>
      </c>
      <c r="M672" s="17" t="s">
        <v>1551</v>
      </c>
      <c r="N672" t="str">
        <f>INDEX(classification!O$2:O$200, MATCH(soilManagement!M672, classification!M$2:M$200, 0))</f>
        <v>unknown</v>
      </c>
      <c r="O672" s="17" t="s">
        <v>1551</v>
      </c>
      <c r="P672" t="str">
        <f>INDEX(classification!R$2:R$200, MATCH(soilManagement!O672, classification!P$2:P$200, 0))</f>
        <v>unknown</v>
      </c>
      <c r="Q672" s="17" t="s">
        <v>1551</v>
      </c>
      <c r="R672" t="str">
        <f>INDEX(classification!U$2:U$200, MATCH(soilManagement!Q672, classification!S$2:S$200, 0))</f>
        <v>unknown</v>
      </c>
      <c r="S672" s="9" t="s">
        <v>2915</v>
      </c>
      <c r="T672" t="str">
        <f>INDEX(classification!X$2:X$200, MATCH(soilManagement!S672, classification!V$2:V$200, 0))</f>
        <v>unknown</v>
      </c>
      <c r="U672" s="17" t="s">
        <v>1551</v>
      </c>
      <c r="V672" t="str">
        <f>INDEX(classification!AA$2:AA$200, MATCH(soilManagement!U672, classification!Y$2:Y$200, 0))</f>
        <v>unknown</v>
      </c>
      <c r="W672" s="9" t="s">
        <v>2914</v>
      </c>
      <c r="X672" t="str">
        <f>INDEX(classification!AD$2:AD$200, MATCH(soilManagement!W672, classification!AB$2:AB$200, 0))</f>
        <v>no impact</v>
      </c>
      <c r="Y672" s="9" t="s">
        <v>2559</v>
      </c>
    </row>
    <row r="673" spans="1:25">
      <c r="A673">
        <v>672</v>
      </c>
      <c r="B673" s="6" t="s">
        <v>823</v>
      </c>
      <c r="C673" s="9" t="s">
        <v>2725</v>
      </c>
      <c r="D673" t="str">
        <f>INDEX(classification!C$2:C$200, MATCH(soilManagement!C673, classification!A$2:A$200, 0))</f>
        <v>woodland/plantation</v>
      </c>
      <c r="E673" s="9" t="s">
        <v>2731</v>
      </c>
      <c r="F673" t="str">
        <f>INDEX(classification!F$2:F$200, MATCH(soilManagement!E673, classification!D$2:D$200, 0))</f>
        <v>no tillage</v>
      </c>
      <c r="G673" s="9">
        <v>0</v>
      </c>
      <c r="H673" s="9" t="s">
        <v>2916</v>
      </c>
      <c r="I673" t="str">
        <f>INDEX(classification!I$2:I$200, MATCH(soilManagement!H673, classification!G$2:G$200, 0))</f>
        <v>fruits/trees</v>
      </c>
      <c r="J673" s="9" t="s">
        <v>1551</v>
      </c>
      <c r="K673" s="17" t="s">
        <v>1551</v>
      </c>
      <c r="L673" t="str">
        <f>INDEX(classification!L$2:L$200, MATCH(soilManagement!K673, classification!J$2:J$200, 0))</f>
        <v>unknown</v>
      </c>
      <c r="M673" s="6" t="s">
        <v>2558</v>
      </c>
      <c r="N673" t="str">
        <f>INDEX(classification!O$2:O$200, MATCH(soilManagement!M673, classification!M$2:M$200, 0))</f>
        <v>natural</v>
      </c>
      <c r="O673" s="17" t="s">
        <v>1551</v>
      </c>
      <c r="P673" t="str">
        <f>INDEX(classification!R$2:R$200, MATCH(soilManagement!O673, classification!P$2:P$200, 0))</f>
        <v>unknown</v>
      </c>
      <c r="Q673" s="17" t="s">
        <v>1551</v>
      </c>
      <c r="R673" t="str">
        <f>INDEX(classification!U$2:U$200, MATCH(soilManagement!Q673, classification!S$2:S$200, 0))</f>
        <v>unknown</v>
      </c>
      <c r="S673" s="17" t="s">
        <v>1551</v>
      </c>
      <c r="T673" t="str">
        <f>INDEX(classification!X$2:X$200, MATCH(soilManagement!S673, classification!V$2:V$200, 0))</f>
        <v>unknown</v>
      </c>
      <c r="U673" s="9" t="s">
        <v>2917</v>
      </c>
      <c r="V673" t="str">
        <f>INDEX(classification!AA$2:AA$200, MATCH(soilManagement!U673, classification!Y$2:Y$200, 0))</f>
        <v>positive impact</v>
      </c>
      <c r="W673" s="9" t="s">
        <v>2604</v>
      </c>
      <c r="X673" t="str">
        <f>INDEX(classification!AD$2:AD$200, MATCH(soilManagement!W673, classification!AB$2:AB$200, 0))</f>
        <v>no impact</v>
      </c>
      <c r="Y673" s="9" t="s">
        <v>2559</v>
      </c>
    </row>
    <row r="674" spans="1:25">
      <c r="A674">
        <v>673</v>
      </c>
      <c r="B674" s="6" t="s">
        <v>825</v>
      </c>
      <c r="C674" s="9" t="s">
        <v>2725</v>
      </c>
      <c r="D674" t="str">
        <f>INDEX(classification!C$2:C$200, MATCH(soilManagement!C674, classification!A$2:A$200, 0))</f>
        <v>woodland/plantation</v>
      </c>
      <c r="E674" s="9" t="s">
        <v>2731</v>
      </c>
      <c r="F674" t="str">
        <f>INDEX(classification!F$2:F$200, MATCH(soilManagement!E674, classification!D$2:D$200, 0))</f>
        <v>no tillage</v>
      </c>
      <c r="G674" s="9">
        <v>0</v>
      </c>
      <c r="H674" s="9" t="s">
        <v>2916</v>
      </c>
      <c r="I674" t="str">
        <f>INDEX(classification!I$2:I$200, MATCH(soilManagement!H674, classification!G$2:G$200, 0))</f>
        <v>fruits/trees</v>
      </c>
      <c r="J674" s="9" t="s">
        <v>1551</v>
      </c>
      <c r="K674" s="17" t="s">
        <v>1551</v>
      </c>
      <c r="L674" t="str">
        <f>INDEX(classification!L$2:L$200, MATCH(soilManagement!K674, classification!J$2:J$200, 0))</f>
        <v>unknown</v>
      </c>
      <c r="M674" s="6" t="s">
        <v>2558</v>
      </c>
      <c r="N674" t="str">
        <f>INDEX(classification!O$2:O$200, MATCH(soilManagement!M674, classification!M$2:M$200, 0))</f>
        <v>natural</v>
      </c>
      <c r="O674" s="17" t="s">
        <v>1551</v>
      </c>
      <c r="P674" t="str">
        <f>INDEX(classification!R$2:R$200, MATCH(soilManagement!O674, classification!P$2:P$200, 0))</f>
        <v>unknown</v>
      </c>
      <c r="Q674" s="17" t="s">
        <v>1551</v>
      </c>
      <c r="R674" t="str">
        <f>INDEX(classification!U$2:U$200, MATCH(soilManagement!Q674, classification!S$2:S$200, 0))</f>
        <v>unknown</v>
      </c>
      <c r="S674" s="17" t="s">
        <v>1551</v>
      </c>
      <c r="T674" t="str">
        <f>INDEX(classification!X$2:X$200, MATCH(soilManagement!S674, classification!V$2:V$200, 0))</f>
        <v>unknown</v>
      </c>
      <c r="U674" s="9" t="s">
        <v>2917</v>
      </c>
      <c r="V674" t="str">
        <f>INDEX(classification!AA$2:AA$200, MATCH(soilManagement!U674, classification!Y$2:Y$200, 0))</f>
        <v>positive impact</v>
      </c>
      <c r="W674" s="9" t="s">
        <v>2604</v>
      </c>
      <c r="X674" t="str">
        <f>INDEX(classification!AD$2:AD$200, MATCH(soilManagement!W674, classification!AB$2:AB$200, 0))</f>
        <v>no impact</v>
      </c>
      <c r="Y674" s="9" t="s">
        <v>2559</v>
      </c>
    </row>
    <row r="675" spans="1:25">
      <c r="A675">
        <v>674</v>
      </c>
      <c r="B675" s="6" t="s">
        <v>826</v>
      </c>
      <c r="C675" s="9" t="s">
        <v>2725</v>
      </c>
      <c r="D675" t="str">
        <f>INDEX(classification!C$2:C$200, MATCH(soilManagement!C675, classification!A$2:A$200, 0))</f>
        <v>woodland/plantation</v>
      </c>
      <c r="E675" s="9" t="s">
        <v>2731</v>
      </c>
      <c r="F675" t="str">
        <f>INDEX(classification!F$2:F$200, MATCH(soilManagement!E675, classification!D$2:D$200, 0))</f>
        <v>no tillage</v>
      </c>
      <c r="G675" s="9">
        <v>0</v>
      </c>
      <c r="H675" s="9" t="s">
        <v>2916</v>
      </c>
      <c r="I675" t="str">
        <f>INDEX(classification!I$2:I$200, MATCH(soilManagement!H675, classification!G$2:G$200, 0))</f>
        <v>fruits/trees</v>
      </c>
      <c r="J675" s="9" t="s">
        <v>1551</v>
      </c>
      <c r="K675" s="17" t="s">
        <v>1551</v>
      </c>
      <c r="L675" t="str">
        <f>INDEX(classification!L$2:L$200, MATCH(soilManagement!K675, classification!J$2:J$200, 0))</f>
        <v>unknown</v>
      </c>
      <c r="M675" s="6" t="s">
        <v>2558</v>
      </c>
      <c r="N675" t="str">
        <f>INDEX(classification!O$2:O$200, MATCH(soilManagement!M675, classification!M$2:M$200, 0))</f>
        <v>natural</v>
      </c>
      <c r="O675" s="17" t="s">
        <v>1551</v>
      </c>
      <c r="P675" t="str">
        <f>INDEX(classification!R$2:R$200, MATCH(soilManagement!O675, classification!P$2:P$200, 0))</f>
        <v>unknown</v>
      </c>
      <c r="Q675" s="17" t="s">
        <v>1551</v>
      </c>
      <c r="R675" t="str">
        <f>INDEX(classification!U$2:U$200, MATCH(soilManagement!Q675, classification!S$2:S$200, 0))</f>
        <v>unknown</v>
      </c>
      <c r="S675" s="17" t="s">
        <v>1551</v>
      </c>
      <c r="T675" t="str">
        <f>INDEX(classification!X$2:X$200, MATCH(soilManagement!S675, classification!V$2:V$200, 0))</f>
        <v>unknown</v>
      </c>
      <c r="U675" s="9" t="s">
        <v>2917</v>
      </c>
      <c r="V675" t="str">
        <f>INDEX(classification!AA$2:AA$200, MATCH(soilManagement!U675, classification!Y$2:Y$200, 0))</f>
        <v>positive impact</v>
      </c>
      <c r="W675" s="9" t="s">
        <v>2604</v>
      </c>
      <c r="X675" t="str">
        <f>INDEX(classification!AD$2:AD$200, MATCH(soilManagement!W675, classification!AB$2:AB$200, 0))</f>
        <v>no impact</v>
      </c>
      <c r="Y675" s="9" t="s">
        <v>2559</v>
      </c>
    </row>
    <row r="676" spans="1:25">
      <c r="A676">
        <v>675</v>
      </c>
      <c r="B676" s="6" t="s">
        <v>827</v>
      </c>
      <c r="C676" s="9" t="s">
        <v>2556</v>
      </c>
      <c r="D676" t="str">
        <f>INDEX(classification!C$2:C$200, MATCH(soilManagement!C676, classification!A$2:A$200, 0))</f>
        <v>grassland</v>
      </c>
      <c r="E676" s="9" t="s">
        <v>2731</v>
      </c>
      <c r="F676" t="str">
        <f>INDEX(classification!F$2:F$200, MATCH(soilManagement!E676, classification!D$2:D$200, 0))</f>
        <v>no tillage</v>
      </c>
      <c r="G676" s="9">
        <v>0</v>
      </c>
      <c r="H676" s="17" t="s">
        <v>1551</v>
      </c>
      <c r="I676" t="str">
        <f>INDEX(classification!I$2:I$200, MATCH(soilManagement!H676, classification!G$2:G$200, 0))</f>
        <v>unknown</v>
      </c>
      <c r="J676" s="9" t="s">
        <v>1551</v>
      </c>
      <c r="K676" s="17" t="s">
        <v>1551</v>
      </c>
      <c r="L676" t="str">
        <f>INDEX(classification!L$2:L$200, MATCH(soilManagement!K676, classification!J$2:J$200, 0))</f>
        <v>unknown</v>
      </c>
      <c r="M676" s="6" t="s">
        <v>2558</v>
      </c>
      <c r="N676" t="str">
        <f>INDEX(classification!O$2:O$200, MATCH(soilManagement!M676, classification!M$2:M$200, 0))</f>
        <v>natural</v>
      </c>
      <c r="O676" s="17" t="s">
        <v>1551</v>
      </c>
      <c r="P676" t="str">
        <f>INDEX(classification!R$2:R$200, MATCH(soilManagement!O676, classification!P$2:P$200, 0))</f>
        <v>unknown</v>
      </c>
      <c r="Q676" s="17" t="s">
        <v>1551</v>
      </c>
      <c r="R676" t="str">
        <f>INDEX(classification!U$2:U$200, MATCH(soilManagement!Q676, classification!S$2:S$200, 0))</f>
        <v>unknown</v>
      </c>
      <c r="S676" s="17" t="s">
        <v>1551</v>
      </c>
      <c r="T676" t="str">
        <f>INDEX(classification!X$2:X$200, MATCH(soilManagement!S676, classification!V$2:V$200, 0))</f>
        <v>unknown</v>
      </c>
      <c r="U676" s="17" t="s">
        <v>1551</v>
      </c>
      <c r="V676" t="str">
        <f>INDEX(classification!AA$2:AA$200, MATCH(soilManagement!U676, classification!Y$2:Y$200, 0))</f>
        <v>unknown</v>
      </c>
      <c r="W676" s="17" t="s">
        <v>1551</v>
      </c>
      <c r="X676" t="str">
        <f>INDEX(classification!AD$2:AD$200, MATCH(soilManagement!W676, classification!AB$2:AB$200, 0))</f>
        <v>unknown</v>
      </c>
      <c r="Y676" s="9" t="s">
        <v>2411</v>
      </c>
    </row>
    <row r="677" spans="1:25">
      <c r="A677">
        <v>676</v>
      </c>
      <c r="B677" s="6" t="s">
        <v>829</v>
      </c>
      <c r="C677" s="9" t="s">
        <v>2725</v>
      </c>
      <c r="D677" t="str">
        <f>INDEX(classification!C$2:C$200, MATCH(soilManagement!C677, classification!A$2:A$200, 0))</f>
        <v>woodland/plantation</v>
      </c>
      <c r="E677" s="9" t="s">
        <v>2731</v>
      </c>
      <c r="F677" t="str">
        <f>INDEX(classification!F$2:F$200, MATCH(soilManagement!E677, classification!D$2:D$200, 0))</f>
        <v>no tillage</v>
      </c>
      <c r="G677" s="9">
        <v>0</v>
      </c>
      <c r="H677" s="9" t="s">
        <v>2918</v>
      </c>
      <c r="I677" t="str">
        <f>INDEX(classification!I$2:I$200, MATCH(soilManagement!H677, classification!G$2:G$200, 0))</f>
        <v>fruits/trees</v>
      </c>
      <c r="J677" s="9" t="s">
        <v>1551</v>
      </c>
      <c r="K677" s="17" t="s">
        <v>1551</v>
      </c>
      <c r="L677" t="str">
        <f>INDEX(classification!L$2:L$200, MATCH(soilManagement!K677, classification!J$2:J$200, 0))</f>
        <v>unknown</v>
      </c>
      <c r="M677" s="6" t="s">
        <v>2558</v>
      </c>
      <c r="N677" t="str">
        <f>INDEX(classification!O$2:O$200, MATCH(soilManagement!M677, classification!M$2:M$200, 0))</f>
        <v>natural</v>
      </c>
      <c r="O677" s="17" t="s">
        <v>1551</v>
      </c>
      <c r="P677" t="str">
        <f>INDEX(classification!R$2:R$200, MATCH(soilManagement!O677, classification!P$2:P$200, 0))</f>
        <v>unknown</v>
      </c>
      <c r="Q677" s="17" t="s">
        <v>1551</v>
      </c>
      <c r="R677" t="str">
        <f>INDEX(classification!U$2:U$200, MATCH(soilManagement!Q677, classification!S$2:S$200, 0))</f>
        <v>unknown</v>
      </c>
      <c r="S677" s="17" t="s">
        <v>1551</v>
      </c>
      <c r="T677" t="str">
        <f>INDEX(classification!X$2:X$200, MATCH(soilManagement!S677, classification!V$2:V$200, 0))</f>
        <v>unknown</v>
      </c>
      <c r="U677" s="17" t="s">
        <v>1551</v>
      </c>
      <c r="V677" t="str">
        <f>INDEX(classification!AA$2:AA$200, MATCH(soilManagement!U677, classification!Y$2:Y$200, 0))</f>
        <v>unknown</v>
      </c>
      <c r="W677" s="9" t="s">
        <v>2621</v>
      </c>
      <c r="X677" t="str">
        <f>INDEX(classification!AD$2:AD$200, MATCH(soilManagement!W677, classification!AB$2:AB$200, 0))</f>
        <v>no impact</v>
      </c>
      <c r="Y677" s="9" t="s">
        <v>2559</v>
      </c>
    </row>
    <row r="678" spans="1:25">
      <c r="A678">
        <v>677</v>
      </c>
      <c r="B678" s="6" t="s">
        <v>831</v>
      </c>
      <c r="C678" s="9" t="s">
        <v>2725</v>
      </c>
      <c r="D678" t="str">
        <f>INDEX(classification!C$2:C$200, MATCH(soilManagement!C678, classification!A$2:A$200, 0))</f>
        <v>woodland/plantation</v>
      </c>
      <c r="E678" s="9" t="s">
        <v>2731</v>
      </c>
      <c r="F678" t="str">
        <f>INDEX(classification!F$2:F$200, MATCH(soilManagement!E678, classification!D$2:D$200, 0))</f>
        <v>no tillage</v>
      </c>
      <c r="G678" s="9">
        <v>0</v>
      </c>
      <c r="H678" s="9" t="s">
        <v>2918</v>
      </c>
      <c r="I678" t="str">
        <f>INDEX(classification!I$2:I$200, MATCH(soilManagement!H678, classification!G$2:G$200, 0))</f>
        <v>fruits/trees</v>
      </c>
      <c r="J678" s="9" t="s">
        <v>1551</v>
      </c>
      <c r="K678" s="17" t="s">
        <v>1551</v>
      </c>
      <c r="L678" t="str">
        <f>INDEX(classification!L$2:L$200, MATCH(soilManagement!K678, classification!J$2:J$200, 0))</f>
        <v>unknown</v>
      </c>
      <c r="M678" s="6" t="s">
        <v>2558</v>
      </c>
      <c r="N678" t="str">
        <f>INDEX(classification!O$2:O$200, MATCH(soilManagement!M678, classification!M$2:M$200, 0))</f>
        <v>natural</v>
      </c>
      <c r="O678" s="17" t="s">
        <v>1551</v>
      </c>
      <c r="P678" t="str">
        <f>INDEX(classification!R$2:R$200, MATCH(soilManagement!O678, classification!P$2:P$200, 0))</f>
        <v>unknown</v>
      </c>
      <c r="Q678" s="17" t="s">
        <v>1551</v>
      </c>
      <c r="R678" t="str">
        <f>INDEX(classification!U$2:U$200, MATCH(soilManagement!Q678, classification!S$2:S$200, 0))</f>
        <v>unknown</v>
      </c>
      <c r="S678" s="17" t="s">
        <v>1551</v>
      </c>
      <c r="T678" t="str">
        <f>INDEX(classification!X$2:X$200, MATCH(soilManagement!S678, classification!V$2:V$200, 0))</f>
        <v>unknown</v>
      </c>
      <c r="U678" s="17" t="s">
        <v>1551</v>
      </c>
      <c r="V678" t="str">
        <f>INDEX(classification!AA$2:AA$200, MATCH(soilManagement!U678, classification!Y$2:Y$200, 0))</f>
        <v>unknown</v>
      </c>
      <c r="W678" s="9" t="s">
        <v>2919</v>
      </c>
      <c r="X678" t="str">
        <f>INDEX(classification!AD$2:AD$200, MATCH(soilManagement!W678, classification!AB$2:AB$200, 0))</f>
        <v>no impact</v>
      </c>
      <c r="Y678" s="9" t="s">
        <v>2559</v>
      </c>
    </row>
    <row r="679" spans="1:25">
      <c r="A679">
        <v>678</v>
      </c>
      <c r="B679" s="6" t="s">
        <v>832</v>
      </c>
      <c r="C679" s="9" t="s">
        <v>2556</v>
      </c>
      <c r="D679" t="str">
        <f>INDEX(classification!C$2:C$200, MATCH(soilManagement!C679, classification!A$2:A$200, 0))</f>
        <v>grassland</v>
      </c>
      <c r="E679" s="9" t="s">
        <v>2731</v>
      </c>
      <c r="F679" t="str">
        <f>INDEX(classification!F$2:F$200, MATCH(soilManagement!E679, classification!D$2:D$200, 0))</f>
        <v>no tillage</v>
      </c>
      <c r="G679" s="9">
        <v>0</v>
      </c>
      <c r="H679" s="9" t="s">
        <v>2920</v>
      </c>
      <c r="I679" t="str">
        <f>INDEX(classification!I$2:I$200, MATCH(soilManagement!H679, classification!G$2:G$200, 0))</f>
        <v>grass/herbs</v>
      </c>
      <c r="J679" s="9" t="s">
        <v>1551</v>
      </c>
      <c r="K679" s="17" t="s">
        <v>1551</v>
      </c>
      <c r="L679" t="str">
        <f>INDEX(classification!L$2:L$200, MATCH(soilManagement!K679, classification!J$2:J$200, 0))</f>
        <v>unknown</v>
      </c>
      <c r="M679" s="6" t="s">
        <v>2558</v>
      </c>
      <c r="N679" t="str">
        <f>INDEX(classification!O$2:O$200, MATCH(soilManagement!M679, classification!M$2:M$200, 0))</f>
        <v>natural</v>
      </c>
      <c r="O679" s="17" t="s">
        <v>1551</v>
      </c>
      <c r="P679" t="str">
        <f>INDEX(classification!R$2:R$200, MATCH(soilManagement!O679, classification!P$2:P$200, 0))</f>
        <v>unknown</v>
      </c>
      <c r="Q679" s="17" t="s">
        <v>1551</v>
      </c>
      <c r="R679" t="str">
        <f>INDEX(classification!U$2:U$200, MATCH(soilManagement!Q679, classification!S$2:S$200, 0))</f>
        <v>unknown</v>
      </c>
      <c r="S679" s="17" t="s">
        <v>1551</v>
      </c>
      <c r="T679" t="str">
        <f>INDEX(classification!X$2:X$200, MATCH(soilManagement!S679, classification!V$2:V$200, 0))</f>
        <v>unknown</v>
      </c>
      <c r="U679" s="17" t="s">
        <v>1551</v>
      </c>
      <c r="V679" t="str">
        <f>INDEX(classification!AA$2:AA$200, MATCH(soilManagement!U679, classification!Y$2:Y$200, 0))</f>
        <v>unknown</v>
      </c>
      <c r="W679" s="17" t="s">
        <v>1551</v>
      </c>
      <c r="X679" t="str">
        <f>INDEX(classification!AD$2:AD$200, MATCH(soilManagement!W679, classification!AB$2:AB$200, 0))</f>
        <v>unknown</v>
      </c>
      <c r="Y679" s="9" t="s">
        <v>2412</v>
      </c>
    </row>
    <row r="680" spans="1:25">
      <c r="A680">
        <v>679</v>
      </c>
      <c r="B680" s="6" t="s">
        <v>834</v>
      </c>
      <c r="C680" s="9" t="s">
        <v>2556</v>
      </c>
      <c r="D680" t="str">
        <f>INDEX(classification!C$2:C$200, MATCH(soilManagement!C680, classification!A$2:A$200, 0))</f>
        <v>grassland</v>
      </c>
      <c r="E680" s="9" t="s">
        <v>2731</v>
      </c>
      <c r="F680" t="str">
        <f>INDEX(classification!F$2:F$200, MATCH(soilManagement!E680, classification!D$2:D$200, 0))</f>
        <v>no tillage</v>
      </c>
      <c r="G680" s="9">
        <v>0</v>
      </c>
      <c r="H680" s="9" t="s">
        <v>2920</v>
      </c>
      <c r="I680" t="str">
        <f>INDEX(classification!I$2:I$200, MATCH(soilManagement!H680, classification!G$2:G$200, 0))</f>
        <v>grass/herbs</v>
      </c>
      <c r="J680" s="9" t="s">
        <v>1551</v>
      </c>
      <c r="K680" s="17" t="s">
        <v>1551</v>
      </c>
      <c r="L680" t="str">
        <f>INDEX(classification!L$2:L$200, MATCH(soilManagement!K680, classification!J$2:J$200, 0))</f>
        <v>unknown</v>
      </c>
      <c r="M680" s="6" t="s">
        <v>2558</v>
      </c>
      <c r="N680" t="str">
        <f>INDEX(classification!O$2:O$200, MATCH(soilManagement!M680, classification!M$2:M$200, 0))</f>
        <v>natural</v>
      </c>
      <c r="O680" s="17" t="s">
        <v>1551</v>
      </c>
      <c r="P680" t="str">
        <f>INDEX(classification!R$2:R$200, MATCH(soilManagement!O680, classification!P$2:P$200, 0))</f>
        <v>unknown</v>
      </c>
      <c r="Q680" s="17" t="s">
        <v>1551</v>
      </c>
      <c r="R680" t="str">
        <f>INDEX(classification!U$2:U$200, MATCH(soilManagement!Q680, classification!S$2:S$200, 0))</f>
        <v>unknown</v>
      </c>
      <c r="S680" s="17" t="s">
        <v>1551</v>
      </c>
      <c r="T680" t="str">
        <f>INDEX(classification!X$2:X$200, MATCH(soilManagement!S680, classification!V$2:V$200, 0))</f>
        <v>unknown</v>
      </c>
      <c r="U680" s="17" t="s">
        <v>1551</v>
      </c>
      <c r="V680" t="str">
        <f>INDEX(classification!AA$2:AA$200, MATCH(soilManagement!U680, classification!Y$2:Y$200, 0))</f>
        <v>unknown</v>
      </c>
      <c r="W680" s="17" t="s">
        <v>1551</v>
      </c>
      <c r="X680" t="str">
        <f>INDEX(classification!AD$2:AD$200, MATCH(soilManagement!W680, classification!AB$2:AB$200, 0))</f>
        <v>unknown</v>
      </c>
      <c r="Y680" s="9" t="s">
        <v>2413</v>
      </c>
    </row>
    <row r="681" spans="1:25">
      <c r="A681">
        <v>680</v>
      </c>
      <c r="B681" s="6" t="s">
        <v>835</v>
      </c>
      <c r="C681" s="9" t="s">
        <v>2599</v>
      </c>
      <c r="D681" t="str">
        <f>INDEX(classification!C$2:C$200, MATCH(soilManagement!C681, classification!A$2:A$200, 0))</f>
        <v>arable</v>
      </c>
      <c r="E681" s="9" t="s">
        <v>2562</v>
      </c>
      <c r="F681" t="str">
        <f>INDEX(classification!F$2:F$200, MATCH(soilManagement!E681, classification!D$2:D$200, 0))</f>
        <v>conventional tillage</v>
      </c>
      <c r="G681" s="9">
        <v>3</v>
      </c>
      <c r="H681" s="17" t="s">
        <v>1551</v>
      </c>
      <c r="I681" t="str">
        <f>INDEX(classification!I$2:I$200, MATCH(soilManagement!H681, classification!G$2:G$200, 0))</f>
        <v>unknown</v>
      </c>
      <c r="J681" s="9" t="s">
        <v>2921</v>
      </c>
      <c r="K681" s="17" t="s">
        <v>1551</v>
      </c>
      <c r="L681" t="str">
        <f>INDEX(classification!L$2:L$200, MATCH(soilManagement!K681, classification!J$2:J$200, 0))</f>
        <v>unknown</v>
      </c>
      <c r="M681" s="17" t="s">
        <v>1551</v>
      </c>
      <c r="N681" t="str">
        <f>INDEX(classification!O$2:O$200, MATCH(soilManagement!M681, classification!M$2:M$200, 0))</f>
        <v>unknown</v>
      </c>
      <c r="O681" s="17" t="s">
        <v>1551</v>
      </c>
      <c r="P681" t="str">
        <f>INDEX(classification!R$2:R$200, MATCH(soilManagement!O681, classification!P$2:P$200, 0))</f>
        <v>unknown</v>
      </c>
      <c r="Q681" s="17" t="s">
        <v>1551</v>
      </c>
      <c r="R681" t="str">
        <f>INDEX(classification!U$2:U$200, MATCH(soilManagement!Q681, classification!S$2:S$200, 0))</f>
        <v>unknown</v>
      </c>
      <c r="S681" s="17" t="s">
        <v>1551</v>
      </c>
      <c r="T681" t="str">
        <f>INDEX(classification!X$2:X$200, MATCH(soilManagement!S681, classification!V$2:V$200, 0))</f>
        <v>unknown</v>
      </c>
      <c r="U681" s="17" t="s">
        <v>1551</v>
      </c>
      <c r="V681" t="str">
        <f>INDEX(classification!AA$2:AA$200, MATCH(soilManagement!U681, classification!Y$2:Y$200, 0))</f>
        <v>unknown</v>
      </c>
      <c r="W681" s="17" t="s">
        <v>1551</v>
      </c>
      <c r="X681" t="str">
        <f>INDEX(classification!AD$2:AD$200, MATCH(soilManagement!W681, classification!AB$2:AB$200, 0))</f>
        <v>unknown</v>
      </c>
      <c r="Y681" s="9" t="s">
        <v>2559</v>
      </c>
    </row>
    <row r="682" spans="1:25">
      <c r="A682">
        <v>681</v>
      </c>
      <c r="B682" s="6" t="s">
        <v>837</v>
      </c>
      <c r="C682" s="9" t="s">
        <v>2599</v>
      </c>
      <c r="D682" t="str">
        <f>INDEX(classification!C$2:C$200, MATCH(soilManagement!C682, classification!A$2:A$200, 0))</f>
        <v>arable</v>
      </c>
      <c r="E682" s="9" t="s">
        <v>2562</v>
      </c>
      <c r="F682" t="str">
        <f>INDEX(classification!F$2:F$200, MATCH(soilManagement!E682, classification!D$2:D$200, 0))</f>
        <v>conventional tillage</v>
      </c>
      <c r="G682" s="9">
        <v>1</v>
      </c>
      <c r="H682" s="17" t="s">
        <v>1551</v>
      </c>
      <c r="I682" t="str">
        <f>INDEX(classification!I$2:I$200, MATCH(soilManagement!H682, classification!G$2:G$200, 0))</f>
        <v>unknown</v>
      </c>
      <c r="J682" s="9" t="s">
        <v>2922</v>
      </c>
      <c r="K682" s="17" t="s">
        <v>1551</v>
      </c>
      <c r="L682" t="str">
        <f>INDEX(classification!L$2:L$200, MATCH(soilManagement!K682, classification!J$2:J$200, 0))</f>
        <v>unknown</v>
      </c>
      <c r="M682" s="17" t="s">
        <v>1551</v>
      </c>
      <c r="N682" t="str">
        <f>INDEX(classification!O$2:O$200, MATCH(soilManagement!M682, classification!M$2:M$200, 0))</f>
        <v>unknown</v>
      </c>
      <c r="O682" s="17" t="s">
        <v>1551</v>
      </c>
      <c r="P682" t="str">
        <f>INDEX(classification!R$2:R$200, MATCH(soilManagement!O682, classification!P$2:P$200, 0))</f>
        <v>unknown</v>
      </c>
      <c r="Q682" s="17" t="s">
        <v>1551</v>
      </c>
      <c r="R682" t="str">
        <f>INDEX(classification!U$2:U$200, MATCH(soilManagement!Q682, classification!S$2:S$200, 0))</f>
        <v>unknown</v>
      </c>
      <c r="S682" s="17" t="s">
        <v>1551</v>
      </c>
      <c r="T682" t="str">
        <f>INDEX(classification!X$2:X$200, MATCH(soilManagement!S682, classification!V$2:V$200, 0))</f>
        <v>unknown</v>
      </c>
      <c r="U682" s="9" t="s">
        <v>2619</v>
      </c>
      <c r="V682" t="str">
        <f>INDEX(classification!AA$2:AA$200, MATCH(soilManagement!U682, classification!Y$2:Y$200, 0))</f>
        <v>no impact</v>
      </c>
      <c r="W682" s="17" t="s">
        <v>1551</v>
      </c>
      <c r="X682" t="str">
        <f>INDEX(classification!AD$2:AD$200, MATCH(soilManagement!W682, classification!AB$2:AB$200, 0))</f>
        <v>unknown</v>
      </c>
      <c r="Y682" s="9" t="s">
        <v>2559</v>
      </c>
    </row>
    <row r="683" spans="1:25">
      <c r="A683">
        <v>682</v>
      </c>
      <c r="B683" s="6" t="s">
        <v>838</v>
      </c>
      <c r="C683" s="9" t="s">
        <v>2599</v>
      </c>
      <c r="D683" t="str">
        <f>INDEX(classification!C$2:C$200, MATCH(soilManagement!C683, classification!A$2:A$200, 0))</f>
        <v>arable</v>
      </c>
      <c r="E683" s="9" t="s">
        <v>2562</v>
      </c>
      <c r="F683" t="str">
        <f>INDEX(classification!F$2:F$200, MATCH(soilManagement!E683, classification!D$2:D$200, 0))</f>
        <v>conventional tillage</v>
      </c>
      <c r="G683" s="9">
        <v>3</v>
      </c>
      <c r="H683" s="17" t="s">
        <v>1551</v>
      </c>
      <c r="I683" t="str">
        <f>INDEX(classification!I$2:I$200, MATCH(soilManagement!H683, classification!G$2:G$200, 0))</f>
        <v>unknown</v>
      </c>
      <c r="J683" s="9" t="s">
        <v>2923</v>
      </c>
      <c r="K683" s="17" t="s">
        <v>1551</v>
      </c>
      <c r="L683" t="str">
        <f>INDEX(classification!L$2:L$200, MATCH(soilManagement!K683, classification!J$2:J$200, 0))</f>
        <v>unknown</v>
      </c>
      <c r="M683" s="17" t="s">
        <v>1551</v>
      </c>
      <c r="N683" t="str">
        <f>INDEX(classification!O$2:O$200, MATCH(soilManagement!M683, classification!M$2:M$200, 0))</f>
        <v>unknown</v>
      </c>
      <c r="O683" s="17" t="s">
        <v>1551</v>
      </c>
      <c r="P683" t="str">
        <f>INDEX(classification!R$2:R$200, MATCH(soilManagement!O683, classification!P$2:P$200, 0))</f>
        <v>unknown</v>
      </c>
      <c r="Q683" s="17" t="s">
        <v>1551</v>
      </c>
      <c r="R683" t="str">
        <f>INDEX(classification!U$2:U$200, MATCH(soilManagement!Q683, classification!S$2:S$200, 0))</f>
        <v>unknown</v>
      </c>
      <c r="S683" s="17" t="s">
        <v>1551</v>
      </c>
      <c r="T683" t="str">
        <f>INDEX(classification!X$2:X$200, MATCH(soilManagement!S683, classification!V$2:V$200, 0))</f>
        <v>unknown</v>
      </c>
      <c r="U683" s="17" t="s">
        <v>1551</v>
      </c>
      <c r="V683" t="str">
        <f>INDEX(classification!AA$2:AA$200, MATCH(soilManagement!U683, classification!Y$2:Y$200, 0))</f>
        <v>unknown</v>
      </c>
      <c r="W683" s="17" t="s">
        <v>1551</v>
      </c>
      <c r="X683" t="str">
        <f>INDEX(classification!AD$2:AD$200, MATCH(soilManagement!W683, classification!AB$2:AB$200, 0))</f>
        <v>unknown</v>
      </c>
      <c r="Y683" s="9" t="s">
        <v>2559</v>
      </c>
    </row>
    <row r="684" spans="1:25">
      <c r="A684">
        <v>683</v>
      </c>
      <c r="B684" s="6" t="s">
        <v>839</v>
      </c>
      <c r="C684" s="9" t="s">
        <v>2599</v>
      </c>
      <c r="D684" t="str">
        <f>INDEX(classification!C$2:C$200, MATCH(soilManagement!C684, classification!A$2:A$200, 0))</f>
        <v>arable</v>
      </c>
      <c r="E684" s="9" t="s">
        <v>2731</v>
      </c>
      <c r="F684" t="str">
        <f>INDEX(classification!F$2:F$200, MATCH(soilManagement!E684, classification!D$2:D$200, 0))</f>
        <v>no tillage</v>
      </c>
      <c r="G684" s="9">
        <v>1</v>
      </c>
      <c r="H684" s="17" t="s">
        <v>1551</v>
      </c>
      <c r="I684" t="str">
        <f>INDEX(classification!I$2:I$200, MATCH(soilManagement!H684, classification!G$2:G$200, 0))</f>
        <v>unknown</v>
      </c>
      <c r="J684" s="9" t="s">
        <v>2924</v>
      </c>
      <c r="K684" s="17" t="s">
        <v>1551</v>
      </c>
      <c r="L684" t="str">
        <f>INDEX(classification!L$2:L$200, MATCH(soilManagement!K684, classification!J$2:J$200, 0))</f>
        <v>unknown</v>
      </c>
      <c r="M684" s="17" t="s">
        <v>1551</v>
      </c>
      <c r="N684" t="str">
        <f>INDEX(classification!O$2:O$200, MATCH(soilManagement!M684, classification!M$2:M$200, 0))</f>
        <v>unknown</v>
      </c>
      <c r="O684" s="17" t="s">
        <v>1551</v>
      </c>
      <c r="P684" t="str">
        <f>INDEX(classification!R$2:R$200, MATCH(soilManagement!O684, classification!P$2:P$200, 0))</f>
        <v>unknown</v>
      </c>
      <c r="Q684" s="17" t="s">
        <v>1551</v>
      </c>
      <c r="R684" t="str">
        <f>INDEX(classification!U$2:U$200, MATCH(soilManagement!Q684, classification!S$2:S$200, 0))</f>
        <v>unknown</v>
      </c>
      <c r="S684" s="17" t="s">
        <v>1551</v>
      </c>
      <c r="T684" t="str">
        <f>INDEX(classification!X$2:X$200, MATCH(soilManagement!S684, classification!V$2:V$200, 0))</f>
        <v>unknown</v>
      </c>
      <c r="U684" s="17" t="s">
        <v>1551</v>
      </c>
      <c r="V684" t="str">
        <f>INDEX(classification!AA$2:AA$200, MATCH(soilManagement!U684, classification!Y$2:Y$200, 0))</f>
        <v>unknown</v>
      </c>
      <c r="W684" s="17" t="s">
        <v>1551</v>
      </c>
      <c r="X684" t="str">
        <f>INDEX(classification!AD$2:AD$200, MATCH(soilManagement!W684, classification!AB$2:AB$200, 0))</f>
        <v>unknown</v>
      </c>
      <c r="Y684" s="9" t="s">
        <v>2559</v>
      </c>
    </row>
    <row r="685" spans="1:25">
      <c r="A685">
        <v>684</v>
      </c>
      <c r="B685" s="6" t="s">
        <v>840</v>
      </c>
      <c r="C685" s="9" t="s">
        <v>2556</v>
      </c>
      <c r="D685" t="str">
        <f>INDEX(classification!C$2:C$200, MATCH(soilManagement!C685, classification!A$2:A$200, 0))</f>
        <v>grassland</v>
      </c>
      <c r="E685" s="9" t="s">
        <v>2731</v>
      </c>
      <c r="F685" t="str">
        <f>INDEX(classification!F$2:F$200, MATCH(soilManagement!E685, classification!D$2:D$200, 0))</f>
        <v>no tillage</v>
      </c>
      <c r="G685" s="9">
        <v>0</v>
      </c>
      <c r="H685" s="17" t="s">
        <v>1551</v>
      </c>
      <c r="I685" t="str">
        <f>INDEX(classification!I$2:I$200, MATCH(soilManagement!H685, classification!G$2:G$200, 0))</f>
        <v>unknown</v>
      </c>
      <c r="J685" s="9" t="s">
        <v>1551</v>
      </c>
      <c r="K685" s="17" t="s">
        <v>1551</v>
      </c>
      <c r="L685" t="str">
        <f>INDEX(classification!L$2:L$200, MATCH(soilManagement!K685, classification!J$2:J$200, 0))</f>
        <v>unknown</v>
      </c>
      <c r="M685" s="6" t="s">
        <v>2558</v>
      </c>
      <c r="N685" t="str">
        <f>INDEX(classification!O$2:O$200, MATCH(soilManagement!M685, classification!M$2:M$200, 0))</f>
        <v>natural</v>
      </c>
      <c r="O685" s="17" t="s">
        <v>1551</v>
      </c>
      <c r="P685" t="str">
        <f>INDEX(classification!R$2:R$200, MATCH(soilManagement!O685, classification!P$2:P$200, 0))</f>
        <v>unknown</v>
      </c>
      <c r="Q685" s="17" t="s">
        <v>1551</v>
      </c>
      <c r="R685" t="str">
        <f>INDEX(classification!U$2:U$200, MATCH(soilManagement!Q685, classification!S$2:S$200, 0))</f>
        <v>unknown</v>
      </c>
      <c r="S685" s="17" t="s">
        <v>1551</v>
      </c>
      <c r="T685" t="str">
        <f>INDEX(classification!X$2:X$200, MATCH(soilManagement!S685, classification!V$2:V$200, 0))</f>
        <v>unknown</v>
      </c>
      <c r="U685" s="17" t="s">
        <v>1551</v>
      </c>
      <c r="V685" t="str">
        <f>INDEX(classification!AA$2:AA$200, MATCH(soilManagement!U685, classification!Y$2:Y$200, 0))</f>
        <v>unknown</v>
      </c>
      <c r="W685" s="17" t="s">
        <v>1551</v>
      </c>
      <c r="X685" t="str">
        <f>INDEX(classification!AD$2:AD$200, MATCH(soilManagement!W685, classification!AB$2:AB$200, 0))</f>
        <v>unknown</v>
      </c>
      <c r="Y685" s="9" t="s">
        <v>2559</v>
      </c>
    </row>
    <row r="686" spans="1:25">
      <c r="A686">
        <v>685</v>
      </c>
      <c r="B686" s="6" t="s">
        <v>841</v>
      </c>
      <c r="C686" s="9" t="s">
        <v>2637</v>
      </c>
      <c r="D686" t="str">
        <f>INDEX(classification!C$2:C$200, MATCH(soilManagement!C686, classification!A$2:A$200, 0))</f>
        <v>grassland</v>
      </c>
      <c r="E686" s="9" t="s">
        <v>2731</v>
      </c>
      <c r="F686" t="str">
        <f>INDEX(classification!F$2:F$200, MATCH(soilManagement!E686, classification!D$2:D$200, 0))</f>
        <v>no tillage</v>
      </c>
      <c r="G686" s="9">
        <v>0</v>
      </c>
      <c r="H686" s="9" t="s">
        <v>2925</v>
      </c>
      <c r="I686" t="str">
        <f>INDEX(classification!I$2:I$200, MATCH(soilManagement!H686, classification!G$2:G$200, 0))</f>
        <v>grass/herbs</v>
      </c>
      <c r="J686" s="9" t="s">
        <v>1551</v>
      </c>
      <c r="K686" s="17" t="s">
        <v>1551</v>
      </c>
      <c r="L686" t="str">
        <f>INDEX(classification!L$2:L$200, MATCH(soilManagement!K686, classification!J$2:J$200, 0))</f>
        <v>unknown</v>
      </c>
      <c r="M686" s="6" t="s">
        <v>2558</v>
      </c>
      <c r="N686" t="str">
        <f>INDEX(classification!O$2:O$200, MATCH(soilManagement!M686, classification!M$2:M$200, 0))</f>
        <v>natural</v>
      </c>
      <c r="O686" s="9" t="s">
        <v>2570</v>
      </c>
      <c r="P686" t="str">
        <f>INDEX(classification!R$2:R$200, MATCH(soilManagement!O686, classification!P$2:P$200, 0))</f>
        <v>yes</v>
      </c>
      <c r="Q686" s="17" t="s">
        <v>1551</v>
      </c>
      <c r="R686" t="str">
        <f>INDEX(classification!U$2:U$200, MATCH(soilManagement!Q686, classification!S$2:S$200, 0))</f>
        <v>unknown</v>
      </c>
      <c r="S686" s="17" t="s">
        <v>1551</v>
      </c>
      <c r="T686" t="str">
        <f>INDEX(classification!X$2:X$200, MATCH(soilManagement!S686, classification!V$2:V$200, 0))</f>
        <v>unknown</v>
      </c>
      <c r="U686" s="17" t="s">
        <v>1551</v>
      </c>
      <c r="V686" t="str">
        <f>INDEX(classification!AA$2:AA$200, MATCH(soilManagement!U686, classification!Y$2:Y$200, 0))</f>
        <v>unknown</v>
      </c>
      <c r="W686" s="9" t="s">
        <v>2603</v>
      </c>
      <c r="X686" t="str">
        <f>INDEX(classification!AD$2:AD$200, MATCH(soilManagement!W686, classification!AB$2:AB$200, 0))</f>
        <v>no impact</v>
      </c>
      <c r="Y686" s="9" t="s">
        <v>2559</v>
      </c>
    </row>
    <row r="687" spans="1:25">
      <c r="A687">
        <v>686</v>
      </c>
      <c r="B687" s="6" t="s">
        <v>843</v>
      </c>
      <c r="C687" s="9" t="s">
        <v>2637</v>
      </c>
      <c r="D687" t="str">
        <f>INDEX(classification!C$2:C$200, MATCH(soilManagement!C687, classification!A$2:A$200, 0))</f>
        <v>grassland</v>
      </c>
      <c r="E687" s="9" t="s">
        <v>2731</v>
      </c>
      <c r="F687" t="str">
        <f>INDEX(classification!F$2:F$200, MATCH(soilManagement!E687, classification!D$2:D$200, 0))</f>
        <v>no tillage</v>
      </c>
      <c r="G687" s="9">
        <v>0</v>
      </c>
      <c r="H687" s="9" t="s">
        <v>2925</v>
      </c>
      <c r="I687" t="str">
        <f>INDEX(classification!I$2:I$200, MATCH(soilManagement!H687, classification!G$2:G$200, 0))</f>
        <v>grass/herbs</v>
      </c>
      <c r="J687" s="9" t="s">
        <v>1551</v>
      </c>
      <c r="K687" s="17" t="s">
        <v>1551</v>
      </c>
      <c r="L687" t="str">
        <f>INDEX(classification!L$2:L$200, MATCH(soilManagement!K687, classification!J$2:J$200, 0))</f>
        <v>unknown</v>
      </c>
      <c r="M687" s="6" t="s">
        <v>2558</v>
      </c>
      <c r="N687" t="str">
        <f>INDEX(classification!O$2:O$200, MATCH(soilManagement!M687, classification!M$2:M$200, 0))</f>
        <v>natural</v>
      </c>
      <c r="O687" s="9" t="s">
        <v>2570</v>
      </c>
      <c r="P687" t="str">
        <f>INDEX(classification!R$2:R$200, MATCH(soilManagement!O687, classification!P$2:P$200, 0))</f>
        <v>yes</v>
      </c>
      <c r="Q687" s="17" t="s">
        <v>1551</v>
      </c>
      <c r="R687" t="str">
        <f>INDEX(classification!U$2:U$200, MATCH(soilManagement!Q687, classification!S$2:S$200, 0))</f>
        <v>unknown</v>
      </c>
      <c r="S687" s="17" t="s">
        <v>1551</v>
      </c>
      <c r="T687" t="str">
        <f>INDEX(classification!X$2:X$200, MATCH(soilManagement!S687, classification!V$2:V$200, 0))</f>
        <v>unknown</v>
      </c>
      <c r="U687" s="17" t="s">
        <v>1551</v>
      </c>
      <c r="V687" t="str">
        <f>INDEX(classification!AA$2:AA$200, MATCH(soilManagement!U687, classification!Y$2:Y$200, 0))</f>
        <v>unknown</v>
      </c>
      <c r="W687" s="9" t="s">
        <v>2603</v>
      </c>
      <c r="X687" t="str">
        <f>INDEX(classification!AD$2:AD$200, MATCH(soilManagement!W687, classification!AB$2:AB$200, 0))</f>
        <v>no impact</v>
      </c>
      <c r="Y687" s="9" t="s">
        <v>2559</v>
      </c>
    </row>
    <row r="688" spans="1:25">
      <c r="A688">
        <v>687</v>
      </c>
      <c r="B688" s="6" t="s">
        <v>844</v>
      </c>
      <c r="C688" s="9" t="s">
        <v>2637</v>
      </c>
      <c r="D688" t="str">
        <f>INDEX(classification!C$2:C$200, MATCH(soilManagement!C688, classification!A$2:A$200, 0))</f>
        <v>grassland</v>
      </c>
      <c r="E688" s="9" t="s">
        <v>2731</v>
      </c>
      <c r="F688" t="str">
        <f>INDEX(classification!F$2:F$200, MATCH(soilManagement!E688, classification!D$2:D$200, 0))</f>
        <v>no tillage</v>
      </c>
      <c r="G688" s="9">
        <v>0</v>
      </c>
      <c r="H688" s="9" t="s">
        <v>2925</v>
      </c>
      <c r="I688" t="str">
        <f>INDEX(classification!I$2:I$200, MATCH(soilManagement!H688, classification!G$2:G$200, 0))</f>
        <v>grass/herbs</v>
      </c>
      <c r="J688" s="9" t="s">
        <v>1551</v>
      </c>
      <c r="K688" s="17" t="s">
        <v>1551</v>
      </c>
      <c r="L688" t="str">
        <f>INDEX(classification!L$2:L$200, MATCH(soilManagement!K688, classification!J$2:J$200, 0))</f>
        <v>unknown</v>
      </c>
      <c r="M688" s="6" t="s">
        <v>2558</v>
      </c>
      <c r="N688" t="str">
        <f>INDEX(classification!O$2:O$200, MATCH(soilManagement!M688, classification!M$2:M$200, 0))</f>
        <v>natural</v>
      </c>
      <c r="O688" s="9" t="s">
        <v>2570</v>
      </c>
      <c r="P688" t="str">
        <f>INDEX(classification!R$2:R$200, MATCH(soilManagement!O688, classification!P$2:P$200, 0))</f>
        <v>yes</v>
      </c>
      <c r="Q688" s="17" t="s">
        <v>1551</v>
      </c>
      <c r="R688" t="str">
        <f>INDEX(classification!U$2:U$200, MATCH(soilManagement!Q688, classification!S$2:S$200, 0))</f>
        <v>unknown</v>
      </c>
      <c r="S688" s="17" t="s">
        <v>1551</v>
      </c>
      <c r="T688" t="str">
        <f>INDEX(classification!X$2:X$200, MATCH(soilManagement!S688, classification!V$2:V$200, 0))</f>
        <v>unknown</v>
      </c>
      <c r="U688" s="17" t="s">
        <v>1551</v>
      </c>
      <c r="V688" t="str">
        <f>INDEX(classification!AA$2:AA$200, MATCH(soilManagement!U688, classification!Y$2:Y$200, 0))</f>
        <v>unknown</v>
      </c>
      <c r="W688" s="9" t="s">
        <v>2603</v>
      </c>
      <c r="X688" t="str">
        <f>INDEX(classification!AD$2:AD$200, MATCH(soilManagement!W688, classification!AB$2:AB$200, 0))</f>
        <v>no impact</v>
      </c>
      <c r="Y688" s="9" t="s">
        <v>2559</v>
      </c>
    </row>
    <row r="689" spans="1:25">
      <c r="A689">
        <v>688</v>
      </c>
      <c r="B689" s="6" t="s">
        <v>845</v>
      </c>
      <c r="C689" s="9" t="s">
        <v>2637</v>
      </c>
      <c r="D689" t="str">
        <f>INDEX(classification!C$2:C$200, MATCH(soilManagement!C689, classification!A$2:A$200, 0))</f>
        <v>grassland</v>
      </c>
      <c r="E689" s="9" t="s">
        <v>2731</v>
      </c>
      <c r="F689" t="str">
        <f>INDEX(classification!F$2:F$200, MATCH(soilManagement!E689, classification!D$2:D$200, 0))</f>
        <v>no tillage</v>
      </c>
      <c r="G689" s="9">
        <v>0</v>
      </c>
      <c r="H689" s="9" t="s">
        <v>2925</v>
      </c>
      <c r="I689" t="str">
        <f>INDEX(classification!I$2:I$200, MATCH(soilManagement!H689, classification!G$2:G$200, 0))</f>
        <v>grass/herbs</v>
      </c>
      <c r="J689" s="9" t="s">
        <v>1551</v>
      </c>
      <c r="K689" s="17" t="s">
        <v>1551</v>
      </c>
      <c r="L689" t="str">
        <f>INDEX(classification!L$2:L$200, MATCH(soilManagement!K689, classification!J$2:J$200, 0))</f>
        <v>unknown</v>
      </c>
      <c r="M689" s="6" t="s">
        <v>2558</v>
      </c>
      <c r="N689" t="str">
        <f>INDEX(classification!O$2:O$200, MATCH(soilManagement!M689, classification!M$2:M$200, 0))</f>
        <v>natural</v>
      </c>
      <c r="O689" s="9" t="s">
        <v>2587</v>
      </c>
      <c r="P689" t="str">
        <f>INDEX(classification!R$2:R$200, MATCH(soilManagement!O689, classification!P$2:P$200, 0))</f>
        <v>no</v>
      </c>
      <c r="Q689" s="17" t="s">
        <v>1551</v>
      </c>
      <c r="R689" t="str">
        <f>INDEX(classification!U$2:U$200, MATCH(soilManagement!Q689, classification!S$2:S$200, 0))</f>
        <v>unknown</v>
      </c>
      <c r="S689" s="17" t="s">
        <v>1551</v>
      </c>
      <c r="T689" t="str">
        <f>INDEX(classification!X$2:X$200, MATCH(soilManagement!S689, classification!V$2:V$200, 0))</f>
        <v>unknown</v>
      </c>
      <c r="U689" s="17" t="s">
        <v>1551</v>
      </c>
      <c r="V689" t="str">
        <f>INDEX(classification!AA$2:AA$200, MATCH(soilManagement!U689, classification!Y$2:Y$200, 0))</f>
        <v>unknown</v>
      </c>
      <c r="W689" s="9" t="s">
        <v>2603</v>
      </c>
      <c r="X689" t="str">
        <f>INDEX(classification!AD$2:AD$200, MATCH(soilManagement!W689, classification!AB$2:AB$200, 0))</f>
        <v>no impact</v>
      </c>
      <c r="Y689" s="9" t="s">
        <v>2559</v>
      </c>
    </row>
    <row r="690" spans="1:25">
      <c r="A690">
        <v>689</v>
      </c>
      <c r="B690" s="6" t="s">
        <v>846</v>
      </c>
      <c r="C690" s="9" t="s">
        <v>2637</v>
      </c>
      <c r="D690" t="str">
        <f>INDEX(classification!C$2:C$200, MATCH(soilManagement!C690, classification!A$2:A$200, 0))</f>
        <v>grassland</v>
      </c>
      <c r="E690" s="9" t="s">
        <v>2731</v>
      </c>
      <c r="F690" t="str">
        <f>INDEX(classification!F$2:F$200, MATCH(soilManagement!E690, classification!D$2:D$200, 0))</f>
        <v>no tillage</v>
      </c>
      <c r="G690" s="9">
        <v>0</v>
      </c>
      <c r="H690" s="9" t="s">
        <v>2925</v>
      </c>
      <c r="I690" t="str">
        <f>INDEX(classification!I$2:I$200, MATCH(soilManagement!H690, classification!G$2:G$200, 0))</f>
        <v>grass/herbs</v>
      </c>
      <c r="J690" s="9" t="s">
        <v>1551</v>
      </c>
      <c r="K690" s="17" t="s">
        <v>1551</v>
      </c>
      <c r="L690" t="str">
        <f>INDEX(classification!L$2:L$200, MATCH(soilManagement!K690, classification!J$2:J$200, 0))</f>
        <v>unknown</v>
      </c>
      <c r="M690" s="6" t="s">
        <v>2558</v>
      </c>
      <c r="N690" t="str">
        <f>INDEX(classification!O$2:O$200, MATCH(soilManagement!M690, classification!M$2:M$200, 0))</f>
        <v>natural</v>
      </c>
      <c r="O690" s="9" t="s">
        <v>2587</v>
      </c>
      <c r="P690" t="str">
        <f>INDEX(classification!R$2:R$200, MATCH(soilManagement!O690, classification!P$2:P$200, 0))</f>
        <v>no</v>
      </c>
      <c r="Q690" s="17" t="s">
        <v>1551</v>
      </c>
      <c r="R690" t="str">
        <f>INDEX(classification!U$2:U$200, MATCH(soilManagement!Q690, classification!S$2:S$200, 0))</f>
        <v>unknown</v>
      </c>
      <c r="S690" s="17" t="s">
        <v>1551</v>
      </c>
      <c r="T690" t="str">
        <f>INDEX(classification!X$2:X$200, MATCH(soilManagement!S690, classification!V$2:V$200, 0))</f>
        <v>unknown</v>
      </c>
      <c r="U690" s="17" t="s">
        <v>1551</v>
      </c>
      <c r="V690" t="str">
        <f>INDEX(classification!AA$2:AA$200, MATCH(soilManagement!U690, classification!Y$2:Y$200, 0))</f>
        <v>unknown</v>
      </c>
      <c r="W690" s="9" t="s">
        <v>2603</v>
      </c>
      <c r="X690" t="str">
        <f>INDEX(classification!AD$2:AD$200, MATCH(soilManagement!W690, classification!AB$2:AB$200, 0))</f>
        <v>no impact</v>
      </c>
      <c r="Y690" s="9" t="s">
        <v>2559</v>
      </c>
    </row>
    <row r="691" spans="1:25">
      <c r="A691">
        <v>690</v>
      </c>
      <c r="B691" s="6" t="s">
        <v>847</v>
      </c>
      <c r="C691" s="9" t="s">
        <v>2637</v>
      </c>
      <c r="D691" t="str">
        <f>INDEX(classification!C$2:C$200, MATCH(soilManagement!C691, classification!A$2:A$200, 0))</f>
        <v>grassland</v>
      </c>
      <c r="E691" s="9" t="s">
        <v>2731</v>
      </c>
      <c r="F691" t="str">
        <f>INDEX(classification!F$2:F$200, MATCH(soilManagement!E691, classification!D$2:D$200, 0))</f>
        <v>no tillage</v>
      </c>
      <c r="G691" s="9">
        <v>0</v>
      </c>
      <c r="H691" s="9" t="s">
        <v>2925</v>
      </c>
      <c r="I691" t="str">
        <f>INDEX(classification!I$2:I$200, MATCH(soilManagement!H691, classification!G$2:G$200, 0))</f>
        <v>grass/herbs</v>
      </c>
      <c r="J691" s="9" t="s">
        <v>1551</v>
      </c>
      <c r="K691" s="17" t="s">
        <v>1551</v>
      </c>
      <c r="L691" t="str">
        <f>INDEX(classification!L$2:L$200, MATCH(soilManagement!K691, classification!J$2:J$200, 0))</f>
        <v>unknown</v>
      </c>
      <c r="M691" s="6" t="s">
        <v>2558</v>
      </c>
      <c r="N691" t="str">
        <f>INDEX(classification!O$2:O$200, MATCH(soilManagement!M691, classification!M$2:M$200, 0))</f>
        <v>natural</v>
      </c>
      <c r="O691" s="9" t="s">
        <v>2587</v>
      </c>
      <c r="P691" t="str">
        <f>INDEX(classification!R$2:R$200, MATCH(soilManagement!O691, classification!P$2:P$200, 0))</f>
        <v>no</v>
      </c>
      <c r="Q691" s="17" t="s">
        <v>1551</v>
      </c>
      <c r="R691" t="str">
        <f>INDEX(classification!U$2:U$200, MATCH(soilManagement!Q691, classification!S$2:S$200, 0))</f>
        <v>unknown</v>
      </c>
      <c r="S691" s="17" t="s">
        <v>1551</v>
      </c>
      <c r="T691" t="str">
        <f>INDEX(classification!X$2:X$200, MATCH(soilManagement!S691, classification!V$2:V$200, 0))</f>
        <v>unknown</v>
      </c>
      <c r="U691" s="17" t="s">
        <v>1551</v>
      </c>
      <c r="V691" t="str">
        <f>INDEX(classification!AA$2:AA$200, MATCH(soilManagement!U691, classification!Y$2:Y$200, 0))</f>
        <v>unknown</v>
      </c>
      <c r="W691" s="9" t="s">
        <v>2603</v>
      </c>
      <c r="X691" t="str">
        <f>INDEX(classification!AD$2:AD$200, MATCH(soilManagement!W691, classification!AB$2:AB$200, 0))</f>
        <v>no impact</v>
      </c>
      <c r="Y691" s="9" t="s">
        <v>2559</v>
      </c>
    </row>
    <row r="692" spans="1:25">
      <c r="A692">
        <v>691</v>
      </c>
      <c r="B692" s="6" t="s">
        <v>848</v>
      </c>
      <c r="C692" s="9" t="s">
        <v>2637</v>
      </c>
      <c r="D692" t="str">
        <f>INDEX(classification!C$2:C$200, MATCH(soilManagement!C692, classification!A$2:A$200, 0))</f>
        <v>grassland</v>
      </c>
      <c r="E692" s="9" t="s">
        <v>2731</v>
      </c>
      <c r="F692" t="str">
        <f>INDEX(classification!F$2:F$200, MATCH(soilManagement!E692, classification!D$2:D$200, 0))</f>
        <v>no tillage</v>
      </c>
      <c r="G692" s="9">
        <v>0</v>
      </c>
      <c r="H692" s="9" t="s">
        <v>2925</v>
      </c>
      <c r="I692" t="str">
        <f>INDEX(classification!I$2:I$200, MATCH(soilManagement!H692, classification!G$2:G$200, 0))</f>
        <v>grass/herbs</v>
      </c>
      <c r="J692" s="9" t="s">
        <v>1551</v>
      </c>
      <c r="K692" s="17" t="s">
        <v>1551</v>
      </c>
      <c r="L692" t="str">
        <f>INDEX(classification!L$2:L$200, MATCH(soilManagement!K692, classification!J$2:J$200, 0))</f>
        <v>unknown</v>
      </c>
      <c r="M692" s="6" t="s">
        <v>2558</v>
      </c>
      <c r="N692" t="str">
        <f>INDEX(classification!O$2:O$200, MATCH(soilManagement!M692, classification!M$2:M$200, 0))</f>
        <v>natural</v>
      </c>
      <c r="O692" s="9" t="s">
        <v>2587</v>
      </c>
      <c r="P692" t="str">
        <f>INDEX(classification!R$2:R$200, MATCH(soilManagement!O692, classification!P$2:P$200, 0))</f>
        <v>no</v>
      </c>
      <c r="Q692" s="17" t="s">
        <v>1551</v>
      </c>
      <c r="R692" t="str">
        <f>INDEX(classification!U$2:U$200, MATCH(soilManagement!Q692, classification!S$2:S$200, 0))</f>
        <v>unknown</v>
      </c>
      <c r="S692" s="17" t="s">
        <v>1551</v>
      </c>
      <c r="T692" t="str">
        <f>INDEX(classification!X$2:X$200, MATCH(soilManagement!S692, classification!V$2:V$200, 0))</f>
        <v>unknown</v>
      </c>
      <c r="U692" s="17" t="s">
        <v>1551</v>
      </c>
      <c r="V692" t="str">
        <f>INDEX(classification!AA$2:AA$200, MATCH(soilManagement!U692, classification!Y$2:Y$200, 0))</f>
        <v>unknown</v>
      </c>
      <c r="W692" s="9" t="s">
        <v>2603</v>
      </c>
      <c r="X692" t="str">
        <f>INDEX(classification!AD$2:AD$200, MATCH(soilManagement!W692, classification!AB$2:AB$200, 0))</f>
        <v>no impact</v>
      </c>
      <c r="Y692" s="9" t="s">
        <v>2559</v>
      </c>
    </row>
    <row r="693" spans="1:25">
      <c r="A693">
        <v>692</v>
      </c>
      <c r="B693" s="6" t="s">
        <v>849</v>
      </c>
      <c r="C693" s="9" t="s">
        <v>2637</v>
      </c>
      <c r="D693" t="str">
        <f>INDEX(classification!C$2:C$200, MATCH(soilManagement!C693, classification!A$2:A$200, 0))</f>
        <v>grassland</v>
      </c>
      <c r="E693" s="9" t="s">
        <v>2731</v>
      </c>
      <c r="F693" t="str">
        <f>INDEX(classification!F$2:F$200, MATCH(soilManagement!E693, classification!D$2:D$200, 0))</f>
        <v>no tillage</v>
      </c>
      <c r="G693" s="9">
        <v>0</v>
      </c>
      <c r="H693" s="9" t="s">
        <v>2925</v>
      </c>
      <c r="I693" t="str">
        <f>INDEX(classification!I$2:I$200, MATCH(soilManagement!H693, classification!G$2:G$200, 0))</f>
        <v>grass/herbs</v>
      </c>
      <c r="J693" s="9" t="s">
        <v>1551</v>
      </c>
      <c r="K693" s="17" t="s">
        <v>1551</v>
      </c>
      <c r="L693" t="str">
        <f>INDEX(classification!L$2:L$200, MATCH(soilManagement!K693, classification!J$2:J$200, 0))</f>
        <v>unknown</v>
      </c>
      <c r="M693" s="6" t="s">
        <v>2558</v>
      </c>
      <c r="N693" t="str">
        <f>INDEX(classification!O$2:O$200, MATCH(soilManagement!M693, classification!M$2:M$200, 0))</f>
        <v>natural</v>
      </c>
      <c r="O693" s="9" t="s">
        <v>2587</v>
      </c>
      <c r="P693" t="str">
        <f>INDEX(classification!R$2:R$200, MATCH(soilManagement!O693, classification!P$2:P$200, 0))</f>
        <v>no</v>
      </c>
      <c r="Q693" s="17" t="s">
        <v>1551</v>
      </c>
      <c r="R693" t="str">
        <f>INDEX(classification!U$2:U$200, MATCH(soilManagement!Q693, classification!S$2:S$200, 0))</f>
        <v>unknown</v>
      </c>
      <c r="S693" s="17" t="s">
        <v>1551</v>
      </c>
      <c r="T693" t="str">
        <f>INDEX(classification!X$2:X$200, MATCH(soilManagement!S693, classification!V$2:V$200, 0))</f>
        <v>unknown</v>
      </c>
      <c r="U693" s="17" t="s">
        <v>1551</v>
      </c>
      <c r="V693" t="str">
        <f>INDEX(classification!AA$2:AA$200, MATCH(soilManagement!U693, classification!Y$2:Y$200, 0))</f>
        <v>unknown</v>
      </c>
      <c r="W693" s="9" t="s">
        <v>2603</v>
      </c>
      <c r="X693" t="str">
        <f>INDEX(classification!AD$2:AD$200, MATCH(soilManagement!W693, classification!AB$2:AB$200, 0))</f>
        <v>no impact</v>
      </c>
      <c r="Y693" s="9" t="s">
        <v>2414</v>
      </c>
    </row>
    <row r="694" spans="1:25">
      <c r="A694">
        <v>693</v>
      </c>
      <c r="B694" s="6" t="s">
        <v>850</v>
      </c>
      <c r="C694" s="9" t="s">
        <v>2637</v>
      </c>
      <c r="D694" t="str">
        <f>INDEX(classification!C$2:C$200, MATCH(soilManagement!C694, classification!A$2:A$200, 0))</f>
        <v>grassland</v>
      </c>
      <c r="E694" s="9" t="s">
        <v>2731</v>
      </c>
      <c r="F694" t="str">
        <f>INDEX(classification!F$2:F$200, MATCH(soilManagement!E694, classification!D$2:D$200, 0))</f>
        <v>no tillage</v>
      </c>
      <c r="G694" s="9">
        <v>0</v>
      </c>
      <c r="H694" s="9" t="s">
        <v>2925</v>
      </c>
      <c r="I694" t="str">
        <f>INDEX(classification!I$2:I$200, MATCH(soilManagement!H694, classification!G$2:G$200, 0))</f>
        <v>grass/herbs</v>
      </c>
      <c r="J694" s="9" t="s">
        <v>1551</v>
      </c>
      <c r="K694" s="17" t="s">
        <v>1551</v>
      </c>
      <c r="L694" t="str">
        <f>INDEX(classification!L$2:L$200, MATCH(soilManagement!K694, classification!J$2:J$200, 0))</f>
        <v>unknown</v>
      </c>
      <c r="M694" s="6" t="s">
        <v>2558</v>
      </c>
      <c r="N694" t="str">
        <f>INDEX(classification!O$2:O$200, MATCH(soilManagement!M694, classification!M$2:M$200, 0))</f>
        <v>natural</v>
      </c>
      <c r="O694" s="9" t="s">
        <v>2587</v>
      </c>
      <c r="P694" t="str">
        <f>INDEX(classification!R$2:R$200, MATCH(soilManagement!O694, classification!P$2:P$200, 0))</f>
        <v>no</v>
      </c>
      <c r="Q694" s="17" t="s">
        <v>1551</v>
      </c>
      <c r="R694" t="str">
        <f>INDEX(classification!U$2:U$200, MATCH(soilManagement!Q694, classification!S$2:S$200, 0))</f>
        <v>unknown</v>
      </c>
      <c r="S694" s="17" t="s">
        <v>1551</v>
      </c>
      <c r="T694" t="str">
        <f>INDEX(classification!X$2:X$200, MATCH(soilManagement!S694, classification!V$2:V$200, 0))</f>
        <v>unknown</v>
      </c>
      <c r="U694" s="17" t="s">
        <v>1551</v>
      </c>
      <c r="V694" t="str">
        <f>INDEX(classification!AA$2:AA$200, MATCH(soilManagement!U694, classification!Y$2:Y$200, 0))</f>
        <v>unknown</v>
      </c>
      <c r="W694" s="9" t="s">
        <v>2603</v>
      </c>
      <c r="X694" t="str">
        <f>INDEX(classification!AD$2:AD$200, MATCH(soilManagement!W694, classification!AB$2:AB$200, 0))</f>
        <v>no impact</v>
      </c>
      <c r="Y694" s="9" t="s">
        <v>2415</v>
      </c>
    </row>
    <row r="695" spans="1:25">
      <c r="A695">
        <v>694</v>
      </c>
      <c r="B695" s="6" t="s">
        <v>851</v>
      </c>
      <c r="C695" s="9" t="s">
        <v>2637</v>
      </c>
      <c r="D695" t="str">
        <f>INDEX(classification!C$2:C$200, MATCH(soilManagement!C695, classification!A$2:A$200, 0))</f>
        <v>grassland</v>
      </c>
      <c r="E695" s="9" t="s">
        <v>2731</v>
      </c>
      <c r="F695" t="str">
        <f>INDEX(classification!F$2:F$200, MATCH(soilManagement!E695, classification!D$2:D$200, 0))</f>
        <v>no tillage</v>
      </c>
      <c r="G695" s="9">
        <v>0</v>
      </c>
      <c r="H695" s="9" t="s">
        <v>2925</v>
      </c>
      <c r="I695" t="str">
        <f>INDEX(classification!I$2:I$200, MATCH(soilManagement!H695, classification!G$2:G$200, 0))</f>
        <v>grass/herbs</v>
      </c>
      <c r="J695" s="9" t="s">
        <v>1551</v>
      </c>
      <c r="K695" s="17" t="s">
        <v>1551</v>
      </c>
      <c r="L695" t="str">
        <f>INDEX(classification!L$2:L$200, MATCH(soilManagement!K695, classification!J$2:J$200, 0))</f>
        <v>unknown</v>
      </c>
      <c r="M695" s="6" t="s">
        <v>2558</v>
      </c>
      <c r="N695" t="str">
        <f>INDEX(classification!O$2:O$200, MATCH(soilManagement!M695, classification!M$2:M$200, 0))</f>
        <v>natural</v>
      </c>
      <c r="O695" s="9" t="s">
        <v>2587</v>
      </c>
      <c r="P695" t="str">
        <f>INDEX(classification!R$2:R$200, MATCH(soilManagement!O695, classification!P$2:P$200, 0))</f>
        <v>no</v>
      </c>
      <c r="Q695" s="17" t="s">
        <v>1551</v>
      </c>
      <c r="R695" t="str">
        <f>INDEX(classification!U$2:U$200, MATCH(soilManagement!Q695, classification!S$2:S$200, 0))</f>
        <v>unknown</v>
      </c>
      <c r="S695" s="17" t="s">
        <v>1551</v>
      </c>
      <c r="T695" t="str">
        <f>INDEX(classification!X$2:X$200, MATCH(soilManagement!S695, classification!V$2:V$200, 0))</f>
        <v>unknown</v>
      </c>
      <c r="U695" s="17" t="s">
        <v>1551</v>
      </c>
      <c r="V695" t="str">
        <f>INDEX(classification!AA$2:AA$200, MATCH(soilManagement!U695, classification!Y$2:Y$200, 0))</f>
        <v>unknown</v>
      </c>
      <c r="W695" s="9" t="s">
        <v>2603</v>
      </c>
      <c r="X695" t="str">
        <f>INDEX(classification!AD$2:AD$200, MATCH(soilManagement!W695, classification!AB$2:AB$200, 0))</f>
        <v>no impact</v>
      </c>
      <c r="Y695" s="9" t="s">
        <v>2416</v>
      </c>
    </row>
    <row r="696" spans="1:25">
      <c r="A696">
        <v>695</v>
      </c>
      <c r="B696" s="6" t="s">
        <v>852</v>
      </c>
      <c r="C696" s="9" t="s">
        <v>2926</v>
      </c>
      <c r="D696" t="str">
        <f>INDEX(classification!C$2:C$200, MATCH(soilManagement!C696, classification!A$2:A$200, 0))</f>
        <v>woodland/plantation</v>
      </c>
      <c r="E696" s="9" t="s">
        <v>2731</v>
      </c>
      <c r="F696" t="str">
        <f>INDEX(classification!F$2:F$200, MATCH(soilManagement!E696, classification!D$2:D$200, 0))</f>
        <v>no tillage</v>
      </c>
      <c r="G696" s="9">
        <v>0</v>
      </c>
      <c r="H696" s="9" t="s">
        <v>2927</v>
      </c>
      <c r="I696" t="str">
        <f>INDEX(classification!I$2:I$200, MATCH(soilManagement!H696, classification!G$2:G$200, 0))</f>
        <v>fruits/trees</v>
      </c>
      <c r="J696" s="9" t="s">
        <v>1551</v>
      </c>
      <c r="K696" s="17" t="s">
        <v>1551</v>
      </c>
      <c r="L696" t="str">
        <f>INDEX(classification!L$2:L$200, MATCH(soilManagement!K696, classification!J$2:J$200, 0))</f>
        <v>unknown</v>
      </c>
      <c r="M696" s="17" t="s">
        <v>1551</v>
      </c>
      <c r="N696" t="str">
        <f>INDEX(classification!O$2:O$200, MATCH(soilManagement!M696, classification!M$2:M$200, 0))</f>
        <v>unknown</v>
      </c>
      <c r="O696" s="17" t="s">
        <v>1551</v>
      </c>
      <c r="P696" t="str">
        <f>INDEX(classification!R$2:R$200, MATCH(soilManagement!O696, classification!P$2:P$200, 0))</f>
        <v>unknown</v>
      </c>
      <c r="Q696" s="17" t="s">
        <v>1551</v>
      </c>
      <c r="R696" t="str">
        <f>INDEX(classification!U$2:U$200, MATCH(soilManagement!Q696, classification!S$2:S$200, 0))</f>
        <v>unknown</v>
      </c>
      <c r="S696" s="9" t="s">
        <v>2587</v>
      </c>
      <c r="T696" t="str">
        <f>INDEX(classification!X$2:X$200, MATCH(soilManagement!S696, classification!V$2:V$200, 0))</f>
        <v>not compacted</v>
      </c>
      <c r="U696" s="17" t="s">
        <v>1551</v>
      </c>
      <c r="V696" t="str">
        <f>INDEX(classification!AA$2:AA$200, MATCH(soilManagement!U696, classification!Y$2:Y$200, 0))</f>
        <v>unknown</v>
      </c>
      <c r="W696" s="17" t="s">
        <v>1551</v>
      </c>
      <c r="X696" t="str">
        <f>INDEX(classification!AD$2:AD$200, MATCH(soilManagement!W696, classification!AB$2:AB$200, 0))</f>
        <v>unknown</v>
      </c>
      <c r="Y696" s="9" t="s">
        <v>2559</v>
      </c>
    </row>
    <row r="697" spans="1:25">
      <c r="A697">
        <v>696</v>
      </c>
      <c r="B697" s="6" t="s">
        <v>854</v>
      </c>
      <c r="C697" s="9" t="s">
        <v>2926</v>
      </c>
      <c r="D697" t="str">
        <f>INDEX(classification!C$2:C$200, MATCH(soilManagement!C697, classification!A$2:A$200, 0))</f>
        <v>woodland/plantation</v>
      </c>
      <c r="E697" s="18" t="s">
        <v>2928</v>
      </c>
      <c r="F697" t="str">
        <f>INDEX(classification!F$2:F$200, MATCH(soilManagement!E697, classification!D$2:D$200, 0))</f>
        <v>conventional tillage</v>
      </c>
      <c r="G697" s="9">
        <v>0</v>
      </c>
      <c r="H697" s="9" t="s">
        <v>2927</v>
      </c>
      <c r="I697" t="str">
        <f>INDEX(classification!I$2:I$200, MATCH(soilManagement!H697, classification!G$2:G$200, 0))</f>
        <v>fruits/trees</v>
      </c>
      <c r="J697" s="9" t="s">
        <v>1551</v>
      </c>
      <c r="K697" s="17" t="s">
        <v>1551</v>
      </c>
      <c r="L697" t="str">
        <f>INDEX(classification!L$2:L$200, MATCH(soilManagement!K697, classification!J$2:J$200, 0))</f>
        <v>unknown</v>
      </c>
      <c r="M697" s="17" t="s">
        <v>1551</v>
      </c>
      <c r="N697" t="str">
        <f>INDEX(classification!O$2:O$200, MATCH(soilManagement!M697, classification!M$2:M$200, 0))</f>
        <v>unknown</v>
      </c>
      <c r="O697" s="17" t="s">
        <v>1551</v>
      </c>
      <c r="P697" t="str">
        <f>INDEX(classification!R$2:R$200, MATCH(soilManagement!O697, classification!P$2:P$200, 0))</f>
        <v>unknown</v>
      </c>
      <c r="Q697" s="17" t="s">
        <v>1551</v>
      </c>
      <c r="R697" t="str">
        <f>INDEX(classification!U$2:U$200, MATCH(soilManagement!Q697, classification!S$2:S$200, 0))</f>
        <v>unknown</v>
      </c>
      <c r="S697" s="9" t="s">
        <v>2570</v>
      </c>
      <c r="T697" t="str">
        <f>INDEX(classification!X$2:X$200, MATCH(soilManagement!S697, classification!V$2:V$200, 0))</f>
        <v>compacted</v>
      </c>
      <c r="U697" s="17" t="s">
        <v>1551</v>
      </c>
      <c r="V697" t="str">
        <f>INDEX(classification!AA$2:AA$200, MATCH(soilManagement!U697, classification!Y$2:Y$200, 0))</f>
        <v>unknown</v>
      </c>
      <c r="W697" s="17" t="s">
        <v>1551</v>
      </c>
      <c r="X697" t="str">
        <f>INDEX(classification!AD$2:AD$200, MATCH(soilManagement!W697, classification!AB$2:AB$200, 0))</f>
        <v>unknown</v>
      </c>
      <c r="Y697" s="9" t="s">
        <v>2559</v>
      </c>
    </row>
    <row r="698" spans="1:25">
      <c r="A698">
        <v>697</v>
      </c>
      <c r="B698" s="6" t="s">
        <v>855</v>
      </c>
      <c r="C698" s="9" t="s">
        <v>2926</v>
      </c>
      <c r="D698" t="str">
        <f>INDEX(classification!C$2:C$200, MATCH(soilManagement!C698, classification!A$2:A$200, 0))</f>
        <v>woodland/plantation</v>
      </c>
      <c r="E698" s="9" t="s">
        <v>2731</v>
      </c>
      <c r="F698" t="str">
        <f>INDEX(classification!F$2:F$200, MATCH(soilManagement!E698, classification!D$2:D$200, 0))</f>
        <v>no tillage</v>
      </c>
      <c r="G698" s="9">
        <v>0</v>
      </c>
      <c r="H698" s="9" t="s">
        <v>2927</v>
      </c>
      <c r="I698" t="str">
        <f>INDEX(classification!I$2:I$200, MATCH(soilManagement!H698, classification!G$2:G$200, 0))</f>
        <v>fruits/trees</v>
      </c>
      <c r="J698" s="9" t="s">
        <v>1551</v>
      </c>
      <c r="K698" s="17" t="s">
        <v>1551</v>
      </c>
      <c r="L698" t="str">
        <f>INDEX(classification!L$2:L$200, MATCH(soilManagement!K698, classification!J$2:J$200, 0))</f>
        <v>unknown</v>
      </c>
      <c r="M698" s="17" t="s">
        <v>1551</v>
      </c>
      <c r="N698" t="str">
        <f>INDEX(classification!O$2:O$200, MATCH(soilManagement!M698, classification!M$2:M$200, 0))</f>
        <v>unknown</v>
      </c>
      <c r="O698" s="17" t="s">
        <v>1551</v>
      </c>
      <c r="P698" t="str">
        <f>INDEX(classification!R$2:R$200, MATCH(soilManagement!O698, classification!P$2:P$200, 0))</f>
        <v>unknown</v>
      </c>
      <c r="Q698" s="17" t="s">
        <v>1551</v>
      </c>
      <c r="R698" t="str">
        <f>INDEX(classification!U$2:U$200, MATCH(soilManagement!Q698, classification!S$2:S$200, 0))</f>
        <v>unknown</v>
      </c>
      <c r="S698" s="9" t="s">
        <v>2587</v>
      </c>
      <c r="T698" t="str">
        <f>INDEX(classification!X$2:X$200, MATCH(soilManagement!S698, classification!V$2:V$200, 0))</f>
        <v>not compacted</v>
      </c>
      <c r="U698" s="17" t="s">
        <v>1551</v>
      </c>
      <c r="V698" t="str">
        <f>INDEX(classification!AA$2:AA$200, MATCH(soilManagement!U698, classification!Y$2:Y$200, 0))</f>
        <v>unknown</v>
      </c>
      <c r="W698" s="17" t="s">
        <v>1551</v>
      </c>
      <c r="X698" t="str">
        <f>INDEX(classification!AD$2:AD$200, MATCH(soilManagement!W698, classification!AB$2:AB$200, 0))</f>
        <v>unknown</v>
      </c>
      <c r="Y698" s="9" t="s">
        <v>2559</v>
      </c>
    </row>
    <row r="699" spans="1:25">
      <c r="A699">
        <v>698</v>
      </c>
      <c r="B699" s="6" t="s">
        <v>856</v>
      </c>
      <c r="C699" s="9" t="s">
        <v>2926</v>
      </c>
      <c r="D699" t="str">
        <f>INDEX(classification!C$2:C$200, MATCH(soilManagement!C699, classification!A$2:A$200, 0))</f>
        <v>woodland/plantation</v>
      </c>
      <c r="E699" s="18" t="s">
        <v>2928</v>
      </c>
      <c r="F699" t="str">
        <f>INDEX(classification!F$2:F$200, MATCH(soilManagement!E699, classification!D$2:D$200, 0))</f>
        <v>conventional tillage</v>
      </c>
      <c r="G699" s="9">
        <v>0</v>
      </c>
      <c r="H699" s="9" t="s">
        <v>2927</v>
      </c>
      <c r="I699" t="str">
        <f>INDEX(classification!I$2:I$200, MATCH(soilManagement!H699, classification!G$2:G$200, 0))</f>
        <v>fruits/trees</v>
      </c>
      <c r="J699" s="9" t="s">
        <v>1551</v>
      </c>
      <c r="K699" s="17" t="s">
        <v>1551</v>
      </c>
      <c r="L699" t="str">
        <f>INDEX(classification!L$2:L$200, MATCH(soilManagement!K699, classification!J$2:J$200, 0))</f>
        <v>unknown</v>
      </c>
      <c r="M699" s="17" t="s">
        <v>1551</v>
      </c>
      <c r="N699" t="str">
        <f>INDEX(classification!O$2:O$200, MATCH(soilManagement!M699, classification!M$2:M$200, 0))</f>
        <v>unknown</v>
      </c>
      <c r="O699" s="17" t="s">
        <v>1551</v>
      </c>
      <c r="P699" t="str">
        <f>INDEX(classification!R$2:R$200, MATCH(soilManagement!O699, classification!P$2:P$200, 0))</f>
        <v>unknown</v>
      </c>
      <c r="Q699" s="17" t="s">
        <v>1551</v>
      </c>
      <c r="R699" t="str">
        <f>INDEX(classification!U$2:U$200, MATCH(soilManagement!Q699, classification!S$2:S$200, 0))</f>
        <v>unknown</v>
      </c>
      <c r="S699" s="9" t="s">
        <v>2570</v>
      </c>
      <c r="T699" t="str">
        <f>INDEX(classification!X$2:X$200, MATCH(soilManagement!S699, classification!V$2:V$200, 0))</f>
        <v>compacted</v>
      </c>
      <c r="U699" s="17" t="s">
        <v>1551</v>
      </c>
      <c r="V699" t="str">
        <f>INDEX(classification!AA$2:AA$200, MATCH(soilManagement!U699, classification!Y$2:Y$200, 0))</f>
        <v>unknown</v>
      </c>
      <c r="W699" s="17" t="s">
        <v>1551</v>
      </c>
      <c r="X699" t="str">
        <f>INDEX(classification!AD$2:AD$200, MATCH(soilManagement!W699, classification!AB$2:AB$200, 0))</f>
        <v>unknown</v>
      </c>
      <c r="Y699" s="9" t="s">
        <v>2559</v>
      </c>
    </row>
    <row r="700" spans="1:25">
      <c r="A700">
        <v>699</v>
      </c>
      <c r="B700" s="6" t="s">
        <v>858</v>
      </c>
      <c r="C700" s="9" t="s">
        <v>2599</v>
      </c>
      <c r="D700" t="str">
        <f>INDEX(classification!C$2:C$200, MATCH(soilManagement!C700, classification!A$2:A$200, 0))</f>
        <v>arable</v>
      </c>
      <c r="E700" s="9" t="s">
        <v>2562</v>
      </c>
      <c r="F700" t="str">
        <f>INDEX(classification!F$2:F$200, MATCH(soilManagement!E700, classification!D$2:D$200, 0))</f>
        <v>conventional tillage</v>
      </c>
      <c r="G700" s="9">
        <v>-9999</v>
      </c>
      <c r="H700" s="17" t="s">
        <v>1551</v>
      </c>
      <c r="I700" t="str">
        <f>INDEX(classification!I$2:I$200, MATCH(soilManagement!H700, classification!G$2:G$200, 0))</f>
        <v>unknown</v>
      </c>
      <c r="J700" s="9" t="s">
        <v>1551</v>
      </c>
      <c r="K700" s="17" t="s">
        <v>1551</v>
      </c>
      <c r="L700" t="str">
        <f>INDEX(classification!L$2:L$200, MATCH(soilManagement!K700, classification!J$2:J$200, 0))</f>
        <v>unknown</v>
      </c>
      <c r="M700" s="17" t="s">
        <v>1551</v>
      </c>
      <c r="N700" t="str">
        <f>INDEX(classification!O$2:O$200, MATCH(soilManagement!M700, classification!M$2:M$200, 0))</f>
        <v>unknown</v>
      </c>
      <c r="O700" s="17" t="s">
        <v>1551</v>
      </c>
      <c r="P700" t="str">
        <f>INDEX(classification!R$2:R$200, MATCH(soilManagement!O700, classification!P$2:P$200, 0))</f>
        <v>unknown</v>
      </c>
      <c r="Q700" s="17" t="s">
        <v>1551</v>
      </c>
      <c r="R700" t="str">
        <f>INDEX(classification!U$2:U$200, MATCH(soilManagement!Q700, classification!S$2:S$200, 0))</f>
        <v>unknown</v>
      </c>
      <c r="S700" s="17" t="s">
        <v>1551</v>
      </c>
      <c r="T700" t="str">
        <f>INDEX(classification!X$2:X$200, MATCH(soilManagement!S700, classification!V$2:V$200, 0))</f>
        <v>unknown</v>
      </c>
      <c r="U700" s="17" t="s">
        <v>1551</v>
      </c>
      <c r="V700" t="str">
        <f>INDEX(classification!AA$2:AA$200, MATCH(soilManagement!U700, classification!Y$2:Y$200, 0))</f>
        <v>unknown</v>
      </c>
      <c r="W700" s="17" t="s">
        <v>1551</v>
      </c>
      <c r="X700" t="str">
        <f>INDEX(classification!AD$2:AD$200, MATCH(soilManagement!W700, classification!AB$2:AB$200, 0))</f>
        <v>unknown</v>
      </c>
      <c r="Y700" s="9"/>
    </row>
    <row r="701" spans="1:25">
      <c r="A701">
        <v>700</v>
      </c>
      <c r="B701" s="6" t="s">
        <v>859</v>
      </c>
      <c r="C701" s="9" t="s">
        <v>2682</v>
      </c>
      <c r="D701" t="str">
        <f>INDEX(classification!C$2:C$200, MATCH(soilManagement!C701, classification!A$2:A$200, 0))</f>
        <v>arable</v>
      </c>
      <c r="E701" s="9" t="s">
        <v>2562</v>
      </c>
      <c r="F701" t="str">
        <f>INDEX(classification!F$2:F$200, MATCH(soilManagement!E701, classification!D$2:D$200, 0))</f>
        <v>conventional tillage</v>
      </c>
      <c r="G701" s="9">
        <v>1</v>
      </c>
      <c r="H701" s="9" t="s">
        <v>2650</v>
      </c>
      <c r="I701" t="str">
        <f>INDEX(classification!I$2:I$200, MATCH(soilManagement!H701, classification!G$2:G$200, 0))</f>
        <v>cereals</v>
      </c>
      <c r="J701" s="9" t="s">
        <v>2601</v>
      </c>
      <c r="K701" s="21" t="s">
        <v>1551</v>
      </c>
      <c r="L701" t="str">
        <f>INDEX(classification!L$2:L$200, MATCH(soilManagement!K701, classification!J$2:J$200, 0))</f>
        <v>unknown</v>
      </c>
      <c r="M701" s="21" t="s">
        <v>2749</v>
      </c>
      <c r="N701" t="str">
        <f>INDEX(classification!O$2:O$200, MATCH(soilManagement!M701, classification!M$2:M$200, 0))</f>
        <v>yes</v>
      </c>
      <c r="O701" s="21" t="s">
        <v>1551</v>
      </c>
      <c r="P701" t="str">
        <f>INDEX(classification!R$2:R$200, MATCH(soilManagement!O701, classification!P$2:P$200, 0))</f>
        <v>unknown</v>
      </c>
      <c r="Q701" s="21" t="s">
        <v>1551</v>
      </c>
      <c r="R701" t="str">
        <f>INDEX(classification!U$2:U$200, MATCH(soilManagement!Q701, classification!S$2:S$200, 0))</f>
        <v>unknown</v>
      </c>
      <c r="S701" s="9" t="s">
        <v>2594</v>
      </c>
      <c r="T701" t="str">
        <f>INDEX(classification!X$2:X$200, MATCH(soilManagement!S701, classification!V$2:V$200, 0))</f>
        <v>unknown</v>
      </c>
      <c r="U701" s="9" t="s">
        <v>2721</v>
      </c>
      <c r="V701" t="str">
        <f>INDEX(classification!AA$2:AA$200, MATCH(soilManagement!U701, classification!Y$2:Y$200, 0))</f>
        <v>no impact</v>
      </c>
      <c r="W701" s="9" t="s">
        <v>2929</v>
      </c>
      <c r="X701" t="str">
        <f>INDEX(classification!AD$2:AD$200, MATCH(soilManagement!W701, classification!AB$2:AB$200, 0))</f>
        <v>no impact</v>
      </c>
      <c r="Y701" s="9"/>
    </row>
    <row r="702" spans="1:25">
      <c r="A702">
        <v>701</v>
      </c>
      <c r="B702" s="6" t="s">
        <v>861</v>
      </c>
      <c r="C702" s="9" t="s">
        <v>2682</v>
      </c>
      <c r="D702" t="str">
        <f>INDEX(classification!C$2:C$200, MATCH(soilManagement!C702, classification!A$2:A$200, 0))</f>
        <v>arable</v>
      </c>
      <c r="E702" s="9" t="s">
        <v>2608</v>
      </c>
      <c r="F702" t="str">
        <f>INDEX(classification!F$2:F$200, MATCH(soilManagement!E702, classification!D$2:D$200, 0))</f>
        <v>reduced tillage</v>
      </c>
      <c r="G702" s="9">
        <v>1</v>
      </c>
      <c r="H702" s="9" t="s">
        <v>2650</v>
      </c>
      <c r="I702" t="str">
        <f>INDEX(classification!I$2:I$200, MATCH(soilManagement!H702, classification!G$2:G$200, 0))</f>
        <v>cereals</v>
      </c>
      <c r="J702" s="9" t="s">
        <v>2601</v>
      </c>
      <c r="K702" s="21" t="s">
        <v>1551</v>
      </c>
      <c r="L702" t="str">
        <f>INDEX(classification!L$2:L$200, MATCH(soilManagement!K702, classification!J$2:J$200, 0))</f>
        <v>unknown</v>
      </c>
      <c r="M702" s="21" t="s">
        <v>2749</v>
      </c>
      <c r="N702" t="str">
        <f>INDEX(classification!O$2:O$200, MATCH(soilManagement!M702, classification!M$2:M$200, 0))</f>
        <v>yes</v>
      </c>
      <c r="O702" s="21" t="s">
        <v>1551</v>
      </c>
      <c r="P702" t="str">
        <f>INDEX(classification!R$2:R$200, MATCH(soilManagement!O702, classification!P$2:P$200, 0))</f>
        <v>unknown</v>
      </c>
      <c r="Q702" s="21" t="s">
        <v>1551</v>
      </c>
      <c r="R702" t="str">
        <f>INDEX(classification!U$2:U$200, MATCH(soilManagement!Q702, classification!S$2:S$200, 0))</f>
        <v>unknown</v>
      </c>
      <c r="S702" s="9" t="s">
        <v>2594</v>
      </c>
      <c r="T702" t="str">
        <f>INDEX(classification!X$2:X$200, MATCH(soilManagement!S702, classification!V$2:V$200, 0))</f>
        <v>unknown</v>
      </c>
      <c r="U702" s="9" t="s">
        <v>2721</v>
      </c>
      <c r="V702" t="str">
        <f>INDEX(classification!AA$2:AA$200, MATCH(soilManagement!U702, classification!Y$2:Y$200, 0))</f>
        <v>no impact</v>
      </c>
      <c r="W702" s="9" t="s">
        <v>2929</v>
      </c>
      <c r="X702" t="str">
        <f>INDEX(classification!AD$2:AD$200, MATCH(soilManagement!W702, classification!AB$2:AB$200, 0))</f>
        <v>no impact</v>
      </c>
      <c r="Y702" s="9"/>
    </row>
    <row r="703" spans="1:25">
      <c r="A703">
        <v>702</v>
      </c>
      <c r="B703" s="6" t="s">
        <v>862</v>
      </c>
      <c r="C703" s="9" t="s">
        <v>2682</v>
      </c>
      <c r="D703" t="str">
        <f>INDEX(classification!C$2:C$200, MATCH(soilManagement!C703, classification!A$2:A$200, 0))</f>
        <v>arable</v>
      </c>
      <c r="E703" s="9" t="s">
        <v>2583</v>
      </c>
      <c r="F703" t="str">
        <f>INDEX(classification!F$2:F$200, MATCH(soilManagement!E703, classification!D$2:D$200, 0))</f>
        <v>no tillage</v>
      </c>
      <c r="G703" s="9">
        <v>1</v>
      </c>
      <c r="H703" s="9" t="s">
        <v>2650</v>
      </c>
      <c r="I703" t="str">
        <f>INDEX(classification!I$2:I$200, MATCH(soilManagement!H703, classification!G$2:G$200, 0))</f>
        <v>cereals</v>
      </c>
      <c r="J703" s="9" t="s">
        <v>2601</v>
      </c>
      <c r="K703" s="21" t="s">
        <v>1551</v>
      </c>
      <c r="L703" t="str">
        <f>INDEX(classification!L$2:L$200, MATCH(soilManagement!K703, classification!J$2:J$200, 0))</f>
        <v>unknown</v>
      </c>
      <c r="M703" s="21" t="s">
        <v>2749</v>
      </c>
      <c r="N703" t="str">
        <f>INDEX(classification!O$2:O$200, MATCH(soilManagement!M703, classification!M$2:M$200, 0))</f>
        <v>yes</v>
      </c>
      <c r="O703" s="21" t="s">
        <v>1551</v>
      </c>
      <c r="P703" t="str">
        <f>INDEX(classification!R$2:R$200, MATCH(soilManagement!O703, classification!P$2:P$200, 0))</f>
        <v>unknown</v>
      </c>
      <c r="Q703" s="21" t="s">
        <v>1551</v>
      </c>
      <c r="R703" t="str">
        <f>INDEX(classification!U$2:U$200, MATCH(soilManagement!Q703, classification!S$2:S$200, 0))</f>
        <v>unknown</v>
      </c>
      <c r="S703" s="9" t="s">
        <v>2594</v>
      </c>
      <c r="T703" t="str">
        <f>INDEX(classification!X$2:X$200, MATCH(soilManagement!S703, classification!V$2:V$200, 0))</f>
        <v>unknown</v>
      </c>
      <c r="U703" s="9" t="s">
        <v>2930</v>
      </c>
      <c r="V703" t="str">
        <f>INDEX(classification!AA$2:AA$200, MATCH(soilManagement!U703, classification!Y$2:Y$200, 0))</f>
        <v>no impact</v>
      </c>
      <c r="W703" s="9" t="s">
        <v>2929</v>
      </c>
      <c r="X703" t="str">
        <f>INDEX(classification!AD$2:AD$200, MATCH(soilManagement!W703, classification!AB$2:AB$200, 0))</f>
        <v>no impact</v>
      </c>
      <c r="Y703" s="9"/>
    </row>
    <row r="704" spans="1:25">
      <c r="A704">
        <v>703</v>
      </c>
      <c r="B704" s="6" t="s">
        <v>863</v>
      </c>
      <c r="C704" s="9" t="s">
        <v>2682</v>
      </c>
      <c r="D704" t="str">
        <f>INDEX(classification!C$2:C$200, MATCH(soilManagement!C704, classification!A$2:A$200, 0))</f>
        <v>arable</v>
      </c>
      <c r="E704" s="9" t="s">
        <v>2562</v>
      </c>
      <c r="F704" t="str">
        <f>INDEX(classification!F$2:F$200, MATCH(soilManagement!E704, classification!D$2:D$200, 0))</f>
        <v>conventional tillage</v>
      </c>
      <c r="G704" s="9">
        <v>1</v>
      </c>
      <c r="H704" s="9" t="s">
        <v>2650</v>
      </c>
      <c r="I704" t="str">
        <f>INDEX(classification!I$2:I$200, MATCH(soilManagement!H704, classification!G$2:G$200, 0))</f>
        <v>cereals</v>
      </c>
      <c r="J704" s="9" t="s">
        <v>2601</v>
      </c>
      <c r="K704" s="21" t="s">
        <v>1551</v>
      </c>
      <c r="L704" t="str">
        <f>INDEX(classification!L$2:L$200, MATCH(soilManagement!K704, classification!J$2:J$200, 0))</f>
        <v>unknown</v>
      </c>
      <c r="M704" s="21" t="s">
        <v>2749</v>
      </c>
      <c r="N704" t="str">
        <f>INDEX(classification!O$2:O$200, MATCH(soilManagement!M704, classification!M$2:M$200, 0))</f>
        <v>yes</v>
      </c>
      <c r="O704" s="21" t="s">
        <v>1551</v>
      </c>
      <c r="P704" t="str">
        <f>INDEX(classification!R$2:R$200, MATCH(soilManagement!O704, classification!P$2:P$200, 0))</f>
        <v>unknown</v>
      </c>
      <c r="Q704" s="21" t="s">
        <v>1551</v>
      </c>
      <c r="R704" t="str">
        <f>INDEX(classification!U$2:U$200, MATCH(soilManagement!Q704, classification!S$2:S$200, 0))</f>
        <v>unknown</v>
      </c>
      <c r="S704" s="9" t="s">
        <v>2594</v>
      </c>
      <c r="T704" t="str">
        <f>INDEX(classification!X$2:X$200, MATCH(soilManagement!S704, classification!V$2:V$200, 0))</f>
        <v>unknown</v>
      </c>
      <c r="U704" s="9" t="s">
        <v>2721</v>
      </c>
      <c r="V704" t="str">
        <f>INDEX(classification!AA$2:AA$200, MATCH(soilManagement!U704, classification!Y$2:Y$200, 0))</f>
        <v>no impact</v>
      </c>
      <c r="W704" s="9" t="s">
        <v>2931</v>
      </c>
      <c r="X704" t="str">
        <f>INDEX(classification!AD$2:AD$200, MATCH(soilManagement!W704, classification!AB$2:AB$200, 0))</f>
        <v>after tillage</v>
      </c>
      <c r="Y704" s="9"/>
    </row>
    <row r="705" spans="1:25">
      <c r="A705">
        <v>704</v>
      </c>
      <c r="B705" s="6" t="s">
        <v>864</v>
      </c>
      <c r="C705" s="9" t="s">
        <v>2682</v>
      </c>
      <c r="D705" t="str">
        <f>INDEX(classification!C$2:C$200, MATCH(soilManagement!C705, classification!A$2:A$200, 0))</f>
        <v>arable</v>
      </c>
      <c r="E705" s="9" t="s">
        <v>2608</v>
      </c>
      <c r="F705" t="str">
        <f>INDEX(classification!F$2:F$200, MATCH(soilManagement!E705, classification!D$2:D$200, 0))</f>
        <v>reduced tillage</v>
      </c>
      <c r="G705" s="9">
        <v>1</v>
      </c>
      <c r="H705" s="9" t="s">
        <v>2650</v>
      </c>
      <c r="I705" t="str">
        <f>INDEX(classification!I$2:I$200, MATCH(soilManagement!H705, classification!G$2:G$200, 0))</f>
        <v>cereals</v>
      </c>
      <c r="J705" s="9" t="s">
        <v>2601</v>
      </c>
      <c r="K705" s="21" t="s">
        <v>1551</v>
      </c>
      <c r="L705" t="str">
        <f>INDEX(classification!L$2:L$200, MATCH(soilManagement!K705, classification!J$2:J$200, 0))</f>
        <v>unknown</v>
      </c>
      <c r="M705" s="21" t="s">
        <v>2749</v>
      </c>
      <c r="N705" t="str">
        <f>INDEX(classification!O$2:O$200, MATCH(soilManagement!M705, classification!M$2:M$200, 0))</f>
        <v>yes</v>
      </c>
      <c r="O705" s="21" t="s">
        <v>1551</v>
      </c>
      <c r="P705" t="str">
        <f>INDEX(classification!R$2:R$200, MATCH(soilManagement!O705, classification!P$2:P$200, 0))</f>
        <v>unknown</v>
      </c>
      <c r="Q705" s="21" t="s">
        <v>1551</v>
      </c>
      <c r="R705" t="str">
        <f>INDEX(classification!U$2:U$200, MATCH(soilManagement!Q705, classification!S$2:S$200, 0))</f>
        <v>unknown</v>
      </c>
      <c r="S705" s="9" t="s">
        <v>2594</v>
      </c>
      <c r="T705" t="str">
        <f>INDEX(classification!X$2:X$200, MATCH(soilManagement!S705, classification!V$2:V$200, 0))</f>
        <v>unknown</v>
      </c>
      <c r="U705" s="9" t="s">
        <v>2721</v>
      </c>
      <c r="V705" t="str">
        <f>INDEX(classification!AA$2:AA$200, MATCH(soilManagement!U705, classification!Y$2:Y$200, 0))</f>
        <v>no impact</v>
      </c>
      <c r="W705" s="9" t="s">
        <v>2931</v>
      </c>
      <c r="X705" t="str">
        <f>INDEX(classification!AD$2:AD$200, MATCH(soilManagement!W705, classification!AB$2:AB$200, 0))</f>
        <v>after tillage</v>
      </c>
      <c r="Y705" s="9"/>
    </row>
    <row r="706" spans="1:25">
      <c r="A706">
        <v>705</v>
      </c>
      <c r="B706" s="6" t="s">
        <v>865</v>
      </c>
      <c r="C706" s="9" t="s">
        <v>2682</v>
      </c>
      <c r="D706" t="str">
        <f>INDEX(classification!C$2:C$200, MATCH(soilManagement!C706, classification!A$2:A$200, 0))</f>
        <v>arable</v>
      </c>
      <c r="E706" s="9" t="s">
        <v>2583</v>
      </c>
      <c r="F706" t="str">
        <f>INDEX(classification!F$2:F$200, MATCH(soilManagement!E706, classification!D$2:D$200, 0))</f>
        <v>no tillage</v>
      </c>
      <c r="G706" s="9">
        <v>1</v>
      </c>
      <c r="H706" s="9" t="s">
        <v>2650</v>
      </c>
      <c r="I706" t="str">
        <f>INDEX(classification!I$2:I$200, MATCH(soilManagement!H706, classification!G$2:G$200, 0))</f>
        <v>cereals</v>
      </c>
      <c r="J706" s="9" t="s">
        <v>2601</v>
      </c>
      <c r="K706" s="21" t="s">
        <v>1551</v>
      </c>
      <c r="L706" t="str">
        <f>INDEX(classification!L$2:L$200, MATCH(soilManagement!K706, classification!J$2:J$200, 0))</f>
        <v>unknown</v>
      </c>
      <c r="M706" s="21" t="s">
        <v>2749</v>
      </c>
      <c r="N706" t="str">
        <f>INDEX(classification!O$2:O$200, MATCH(soilManagement!M706, classification!M$2:M$200, 0))</f>
        <v>yes</v>
      </c>
      <c r="O706" s="21" t="s">
        <v>1551</v>
      </c>
      <c r="P706" t="str">
        <f>INDEX(classification!R$2:R$200, MATCH(soilManagement!O706, classification!P$2:P$200, 0))</f>
        <v>unknown</v>
      </c>
      <c r="Q706" s="21" t="s">
        <v>1551</v>
      </c>
      <c r="R706" t="str">
        <f>INDEX(classification!U$2:U$200, MATCH(soilManagement!Q706, classification!S$2:S$200, 0))</f>
        <v>unknown</v>
      </c>
      <c r="S706" s="9" t="s">
        <v>2594</v>
      </c>
      <c r="T706" t="str">
        <f>INDEX(classification!X$2:X$200, MATCH(soilManagement!S706, classification!V$2:V$200, 0))</f>
        <v>unknown</v>
      </c>
      <c r="U706" s="9" t="s">
        <v>2930</v>
      </c>
      <c r="V706" t="str">
        <f>INDEX(classification!AA$2:AA$200, MATCH(soilManagement!U706, classification!Y$2:Y$200, 0))</f>
        <v>no impact</v>
      </c>
      <c r="W706" s="9" t="s">
        <v>2931</v>
      </c>
      <c r="X706" t="str">
        <f>INDEX(classification!AD$2:AD$200, MATCH(soilManagement!W706, classification!AB$2:AB$200, 0))</f>
        <v>after tillage</v>
      </c>
      <c r="Y706" s="9"/>
    </row>
    <row r="707" spans="1:25">
      <c r="A707">
        <v>706</v>
      </c>
      <c r="B707" s="6" t="s">
        <v>866</v>
      </c>
      <c r="C707" s="9" t="s">
        <v>2682</v>
      </c>
      <c r="D707" t="str">
        <f>INDEX(classification!C$2:C$200, MATCH(soilManagement!C707, classification!A$2:A$200, 0))</f>
        <v>arable</v>
      </c>
      <c r="E707" s="9" t="s">
        <v>2562</v>
      </c>
      <c r="F707" t="str">
        <f>INDEX(classification!F$2:F$200, MATCH(soilManagement!E707, classification!D$2:D$200, 0))</f>
        <v>conventional tillage</v>
      </c>
      <c r="G707" s="9">
        <v>1</v>
      </c>
      <c r="H707" s="9" t="s">
        <v>2650</v>
      </c>
      <c r="I707" t="str">
        <f>INDEX(classification!I$2:I$200, MATCH(soilManagement!H707, classification!G$2:G$200, 0))</f>
        <v>cereals</v>
      </c>
      <c r="J707" s="9" t="s">
        <v>2601</v>
      </c>
      <c r="K707" s="21" t="s">
        <v>1551</v>
      </c>
      <c r="L707" t="str">
        <f>INDEX(classification!L$2:L$200, MATCH(soilManagement!K707, classification!J$2:J$200, 0))</f>
        <v>unknown</v>
      </c>
      <c r="M707" s="21" t="s">
        <v>2749</v>
      </c>
      <c r="N707" t="str">
        <f>INDEX(classification!O$2:O$200, MATCH(soilManagement!M707, classification!M$2:M$200, 0))</f>
        <v>yes</v>
      </c>
      <c r="O707" s="21" t="s">
        <v>1551</v>
      </c>
      <c r="P707" t="str">
        <f>INDEX(classification!R$2:R$200, MATCH(soilManagement!O707, classification!P$2:P$200, 0))</f>
        <v>unknown</v>
      </c>
      <c r="Q707" s="21" t="s">
        <v>1551</v>
      </c>
      <c r="R707" t="str">
        <f>INDEX(classification!U$2:U$200, MATCH(soilManagement!Q707, classification!S$2:S$200, 0))</f>
        <v>unknown</v>
      </c>
      <c r="S707" s="9" t="s">
        <v>2594</v>
      </c>
      <c r="T707" t="str">
        <f>INDEX(classification!X$2:X$200, MATCH(soilManagement!S707, classification!V$2:V$200, 0))</f>
        <v>unknown</v>
      </c>
      <c r="U707" s="9" t="s">
        <v>2721</v>
      </c>
      <c r="V707" t="str">
        <f>INDEX(classification!AA$2:AA$200, MATCH(soilManagement!U707, classification!Y$2:Y$200, 0))</f>
        <v>no impact</v>
      </c>
      <c r="W707" s="9" t="s">
        <v>2932</v>
      </c>
      <c r="X707" t="str">
        <f>INDEX(classification!AD$2:AD$200, MATCH(soilManagement!W707, classification!AB$2:AB$200, 0))</f>
        <v>no impact</v>
      </c>
      <c r="Y707" s="9"/>
    </row>
    <row r="708" spans="1:25">
      <c r="A708">
        <v>707</v>
      </c>
      <c r="B708" s="6" t="s">
        <v>867</v>
      </c>
      <c r="C708" s="9" t="s">
        <v>2682</v>
      </c>
      <c r="D708" t="str">
        <f>INDEX(classification!C$2:C$200, MATCH(soilManagement!C708, classification!A$2:A$200, 0))</f>
        <v>arable</v>
      </c>
      <c r="E708" s="9" t="s">
        <v>2608</v>
      </c>
      <c r="F708" t="str">
        <f>INDEX(classification!F$2:F$200, MATCH(soilManagement!E708, classification!D$2:D$200, 0))</f>
        <v>reduced tillage</v>
      </c>
      <c r="G708" s="9">
        <v>1</v>
      </c>
      <c r="H708" s="9" t="s">
        <v>2650</v>
      </c>
      <c r="I708" t="str">
        <f>INDEX(classification!I$2:I$200, MATCH(soilManagement!H708, classification!G$2:G$200, 0))</f>
        <v>cereals</v>
      </c>
      <c r="J708" s="9" t="s">
        <v>2601</v>
      </c>
      <c r="K708" s="21" t="s">
        <v>1551</v>
      </c>
      <c r="L708" t="str">
        <f>INDEX(classification!L$2:L$200, MATCH(soilManagement!K708, classification!J$2:J$200, 0))</f>
        <v>unknown</v>
      </c>
      <c r="M708" s="21" t="s">
        <v>2749</v>
      </c>
      <c r="N708" t="str">
        <f>INDEX(classification!O$2:O$200, MATCH(soilManagement!M708, classification!M$2:M$200, 0))</f>
        <v>yes</v>
      </c>
      <c r="O708" s="21" t="s">
        <v>1551</v>
      </c>
      <c r="P708" t="str">
        <f>INDEX(classification!R$2:R$200, MATCH(soilManagement!O708, classification!P$2:P$200, 0))</f>
        <v>unknown</v>
      </c>
      <c r="Q708" s="21" t="s">
        <v>1551</v>
      </c>
      <c r="R708" t="str">
        <f>INDEX(classification!U$2:U$200, MATCH(soilManagement!Q708, classification!S$2:S$200, 0))</f>
        <v>unknown</v>
      </c>
      <c r="S708" s="9" t="s">
        <v>2594</v>
      </c>
      <c r="T708" t="str">
        <f>INDEX(classification!X$2:X$200, MATCH(soilManagement!S708, classification!V$2:V$200, 0))</f>
        <v>unknown</v>
      </c>
      <c r="U708" s="9" t="s">
        <v>2721</v>
      </c>
      <c r="V708" t="str">
        <f>INDEX(classification!AA$2:AA$200, MATCH(soilManagement!U708, classification!Y$2:Y$200, 0))</f>
        <v>no impact</v>
      </c>
      <c r="W708" s="9" t="s">
        <v>2932</v>
      </c>
      <c r="X708" t="str">
        <f>INDEX(classification!AD$2:AD$200, MATCH(soilManagement!W708, classification!AB$2:AB$200, 0))</f>
        <v>no impact</v>
      </c>
      <c r="Y708" s="9"/>
    </row>
    <row r="709" spans="1:25">
      <c r="A709">
        <v>708</v>
      </c>
      <c r="B709" s="6" t="s">
        <v>868</v>
      </c>
      <c r="C709" s="9" t="s">
        <v>2682</v>
      </c>
      <c r="D709" t="str">
        <f>INDEX(classification!C$2:C$200, MATCH(soilManagement!C709, classification!A$2:A$200, 0))</f>
        <v>arable</v>
      </c>
      <c r="E709" s="9" t="s">
        <v>2583</v>
      </c>
      <c r="F709" t="str">
        <f>INDEX(classification!F$2:F$200, MATCH(soilManagement!E709, classification!D$2:D$200, 0))</f>
        <v>no tillage</v>
      </c>
      <c r="G709" s="9">
        <v>1</v>
      </c>
      <c r="H709" s="9" t="s">
        <v>2650</v>
      </c>
      <c r="I709" t="str">
        <f>INDEX(classification!I$2:I$200, MATCH(soilManagement!H709, classification!G$2:G$200, 0))</f>
        <v>cereals</v>
      </c>
      <c r="J709" s="9" t="s">
        <v>2601</v>
      </c>
      <c r="K709" s="21" t="s">
        <v>1551</v>
      </c>
      <c r="L709" t="str">
        <f>INDEX(classification!L$2:L$200, MATCH(soilManagement!K709, classification!J$2:J$200, 0))</f>
        <v>unknown</v>
      </c>
      <c r="M709" s="21" t="s">
        <v>2749</v>
      </c>
      <c r="N709" t="str">
        <f>INDEX(classification!O$2:O$200, MATCH(soilManagement!M709, classification!M$2:M$200, 0))</f>
        <v>yes</v>
      </c>
      <c r="O709" s="21" t="s">
        <v>1551</v>
      </c>
      <c r="P709" t="str">
        <f>INDEX(classification!R$2:R$200, MATCH(soilManagement!O709, classification!P$2:P$200, 0))</f>
        <v>unknown</v>
      </c>
      <c r="Q709" s="21" t="s">
        <v>1551</v>
      </c>
      <c r="R709" t="str">
        <f>INDEX(classification!U$2:U$200, MATCH(soilManagement!Q709, classification!S$2:S$200, 0))</f>
        <v>unknown</v>
      </c>
      <c r="S709" s="9" t="s">
        <v>2594</v>
      </c>
      <c r="T709" t="str">
        <f>INDEX(classification!X$2:X$200, MATCH(soilManagement!S709, classification!V$2:V$200, 0))</f>
        <v>unknown</v>
      </c>
      <c r="U709" s="9" t="s">
        <v>2930</v>
      </c>
      <c r="V709" t="str">
        <f>INDEX(classification!AA$2:AA$200, MATCH(soilManagement!U709, classification!Y$2:Y$200, 0))</f>
        <v>no impact</v>
      </c>
      <c r="W709" s="9" t="s">
        <v>2932</v>
      </c>
      <c r="X709" t="str">
        <f>INDEX(classification!AD$2:AD$200, MATCH(soilManagement!W709, classification!AB$2:AB$200, 0))</f>
        <v>no impact</v>
      </c>
      <c r="Y709" s="9"/>
    </row>
    <row r="710" spans="1:25">
      <c r="A710">
        <v>709</v>
      </c>
      <c r="B710" s="6" t="s">
        <v>869</v>
      </c>
      <c r="C710" s="9" t="s">
        <v>2682</v>
      </c>
      <c r="D710" t="str">
        <f>INDEX(classification!C$2:C$200, MATCH(soilManagement!C710, classification!A$2:A$200, 0))</f>
        <v>arable</v>
      </c>
      <c r="E710" s="9" t="s">
        <v>2562</v>
      </c>
      <c r="F710" t="str">
        <f>INDEX(classification!F$2:F$200, MATCH(soilManagement!E710, classification!D$2:D$200, 0))</f>
        <v>conventional tillage</v>
      </c>
      <c r="G710" s="9">
        <v>1</v>
      </c>
      <c r="H710" s="9" t="s">
        <v>2650</v>
      </c>
      <c r="I710" t="str">
        <f>INDEX(classification!I$2:I$200, MATCH(soilManagement!H710, classification!G$2:G$200, 0))</f>
        <v>cereals</v>
      </c>
      <c r="J710" s="9" t="s">
        <v>2601</v>
      </c>
      <c r="K710" s="21" t="s">
        <v>1551</v>
      </c>
      <c r="L710" t="str">
        <f>INDEX(classification!L$2:L$200, MATCH(soilManagement!K710, classification!J$2:J$200, 0))</f>
        <v>unknown</v>
      </c>
      <c r="M710" s="21" t="s">
        <v>2749</v>
      </c>
      <c r="N710" t="str">
        <f>INDEX(classification!O$2:O$200, MATCH(soilManagement!M710, classification!M$2:M$200, 0))</f>
        <v>yes</v>
      </c>
      <c r="O710" s="21" t="s">
        <v>1551</v>
      </c>
      <c r="P710" t="str">
        <f>INDEX(classification!R$2:R$200, MATCH(soilManagement!O710, classification!P$2:P$200, 0))</f>
        <v>unknown</v>
      </c>
      <c r="Q710" s="21" t="s">
        <v>1551</v>
      </c>
      <c r="R710" t="str">
        <f>INDEX(classification!U$2:U$200, MATCH(soilManagement!Q710, classification!S$2:S$200, 0))</f>
        <v>unknown</v>
      </c>
      <c r="S710" s="9" t="s">
        <v>2594</v>
      </c>
      <c r="T710" t="str">
        <f>INDEX(classification!X$2:X$200, MATCH(soilManagement!S710, classification!V$2:V$200, 0))</f>
        <v>unknown</v>
      </c>
      <c r="U710" s="9" t="s">
        <v>2721</v>
      </c>
      <c r="V710" t="str">
        <f>INDEX(classification!AA$2:AA$200, MATCH(soilManagement!U710, classification!Y$2:Y$200, 0))</f>
        <v>no impact</v>
      </c>
      <c r="W710" s="9" t="s">
        <v>2933</v>
      </c>
      <c r="X710" t="str">
        <f>INDEX(classification!AD$2:AD$200, MATCH(soilManagement!W710, classification!AB$2:AB$200, 0))</f>
        <v>no impact</v>
      </c>
      <c r="Y710" s="9"/>
    </row>
    <row r="711" spans="1:25">
      <c r="A711">
        <v>710</v>
      </c>
      <c r="B711" s="6" t="s">
        <v>870</v>
      </c>
      <c r="C711" s="9" t="s">
        <v>2682</v>
      </c>
      <c r="D711" t="str">
        <f>INDEX(classification!C$2:C$200, MATCH(soilManagement!C711, classification!A$2:A$200, 0))</f>
        <v>arable</v>
      </c>
      <c r="E711" s="9" t="s">
        <v>2608</v>
      </c>
      <c r="F711" t="str">
        <f>INDEX(classification!F$2:F$200, MATCH(soilManagement!E711, classification!D$2:D$200, 0))</f>
        <v>reduced tillage</v>
      </c>
      <c r="G711" s="9">
        <v>1</v>
      </c>
      <c r="H711" s="9" t="s">
        <v>2650</v>
      </c>
      <c r="I711" t="str">
        <f>INDEX(classification!I$2:I$200, MATCH(soilManagement!H711, classification!G$2:G$200, 0))</f>
        <v>cereals</v>
      </c>
      <c r="J711" s="9" t="s">
        <v>2601</v>
      </c>
      <c r="K711" s="21" t="s">
        <v>1551</v>
      </c>
      <c r="L711" t="str">
        <f>INDEX(classification!L$2:L$200, MATCH(soilManagement!K711, classification!J$2:J$200, 0))</f>
        <v>unknown</v>
      </c>
      <c r="M711" s="21" t="s">
        <v>2749</v>
      </c>
      <c r="N711" t="str">
        <f>INDEX(classification!O$2:O$200, MATCH(soilManagement!M711, classification!M$2:M$200, 0))</f>
        <v>yes</v>
      </c>
      <c r="O711" s="21" t="s">
        <v>1551</v>
      </c>
      <c r="P711" t="str">
        <f>INDEX(classification!R$2:R$200, MATCH(soilManagement!O711, classification!P$2:P$200, 0))</f>
        <v>unknown</v>
      </c>
      <c r="Q711" s="21" t="s">
        <v>1551</v>
      </c>
      <c r="R711" t="str">
        <f>INDEX(classification!U$2:U$200, MATCH(soilManagement!Q711, classification!S$2:S$200, 0))</f>
        <v>unknown</v>
      </c>
      <c r="S711" s="9" t="s">
        <v>2594</v>
      </c>
      <c r="T711" t="str">
        <f>INDEX(classification!X$2:X$200, MATCH(soilManagement!S711, classification!V$2:V$200, 0))</f>
        <v>unknown</v>
      </c>
      <c r="U711" s="9" t="s">
        <v>2721</v>
      </c>
      <c r="V711" t="str">
        <f>INDEX(classification!AA$2:AA$200, MATCH(soilManagement!U711, classification!Y$2:Y$200, 0))</f>
        <v>no impact</v>
      </c>
      <c r="W711" s="9" t="s">
        <v>2933</v>
      </c>
      <c r="X711" t="str">
        <f>INDEX(classification!AD$2:AD$200, MATCH(soilManagement!W711, classification!AB$2:AB$200, 0))</f>
        <v>no impact</v>
      </c>
      <c r="Y711" s="9"/>
    </row>
    <row r="712" spans="1:25">
      <c r="A712">
        <v>711</v>
      </c>
      <c r="B712" s="6" t="s">
        <v>871</v>
      </c>
      <c r="C712" s="9" t="s">
        <v>2682</v>
      </c>
      <c r="D712" t="str">
        <f>INDEX(classification!C$2:C$200, MATCH(soilManagement!C712, classification!A$2:A$200, 0))</f>
        <v>arable</v>
      </c>
      <c r="E712" s="9" t="s">
        <v>2583</v>
      </c>
      <c r="F712" t="str">
        <f>INDEX(classification!F$2:F$200, MATCH(soilManagement!E712, classification!D$2:D$200, 0))</f>
        <v>no tillage</v>
      </c>
      <c r="G712" s="9">
        <v>1</v>
      </c>
      <c r="H712" s="9" t="s">
        <v>2650</v>
      </c>
      <c r="I712" t="str">
        <f>INDEX(classification!I$2:I$200, MATCH(soilManagement!H712, classification!G$2:G$200, 0))</f>
        <v>cereals</v>
      </c>
      <c r="J712" s="9" t="s">
        <v>2601</v>
      </c>
      <c r="K712" s="21" t="s">
        <v>1551</v>
      </c>
      <c r="L712" t="str">
        <f>INDEX(classification!L$2:L$200, MATCH(soilManagement!K712, classification!J$2:J$200, 0))</f>
        <v>unknown</v>
      </c>
      <c r="M712" s="21" t="s">
        <v>2749</v>
      </c>
      <c r="N712" t="str">
        <f>INDEX(classification!O$2:O$200, MATCH(soilManagement!M712, classification!M$2:M$200, 0))</f>
        <v>yes</v>
      </c>
      <c r="O712" s="21" t="s">
        <v>1551</v>
      </c>
      <c r="P712" t="str">
        <f>INDEX(classification!R$2:R$200, MATCH(soilManagement!O712, classification!P$2:P$200, 0))</f>
        <v>unknown</v>
      </c>
      <c r="Q712" s="21" t="s">
        <v>1551</v>
      </c>
      <c r="R712" t="str">
        <f>INDEX(classification!U$2:U$200, MATCH(soilManagement!Q712, classification!S$2:S$200, 0))</f>
        <v>unknown</v>
      </c>
      <c r="S712" s="9" t="s">
        <v>2594</v>
      </c>
      <c r="T712" t="str">
        <f>INDEX(classification!X$2:X$200, MATCH(soilManagement!S712, classification!V$2:V$200, 0))</f>
        <v>unknown</v>
      </c>
      <c r="U712" s="9" t="s">
        <v>2930</v>
      </c>
      <c r="V712" t="str">
        <f>INDEX(classification!AA$2:AA$200, MATCH(soilManagement!U712, classification!Y$2:Y$200, 0))</f>
        <v>no impact</v>
      </c>
      <c r="W712" s="9" t="s">
        <v>2933</v>
      </c>
      <c r="X712" t="str">
        <f>INDEX(classification!AD$2:AD$200, MATCH(soilManagement!W712, classification!AB$2:AB$200, 0))</f>
        <v>no impact</v>
      </c>
      <c r="Y712" s="9"/>
    </row>
    <row r="713" spans="1:25">
      <c r="A713">
        <v>712</v>
      </c>
      <c r="B713" s="6" t="s">
        <v>872</v>
      </c>
      <c r="C713" s="9" t="s">
        <v>2682</v>
      </c>
      <c r="D713" t="str">
        <f>INDEX(classification!C$2:C$200, MATCH(soilManagement!C713, classification!A$2:A$200, 0))</f>
        <v>arable</v>
      </c>
      <c r="E713" s="9" t="s">
        <v>2562</v>
      </c>
      <c r="F713" t="str">
        <f>INDEX(classification!F$2:F$200, MATCH(soilManagement!E713, classification!D$2:D$200, 0))</f>
        <v>conventional tillage</v>
      </c>
      <c r="G713" s="9">
        <v>1</v>
      </c>
      <c r="H713" s="9" t="s">
        <v>2650</v>
      </c>
      <c r="I713" t="str">
        <f>INDEX(classification!I$2:I$200, MATCH(soilManagement!H713, classification!G$2:G$200, 0))</f>
        <v>cereals</v>
      </c>
      <c r="J713" s="9" t="s">
        <v>2601</v>
      </c>
      <c r="K713" s="21" t="s">
        <v>1551</v>
      </c>
      <c r="L713" t="str">
        <f>INDEX(classification!L$2:L$200, MATCH(soilManagement!K713, classification!J$2:J$200, 0))</f>
        <v>unknown</v>
      </c>
      <c r="M713" s="21" t="s">
        <v>2749</v>
      </c>
      <c r="N713" t="str">
        <f>INDEX(classification!O$2:O$200, MATCH(soilManagement!M713, classification!M$2:M$200, 0))</f>
        <v>yes</v>
      </c>
      <c r="O713" s="21" t="s">
        <v>1551</v>
      </c>
      <c r="P713" t="str">
        <f>INDEX(classification!R$2:R$200, MATCH(soilManagement!O713, classification!P$2:P$200, 0))</f>
        <v>unknown</v>
      </c>
      <c r="Q713" s="21" t="s">
        <v>1551</v>
      </c>
      <c r="R713" t="str">
        <f>INDEX(classification!U$2:U$200, MATCH(soilManagement!Q713, classification!S$2:S$200, 0))</f>
        <v>unknown</v>
      </c>
      <c r="S713" s="9" t="s">
        <v>2594</v>
      </c>
      <c r="T713" t="str">
        <f>INDEX(classification!X$2:X$200, MATCH(soilManagement!S713, classification!V$2:V$200, 0))</f>
        <v>unknown</v>
      </c>
      <c r="U713" s="9" t="s">
        <v>2721</v>
      </c>
      <c r="V713" t="str">
        <f>INDEX(classification!AA$2:AA$200, MATCH(soilManagement!U713, classification!Y$2:Y$200, 0))</f>
        <v>no impact</v>
      </c>
      <c r="W713" s="9" t="s">
        <v>2934</v>
      </c>
      <c r="X713" t="str">
        <f>INDEX(classification!AD$2:AD$200, MATCH(soilManagement!W713, classification!AB$2:AB$200, 0))</f>
        <v>no impact</v>
      </c>
      <c r="Y713" s="9"/>
    </row>
    <row r="714" spans="1:25">
      <c r="A714">
        <v>713</v>
      </c>
      <c r="B714" s="6" t="s">
        <v>873</v>
      </c>
      <c r="C714" s="9" t="s">
        <v>2682</v>
      </c>
      <c r="D714" t="str">
        <f>INDEX(classification!C$2:C$200, MATCH(soilManagement!C714, classification!A$2:A$200, 0))</f>
        <v>arable</v>
      </c>
      <c r="E714" s="9" t="s">
        <v>2608</v>
      </c>
      <c r="F714" t="str">
        <f>INDEX(classification!F$2:F$200, MATCH(soilManagement!E714, classification!D$2:D$200, 0))</f>
        <v>reduced tillage</v>
      </c>
      <c r="G714" s="9">
        <v>1</v>
      </c>
      <c r="H714" s="9" t="s">
        <v>2650</v>
      </c>
      <c r="I714" t="str">
        <f>INDEX(classification!I$2:I$200, MATCH(soilManagement!H714, classification!G$2:G$200, 0))</f>
        <v>cereals</v>
      </c>
      <c r="J714" s="9" t="s">
        <v>2601</v>
      </c>
      <c r="K714" s="21" t="s">
        <v>1551</v>
      </c>
      <c r="L714" t="str">
        <f>INDEX(classification!L$2:L$200, MATCH(soilManagement!K714, classification!J$2:J$200, 0))</f>
        <v>unknown</v>
      </c>
      <c r="M714" s="21" t="s">
        <v>2749</v>
      </c>
      <c r="N714" t="str">
        <f>INDEX(classification!O$2:O$200, MATCH(soilManagement!M714, classification!M$2:M$200, 0))</f>
        <v>yes</v>
      </c>
      <c r="O714" s="21" t="s">
        <v>1551</v>
      </c>
      <c r="P714" t="str">
        <f>INDEX(classification!R$2:R$200, MATCH(soilManagement!O714, classification!P$2:P$200, 0))</f>
        <v>unknown</v>
      </c>
      <c r="Q714" s="21" t="s">
        <v>1551</v>
      </c>
      <c r="R714" t="str">
        <f>INDEX(classification!U$2:U$200, MATCH(soilManagement!Q714, classification!S$2:S$200, 0))</f>
        <v>unknown</v>
      </c>
      <c r="S714" s="9" t="s">
        <v>2594</v>
      </c>
      <c r="T714" t="str">
        <f>INDEX(classification!X$2:X$200, MATCH(soilManagement!S714, classification!V$2:V$200, 0))</f>
        <v>unknown</v>
      </c>
      <c r="U714" s="9" t="s">
        <v>2721</v>
      </c>
      <c r="V714" t="str">
        <f>INDEX(classification!AA$2:AA$200, MATCH(soilManagement!U714, classification!Y$2:Y$200, 0))</f>
        <v>no impact</v>
      </c>
      <c r="W714" s="9" t="s">
        <v>2934</v>
      </c>
      <c r="X714" t="str">
        <f>INDEX(classification!AD$2:AD$200, MATCH(soilManagement!W714, classification!AB$2:AB$200, 0))</f>
        <v>no impact</v>
      </c>
      <c r="Y714" s="9"/>
    </row>
    <row r="715" spans="1:25">
      <c r="A715">
        <v>714</v>
      </c>
      <c r="B715" s="6" t="s">
        <v>874</v>
      </c>
      <c r="C715" s="9" t="s">
        <v>2682</v>
      </c>
      <c r="D715" t="str">
        <f>INDEX(classification!C$2:C$200, MATCH(soilManagement!C715, classification!A$2:A$200, 0))</f>
        <v>arable</v>
      </c>
      <c r="E715" s="9" t="s">
        <v>2583</v>
      </c>
      <c r="F715" t="str">
        <f>INDEX(classification!F$2:F$200, MATCH(soilManagement!E715, classification!D$2:D$200, 0))</f>
        <v>no tillage</v>
      </c>
      <c r="G715" s="9">
        <v>1</v>
      </c>
      <c r="H715" s="9" t="s">
        <v>2650</v>
      </c>
      <c r="I715" t="str">
        <f>INDEX(classification!I$2:I$200, MATCH(soilManagement!H715, classification!G$2:G$200, 0))</f>
        <v>cereals</v>
      </c>
      <c r="J715" s="9" t="s">
        <v>2601</v>
      </c>
      <c r="K715" s="21" t="s">
        <v>1551</v>
      </c>
      <c r="L715" t="str">
        <f>INDEX(classification!L$2:L$200, MATCH(soilManagement!K715, classification!J$2:J$200, 0))</f>
        <v>unknown</v>
      </c>
      <c r="M715" s="21" t="s">
        <v>2749</v>
      </c>
      <c r="N715" t="str">
        <f>INDEX(classification!O$2:O$200, MATCH(soilManagement!M715, classification!M$2:M$200, 0))</f>
        <v>yes</v>
      </c>
      <c r="O715" s="21" t="s">
        <v>1551</v>
      </c>
      <c r="P715" t="str">
        <f>INDEX(classification!R$2:R$200, MATCH(soilManagement!O715, classification!P$2:P$200, 0))</f>
        <v>unknown</v>
      </c>
      <c r="Q715" s="21" t="s">
        <v>1551</v>
      </c>
      <c r="R715" t="str">
        <f>INDEX(classification!U$2:U$200, MATCH(soilManagement!Q715, classification!S$2:S$200, 0))</f>
        <v>unknown</v>
      </c>
      <c r="S715" s="9" t="s">
        <v>2594</v>
      </c>
      <c r="T715" t="str">
        <f>INDEX(classification!X$2:X$200, MATCH(soilManagement!S715, classification!V$2:V$200, 0))</f>
        <v>unknown</v>
      </c>
      <c r="U715" s="9" t="s">
        <v>2930</v>
      </c>
      <c r="V715" t="str">
        <f>INDEX(classification!AA$2:AA$200, MATCH(soilManagement!U715, classification!Y$2:Y$200, 0))</f>
        <v>no impact</v>
      </c>
      <c r="W715" s="9" t="s">
        <v>2934</v>
      </c>
      <c r="X715" t="str">
        <f>INDEX(classification!AD$2:AD$200, MATCH(soilManagement!W715, classification!AB$2:AB$200, 0))</f>
        <v>no impact</v>
      </c>
      <c r="Y715" s="9"/>
    </row>
    <row r="716" spans="1:25">
      <c r="A716">
        <v>715</v>
      </c>
      <c r="B716" s="6" t="s">
        <v>875</v>
      </c>
      <c r="C716" s="9" t="s">
        <v>2682</v>
      </c>
      <c r="D716" t="str">
        <f>INDEX(classification!C$2:C$200, MATCH(soilManagement!C716, classification!A$2:A$200, 0))</f>
        <v>arable</v>
      </c>
      <c r="E716" s="9" t="s">
        <v>2562</v>
      </c>
      <c r="F716" t="str">
        <f>INDEX(classification!F$2:F$200, MATCH(soilManagement!E716, classification!D$2:D$200, 0))</f>
        <v>conventional tillage</v>
      </c>
      <c r="G716" s="9">
        <v>1</v>
      </c>
      <c r="H716" s="9" t="s">
        <v>2650</v>
      </c>
      <c r="I716" t="str">
        <f>INDEX(classification!I$2:I$200, MATCH(soilManagement!H716, classification!G$2:G$200, 0))</f>
        <v>cereals</v>
      </c>
      <c r="J716" s="9" t="s">
        <v>2601</v>
      </c>
      <c r="K716" s="21" t="s">
        <v>1551</v>
      </c>
      <c r="L716" t="str">
        <f>INDEX(classification!L$2:L$200, MATCH(soilManagement!K716, classification!J$2:J$200, 0))</f>
        <v>unknown</v>
      </c>
      <c r="M716" s="21" t="s">
        <v>2749</v>
      </c>
      <c r="N716" t="str">
        <f>INDEX(classification!O$2:O$200, MATCH(soilManagement!M716, classification!M$2:M$200, 0))</f>
        <v>yes</v>
      </c>
      <c r="O716" s="21" t="s">
        <v>1551</v>
      </c>
      <c r="P716" t="str">
        <f>INDEX(classification!R$2:R$200, MATCH(soilManagement!O716, classification!P$2:P$200, 0))</f>
        <v>unknown</v>
      </c>
      <c r="Q716" s="21" t="s">
        <v>1551</v>
      </c>
      <c r="R716" t="str">
        <f>INDEX(classification!U$2:U$200, MATCH(soilManagement!Q716, classification!S$2:S$200, 0))</f>
        <v>unknown</v>
      </c>
      <c r="S716" s="9" t="s">
        <v>2594</v>
      </c>
      <c r="T716" t="str">
        <f>INDEX(classification!X$2:X$200, MATCH(soilManagement!S716, classification!V$2:V$200, 0))</f>
        <v>unknown</v>
      </c>
      <c r="U716" s="9" t="s">
        <v>2721</v>
      </c>
      <c r="V716" t="str">
        <f>INDEX(classification!AA$2:AA$200, MATCH(soilManagement!U716, classification!Y$2:Y$200, 0))</f>
        <v>no impact</v>
      </c>
      <c r="W716" s="9" t="s">
        <v>2935</v>
      </c>
      <c r="X716" t="str">
        <f>INDEX(classification!AD$2:AD$200, MATCH(soilManagement!W716, classification!AB$2:AB$200, 0))</f>
        <v>no impact</v>
      </c>
      <c r="Y716" s="9"/>
    </row>
    <row r="717" spans="1:25">
      <c r="A717">
        <v>716</v>
      </c>
      <c r="B717" s="6" t="s">
        <v>876</v>
      </c>
      <c r="C717" s="9" t="s">
        <v>2682</v>
      </c>
      <c r="D717" t="str">
        <f>INDEX(classification!C$2:C$200, MATCH(soilManagement!C717, classification!A$2:A$200, 0))</f>
        <v>arable</v>
      </c>
      <c r="E717" s="9" t="s">
        <v>2608</v>
      </c>
      <c r="F717" t="str">
        <f>INDEX(classification!F$2:F$200, MATCH(soilManagement!E717, classification!D$2:D$200, 0))</f>
        <v>reduced tillage</v>
      </c>
      <c r="G717" s="9">
        <v>1</v>
      </c>
      <c r="H717" s="9" t="s">
        <v>2650</v>
      </c>
      <c r="I717" t="str">
        <f>INDEX(classification!I$2:I$200, MATCH(soilManagement!H717, classification!G$2:G$200, 0))</f>
        <v>cereals</v>
      </c>
      <c r="J717" s="9" t="s">
        <v>2601</v>
      </c>
      <c r="K717" s="21" t="s">
        <v>1551</v>
      </c>
      <c r="L717" t="str">
        <f>INDEX(classification!L$2:L$200, MATCH(soilManagement!K717, classification!J$2:J$200, 0))</f>
        <v>unknown</v>
      </c>
      <c r="M717" s="21" t="s">
        <v>2749</v>
      </c>
      <c r="N717" t="str">
        <f>INDEX(classification!O$2:O$200, MATCH(soilManagement!M717, classification!M$2:M$200, 0))</f>
        <v>yes</v>
      </c>
      <c r="O717" s="21" t="s">
        <v>1551</v>
      </c>
      <c r="P717" t="str">
        <f>INDEX(classification!R$2:R$200, MATCH(soilManagement!O717, classification!P$2:P$200, 0))</f>
        <v>unknown</v>
      </c>
      <c r="Q717" s="21" t="s">
        <v>1551</v>
      </c>
      <c r="R717" t="str">
        <f>INDEX(classification!U$2:U$200, MATCH(soilManagement!Q717, classification!S$2:S$200, 0))</f>
        <v>unknown</v>
      </c>
      <c r="S717" s="9" t="s">
        <v>2594</v>
      </c>
      <c r="T717" t="str">
        <f>INDEX(classification!X$2:X$200, MATCH(soilManagement!S717, classification!V$2:V$200, 0))</f>
        <v>unknown</v>
      </c>
      <c r="U717" s="9" t="s">
        <v>2721</v>
      </c>
      <c r="V717" t="str">
        <f>INDEX(classification!AA$2:AA$200, MATCH(soilManagement!U717, classification!Y$2:Y$200, 0))</f>
        <v>no impact</v>
      </c>
      <c r="W717" s="9" t="s">
        <v>2935</v>
      </c>
      <c r="X717" t="str">
        <f>INDEX(classification!AD$2:AD$200, MATCH(soilManagement!W717, classification!AB$2:AB$200, 0))</f>
        <v>no impact</v>
      </c>
      <c r="Y717" s="9"/>
    </row>
    <row r="718" spans="1:25">
      <c r="A718">
        <v>717</v>
      </c>
      <c r="B718" s="6" t="s">
        <v>877</v>
      </c>
      <c r="C718" s="9" t="s">
        <v>2682</v>
      </c>
      <c r="D718" t="str">
        <f>INDEX(classification!C$2:C$200, MATCH(soilManagement!C718, classification!A$2:A$200, 0))</f>
        <v>arable</v>
      </c>
      <c r="E718" s="9" t="s">
        <v>2583</v>
      </c>
      <c r="F718" t="str">
        <f>INDEX(classification!F$2:F$200, MATCH(soilManagement!E718, classification!D$2:D$200, 0))</f>
        <v>no tillage</v>
      </c>
      <c r="G718" s="9">
        <v>1</v>
      </c>
      <c r="H718" s="9" t="s">
        <v>2650</v>
      </c>
      <c r="I718" t="str">
        <f>INDEX(classification!I$2:I$200, MATCH(soilManagement!H718, classification!G$2:G$200, 0))</f>
        <v>cereals</v>
      </c>
      <c r="J718" s="9" t="s">
        <v>2601</v>
      </c>
      <c r="K718" s="21" t="s">
        <v>1551</v>
      </c>
      <c r="L718" t="str">
        <f>INDEX(classification!L$2:L$200, MATCH(soilManagement!K718, classification!J$2:J$200, 0))</f>
        <v>unknown</v>
      </c>
      <c r="M718" s="21" t="s">
        <v>2749</v>
      </c>
      <c r="N718" t="str">
        <f>INDEX(classification!O$2:O$200, MATCH(soilManagement!M718, classification!M$2:M$200, 0))</f>
        <v>yes</v>
      </c>
      <c r="O718" s="21" t="s">
        <v>1551</v>
      </c>
      <c r="P718" t="str">
        <f>INDEX(classification!R$2:R$200, MATCH(soilManagement!O718, classification!P$2:P$200, 0))</f>
        <v>unknown</v>
      </c>
      <c r="Q718" s="21" t="s">
        <v>1551</v>
      </c>
      <c r="R718" t="str">
        <f>INDEX(classification!U$2:U$200, MATCH(soilManagement!Q718, classification!S$2:S$200, 0))</f>
        <v>unknown</v>
      </c>
      <c r="S718" s="9" t="s">
        <v>2594</v>
      </c>
      <c r="T718" t="str">
        <f>INDEX(classification!X$2:X$200, MATCH(soilManagement!S718, classification!V$2:V$200, 0))</f>
        <v>unknown</v>
      </c>
      <c r="U718" s="9" t="s">
        <v>2930</v>
      </c>
      <c r="V718" t="str">
        <f>INDEX(classification!AA$2:AA$200, MATCH(soilManagement!U718, classification!Y$2:Y$200, 0))</f>
        <v>no impact</v>
      </c>
      <c r="W718" s="9" t="s">
        <v>2935</v>
      </c>
      <c r="X718" t="str">
        <f>INDEX(classification!AD$2:AD$200, MATCH(soilManagement!W718, classification!AB$2:AB$200, 0))</f>
        <v>no impact</v>
      </c>
      <c r="Y718" s="9"/>
    </row>
    <row r="719" spans="1:25">
      <c r="A719">
        <v>718</v>
      </c>
      <c r="B719" s="6" t="s">
        <v>878</v>
      </c>
      <c r="C719" s="9" t="s">
        <v>2682</v>
      </c>
      <c r="D719" t="str">
        <f>INDEX(classification!C$2:C$200, MATCH(soilManagement!C719, classification!A$2:A$200, 0))</f>
        <v>arable</v>
      </c>
      <c r="E719" s="9" t="s">
        <v>2562</v>
      </c>
      <c r="F719" t="str">
        <f>INDEX(classification!F$2:F$200, MATCH(soilManagement!E719, classification!D$2:D$200, 0))</f>
        <v>conventional tillage</v>
      </c>
      <c r="G719" s="9">
        <v>1</v>
      </c>
      <c r="H719" s="9" t="s">
        <v>2650</v>
      </c>
      <c r="I719" t="str">
        <f>INDEX(classification!I$2:I$200, MATCH(soilManagement!H719, classification!G$2:G$200, 0))</f>
        <v>cereals</v>
      </c>
      <c r="J719" s="9" t="s">
        <v>2601</v>
      </c>
      <c r="K719" s="21" t="s">
        <v>1551</v>
      </c>
      <c r="L719" t="str">
        <f>INDEX(classification!L$2:L$200, MATCH(soilManagement!K719, classification!J$2:J$200, 0))</f>
        <v>unknown</v>
      </c>
      <c r="M719" s="21" t="s">
        <v>2749</v>
      </c>
      <c r="N719" t="str">
        <f>INDEX(classification!O$2:O$200, MATCH(soilManagement!M719, classification!M$2:M$200, 0))</f>
        <v>yes</v>
      </c>
      <c r="O719" s="21" t="s">
        <v>1551</v>
      </c>
      <c r="P719" t="str">
        <f>INDEX(classification!R$2:R$200, MATCH(soilManagement!O719, classification!P$2:P$200, 0))</f>
        <v>unknown</v>
      </c>
      <c r="Q719" s="21" t="s">
        <v>1551</v>
      </c>
      <c r="R719" t="str">
        <f>INDEX(classification!U$2:U$200, MATCH(soilManagement!Q719, classification!S$2:S$200, 0))</f>
        <v>unknown</v>
      </c>
      <c r="S719" s="9" t="s">
        <v>2594</v>
      </c>
      <c r="T719" t="str">
        <f>INDEX(classification!X$2:X$200, MATCH(soilManagement!S719, classification!V$2:V$200, 0))</f>
        <v>unknown</v>
      </c>
      <c r="U719" s="9" t="s">
        <v>2721</v>
      </c>
      <c r="V719" t="str">
        <f>INDEX(classification!AA$2:AA$200, MATCH(soilManagement!U719, classification!Y$2:Y$200, 0))</f>
        <v>no impact</v>
      </c>
      <c r="W719" s="9" t="s">
        <v>2931</v>
      </c>
      <c r="X719" t="str">
        <f>INDEX(classification!AD$2:AD$200, MATCH(soilManagement!W719, classification!AB$2:AB$200, 0))</f>
        <v>after tillage</v>
      </c>
      <c r="Y719" s="9"/>
    </row>
    <row r="720" spans="1:25">
      <c r="A720">
        <v>719</v>
      </c>
      <c r="B720" s="6" t="s">
        <v>879</v>
      </c>
      <c r="C720" s="9" t="s">
        <v>2682</v>
      </c>
      <c r="D720" t="str">
        <f>INDEX(classification!C$2:C$200, MATCH(soilManagement!C720, classification!A$2:A$200, 0))</f>
        <v>arable</v>
      </c>
      <c r="E720" s="9" t="s">
        <v>2608</v>
      </c>
      <c r="F720" t="str">
        <f>INDEX(classification!F$2:F$200, MATCH(soilManagement!E720, classification!D$2:D$200, 0))</f>
        <v>reduced tillage</v>
      </c>
      <c r="G720" s="9">
        <v>1</v>
      </c>
      <c r="H720" s="9" t="s">
        <v>2650</v>
      </c>
      <c r="I720" t="str">
        <f>INDEX(classification!I$2:I$200, MATCH(soilManagement!H720, classification!G$2:G$200, 0))</f>
        <v>cereals</v>
      </c>
      <c r="J720" s="9" t="s">
        <v>2601</v>
      </c>
      <c r="K720" s="21" t="s">
        <v>1551</v>
      </c>
      <c r="L720" t="str">
        <f>INDEX(classification!L$2:L$200, MATCH(soilManagement!K720, classification!J$2:J$200, 0))</f>
        <v>unknown</v>
      </c>
      <c r="M720" s="21" t="s">
        <v>2749</v>
      </c>
      <c r="N720" t="str">
        <f>INDEX(classification!O$2:O$200, MATCH(soilManagement!M720, classification!M$2:M$200, 0))</f>
        <v>yes</v>
      </c>
      <c r="O720" s="21" t="s">
        <v>1551</v>
      </c>
      <c r="P720" t="str">
        <f>INDEX(classification!R$2:R$200, MATCH(soilManagement!O720, classification!P$2:P$200, 0))</f>
        <v>unknown</v>
      </c>
      <c r="Q720" s="21" t="s">
        <v>1551</v>
      </c>
      <c r="R720" t="str">
        <f>INDEX(classification!U$2:U$200, MATCH(soilManagement!Q720, classification!S$2:S$200, 0))</f>
        <v>unknown</v>
      </c>
      <c r="S720" s="9" t="s">
        <v>2594</v>
      </c>
      <c r="T720" t="str">
        <f>INDEX(classification!X$2:X$200, MATCH(soilManagement!S720, classification!V$2:V$200, 0))</f>
        <v>unknown</v>
      </c>
      <c r="U720" s="9" t="s">
        <v>2721</v>
      </c>
      <c r="V720" t="str">
        <f>INDEX(classification!AA$2:AA$200, MATCH(soilManagement!U720, classification!Y$2:Y$200, 0))</f>
        <v>no impact</v>
      </c>
      <c r="W720" s="9" t="s">
        <v>2931</v>
      </c>
      <c r="X720" t="str">
        <f>INDEX(classification!AD$2:AD$200, MATCH(soilManagement!W720, classification!AB$2:AB$200, 0))</f>
        <v>after tillage</v>
      </c>
      <c r="Y720" s="9"/>
    </row>
    <row r="721" spans="1:25">
      <c r="A721">
        <v>720</v>
      </c>
      <c r="B721" s="6" t="s">
        <v>880</v>
      </c>
      <c r="C721" s="9" t="s">
        <v>2682</v>
      </c>
      <c r="D721" t="str">
        <f>INDEX(classification!C$2:C$200, MATCH(soilManagement!C721, classification!A$2:A$200, 0))</f>
        <v>arable</v>
      </c>
      <c r="E721" s="9" t="s">
        <v>2583</v>
      </c>
      <c r="F721" t="str">
        <f>INDEX(classification!F$2:F$200, MATCH(soilManagement!E721, classification!D$2:D$200, 0))</f>
        <v>no tillage</v>
      </c>
      <c r="G721" s="9">
        <v>1</v>
      </c>
      <c r="H721" s="9" t="s">
        <v>2650</v>
      </c>
      <c r="I721" t="str">
        <f>INDEX(classification!I$2:I$200, MATCH(soilManagement!H721, classification!G$2:G$200, 0))</f>
        <v>cereals</v>
      </c>
      <c r="J721" s="9" t="s">
        <v>2601</v>
      </c>
      <c r="K721" s="21" t="s">
        <v>1551</v>
      </c>
      <c r="L721" t="str">
        <f>INDEX(classification!L$2:L$200, MATCH(soilManagement!K721, classification!J$2:J$200, 0))</f>
        <v>unknown</v>
      </c>
      <c r="M721" s="21" t="s">
        <v>2749</v>
      </c>
      <c r="N721" t="str">
        <f>INDEX(classification!O$2:O$200, MATCH(soilManagement!M721, classification!M$2:M$200, 0))</f>
        <v>yes</v>
      </c>
      <c r="O721" s="21" t="s">
        <v>1551</v>
      </c>
      <c r="P721" t="str">
        <f>INDEX(classification!R$2:R$200, MATCH(soilManagement!O721, classification!P$2:P$200, 0))</f>
        <v>unknown</v>
      </c>
      <c r="Q721" s="21" t="s">
        <v>1551</v>
      </c>
      <c r="R721" t="str">
        <f>INDEX(classification!U$2:U$200, MATCH(soilManagement!Q721, classification!S$2:S$200, 0))</f>
        <v>unknown</v>
      </c>
      <c r="S721" s="9" t="s">
        <v>2594</v>
      </c>
      <c r="T721" t="str">
        <f>INDEX(classification!X$2:X$200, MATCH(soilManagement!S721, classification!V$2:V$200, 0))</f>
        <v>unknown</v>
      </c>
      <c r="U721" s="9" t="s">
        <v>2930</v>
      </c>
      <c r="V721" t="str">
        <f>INDEX(classification!AA$2:AA$200, MATCH(soilManagement!U721, classification!Y$2:Y$200, 0))</f>
        <v>no impact</v>
      </c>
      <c r="W721" s="9" t="s">
        <v>2931</v>
      </c>
      <c r="X721" t="str">
        <f>INDEX(classification!AD$2:AD$200, MATCH(soilManagement!W721, classification!AB$2:AB$200, 0))</f>
        <v>after tillage</v>
      </c>
      <c r="Y721" s="9"/>
    </row>
    <row r="722" spans="1:25">
      <c r="A722">
        <v>721</v>
      </c>
      <c r="B722" s="6" t="s">
        <v>881</v>
      </c>
      <c r="C722" s="9" t="s">
        <v>2682</v>
      </c>
      <c r="D722" t="str">
        <f>INDEX(classification!C$2:C$200, MATCH(soilManagement!C722, classification!A$2:A$200, 0))</f>
        <v>arable</v>
      </c>
      <c r="E722" s="9" t="s">
        <v>2562</v>
      </c>
      <c r="F722" t="str">
        <f>INDEX(classification!F$2:F$200, MATCH(soilManagement!E722, classification!D$2:D$200, 0))</f>
        <v>conventional tillage</v>
      </c>
      <c r="G722" s="9">
        <v>1</v>
      </c>
      <c r="H722" s="9" t="s">
        <v>2650</v>
      </c>
      <c r="I722" t="str">
        <f>INDEX(classification!I$2:I$200, MATCH(soilManagement!H722, classification!G$2:G$200, 0))</f>
        <v>cereals</v>
      </c>
      <c r="J722" s="9" t="s">
        <v>2601</v>
      </c>
      <c r="K722" s="21" t="s">
        <v>1551</v>
      </c>
      <c r="L722" t="str">
        <f>INDEX(classification!L$2:L$200, MATCH(soilManagement!K722, classification!J$2:J$200, 0))</f>
        <v>unknown</v>
      </c>
      <c r="M722" s="21" t="s">
        <v>2749</v>
      </c>
      <c r="N722" t="str">
        <f>INDEX(classification!O$2:O$200, MATCH(soilManagement!M722, classification!M$2:M$200, 0))</f>
        <v>yes</v>
      </c>
      <c r="O722" s="21" t="s">
        <v>1551</v>
      </c>
      <c r="P722" t="str">
        <f>INDEX(classification!R$2:R$200, MATCH(soilManagement!O722, classification!P$2:P$200, 0))</f>
        <v>unknown</v>
      </c>
      <c r="Q722" s="21" t="s">
        <v>1551</v>
      </c>
      <c r="R722" t="str">
        <f>INDEX(classification!U$2:U$200, MATCH(soilManagement!Q722, classification!S$2:S$200, 0))</f>
        <v>unknown</v>
      </c>
      <c r="S722" s="9" t="s">
        <v>2594</v>
      </c>
      <c r="T722" t="str">
        <f>INDEX(classification!X$2:X$200, MATCH(soilManagement!S722, classification!V$2:V$200, 0))</f>
        <v>unknown</v>
      </c>
      <c r="U722" s="9" t="s">
        <v>2721</v>
      </c>
      <c r="V722" t="str">
        <f>INDEX(classification!AA$2:AA$200, MATCH(soilManagement!U722, classification!Y$2:Y$200, 0))</f>
        <v>no impact</v>
      </c>
      <c r="W722" s="9" t="s">
        <v>2932</v>
      </c>
      <c r="X722" t="str">
        <f>INDEX(classification!AD$2:AD$200, MATCH(soilManagement!W722, classification!AB$2:AB$200, 0))</f>
        <v>no impact</v>
      </c>
      <c r="Y722" s="9"/>
    </row>
    <row r="723" spans="1:25">
      <c r="A723">
        <v>722</v>
      </c>
      <c r="B723" s="6" t="s">
        <v>882</v>
      </c>
      <c r="C723" s="9" t="s">
        <v>2682</v>
      </c>
      <c r="D723" t="str">
        <f>INDEX(classification!C$2:C$200, MATCH(soilManagement!C723, classification!A$2:A$200, 0))</f>
        <v>arable</v>
      </c>
      <c r="E723" s="9" t="s">
        <v>2608</v>
      </c>
      <c r="F723" t="str">
        <f>INDEX(classification!F$2:F$200, MATCH(soilManagement!E723, classification!D$2:D$200, 0))</f>
        <v>reduced tillage</v>
      </c>
      <c r="G723" s="9">
        <v>1</v>
      </c>
      <c r="H723" s="9" t="s">
        <v>2650</v>
      </c>
      <c r="I723" t="str">
        <f>INDEX(classification!I$2:I$200, MATCH(soilManagement!H723, classification!G$2:G$200, 0))</f>
        <v>cereals</v>
      </c>
      <c r="J723" s="9" t="s">
        <v>2601</v>
      </c>
      <c r="K723" s="21" t="s">
        <v>1551</v>
      </c>
      <c r="L723" t="str">
        <f>INDEX(classification!L$2:L$200, MATCH(soilManagement!K723, classification!J$2:J$200, 0))</f>
        <v>unknown</v>
      </c>
      <c r="M723" s="21" t="s">
        <v>2749</v>
      </c>
      <c r="N723" t="str">
        <f>INDEX(classification!O$2:O$200, MATCH(soilManagement!M723, classification!M$2:M$200, 0))</f>
        <v>yes</v>
      </c>
      <c r="O723" s="21" t="s">
        <v>1551</v>
      </c>
      <c r="P723" t="str">
        <f>INDEX(classification!R$2:R$200, MATCH(soilManagement!O723, classification!P$2:P$200, 0))</f>
        <v>unknown</v>
      </c>
      <c r="Q723" s="21" t="s">
        <v>1551</v>
      </c>
      <c r="R723" t="str">
        <f>INDEX(classification!U$2:U$200, MATCH(soilManagement!Q723, classification!S$2:S$200, 0))</f>
        <v>unknown</v>
      </c>
      <c r="S723" s="9" t="s">
        <v>2594</v>
      </c>
      <c r="T723" t="str">
        <f>INDEX(classification!X$2:X$200, MATCH(soilManagement!S723, classification!V$2:V$200, 0))</f>
        <v>unknown</v>
      </c>
      <c r="U723" s="9" t="s">
        <v>2721</v>
      </c>
      <c r="V723" t="str">
        <f>INDEX(classification!AA$2:AA$200, MATCH(soilManagement!U723, classification!Y$2:Y$200, 0))</f>
        <v>no impact</v>
      </c>
      <c r="W723" s="9" t="s">
        <v>2932</v>
      </c>
      <c r="X723" t="str">
        <f>INDEX(classification!AD$2:AD$200, MATCH(soilManagement!W723, classification!AB$2:AB$200, 0))</f>
        <v>no impact</v>
      </c>
      <c r="Y723" s="9"/>
    </row>
    <row r="724" spans="1:25">
      <c r="A724">
        <v>723</v>
      </c>
      <c r="B724" s="6" t="s">
        <v>883</v>
      </c>
      <c r="C724" s="9" t="s">
        <v>2682</v>
      </c>
      <c r="D724" t="str">
        <f>INDEX(classification!C$2:C$200, MATCH(soilManagement!C724, classification!A$2:A$200, 0))</f>
        <v>arable</v>
      </c>
      <c r="E724" s="9" t="s">
        <v>2583</v>
      </c>
      <c r="F724" t="str">
        <f>INDEX(classification!F$2:F$200, MATCH(soilManagement!E724, classification!D$2:D$200, 0))</f>
        <v>no tillage</v>
      </c>
      <c r="G724" s="9">
        <v>1</v>
      </c>
      <c r="H724" s="9" t="s">
        <v>2650</v>
      </c>
      <c r="I724" t="str">
        <f>INDEX(classification!I$2:I$200, MATCH(soilManagement!H724, classification!G$2:G$200, 0))</f>
        <v>cereals</v>
      </c>
      <c r="J724" s="9" t="s">
        <v>2601</v>
      </c>
      <c r="K724" s="21" t="s">
        <v>1551</v>
      </c>
      <c r="L724" t="str">
        <f>INDEX(classification!L$2:L$200, MATCH(soilManagement!K724, classification!J$2:J$200, 0))</f>
        <v>unknown</v>
      </c>
      <c r="M724" s="21" t="s">
        <v>2749</v>
      </c>
      <c r="N724" t="str">
        <f>INDEX(classification!O$2:O$200, MATCH(soilManagement!M724, classification!M$2:M$200, 0))</f>
        <v>yes</v>
      </c>
      <c r="O724" s="21" t="s">
        <v>1551</v>
      </c>
      <c r="P724" t="str">
        <f>INDEX(classification!R$2:R$200, MATCH(soilManagement!O724, classification!P$2:P$200, 0))</f>
        <v>unknown</v>
      </c>
      <c r="Q724" s="21" t="s">
        <v>1551</v>
      </c>
      <c r="R724" t="str">
        <f>INDEX(classification!U$2:U$200, MATCH(soilManagement!Q724, classification!S$2:S$200, 0))</f>
        <v>unknown</v>
      </c>
      <c r="S724" s="9" t="s">
        <v>2594</v>
      </c>
      <c r="T724" t="str">
        <f>INDEX(classification!X$2:X$200, MATCH(soilManagement!S724, classification!V$2:V$200, 0))</f>
        <v>unknown</v>
      </c>
      <c r="U724" s="9" t="s">
        <v>2930</v>
      </c>
      <c r="V724" t="str">
        <f>INDEX(classification!AA$2:AA$200, MATCH(soilManagement!U724, classification!Y$2:Y$200, 0))</f>
        <v>no impact</v>
      </c>
      <c r="W724" s="9" t="s">
        <v>2932</v>
      </c>
      <c r="X724" t="str">
        <f>INDEX(classification!AD$2:AD$200, MATCH(soilManagement!W724, classification!AB$2:AB$200, 0))</f>
        <v>no impact</v>
      </c>
      <c r="Y724" s="9"/>
    </row>
    <row r="725" spans="1:25">
      <c r="A725">
        <v>724</v>
      </c>
      <c r="B725" s="6" t="s">
        <v>884</v>
      </c>
      <c r="C725" s="9" t="s">
        <v>2682</v>
      </c>
      <c r="D725" t="str">
        <f>INDEX(classification!C$2:C$200, MATCH(soilManagement!C725, classification!A$2:A$200, 0))</f>
        <v>arable</v>
      </c>
      <c r="E725" s="9" t="s">
        <v>2562</v>
      </c>
      <c r="F725" t="str">
        <f>INDEX(classification!F$2:F$200, MATCH(soilManagement!E725, classification!D$2:D$200, 0))</f>
        <v>conventional tillage</v>
      </c>
      <c r="G725" s="9">
        <v>1</v>
      </c>
      <c r="H725" s="9" t="s">
        <v>2650</v>
      </c>
      <c r="I725" t="str">
        <f>INDEX(classification!I$2:I$200, MATCH(soilManagement!H725, classification!G$2:G$200, 0))</f>
        <v>cereals</v>
      </c>
      <c r="J725" s="9" t="s">
        <v>2601</v>
      </c>
      <c r="K725" s="21" t="s">
        <v>1551</v>
      </c>
      <c r="L725" t="str">
        <f>INDEX(classification!L$2:L$200, MATCH(soilManagement!K725, classification!J$2:J$200, 0))</f>
        <v>unknown</v>
      </c>
      <c r="M725" s="21" t="s">
        <v>2749</v>
      </c>
      <c r="N725" t="str">
        <f>INDEX(classification!O$2:O$200, MATCH(soilManagement!M725, classification!M$2:M$200, 0))</f>
        <v>yes</v>
      </c>
      <c r="O725" s="21" t="s">
        <v>1551</v>
      </c>
      <c r="P725" t="str">
        <f>INDEX(classification!R$2:R$200, MATCH(soilManagement!O725, classification!P$2:P$200, 0))</f>
        <v>unknown</v>
      </c>
      <c r="Q725" s="21" t="s">
        <v>1551</v>
      </c>
      <c r="R725" t="str">
        <f>INDEX(classification!U$2:U$200, MATCH(soilManagement!Q725, classification!S$2:S$200, 0))</f>
        <v>unknown</v>
      </c>
      <c r="S725" s="9" t="s">
        <v>2594</v>
      </c>
      <c r="T725" t="str">
        <f>INDEX(classification!X$2:X$200, MATCH(soilManagement!S725, classification!V$2:V$200, 0))</f>
        <v>unknown</v>
      </c>
      <c r="U725" s="9" t="s">
        <v>2721</v>
      </c>
      <c r="V725" t="str">
        <f>INDEX(classification!AA$2:AA$200, MATCH(soilManagement!U725, classification!Y$2:Y$200, 0))</f>
        <v>no impact</v>
      </c>
      <c r="W725" s="9" t="s">
        <v>2933</v>
      </c>
      <c r="X725" t="str">
        <f>INDEX(classification!AD$2:AD$200, MATCH(soilManagement!W725, classification!AB$2:AB$200, 0))</f>
        <v>no impact</v>
      </c>
      <c r="Y725" s="9"/>
    </row>
    <row r="726" spans="1:25">
      <c r="A726">
        <v>725</v>
      </c>
      <c r="B726" s="6" t="s">
        <v>885</v>
      </c>
      <c r="C726" s="9" t="s">
        <v>2682</v>
      </c>
      <c r="D726" t="str">
        <f>INDEX(classification!C$2:C$200, MATCH(soilManagement!C726, classification!A$2:A$200, 0))</f>
        <v>arable</v>
      </c>
      <c r="E726" s="9" t="s">
        <v>2608</v>
      </c>
      <c r="F726" t="str">
        <f>INDEX(classification!F$2:F$200, MATCH(soilManagement!E726, classification!D$2:D$200, 0))</f>
        <v>reduced tillage</v>
      </c>
      <c r="G726" s="9">
        <v>1</v>
      </c>
      <c r="H726" s="9" t="s">
        <v>2650</v>
      </c>
      <c r="I726" t="str">
        <f>INDEX(classification!I$2:I$200, MATCH(soilManagement!H726, classification!G$2:G$200, 0))</f>
        <v>cereals</v>
      </c>
      <c r="J726" s="9" t="s">
        <v>2601</v>
      </c>
      <c r="K726" s="21" t="s">
        <v>1551</v>
      </c>
      <c r="L726" t="str">
        <f>INDEX(classification!L$2:L$200, MATCH(soilManagement!K726, classification!J$2:J$200, 0))</f>
        <v>unknown</v>
      </c>
      <c r="M726" s="21" t="s">
        <v>2749</v>
      </c>
      <c r="N726" t="str">
        <f>INDEX(classification!O$2:O$200, MATCH(soilManagement!M726, classification!M$2:M$200, 0))</f>
        <v>yes</v>
      </c>
      <c r="O726" s="21" t="s">
        <v>1551</v>
      </c>
      <c r="P726" t="str">
        <f>INDEX(classification!R$2:R$200, MATCH(soilManagement!O726, classification!P$2:P$200, 0))</f>
        <v>unknown</v>
      </c>
      <c r="Q726" s="21" t="s">
        <v>1551</v>
      </c>
      <c r="R726" t="str">
        <f>INDEX(classification!U$2:U$200, MATCH(soilManagement!Q726, classification!S$2:S$200, 0))</f>
        <v>unknown</v>
      </c>
      <c r="S726" s="9" t="s">
        <v>2594</v>
      </c>
      <c r="T726" t="str">
        <f>INDEX(classification!X$2:X$200, MATCH(soilManagement!S726, classification!V$2:V$200, 0))</f>
        <v>unknown</v>
      </c>
      <c r="U726" s="9" t="s">
        <v>2721</v>
      </c>
      <c r="V726" t="str">
        <f>INDEX(classification!AA$2:AA$200, MATCH(soilManagement!U726, classification!Y$2:Y$200, 0))</f>
        <v>no impact</v>
      </c>
      <c r="W726" s="9" t="s">
        <v>2933</v>
      </c>
      <c r="X726" t="str">
        <f>INDEX(classification!AD$2:AD$200, MATCH(soilManagement!W726, classification!AB$2:AB$200, 0))</f>
        <v>no impact</v>
      </c>
      <c r="Y726" s="9"/>
    </row>
    <row r="727" spans="1:25">
      <c r="A727">
        <v>726</v>
      </c>
      <c r="B727" s="6" t="s">
        <v>886</v>
      </c>
      <c r="C727" s="9" t="s">
        <v>2682</v>
      </c>
      <c r="D727" t="str">
        <f>INDEX(classification!C$2:C$200, MATCH(soilManagement!C727, classification!A$2:A$200, 0))</f>
        <v>arable</v>
      </c>
      <c r="E727" s="9" t="s">
        <v>2583</v>
      </c>
      <c r="F727" t="str">
        <f>INDEX(classification!F$2:F$200, MATCH(soilManagement!E727, classification!D$2:D$200, 0))</f>
        <v>no tillage</v>
      </c>
      <c r="G727" s="9">
        <v>1</v>
      </c>
      <c r="H727" s="9" t="s">
        <v>2650</v>
      </c>
      <c r="I727" t="str">
        <f>INDEX(classification!I$2:I$200, MATCH(soilManagement!H727, classification!G$2:G$200, 0))</f>
        <v>cereals</v>
      </c>
      <c r="J727" s="9" t="s">
        <v>2601</v>
      </c>
      <c r="K727" s="21" t="s">
        <v>1551</v>
      </c>
      <c r="L727" t="str">
        <f>INDEX(classification!L$2:L$200, MATCH(soilManagement!K727, classification!J$2:J$200, 0))</f>
        <v>unknown</v>
      </c>
      <c r="M727" s="21" t="s">
        <v>2749</v>
      </c>
      <c r="N727" t="str">
        <f>INDEX(classification!O$2:O$200, MATCH(soilManagement!M727, classification!M$2:M$200, 0))</f>
        <v>yes</v>
      </c>
      <c r="O727" s="21" t="s">
        <v>1551</v>
      </c>
      <c r="P727" t="str">
        <f>INDEX(classification!R$2:R$200, MATCH(soilManagement!O727, classification!P$2:P$200, 0))</f>
        <v>unknown</v>
      </c>
      <c r="Q727" s="21" t="s">
        <v>1551</v>
      </c>
      <c r="R727" t="str">
        <f>INDEX(classification!U$2:U$200, MATCH(soilManagement!Q727, classification!S$2:S$200, 0))</f>
        <v>unknown</v>
      </c>
      <c r="S727" s="9" t="s">
        <v>2594</v>
      </c>
      <c r="T727" t="str">
        <f>INDEX(classification!X$2:X$200, MATCH(soilManagement!S727, classification!V$2:V$200, 0))</f>
        <v>unknown</v>
      </c>
      <c r="U727" s="9" t="s">
        <v>2930</v>
      </c>
      <c r="V727" t="str">
        <f>INDEX(classification!AA$2:AA$200, MATCH(soilManagement!U727, classification!Y$2:Y$200, 0))</f>
        <v>no impact</v>
      </c>
      <c r="W727" s="9" t="s">
        <v>2933</v>
      </c>
      <c r="X727" t="str">
        <f>INDEX(classification!AD$2:AD$200, MATCH(soilManagement!W727, classification!AB$2:AB$200, 0))</f>
        <v>no impact</v>
      </c>
      <c r="Y727" s="9"/>
    </row>
    <row r="728" spans="1:25">
      <c r="A728">
        <v>727</v>
      </c>
      <c r="B728" s="6" t="s">
        <v>887</v>
      </c>
      <c r="C728" s="9" t="s">
        <v>2682</v>
      </c>
      <c r="D728" t="str">
        <f>INDEX(classification!C$2:C$200, MATCH(soilManagement!C728, classification!A$2:A$200, 0))</f>
        <v>arable</v>
      </c>
      <c r="E728" s="9" t="s">
        <v>2562</v>
      </c>
      <c r="F728" t="str">
        <f>INDEX(classification!F$2:F$200, MATCH(soilManagement!E728, classification!D$2:D$200, 0))</f>
        <v>conventional tillage</v>
      </c>
      <c r="G728" s="9">
        <v>1</v>
      </c>
      <c r="H728" s="9" t="s">
        <v>2650</v>
      </c>
      <c r="I728" t="str">
        <f>INDEX(classification!I$2:I$200, MATCH(soilManagement!H728, classification!G$2:G$200, 0))</f>
        <v>cereals</v>
      </c>
      <c r="J728" s="9" t="s">
        <v>2601</v>
      </c>
      <c r="K728" s="21" t="s">
        <v>1551</v>
      </c>
      <c r="L728" t="str">
        <f>INDEX(classification!L$2:L$200, MATCH(soilManagement!K728, classification!J$2:J$200, 0))</f>
        <v>unknown</v>
      </c>
      <c r="M728" s="21" t="s">
        <v>2749</v>
      </c>
      <c r="N728" t="str">
        <f>INDEX(classification!O$2:O$200, MATCH(soilManagement!M728, classification!M$2:M$200, 0))</f>
        <v>yes</v>
      </c>
      <c r="O728" s="21" t="s">
        <v>1551</v>
      </c>
      <c r="P728" t="str">
        <f>INDEX(classification!R$2:R$200, MATCH(soilManagement!O728, classification!P$2:P$200, 0))</f>
        <v>unknown</v>
      </c>
      <c r="Q728" s="21" t="s">
        <v>1551</v>
      </c>
      <c r="R728" t="str">
        <f>INDEX(classification!U$2:U$200, MATCH(soilManagement!Q728, classification!S$2:S$200, 0))</f>
        <v>unknown</v>
      </c>
      <c r="S728" s="9" t="s">
        <v>2594</v>
      </c>
      <c r="T728" t="str">
        <f>INDEX(classification!X$2:X$200, MATCH(soilManagement!S728, classification!V$2:V$200, 0))</f>
        <v>unknown</v>
      </c>
      <c r="U728" s="9" t="s">
        <v>2721</v>
      </c>
      <c r="V728" t="str">
        <f>INDEX(classification!AA$2:AA$200, MATCH(soilManagement!U728, classification!Y$2:Y$200, 0))</f>
        <v>no impact</v>
      </c>
      <c r="W728" s="9" t="s">
        <v>2936</v>
      </c>
      <c r="X728" t="str">
        <f>INDEX(classification!AD$2:AD$200, MATCH(soilManagement!W728, classification!AB$2:AB$200, 0))</f>
        <v>no impact</v>
      </c>
      <c r="Y728" s="9"/>
    </row>
    <row r="729" spans="1:25">
      <c r="A729">
        <v>728</v>
      </c>
      <c r="B729" s="6" t="s">
        <v>888</v>
      </c>
      <c r="C729" s="9" t="s">
        <v>2682</v>
      </c>
      <c r="D729" t="str">
        <f>INDEX(classification!C$2:C$200, MATCH(soilManagement!C729, classification!A$2:A$200, 0))</f>
        <v>arable</v>
      </c>
      <c r="E729" s="9" t="s">
        <v>2608</v>
      </c>
      <c r="F729" t="str">
        <f>INDEX(classification!F$2:F$200, MATCH(soilManagement!E729, classification!D$2:D$200, 0))</f>
        <v>reduced tillage</v>
      </c>
      <c r="G729" s="9">
        <v>1</v>
      </c>
      <c r="H729" s="9" t="s">
        <v>2650</v>
      </c>
      <c r="I729" t="str">
        <f>INDEX(classification!I$2:I$200, MATCH(soilManagement!H729, classification!G$2:G$200, 0))</f>
        <v>cereals</v>
      </c>
      <c r="J729" s="9" t="s">
        <v>2601</v>
      </c>
      <c r="K729" s="21" t="s">
        <v>1551</v>
      </c>
      <c r="L729" t="str">
        <f>INDEX(classification!L$2:L$200, MATCH(soilManagement!K729, classification!J$2:J$200, 0))</f>
        <v>unknown</v>
      </c>
      <c r="M729" s="21" t="s">
        <v>2749</v>
      </c>
      <c r="N729" t="str">
        <f>INDEX(classification!O$2:O$200, MATCH(soilManagement!M729, classification!M$2:M$200, 0))</f>
        <v>yes</v>
      </c>
      <c r="O729" s="21" t="s">
        <v>1551</v>
      </c>
      <c r="P729" t="str">
        <f>INDEX(classification!R$2:R$200, MATCH(soilManagement!O729, classification!P$2:P$200, 0))</f>
        <v>unknown</v>
      </c>
      <c r="Q729" s="21" t="s">
        <v>1551</v>
      </c>
      <c r="R729" t="str">
        <f>INDEX(classification!U$2:U$200, MATCH(soilManagement!Q729, classification!S$2:S$200, 0))</f>
        <v>unknown</v>
      </c>
      <c r="S729" s="9" t="s">
        <v>2594</v>
      </c>
      <c r="T729" t="str">
        <f>INDEX(classification!X$2:X$200, MATCH(soilManagement!S729, classification!V$2:V$200, 0))</f>
        <v>unknown</v>
      </c>
      <c r="U729" s="9" t="s">
        <v>2721</v>
      </c>
      <c r="V729" t="str">
        <f>INDEX(classification!AA$2:AA$200, MATCH(soilManagement!U729, classification!Y$2:Y$200, 0))</f>
        <v>no impact</v>
      </c>
      <c r="W729" s="9" t="s">
        <v>2936</v>
      </c>
      <c r="X729" t="str">
        <f>INDEX(classification!AD$2:AD$200, MATCH(soilManagement!W729, classification!AB$2:AB$200, 0))</f>
        <v>no impact</v>
      </c>
      <c r="Y729" s="9"/>
    </row>
    <row r="730" spans="1:25">
      <c r="A730">
        <v>729</v>
      </c>
      <c r="B730" s="6" t="s">
        <v>889</v>
      </c>
      <c r="C730" s="9" t="s">
        <v>2682</v>
      </c>
      <c r="D730" t="str">
        <f>INDEX(classification!C$2:C$200, MATCH(soilManagement!C730, classification!A$2:A$200, 0))</f>
        <v>arable</v>
      </c>
      <c r="E730" s="9" t="s">
        <v>2583</v>
      </c>
      <c r="F730" t="str">
        <f>INDEX(classification!F$2:F$200, MATCH(soilManagement!E730, classification!D$2:D$200, 0))</f>
        <v>no tillage</v>
      </c>
      <c r="G730" s="9">
        <v>1</v>
      </c>
      <c r="H730" s="9" t="s">
        <v>2650</v>
      </c>
      <c r="I730" t="str">
        <f>INDEX(classification!I$2:I$200, MATCH(soilManagement!H730, classification!G$2:G$200, 0))</f>
        <v>cereals</v>
      </c>
      <c r="J730" s="9" t="s">
        <v>2601</v>
      </c>
      <c r="K730" s="21" t="s">
        <v>1551</v>
      </c>
      <c r="L730" t="str">
        <f>INDEX(classification!L$2:L$200, MATCH(soilManagement!K730, classification!J$2:J$200, 0))</f>
        <v>unknown</v>
      </c>
      <c r="M730" s="21" t="s">
        <v>2749</v>
      </c>
      <c r="N730" t="str">
        <f>INDEX(classification!O$2:O$200, MATCH(soilManagement!M730, classification!M$2:M$200, 0))</f>
        <v>yes</v>
      </c>
      <c r="O730" s="21" t="s">
        <v>1551</v>
      </c>
      <c r="P730" t="str">
        <f>INDEX(classification!R$2:R$200, MATCH(soilManagement!O730, classification!P$2:P$200, 0))</f>
        <v>unknown</v>
      </c>
      <c r="Q730" s="21" t="s">
        <v>1551</v>
      </c>
      <c r="R730" t="str">
        <f>INDEX(classification!U$2:U$200, MATCH(soilManagement!Q730, classification!S$2:S$200, 0))</f>
        <v>unknown</v>
      </c>
      <c r="S730" s="9" t="s">
        <v>2594</v>
      </c>
      <c r="T730" t="str">
        <f>INDEX(classification!X$2:X$200, MATCH(soilManagement!S730, classification!V$2:V$200, 0))</f>
        <v>unknown</v>
      </c>
      <c r="U730" s="9" t="s">
        <v>2930</v>
      </c>
      <c r="V730" t="str">
        <f>INDEX(classification!AA$2:AA$200, MATCH(soilManagement!U730, classification!Y$2:Y$200, 0))</f>
        <v>no impact</v>
      </c>
      <c r="W730" s="9" t="s">
        <v>2936</v>
      </c>
      <c r="X730" t="str">
        <f>INDEX(classification!AD$2:AD$200, MATCH(soilManagement!W730, classification!AB$2:AB$200, 0))</f>
        <v>no impact</v>
      </c>
      <c r="Y730" s="9"/>
    </row>
    <row r="731" spans="1:25">
      <c r="A731">
        <v>730</v>
      </c>
      <c r="B731" s="6" t="s">
        <v>890</v>
      </c>
      <c r="C731" s="9" t="s">
        <v>2682</v>
      </c>
      <c r="D731" t="str">
        <f>INDEX(classification!C$2:C$200, MATCH(soilManagement!C731, classification!A$2:A$200, 0))</f>
        <v>arable</v>
      </c>
      <c r="E731" s="9" t="s">
        <v>1551</v>
      </c>
      <c r="F731" t="str">
        <f>INDEX(classification!F$2:F$200, MATCH(soilManagement!E731, classification!D$2:D$200, 0))</f>
        <v>unknown</v>
      </c>
      <c r="G731" s="9">
        <v>-9999</v>
      </c>
      <c r="H731" s="17" t="s">
        <v>1551</v>
      </c>
      <c r="I731" t="str">
        <f>INDEX(classification!I$2:I$200, MATCH(soilManagement!H731, classification!G$2:G$200, 0))</f>
        <v>unknown</v>
      </c>
      <c r="J731" s="9" t="s">
        <v>1551</v>
      </c>
      <c r="K731" s="21" t="s">
        <v>1551</v>
      </c>
      <c r="L731" t="str">
        <f>INDEX(classification!L$2:L$200, MATCH(soilManagement!K731, classification!J$2:J$200, 0))</f>
        <v>unknown</v>
      </c>
      <c r="M731" s="21" t="s">
        <v>1551</v>
      </c>
      <c r="N731" t="str">
        <f>INDEX(classification!O$2:O$200, MATCH(soilManagement!M731, classification!M$2:M$200, 0))</f>
        <v>unknown</v>
      </c>
      <c r="O731" s="21" t="s">
        <v>1551</v>
      </c>
      <c r="P731" t="str">
        <f>INDEX(classification!R$2:R$200, MATCH(soilManagement!O731, classification!P$2:P$200, 0))</f>
        <v>unknown</v>
      </c>
      <c r="Q731" s="9" t="s">
        <v>2744</v>
      </c>
      <c r="R731" t="str">
        <f>INDEX(classification!U$2:U$200, MATCH(soilManagement!Q731, classification!S$2:S$200, 0))</f>
        <v>rainfed</v>
      </c>
      <c r="S731" s="17" t="s">
        <v>1551</v>
      </c>
      <c r="T731" t="str">
        <f>INDEX(classification!X$2:X$200, MATCH(soilManagement!S731, classification!V$2:V$200, 0))</f>
        <v>unknown</v>
      </c>
      <c r="U731" s="9" t="s">
        <v>2937</v>
      </c>
      <c r="V731" t="str">
        <f>INDEX(classification!AA$2:AA$200, MATCH(soilManagement!U731, classification!Y$2:Y$200, 0))</f>
        <v>no impact</v>
      </c>
      <c r="W731" s="9" t="s">
        <v>2607</v>
      </c>
      <c r="X731" t="str">
        <f>INDEX(classification!AD$2:AD$200, MATCH(soilManagement!W731, classification!AB$2:AB$200, 0))</f>
        <v>no impact</v>
      </c>
      <c r="Y731" s="9"/>
    </row>
    <row r="732" spans="1:25">
      <c r="A732">
        <v>731</v>
      </c>
      <c r="B732" s="6" t="s">
        <v>892</v>
      </c>
      <c r="C732" s="9" t="s">
        <v>2682</v>
      </c>
      <c r="D732" t="str">
        <f>INDEX(classification!C$2:C$200, MATCH(soilManagement!C732, classification!A$2:A$200, 0))</f>
        <v>arable</v>
      </c>
      <c r="E732" s="9" t="s">
        <v>1551</v>
      </c>
      <c r="F732" t="str">
        <f>INDEX(classification!F$2:F$200, MATCH(soilManagement!E732, classification!D$2:D$200, 0))</f>
        <v>unknown</v>
      </c>
      <c r="G732" s="9">
        <v>-9999</v>
      </c>
      <c r="H732" s="17" t="s">
        <v>1551</v>
      </c>
      <c r="I732" t="str">
        <f>INDEX(classification!I$2:I$200, MATCH(soilManagement!H732, classification!G$2:G$200, 0))</f>
        <v>unknown</v>
      </c>
      <c r="J732" s="9" t="s">
        <v>1551</v>
      </c>
      <c r="K732" s="21" t="s">
        <v>1551</v>
      </c>
      <c r="L732" t="str">
        <f>INDEX(classification!L$2:L$200, MATCH(soilManagement!K732, classification!J$2:J$200, 0))</f>
        <v>unknown</v>
      </c>
      <c r="M732" s="21" t="s">
        <v>1551</v>
      </c>
      <c r="N732" t="str">
        <f>INDEX(classification!O$2:O$200, MATCH(soilManagement!M732, classification!M$2:M$200, 0))</f>
        <v>unknown</v>
      </c>
      <c r="O732" s="21" t="s">
        <v>1551</v>
      </c>
      <c r="P732" t="str">
        <f>INDEX(classification!R$2:R$200, MATCH(soilManagement!O732, classification!P$2:P$200, 0))</f>
        <v>unknown</v>
      </c>
      <c r="Q732" s="9" t="s">
        <v>2744</v>
      </c>
      <c r="R732" t="str">
        <f>INDEX(classification!U$2:U$200, MATCH(soilManagement!Q732, classification!S$2:S$200, 0))</f>
        <v>rainfed</v>
      </c>
      <c r="S732" s="17" t="s">
        <v>1551</v>
      </c>
      <c r="T732" t="str">
        <f>INDEX(classification!X$2:X$200, MATCH(soilManagement!S732, classification!V$2:V$200, 0))</f>
        <v>unknown</v>
      </c>
      <c r="U732" s="9" t="s">
        <v>2937</v>
      </c>
      <c r="V732" t="str">
        <f>INDEX(classification!AA$2:AA$200, MATCH(soilManagement!U732, classification!Y$2:Y$200, 0))</f>
        <v>no impact</v>
      </c>
      <c r="W732" s="9" t="s">
        <v>2607</v>
      </c>
      <c r="X732" t="str">
        <f>INDEX(classification!AD$2:AD$200, MATCH(soilManagement!W732, classification!AB$2:AB$200, 0))</f>
        <v>no impact</v>
      </c>
      <c r="Y732" s="9" t="s">
        <v>2559</v>
      </c>
    </row>
    <row r="733" spans="1:25">
      <c r="A733">
        <v>732</v>
      </c>
      <c r="B733" s="6" t="s">
        <v>893</v>
      </c>
      <c r="C733" s="9" t="s">
        <v>2682</v>
      </c>
      <c r="D733" t="str">
        <f>INDEX(classification!C$2:C$200, MATCH(soilManagement!C733, classification!A$2:A$200, 0))</f>
        <v>arable</v>
      </c>
      <c r="E733" s="9" t="s">
        <v>1551</v>
      </c>
      <c r="F733" t="str">
        <f>INDEX(classification!F$2:F$200, MATCH(soilManagement!E733, classification!D$2:D$200, 0))</f>
        <v>unknown</v>
      </c>
      <c r="G733" s="9">
        <v>-9999</v>
      </c>
      <c r="H733" s="17" t="s">
        <v>1551</v>
      </c>
      <c r="I733" t="str">
        <f>INDEX(classification!I$2:I$200, MATCH(soilManagement!H733, classification!G$2:G$200, 0))</f>
        <v>unknown</v>
      </c>
      <c r="J733" s="9" t="s">
        <v>1551</v>
      </c>
      <c r="K733" s="21" t="s">
        <v>1551</v>
      </c>
      <c r="L733" t="str">
        <f>INDEX(classification!L$2:L$200, MATCH(soilManagement!K733, classification!J$2:J$200, 0))</f>
        <v>unknown</v>
      </c>
      <c r="M733" s="21" t="s">
        <v>1551</v>
      </c>
      <c r="N733" t="str">
        <f>INDEX(classification!O$2:O$200, MATCH(soilManagement!M733, classification!M$2:M$200, 0))</f>
        <v>unknown</v>
      </c>
      <c r="O733" s="21" t="s">
        <v>1551</v>
      </c>
      <c r="P733" t="str">
        <f>INDEX(classification!R$2:R$200, MATCH(soilManagement!O733, classification!P$2:P$200, 0))</f>
        <v>unknown</v>
      </c>
      <c r="Q733" s="9" t="s">
        <v>2744</v>
      </c>
      <c r="R733" t="str">
        <f>INDEX(classification!U$2:U$200, MATCH(soilManagement!Q733, classification!S$2:S$200, 0))</f>
        <v>rainfed</v>
      </c>
      <c r="S733" s="17" t="s">
        <v>1551</v>
      </c>
      <c r="T733" t="str">
        <f>INDEX(classification!X$2:X$200, MATCH(soilManagement!S733, classification!V$2:V$200, 0))</f>
        <v>unknown</v>
      </c>
      <c r="U733" s="9" t="s">
        <v>2938</v>
      </c>
      <c r="V733" t="str">
        <f>INDEX(classification!AA$2:AA$200, MATCH(soilManagement!U733, classification!Y$2:Y$200, 0))</f>
        <v>no impact</v>
      </c>
      <c r="W733" s="9" t="s">
        <v>2607</v>
      </c>
      <c r="X733" t="str">
        <f>INDEX(classification!AD$2:AD$200, MATCH(soilManagement!W733, classification!AB$2:AB$200, 0))</f>
        <v>no impact</v>
      </c>
      <c r="Y733" s="9" t="s">
        <v>2559</v>
      </c>
    </row>
    <row r="734" spans="1:25">
      <c r="A734">
        <v>733</v>
      </c>
      <c r="B734" s="6" t="s">
        <v>894</v>
      </c>
      <c r="C734" s="9" t="s">
        <v>2682</v>
      </c>
      <c r="D734" t="str">
        <f>INDEX(classification!C$2:C$200, MATCH(soilManagement!C734, classification!A$2:A$200, 0))</f>
        <v>arable</v>
      </c>
      <c r="E734" s="9" t="s">
        <v>1551</v>
      </c>
      <c r="F734" t="str">
        <f>INDEX(classification!F$2:F$200, MATCH(soilManagement!E734, classification!D$2:D$200, 0))</f>
        <v>unknown</v>
      </c>
      <c r="G734" s="9">
        <v>-9999</v>
      </c>
      <c r="H734" s="17" t="s">
        <v>1551</v>
      </c>
      <c r="I734" t="str">
        <f>INDEX(classification!I$2:I$200, MATCH(soilManagement!H734, classification!G$2:G$200, 0))</f>
        <v>unknown</v>
      </c>
      <c r="J734" s="9" t="s">
        <v>1551</v>
      </c>
      <c r="K734" s="21" t="s">
        <v>1551</v>
      </c>
      <c r="L734" t="str">
        <f>INDEX(classification!L$2:L$200, MATCH(soilManagement!K734, classification!J$2:J$200, 0))</f>
        <v>unknown</v>
      </c>
      <c r="M734" s="21" t="s">
        <v>1551</v>
      </c>
      <c r="N734" t="str">
        <f>INDEX(classification!O$2:O$200, MATCH(soilManagement!M734, classification!M$2:M$200, 0))</f>
        <v>unknown</v>
      </c>
      <c r="O734" s="21" t="s">
        <v>1551</v>
      </c>
      <c r="P734" t="str">
        <f>INDEX(classification!R$2:R$200, MATCH(soilManagement!O734, classification!P$2:P$200, 0))</f>
        <v>unknown</v>
      </c>
      <c r="Q734" s="9" t="s">
        <v>2744</v>
      </c>
      <c r="R734" t="str">
        <f>INDEX(classification!U$2:U$200, MATCH(soilManagement!Q734, classification!S$2:S$200, 0))</f>
        <v>rainfed</v>
      </c>
      <c r="S734" s="17" t="s">
        <v>1551</v>
      </c>
      <c r="T734" t="str">
        <f>INDEX(classification!X$2:X$200, MATCH(soilManagement!S734, classification!V$2:V$200, 0))</f>
        <v>unknown</v>
      </c>
      <c r="U734" s="9" t="s">
        <v>2938</v>
      </c>
      <c r="V734" t="str">
        <f>INDEX(classification!AA$2:AA$200, MATCH(soilManagement!U734, classification!Y$2:Y$200, 0))</f>
        <v>no impact</v>
      </c>
      <c r="W734" s="9" t="s">
        <v>2607</v>
      </c>
      <c r="X734" t="str">
        <f>INDEX(classification!AD$2:AD$200, MATCH(soilManagement!W734, classification!AB$2:AB$200, 0))</f>
        <v>no impact</v>
      </c>
      <c r="Y734" s="9" t="s">
        <v>2559</v>
      </c>
    </row>
    <row r="735" spans="1:25">
      <c r="A735">
        <v>734</v>
      </c>
      <c r="B735" s="6" t="s">
        <v>895</v>
      </c>
      <c r="C735" s="9" t="s">
        <v>2939</v>
      </c>
      <c r="D735" t="str">
        <f>INDEX(classification!C$2:C$200, MATCH(soilManagement!C735, classification!A$2:A$200, 0))</f>
        <v>woodland/plantation</v>
      </c>
      <c r="E735" s="9" t="s">
        <v>2583</v>
      </c>
      <c r="F735" t="str">
        <f>INDEX(classification!F$2:F$200, MATCH(soilManagement!E735, classification!D$2:D$200, 0))</f>
        <v>no tillage</v>
      </c>
      <c r="G735" s="9">
        <v>0</v>
      </c>
      <c r="H735" s="9" t="s">
        <v>2940</v>
      </c>
      <c r="I735" t="str">
        <f>INDEX(classification!I$2:I$200, MATCH(soilManagement!H735, classification!G$2:G$200, 0))</f>
        <v>fruits/trees</v>
      </c>
      <c r="J735" s="9" t="s">
        <v>1551</v>
      </c>
      <c r="K735" s="21" t="s">
        <v>1551</v>
      </c>
      <c r="L735" t="str">
        <f>INDEX(classification!L$2:L$200, MATCH(soilManagement!K735, classification!J$2:J$200, 0))</f>
        <v>unknown</v>
      </c>
      <c r="M735" s="21" t="s">
        <v>1551</v>
      </c>
      <c r="N735" t="str">
        <f>INDEX(classification!O$2:O$200, MATCH(soilManagement!M735, classification!M$2:M$200, 0))</f>
        <v>unknown</v>
      </c>
      <c r="O735" s="21" t="s">
        <v>1551</v>
      </c>
      <c r="P735" t="str">
        <f>INDEX(classification!R$2:R$200, MATCH(soilManagement!O735, classification!P$2:P$200, 0))</f>
        <v>unknown</v>
      </c>
      <c r="Q735" s="9" t="s">
        <v>2570</v>
      </c>
      <c r="R735" t="str">
        <f>INDEX(classification!U$2:U$200, MATCH(soilManagement!Q735, classification!S$2:S$200, 0))</f>
        <v>irrigated</v>
      </c>
      <c r="S735" s="17" t="s">
        <v>1551</v>
      </c>
      <c r="T735" t="str">
        <f>INDEX(classification!X$2:X$200, MATCH(soilManagement!S735, classification!V$2:V$200, 0))</f>
        <v>unknown</v>
      </c>
      <c r="U735" s="9" t="s">
        <v>2941</v>
      </c>
      <c r="V735" t="str">
        <f>INDEX(classification!AA$2:AA$200, MATCH(soilManagement!U735, classification!Y$2:Y$200, 0))</f>
        <v>positive impact</v>
      </c>
      <c r="W735" s="21" t="s">
        <v>1551</v>
      </c>
      <c r="X735" t="str">
        <f>INDEX(classification!AD$2:AD$200, MATCH(soilManagement!W735, classification!AB$2:AB$200, 0))</f>
        <v>unknown</v>
      </c>
      <c r="Y735" s="9" t="s">
        <v>2424</v>
      </c>
    </row>
    <row r="736" spans="1:25">
      <c r="A736">
        <v>735</v>
      </c>
      <c r="B736" s="6" t="s">
        <v>897</v>
      </c>
      <c r="C736" s="9" t="s">
        <v>2939</v>
      </c>
      <c r="D736" t="str">
        <f>INDEX(classification!C$2:C$200, MATCH(soilManagement!C736, classification!A$2:A$200, 0))</f>
        <v>woodland/plantation</v>
      </c>
      <c r="E736" s="9" t="s">
        <v>2583</v>
      </c>
      <c r="F736" t="str">
        <f>INDEX(classification!F$2:F$200, MATCH(soilManagement!E736, classification!D$2:D$200, 0))</f>
        <v>no tillage</v>
      </c>
      <c r="G736" s="9">
        <v>0</v>
      </c>
      <c r="H736" s="9" t="s">
        <v>2940</v>
      </c>
      <c r="I736" t="str">
        <f>INDEX(classification!I$2:I$200, MATCH(soilManagement!H736, classification!G$2:G$200, 0))</f>
        <v>fruits/trees</v>
      </c>
      <c r="J736" s="9" t="s">
        <v>1551</v>
      </c>
      <c r="K736" s="21" t="s">
        <v>1551</v>
      </c>
      <c r="L736" t="str">
        <f>INDEX(classification!L$2:L$200, MATCH(soilManagement!K736, classification!J$2:J$200, 0))</f>
        <v>unknown</v>
      </c>
      <c r="M736" s="21" t="s">
        <v>1551</v>
      </c>
      <c r="N736" t="str">
        <f>INDEX(classification!O$2:O$200, MATCH(soilManagement!M736, classification!M$2:M$200, 0))</f>
        <v>unknown</v>
      </c>
      <c r="O736" s="21" t="s">
        <v>1551</v>
      </c>
      <c r="P736" t="str">
        <f>INDEX(classification!R$2:R$200, MATCH(soilManagement!O736, classification!P$2:P$200, 0))</f>
        <v>unknown</v>
      </c>
      <c r="Q736" s="9" t="s">
        <v>2570</v>
      </c>
      <c r="R736" t="str">
        <f>INDEX(classification!U$2:U$200, MATCH(soilManagement!Q736, classification!S$2:S$200, 0))</f>
        <v>irrigated</v>
      </c>
      <c r="S736" s="17" t="s">
        <v>1551</v>
      </c>
      <c r="T736" t="str">
        <f>INDEX(classification!X$2:X$200, MATCH(soilManagement!S736, classification!V$2:V$200, 0))</f>
        <v>unknown</v>
      </c>
      <c r="U736" s="9" t="s">
        <v>2941</v>
      </c>
      <c r="V736" t="str">
        <f>INDEX(classification!AA$2:AA$200, MATCH(soilManagement!U736, classification!Y$2:Y$200, 0))</f>
        <v>positive impact</v>
      </c>
      <c r="W736" s="21" t="s">
        <v>1551</v>
      </c>
      <c r="X736" t="str">
        <f>INDEX(classification!AD$2:AD$200, MATCH(soilManagement!W736, classification!AB$2:AB$200, 0))</f>
        <v>unknown</v>
      </c>
      <c r="Y736" s="9" t="s">
        <v>2424</v>
      </c>
    </row>
    <row r="737" spans="1:25">
      <c r="A737">
        <v>736</v>
      </c>
      <c r="B737" s="6" t="s">
        <v>898</v>
      </c>
      <c r="C737" s="9" t="s">
        <v>2939</v>
      </c>
      <c r="D737" t="str">
        <f>INDEX(classification!C$2:C$200, MATCH(soilManagement!C737, classification!A$2:A$200, 0))</f>
        <v>woodland/plantation</v>
      </c>
      <c r="E737" s="9" t="s">
        <v>2583</v>
      </c>
      <c r="F737" t="str">
        <f>INDEX(classification!F$2:F$200, MATCH(soilManagement!E737, classification!D$2:D$200, 0))</f>
        <v>no tillage</v>
      </c>
      <c r="G737" s="9">
        <v>0</v>
      </c>
      <c r="H737" s="9" t="s">
        <v>2940</v>
      </c>
      <c r="I737" t="str">
        <f>INDEX(classification!I$2:I$200, MATCH(soilManagement!H737, classification!G$2:G$200, 0))</f>
        <v>fruits/trees</v>
      </c>
      <c r="J737" s="9" t="s">
        <v>1551</v>
      </c>
      <c r="K737" s="21" t="s">
        <v>1551</v>
      </c>
      <c r="L737" t="str">
        <f>INDEX(classification!L$2:L$200, MATCH(soilManagement!K737, classification!J$2:J$200, 0))</f>
        <v>unknown</v>
      </c>
      <c r="M737" s="21" t="s">
        <v>1551</v>
      </c>
      <c r="N737" t="str">
        <f>INDEX(classification!O$2:O$200, MATCH(soilManagement!M737, classification!M$2:M$200, 0))</f>
        <v>unknown</v>
      </c>
      <c r="O737" s="21" t="s">
        <v>1551</v>
      </c>
      <c r="P737" t="str">
        <f>INDEX(classification!R$2:R$200, MATCH(soilManagement!O737, classification!P$2:P$200, 0))</f>
        <v>unknown</v>
      </c>
      <c r="Q737" s="9" t="s">
        <v>2570</v>
      </c>
      <c r="R737" t="str">
        <f>INDEX(classification!U$2:U$200, MATCH(soilManagement!Q737, classification!S$2:S$200, 0))</f>
        <v>irrigated</v>
      </c>
      <c r="S737" s="17" t="s">
        <v>1551</v>
      </c>
      <c r="T737" t="str">
        <f>INDEX(classification!X$2:X$200, MATCH(soilManagement!S737, classification!V$2:V$200, 0))</f>
        <v>unknown</v>
      </c>
      <c r="U737" s="9" t="s">
        <v>2941</v>
      </c>
      <c r="V737" t="str">
        <f>INDEX(classification!AA$2:AA$200, MATCH(soilManagement!U737, classification!Y$2:Y$200, 0))</f>
        <v>positive impact</v>
      </c>
      <c r="W737" s="21" t="s">
        <v>1551</v>
      </c>
      <c r="X737" t="str">
        <f>INDEX(classification!AD$2:AD$200, MATCH(soilManagement!W737, classification!AB$2:AB$200, 0))</f>
        <v>unknown</v>
      </c>
      <c r="Y737" s="9" t="s">
        <v>2424</v>
      </c>
    </row>
    <row r="738" spans="1:25">
      <c r="A738">
        <v>737</v>
      </c>
      <c r="B738" s="6" t="s">
        <v>899</v>
      </c>
      <c r="C738" s="9" t="s">
        <v>2939</v>
      </c>
      <c r="D738" t="str">
        <f>INDEX(classification!C$2:C$200, MATCH(soilManagement!C738, classification!A$2:A$200, 0))</f>
        <v>woodland/plantation</v>
      </c>
      <c r="E738" s="9" t="s">
        <v>2583</v>
      </c>
      <c r="F738" t="str">
        <f>INDEX(classification!F$2:F$200, MATCH(soilManagement!E738, classification!D$2:D$200, 0))</f>
        <v>no tillage</v>
      </c>
      <c r="G738" s="9">
        <v>0</v>
      </c>
      <c r="H738" s="9" t="s">
        <v>2940</v>
      </c>
      <c r="I738" t="str">
        <f>INDEX(classification!I$2:I$200, MATCH(soilManagement!H738, classification!G$2:G$200, 0))</f>
        <v>fruits/trees</v>
      </c>
      <c r="J738" s="9" t="s">
        <v>1551</v>
      </c>
      <c r="K738" s="21" t="s">
        <v>1551</v>
      </c>
      <c r="L738" t="str">
        <f>INDEX(classification!L$2:L$200, MATCH(soilManagement!K738, classification!J$2:J$200, 0))</f>
        <v>unknown</v>
      </c>
      <c r="M738" s="21" t="s">
        <v>1551</v>
      </c>
      <c r="N738" t="str">
        <f>INDEX(classification!O$2:O$200, MATCH(soilManagement!M738, classification!M$2:M$200, 0))</f>
        <v>unknown</v>
      </c>
      <c r="O738" s="21" t="s">
        <v>1551</v>
      </c>
      <c r="P738" t="str">
        <f>INDEX(classification!R$2:R$200, MATCH(soilManagement!O738, classification!P$2:P$200, 0))</f>
        <v>unknown</v>
      </c>
      <c r="Q738" s="9" t="s">
        <v>2570</v>
      </c>
      <c r="R738" t="str">
        <f>INDEX(classification!U$2:U$200, MATCH(soilManagement!Q738, classification!S$2:S$200, 0))</f>
        <v>irrigated</v>
      </c>
      <c r="S738" s="17" t="s">
        <v>1551</v>
      </c>
      <c r="T738" t="str">
        <f>INDEX(classification!X$2:X$200, MATCH(soilManagement!S738, classification!V$2:V$200, 0))</f>
        <v>unknown</v>
      </c>
      <c r="U738" s="9" t="s">
        <v>2941</v>
      </c>
      <c r="V738" t="str">
        <f>INDEX(classification!AA$2:AA$200, MATCH(soilManagement!U738, classification!Y$2:Y$200, 0))</f>
        <v>positive impact</v>
      </c>
      <c r="W738" s="21" t="s">
        <v>1551</v>
      </c>
      <c r="X738" t="str">
        <f>INDEX(classification!AD$2:AD$200, MATCH(soilManagement!W738, classification!AB$2:AB$200, 0))</f>
        <v>unknown</v>
      </c>
      <c r="Y738" s="9" t="s">
        <v>2424</v>
      </c>
    </row>
    <row r="739" spans="1:25">
      <c r="A739">
        <v>738</v>
      </c>
      <c r="B739" s="6" t="s">
        <v>900</v>
      </c>
      <c r="C739" s="9" t="s">
        <v>2942</v>
      </c>
      <c r="D739" t="str">
        <f>INDEX(classification!C$2:C$200, MATCH(soilManagement!C739, classification!A$2:A$200, 0))</f>
        <v>woodland/plantation</v>
      </c>
      <c r="E739" s="9" t="s">
        <v>2731</v>
      </c>
      <c r="F739" t="str">
        <f>INDEX(classification!F$2:F$200, MATCH(soilManagement!E739, classification!D$2:D$200, 0))</f>
        <v>no tillage</v>
      </c>
      <c r="G739" s="9">
        <v>0</v>
      </c>
      <c r="H739" s="9" t="s">
        <v>2943</v>
      </c>
      <c r="I739" t="str">
        <f>INDEX(classification!I$2:I$200, MATCH(soilManagement!H739, classification!G$2:G$200, 0))</f>
        <v>fruits/trees</v>
      </c>
      <c r="J739" s="9" t="s">
        <v>1551</v>
      </c>
      <c r="K739" s="9" t="s">
        <v>2944</v>
      </c>
      <c r="L739" t="str">
        <f>INDEX(classification!L$2:L$200, MATCH(soilManagement!K739, classification!J$2:J$200, 0))</f>
        <v>yes</v>
      </c>
      <c r="M739" s="17" t="s">
        <v>1551</v>
      </c>
      <c r="N739" t="str">
        <f>INDEX(classification!O$2:O$200, MATCH(soilManagement!M739, classification!M$2:M$200, 0))</f>
        <v>unknown</v>
      </c>
      <c r="O739" s="17" t="s">
        <v>1551</v>
      </c>
      <c r="P739" t="str">
        <f>INDEX(classification!R$2:R$200, MATCH(soilManagement!O739, classification!P$2:P$200, 0))</f>
        <v>unknown</v>
      </c>
      <c r="Q739" s="17" t="s">
        <v>1551</v>
      </c>
      <c r="R739" t="str">
        <f>INDEX(classification!U$2:U$200, MATCH(soilManagement!Q739, classification!S$2:S$200, 0))</f>
        <v>unknown</v>
      </c>
      <c r="S739" s="17" t="s">
        <v>1551</v>
      </c>
      <c r="T739" t="str">
        <f>INDEX(classification!X$2:X$200, MATCH(soilManagement!S739, classification!V$2:V$200, 0))</f>
        <v>unknown</v>
      </c>
      <c r="U739" s="17" t="s">
        <v>1551</v>
      </c>
      <c r="V739" t="str">
        <f>INDEX(classification!AA$2:AA$200, MATCH(soilManagement!U739, classification!Y$2:Y$200, 0))</f>
        <v>unknown</v>
      </c>
      <c r="W739" s="9" t="s">
        <v>2612</v>
      </c>
      <c r="X739" t="str">
        <f>INDEX(classification!AD$2:AD$200, MATCH(soilManagement!W739, classification!AB$2:AB$200, 0))</f>
        <v>no impact</v>
      </c>
      <c r="Y739" s="9" t="s">
        <v>2559</v>
      </c>
    </row>
    <row r="740" spans="1:25">
      <c r="A740">
        <v>739</v>
      </c>
      <c r="B740" s="6" t="s">
        <v>902</v>
      </c>
      <c r="C740" s="9" t="s">
        <v>2942</v>
      </c>
      <c r="D740" t="str">
        <f>INDEX(classification!C$2:C$200, MATCH(soilManagement!C740, classification!A$2:A$200, 0))</f>
        <v>woodland/plantation</v>
      </c>
      <c r="E740" s="9" t="s">
        <v>2562</v>
      </c>
      <c r="F740" t="str">
        <f>INDEX(classification!F$2:F$200, MATCH(soilManagement!E740, classification!D$2:D$200, 0))</f>
        <v>conventional tillage</v>
      </c>
      <c r="G740" s="9">
        <v>0</v>
      </c>
      <c r="H740" s="9" t="s">
        <v>2943</v>
      </c>
      <c r="I740" t="str">
        <f>INDEX(classification!I$2:I$200, MATCH(soilManagement!H740, classification!G$2:G$200, 0))</f>
        <v>fruits/trees</v>
      </c>
      <c r="J740" s="9" t="s">
        <v>1551</v>
      </c>
      <c r="K740" s="9" t="s">
        <v>2944</v>
      </c>
      <c r="L740" t="str">
        <f>INDEX(classification!L$2:L$200, MATCH(soilManagement!K740, classification!J$2:J$200, 0))</f>
        <v>yes</v>
      </c>
      <c r="M740" s="17" t="s">
        <v>1551</v>
      </c>
      <c r="N740" t="str">
        <f>INDEX(classification!O$2:O$200, MATCH(soilManagement!M740, classification!M$2:M$200, 0))</f>
        <v>unknown</v>
      </c>
      <c r="O740" s="17" t="s">
        <v>1551</v>
      </c>
      <c r="P740" t="str">
        <f>INDEX(classification!R$2:R$200, MATCH(soilManagement!O740, classification!P$2:P$200, 0))</f>
        <v>unknown</v>
      </c>
      <c r="Q740" s="17" t="s">
        <v>1551</v>
      </c>
      <c r="R740" t="str">
        <f>INDEX(classification!U$2:U$200, MATCH(soilManagement!Q740, classification!S$2:S$200, 0))</f>
        <v>unknown</v>
      </c>
      <c r="S740" s="17" t="s">
        <v>1551</v>
      </c>
      <c r="T740" t="str">
        <f>INDEX(classification!X$2:X$200, MATCH(soilManagement!S740, classification!V$2:V$200, 0))</f>
        <v>unknown</v>
      </c>
      <c r="U740" s="17" t="s">
        <v>1551</v>
      </c>
      <c r="V740" t="str">
        <f>INDEX(classification!AA$2:AA$200, MATCH(soilManagement!U740, classification!Y$2:Y$200, 0))</f>
        <v>unknown</v>
      </c>
      <c r="W740" s="9" t="s">
        <v>2612</v>
      </c>
      <c r="X740" t="str">
        <f>INDEX(classification!AD$2:AD$200, MATCH(soilManagement!W740, classification!AB$2:AB$200, 0))</f>
        <v>no impact</v>
      </c>
      <c r="Y740" s="9" t="s">
        <v>2559</v>
      </c>
    </row>
    <row r="741" spans="1:25">
      <c r="A741">
        <v>740</v>
      </c>
      <c r="B741" s="6" t="s">
        <v>903</v>
      </c>
      <c r="C741" s="9" t="s">
        <v>2945</v>
      </c>
      <c r="D741" t="str">
        <f>INDEX(classification!C$2:C$200, MATCH(soilManagement!C741, classification!A$2:A$200, 0))</f>
        <v>woodland/plantation</v>
      </c>
      <c r="E741" s="9" t="s">
        <v>2731</v>
      </c>
      <c r="F741" t="str">
        <f>INDEX(classification!F$2:F$200, MATCH(soilManagement!E741, classification!D$2:D$200, 0))</f>
        <v>no tillage</v>
      </c>
      <c r="G741" s="9">
        <v>0</v>
      </c>
      <c r="H741" s="17" t="s">
        <v>1551</v>
      </c>
      <c r="I741" t="str">
        <f>INDEX(classification!I$2:I$200, MATCH(soilManagement!H741, classification!G$2:G$200, 0))</f>
        <v>unknown</v>
      </c>
      <c r="J741" s="9" t="s">
        <v>1551</v>
      </c>
      <c r="K741" s="17" t="s">
        <v>1551</v>
      </c>
      <c r="L741" t="str">
        <f>INDEX(classification!L$2:L$200, MATCH(soilManagement!K741, classification!J$2:J$200, 0))</f>
        <v>unknown</v>
      </c>
      <c r="M741" s="6" t="s">
        <v>2558</v>
      </c>
      <c r="N741" t="str">
        <f>INDEX(classification!O$2:O$200, MATCH(soilManagement!M741, classification!M$2:M$200, 0))</f>
        <v>natural</v>
      </c>
      <c r="O741" s="17" t="s">
        <v>1551</v>
      </c>
      <c r="P741" t="str">
        <f>INDEX(classification!R$2:R$200, MATCH(soilManagement!O741, classification!P$2:P$200, 0))</f>
        <v>unknown</v>
      </c>
      <c r="Q741" s="17" t="s">
        <v>1551</v>
      </c>
      <c r="R741" t="str">
        <f>INDEX(classification!U$2:U$200, MATCH(soilManagement!Q741, classification!S$2:S$200, 0))</f>
        <v>unknown</v>
      </c>
      <c r="S741" s="17" t="s">
        <v>1551</v>
      </c>
      <c r="T741" t="str">
        <f>INDEX(classification!X$2:X$200, MATCH(soilManagement!S741, classification!V$2:V$200, 0))</f>
        <v>unknown</v>
      </c>
      <c r="U741" s="17" t="s">
        <v>1551</v>
      </c>
      <c r="V741" t="str">
        <f>INDEX(classification!AA$2:AA$200, MATCH(soilManagement!U741, classification!Y$2:Y$200, 0))</f>
        <v>unknown</v>
      </c>
      <c r="W741" s="9" t="s">
        <v>2612</v>
      </c>
      <c r="X741" t="str">
        <f>INDEX(classification!AD$2:AD$200, MATCH(soilManagement!W741, classification!AB$2:AB$200, 0))</f>
        <v>no impact</v>
      </c>
      <c r="Y741" s="9" t="s">
        <v>2559</v>
      </c>
    </row>
    <row r="742" spans="1:25">
      <c r="A742">
        <v>741</v>
      </c>
      <c r="B742" s="6" t="s">
        <v>904</v>
      </c>
      <c r="C742" s="9" t="s">
        <v>2561</v>
      </c>
      <c r="D742" t="str">
        <f>INDEX(classification!C$2:C$200, MATCH(soilManagement!C742, classification!A$2:A$200, 0))</f>
        <v>arable</v>
      </c>
      <c r="E742" s="9" t="s">
        <v>2562</v>
      </c>
      <c r="F742" t="str">
        <f>INDEX(classification!F$2:F$200, MATCH(soilManagement!E742, classification!D$2:D$200, 0))</f>
        <v>conventional tillage</v>
      </c>
      <c r="G742" s="9">
        <v>-9999</v>
      </c>
      <c r="H742" s="9" t="s">
        <v>2569</v>
      </c>
      <c r="I742" t="str">
        <f>INDEX(classification!I$2:I$200, MATCH(soilManagement!H742, classification!G$2:G$200, 0))</f>
        <v>maize</v>
      </c>
      <c r="J742" s="9" t="s">
        <v>1551</v>
      </c>
      <c r="K742" s="17" t="s">
        <v>1551</v>
      </c>
      <c r="L742" t="str">
        <f>INDEX(classification!L$2:L$200, MATCH(soilManagement!K742, classification!J$2:J$200, 0))</f>
        <v>unknown</v>
      </c>
      <c r="M742" s="17" t="s">
        <v>1551</v>
      </c>
      <c r="N742" t="str">
        <f>INDEX(classification!O$2:O$200, MATCH(soilManagement!M742, classification!M$2:M$200, 0))</f>
        <v>unknown</v>
      </c>
      <c r="O742" s="17" t="s">
        <v>1551</v>
      </c>
      <c r="P742" t="str">
        <f>INDEX(classification!R$2:R$200, MATCH(soilManagement!O742, classification!P$2:P$200, 0))</f>
        <v>unknown</v>
      </c>
      <c r="Q742" s="17" t="s">
        <v>1551</v>
      </c>
      <c r="R742" t="str">
        <f>INDEX(classification!U$2:U$200, MATCH(soilManagement!Q742, classification!S$2:S$200, 0))</f>
        <v>unknown</v>
      </c>
      <c r="S742" s="17" t="s">
        <v>1551</v>
      </c>
      <c r="T742" t="str">
        <f>INDEX(classification!X$2:X$200, MATCH(soilManagement!S742, classification!V$2:V$200, 0))</f>
        <v>unknown</v>
      </c>
      <c r="U742" s="17" t="s">
        <v>1551</v>
      </c>
      <c r="V742" t="str">
        <f>INDEX(classification!AA$2:AA$200, MATCH(soilManagement!U742, classification!Y$2:Y$200, 0))</f>
        <v>unknown</v>
      </c>
      <c r="W742" s="9" t="s">
        <v>2612</v>
      </c>
      <c r="X742" t="str">
        <f>INDEX(classification!AD$2:AD$200, MATCH(soilManagement!W742, classification!AB$2:AB$200, 0))</f>
        <v>no impact</v>
      </c>
      <c r="Y742" s="9" t="s">
        <v>2559</v>
      </c>
    </row>
    <row r="743" spans="1:25">
      <c r="A743">
        <v>742</v>
      </c>
      <c r="B743" s="6" t="s">
        <v>905</v>
      </c>
      <c r="C743" s="9" t="s">
        <v>2682</v>
      </c>
      <c r="D743" t="str">
        <f>INDEX(classification!C$2:C$200, MATCH(soilManagement!C743, classification!A$2:A$200, 0))</f>
        <v>arable</v>
      </c>
      <c r="E743" s="9" t="s">
        <v>2562</v>
      </c>
      <c r="F743" t="str">
        <f>INDEX(classification!F$2:F$200, MATCH(soilManagement!E743, classification!D$2:D$200, 0))</f>
        <v>conventional tillage</v>
      </c>
      <c r="G743" s="9">
        <v>2</v>
      </c>
      <c r="H743" s="9" t="s">
        <v>2946</v>
      </c>
      <c r="I743" t="str">
        <f>INDEX(classification!I$2:I$200, MATCH(soilManagement!H743, classification!G$2:G$200, 0))</f>
        <v>cereals</v>
      </c>
      <c r="J743" s="9" t="s">
        <v>2947</v>
      </c>
      <c r="K743" s="21" t="s">
        <v>1551</v>
      </c>
      <c r="L743" t="str">
        <f>INDEX(classification!L$2:L$200, MATCH(soilManagement!K743, classification!J$2:J$200, 0))</f>
        <v>unknown</v>
      </c>
      <c r="M743" s="9" t="s">
        <v>2587</v>
      </c>
      <c r="N743" t="str">
        <f>INDEX(classification!O$2:O$200, MATCH(soilManagement!M743, classification!M$2:M$200, 0))</f>
        <v>no</v>
      </c>
      <c r="O743" s="21" t="s">
        <v>1551</v>
      </c>
      <c r="P743" t="str">
        <f>INDEX(classification!R$2:R$200, MATCH(soilManagement!O743, classification!P$2:P$200, 0))</f>
        <v>unknown</v>
      </c>
      <c r="Q743" s="17" t="s">
        <v>1551</v>
      </c>
      <c r="R743" t="str">
        <f>INDEX(classification!U$2:U$200, MATCH(soilManagement!Q743, classification!S$2:S$200, 0))</f>
        <v>unknown</v>
      </c>
      <c r="S743" s="17" t="s">
        <v>1551</v>
      </c>
      <c r="T743" t="str">
        <f>INDEX(classification!X$2:X$200, MATCH(soilManagement!S743, classification!V$2:V$200, 0))</f>
        <v>unknown</v>
      </c>
      <c r="U743" s="16" t="s">
        <v>1551</v>
      </c>
      <c r="V743" t="str">
        <f>INDEX(classification!AA$2:AA$200, MATCH(soilManagement!U743, classification!Y$2:Y$200, 0))</f>
        <v>unknown</v>
      </c>
      <c r="W743" s="16" t="s">
        <v>2205</v>
      </c>
      <c r="X743" t="str">
        <f>INDEX(classification!AD$2:AD$200, MATCH(soilManagement!W743, classification!AB$2:AB$200, 0))</f>
        <v>no impact</v>
      </c>
      <c r="Y743" s="9" t="s">
        <v>2559</v>
      </c>
    </row>
    <row r="744" spans="1:25">
      <c r="A744">
        <v>743</v>
      </c>
      <c r="B744" s="6" t="s">
        <v>907</v>
      </c>
      <c r="C744" s="9" t="s">
        <v>2682</v>
      </c>
      <c r="D744" t="str">
        <f>INDEX(classification!C$2:C$200, MATCH(soilManagement!C744, classification!A$2:A$200, 0))</f>
        <v>arable</v>
      </c>
      <c r="E744" s="9" t="s">
        <v>2608</v>
      </c>
      <c r="F744" t="str">
        <f>INDEX(classification!F$2:F$200, MATCH(soilManagement!E744, classification!D$2:D$200, 0))</f>
        <v>reduced tillage</v>
      </c>
      <c r="G744" s="9">
        <v>2</v>
      </c>
      <c r="H744" s="9" t="s">
        <v>2946</v>
      </c>
      <c r="I744" t="str">
        <f>INDEX(classification!I$2:I$200, MATCH(soilManagement!H744, classification!G$2:G$200, 0))</f>
        <v>cereals</v>
      </c>
      <c r="J744" s="9" t="s">
        <v>2947</v>
      </c>
      <c r="K744" s="21" t="s">
        <v>1551</v>
      </c>
      <c r="L744" t="str">
        <f>INDEX(classification!L$2:L$200, MATCH(soilManagement!K744, classification!J$2:J$200, 0))</f>
        <v>unknown</v>
      </c>
      <c r="M744" s="9" t="s">
        <v>2587</v>
      </c>
      <c r="N744" t="str">
        <f>INDEX(classification!O$2:O$200, MATCH(soilManagement!M744, classification!M$2:M$200, 0))</f>
        <v>no</v>
      </c>
      <c r="O744" s="21" t="s">
        <v>1551</v>
      </c>
      <c r="P744" t="str">
        <f>INDEX(classification!R$2:R$200, MATCH(soilManagement!O744, classification!P$2:P$200, 0))</f>
        <v>unknown</v>
      </c>
      <c r="Q744" s="17" t="s">
        <v>1551</v>
      </c>
      <c r="R744" t="str">
        <f>INDEX(classification!U$2:U$200, MATCH(soilManagement!Q744, classification!S$2:S$200, 0))</f>
        <v>unknown</v>
      </c>
      <c r="S744" s="17" t="s">
        <v>1551</v>
      </c>
      <c r="T744" t="str">
        <f>INDEX(classification!X$2:X$200, MATCH(soilManagement!S744, classification!V$2:V$200, 0))</f>
        <v>unknown</v>
      </c>
      <c r="U744" s="16" t="s">
        <v>1551</v>
      </c>
      <c r="V744" t="str">
        <f>INDEX(classification!AA$2:AA$200, MATCH(soilManagement!U744, classification!Y$2:Y$200, 0))</f>
        <v>unknown</v>
      </c>
      <c r="W744" s="16" t="s">
        <v>2205</v>
      </c>
      <c r="X744" t="str">
        <f>INDEX(classification!AD$2:AD$200, MATCH(soilManagement!W744, classification!AB$2:AB$200, 0))</f>
        <v>no impact</v>
      </c>
      <c r="Y744" s="9" t="s">
        <v>2559</v>
      </c>
    </row>
    <row r="745" spans="1:25">
      <c r="A745">
        <v>744</v>
      </c>
      <c r="B745" s="6" t="s">
        <v>908</v>
      </c>
      <c r="C745" s="9" t="s">
        <v>2682</v>
      </c>
      <c r="D745" t="str">
        <f>INDEX(classification!C$2:C$200, MATCH(soilManagement!C745, classification!A$2:A$200, 0))</f>
        <v>arable</v>
      </c>
      <c r="E745" s="9" t="s">
        <v>2608</v>
      </c>
      <c r="F745" t="str">
        <f>INDEX(classification!F$2:F$200, MATCH(soilManagement!E745, classification!D$2:D$200, 0))</f>
        <v>reduced tillage</v>
      </c>
      <c r="G745" s="9">
        <v>2</v>
      </c>
      <c r="H745" s="9" t="s">
        <v>2946</v>
      </c>
      <c r="I745" t="str">
        <f>INDEX(classification!I$2:I$200, MATCH(soilManagement!H745, classification!G$2:G$200, 0))</f>
        <v>cereals</v>
      </c>
      <c r="J745" s="9" t="s">
        <v>2948</v>
      </c>
      <c r="K745" s="21" t="s">
        <v>1551</v>
      </c>
      <c r="L745" t="str">
        <f>INDEX(classification!L$2:L$200, MATCH(soilManagement!K745, classification!J$2:J$200, 0))</f>
        <v>unknown</v>
      </c>
      <c r="M745" s="21" t="s">
        <v>1551</v>
      </c>
      <c r="N745" t="str">
        <f>INDEX(classification!O$2:O$200, MATCH(soilManagement!M745, classification!M$2:M$200, 0))</f>
        <v>unknown</v>
      </c>
      <c r="O745" s="21" t="s">
        <v>1551</v>
      </c>
      <c r="P745" t="str">
        <f>INDEX(classification!R$2:R$200, MATCH(soilManagement!O745, classification!P$2:P$200, 0))</f>
        <v>unknown</v>
      </c>
      <c r="Q745" s="17" t="s">
        <v>1551</v>
      </c>
      <c r="R745" t="str">
        <f>INDEX(classification!U$2:U$200, MATCH(soilManagement!Q745, classification!S$2:S$200, 0))</f>
        <v>unknown</v>
      </c>
      <c r="S745" s="17" t="s">
        <v>1551</v>
      </c>
      <c r="T745" t="str">
        <f>INDEX(classification!X$2:X$200, MATCH(soilManagement!S745, classification!V$2:V$200, 0))</f>
        <v>unknown</v>
      </c>
      <c r="U745" s="16" t="s">
        <v>1551</v>
      </c>
      <c r="V745" t="str">
        <f>INDEX(classification!AA$2:AA$200, MATCH(soilManagement!U745, classification!Y$2:Y$200, 0))</f>
        <v>unknown</v>
      </c>
      <c r="W745" s="16" t="s">
        <v>2205</v>
      </c>
      <c r="X745" t="str">
        <f>INDEX(classification!AD$2:AD$200, MATCH(soilManagement!W745, classification!AB$2:AB$200, 0))</f>
        <v>no impact</v>
      </c>
      <c r="Y745" s="9" t="s">
        <v>2559</v>
      </c>
    </row>
    <row r="746" spans="1:25">
      <c r="A746">
        <v>745</v>
      </c>
      <c r="B746" s="6" t="s">
        <v>909</v>
      </c>
      <c r="C746" s="9" t="s">
        <v>2682</v>
      </c>
      <c r="D746" t="str">
        <f>INDEX(classification!C$2:C$200, MATCH(soilManagement!C746, classification!A$2:A$200, 0))</f>
        <v>arable</v>
      </c>
      <c r="E746" s="9" t="s">
        <v>2562</v>
      </c>
      <c r="F746" t="str">
        <f>INDEX(classification!F$2:F$200, MATCH(soilManagement!E746, classification!D$2:D$200, 0))</f>
        <v>conventional tillage</v>
      </c>
      <c r="G746" s="9">
        <v>2</v>
      </c>
      <c r="H746" s="9" t="s">
        <v>2946</v>
      </c>
      <c r="I746" t="str">
        <f>INDEX(classification!I$2:I$200, MATCH(soilManagement!H746, classification!G$2:G$200, 0))</f>
        <v>cereals</v>
      </c>
      <c r="J746" s="9" t="s">
        <v>2948</v>
      </c>
      <c r="K746" s="21" t="s">
        <v>1551</v>
      </c>
      <c r="L746" t="str">
        <f>INDEX(classification!L$2:L$200, MATCH(soilManagement!K746, classification!J$2:J$200, 0))</f>
        <v>unknown</v>
      </c>
      <c r="M746" s="21" t="s">
        <v>1551</v>
      </c>
      <c r="N746" t="str">
        <f>INDEX(classification!O$2:O$200, MATCH(soilManagement!M746, classification!M$2:M$200, 0))</f>
        <v>unknown</v>
      </c>
      <c r="O746" s="21" t="s">
        <v>1551</v>
      </c>
      <c r="P746" t="str">
        <f>INDEX(classification!R$2:R$200, MATCH(soilManagement!O746, classification!P$2:P$200, 0))</f>
        <v>unknown</v>
      </c>
      <c r="Q746" s="17" t="s">
        <v>1551</v>
      </c>
      <c r="R746" t="str">
        <f>INDEX(classification!U$2:U$200, MATCH(soilManagement!Q746, classification!S$2:S$200, 0))</f>
        <v>unknown</v>
      </c>
      <c r="S746" s="17" t="s">
        <v>1551</v>
      </c>
      <c r="T746" t="str">
        <f>INDEX(classification!X$2:X$200, MATCH(soilManagement!S746, classification!V$2:V$200, 0))</f>
        <v>unknown</v>
      </c>
      <c r="U746" s="16" t="s">
        <v>1551</v>
      </c>
      <c r="V746" t="str">
        <f>INDEX(classification!AA$2:AA$200, MATCH(soilManagement!U746, classification!Y$2:Y$200, 0))</f>
        <v>unknown</v>
      </c>
      <c r="W746" s="16" t="s">
        <v>2205</v>
      </c>
      <c r="X746" t="str">
        <f>INDEX(classification!AD$2:AD$200, MATCH(soilManagement!W746, classification!AB$2:AB$200, 0))</f>
        <v>no impact</v>
      </c>
      <c r="Y746" s="9" t="s">
        <v>2559</v>
      </c>
    </row>
    <row r="747" spans="1:25">
      <c r="A747">
        <v>746</v>
      </c>
      <c r="B747" s="6" t="s">
        <v>910</v>
      </c>
      <c r="C747" s="9" t="s">
        <v>2682</v>
      </c>
      <c r="D747" t="str">
        <f>INDEX(classification!C$2:C$200, MATCH(soilManagement!C747, classification!A$2:A$200, 0))</f>
        <v>arable</v>
      </c>
      <c r="E747" s="9" t="s">
        <v>2562</v>
      </c>
      <c r="F747" t="str">
        <f>INDEX(classification!F$2:F$200, MATCH(soilManagement!E747, classification!D$2:D$200, 0))</f>
        <v>conventional tillage</v>
      </c>
      <c r="G747" s="9">
        <v>2</v>
      </c>
      <c r="H747" s="9" t="s">
        <v>2949</v>
      </c>
      <c r="I747" t="str">
        <f>INDEX(classification!I$2:I$200, MATCH(soilManagement!H747, classification!G$2:G$200, 0))</f>
        <v>cereals</v>
      </c>
      <c r="J747" s="9" t="s">
        <v>2950</v>
      </c>
      <c r="K747" s="21" t="s">
        <v>1551</v>
      </c>
      <c r="L747" t="str">
        <f>INDEX(classification!L$2:L$200, MATCH(soilManagement!K747, classification!J$2:J$200, 0))</f>
        <v>unknown</v>
      </c>
      <c r="M747" s="21" t="s">
        <v>1551</v>
      </c>
      <c r="N747" t="str">
        <f>INDEX(classification!O$2:O$200, MATCH(soilManagement!M747, classification!M$2:M$200, 0))</f>
        <v>unknown</v>
      </c>
      <c r="O747" s="21" t="s">
        <v>1551</v>
      </c>
      <c r="P747" t="str">
        <f>INDEX(classification!R$2:R$200, MATCH(soilManagement!O747, classification!P$2:P$200, 0))</f>
        <v>unknown</v>
      </c>
      <c r="Q747" s="17" t="s">
        <v>1551</v>
      </c>
      <c r="R747" t="str">
        <f>INDEX(classification!U$2:U$200, MATCH(soilManagement!Q747, classification!S$2:S$200, 0))</f>
        <v>unknown</v>
      </c>
      <c r="S747" s="17" t="s">
        <v>1551</v>
      </c>
      <c r="T747" t="str">
        <f>INDEX(classification!X$2:X$200, MATCH(soilManagement!S747, classification!V$2:V$200, 0))</f>
        <v>unknown</v>
      </c>
      <c r="U747" s="16" t="s">
        <v>1551</v>
      </c>
      <c r="V747" t="str">
        <f>INDEX(classification!AA$2:AA$200, MATCH(soilManagement!U747, classification!Y$2:Y$200, 0))</f>
        <v>unknown</v>
      </c>
      <c r="W747" s="16" t="s">
        <v>2205</v>
      </c>
      <c r="X747" t="str">
        <f>INDEX(classification!AD$2:AD$200, MATCH(soilManagement!W747, classification!AB$2:AB$200, 0))</f>
        <v>no impact</v>
      </c>
      <c r="Y747" s="9" t="s">
        <v>2559</v>
      </c>
    </row>
    <row r="748" spans="1:25">
      <c r="A748">
        <v>747</v>
      </c>
      <c r="B748" s="6" t="s">
        <v>912</v>
      </c>
      <c r="C748" s="9" t="s">
        <v>2682</v>
      </c>
      <c r="D748" t="str">
        <f>INDEX(classification!C$2:C$200, MATCH(soilManagement!C748, classification!A$2:A$200, 0))</f>
        <v>arable</v>
      </c>
      <c r="E748" s="9" t="s">
        <v>2608</v>
      </c>
      <c r="F748" t="str">
        <f>INDEX(classification!F$2:F$200, MATCH(soilManagement!E748, classification!D$2:D$200, 0))</f>
        <v>reduced tillage</v>
      </c>
      <c r="G748" s="9">
        <v>2</v>
      </c>
      <c r="H748" s="9" t="s">
        <v>2949</v>
      </c>
      <c r="I748" t="str">
        <f>INDEX(classification!I$2:I$200, MATCH(soilManagement!H748, classification!G$2:G$200, 0))</f>
        <v>cereals</v>
      </c>
      <c r="J748" s="9" t="s">
        <v>2950</v>
      </c>
      <c r="K748" s="21" t="s">
        <v>1551</v>
      </c>
      <c r="L748" t="str">
        <f>INDEX(classification!L$2:L$200, MATCH(soilManagement!K748, classification!J$2:J$200, 0))</f>
        <v>unknown</v>
      </c>
      <c r="M748" s="21" t="s">
        <v>1551</v>
      </c>
      <c r="N748" t="str">
        <f>INDEX(classification!O$2:O$200, MATCH(soilManagement!M748, classification!M$2:M$200, 0))</f>
        <v>unknown</v>
      </c>
      <c r="O748" s="21" t="s">
        <v>1551</v>
      </c>
      <c r="P748" t="str">
        <f>INDEX(classification!R$2:R$200, MATCH(soilManagement!O748, classification!P$2:P$200, 0))</f>
        <v>unknown</v>
      </c>
      <c r="Q748" s="17" t="s">
        <v>1551</v>
      </c>
      <c r="R748" t="str">
        <f>INDEX(classification!U$2:U$200, MATCH(soilManagement!Q748, classification!S$2:S$200, 0))</f>
        <v>unknown</v>
      </c>
      <c r="S748" s="17" t="s">
        <v>1551</v>
      </c>
      <c r="T748" t="str">
        <f>INDEX(classification!X$2:X$200, MATCH(soilManagement!S748, classification!V$2:V$200, 0))</f>
        <v>unknown</v>
      </c>
      <c r="U748" s="16" t="s">
        <v>1551</v>
      </c>
      <c r="V748" t="str">
        <f>INDEX(classification!AA$2:AA$200, MATCH(soilManagement!U748, classification!Y$2:Y$200, 0))</f>
        <v>unknown</v>
      </c>
      <c r="W748" s="16" t="s">
        <v>2205</v>
      </c>
      <c r="X748" t="str">
        <f>INDEX(classification!AD$2:AD$200, MATCH(soilManagement!W748, classification!AB$2:AB$200, 0))</f>
        <v>no impact</v>
      </c>
      <c r="Y748" s="9" t="s">
        <v>2559</v>
      </c>
    </row>
    <row r="749" spans="1:25">
      <c r="A749">
        <v>748</v>
      </c>
      <c r="B749" s="6" t="s">
        <v>913</v>
      </c>
      <c r="C749" s="9" t="s">
        <v>2682</v>
      </c>
      <c r="D749" t="str">
        <f>INDEX(classification!C$2:C$200, MATCH(soilManagement!C749, classification!A$2:A$200, 0))</f>
        <v>arable</v>
      </c>
      <c r="E749" s="9" t="s">
        <v>2562</v>
      </c>
      <c r="F749" t="str">
        <f>INDEX(classification!F$2:F$200, MATCH(soilManagement!E749, classification!D$2:D$200, 0))</f>
        <v>conventional tillage</v>
      </c>
      <c r="G749" s="9">
        <v>2</v>
      </c>
      <c r="H749" s="9" t="s">
        <v>2949</v>
      </c>
      <c r="I749" t="str">
        <f>INDEX(classification!I$2:I$200, MATCH(soilManagement!H749, classification!G$2:G$200, 0))</f>
        <v>cereals</v>
      </c>
      <c r="J749" s="9" t="s">
        <v>2950</v>
      </c>
      <c r="K749" s="21" t="s">
        <v>1551</v>
      </c>
      <c r="L749" t="str">
        <f>INDEX(classification!L$2:L$200, MATCH(soilManagement!K749, classification!J$2:J$200, 0))</f>
        <v>unknown</v>
      </c>
      <c r="M749" s="21" t="s">
        <v>1551</v>
      </c>
      <c r="N749" t="str">
        <f>INDEX(classification!O$2:O$200, MATCH(soilManagement!M749, classification!M$2:M$200, 0))</f>
        <v>unknown</v>
      </c>
      <c r="O749" s="21" t="s">
        <v>1551</v>
      </c>
      <c r="P749" t="str">
        <f>INDEX(classification!R$2:R$200, MATCH(soilManagement!O749, classification!P$2:P$200, 0))</f>
        <v>unknown</v>
      </c>
      <c r="Q749" s="17" t="s">
        <v>1551</v>
      </c>
      <c r="R749" t="str">
        <f>INDEX(classification!U$2:U$200, MATCH(soilManagement!Q749, classification!S$2:S$200, 0))</f>
        <v>unknown</v>
      </c>
      <c r="S749" s="17" t="s">
        <v>1551</v>
      </c>
      <c r="T749" t="str">
        <f>INDEX(classification!X$2:X$200, MATCH(soilManagement!S749, classification!V$2:V$200, 0))</f>
        <v>unknown</v>
      </c>
      <c r="U749" s="16" t="s">
        <v>1551</v>
      </c>
      <c r="V749" t="str">
        <f>INDEX(classification!AA$2:AA$200, MATCH(soilManagement!U749, classification!Y$2:Y$200, 0))</f>
        <v>unknown</v>
      </c>
      <c r="W749" s="16" t="s">
        <v>2205</v>
      </c>
      <c r="X749" t="str">
        <f>INDEX(classification!AD$2:AD$200, MATCH(soilManagement!W749, classification!AB$2:AB$200, 0))</f>
        <v>no impact</v>
      </c>
      <c r="Y749" s="9" t="s">
        <v>2559</v>
      </c>
    </row>
    <row r="750" spans="1:25">
      <c r="A750">
        <v>749</v>
      </c>
      <c r="B750" s="6" t="s">
        <v>914</v>
      </c>
      <c r="C750" s="9" t="s">
        <v>2682</v>
      </c>
      <c r="D750" t="str">
        <f>INDEX(classification!C$2:C$200, MATCH(soilManagement!C750, classification!A$2:A$200, 0))</f>
        <v>arable</v>
      </c>
      <c r="E750" s="9" t="s">
        <v>2608</v>
      </c>
      <c r="F750" t="str">
        <f>INDEX(classification!F$2:F$200, MATCH(soilManagement!E750, classification!D$2:D$200, 0))</f>
        <v>reduced tillage</v>
      </c>
      <c r="G750" s="9">
        <v>2</v>
      </c>
      <c r="H750" s="9" t="s">
        <v>2949</v>
      </c>
      <c r="I750" t="str">
        <f>INDEX(classification!I$2:I$200, MATCH(soilManagement!H750, classification!G$2:G$200, 0))</f>
        <v>cereals</v>
      </c>
      <c r="J750" s="9" t="s">
        <v>2950</v>
      </c>
      <c r="K750" s="21" t="s">
        <v>1551</v>
      </c>
      <c r="L750" t="str">
        <f>INDEX(classification!L$2:L$200, MATCH(soilManagement!K750, classification!J$2:J$200, 0))</f>
        <v>unknown</v>
      </c>
      <c r="M750" s="21" t="s">
        <v>1551</v>
      </c>
      <c r="N750" t="str">
        <f>INDEX(classification!O$2:O$200, MATCH(soilManagement!M750, classification!M$2:M$200, 0))</f>
        <v>unknown</v>
      </c>
      <c r="O750" s="21" t="s">
        <v>1551</v>
      </c>
      <c r="P750" t="str">
        <f>INDEX(classification!R$2:R$200, MATCH(soilManagement!O750, classification!P$2:P$200, 0))</f>
        <v>unknown</v>
      </c>
      <c r="Q750" s="17" t="s">
        <v>1551</v>
      </c>
      <c r="R750" t="str">
        <f>INDEX(classification!U$2:U$200, MATCH(soilManagement!Q750, classification!S$2:S$200, 0))</f>
        <v>unknown</v>
      </c>
      <c r="S750" s="17" t="s">
        <v>1551</v>
      </c>
      <c r="T750" t="str">
        <f>INDEX(classification!X$2:X$200, MATCH(soilManagement!S750, classification!V$2:V$200, 0))</f>
        <v>unknown</v>
      </c>
      <c r="U750" s="16" t="s">
        <v>1551</v>
      </c>
      <c r="V750" t="str">
        <f>INDEX(classification!AA$2:AA$200, MATCH(soilManagement!U750, classification!Y$2:Y$200, 0))</f>
        <v>unknown</v>
      </c>
      <c r="W750" s="16" t="s">
        <v>2205</v>
      </c>
      <c r="X750" t="str">
        <f>INDEX(classification!AD$2:AD$200, MATCH(soilManagement!W750, classification!AB$2:AB$200, 0))</f>
        <v>no impact</v>
      </c>
      <c r="Y750" s="9" t="s">
        <v>2559</v>
      </c>
    </row>
    <row r="751" spans="1:25">
      <c r="A751">
        <v>750</v>
      </c>
      <c r="B751" s="6" t="s">
        <v>915</v>
      </c>
      <c r="C751" s="9" t="s">
        <v>2682</v>
      </c>
      <c r="D751" t="str">
        <f>INDEX(classification!C$2:C$200, MATCH(soilManagement!C751, classification!A$2:A$200, 0))</f>
        <v>arable</v>
      </c>
      <c r="E751" s="9" t="s">
        <v>2562</v>
      </c>
      <c r="F751" t="str">
        <f>INDEX(classification!F$2:F$200, MATCH(soilManagement!E751, classification!D$2:D$200, 0))</f>
        <v>conventional tillage</v>
      </c>
      <c r="G751" s="9">
        <v>2</v>
      </c>
      <c r="H751" s="9" t="s">
        <v>2949</v>
      </c>
      <c r="I751" t="str">
        <f>INDEX(classification!I$2:I$200, MATCH(soilManagement!H751, classification!G$2:G$200, 0))</f>
        <v>cereals</v>
      </c>
      <c r="J751" s="9" t="s">
        <v>2950</v>
      </c>
      <c r="K751" s="21" t="s">
        <v>1551</v>
      </c>
      <c r="L751" t="str">
        <f>INDEX(classification!L$2:L$200, MATCH(soilManagement!K751, classification!J$2:J$200, 0))</f>
        <v>unknown</v>
      </c>
      <c r="M751" s="21" t="s">
        <v>1551</v>
      </c>
      <c r="N751" t="str">
        <f>INDEX(classification!O$2:O$200, MATCH(soilManagement!M751, classification!M$2:M$200, 0))</f>
        <v>unknown</v>
      </c>
      <c r="O751" s="21" t="s">
        <v>1551</v>
      </c>
      <c r="P751" t="str">
        <f>INDEX(classification!R$2:R$200, MATCH(soilManagement!O751, classification!P$2:P$200, 0))</f>
        <v>unknown</v>
      </c>
      <c r="Q751" s="17" t="s">
        <v>1551</v>
      </c>
      <c r="R751" t="str">
        <f>INDEX(classification!U$2:U$200, MATCH(soilManagement!Q751, classification!S$2:S$200, 0))</f>
        <v>unknown</v>
      </c>
      <c r="S751" s="17" t="s">
        <v>1551</v>
      </c>
      <c r="T751" t="str">
        <f>INDEX(classification!X$2:X$200, MATCH(soilManagement!S751, classification!V$2:V$200, 0))</f>
        <v>unknown</v>
      </c>
      <c r="U751" s="16" t="s">
        <v>1551</v>
      </c>
      <c r="V751" t="str">
        <f>INDEX(classification!AA$2:AA$200, MATCH(soilManagement!U751, classification!Y$2:Y$200, 0))</f>
        <v>unknown</v>
      </c>
      <c r="W751" s="16" t="s">
        <v>2205</v>
      </c>
      <c r="X751" t="str">
        <f>INDEX(classification!AD$2:AD$200, MATCH(soilManagement!W751, classification!AB$2:AB$200, 0))</f>
        <v>no impact</v>
      </c>
      <c r="Y751" s="9" t="s">
        <v>2559</v>
      </c>
    </row>
    <row r="752" spans="1:25">
      <c r="A752">
        <v>751</v>
      </c>
      <c r="B752" s="6" t="s">
        <v>916</v>
      </c>
      <c r="C752" s="9" t="s">
        <v>2682</v>
      </c>
      <c r="D752" t="str">
        <f>INDEX(classification!C$2:C$200, MATCH(soilManagement!C752, classification!A$2:A$200, 0))</f>
        <v>arable</v>
      </c>
      <c r="E752" s="9" t="s">
        <v>2608</v>
      </c>
      <c r="F752" t="str">
        <f>INDEX(classification!F$2:F$200, MATCH(soilManagement!E752, classification!D$2:D$200, 0))</f>
        <v>reduced tillage</v>
      </c>
      <c r="G752" s="9">
        <v>2</v>
      </c>
      <c r="H752" s="9" t="s">
        <v>2949</v>
      </c>
      <c r="I752" t="str">
        <f>INDEX(classification!I$2:I$200, MATCH(soilManagement!H752, classification!G$2:G$200, 0))</f>
        <v>cereals</v>
      </c>
      <c r="J752" s="9" t="s">
        <v>2950</v>
      </c>
      <c r="K752" s="21" t="s">
        <v>1551</v>
      </c>
      <c r="L752" t="str">
        <f>INDEX(classification!L$2:L$200, MATCH(soilManagement!K752, classification!J$2:J$200, 0))</f>
        <v>unknown</v>
      </c>
      <c r="M752" s="21" t="s">
        <v>1551</v>
      </c>
      <c r="N752" t="str">
        <f>INDEX(classification!O$2:O$200, MATCH(soilManagement!M752, classification!M$2:M$200, 0))</f>
        <v>unknown</v>
      </c>
      <c r="O752" s="21" t="s">
        <v>1551</v>
      </c>
      <c r="P752" t="str">
        <f>INDEX(classification!R$2:R$200, MATCH(soilManagement!O752, classification!P$2:P$200, 0))</f>
        <v>unknown</v>
      </c>
      <c r="Q752" s="17" t="s">
        <v>1551</v>
      </c>
      <c r="R752" t="str">
        <f>INDEX(classification!U$2:U$200, MATCH(soilManagement!Q752, classification!S$2:S$200, 0))</f>
        <v>unknown</v>
      </c>
      <c r="S752" s="17" t="s">
        <v>1551</v>
      </c>
      <c r="T752" t="str">
        <f>INDEX(classification!X$2:X$200, MATCH(soilManagement!S752, classification!V$2:V$200, 0))</f>
        <v>unknown</v>
      </c>
      <c r="U752" s="16" t="s">
        <v>1551</v>
      </c>
      <c r="V752" t="str">
        <f>INDEX(classification!AA$2:AA$200, MATCH(soilManagement!U752, classification!Y$2:Y$200, 0))</f>
        <v>unknown</v>
      </c>
      <c r="W752" s="16" t="s">
        <v>2205</v>
      </c>
      <c r="X752" t="str">
        <f>INDEX(classification!AD$2:AD$200, MATCH(soilManagement!W752, classification!AB$2:AB$200, 0))</f>
        <v>no impact</v>
      </c>
      <c r="Y752" s="9" t="s">
        <v>2559</v>
      </c>
    </row>
    <row r="753" spans="1:25">
      <c r="A753">
        <v>752</v>
      </c>
      <c r="B753" s="6" t="s">
        <v>917</v>
      </c>
      <c r="C753" s="9" t="s">
        <v>2951</v>
      </c>
      <c r="D753" t="str">
        <f>INDEX(classification!C$2:C$200, MATCH(soilManagement!C753, classification!A$2:A$200, 0))</f>
        <v>arable</v>
      </c>
      <c r="E753" s="9" t="s">
        <v>1551</v>
      </c>
      <c r="F753" t="str">
        <f>INDEX(classification!F$2:F$200, MATCH(soilManagement!E753, classification!D$2:D$200, 0))</f>
        <v>unknown</v>
      </c>
      <c r="G753" s="9">
        <v>-9999</v>
      </c>
      <c r="H753" s="17" t="s">
        <v>1551</v>
      </c>
      <c r="I753" t="str">
        <f>INDEX(classification!I$2:I$200, MATCH(soilManagement!H753, classification!G$2:G$200, 0))</f>
        <v>unknown</v>
      </c>
      <c r="J753" s="9" t="s">
        <v>1551</v>
      </c>
      <c r="K753" s="21" t="s">
        <v>1551</v>
      </c>
      <c r="L753" t="str">
        <f>INDEX(classification!L$2:L$200, MATCH(soilManagement!K753, classification!J$2:J$200, 0))</f>
        <v>unknown</v>
      </c>
      <c r="M753" s="21" t="s">
        <v>1551</v>
      </c>
      <c r="N753" t="str">
        <f>INDEX(classification!O$2:O$200, MATCH(soilManagement!M753, classification!M$2:M$200, 0))</f>
        <v>unknown</v>
      </c>
      <c r="O753" s="21" t="s">
        <v>1551</v>
      </c>
      <c r="P753" t="str">
        <f>INDEX(classification!R$2:R$200, MATCH(soilManagement!O753, classification!P$2:P$200, 0))</f>
        <v>unknown</v>
      </c>
      <c r="Q753" s="17" t="s">
        <v>1551</v>
      </c>
      <c r="R753" t="str">
        <f>INDEX(classification!U$2:U$200, MATCH(soilManagement!Q753, classification!S$2:S$200, 0))</f>
        <v>unknown</v>
      </c>
      <c r="S753" s="17" t="s">
        <v>1551</v>
      </c>
      <c r="T753" t="str">
        <f>INDEX(classification!X$2:X$200, MATCH(soilManagement!S753, classification!V$2:V$200, 0))</f>
        <v>unknown</v>
      </c>
      <c r="U753" s="16" t="s">
        <v>1551</v>
      </c>
      <c r="V753" t="str">
        <f>INDEX(classification!AA$2:AA$200, MATCH(soilManagement!U753, classification!Y$2:Y$200, 0))</f>
        <v>unknown</v>
      </c>
      <c r="W753" s="16" t="s">
        <v>2205</v>
      </c>
      <c r="X753" t="str">
        <f>INDEX(classification!AD$2:AD$200, MATCH(soilManagement!W753, classification!AB$2:AB$200, 0))</f>
        <v>no impact</v>
      </c>
      <c r="Y753" s="9" t="s">
        <v>2425</v>
      </c>
    </row>
    <row r="754" spans="1:25">
      <c r="A754">
        <v>753</v>
      </c>
      <c r="B754" s="6" t="s">
        <v>919</v>
      </c>
      <c r="C754" s="9" t="s">
        <v>2951</v>
      </c>
      <c r="D754" t="str">
        <f>INDEX(classification!C$2:C$200, MATCH(soilManagement!C754, classification!A$2:A$200, 0))</f>
        <v>arable</v>
      </c>
      <c r="E754" s="9" t="s">
        <v>1551</v>
      </c>
      <c r="F754" t="str">
        <f>INDEX(classification!F$2:F$200, MATCH(soilManagement!E754, classification!D$2:D$200, 0))</f>
        <v>unknown</v>
      </c>
      <c r="G754" s="9">
        <v>-9999</v>
      </c>
      <c r="H754" s="17" t="s">
        <v>1551</v>
      </c>
      <c r="I754" t="str">
        <f>INDEX(classification!I$2:I$200, MATCH(soilManagement!H754, classification!G$2:G$200, 0))</f>
        <v>unknown</v>
      </c>
      <c r="J754" s="9" t="s">
        <v>1551</v>
      </c>
      <c r="K754" s="21" t="s">
        <v>1551</v>
      </c>
      <c r="L754" t="str">
        <f>INDEX(classification!L$2:L$200, MATCH(soilManagement!K754, classification!J$2:J$200, 0))</f>
        <v>unknown</v>
      </c>
      <c r="M754" s="21" t="s">
        <v>1551</v>
      </c>
      <c r="N754" t="str">
        <f>INDEX(classification!O$2:O$200, MATCH(soilManagement!M754, classification!M$2:M$200, 0))</f>
        <v>unknown</v>
      </c>
      <c r="O754" s="21" t="s">
        <v>1551</v>
      </c>
      <c r="P754" t="str">
        <f>INDEX(classification!R$2:R$200, MATCH(soilManagement!O754, classification!P$2:P$200, 0))</f>
        <v>unknown</v>
      </c>
      <c r="Q754" s="17" t="s">
        <v>1551</v>
      </c>
      <c r="R754" t="str">
        <f>INDEX(classification!U$2:U$200, MATCH(soilManagement!Q754, classification!S$2:S$200, 0))</f>
        <v>unknown</v>
      </c>
      <c r="S754" s="17" t="s">
        <v>1551</v>
      </c>
      <c r="T754" t="str">
        <f>INDEX(classification!X$2:X$200, MATCH(soilManagement!S754, classification!V$2:V$200, 0))</f>
        <v>unknown</v>
      </c>
      <c r="U754" s="16" t="s">
        <v>1551</v>
      </c>
      <c r="V754" t="str">
        <f>INDEX(classification!AA$2:AA$200, MATCH(soilManagement!U754, classification!Y$2:Y$200, 0))</f>
        <v>unknown</v>
      </c>
      <c r="W754" s="21" t="s">
        <v>1551</v>
      </c>
      <c r="X754" t="str">
        <f>INDEX(classification!AD$2:AD$200, MATCH(soilManagement!W754, classification!AB$2:AB$200, 0))</f>
        <v>unknown</v>
      </c>
      <c r="Y754" s="9" t="s">
        <v>2426</v>
      </c>
    </row>
    <row r="755" spans="1:25">
      <c r="A755">
        <v>754</v>
      </c>
      <c r="B755" s="6" t="s">
        <v>920</v>
      </c>
      <c r="C755" s="9" t="s">
        <v>2951</v>
      </c>
      <c r="D755" t="str">
        <f>INDEX(classification!C$2:C$200, MATCH(soilManagement!C755, classification!A$2:A$200, 0))</f>
        <v>arable</v>
      </c>
      <c r="E755" s="9" t="s">
        <v>1551</v>
      </c>
      <c r="F755" t="str">
        <f>INDEX(classification!F$2:F$200, MATCH(soilManagement!E755, classification!D$2:D$200, 0))</f>
        <v>unknown</v>
      </c>
      <c r="G755" s="9">
        <v>-9999</v>
      </c>
      <c r="H755" s="17" t="s">
        <v>1551</v>
      </c>
      <c r="I755" t="str">
        <f>INDEX(classification!I$2:I$200, MATCH(soilManagement!H755, classification!G$2:G$200, 0))</f>
        <v>unknown</v>
      </c>
      <c r="J755" s="9" t="s">
        <v>1551</v>
      </c>
      <c r="K755" s="21" t="s">
        <v>1551</v>
      </c>
      <c r="L755" t="str">
        <f>INDEX(classification!L$2:L$200, MATCH(soilManagement!K755, classification!J$2:J$200, 0))</f>
        <v>unknown</v>
      </c>
      <c r="M755" s="21" t="s">
        <v>1551</v>
      </c>
      <c r="N755" t="str">
        <f>INDEX(classification!O$2:O$200, MATCH(soilManagement!M755, classification!M$2:M$200, 0))</f>
        <v>unknown</v>
      </c>
      <c r="O755" s="21" t="s">
        <v>1551</v>
      </c>
      <c r="P755" t="str">
        <f>INDEX(classification!R$2:R$200, MATCH(soilManagement!O755, classification!P$2:P$200, 0))</f>
        <v>unknown</v>
      </c>
      <c r="Q755" s="17" t="s">
        <v>1551</v>
      </c>
      <c r="R755" t="str">
        <f>INDEX(classification!U$2:U$200, MATCH(soilManagement!Q755, classification!S$2:S$200, 0))</f>
        <v>unknown</v>
      </c>
      <c r="S755" s="17" t="s">
        <v>1551</v>
      </c>
      <c r="T755" t="str">
        <f>INDEX(classification!X$2:X$200, MATCH(soilManagement!S755, classification!V$2:V$200, 0))</f>
        <v>unknown</v>
      </c>
      <c r="U755" s="16" t="s">
        <v>1551</v>
      </c>
      <c r="V755" t="str">
        <f>INDEX(classification!AA$2:AA$200, MATCH(soilManagement!U755, classification!Y$2:Y$200, 0))</f>
        <v>unknown</v>
      </c>
      <c r="W755" s="21" t="s">
        <v>1551</v>
      </c>
      <c r="X755" t="str">
        <f>INDEX(classification!AD$2:AD$200, MATCH(soilManagement!W755, classification!AB$2:AB$200, 0))</f>
        <v>unknown</v>
      </c>
      <c r="Y755" s="9" t="s">
        <v>2427</v>
      </c>
    </row>
    <row r="756" spans="1:25">
      <c r="A756">
        <v>755</v>
      </c>
      <c r="B756" s="6" t="s">
        <v>921</v>
      </c>
      <c r="C756" s="9" t="s">
        <v>2951</v>
      </c>
      <c r="D756" t="str">
        <f>INDEX(classification!C$2:C$200, MATCH(soilManagement!C756, classification!A$2:A$200, 0))</f>
        <v>arable</v>
      </c>
      <c r="E756" s="9" t="s">
        <v>1551</v>
      </c>
      <c r="F756" t="str">
        <f>INDEX(classification!F$2:F$200, MATCH(soilManagement!E756, classification!D$2:D$200, 0))</f>
        <v>unknown</v>
      </c>
      <c r="G756" s="9">
        <v>-9999</v>
      </c>
      <c r="H756" s="17" t="s">
        <v>1551</v>
      </c>
      <c r="I756" t="str">
        <f>INDEX(classification!I$2:I$200, MATCH(soilManagement!H756, classification!G$2:G$200, 0))</f>
        <v>unknown</v>
      </c>
      <c r="J756" s="9" t="s">
        <v>1551</v>
      </c>
      <c r="K756" s="21" t="s">
        <v>1551</v>
      </c>
      <c r="L756" t="str">
        <f>INDEX(classification!L$2:L$200, MATCH(soilManagement!K756, classification!J$2:J$200, 0))</f>
        <v>unknown</v>
      </c>
      <c r="M756" s="21" t="s">
        <v>1551</v>
      </c>
      <c r="N756" t="str">
        <f>INDEX(classification!O$2:O$200, MATCH(soilManagement!M756, classification!M$2:M$200, 0))</f>
        <v>unknown</v>
      </c>
      <c r="O756" s="21" t="s">
        <v>1551</v>
      </c>
      <c r="P756" t="str">
        <f>INDEX(classification!R$2:R$200, MATCH(soilManagement!O756, classification!P$2:P$200, 0))</f>
        <v>unknown</v>
      </c>
      <c r="Q756" s="17" t="s">
        <v>1551</v>
      </c>
      <c r="R756" t="str">
        <f>INDEX(classification!U$2:U$200, MATCH(soilManagement!Q756, classification!S$2:S$200, 0))</f>
        <v>unknown</v>
      </c>
      <c r="S756" s="17" t="s">
        <v>1551</v>
      </c>
      <c r="T756" t="str">
        <f>INDEX(classification!X$2:X$200, MATCH(soilManagement!S756, classification!V$2:V$200, 0))</f>
        <v>unknown</v>
      </c>
      <c r="U756" s="16" t="s">
        <v>1551</v>
      </c>
      <c r="V756" t="str">
        <f>INDEX(classification!AA$2:AA$200, MATCH(soilManagement!U756, classification!Y$2:Y$200, 0))</f>
        <v>unknown</v>
      </c>
      <c r="W756" s="21" t="s">
        <v>1551</v>
      </c>
      <c r="X756" t="str">
        <f>INDEX(classification!AD$2:AD$200, MATCH(soilManagement!W756, classification!AB$2:AB$200, 0))</f>
        <v>unknown</v>
      </c>
      <c r="Y756" s="9" t="s">
        <v>2428</v>
      </c>
    </row>
    <row r="757" spans="1:25">
      <c r="A757">
        <v>756</v>
      </c>
      <c r="B757" s="6" t="s">
        <v>922</v>
      </c>
      <c r="C757" s="9" t="s">
        <v>2951</v>
      </c>
      <c r="D757" t="str">
        <f>INDEX(classification!C$2:C$200, MATCH(soilManagement!C757, classification!A$2:A$200, 0))</f>
        <v>arable</v>
      </c>
      <c r="E757" s="9" t="s">
        <v>1551</v>
      </c>
      <c r="F757" t="str">
        <f>INDEX(classification!F$2:F$200, MATCH(soilManagement!E757, classification!D$2:D$200, 0))</f>
        <v>unknown</v>
      </c>
      <c r="G757" s="9">
        <v>-9999</v>
      </c>
      <c r="H757" s="17" t="s">
        <v>1551</v>
      </c>
      <c r="I757" t="str">
        <f>INDEX(classification!I$2:I$200, MATCH(soilManagement!H757, classification!G$2:G$200, 0))</f>
        <v>unknown</v>
      </c>
      <c r="J757" s="9" t="s">
        <v>1551</v>
      </c>
      <c r="K757" s="21" t="s">
        <v>1551</v>
      </c>
      <c r="L757" t="str">
        <f>INDEX(classification!L$2:L$200, MATCH(soilManagement!K757, classification!J$2:J$200, 0))</f>
        <v>unknown</v>
      </c>
      <c r="M757" s="21" t="s">
        <v>1551</v>
      </c>
      <c r="N757" t="str">
        <f>INDEX(classification!O$2:O$200, MATCH(soilManagement!M757, classification!M$2:M$200, 0))</f>
        <v>unknown</v>
      </c>
      <c r="O757" s="21" t="s">
        <v>1551</v>
      </c>
      <c r="P757" t="str">
        <f>INDEX(classification!R$2:R$200, MATCH(soilManagement!O757, classification!P$2:P$200, 0))</f>
        <v>unknown</v>
      </c>
      <c r="Q757" s="17" t="s">
        <v>1551</v>
      </c>
      <c r="R757" t="str">
        <f>INDEX(classification!U$2:U$200, MATCH(soilManagement!Q757, classification!S$2:S$200, 0))</f>
        <v>unknown</v>
      </c>
      <c r="S757" s="17" t="s">
        <v>1551</v>
      </c>
      <c r="T757" t="str">
        <f>INDEX(classification!X$2:X$200, MATCH(soilManagement!S757, classification!V$2:V$200, 0))</f>
        <v>unknown</v>
      </c>
      <c r="U757" s="16" t="s">
        <v>1551</v>
      </c>
      <c r="V757" t="str">
        <f>INDEX(classification!AA$2:AA$200, MATCH(soilManagement!U757, classification!Y$2:Y$200, 0))</f>
        <v>unknown</v>
      </c>
      <c r="W757" s="21" t="s">
        <v>1551</v>
      </c>
      <c r="X757" t="str">
        <f>INDEX(classification!AD$2:AD$200, MATCH(soilManagement!W757, classification!AB$2:AB$200, 0))</f>
        <v>unknown</v>
      </c>
      <c r="Y757" s="9" t="s">
        <v>2429</v>
      </c>
    </row>
    <row r="758" spans="1:25">
      <c r="A758">
        <v>757</v>
      </c>
      <c r="B758" s="6" t="s">
        <v>923</v>
      </c>
      <c r="C758" s="9" t="s">
        <v>2556</v>
      </c>
      <c r="D758" t="str">
        <f>INDEX(classification!C$2:C$200, MATCH(soilManagement!C758, classification!A$2:A$200, 0))</f>
        <v>grassland</v>
      </c>
      <c r="E758" s="9" t="s">
        <v>2731</v>
      </c>
      <c r="F758" t="str">
        <f>INDEX(classification!F$2:F$200, MATCH(soilManagement!E758, classification!D$2:D$200, 0))</f>
        <v>no tillage</v>
      </c>
      <c r="G758" s="9">
        <v>0</v>
      </c>
      <c r="H758" s="9" t="s">
        <v>2952</v>
      </c>
      <c r="I758" t="str">
        <f>INDEX(classification!I$2:I$200, MATCH(soilManagement!H758, classification!G$2:G$200, 0))</f>
        <v>grass/herbs</v>
      </c>
      <c r="J758" s="9" t="s">
        <v>1551</v>
      </c>
      <c r="K758" s="21" t="s">
        <v>1551</v>
      </c>
      <c r="L758" t="str">
        <f>INDEX(classification!L$2:L$200, MATCH(soilManagement!K758, classification!J$2:J$200, 0))</f>
        <v>unknown</v>
      </c>
      <c r="M758" s="6" t="s">
        <v>2558</v>
      </c>
      <c r="N758" t="str">
        <f>INDEX(classification!O$2:O$200, MATCH(soilManagement!M758, classification!M$2:M$200, 0))</f>
        <v>natural</v>
      </c>
      <c r="O758" s="21" t="s">
        <v>1551</v>
      </c>
      <c r="P758" t="str">
        <f>INDEX(classification!R$2:R$200, MATCH(soilManagement!O758, classification!P$2:P$200, 0))</f>
        <v>unknown</v>
      </c>
      <c r="Q758" s="17" t="s">
        <v>1551</v>
      </c>
      <c r="R758" t="str">
        <f>INDEX(classification!U$2:U$200, MATCH(soilManagement!Q758, classification!S$2:S$200, 0))</f>
        <v>unknown</v>
      </c>
      <c r="S758" s="17" t="s">
        <v>1551</v>
      </c>
      <c r="T758" t="str">
        <f>INDEX(classification!X$2:X$200, MATCH(soilManagement!S758, classification!V$2:V$200, 0))</f>
        <v>unknown</v>
      </c>
      <c r="U758" s="16" t="s">
        <v>1551</v>
      </c>
      <c r="V758" t="str">
        <f>INDEX(classification!AA$2:AA$200, MATCH(soilManagement!U758, classification!Y$2:Y$200, 0))</f>
        <v>unknown</v>
      </c>
      <c r="W758" s="21" t="s">
        <v>1551</v>
      </c>
      <c r="X758" t="str">
        <f>INDEX(classification!AD$2:AD$200, MATCH(soilManagement!W758, classification!AB$2:AB$200, 0))</f>
        <v>unknown</v>
      </c>
      <c r="Y758" s="9" t="s">
        <v>2559</v>
      </c>
    </row>
    <row r="759" spans="1:25">
      <c r="A759">
        <v>758</v>
      </c>
      <c r="B759" s="6" t="s">
        <v>926</v>
      </c>
      <c r="C759" s="9" t="s">
        <v>2953</v>
      </c>
      <c r="D759" t="str">
        <f>INDEX(classification!C$2:C$200, MATCH(soilManagement!C759, classification!A$2:A$200, 0))</f>
        <v>arable</v>
      </c>
      <c r="E759" s="9" t="s">
        <v>2731</v>
      </c>
      <c r="F759" t="str">
        <f>INDEX(classification!F$2:F$200, MATCH(soilManagement!E759, classification!D$2:D$200, 0))</f>
        <v>no tillage</v>
      </c>
      <c r="G759" s="9">
        <v>0</v>
      </c>
      <c r="H759" s="9" t="s">
        <v>2954</v>
      </c>
      <c r="I759" t="str">
        <f>INDEX(classification!I$2:I$200, MATCH(soilManagement!H759, classification!G$2:G$200, 0))</f>
        <v>grass/herbs</v>
      </c>
      <c r="J759" s="9" t="s">
        <v>1551</v>
      </c>
      <c r="K759" s="17" t="s">
        <v>1551</v>
      </c>
      <c r="L759" t="str">
        <f>INDEX(classification!L$2:L$200, MATCH(soilManagement!K759, classification!J$2:J$200, 0))</f>
        <v>unknown</v>
      </c>
      <c r="M759" s="17" t="s">
        <v>1551</v>
      </c>
      <c r="N759" t="str">
        <f>INDEX(classification!O$2:O$200, MATCH(soilManagement!M759, classification!M$2:M$200, 0))</f>
        <v>unknown</v>
      </c>
      <c r="O759" s="17" t="s">
        <v>1551</v>
      </c>
      <c r="P759" t="str">
        <f>INDEX(classification!R$2:R$200, MATCH(soilManagement!O759, classification!P$2:P$200, 0))</f>
        <v>unknown</v>
      </c>
      <c r="Q759" s="17" t="s">
        <v>1551</v>
      </c>
      <c r="R759" t="str">
        <f>INDEX(classification!U$2:U$200, MATCH(soilManagement!Q759, classification!S$2:S$200, 0))</f>
        <v>unknown</v>
      </c>
      <c r="S759" s="17" t="s">
        <v>1551</v>
      </c>
      <c r="T759" t="str">
        <f>INDEX(classification!X$2:X$200, MATCH(soilManagement!S759, classification!V$2:V$200, 0))</f>
        <v>unknown</v>
      </c>
      <c r="U759" s="17" t="s">
        <v>1551</v>
      </c>
      <c r="V759" t="str">
        <f>INDEX(classification!AA$2:AA$200, MATCH(soilManagement!U759, classification!Y$2:Y$200, 0))</f>
        <v>unknown</v>
      </c>
      <c r="W759" s="9" t="s">
        <v>2603</v>
      </c>
      <c r="X759" t="str">
        <f>INDEX(classification!AD$2:AD$200, MATCH(soilManagement!W759, classification!AB$2:AB$200, 0))</f>
        <v>no impact</v>
      </c>
      <c r="Y759" s="9" t="s">
        <v>2431</v>
      </c>
    </row>
    <row r="760" spans="1:25">
      <c r="A760">
        <v>759</v>
      </c>
      <c r="B760" s="6" t="s">
        <v>929</v>
      </c>
      <c r="C760" s="9" t="s">
        <v>2953</v>
      </c>
      <c r="D760" t="str">
        <f>INDEX(classification!C$2:C$200, MATCH(soilManagement!C760, classification!A$2:A$200, 0))</f>
        <v>arable</v>
      </c>
      <c r="E760" s="9" t="s">
        <v>2731</v>
      </c>
      <c r="F760" t="str">
        <f>INDEX(classification!F$2:F$200, MATCH(soilManagement!E760, classification!D$2:D$200, 0))</f>
        <v>no tillage</v>
      </c>
      <c r="G760" s="9">
        <v>0</v>
      </c>
      <c r="H760" s="9" t="s">
        <v>2954</v>
      </c>
      <c r="I760" t="str">
        <f>INDEX(classification!I$2:I$200, MATCH(soilManagement!H760, classification!G$2:G$200, 0))</f>
        <v>grass/herbs</v>
      </c>
      <c r="J760" s="9" t="s">
        <v>1551</v>
      </c>
      <c r="K760" s="17" t="s">
        <v>1551</v>
      </c>
      <c r="L760" t="str">
        <f>INDEX(classification!L$2:L$200, MATCH(soilManagement!K760, classification!J$2:J$200, 0))</f>
        <v>unknown</v>
      </c>
      <c r="M760" s="17" t="s">
        <v>1551</v>
      </c>
      <c r="N760" t="str">
        <f>INDEX(classification!O$2:O$200, MATCH(soilManagement!M760, classification!M$2:M$200, 0))</f>
        <v>unknown</v>
      </c>
      <c r="O760" s="17" t="s">
        <v>1551</v>
      </c>
      <c r="P760" t="str">
        <f>INDEX(classification!R$2:R$200, MATCH(soilManagement!O760, classification!P$2:P$200, 0))</f>
        <v>unknown</v>
      </c>
      <c r="Q760" s="17" t="s">
        <v>1551</v>
      </c>
      <c r="R760" t="str">
        <f>INDEX(classification!U$2:U$200, MATCH(soilManagement!Q760, classification!S$2:S$200, 0))</f>
        <v>unknown</v>
      </c>
      <c r="S760" s="17" t="s">
        <v>1551</v>
      </c>
      <c r="T760" t="str">
        <f>INDEX(classification!X$2:X$200, MATCH(soilManagement!S760, classification!V$2:V$200, 0))</f>
        <v>unknown</v>
      </c>
      <c r="U760" s="17" t="s">
        <v>1551</v>
      </c>
      <c r="V760" t="str">
        <f>INDEX(classification!AA$2:AA$200, MATCH(soilManagement!U760, classification!Y$2:Y$200, 0))</f>
        <v>unknown</v>
      </c>
      <c r="W760" s="9" t="s">
        <v>2603</v>
      </c>
      <c r="X760" t="str">
        <f>INDEX(classification!AD$2:AD$200, MATCH(soilManagement!W760, classification!AB$2:AB$200, 0))</f>
        <v>no impact</v>
      </c>
      <c r="Y760" s="9" t="s">
        <v>2431</v>
      </c>
    </row>
    <row r="761" spans="1:25">
      <c r="A761">
        <v>760</v>
      </c>
      <c r="B761" s="6" t="s">
        <v>930</v>
      </c>
      <c r="C761" s="6" t="s">
        <v>2955</v>
      </c>
      <c r="D761" t="str">
        <f>INDEX(classification!C$2:C$200, MATCH(soilManagement!C761, classification!A$2:A$200, 0))</f>
        <v>grassland</v>
      </c>
      <c r="E761" s="6" t="s">
        <v>2587</v>
      </c>
      <c r="F761" t="str">
        <f>INDEX(classification!F$2:F$200, MATCH(soilManagement!E761, classification!D$2:D$200, 0))</f>
        <v>no tillage</v>
      </c>
      <c r="G761" s="9">
        <v>0</v>
      </c>
      <c r="H761" s="9" t="s">
        <v>2776</v>
      </c>
      <c r="I761" t="str">
        <f>INDEX(classification!I$2:I$200, MATCH(soilManagement!H761, classification!G$2:G$200, 0))</f>
        <v>grass/herbs</v>
      </c>
      <c r="J761" s="9" t="s">
        <v>2776</v>
      </c>
      <c r="K761" s="6"/>
      <c r="L761" t="str">
        <f>INDEX(classification!L$2:L$200, MATCH(soilManagement!K761, classification!J$2:J$200, 0))</f>
        <v>unknown</v>
      </c>
      <c r="M761" s="6" t="s">
        <v>2558</v>
      </c>
      <c r="N761" t="str">
        <f>INDEX(classification!O$2:O$200, MATCH(soilManagement!M761, classification!M$2:M$200, 0))</f>
        <v>natural</v>
      </c>
      <c r="O761" s="6"/>
      <c r="P761" t="str">
        <f>INDEX(classification!R$2:R$200, MATCH(soilManagement!O761, classification!P$2:P$200, 0))</f>
        <v>unknown</v>
      </c>
      <c r="Q761" s="6"/>
      <c r="R761" t="str">
        <f>INDEX(classification!U$2:U$200, MATCH(soilManagement!Q761, classification!S$2:S$200, 0))</f>
        <v>unknown</v>
      </c>
      <c r="S761" s="6"/>
      <c r="T761" t="str">
        <f>INDEX(classification!X$2:X$200, MATCH(soilManagement!S761, classification!V$2:V$200, 0))</f>
        <v>unknown</v>
      </c>
      <c r="U761" s="6"/>
      <c r="V761" t="str">
        <f>INDEX(classification!AA$2:AA$200, MATCH(soilManagement!U761, classification!Y$2:Y$200, 0))</f>
        <v>unknown</v>
      </c>
      <c r="W761" s="9" t="s">
        <v>1551</v>
      </c>
      <c r="X761" t="str">
        <f>INDEX(classification!AD$2:AD$200, MATCH(soilManagement!W761, classification!AB$2:AB$200, 0))</f>
        <v>unknown</v>
      </c>
      <c r="Y761" s="6" t="s">
        <v>2559</v>
      </c>
    </row>
    <row r="762" spans="1:25">
      <c r="A762">
        <v>761</v>
      </c>
      <c r="B762" s="6" t="s">
        <v>934</v>
      </c>
      <c r="C762" s="6" t="s">
        <v>2955</v>
      </c>
      <c r="D762" t="str">
        <f>INDEX(classification!C$2:C$200, MATCH(soilManagement!C762, classification!A$2:A$200, 0))</f>
        <v>grassland</v>
      </c>
      <c r="E762" s="6" t="s">
        <v>2587</v>
      </c>
      <c r="F762" t="str">
        <f>INDEX(classification!F$2:F$200, MATCH(soilManagement!E762, classification!D$2:D$200, 0))</f>
        <v>no tillage</v>
      </c>
      <c r="G762" s="9">
        <v>0</v>
      </c>
      <c r="H762" s="9" t="s">
        <v>2776</v>
      </c>
      <c r="I762" t="str">
        <f>INDEX(classification!I$2:I$200, MATCH(soilManagement!H762, classification!G$2:G$200, 0))</f>
        <v>grass/herbs</v>
      </c>
      <c r="J762" s="9" t="s">
        <v>2776</v>
      </c>
      <c r="K762" s="6"/>
      <c r="L762" t="str">
        <f>INDEX(classification!L$2:L$200, MATCH(soilManagement!K762, classification!J$2:J$200, 0))</f>
        <v>unknown</v>
      </c>
      <c r="M762" s="6" t="s">
        <v>2558</v>
      </c>
      <c r="N762" t="str">
        <f>INDEX(classification!O$2:O$200, MATCH(soilManagement!M762, classification!M$2:M$200, 0))</f>
        <v>natural</v>
      </c>
      <c r="O762" s="6"/>
      <c r="P762" t="str">
        <f>INDEX(classification!R$2:R$200, MATCH(soilManagement!O762, classification!P$2:P$200, 0))</f>
        <v>unknown</v>
      </c>
      <c r="Q762" s="6"/>
      <c r="R762" t="str">
        <f>INDEX(classification!U$2:U$200, MATCH(soilManagement!Q762, classification!S$2:S$200, 0))</f>
        <v>unknown</v>
      </c>
      <c r="S762" s="6"/>
      <c r="T762" t="str">
        <f>INDEX(classification!X$2:X$200, MATCH(soilManagement!S762, classification!V$2:V$200, 0))</f>
        <v>unknown</v>
      </c>
      <c r="U762" s="6"/>
      <c r="V762" t="str">
        <f>INDEX(classification!AA$2:AA$200, MATCH(soilManagement!U762, classification!Y$2:Y$200, 0))</f>
        <v>unknown</v>
      </c>
      <c r="W762" s="9" t="s">
        <v>1551</v>
      </c>
      <c r="X762" t="str">
        <f>INDEX(classification!AD$2:AD$200, MATCH(soilManagement!W762, classification!AB$2:AB$200, 0))</f>
        <v>unknown</v>
      </c>
      <c r="Y762" s="6" t="s">
        <v>2559</v>
      </c>
    </row>
    <row r="763" spans="1:25">
      <c r="A763">
        <v>762</v>
      </c>
      <c r="B763" s="6" t="s">
        <v>935</v>
      </c>
      <c r="C763" s="6" t="s">
        <v>2955</v>
      </c>
      <c r="D763" t="str">
        <f>INDEX(classification!C$2:C$200, MATCH(soilManagement!C763, classification!A$2:A$200, 0))</f>
        <v>grassland</v>
      </c>
      <c r="E763" s="6" t="s">
        <v>2587</v>
      </c>
      <c r="F763" t="str">
        <f>INDEX(classification!F$2:F$200, MATCH(soilManagement!E763, classification!D$2:D$200, 0))</f>
        <v>no tillage</v>
      </c>
      <c r="G763" s="9">
        <v>0</v>
      </c>
      <c r="H763" s="9" t="s">
        <v>2776</v>
      </c>
      <c r="I763" t="str">
        <f>INDEX(classification!I$2:I$200, MATCH(soilManagement!H763, classification!G$2:G$200, 0))</f>
        <v>grass/herbs</v>
      </c>
      <c r="J763" s="9" t="s">
        <v>2776</v>
      </c>
      <c r="K763" s="6"/>
      <c r="L763" t="str">
        <f>INDEX(classification!L$2:L$200, MATCH(soilManagement!K763, classification!J$2:J$200, 0))</f>
        <v>unknown</v>
      </c>
      <c r="M763" s="6" t="s">
        <v>2558</v>
      </c>
      <c r="N763" t="str">
        <f>INDEX(classification!O$2:O$200, MATCH(soilManagement!M763, classification!M$2:M$200, 0))</f>
        <v>natural</v>
      </c>
      <c r="O763" s="6"/>
      <c r="P763" t="str">
        <f>INDEX(classification!R$2:R$200, MATCH(soilManagement!O763, classification!P$2:P$200, 0))</f>
        <v>unknown</v>
      </c>
      <c r="Q763" s="6"/>
      <c r="R763" t="str">
        <f>INDEX(classification!U$2:U$200, MATCH(soilManagement!Q763, classification!S$2:S$200, 0))</f>
        <v>unknown</v>
      </c>
      <c r="S763" s="6"/>
      <c r="T763" t="str">
        <f>INDEX(classification!X$2:X$200, MATCH(soilManagement!S763, classification!V$2:V$200, 0))</f>
        <v>unknown</v>
      </c>
      <c r="U763" s="6"/>
      <c r="V763" t="str">
        <f>INDEX(classification!AA$2:AA$200, MATCH(soilManagement!U763, classification!Y$2:Y$200, 0))</f>
        <v>unknown</v>
      </c>
      <c r="W763" s="9" t="s">
        <v>1551</v>
      </c>
      <c r="X763" t="str">
        <f>INDEX(classification!AD$2:AD$200, MATCH(soilManagement!W763, classification!AB$2:AB$200, 0))</f>
        <v>unknown</v>
      </c>
      <c r="Y763" s="6" t="s">
        <v>2559</v>
      </c>
    </row>
    <row r="764" spans="1:25">
      <c r="A764">
        <v>763</v>
      </c>
      <c r="B764" s="9" t="s">
        <v>942</v>
      </c>
      <c r="C764" s="6" t="s">
        <v>2561</v>
      </c>
      <c r="D764" t="str">
        <f>INDEX(classification!C$2:C$200, MATCH(soilManagement!C764, classification!A$2:A$200, 0))</f>
        <v>arable</v>
      </c>
      <c r="E764" s="6" t="s">
        <v>2956</v>
      </c>
      <c r="F764" t="str">
        <f>INDEX(classification!F$2:F$200, MATCH(soilManagement!E764, classification!D$2:D$200, 0))</f>
        <v>conventional tillage</v>
      </c>
      <c r="G764" s="6">
        <v>6</v>
      </c>
      <c r="H764" s="9" t="s">
        <v>2650</v>
      </c>
      <c r="I764" t="str">
        <f>INDEX(classification!I$2:I$200, MATCH(soilManagement!H764, classification!G$2:G$200, 0))</f>
        <v>cereals</v>
      </c>
      <c r="J764" s="9" t="s">
        <v>2436</v>
      </c>
      <c r="K764" s="6" t="s">
        <v>2587</v>
      </c>
      <c r="L764" t="str">
        <f>INDEX(classification!L$2:L$200, MATCH(soilManagement!K764, classification!J$2:J$200, 0))</f>
        <v>no</v>
      </c>
      <c r="M764" s="6" t="s">
        <v>2587</v>
      </c>
      <c r="N764" t="str">
        <f>INDEX(classification!O$2:O$200, MATCH(soilManagement!M764, classification!M$2:M$200, 0))</f>
        <v>no</v>
      </c>
      <c r="O764" s="6" t="s">
        <v>2587</v>
      </c>
      <c r="P764" t="str">
        <f>INDEX(classification!R$2:R$200, MATCH(soilManagement!O764, classification!P$2:P$200, 0))</f>
        <v>no</v>
      </c>
      <c r="Q764" s="6" t="s">
        <v>2587</v>
      </c>
      <c r="R764" t="str">
        <f>INDEX(classification!U$2:U$200, MATCH(soilManagement!Q764, classification!S$2:S$200, 0))</f>
        <v>rainfed</v>
      </c>
      <c r="S764" s="6" t="s">
        <v>2957</v>
      </c>
      <c r="T764" t="str">
        <f>INDEX(classification!X$2:X$200, MATCH(soilManagement!S764, classification!V$2:V$200, 0))</f>
        <v>compacted</v>
      </c>
      <c r="U764" s="6"/>
      <c r="V764" t="str">
        <f>INDEX(classification!AA$2:AA$200, MATCH(soilManagement!U764, classification!Y$2:Y$200, 0))</f>
        <v>unknown</v>
      </c>
      <c r="W764" s="9" t="s">
        <v>2593</v>
      </c>
      <c r="X764" t="str">
        <f>INDEX(classification!AD$2:AD$200, MATCH(soilManagement!W764, classification!AB$2:AB$200, 0))</f>
        <v>no impact</v>
      </c>
      <c r="Y764" s="6" t="s">
        <v>2436</v>
      </c>
    </row>
    <row r="765" spans="1:25">
      <c r="A765">
        <v>764</v>
      </c>
      <c r="B765" s="6" t="s">
        <v>944</v>
      </c>
      <c r="C765" s="6" t="s">
        <v>2561</v>
      </c>
      <c r="D765" t="str">
        <f>INDEX(classification!C$2:C$200, MATCH(soilManagement!C765, classification!A$2:A$200, 0))</f>
        <v>arable</v>
      </c>
      <c r="E765" s="6" t="s">
        <v>2958</v>
      </c>
      <c r="F765" t="str">
        <f>INDEX(classification!F$2:F$200, MATCH(soilManagement!E765, classification!D$2:D$200, 0))</f>
        <v>reduced tillage</v>
      </c>
      <c r="G765" s="6">
        <v>6</v>
      </c>
      <c r="H765" s="9" t="s">
        <v>2650</v>
      </c>
      <c r="I765" t="str">
        <f>INDEX(classification!I$2:I$200, MATCH(soilManagement!H765, classification!G$2:G$200, 0))</f>
        <v>cereals</v>
      </c>
      <c r="J765" s="9" t="s">
        <v>2436</v>
      </c>
      <c r="K765" s="6" t="s">
        <v>2587</v>
      </c>
      <c r="L765" t="str">
        <f>INDEX(classification!L$2:L$200, MATCH(soilManagement!K765, classification!J$2:J$200, 0))</f>
        <v>no</v>
      </c>
      <c r="M765" s="6" t="s">
        <v>2587</v>
      </c>
      <c r="N765" t="str">
        <f>INDEX(classification!O$2:O$200, MATCH(soilManagement!M765, classification!M$2:M$200, 0))</f>
        <v>no</v>
      </c>
      <c r="O765" s="6" t="s">
        <v>2587</v>
      </c>
      <c r="P765" t="str">
        <f>INDEX(classification!R$2:R$200, MATCH(soilManagement!O765, classification!P$2:P$200, 0))</f>
        <v>no</v>
      </c>
      <c r="Q765" s="6" t="s">
        <v>2587</v>
      </c>
      <c r="R765" t="str">
        <f>INDEX(classification!U$2:U$200, MATCH(soilManagement!Q765, classification!S$2:S$200, 0))</f>
        <v>rainfed</v>
      </c>
      <c r="S765" s="6" t="s">
        <v>2957</v>
      </c>
      <c r="T765" t="str">
        <f>INDEX(classification!X$2:X$200, MATCH(soilManagement!S765, classification!V$2:V$200, 0))</f>
        <v>compacted</v>
      </c>
      <c r="U765" s="6"/>
      <c r="V765" t="str">
        <f>INDEX(classification!AA$2:AA$200, MATCH(soilManagement!U765, classification!Y$2:Y$200, 0))</f>
        <v>unknown</v>
      </c>
      <c r="W765" s="9" t="s">
        <v>2593</v>
      </c>
      <c r="X765" t="str">
        <f>INDEX(classification!AD$2:AD$200, MATCH(soilManagement!W765, classification!AB$2:AB$200, 0))</f>
        <v>no impact</v>
      </c>
      <c r="Y765" s="6" t="s">
        <v>2436</v>
      </c>
    </row>
    <row r="766" spans="1:25">
      <c r="A766">
        <v>765</v>
      </c>
      <c r="B766" s="6" t="s">
        <v>945</v>
      </c>
      <c r="C766" s="6" t="s">
        <v>2561</v>
      </c>
      <c r="D766" t="str">
        <f>INDEX(classification!C$2:C$200, MATCH(soilManagement!C766, classification!A$2:A$200, 0))</f>
        <v>arable</v>
      </c>
      <c r="E766" s="6" t="s">
        <v>2959</v>
      </c>
      <c r="F766" t="str">
        <f>INDEX(classification!F$2:F$200, MATCH(soilManagement!E766, classification!D$2:D$200, 0))</f>
        <v>reduced tillage</v>
      </c>
      <c r="G766" s="6">
        <v>6</v>
      </c>
      <c r="H766" s="9" t="s">
        <v>2650</v>
      </c>
      <c r="I766" t="str">
        <f>INDEX(classification!I$2:I$200, MATCH(soilManagement!H766, classification!G$2:G$200, 0))</f>
        <v>cereals</v>
      </c>
      <c r="J766" s="9" t="s">
        <v>2436</v>
      </c>
      <c r="K766" s="6" t="s">
        <v>2587</v>
      </c>
      <c r="L766" t="str">
        <f>INDEX(classification!L$2:L$200, MATCH(soilManagement!K766, classification!J$2:J$200, 0))</f>
        <v>no</v>
      </c>
      <c r="M766" s="6" t="s">
        <v>2587</v>
      </c>
      <c r="N766" t="str">
        <f>INDEX(classification!O$2:O$200, MATCH(soilManagement!M766, classification!M$2:M$200, 0))</f>
        <v>no</v>
      </c>
      <c r="O766" s="6" t="s">
        <v>2587</v>
      </c>
      <c r="P766" t="str">
        <f>INDEX(classification!R$2:R$200, MATCH(soilManagement!O766, classification!P$2:P$200, 0))</f>
        <v>no</v>
      </c>
      <c r="Q766" s="6" t="s">
        <v>2587</v>
      </c>
      <c r="R766" t="str">
        <f>INDEX(classification!U$2:U$200, MATCH(soilManagement!Q766, classification!S$2:S$200, 0))</f>
        <v>rainfed</v>
      </c>
      <c r="S766" s="6" t="s">
        <v>2957</v>
      </c>
      <c r="T766" t="str">
        <f>INDEX(classification!X$2:X$200, MATCH(soilManagement!S766, classification!V$2:V$200, 0))</f>
        <v>compacted</v>
      </c>
      <c r="U766" s="6"/>
      <c r="V766" t="str">
        <f>INDEX(classification!AA$2:AA$200, MATCH(soilManagement!U766, classification!Y$2:Y$200, 0))</f>
        <v>unknown</v>
      </c>
      <c r="W766" s="9" t="s">
        <v>2593</v>
      </c>
      <c r="X766" t="str">
        <f>INDEX(classification!AD$2:AD$200, MATCH(soilManagement!W766, classification!AB$2:AB$200, 0))</f>
        <v>no impact</v>
      </c>
      <c r="Y766" s="6" t="s">
        <v>2436</v>
      </c>
    </row>
    <row r="767" spans="1:25">
      <c r="A767">
        <v>766</v>
      </c>
      <c r="B767" s="6" t="s">
        <v>946</v>
      </c>
      <c r="C767" s="6" t="s">
        <v>2561</v>
      </c>
      <c r="D767" t="str">
        <f>INDEX(classification!C$2:C$200, MATCH(soilManagement!C767, classification!A$2:A$200, 0))</f>
        <v>arable</v>
      </c>
      <c r="E767" s="6" t="s">
        <v>2956</v>
      </c>
      <c r="F767" t="str">
        <f>INDEX(classification!F$2:F$200, MATCH(soilManagement!E767, classification!D$2:D$200, 0))</f>
        <v>conventional tillage</v>
      </c>
      <c r="G767" s="6">
        <v>6</v>
      </c>
      <c r="H767" s="9" t="s">
        <v>2650</v>
      </c>
      <c r="I767" t="str">
        <f>INDEX(classification!I$2:I$200, MATCH(soilManagement!H767, classification!G$2:G$200, 0))</f>
        <v>cereals</v>
      </c>
      <c r="J767" s="9" t="s">
        <v>2436</v>
      </c>
      <c r="K767" s="6" t="s">
        <v>2587</v>
      </c>
      <c r="L767" t="str">
        <f>INDEX(classification!L$2:L$200, MATCH(soilManagement!K767, classification!J$2:J$200, 0))</f>
        <v>no</v>
      </c>
      <c r="M767" s="6" t="s">
        <v>2587</v>
      </c>
      <c r="N767" t="str">
        <f>INDEX(classification!O$2:O$200, MATCH(soilManagement!M767, classification!M$2:M$200, 0))</f>
        <v>no</v>
      </c>
      <c r="O767" s="6" t="s">
        <v>2587</v>
      </c>
      <c r="P767" t="str">
        <f>INDEX(classification!R$2:R$200, MATCH(soilManagement!O767, classification!P$2:P$200, 0))</f>
        <v>no</v>
      </c>
      <c r="Q767" s="6" t="s">
        <v>2587</v>
      </c>
      <c r="R767" t="str">
        <f>INDEX(classification!U$2:U$200, MATCH(soilManagement!Q767, classification!S$2:S$200, 0))</f>
        <v>rainfed</v>
      </c>
      <c r="S767" s="6" t="s">
        <v>2957</v>
      </c>
      <c r="T767" t="str">
        <f>INDEX(classification!X$2:X$200, MATCH(soilManagement!S767, classification!V$2:V$200, 0))</f>
        <v>compacted</v>
      </c>
      <c r="U767" s="6"/>
      <c r="V767" t="str">
        <f>INDEX(classification!AA$2:AA$200, MATCH(soilManagement!U767, classification!Y$2:Y$200, 0))</f>
        <v>unknown</v>
      </c>
      <c r="W767" s="9" t="s">
        <v>2565</v>
      </c>
      <c r="X767" t="str">
        <f>INDEX(classification!AD$2:AD$200, MATCH(soilManagement!W767, classification!AB$2:AB$200, 0))</f>
        <v>no impact</v>
      </c>
      <c r="Y767" s="6" t="s">
        <v>2436</v>
      </c>
    </row>
    <row r="768" spans="1:25">
      <c r="A768">
        <v>767</v>
      </c>
      <c r="B768" s="6" t="s">
        <v>947</v>
      </c>
      <c r="C768" s="6" t="s">
        <v>2561</v>
      </c>
      <c r="D768" t="str">
        <f>INDEX(classification!C$2:C$200, MATCH(soilManagement!C768, classification!A$2:A$200, 0))</f>
        <v>arable</v>
      </c>
      <c r="E768" s="6" t="s">
        <v>2958</v>
      </c>
      <c r="F768" t="str">
        <f>INDEX(classification!F$2:F$200, MATCH(soilManagement!E768, classification!D$2:D$200, 0))</f>
        <v>reduced tillage</v>
      </c>
      <c r="G768" s="6">
        <v>6</v>
      </c>
      <c r="H768" s="9" t="s">
        <v>2650</v>
      </c>
      <c r="I768" t="str">
        <f>INDEX(classification!I$2:I$200, MATCH(soilManagement!H768, classification!G$2:G$200, 0))</f>
        <v>cereals</v>
      </c>
      <c r="J768" s="9" t="s">
        <v>2436</v>
      </c>
      <c r="K768" s="6" t="s">
        <v>2587</v>
      </c>
      <c r="L768" t="str">
        <f>INDEX(classification!L$2:L$200, MATCH(soilManagement!K768, classification!J$2:J$200, 0))</f>
        <v>no</v>
      </c>
      <c r="M768" s="6" t="s">
        <v>2587</v>
      </c>
      <c r="N768" t="str">
        <f>INDEX(classification!O$2:O$200, MATCH(soilManagement!M768, classification!M$2:M$200, 0))</f>
        <v>no</v>
      </c>
      <c r="O768" s="6" t="s">
        <v>2587</v>
      </c>
      <c r="P768" t="str">
        <f>INDEX(classification!R$2:R$200, MATCH(soilManagement!O768, classification!P$2:P$200, 0))</f>
        <v>no</v>
      </c>
      <c r="Q768" s="6" t="s">
        <v>2587</v>
      </c>
      <c r="R768" t="str">
        <f>INDEX(classification!U$2:U$200, MATCH(soilManagement!Q768, classification!S$2:S$200, 0))</f>
        <v>rainfed</v>
      </c>
      <c r="S768" s="6" t="s">
        <v>2957</v>
      </c>
      <c r="T768" t="str">
        <f>INDEX(classification!X$2:X$200, MATCH(soilManagement!S768, classification!V$2:V$200, 0))</f>
        <v>compacted</v>
      </c>
      <c r="U768" s="6"/>
      <c r="V768" t="str">
        <f>INDEX(classification!AA$2:AA$200, MATCH(soilManagement!U768, classification!Y$2:Y$200, 0))</f>
        <v>unknown</v>
      </c>
      <c r="W768" s="9" t="s">
        <v>2565</v>
      </c>
      <c r="X768" t="str">
        <f>INDEX(classification!AD$2:AD$200, MATCH(soilManagement!W768, classification!AB$2:AB$200, 0))</f>
        <v>no impact</v>
      </c>
      <c r="Y768" s="6" t="s">
        <v>2436</v>
      </c>
    </row>
    <row r="769" spans="1:25">
      <c r="A769">
        <v>768</v>
      </c>
      <c r="B769" s="6" t="s">
        <v>948</v>
      </c>
      <c r="C769" s="6" t="s">
        <v>2561</v>
      </c>
      <c r="D769" t="str">
        <f>INDEX(classification!C$2:C$200, MATCH(soilManagement!C769, classification!A$2:A$200, 0))</f>
        <v>arable</v>
      </c>
      <c r="E769" s="6" t="s">
        <v>2959</v>
      </c>
      <c r="F769" t="str">
        <f>INDEX(classification!F$2:F$200, MATCH(soilManagement!E769, classification!D$2:D$200, 0))</f>
        <v>reduced tillage</v>
      </c>
      <c r="G769" s="6">
        <v>6</v>
      </c>
      <c r="H769" s="9" t="s">
        <v>2650</v>
      </c>
      <c r="I769" t="str">
        <f>INDEX(classification!I$2:I$200, MATCH(soilManagement!H769, classification!G$2:G$200, 0))</f>
        <v>cereals</v>
      </c>
      <c r="J769" s="9" t="s">
        <v>2436</v>
      </c>
      <c r="K769" s="6" t="s">
        <v>2587</v>
      </c>
      <c r="L769" t="str">
        <f>INDEX(classification!L$2:L$200, MATCH(soilManagement!K769, classification!J$2:J$200, 0))</f>
        <v>no</v>
      </c>
      <c r="M769" s="6" t="s">
        <v>2587</v>
      </c>
      <c r="N769" t="str">
        <f>INDEX(classification!O$2:O$200, MATCH(soilManagement!M769, classification!M$2:M$200, 0))</f>
        <v>no</v>
      </c>
      <c r="O769" s="6" t="s">
        <v>2587</v>
      </c>
      <c r="P769" t="str">
        <f>INDEX(classification!R$2:R$200, MATCH(soilManagement!O769, classification!P$2:P$200, 0))</f>
        <v>no</v>
      </c>
      <c r="Q769" s="6" t="s">
        <v>2587</v>
      </c>
      <c r="R769" t="str">
        <f>INDEX(classification!U$2:U$200, MATCH(soilManagement!Q769, classification!S$2:S$200, 0))</f>
        <v>rainfed</v>
      </c>
      <c r="S769" s="6" t="s">
        <v>2957</v>
      </c>
      <c r="T769" t="str">
        <f>INDEX(classification!X$2:X$200, MATCH(soilManagement!S769, classification!V$2:V$200, 0))</f>
        <v>compacted</v>
      </c>
      <c r="U769" s="6"/>
      <c r="V769" t="str">
        <f>INDEX(classification!AA$2:AA$200, MATCH(soilManagement!U769, classification!Y$2:Y$200, 0))</f>
        <v>unknown</v>
      </c>
      <c r="W769" s="9" t="s">
        <v>2565</v>
      </c>
      <c r="X769" t="str">
        <f>INDEX(classification!AD$2:AD$200, MATCH(soilManagement!W769, classification!AB$2:AB$200, 0))</f>
        <v>no impact</v>
      </c>
      <c r="Y769" s="6" t="s">
        <v>2436</v>
      </c>
    </row>
    <row r="770" spans="1:25">
      <c r="A770">
        <v>769</v>
      </c>
      <c r="B770" s="6" t="s">
        <v>949</v>
      </c>
      <c r="C770" s="6" t="s">
        <v>2561</v>
      </c>
      <c r="D770" t="str">
        <f>INDEX(classification!C$2:C$200, MATCH(soilManagement!C770, classification!A$2:A$200, 0))</f>
        <v>arable</v>
      </c>
      <c r="E770" s="6" t="s">
        <v>2956</v>
      </c>
      <c r="F770" t="str">
        <f>INDEX(classification!F$2:F$200, MATCH(soilManagement!E770, classification!D$2:D$200, 0))</f>
        <v>conventional tillage</v>
      </c>
      <c r="G770" s="6">
        <v>6</v>
      </c>
      <c r="H770" s="9" t="s">
        <v>2650</v>
      </c>
      <c r="I770" t="str">
        <f>INDEX(classification!I$2:I$200, MATCH(soilManagement!H770, classification!G$2:G$200, 0))</f>
        <v>cereals</v>
      </c>
      <c r="J770" s="9" t="s">
        <v>2436</v>
      </c>
      <c r="K770" s="6" t="s">
        <v>2587</v>
      </c>
      <c r="L770" t="str">
        <f>INDEX(classification!L$2:L$200, MATCH(soilManagement!K770, classification!J$2:J$200, 0))</f>
        <v>no</v>
      </c>
      <c r="M770" s="6" t="s">
        <v>2587</v>
      </c>
      <c r="N770" t="str">
        <f>INDEX(classification!O$2:O$200, MATCH(soilManagement!M770, classification!M$2:M$200, 0))</f>
        <v>no</v>
      </c>
      <c r="O770" s="6" t="s">
        <v>2587</v>
      </c>
      <c r="P770" t="str">
        <f>INDEX(classification!R$2:R$200, MATCH(soilManagement!O770, classification!P$2:P$200, 0))</f>
        <v>no</v>
      </c>
      <c r="Q770" s="6" t="s">
        <v>2587</v>
      </c>
      <c r="R770" t="str">
        <f>INDEX(classification!U$2:U$200, MATCH(soilManagement!Q770, classification!S$2:S$200, 0))</f>
        <v>rainfed</v>
      </c>
      <c r="S770" s="6" t="s">
        <v>2960</v>
      </c>
      <c r="T770" t="str">
        <f>INDEX(classification!X$2:X$200, MATCH(soilManagement!S770, classification!V$2:V$200, 0))</f>
        <v>not compacted</v>
      </c>
      <c r="U770" s="6"/>
      <c r="V770" t="str">
        <f>INDEX(classification!AA$2:AA$200, MATCH(soilManagement!U770, classification!Y$2:Y$200, 0))</f>
        <v>unknown</v>
      </c>
      <c r="W770" s="9" t="s">
        <v>2593</v>
      </c>
      <c r="X770" t="str">
        <f>INDEX(classification!AD$2:AD$200, MATCH(soilManagement!W770, classification!AB$2:AB$200, 0))</f>
        <v>no impact</v>
      </c>
      <c r="Y770" s="6" t="s">
        <v>2436</v>
      </c>
    </row>
    <row r="771" spans="1:25">
      <c r="A771">
        <v>770</v>
      </c>
      <c r="B771" s="6" t="s">
        <v>950</v>
      </c>
      <c r="C771" s="6" t="s">
        <v>2561</v>
      </c>
      <c r="D771" t="str">
        <f>INDEX(classification!C$2:C$200, MATCH(soilManagement!C771, classification!A$2:A$200, 0))</f>
        <v>arable</v>
      </c>
      <c r="E771" s="6" t="s">
        <v>2958</v>
      </c>
      <c r="F771" t="str">
        <f>INDEX(classification!F$2:F$200, MATCH(soilManagement!E771, classification!D$2:D$200, 0))</f>
        <v>reduced tillage</v>
      </c>
      <c r="G771" s="6">
        <v>6</v>
      </c>
      <c r="H771" s="9" t="s">
        <v>2650</v>
      </c>
      <c r="I771" t="str">
        <f>INDEX(classification!I$2:I$200, MATCH(soilManagement!H771, classification!G$2:G$200, 0))</f>
        <v>cereals</v>
      </c>
      <c r="J771" s="9" t="s">
        <v>2436</v>
      </c>
      <c r="K771" s="6" t="s">
        <v>2587</v>
      </c>
      <c r="L771" t="str">
        <f>INDEX(classification!L$2:L$200, MATCH(soilManagement!K771, classification!J$2:J$200, 0))</f>
        <v>no</v>
      </c>
      <c r="M771" s="6" t="s">
        <v>2587</v>
      </c>
      <c r="N771" t="str">
        <f>INDEX(classification!O$2:O$200, MATCH(soilManagement!M771, classification!M$2:M$200, 0))</f>
        <v>no</v>
      </c>
      <c r="O771" s="6" t="s">
        <v>2587</v>
      </c>
      <c r="P771" t="str">
        <f>INDEX(classification!R$2:R$200, MATCH(soilManagement!O771, classification!P$2:P$200, 0))</f>
        <v>no</v>
      </c>
      <c r="Q771" s="6" t="s">
        <v>2587</v>
      </c>
      <c r="R771" t="str">
        <f>INDEX(classification!U$2:U$200, MATCH(soilManagement!Q771, classification!S$2:S$200, 0))</f>
        <v>rainfed</v>
      </c>
      <c r="S771" s="6" t="s">
        <v>2960</v>
      </c>
      <c r="T771" t="str">
        <f>INDEX(classification!X$2:X$200, MATCH(soilManagement!S771, classification!V$2:V$200, 0))</f>
        <v>not compacted</v>
      </c>
      <c r="U771" s="6"/>
      <c r="V771" t="str">
        <f>INDEX(classification!AA$2:AA$200, MATCH(soilManagement!U771, classification!Y$2:Y$200, 0))</f>
        <v>unknown</v>
      </c>
      <c r="W771" s="9" t="s">
        <v>2593</v>
      </c>
      <c r="X771" t="str">
        <f>INDEX(classification!AD$2:AD$200, MATCH(soilManagement!W771, classification!AB$2:AB$200, 0))</f>
        <v>no impact</v>
      </c>
      <c r="Y771" s="6" t="s">
        <v>2436</v>
      </c>
    </row>
    <row r="772" spans="1:25">
      <c r="A772">
        <v>771</v>
      </c>
      <c r="B772" s="6" t="s">
        <v>951</v>
      </c>
      <c r="C772" s="6" t="s">
        <v>2561</v>
      </c>
      <c r="D772" t="str">
        <f>INDEX(classification!C$2:C$200, MATCH(soilManagement!C772, classification!A$2:A$200, 0))</f>
        <v>arable</v>
      </c>
      <c r="E772" s="6" t="s">
        <v>2959</v>
      </c>
      <c r="F772" t="str">
        <f>INDEX(classification!F$2:F$200, MATCH(soilManagement!E772, classification!D$2:D$200, 0))</f>
        <v>reduced tillage</v>
      </c>
      <c r="G772" s="6">
        <v>6</v>
      </c>
      <c r="H772" s="9" t="s">
        <v>2650</v>
      </c>
      <c r="I772" t="str">
        <f>INDEX(classification!I$2:I$200, MATCH(soilManagement!H772, classification!G$2:G$200, 0))</f>
        <v>cereals</v>
      </c>
      <c r="J772" s="9" t="s">
        <v>2436</v>
      </c>
      <c r="K772" s="6" t="s">
        <v>2587</v>
      </c>
      <c r="L772" t="str">
        <f>INDEX(classification!L$2:L$200, MATCH(soilManagement!K772, classification!J$2:J$200, 0))</f>
        <v>no</v>
      </c>
      <c r="M772" s="6" t="s">
        <v>2587</v>
      </c>
      <c r="N772" t="str">
        <f>INDEX(classification!O$2:O$200, MATCH(soilManagement!M772, classification!M$2:M$200, 0))</f>
        <v>no</v>
      </c>
      <c r="O772" s="6" t="s">
        <v>2587</v>
      </c>
      <c r="P772" t="str">
        <f>INDEX(classification!R$2:R$200, MATCH(soilManagement!O772, classification!P$2:P$200, 0))</f>
        <v>no</v>
      </c>
      <c r="Q772" s="6" t="s">
        <v>2587</v>
      </c>
      <c r="R772" t="str">
        <f>INDEX(classification!U$2:U$200, MATCH(soilManagement!Q772, classification!S$2:S$200, 0))</f>
        <v>rainfed</v>
      </c>
      <c r="S772" s="6" t="s">
        <v>2960</v>
      </c>
      <c r="T772" t="str">
        <f>INDEX(classification!X$2:X$200, MATCH(soilManagement!S772, classification!V$2:V$200, 0))</f>
        <v>not compacted</v>
      </c>
      <c r="U772" s="6"/>
      <c r="V772" t="str">
        <f>INDEX(classification!AA$2:AA$200, MATCH(soilManagement!U772, classification!Y$2:Y$200, 0))</f>
        <v>unknown</v>
      </c>
      <c r="W772" s="9" t="s">
        <v>2593</v>
      </c>
      <c r="X772" t="str">
        <f>INDEX(classification!AD$2:AD$200, MATCH(soilManagement!W772, classification!AB$2:AB$200, 0))</f>
        <v>no impact</v>
      </c>
      <c r="Y772" s="6" t="s">
        <v>2436</v>
      </c>
    </row>
    <row r="773" spans="1:25">
      <c r="A773">
        <v>772</v>
      </c>
      <c r="B773" s="6" t="s">
        <v>952</v>
      </c>
      <c r="C773" s="6" t="s">
        <v>2561</v>
      </c>
      <c r="D773" t="str">
        <f>INDEX(classification!C$2:C$200, MATCH(soilManagement!C773, classification!A$2:A$200, 0))</f>
        <v>arable</v>
      </c>
      <c r="E773" s="6" t="s">
        <v>2956</v>
      </c>
      <c r="F773" t="str">
        <f>INDEX(classification!F$2:F$200, MATCH(soilManagement!E773, classification!D$2:D$200, 0))</f>
        <v>conventional tillage</v>
      </c>
      <c r="G773" s="6">
        <v>6</v>
      </c>
      <c r="H773" s="9" t="s">
        <v>2650</v>
      </c>
      <c r="I773" t="str">
        <f>INDEX(classification!I$2:I$200, MATCH(soilManagement!H773, classification!G$2:G$200, 0))</f>
        <v>cereals</v>
      </c>
      <c r="J773" s="9" t="s">
        <v>2436</v>
      </c>
      <c r="K773" s="6" t="s">
        <v>2587</v>
      </c>
      <c r="L773" t="str">
        <f>INDEX(classification!L$2:L$200, MATCH(soilManagement!K773, classification!J$2:J$200, 0))</f>
        <v>no</v>
      </c>
      <c r="M773" s="6" t="s">
        <v>2587</v>
      </c>
      <c r="N773" t="str">
        <f>INDEX(classification!O$2:O$200, MATCH(soilManagement!M773, classification!M$2:M$200, 0))</f>
        <v>no</v>
      </c>
      <c r="O773" s="6" t="s">
        <v>2587</v>
      </c>
      <c r="P773" t="str">
        <f>INDEX(classification!R$2:R$200, MATCH(soilManagement!O773, classification!P$2:P$200, 0))</f>
        <v>no</v>
      </c>
      <c r="Q773" s="6" t="s">
        <v>2587</v>
      </c>
      <c r="R773" t="str">
        <f>INDEX(classification!U$2:U$200, MATCH(soilManagement!Q773, classification!S$2:S$200, 0))</f>
        <v>rainfed</v>
      </c>
      <c r="S773" s="6" t="s">
        <v>2960</v>
      </c>
      <c r="T773" t="str">
        <f>INDEX(classification!X$2:X$200, MATCH(soilManagement!S773, classification!V$2:V$200, 0))</f>
        <v>not compacted</v>
      </c>
      <c r="U773" s="6"/>
      <c r="V773" t="str">
        <f>INDEX(classification!AA$2:AA$200, MATCH(soilManagement!U773, classification!Y$2:Y$200, 0))</f>
        <v>unknown</v>
      </c>
      <c r="W773" s="9" t="s">
        <v>2565</v>
      </c>
      <c r="X773" t="str">
        <f>INDEX(classification!AD$2:AD$200, MATCH(soilManagement!W773, classification!AB$2:AB$200, 0))</f>
        <v>no impact</v>
      </c>
      <c r="Y773" s="6" t="s">
        <v>2436</v>
      </c>
    </row>
    <row r="774" spans="1:25">
      <c r="A774">
        <v>773</v>
      </c>
      <c r="B774" s="6" t="s">
        <v>953</v>
      </c>
      <c r="C774" s="6" t="s">
        <v>2561</v>
      </c>
      <c r="D774" t="str">
        <f>INDEX(classification!C$2:C$200, MATCH(soilManagement!C774, classification!A$2:A$200, 0))</f>
        <v>arable</v>
      </c>
      <c r="E774" s="6" t="s">
        <v>2958</v>
      </c>
      <c r="F774" t="str">
        <f>INDEX(classification!F$2:F$200, MATCH(soilManagement!E774, classification!D$2:D$200, 0))</f>
        <v>reduced tillage</v>
      </c>
      <c r="G774" s="6">
        <v>6</v>
      </c>
      <c r="H774" s="9" t="s">
        <v>2650</v>
      </c>
      <c r="I774" t="str">
        <f>INDEX(classification!I$2:I$200, MATCH(soilManagement!H774, classification!G$2:G$200, 0))</f>
        <v>cereals</v>
      </c>
      <c r="J774" s="9" t="s">
        <v>2436</v>
      </c>
      <c r="K774" s="6" t="s">
        <v>2587</v>
      </c>
      <c r="L774" t="str">
        <f>INDEX(classification!L$2:L$200, MATCH(soilManagement!K774, classification!J$2:J$200, 0))</f>
        <v>no</v>
      </c>
      <c r="M774" s="6" t="s">
        <v>2587</v>
      </c>
      <c r="N774" t="str">
        <f>INDEX(classification!O$2:O$200, MATCH(soilManagement!M774, classification!M$2:M$200, 0))</f>
        <v>no</v>
      </c>
      <c r="O774" s="6" t="s">
        <v>2587</v>
      </c>
      <c r="P774" t="str">
        <f>INDEX(classification!R$2:R$200, MATCH(soilManagement!O774, classification!P$2:P$200, 0))</f>
        <v>no</v>
      </c>
      <c r="Q774" s="6" t="s">
        <v>2587</v>
      </c>
      <c r="R774" t="str">
        <f>INDEX(classification!U$2:U$200, MATCH(soilManagement!Q774, classification!S$2:S$200, 0))</f>
        <v>rainfed</v>
      </c>
      <c r="S774" s="6" t="s">
        <v>2960</v>
      </c>
      <c r="T774" t="str">
        <f>INDEX(classification!X$2:X$200, MATCH(soilManagement!S774, classification!V$2:V$200, 0))</f>
        <v>not compacted</v>
      </c>
      <c r="U774" s="6"/>
      <c r="V774" t="str">
        <f>INDEX(classification!AA$2:AA$200, MATCH(soilManagement!U774, classification!Y$2:Y$200, 0))</f>
        <v>unknown</v>
      </c>
      <c r="W774" s="9" t="s">
        <v>2565</v>
      </c>
      <c r="X774" t="str">
        <f>INDEX(classification!AD$2:AD$200, MATCH(soilManagement!W774, classification!AB$2:AB$200, 0))</f>
        <v>no impact</v>
      </c>
      <c r="Y774" s="6" t="s">
        <v>2436</v>
      </c>
    </row>
    <row r="775" spans="1:25">
      <c r="A775">
        <v>774</v>
      </c>
      <c r="B775" s="6" t="s">
        <v>954</v>
      </c>
      <c r="C775" s="6" t="s">
        <v>2561</v>
      </c>
      <c r="D775" t="str">
        <f>INDEX(classification!C$2:C$200, MATCH(soilManagement!C775, classification!A$2:A$200, 0))</f>
        <v>arable</v>
      </c>
      <c r="E775" s="6" t="s">
        <v>2959</v>
      </c>
      <c r="F775" t="str">
        <f>INDEX(classification!F$2:F$200, MATCH(soilManagement!E775, classification!D$2:D$200, 0))</f>
        <v>reduced tillage</v>
      </c>
      <c r="G775" s="6">
        <v>6</v>
      </c>
      <c r="H775" s="9" t="s">
        <v>2650</v>
      </c>
      <c r="I775" t="str">
        <f>INDEX(classification!I$2:I$200, MATCH(soilManagement!H775, classification!G$2:G$200, 0))</f>
        <v>cereals</v>
      </c>
      <c r="J775" s="9" t="s">
        <v>2436</v>
      </c>
      <c r="K775" s="6" t="s">
        <v>2587</v>
      </c>
      <c r="L775" t="str">
        <f>INDEX(classification!L$2:L$200, MATCH(soilManagement!K775, classification!J$2:J$200, 0))</f>
        <v>no</v>
      </c>
      <c r="M775" s="6" t="s">
        <v>2587</v>
      </c>
      <c r="N775" t="str">
        <f>INDEX(classification!O$2:O$200, MATCH(soilManagement!M775, classification!M$2:M$200, 0))</f>
        <v>no</v>
      </c>
      <c r="O775" s="6" t="s">
        <v>2587</v>
      </c>
      <c r="P775" t="str">
        <f>INDEX(classification!R$2:R$200, MATCH(soilManagement!O775, classification!P$2:P$200, 0))</f>
        <v>no</v>
      </c>
      <c r="Q775" s="6" t="s">
        <v>2587</v>
      </c>
      <c r="R775" t="str">
        <f>INDEX(classification!U$2:U$200, MATCH(soilManagement!Q775, classification!S$2:S$200, 0))</f>
        <v>rainfed</v>
      </c>
      <c r="S775" s="6" t="s">
        <v>2960</v>
      </c>
      <c r="T775" t="str">
        <f>INDEX(classification!X$2:X$200, MATCH(soilManagement!S775, classification!V$2:V$200, 0))</f>
        <v>not compacted</v>
      </c>
      <c r="U775" s="6"/>
      <c r="V775" t="str">
        <f>INDEX(classification!AA$2:AA$200, MATCH(soilManagement!U775, classification!Y$2:Y$200, 0))</f>
        <v>unknown</v>
      </c>
      <c r="W775" s="9" t="s">
        <v>2565</v>
      </c>
      <c r="X775" t="str">
        <f>INDEX(classification!AD$2:AD$200, MATCH(soilManagement!W775, classification!AB$2:AB$200, 0))</f>
        <v>no impact</v>
      </c>
      <c r="Y775" s="6" t="s">
        <v>2436</v>
      </c>
    </row>
    <row r="776" spans="1:25">
      <c r="A776">
        <v>775</v>
      </c>
      <c r="B776" s="9" t="s">
        <v>936</v>
      </c>
      <c r="C776" s="6" t="s">
        <v>2561</v>
      </c>
      <c r="D776" t="str">
        <f>INDEX(classification!C$2:C$200, MATCH(soilManagement!C776, classification!A$2:A$200, 0))</f>
        <v>arable</v>
      </c>
      <c r="E776" s="6" t="s">
        <v>2956</v>
      </c>
      <c r="F776" t="str">
        <f>INDEX(classification!F$2:F$200, MATCH(soilManagement!E776, classification!D$2:D$200, 0))</f>
        <v>conventional tillage</v>
      </c>
      <c r="G776" s="9">
        <v>-9999</v>
      </c>
      <c r="H776" s="9"/>
      <c r="I776" t="str">
        <f>INDEX(classification!I$2:I$200, MATCH(soilManagement!H776, classification!G$2:G$200, 0))</f>
        <v>unknown</v>
      </c>
      <c r="J776" s="9" t="s">
        <v>2689</v>
      </c>
      <c r="K776" s="6"/>
      <c r="L776" t="str">
        <f>INDEX(classification!L$2:L$200, MATCH(soilManagement!K776, classification!J$2:J$200, 0))</f>
        <v>unknown</v>
      </c>
      <c r="M776" s="6"/>
      <c r="N776" t="str">
        <f>INDEX(classification!O$2:O$200, MATCH(soilManagement!M776, classification!M$2:M$200, 0))</f>
        <v>unknown</v>
      </c>
      <c r="O776" s="6"/>
      <c r="P776" t="str">
        <f>INDEX(classification!R$2:R$200, MATCH(soilManagement!O776, classification!P$2:P$200, 0))</f>
        <v>unknown</v>
      </c>
      <c r="Q776" s="6"/>
      <c r="R776" t="str">
        <f>INDEX(classification!U$2:U$200, MATCH(soilManagement!Q776, classification!S$2:S$200, 0))</f>
        <v>unknown</v>
      </c>
      <c r="S776" s="6"/>
      <c r="T776" t="str">
        <f>INDEX(classification!X$2:X$200, MATCH(soilManagement!S776, classification!V$2:V$200, 0))</f>
        <v>unknown</v>
      </c>
      <c r="U776" s="6"/>
      <c r="V776" t="str">
        <f>INDEX(classification!AA$2:AA$200, MATCH(soilManagement!U776, classification!Y$2:Y$200, 0))</f>
        <v>unknown</v>
      </c>
      <c r="W776" s="9" t="s">
        <v>2685</v>
      </c>
      <c r="X776" t="str">
        <f>INDEX(classification!AD$2:AD$200, MATCH(soilManagement!W776, classification!AB$2:AB$200, 0))</f>
        <v>no impact</v>
      </c>
      <c r="Y776" s="6" t="s">
        <v>2437</v>
      </c>
    </row>
    <row r="777" spans="1:25">
      <c r="A777">
        <v>776</v>
      </c>
      <c r="B777" s="9" t="s">
        <v>939</v>
      </c>
      <c r="C777" s="6" t="s">
        <v>2955</v>
      </c>
      <c r="D777" t="str">
        <f>INDEX(classification!C$2:C$200, MATCH(soilManagement!C777, classification!A$2:A$200, 0))</f>
        <v>grassland</v>
      </c>
      <c r="E777" s="6" t="s">
        <v>2587</v>
      </c>
      <c r="F777" t="str">
        <f>INDEX(classification!F$2:F$200, MATCH(soilManagement!E777, classification!D$2:D$200, 0))</f>
        <v>no tillage</v>
      </c>
      <c r="G777" s="9">
        <v>0</v>
      </c>
      <c r="H777" s="9"/>
      <c r="I777" t="str">
        <f>INDEX(classification!I$2:I$200, MATCH(soilManagement!H777, classification!G$2:G$200, 0))</f>
        <v>unknown</v>
      </c>
      <c r="J777" s="9" t="s">
        <v>2776</v>
      </c>
      <c r="K777" s="6"/>
      <c r="L777" t="str">
        <f>INDEX(classification!L$2:L$200, MATCH(soilManagement!K777, classification!J$2:J$200, 0))</f>
        <v>unknown</v>
      </c>
      <c r="M777" s="6" t="s">
        <v>2558</v>
      </c>
      <c r="N777" t="str">
        <f>INDEX(classification!O$2:O$200, MATCH(soilManagement!M777, classification!M$2:M$200, 0))</f>
        <v>natural</v>
      </c>
      <c r="O777" s="6" t="s">
        <v>2570</v>
      </c>
      <c r="P777" t="str">
        <f>INDEX(classification!R$2:R$200, MATCH(soilManagement!O777, classification!P$2:P$200, 0))</f>
        <v>yes</v>
      </c>
      <c r="Q777" s="6" t="s">
        <v>2587</v>
      </c>
      <c r="R777" t="str">
        <f>INDEX(classification!U$2:U$200, MATCH(soilManagement!Q777, classification!S$2:S$200, 0))</f>
        <v>rainfed</v>
      </c>
      <c r="S777" s="6"/>
      <c r="T777" t="str">
        <f>INDEX(classification!X$2:X$200, MATCH(soilManagement!S777, classification!V$2:V$200, 0))</f>
        <v>unknown</v>
      </c>
      <c r="U777" s="6"/>
      <c r="V777" t="str">
        <f>INDEX(classification!AA$2:AA$200, MATCH(soilManagement!U777, classification!Y$2:Y$200, 0))</f>
        <v>unknown</v>
      </c>
      <c r="W777" s="9" t="s">
        <v>2685</v>
      </c>
      <c r="X777" t="str">
        <f>INDEX(classification!AD$2:AD$200, MATCH(soilManagement!W777, classification!AB$2:AB$200, 0))</f>
        <v>no impact</v>
      </c>
      <c r="Y777" s="6" t="s">
        <v>2559</v>
      </c>
    </row>
    <row r="778" spans="1:25">
      <c r="A778">
        <v>777</v>
      </c>
      <c r="B778" s="9" t="s">
        <v>940</v>
      </c>
      <c r="C778" s="6" t="s">
        <v>2561</v>
      </c>
      <c r="D778" t="str">
        <f>INDEX(classification!C$2:C$200, MATCH(soilManagement!C778, classification!A$2:A$200, 0))</f>
        <v>arable</v>
      </c>
      <c r="E778" s="6" t="s">
        <v>2956</v>
      </c>
      <c r="F778" t="str">
        <f>INDEX(classification!F$2:F$200, MATCH(soilManagement!E778, classification!D$2:D$200, 0))</f>
        <v>conventional tillage</v>
      </c>
      <c r="G778" s="9">
        <v>-9999</v>
      </c>
      <c r="H778" s="9"/>
      <c r="I778" t="str">
        <f>INDEX(classification!I$2:I$200, MATCH(soilManagement!H778, classification!G$2:G$200, 0))</f>
        <v>unknown</v>
      </c>
      <c r="J778" s="9" t="s">
        <v>2961</v>
      </c>
      <c r="K778" s="6"/>
      <c r="L778" t="str">
        <f>INDEX(classification!L$2:L$200, MATCH(soilManagement!K778, classification!J$2:J$200, 0))</f>
        <v>unknown</v>
      </c>
      <c r="M778" s="6" t="s">
        <v>2962</v>
      </c>
      <c r="N778" t="str">
        <f>INDEX(classification!O$2:O$200, MATCH(soilManagement!M778, classification!M$2:M$200, 0))</f>
        <v>yes</v>
      </c>
      <c r="O778" s="6"/>
      <c r="P778" t="str">
        <f>INDEX(classification!R$2:R$200, MATCH(soilManagement!O778, classification!P$2:P$200, 0))</f>
        <v>unknown</v>
      </c>
      <c r="Q778" s="6" t="s">
        <v>2587</v>
      </c>
      <c r="R778" t="str">
        <f>INDEX(classification!U$2:U$200, MATCH(soilManagement!Q778, classification!S$2:S$200, 0))</f>
        <v>rainfed</v>
      </c>
      <c r="T778" t="str">
        <f>INDEX(classification!X$2:X$200, MATCH(soilManagement!S778, classification!V$2:V$200, 0))</f>
        <v>unknown</v>
      </c>
      <c r="V778" t="str">
        <f>INDEX(classification!AA$2:AA$200, MATCH(soilManagement!U778, classification!Y$2:Y$200, 0))</f>
        <v>unknown</v>
      </c>
      <c r="W778" s="9" t="s">
        <v>2963</v>
      </c>
      <c r="X778" t="str">
        <f>INDEX(classification!AD$2:AD$200, MATCH(soilManagement!W778, classification!AB$2:AB$200, 0))</f>
        <v>no impact</v>
      </c>
      <c r="Y778" s="6" t="s">
        <v>2438</v>
      </c>
    </row>
    <row r="779" spans="1:25">
      <c r="A779">
        <v>778</v>
      </c>
      <c r="B779" s="9" t="s">
        <v>941</v>
      </c>
      <c r="C779" s="6" t="s">
        <v>2561</v>
      </c>
      <c r="D779" t="str">
        <f>INDEX(classification!C$2:C$200, MATCH(soilManagement!C779, classification!A$2:A$200, 0))</f>
        <v>arable</v>
      </c>
      <c r="E779" s="6" t="s">
        <v>2956</v>
      </c>
      <c r="F779" t="str">
        <f>INDEX(classification!F$2:F$200, MATCH(soilManagement!E779, classification!D$2:D$200, 0))</f>
        <v>conventional tillage</v>
      </c>
      <c r="G779" s="9">
        <v>-9999</v>
      </c>
      <c r="H779" s="9"/>
      <c r="I779" t="str">
        <f>INDEX(classification!I$2:I$200, MATCH(soilManagement!H779, classification!G$2:G$200, 0))</f>
        <v>unknown</v>
      </c>
      <c r="J779" s="9" t="s">
        <v>2961</v>
      </c>
      <c r="K779" s="6"/>
      <c r="L779" t="str">
        <f>INDEX(classification!L$2:L$200, MATCH(soilManagement!K779, classification!J$2:J$200, 0))</f>
        <v>unknown</v>
      </c>
      <c r="M779" s="6"/>
      <c r="N779" t="str">
        <f>INDEX(classification!O$2:O$200, MATCH(soilManagement!M779, classification!M$2:M$200, 0))</f>
        <v>unknown</v>
      </c>
      <c r="O779" s="6" t="s">
        <v>2570</v>
      </c>
      <c r="P779" t="str">
        <f>INDEX(classification!R$2:R$200, MATCH(soilManagement!O779, classification!P$2:P$200, 0))</f>
        <v>yes</v>
      </c>
      <c r="Q779" s="6" t="s">
        <v>2587</v>
      </c>
      <c r="R779" t="str">
        <f>INDEX(classification!U$2:U$200, MATCH(soilManagement!Q779, classification!S$2:S$200, 0))</f>
        <v>rainfed</v>
      </c>
      <c r="S779" s="6"/>
      <c r="T779" t="str">
        <f>INDEX(classification!X$2:X$200, MATCH(soilManagement!S779, classification!V$2:V$200, 0))</f>
        <v>unknown</v>
      </c>
      <c r="U779" s="6"/>
      <c r="V779" t="str">
        <f>INDEX(classification!AA$2:AA$200, MATCH(soilManagement!U779, classification!Y$2:Y$200, 0))</f>
        <v>unknown</v>
      </c>
      <c r="W779" s="9" t="s">
        <v>2963</v>
      </c>
      <c r="X779" t="str">
        <f>INDEX(classification!AD$2:AD$200, MATCH(soilManagement!W779, classification!AB$2:AB$200, 0))</f>
        <v>no impact</v>
      </c>
      <c r="Y779" s="6" t="s">
        <v>2439</v>
      </c>
    </row>
    <row r="780" spans="1:25">
      <c r="A780">
        <v>779</v>
      </c>
      <c r="B780" s="6" t="s">
        <v>955</v>
      </c>
      <c r="C780" s="6" t="s">
        <v>2561</v>
      </c>
      <c r="D780" t="str">
        <f>INDEX(classification!C$2:C$200, MATCH(soilManagement!C780, classification!A$2:A$200, 0))</f>
        <v>arable</v>
      </c>
      <c r="E780" s="6" t="s">
        <v>2557</v>
      </c>
      <c r="F780" t="str">
        <f>INDEX(classification!F$2:F$200, MATCH(soilManagement!E780, classification!D$2:D$200, 0))</f>
        <v>no tillage</v>
      </c>
      <c r="G780" s="9">
        <v>-9999</v>
      </c>
      <c r="H780" s="9" t="s">
        <v>2964</v>
      </c>
      <c r="I780" t="str">
        <f>INDEX(classification!I$2:I$200, MATCH(soilManagement!H780, classification!G$2:G$200, 0))</f>
        <v>cereals</v>
      </c>
      <c r="J780" s="9" t="s">
        <v>1551</v>
      </c>
      <c r="K780" s="6"/>
      <c r="L780" t="str">
        <f>INDEX(classification!L$2:L$200, MATCH(soilManagement!K780, classification!J$2:J$200, 0))</f>
        <v>unknown</v>
      </c>
      <c r="M780" s="6"/>
      <c r="N780" t="str">
        <f>INDEX(classification!O$2:O$200, MATCH(soilManagement!M780, classification!M$2:M$200, 0))</f>
        <v>unknown</v>
      </c>
      <c r="O780" s="6"/>
      <c r="P780" t="str">
        <f>INDEX(classification!R$2:R$200, MATCH(soilManagement!O780, classification!P$2:P$200, 0))</f>
        <v>unknown</v>
      </c>
      <c r="Q780" s="6"/>
      <c r="R780" t="str">
        <f>INDEX(classification!U$2:U$200, MATCH(soilManagement!Q780, classification!S$2:S$200, 0))</f>
        <v>unknown</v>
      </c>
      <c r="S780" s="6"/>
      <c r="T780" t="str">
        <f>INDEX(classification!X$2:X$200, MATCH(soilManagement!S780, classification!V$2:V$200, 0))</f>
        <v>unknown</v>
      </c>
      <c r="U780" s="6"/>
      <c r="V780" t="str">
        <f>INDEX(classification!AA$2:AA$200, MATCH(soilManagement!U780, classification!Y$2:Y$200, 0))</f>
        <v>unknown</v>
      </c>
      <c r="W780" s="9" t="s">
        <v>2963</v>
      </c>
      <c r="X780" t="str">
        <f>INDEX(classification!AD$2:AD$200, MATCH(soilManagement!W780, classification!AB$2:AB$200, 0))</f>
        <v>no impact</v>
      </c>
      <c r="Y780" s="6" t="s">
        <v>2559</v>
      </c>
    </row>
    <row r="781" spans="1:25">
      <c r="A781">
        <v>780</v>
      </c>
      <c r="B781" s="6" t="s">
        <v>957</v>
      </c>
      <c r="C781" s="6" t="s">
        <v>2561</v>
      </c>
      <c r="D781" t="str">
        <f>INDEX(classification!C$2:C$200, MATCH(soilManagement!C781, classification!A$2:A$200, 0))</f>
        <v>arable</v>
      </c>
      <c r="E781" s="6" t="s">
        <v>2557</v>
      </c>
      <c r="F781" t="str">
        <f>INDEX(classification!F$2:F$200, MATCH(soilManagement!E781, classification!D$2:D$200, 0))</f>
        <v>no tillage</v>
      </c>
      <c r="G781" s="9">
        <v>-9999</v>
      </c>
      <c r="H781" s="9" t="s">
        <v>2964</v>
      </c>
      <c r="I781" t="str">
        <f>INDEX(classification!I$2:I$200, MATCH(soilManagement!H781, classification!G$2:G$200, 0))</f>
        <v>cereals</v>
      </c>
      <c r="J781" s="9" t="s">
        <v>1551</v>
      </c>
      <c r="K781" s="6"/>
      <c r="L781" t="str">
        <f>INDEX(classification!L$2:L$200, MATCH(soilManagement!K781, classification!J$2:J$200, 0))</f>
        <v>unknown</v>
      </c>
      <c r="M781" s="6"/>
      <c r="N781" t="str">
        <f>INDEX(classification!O$2:O$200, MATCH(soilManagement!M781, classification!M$2:M$200, 0))</f>
        <v>unknown</v>
      </c>
      <c r="O781" s="6"/>
      <c r="P781" t="str">
        <f>INDEX(classification!R$2:R$200, MATCH(soilManagement!O781, classification!P$2:P$200, 0))</f>
        <v>unknown</v>
      </c>
      <c r="Q781" s="6"/>
      <c r="R781" t="str">
        <f>INDEX(classification!U$2:U$200, MATCH(soilManagement!Q781, classification!S$2:S$200, 0))</f>
        <v>unknown</v>
      </c>
      <c r="S781" s="6"/>
      <c r="T781" t="str">
        <f>INDEX(classification!X$2:X$200, MATCH(soilManagement!S781, classification!V$2:V$200, 0))</f>
        <v>unknown</v>
      </c>
      <c r="U781" s="6"/>
      <c r="V781" t="str">
        <f>INDEX(classification!AA$2:AA$200, MATCH(soilManagement!U781, classification!Y$2:Y$200, 0))</f>
        <v>unknown</v>
      </c>
      <c r="W781" s="9" t="s">
        <v>2593</v>
      </c>
      <c r="X781" t="str">
        <f>INDEX(classification!AD$2:AD$200, MATCH(soilManagement!W781, classification!AB$2:AB$200, 0))</f>
        <v>no impact</v>
      </c>
      <c r="Y781" s="6" t="s">
        <v>2559</v>
      </c>
    </row>
    <row r="782" spans="1:25">
      <c r="A782">
        <v>781</v>
      </c>
      <c r="B782" s="6" t="s">
        <v>958</v>
      </c>
      <c r="C782" s="6" t="s">
        <v>2561</v>
      </c>
      <c r="D782" t="str">
        <f>INDEX(classification!C$2:C$200, MATCH(soilManagement!C782, classification!A$2:A$200, 0))</f>
        <v>arable</v>
      </c>
      <c r="E782" s="6" t="s">
        <v>2557</v>
      </c>
      <c r="F782" t="str">
        <f>INDEX(classification!F$2:F$200, MATCH(soilManagement!E782, classification!D$2:D$200, 0))</f>
        <v>no tillage</v>
      </c>
      <c r="G782" s="9">
        <v>-9999</v>
      </c>
      <c r="H782" s="9" t="s">
        <v>2964</v>
      </c>
      <c r="I782" t="str">
        <f>INDEX(classification!I$2:I$200, MATCH(soilManagement!H782, classification!G$2:G$200, 0))</f>
        <v>cereals</v>
      </c>
      <c r="J782" s="9" t="s">
        <v>1551</v>
      </c>
      <c r="K782" s="6"/>
      <c r="L782" t="str">
        <f>INDEX(classification!L$2:L$200, MATCH(soilManagement!K782, classification!J$2:J$200, 0))</f>
        <v>unknown</v>
      </c>
      <c r="M782" s="6"/>
      <c r="N782" t="str">
        <f>INDEX(classification!O$2:O$200, MATCH(soilManagement!M782, classification!M$2:M$200, 0))</f>
        <v>unknown</v>
      </c>
      <c r="O782" s="6"/>
      <c r="P782" t="str">
        <f>INDEX(classification!R$2:R$200, MATCH(soilManagement!O782, classification!P$2:P$200, 0))</f>
        <v>unknown</v>
      </c>
      <c r="Q782" s="6"/>
      <c r="R782" t="str">
        <f>INDEX(classification!U$2:U$200, MATCH(soilManagement!Q782, classification!S$2:S$200, 0))</f>
        <v>unknown</v>
      </c>
      <c r="S782" s="6"/>
      <c r="T782" t="str">
        <f>INDEX(classification!X$2:X$200, MATCH(soilManagement!S782, classification!V$2:V$200, 0))</f>
        <v>unknown</v>
      </c>
      <c r="U782" s="6"/>
      <c r="V782" t="str">
        <f>INDEX(classification!AA$2:AA$200, MATCH(soilManagement!U782, classification!Y$2:Y$200, 0))</f>
        <v>unknown</v>
      </c>
      <c r="W782" s="9" t="s">
        <v>2593</v>
      </c>
      <c r="X782" t="str">
        <f>INDEX(classification!AD$2:AD$200, MATCH(soilManagement!W782, classification!AB$2:AB$200, 0))</f>
        <v>no impact</v>
      </c>
      <c r="Y782" s="6" t="s">
        <v>2559</v>
      </c>
    </row>
    <row r="783" spans="1:25">
      <c r="A783">
        <v>782</v>
      </c>
      <c r="B783" s="6" t="s">
        <v>959</v>
      </c>
      <c r="C783" s="6" t="s">
        <v>2561</v>
      </c>
      <c r="D783" t="str">
        <f>INDEX(classification!C$2:C$200, MATCH(soilManagement!C783, classification!A$2:A$200, 0))</f>
        <v>arable</v>
      </c>
      <c r="E783" s="6" t="s">
        <v>2557</v>
      </c>
      <c r="F783" t="str">
        <f>INDEX(classification!F$2:F$200, MATCH(soilManagement!E783, classification!D$2:D$200, 0))</f>
        <v>no tillage</v>
      </c>
      <c r="G783" s="9">
        <v>-9999</v>
      </c>
      <c r="H783" s="9" t="s">
        <v>2964</v>
      </c>
      <c r="I783" t="str">
        <f>INDEX(classification!I$2:I$200, MATCH(soilManagement!H783, classification!G$2:G$200, 0))</f>
        <v>cereals</v>
      </c>
      <c r="J783" s="9" t="s">
        <v>1551</v>
      </c>
      <c r="K783" s="6"/>
      <c r="L783" t="str">
        <f>INDEX(classification!L$2:L$200, MATCH(soilManagement!K783, classification!J$2:J$200, 0))</f>
        <v>unknown</v>
      </c>
      <c r="M783" s="6"/>
      <c r="N783" t="str">
        <f>INDEX(classification!O$2:O$200, MATCH(soilManagement!M783, classification!M$2:M$200, 0))</f>
        <v>unknown</v>
      </c>
      <c r="O783" s="6"/>
      <c r="P783" t="str">
        <f>INDEX(classification!R$2:R$200, MATCH(soilManagement!O783, classification!P$2:P$200, 0))</f>
        <v>unknown</v>
      </c>
      <c r="Q783" s="6"/>
      <c r="R783" t="str">
        <f>INDEX(classification!U$2:U$200, MATCH(soilManagement!Q783, classification!S$2:S$200, 0))</f>
        <v>unknown</v>
      </c>
      <c r="S783" s="6"/>
      <c r="T783" t="str">
        <f>INDEX(classification!X$2:X$200, MATCH(soilManagement!S783, classification!V$2:V$200, 0))</f>
        <v>unknown</v>
      </c>
      <c r="U783" s="6"/>
      <c r="V783" t="str">
        <f>INDEX(classification!AA$2:AA$200, MATCH(soilManagement!U783, classification!Y$2:Y$200, 0))</f>
        <v>unknown</v>
      </c>
      <c r="W783" s="9" t="s">
        <v>2565</v>
      </c>
      <c r="X783" t="str">
        <f>INDEX(classification!AD$2:AD$200, MATCH(soilManagement!W783, classification!AB$2:AB$200, 0))</f>
        <v>no impact</v>
      </c>
      <c r="Y783" s="6" t="s">
        <v>2559</v>
      </c>
    </row>
    <row r="784" spans="1:25">
      <c r="A784">
        <v>783</v>
      </c>
      <c r="B784" s="6" t="s">
        <v>960</v>
      </c>
      <c r="C784" s="6" t="s">
        <v>2561</v>
      </c>
      <c r="D784" t="str">
        <f>INDEX(classification!C$2:C$200, MATCH(soilManagement!C784, classification!A$2:A$200, 0))</f>
        <v>arable</v>
      </c>
      <c r="E784" s="6" t="s">
        <v>2956</v>
      </c>
      <c r="F784" t="str">
        <f>INDEX(classification!F$2:F$200, MATCH(soilManagement!E784, classification!D$2:D$200, 0))</f>
        <v>conventional tillage</v>
      </c>
      <c r="G784" s="9">
        <v>-9999</v>
      </c>
      <c r="H784" s="9" t="s">
        <v>2964</v>
      </c>
      <c r="I784" t="str">
        <f>INDEX(classification!I$2:I$200, MATCH(soilManagement!H784, classification!G$2:G$200, 0))</f>
        <v>cereals</v>
      </c>
      <c r="J784" s="9" t="s">
        <v>1551</v>
      </c>
      <c r="K784" s="6"/>
      <c r="L784" t="str">
        <f>INDEX(classification!L$2:L$200, MATCH(soilManagement!K784, classification!J$2:J$200, 0))</f>
        <v>unknown</v>
      </c>
      <c r="M784" s="6"/>
      <c r="N784" t="str">
        <f>INDEX(classification!O$2:O$200, MATCH(soilManagement!M784, classification!M$2:M$200, 0))</f>
        <v>unknown</v>
      </c>
      <c r="O784" s="6"/>
      <c r="P784" t="str">
        <f>INDEX(classification!R$2:R$200, MATCH(soilManagement!O784, classification!P$2:P$200, 0))</f>
        <v>unknown</v>
      </c>
      <c r="Q784" s="6"/>
      <c r="R784" t="str">
        <f>INDEX(classification!U$2:U$200, MATCH(soilManagement!Q784, classification!S$2:S$200, 0))</f>
        <v>unknown</v>
      </c>
      <c r="S784" s="6"/>
      <c r="T784" t="str">
        <f>INDEX(classification!X$2:X$200, MATCH(soilManagement!S784, classification!V$2:V$200, 0))</f>
        <v>unknown</v>
      </c>
      <c r="U784" s="6"/>
      <c r="V784" t="str">
        <f>INDEX(classification!AA$2:AA$200, MATCH(soilManagement!U784, classification!Y$2:Y$200, 0))</f>
        <v>unknown</v>
      </c>
      <c r="W784" s="9" t="s">
        <v>2963</v>
      </c>
      <c r="X784" t="str">
        <f>INDEX(classification!AD$2:AD$200, MATCH(soilManagement!W784, classification!AB$2:AB$200, 0))</f>
        <v>no impact</v>
      </c>
      <c r="Y784" s="6" t="s">
        <v>2559</v>
      </c>
    </row>
    <row r="785" spans="1:25">
      <c r="A785">
        <v>784</v>
      </c>
      <c r="B785" s="6" t="s">
        <v>961</v>
      </c>
      <c r="C785" s="6" t="s">
        <v>2561</v>
      </c>
      <c r="D785" t="str">
        <f>INDEX(classification!C$2:C$200, MATCH(soilManagement!C785, classification!A$2:A$200, 0))</f>
        <v>arable</v>
      </c>
      <c r="E785" s="6" t="s">
        <v>2956</v>
      </c>
      <c r="F785" t="str">
        <f>INDEX(classification!F$2:F$200, MATCH(soilManagement!E785, classification!D$2:D$200, 0))</f>
        <v>conventional tillage</v>
      </c>
      <c r="G785" s="9">
        <v>-9999</v>
      </c>
      <c r="H785" s="9" t="s">
        <v>2964</v>
      </c>
      <c r="I785" t="str">
        <f>INDEX(classification!I$2:I$200, MATCH(soilManagement!H785, classification!G$2:G$200, 0))</f>
        <v>cereals</v>
      </c>
      <c r="J785" s="9" t="s">
        <v>1551</v>
      </c>
      <c r="K785" s="6"/>
      <c r="L785" t="str">
        <f>INDEX(classification!L$2:L$200, MATCH(soilManagement!K785, classification!J$2:J$200, 0))</f>
        <v>unknown</v>
      </c>
      <c r="M785" s="6"/>
      <c r="N785" t="str">
        <f>INDEX(classification!O$2:O$200, MATCH(soilManagement!M785, classification!M$2:M$200, 0))</f>
        <v>unknown</v>
      </c>
      <c r="O785" s="6"/>
      <c r="P785" t="str">
        <f>INDEX(classification!R$2:R$200, MATCH(soilManagement!O785, classification!P$2:P$200, 0))</f>
        <v>unknown</v>
      </c>
      <c r="Q785" s="6"/>
      <c r="R785" t="str">
        <f>INDEX(classification!U$2:U$200, MATCH(soilManagement!Q785, classification!S$2:S$200, 0))</f>
        <v>unknown</v>
      </c>
      <c r="S785" s="6"/>
      <c r="T785" t="str">
        <f>INDEX(classification!X$2:X$200, MATCH(soilManagement!S785, classification!V$2:V$200, 0))</f>
        <v>unknown</v>
      </c>
      <c r="U785" s="6"/>
      <c r="V785" t="str">
        <f>INDEX(classification!AA$2:AA$200, MATCH(soilManagement!U785, classification!Y$2:Y$200, 0))</f>
        <v>unknown</v>
      </c>
      <c r="W785" s="9" t="s">
        <v>2593</v>
      </c>
      <c r="X785" t="str">
        <f>INDEX(classification!AD$2:AD$200, MATCH(soilManagement!W785, classification!AB$2:AB$200, 0))</f>
        <v>no impact</v>
      </c>
      <c r="Y785" s="6" t="s">
        <v>2559</v>
      </c>
    </row>
    <row r="786" spans="1:25">
      <c r="A786">
        <v>785</v>
      </c>
      <c r="B786" s="6" t="s">
        <v>962</v>
      </c>
      <c r="C786" s="6" t="s">
        <v>2561</v>
      </c>
      <c r="D786" t="str">
        <f>INDEX(classification!C$2:C$200, MATCH(soilManagement!C786, classification!A$2:A$200, 0))</f>
        <v>arable</v>
      </c>
      <c r="E786" s="6" t="s">
        <v>2956</v>
      </c>
      <c r="F786" t="str">
        <f>INDEX(classification!F$2:F$200, MATCH(soilManagement!E786, classification!D$2:D$200, 0))</f>
        <v>conventional tillage</v>
      </c>
      <c r="G786" s="9">
        <v>-9999</v>
      </c>
      <c r="H786" s="9" t="s">
        <v>2964</v>
      </c>
      <c r="I786" t="str">
        <f>INDEX(classification!I$2:I$200, MATCH(soilManagement!H786, classification!G$2:G$200, 0))</f>
        <v>cereals</v>
      </c>
      <c r="J786" s="9" t="s">
        <v>1551</v>
      </c>
      <c r="K786" s="6"/>
      <c r="L786" t="str">
        <f>INDEX(classification!L$2:L$200, MATCH(soilManagement!K786, classification!J$2:J$200, 0))</f>
        <v>unknown</v>
      </c>
      <c r="M786" s="6"/>
      <c r="N786" t="str">
        <f>INDEX(classification!O$2:O$200, MATCH(soilManagement!M786, classification!M$2:M$200, 0))</f>
        <v>unknown</v>
      </c>
      <c r="O786" s="6"/>
      <c r="P786" t="str">
        <f>INDEX(classification!R$2:R$200, MATCH(soilManagement!O786, classification!P$2:P$200, 0))</f>
        <v>unknown</v>
      </c>
      <c r="Q786" s="6"/>
      <c r="R786" t="str">
        <f>INDEX(classification!U$2:U$200, MATCH(soilManagement!Q786, classification!S$2:S$200, 0))</f>
        <v>unknown</v>
      </c>
      <c r="S786" s="6"/>
      <c r="T786" t="str">
        <f>INDEX(classification!X$2:X$200, MATCH(soilManagement!S786, classification!V$2:V$200, 0))</f>
        <v>unknown</v>
      </c>
      <c r="U786" s="6"/>
      <c r="V786" t="str">
        <f>INDEX(classification!AA$2:AA$200, MATCH(soilManagement!U786, classification!Y$2:Y$200, 0))</f>
        <v>unknown</v>
      </c>
      <c r="W786" s="9" t="s">
        <v>2593</v>
      </c>
      <c r="X786" t="str">
        <f>INDEX(classification!AD$2:AD$200, MATCH(soilManagement!W786, classification!AB$2:AB$200, 0))</f>
        <v>no impact</v>
      </c>
      <c r="Y786" s="6" t="s">
        <v>2559</v>
      </c>
    </row>
    <row r="787" spans="1:25">
      <c r="A787">
        <v>786</v>
      </c>
      <c r="B787" s="6" t="s">
        <v>963</v>
      </c>
      <c r="C787" s="6" t="s">
        <v>2561</v>
      </c>
      <c r="D787" t="str">
        <f>INDEX(classification!C$2:C$200, MATCH(soilManagement!C787, classification!A$2:A$200, 0))</f>
        <v>arable</v>
      </c>
      <c r="E787" s="6" t="s">
        <v>2956</v>
      </c>
      <c r="F787" t="str">
        <f>INDEX(classification!F$2:F$200, MATCH(soilManagement!E787, classification!D$2:D$200, 0))</f>
        <v>conventional tillage</v>
      </c>
      <c r="G787" s="9">
        <v>-9999</v>
      </c>
      <c r="H787" s="9" t="s">
        <v>2964</v>
      </c>
      <c r="I787" t="str">
        <f>INDEX(classification!I$2:I$200, MATCH(soilManagement!H787, classification!G$2:G$200, 0))</f>
        <v>cereals</v>
      </c>
      <c r="J787" s="9" t="s">
        <v>1551</v>
      </c>
      <c r="K787" s="6"/>
      <c r="L787" t="str">
        <f>INDEX(classification!L$2:L$200, MATCH(soilManagement!K787, classification!J$2:J$200, 0))</f>
        <v>unknown</v>
      </c>
      <c r="M787" s="6"/>
      <c r="N787" t="str">
        <f>INDEX(classification!O$2:O$200, MATCH(soilManagement!M787, classification!M$2:M$200, 0))</f>
        <v>unknown</v>
      </c>
      <c r="O787" s="6"/>
      <c r="P787" t="str">
        <f>INDEX(classification!R$2:R$200, MATCH(soilManagement!O787, classification!P$2:P$200, 0))</f>
        <v>unknown</v>
      </c>
      <c r="Q787" s="6"/>
      <c r="R787" t="str">
        <f>INDEX(classification!U$2:U$200, MATCH(soilManagement!Q787, classification!S$2:S$200, 0))</f>
        <v>unknown</v>
      </c>
      <c r="S787" s="6"/>
      <c r="T787" t="str">
        <f>INDEX(classification!X$2:X$200, MATCH(soilManagement!S787, classification!V$2:V$200, 0))</f>
        <v>unknown</v>
      </c>
      <c r="U787" s="6"/>
      <c r="V787" t="str">
        <f>INDEX(classification!AA$2:AA$200, MATCH(soilManagement!U787, classification!Y$2:Y$200, 0))</f>
        <v>unknown</v>
      </c>
      <c r="W787" s="9" t="s">
        <v>2565</v>
      </c>
      <c r="X787" t="str">
        <f>INDEX(classification!AD$2:AD$200, MATCH(soilManagement!W787, classification!AB$2:AB$200, 0))</f>
        <v>no impact</v>
      </c>
      <c r="Y787" s="6" t="s">
        <v>2559</v>
      </c>
    </row>
    <row r="788" spans="1:25">
      <c r="A788">
        <v>787</v>
      </c>
      <c r="B788" s="6" t="s">
        <v>964</v>
      </c>
      <c r="C788" s="6" t="s">
        <v>2561</v>
      </c>
      <c r="D788" t="str">
        <f>INDEX(classification!C$2:C$200, MATCH(soilManagement!C788, classification!A$2:A$200, 0))</f>
        <v>arable</v>
      </c>
      <c r="E788" s="6" t="s">
        <v>2557</v>
      </c>
      <c r="F788" t="str">
        <f>INDEX(classification!F$2:F$200, MATCH(soilManagement!E788, classification!D$2:D$200, 0))</f>
        <v>no tillage</v>
      </c>
      <c r="G788" s="9">
        <v>-9999</v>
      </c>
      <c r="H788" s="9" t="s">
        <v>2965</v>
      </c>
      <c r="I788" t="str">
        <f>INDEX(classification!I$2:I$200, MATCH(soilManagement!H788, classification!G$2:G$200, 0))</f>
        <v>cereals</v>
      </c>
      <c r="J788" s="9" t="s">
        <v>1551</v>
      </c>
      <c r="K788" s="6"/>
      <c r="L788" t="str">
        <f>INDEX(classification!L$2:L$200, MATCH(soilManagement!K788, classification!J$2:J$200, 0))</f>
        <v>unknown</v>
      </c>
      <c r="M788" s="6"/>
      <c r="N788" t="str">
        <f>INDEX(classification!O$2:O$200, MATCH(soilManagement!M788, classification!M$2:M$200, 0))</f>
        <v>unknown</v>
      </c>
      <c r="O788" s="6"/>
      <c r="P788" t="str">
        <f>INDEX(classification!R$2:R$200, MATCH(soilManagement!O788, classification!P$2:P$200, 0))</f>
        <v>unknown</v>
      </c>
      <c r="Q788" s="6"/>
      <c r="R788" t="str">
        <f>INDEX(classification!U$2:U$200, MATCH(soilManagement!Q788, classification!S$2:S$200, 0))</f>
        <v>unknown</v>
      </c>
      <c r="S788" s="6"/>
      <c r="T788" t="str">
        <f>INDEX(classification!X$2:X$200, MATCH(soilManagement!S788, classification!V$2:V$200, 0))</f>
        <v>unknown</v>
      </c>
      <c r="U788" s="6"/>
      <c r="V788" t="str">
        <f>INDEX(classification!AA$2:AA$200, MATCH(soilManagement!U788, classification!Y$2:Y$200, 0))</f>
        <v>unknown</v>
      </c>
      <c r="W788" s="9" t="s">
        <v>2963</v>
      </c>
      <c r="X788" t="str">
        <f>INDEX(classification!AD$2:AD$200, MATCH(soilManagement!W788, classification!AB$2:AB$200, 0))</f>
        <v>no impact</v>
      </c>
      <c r="Y788" s="6" t="s">
        <v>2559</v>
      </c>
    </row>
    <row r="789" spans="1:25">
      <c r="A789">
        <v>788</v>
      </c>
      <c r="B789" s="6" t="s">
        <v>965</v>
      </c>
      <c r="C789" s="6" t="s">
        <v>2561</v>
      </c>
      <c r="D789" t="str">
        <f>INDEX(classification!C$2:C$200, MATCH(soilManagement!C789, classification!A$2:A$200, 0))</f>
        <v>arable</v>
      </c>
      <c r="E789" s="6" t="s">
        <v>2557</v>
      </c>
      <c r="F789" t="str">
        <f>INDEX(classification!F$2:F$200, MATCH(soilManagement!E789, classification!D$2:D$200, 0))</f>
        <v>no tillage</v>
      </c>
      <c r="G789" s="9">
        <v>-9999</v>
      </c>
      <c r="H789" s="9" t="s">
        <v>2965</v>
      </c>
      <c r="I789" t="str">
        <f>INDEX(classification!I$2:I$200, MATCH(soilManagement!H789, classification!G$2:G$200, 0))</f>
        <v>cereals</v>
      </c>
      <c r="J789" s="9" t="s">
        <v>1551</v>
      </c>
      <c r="K789" s="6"/>
      <c r="L789" t="str">
        <f>INDEX(classification!L$2:L$200, MATCH(soilManagement!K789, classification!J$2:J$200, 0))</f>
        <v>unknown</v>
      </c>
      <c r="M789" s="6"/>
      <c r="N789" t="str">
        <f>INDEX(classification!O$2:O$200, MATCH(soilManagement!M789, classification!M$2:M$200, 0))</f>
        <v>unknown</v>
      </c>
      <c r="O789" s="6"/>
      <c r="P789" t="str">
        <f>INDEX(classification!R$2:R$200, MATCH(soilManagement!O789, classification!P$2:P$200, 0))</f>
        <v>unknown</v>
      </c>
      <c r="Q789" s="6"/>
      <c r="R789" t="str">
        <f>INDEX(classification!U$2:U$200, MATCH(soilManagement!Q789, classification!S$2:S$200, 0))</f>
        <v>unknown</v>
      </c>
      <c r="S789" s="6"/>
      <c r="T789" t="str">
        <f>INDEX(classification!X$2:X$200, MATCH(soilManagement!S789, classification!V$2:V$200, 0))</f>
        <v>unknown</v>
      </c>
      <c r="U789" s="6"/>
      <c r="V789" t="str">
        <f>INDEX(classification!AA$2:AA$200, MATCH(soilManagement!U789, classification!Y$2:Y$200, 0))</f>
        <v>unknown</v>
      </c>
      <c r="W789" s="9" t="s">
        <v>2593</v>
      </c>
      <c r="X789" t="str">
        <f>INDEX(classification!AD$2:AD$200, MATCH(soilManagement!W789, classification!AB$2:AB$200, 0))</f>
        <v>no impact</v>
      </c>
      <c r="Y789" s="6" t="s">
        <v>2559</v>
      </c>
    </row>
    <row r="790" spans="1:25">
      <c r="A790">
        <v>789</v>
      </c>
      <c r="B790" s="6" t="s">
        <v>966</v>
      </c>
      <c r="C790" s="6" t="s">
        <v>2561</v>
      </c>
      <c r="D790" t="str">
        <f>INDEX(classification!C$2:C$200, MATCH(soilManagement!C790, classification!A$2:A$200, 0))</f>
        <v>arable</v>
      </c>
      <c r="E790" s="6" t="s">
        <v>2557</v>
      </c>
      <c r="F790" t="str">
        <f>INDEX(classification!F$2:F$200, MATCH(soilManagement!E790, classification!D$2:D$200, 0))</f>
        <v>no tillage</v>
      </c>
      <c r="G790" s="9">
        <v>-9999</v>
      </c>
      <c r="H790" s="9" t="s">
        <v>2965</v>
      </c>
      <c r="I790" t="str">
        <f>INDEX(classification!I$2:I$200, MATCH(soilManagement!H790, classification!G$2:G$200, 0))</f>
        <v>cereals</v>
      </c>
      <c r="J790" s="9" t="s">
        <v>1551</v>
      </c>
      <c r="K790" s="6"/>
      <c r="L790" t="str">
        <f>INDEX(classification!L$2:L$200, MATCH(soilManagement!K790, classification!J$2:J$200, 0))</f>
        <v>unknown</v>
      </c>
      <c r="M790" s="6"/>
      <c r="N790" t="str">
        <f>INDEX(classification!O$2:O$200, MATCH(soilManagement!M790, classification!M$2:M$200, 0))</f>
        <v>unknown</v>
      </c>
      <c r="O790" s="6"/>
      <c r="P790" t="str">
        <f>INDEX(classification!R$2:R$200, MATCH(soilManagement!O790, classification!P$2:P$200, 0))</f>
        <v>unknown</v>
      </c>
      <c r="Q790" s="6"/>
      <c r="R790" t="str">
        <f>INDEX(classification!U$2:U$200, MATCH(soilManagement!Q790, classification!S$2:S$200, 0))</f>
        <v>unknown</v>
      </c>
      <c r="S790" s="6"/>
      <c r="T790" t="str">
        <f>INDEX(classification!X$2:X$200, MATCH(soilManagement!S790, classification!V$2:V$200, 0))</f>
        <v>unknown</v>
      </c>
      <c r="U790" s="6"/>
      <c r="V790" t="str">
        <f>INDEX(classification!AA$2:AA$200, MATCH(soilManagement!U790, classification!Y$2:Y$200, 0))</f>
        <v>unknown</v>
      </c>
      <c r="W790" s="9" t="s">
        <v>2593</v>
      </c>
      <c r="X790" t="str">
        <f>INDEX(classification!AD$2:AD$200, MATCH(soilManagement!W790, classification!AB$2:AB$200, 0))</f>
        <v>no impact</v>
      </c>
      <c r="Y790" s="6" t="s">
        <v>2559</v>
      </c>
    </row>
    <row r="791" spans="1:25">
      <c r="A791">
        <v>790</v>
      </c>
      <c r="B791" s="6" t="s">
        <v>967</v>
      </c>
      <c r="C791" s="6" t="s">
        <v>2561</v>
      </c>
      <c r="D791" t="str">
        <f>INDEX(classification!C$2:C$200, MATCH(soilManagement!C791, classification!A$2:A$200, 0))</f>
        <v>arable</v>
      </c>
      <c r="E791" s="6" t="s">
        <v>2557</v>
      </c>
      <c r="F791" t="str">
        <f>INDEX(classification!F$2:F$200, MATCH(soilManagement!E791, classification!D$2:D$200, 0))</f>
        <v>no tillage</v>
      </c>
      <c r="G791" s="9">
        <v>-9999</v>
      </c>
      <c r="H791" s="9" t="s">
        <v>2965</v>
      </c>
      <c r="I791" t="str">
        <f>INDEX(classification!I$2:I$200, MATCH(soilManagement!H791, classification!G$2:G$200, 0))</f>
        <v>cereals</v>
      </c>
      <c r="J791" s="9" t="s">
        <v>1551</v>
      </c>
      <c r="K791" s="6"/>
      <c r="L791" t="str">
        <f>INDEX(classification!L$2:L$200, MATCH(soilManagement!K791, classification!J$2:J$200, 0))</f>
        <v>unknown</v>
      </c>
      <c r="M791" s="6"/>
      <c r="N791" t="str">
        <f>INDEX(classification!O$2:O$200, MATCH(soilManagement!M791, classification!M$2:M$200, 0))</f>
        <v>unknown</v>
      </c>
      <c r="O791" s="6"/>
      <c r="P791" t="str">
        <f>INDEX(classification!R$2:R$200, MATCH(soilManagement!O791, classification!P$2:P$200, 0))</f>
        <v>unknown</v>
      </c>
      <c r="Q791" s="6"/>
      <c r="R791" t="str">
        <f>INDEX(classification!U$2:U$200, MATCH(soilManagement!Q791, classification!S$2:S$200, 0))</f>
        <v>unknown</v>
      </c>
      <c r="S791" s="6"/>
      <c r="T791" t="str">
        <f>INDEX(classification!X$2:X$200, MATCH(soilManagement!S791, classification!V$2:V$200, 0))</f>
        <v>unknown</v>
      </c>
      <c r="U791" s="6"/>
      <c r="V791" t="str">
        <f>INDEX(classification!AA$2:AA$200, MATCH(soilManagement!U791, classification!Y$2:Y$200, 0))</f>
        <v>unknown</v>
      </c>
      <c r="W791" s="9" t="s">
        <v>2565</v>
      </c>
      <c r="X791" t="str">
        <f>INDEX(classification!AD$2:AD$200, MATCH(soilManagement!W791, classification!AB$2:AB$200, 0))</f>
        <v>no impact</v>
      </c>
      <c r="Y791" s="6" t="s">
        <v>2559</v>
      </c>
    </row>
    <row r="792" spans="1:25">
      <c r="A792">
        <v>791</v>
      </c>
      <c r="B792" s="6" t="s">
        <v>968</v>
      </c>
      <c r="C792" s="6" t="s">
        <v>2561</v>
      </c>
      <c r="D792" t="str">
        <f>INDEX(classification!C$2:C$200, MATCH(soilManagement!C792, classification!A$2:A$200, 0))</f>
        <v>arable</v>
      </c>
      <c r="E792" s="6" t="s">
        <v>2956</v>
      </c>
      <c r="F792" t="str">
        <f>INDEX(classification!F$2:F$200, MATCH(soilManagement!E792, classification!D$2:D$200, 0))</f>
        <v>conventional tillage</v>
      </c>
      <c r="G792" s="9">
        <v>-9999</v>
      </c>
      <c r="H792" s="9" t="s">
        <v>2965</v>
      </c>
      <c r="I792" t="str">
        <f>INDEX(classification!I$2:I$200, MATCH(soilManagement!H792, classification!G$2:G$200, 0))</f>
        <v>cereals</v>
      </c>
      <c r="J792" s="9" t="s">
        <v>1551</v>
      </c>
      <c r="K792" s="6"/>
      <c r="L792" t="str">
        <f>INDEX(classification!L$2:L$200, MATCH(soilManagement!K792, classification!J$2:J$200, 0))</f>
        <v>unknown</v>
      </c>
      <c r="M792" s="6"/>
      <c r="N792" t="str">
        <f>INDEX(classification!O$2:O$200, MATCH(soilManagement!M792, classification!M$2:M$200, 0))</f>
        <v>unknown</v>
      </c>
      <c r="O792" s="6"/>
      <c r="P792" t="str">
        <f>INDEX(classification!R$2:R$200, MATCH(soilManagement!O792, classification!P$2:P$200, 0))</f>
        <v>unknown</v>
      </c>
      <c r="Q792" s="6"/>
      <c r="R792" t="str">
        <f>INDEX(classification!U$2:U$200, MATCH(soilManagement!Q792, classification!S$2:S$200, 0))</f>
        <v>unknown</v>
      </c>
      <c r="S792" s="6"/>
      <c r="T792" t="str">
        <f>INDEX(classification!X$2:X$200, MATCH(soilManagement!S792, classification!V$2:V$200, 0))</f>
        <v>unknown</v>
      </c>
      <c r="U792" s="6"/>
      <c r="V792" t="str">
        <f>INDEX(classification!AA$2:AA$200, MATCH(soilManagement!U792, classification!Y$2:Y$200, 0))</f>
        <v>unknown</v>
      </c>
      <c r="W792" s="9" t="s">
        <v>2963</v>
      </c>
      <c r="X792" t="str">
        <f>INDEX(classification!AD$2:AD$200, MATCH(soilManagement!W792, classification!AB$2:AB$200, 0))</f>
        <v>no impact</v>
      </c>
      <c r="Y792" s="6" t="s">
        <v>2559</v>
      </c>
    </row>
    <row r="793" spans="1:25">
      <c r="A793">
        <v>792</v>
      </c>
      <c r="B793" s="6" t="s">
        <v>969</v>
      </c>
      <c r="C793" s="6" t="s">
        <v>2561</v>
      </c>
      <c r="D793" t="str">
        <f>INDEX(classification!C$2:C$200, MATCH(soilManagement!C793, classification!A$2:A$200, 0))</f>
        <v>arable</v>
      </c>
      <c r="E793" s="6" t="s">
        <v>2956</v>
      </c>
      <c r="F793" t="str">
        <f>INDEX(classification!F$2:F$200, MATCH(soilManagement!E793, classification!D$2:D$200, 0))</f>
        <v>conventional tillage</v>
      </c>
      <c r="G793" s="9">
        <v>-9999</v>
      </c>
      <c r="H793" s="9" t="s">
        <v>2965</v>
      </c>
      <c r="I793" t="str">
        <f>INDEX(classification!I$2:I$200, MATCH(soilManagement!H793, classification!G$2:G$200, 0))</f>
        <v>cereals</v>
      </c>
      <c r="J793" s="9" t="s">
        <v>1551</v>
      </c>
      <c r="K793" s="6"/>
      <c r="L793" t="str">
        <f>INDEX(classification!L$2:L$200, MATCH(soilManagement!K793, classification!J$2:J$200, 0))</f>
        <v>unknown</v>
      </c>
      <c r="M793" s="6"/>
      <c r="N793" t="str">
        <f>INDEX(classification!O$2:O$200, MATCH(soilManagement!M793, classification!M$2:M$200, 0))</f>
        <v>unknown</v>
      </c>
      <c r="O793" s="6"/>
      <c r="P793" t="str">
        <f>INDEX(classification!R$2:R$200, MATCH(soilManagement!O793, classification!P$2:P$200, 0))</f>
        <v>unknown</v>
      </c>
      <c r="Q793" s="6"/>
      <c r="R793" t="str">
        <f>INDEX(classification!U$2:U$200, MATCH(soilManagement!Q793, classification!S$2:S$200, 0))</f>
        <v>unknown</v>
      </c>
      <c r="S793" s="6"/>
      <c r="T793" t="str">
        <f>INDEX(classification!X$2:X$200, MATCH(soilManagement!S793, classification!V$2:V$200, 0))</f>
        <v>unknown</v>
      </c>
      <c r="U793" s="6"/>
      <c r="V793" t="str">
        <f>INDEX(classification!AA$2:AA$200, MATCH(soilManagement!U793, classification!Y$2:Y$200, 0))</f>
        <v>unknown</v>
      </c>
      <c r="W793" s="9" t="s">
        <v>2593</v>
      </c>
      <c r="X793" t="str">
        <f>INDEX(classification!AD$2:AD$200, MATCH(soilManagement!W793, classification!AB$2:AB$200, 0))</f>
        <v>no impact</v>
      </c>
      <c r="Y793" s="6" t="s">
        <v>2559</v>
      </c>
    </row>
    <row r="794" spans="1:25">
      <c r="A794">
        <v>793</v>
      </c>
      <c r="B794" s="6" t="s">
        <v>970</v>
      </c>
      <c r="C794" s="6" t="s">
        <v>2561</v>
      </c>
      <c r="D794" t="str">
        <f>INDEX(classification!C$2:C$200, MATCH(soilManagement!C794, classification!A$2:A$200, 0))</f>
        <v>arable</v>
      </c>
      <c r="E794" s="6" t="s">
        <v>2956</v>
      </c>
      <c r="F794" t="str">
        <f>INDEX(classification!F$2:F$200, MATCH(soilManagement!E794, classification!D$2:D$200, 0))</f>
        <v>conventional tillage</v>
      </c>
      <c r="G794" s="9">
        <v>-9999</v>
      </c>
      <c r="H794" s="9" t="s">
        <v>2965</v>
      </c>
      <c r="I794" t="str">
        <f>INDEX(classification!I$2:I$200, MATCH(soilManagement!H794, classification!G$2:G$200, 0))</f>
        <v>cereals</v>
      </c>
      <c r="J794" s="9" t="s">
        <v>1551</v>
      </c>
      <c r="K794" s="6"/>
      <c r="L794" t="str">
        <f>INDEX(classification!L$2:L$200, MATCH(soilManagement!K794, classification!J$2:J$200, 0))</f>
        <v>unknown</v>
      </c>
      <c r="M794" s="6"/>
      <c r="N794" t="str">
        <f>INDEX(classification!O$2:O$200, MATCH(soilManagement!M794, classification!M$2:M$200, 0))</f>
        <v>unknown</v>
      </c>
      <c r="O794" s="6"/>
      <c r="P794" t="str">
        <f>INDEX(classification!R$2:R$200, MATCH(soilManagement!O794, classification!P$2:P$200, 0))</f>
        <v>unknown</v>
      </c>
      <c r="Q794" s="6"/>
      <c r="R794" t="str">
        <f>INDEX(classification!U$2:U$200, MATCH(soilManagement!Q794, classification!S$2:S$200, 0))</f>
        <v>unknown</v>
      </c>
      <c r="S794" s="6"/>
      <c r="T794" t="str">
        <f>INDEX(classification!X$2:X$200, MATCH(soilManagement!S794, classification!V$2:V$200, 0))</f>
        <v>unknown</v>
      </c>
      <c r="U794" s="6"/>
      <c r="V794" t="str">
        <f>INDEX(classification!AA$2:AA$200, MATCH(soilManagement!U794, classification!Y$2:Y$200, 0))</f>
        <v>unknown</v>
      </c>
      <c r="W794" s="9" t="s">
        <v>2593</v>
      </c>
      <c r="X794" t="str">
        <f>INDEX(classification!AD$2:AD$200, MATCH(soilManagement!W794, classification!AB$2:AB$200, 0))</f>
        <v>no impact</v>
      </c>
      <c r="Y794" s="6" t="s">
        <v>2559</v>
      </c>
    </row>
    <row r="795" spans="1:25">
      <c r="A795">
        <v>794</v>
      </c>
      <c r="B795" s="6" t="s">
        <v>971</v>
      </c>
      <c r="C795" s="6" t="s">
        <v>2599</v>
      </c>
      <c r="D795" t="str">
        <f>INDEX(classification!C$2:C$200, MATCH(soilManagement!C795, classification!A$2:A$200, 0))</f>
        <v>arable</v>
      </c>
      <c r="E795" s="6" t="s">
        <v>2966</v>
      </c>
      <c r="F795" t="str">
        <f>INDEX(classification!F$2:F$200, MATCH(soilManagement!E795, classification!D$2:D$200, 0))</f>
        <v>reduced tillage</v>
      </c>
      <c r="G795" s="6">
        <v>2</v>
      </c>
      <c r="H795" s="9"/>
      <c r="I795" t="str">
        <f>INDEX(classification!I$2:I$200, MATCH(soilManagement!H795, classification!G$2:G$200, 0))</f>
        <v>unknown</v>
      </c>
      <c r="J795" s="9" t="s">
        <v>2967</v>
      </c>
      <c r="L795" t="str">
        <f>INDEX(classification!L$2:L$200, MATCH(soilManagement!K795, classification!J$2:J$200, 0))</f>
        <v>unknown</v>
      </c>
      <c r="M795" s="6"/>
      <c r="N795" t="str">
        <f>INDEX(classification!O$2:O$200, MATCH(soilManagement!M795, classification!M$2:M$200, 0))</f>
        <v>unknown</v>
      </c>
      <c r="O795" s="6" t="s">
        <v>2587</v>
      </c>
      <c r="P795" t="str">
        <f>INDEX(classification!R$2:R$200, MATCH(soilManagement!O795, classification!P$2:P$200, 0))</f>
        <v>no</v>
      </c>
      <c r="Q795" s="6"/>
      <c r="R795" t="str">
        <f>INDEX(classification!U$2:U$200, MATCH(soilManagement!Q795, classification!S$2:S$200, 0))</f>
        <v>unknown</v>
      </c>
      <c r="S795" s="6"/>
      <c r="T795" t="str">
        <f>INDEX(classification!X$2:X$200, MATCH(soilManagement!S795, classification!V$2:V$200, 0))</f>
        <v>unknown</v>
      </c>
      <c r="U795" s="6"/>
      <c r="V795" t="str">
        <f>INDEX(classification!AA$2:AA$200, MATCH(soilManagement!U795, classification!Y$2:Y$200, 0))</f>
        <v>unknown</v>
      </c>
      <c r="W795" s="9" t="s">
        <v>2593</v>
      </c>
      <c r="X795" t="str">
        <f>INDEX(classification!AD$2:AD$200, MATCH(soilManagement!W795, classification!AB$2:AB$200, 0))</f>
        <v>no impact</v>
      </c>
      <c r="Y795" s="6" t="s">
        <v>2559</v>
      </c>
    </row>
    <row r="796" spans="1:25">
      <c r="A796">
        <v>795</v>
      </c>
      <c r="B796" s="6" t="s">
        <v>973</v>
      </c>
      <c r="C796" s="6" t="s">
        <v>2556</v>
      </c>
      <c r="D796" t="str">
        <f>INDEX(classification!C$2:C$200, MATCH(soilManagement!C796, classification!A$2:A$200, 0))</f>
        <v>grassland</v>
      </c>
      <c r="E796" s="6" t="s">
        <v>2805</v>
      </c>
      <c r="F796" t="str">
        <f>INDEX(classification!F$2:F$200, MATCH(soilManagement!E796, classification!D$2:D$200, 0))</f>
        <v>no tillage</v>
      </c>
      <c r="G796" s="9">
        <v>0</v>
      </c>
      <c r="H796" s="9"/>
      <c r="I796" t="str">
        <f>INDEX(classification!I$2:I$200, MATCH(soilManagement!H796, classification!G$2:G$200, 0))</f>
        <v>unknown</v>
      </c>
      <c r="J796" s="9" t="s">
        <v>2556</v>
      </c>
      <c r="K796" s="6"/>
      <c r="L796" t="str">
        <f>INDEX(classification!L$2:L$200, MATCH(soilManagement!K796, classification!J$2:J$200, 0))</f>
        <v>unknown</v>
      </c>
      <c r="M796" s="6" t="s">
        <v>2558</v>
      </c>
      <c r="N796" t="str">
        <f>INDEX(classification!O$2:O$200, MATCH(soilManagement!M796, classification!M$2:M$200, 0))</f>
        <v>natural</v>
      </c>
      <c r="O796" s="6" t="s">
        <v>2968</v>
      </c>
      <c r="P796" t="str">
        <f>INDEX(classification!R$2:R$200, MATCH(soilManagement!O796, classification!P$2:P$200, 0))</f>
        <v>yes</v>
      </c>
      <c r="Q796" s="6"/>
      <c r="R796" t="str">
        <f>INDEX(classification!U$2:U$200, MATCH(soilManagement!Q796, classification!S$2:S$200, 0))</f>
        <v>unknown</v>
      </c>
      <c r="S796" s="6"/>
      <c r="T796" t="str">
        <f>INDEX(classification!X$2:X$200, MATCH(soilManagement!S796, classification!V$2:V$200, 0))</f>
        <v>unknown</v>
      </c>
      <c r="U796" s="6"/>
      <c r="V796" t="str">
        <f>INDEX(classification!AA$2:AA$200, MATCH(soilManagement!U796, classification!Y$2:Y$200, 0))</f>
        <v>unknown</v>
      </c>
      <c r="W796" s="9" t="s">
        <v>2593</v>
      </c>
      <c r="X796" t="str">
        <f>INDEX(classification!AD$2:AD$200, MATCH(soilManagement!W796, classification!AB$2:AB$200, 0))</f>
        <v>no impact</v>
      </c>
      <c r="Y796" s="6" t="s">
        <v>2559</v>
      </c>
    </row>
    <row r="797" spans="1:25">
      <c r="A797">
        <v>796</v>
      </c>
      <c r="B797" s="6" t="s">
        <v>974</v>
      </c>
      <c r="C797" s="6" t="s">
        <v>2969</v>
      </c>
      <c r="D797" t="str">
        <f>INDEX(classification!C$2:C$200, MATCH(soilManagement!C797, classification!A$2:A$200, 0))</f>
        <v>woodland/plantation</v>
      </c>
      <c r="E797" s="6" t="s">
        <v>2805</v>
      </c>
      <c r="F797" t="str">
        <f>INDEX(classification!F$2:F$200, MATCH(soilManagement!E797, classification!D$2:D$200, 0))</f>
        <v>no tillage</v>
      </c>
      <c r="G797" s="9">
        <v>0</v>
      </c>
      <c r="H797" s="9"/>
      <c r="I797" t="str">
        <f>INDEX(classification!I$2:I$200, MATCH(soilManagement!H797, classification!G$2:G$200, 0))</f>
        <v>unknown</v>
      </c>
      <c r="J797" s="9" t="s">
        <v>2970</v>
      </c>
      <c r="L797" t="str">
        <f>INDEX(classification!L$2:L$200, MATCH(soilManagement!K797, classification!J$2:J$200, 0))</f>
        <v>unknown</v>
      </c>
      <c r="M797" s="6" t="s">
        <v>2558</v>
      </c>
      <c r="N797" t="str">
        <f>INDEX(classification!O$2:O$200, MATCH(soilManagement!M797, classification!M$2:M$200, 0))</f>
        <v>natural</v>
      </c>
      <c r="O797" s="6" t="s">
        <v>2968</v>
      </c>
      <c r="P797" t="str">
        <f>INDEX(classification!R$2:R$200, MATCH(soilManagement!O797, classification!P$2:P$200, 0))</f>
        <v>yes</v>
      </c>
      <c r="Q797" s="6"/>
      <c r="R797" t="str">
        <f>INDEX(classification!U$2:U$200, MATCH(soilManagement!Q797, classification!S$2:S$200, 0))</f>
        <v>unknown</v>
      </c>
      <c r="S797" s="6"/>
      <c r="T797" t="str">
        <f>INDEX(classification!X$2:X$200, MATCH(soilManagement!S797, classification!V$2:V$200, 0))</f>
        <v>unknown</v>
      </c>
      <c r="U797" s="6"/>
      <c r="V797" t="str">
        <f>INDEX(classification!AA$2:AA$200, MATCH(soilManagement!U797, classification!Y$2:Y$200, 0))</f>
        <v>unknown</v>
      </c>
      <c r="W797" s="9" t="s">
        <v>2593</v>
      </c>
      <c r="X797" t="str">
        <f>INDEX(classification!AD$2:AD$200, MATCH(soilManagement!W797, classification!AB$2:AB$200, 0))</f>
        <v>no impact</v>
      </c>
      <c r="Y797" s="6" t="s">
        <v>2559</v>
      </c>
    </row>
    <row r="798" spans="1:25">
      <c r="A798">
        <v>797</v>
      </c>
      <c r="B798" s="6" t="s">
        <v>979</v>
      </c>
      <c r="C798" s="6" t="s">
        <v>2599</v>
      </c>
      <c r="D798" t="str">
        <f>INDEX(classification!C$2:C$200, MATCH(soilManagement!C798, classification!A$2:A$200, 0))</f>
        <v>arable</v>
      </c>
      <c r="E798" s="6" t="s">
        <v>2956</v>
      </c>
      <c r="F798" t="str">
        <f>INDEX(classification!F$2:F$200, MATCH(soilManagement!E798, classification!D$2:D$200, 0))</f>
        <v>conventional tillage</v>
      </c>
      <c r="G798" s="9">
        <v>-9999</v>
      </c>
      <c r="H798" s="9"/>
      <c r="I798" t="str">
        <f>INDEX(classification!I$2:I$200, MATCH(soilManagement!H798, classification!G$2:G$200, 0))</f>
        <v>unknown</v>
      </c>
      <c r="J798" s="9" t="s">
        <v>2971</v>
      </c>
      <c r="K798" s="6" t="s">
        <v>2587</v>
      </c>
      <c r="L798" t="str">
        <f>INDEX(classification!L$2:L$200, MATCH(soilManagement!K798, classification!J$2:J$200, 0))</f>
        <v>no</v>
      </c>
      <c r="M798" s="6" t="s">
        <v>1551</v>
      </c>
      <c r="N798" t="str">
        <f>INDEX(classification!O$2:O$200, MATCH(soilManagement!M798, classification!M$2:M$200, 0))</f>
        <v>unknown</v>
      </c>
      <c r="O798" s="6" t="s">
        <v>2587</v>
      </c>
      <c r="P798" t="str">
        <f>INDEX(classification!R$2:R$200, MATCH(soilManagement!O798, classification!P$2:P$200, 0))</f>
        <v>no</v>
      </c>
      <c r="Q798" s="6"/>
      <c r="R798" t="str">
        <f>INDEX(classification!U$2:U$200, MATCH(soilManagement!Q798, classification!S$2:S$200, 0))</f>
        <v>unknown</v>
      </c>
      <c r="S798" s="6"/>
      <c r="T798" t="str">
        <f>INDEX(classification!X$2:X$200, MATCH(soilManagement!S798, classification!V$2:V$200, 0))</f>
        <v>unknown</v>
      </c>
      <c r="U798" s="6"/>
      <c r="V798" t="str">
        <f>INDEX(classification!AA$2:AA$200, MATCH(soilManagement!U798, classification!Y$2:Y$200, 0))</f>
        <v>unknown</v>
      </c>
      <c r="W798" s="9" t="s">
        <v>2565</v>
      </c>
      <c r="X798" t="str">
        <f>INDEX(classification!AD$2:AD$200, MATCH(soilManagement!W798, classification!AB$2:AB$200, 0))</f>
        <v>no impact</v>
      </c>
      <c r="Y798" s="6" t="s">
        <v>2442</v>
      </c>
    </row>
    <row r="799" spans="1:25">
      <c r="A799">
        <v>798</v>
      </c>
      <c r="B799" s="6" t="s">
        <v>978</v>
      </c>
      <c r="C799" s="6" t="s">
        <v>2599</v>
      </c>
      <c r="D799" t="str">
        <f>INDEX(classification!C$2:C$200, MATCH(soilManagement!C799, classification!A$2:A$200, 0))</f>
        <v>arable</v>
      </c>
      <c r="E799" s="6" t="s">
        <v>2956</v>
      </c>
      <c r="F799" t="str">
        <f>INDEX(classification!F$2:F$200, MATCH(soilManagement!E799, classification!D$2:D$200, 0))</f>
        <v>conventional tillage</v>
      </c>
      <c r="G799" s="9">
        <v>-9999</v>
      </c>
      <c r="H799" s="9"/>
      <c r="I799" t="str">
        <f>INDEX(classification!I$2:I$200, MATCH(soilManagement!H799, classification!G$2:G$200, 0))</f>
        <v>unknown</v>
      </c>
      <c r="J799" s="9" t="s">
        <v>2971</v>
      </c>
      <c r="K799" s="6" t="s">
        <v>2587</v>
      </c>
      <c r="L799" t="str">
        <f>INDEX(classification!L$2:L$200, MATCH(soilManagement!K799, classification!J$2:J$200, 0))</f>
        <v>no</v>
      </c>
      <c r="M799" s="6" t="s">
        <v>1551</v>
      </c>
      <c r="N799" t="str">
        <f>INDEX(classification!O$2:O$200, MATCH(soilManagement!M799, classification!M$2:M$200, 0))</f>
        <v>unknown</v>
      </c>
      <c r="O799" s="6" t="s">
        <v>2587</v>
      </c>
      <c r="P799" t="str">
        <f>INDEX(classification!R$2:R$200, MATCH(soilManagement!O799, classification!P$2:P$200, 0))</f>
        <v>no</v>
      </c>
      <c r="Q799" s="6"/>
      <c r="R799" t="str">
        <f>INDEX(classification!U$2:U$200, MATCH(soilManagement!Q799, classification!S$2:S$200, 0))</f>
        <v>unknown</v>
      </c>
      <c r="S799" s="6"/>
      <c r="T799" t="str">
        <f>INDEX(classification!X$2:X$200, MATCH(soilManagement!S799, classification!V$2:V$200, 0))</f>
        <v>unknown</v>
      </c>
      <c r="U799" s="6"/>
      <c r="V799" t="str">
        <f>INDEX(classification!AA$2:AA$200, MATCH(soilManagement!U799, classification!Y$2:Y$200, 0))</f>
        <v>unknown</v>
      </c>
      <c r="W799" s="9" t="s">
        <v>2565</v>
      </c>
      <c r="X799" t="str">
        <f>INDEX(classification!AD$2:AD$200, MATCH(soilManagement!W799, classification!AB$2:AB$200, 0))</f>
        <v>no impact</v>
      </c>
      <c r="Y799" s="6" t="s">
        <v>2442</v>
      </c>
    </row>
    <row r="800" spans="1:25">
      <c r="A800">
        <v>799</v>
      </c>
      <c r="B800" s="6" t="s">
        <v>977</v>
      </c>
      <c r="C800" s="6" t="s">
        <v>2599</v>
      </c>
      <c r="D800" t="str">
        <f>INDEX(classification!C$2:C$200, MATCH(soilManagement!C800, classification!A$2:A$200, 0))</f>
        <v>arable</v>
      </c>
      <c r="E800" s="6" t="s">
        <v>2956</v>
      </c>
      <c r="F800" t="str">
        <f>INDEX(classification!F$2:F$200, MATCH(soilManagement!E800, classification!D$2:D$200, 0))</f>
        <v>conventional tillage</v>
      </c>
      <c r="G800" s="9">
        <v>-9999</v>
      </c>
      <c r="H800" s="9"/>
      <c r="I800" t="str">
        <f>INDEX(classification!I$2:I$200, MATCH(soilManagement!H800, classification!G$2:G$200, 0))</f>
        <v>unknown</v>
      </c>
      <c r="J800" s="9" t="s">
        <v>2971</v>
      </c>
      <c r="K800" s="6" t="s">
        <v>2587</v>
      </c>
      <c r="L800" t="str">
        <f>INDEX(classification!L$2:L$200, MATCH(soilManagement!K800, classification!J$2:J$200, 0))</f>
        <v>no</v>
      </c>
      <c r="M800" s="6" t="s">
        <v>1551</v>
      </c>
      <c r="N800" t="str">
        <f>INDEX(classification!O$2:O$200, MATCH(soilManagement!M800, classification!M$2:M$200, 0))</f>
        <v>unknown</v>
      </c>
      <c r="O800" s="6" t="s">
        <v>2587</v>
      </c>
      <c r="P800" t="str">
        <f>INDEX(classification!R$2:R$200, MATCH(soilManagement!O800, classification!P$2:P$200, 0))</f>
        <v>no</v>
      </c>
      <c r="Q800" s="6"/>
      <c r="R800" t="str">
        <f>INDEX(classification!U$2:U$200, MATCH(soilManagement!Q800, classification!S$2:S$200, 0))</f>
        <v>unknown</v>
      </c>
      <c r="S800" s="6"/>
      <c r="T800" t="str">
        <f>INDEX(classification!X$2:X$200, MATCH(soilManagement!S800, classification!V$2:V$200, 0))</f>
        <v>unknown</v>
      </c>
      <c r="U800" s="6"/>
      <c r="V800" t="str">
        <f>INDEX(classification!AA$2:AA$200, MATCH(soilManagement!U800, classification!Y$2:Y$200, 0))</f>
        <v>unknown</v>
      </c>
      <c r="W800" s="9" t="s">
        <v>2565</v>
      </c>
      <c r="X800" t="str">
        <f>INDEX(classification!AD$2:AD$200, MATCH(soilManagement!W800, classification!AB$2:AB$200, 0))</f>
        <v>no impact</v>
      </c>
      <c r="Y800" s="6" t="s">
        <v>2442</v>
      </c>
    </row>
    <row r="801" spans="1:25">
      <c r="A801">
        <v>800</v>
      </c>
      <c r="B801" s="6" t="s">
        <v>975</v>
      </c>
      <c r="C801" s="6" t="s">
        <v>2599</v>
      </c>
      <c r="D801" t="str">
        <f>INDEX(classification!C$2:C$200, MATCH(soilManagement!C801, classification!A$2:A$200, 0))</f>
        <v>arable</v>
      </c>
      <c r="E801" s="6" t="s">
        <v>2956</v>
      </c>
      <c r="F801" t="str">
        <f>INDEX(classification!F$2:F$200, MATCH(soilManagement!E801, classification!D$2:D$200, 0))</f>
        <v>conventional tillage</v>
      </c>
      <c r="G801" s="9">
        <v>-9999</v>
      </c>
      <c r="H801" s="9"/>
      <c r="I801" t="str">
        <f>INDEX(classification!I$2:I$200, MATCH(soilManagement!H801, classification!G$2:G$200, 0))</f>
        <v>unknown</v>
      </c>
      <c r="J801" s="9" t="s">
        <v>2971</v>
      </c>
      <c r="K801" s="6" t="s">
        <v>2587</v>
      </c>
      <c r="L801" t="str">
        <f>INDEX(classification!L$2:L$200, MATCH(soilManagement!K801, classification!J$2:J$200, 0))</f>
        <v>no</v>
      </c>
      <c r="M801" s="6" t="s">
        <v>1551</v>
      </c>
      <c r="N801" t="str">
        <f>INDEX(classification!O$2:O$200, MATCH(soilManagement!M801, classification!M$2:M$200, 0))</f>
        <v>unknown</v>
      </c>
      <c r="O801" s="6" t="s">
        <v>2587</v>
      </c>
      <c r="P801" t="str">
        <f>INDEX(classification!R$2:R$200, MATCH(soilManagement!O801, classification!P$2:P$200, 0))</f>
        <v>no</v>
      </c>
      <c r="Q801" s="6"/>
      <c r="R801" t="str">
        <f>INDEX(classification!U$2:U$200, MATCH(soilManagement!Q801, classification!S$2:S$200, 0))</f>
        <v>unknown</v>
      </c>
      <c r="S801" s="6"/>
      <c r="T801" t="str">
        <f>INDEX(classification!X$2:X$200, MATCH(soilManagement!S801, classification!V$2:V$200, 0))</f>
        <v>unknown</v>
      </c>
      <c r="U801" s="6"/>
      <c r="V801" t="str">
        <f>INDEX(classification!AA$2:AA$200, MATCH(soilManagement!U801, classification!Y$2:Y$200, 0))</f>
        <v>unknown</v>
      </c>
      <c r="W801" s="9" t="s">
        <v>2565</v>
      </c>
      <c r="X801" t="str">
        <f>INDEX(classification!AD$2:AD$200, MATCH(soilManagement!W801, classification!AB$2:AB$200, 0))</f>
        <v>no impact</v>
      </c>
      <c r="Y801" s="6" t="s">
        <v>2442</v>
      </c>
    </row>
    <row r="802" spans="1:25">
      <c r="A802">
        <v>801</v>
      </c>
      <c r="B802" s="6" t="s">
        <v>980</v>
      </c>
      <c r="C802" s="6" t="s">
        <v>2599</v>
      </c>
      <c r="D802" t="str">
        <f>INDEX(classification!C$2:C$200, MATCH(soilManagement!C802, classification!A$2:A$200, 0))</f>
        <v>arable</v>
      </c>
      <c r="E802" s="6" t="s">
        <v>2972</v>
      </c>
      <c r="F802" t="str">
        <f>INDEX(classification!F$2:F$200, MATCH(soilManagement!E802, classification!D$2:D$200, 0))</f>
        <v>no tillage</v>
      </c>
      <c r="G802" s="6">
        <v>1</v>
      </c>
      <c r="H802" s="9" t="s">
        <v>2716</v>
      </c>
      <c r="I802" t="str">
        <f>INDEX(classification!I$2:I$200, MATCH(soilManagement!H802, classification!G$2:G$200, 0))</f>
        <v>fruits/trees</v>
      </c>
      <c r="J802" s="9" t="s">
        <v>2716</v>
      </c>
      <c r="K802" s="6"/>
      <c r="L802" t="str">
        <f>INDEX(classification!L$2:L$200, MATCH(soilManagement!K802, classification!J$2:J$200, 0))</f>
        <v>unknown</v>
      </c>
      <c r="M802" s="6" t="s">
        <v>2973</v>
      </c>
      <c r="N802" t="str">
        <f>INDEX(classification!O$2:O$200, MATCH(soilManagement!M802, classification!M$2:M$200, 0))</f>
        <v>no</v>
      </c>
      <c r="O802" s="6" t="s">
        <v>2973</v>
      </c>
      <c r="P802" t="str">
        <f>INDEX(classification!R$2:R$200, MATCH(soilManagement!O802, classification!P$2:P$200, 0))</f>
        <v>no</v>
      </c>
      <c r="Q802" s="6"/>
      <c r="R802" t="str">
        <f>INDEX(classification!U$2:U$200, MATCH(soilManagement!Q802, classification!S$2:S$200, 0))</f>
        <v>unknown</v>
      </c>
      <c r="S802" s="6"/>
      <c r="T802" t="str">
        <f>INDEX(classification!X$2:X$200, MATCH(soilManagement!S802, classification!V$2:V$200, 0))</f>
        <v>unknown</v>
      </c>
      <c r="U802" s="6"/>
      <c r="V802" t="str">
        <f>INDEX(classification!AA$2:AA$200, MATCH(soilManagement!U802, classification!Y$2:Y$200, 0))</f>
        <v>unknown</v>
      </c>
      <c r="W802" s="9" t="s">
        <v>1551</v>
      </c>
      <c r="X802" t="str">
        <f>INDEX(classification!AD$2:AD$200, MATCH(soilManagement!W802, classification!AB$2:AB$200, 0))</f>
        <v>unknown</v>
      </c>
      <c r="Y802" s="6" t="s">
        <v>2559</v>
      </c>
    </row>
    <row r="803" spans="1:25">
      <c r="A803">
        <v>802</v>
      </c>
      <c r="B803" s="6" t="s">
        <v>982</v>
      </c>
      <c r="C803" s="6" t="s">
        <v>2599</v>
      </c>
      <c r="D803" t="str">
        <f>INDEX(classification!C$2:C$200, MATCH(soilManagement!C803, classification!A$2:A$200, 0))</f>
        <v>arable</v>
      </c>
      <c r="E803" s="6" t="s">
        <v>2972</v>
      </c>
      <c r="F803" t="str">
        <f>INDEX(classification!F$2:F$200, MATCH(soilManagement!E803, classification!D$2:D$200, 0))</f>
        <v>no tillage</v>
      </c>
      <c r="G803" s="6">
        <v>1</v>
      </c>
      <c r="H803" s="9" t="s">
        <v>2716</v>
      </c>
      <c r="I803" t="str">
        <f>INDEX(classification!I$2:I$200, MATCH(soilManagement!H803, classification!G$2:G$200, 0))</f>
        <v>fruits/trees</v>
      </c>
      <c r="J803" s="9" t="s">
        <v>2716</v>
      </c>
      <c r="K803" s="6"/>
      <c r="L803" t="str">
        <f>INDEX(classification!L$2:L$200, MATCH(soilManagement!K803, classification!J$2:J$200, 0))</f>
        <v>unknown</v>
      </c>
      <c r="M803" s="6" t="s">
        <v>2973</v>
      </c>
      <c r="N803" t="str">
        <f>INDEX(classification!O$2:O$200, MATCH(soilManagement!M803, classification!M$2:M$200, 0))</f>
        <v>no</v>
      </c>
      <c r="O803" s="6" t="s">
        <v>2973</v>
      </c>
      <c r="P803" t="str">
        <f>INDEX(classification!R$2:R$200, MATCH(soilManagement!O803, classification!P$2:P$200, 0))</f>
        <v>no</v>
      </c>
      <c r="Q803" s="6"/>
      <c r="R803" t="str">
        <f>INDEX(classification!U$2:U$200, MATCH(soilManagement!Q803, classification!S$2:S$200, 0))</f>
        <v>unknown</v>
      </c>
      <c r="S803" s="6"/>
      <c r="T803" t="str">
        <f>INDEX(classification!X$2:X$200, MATCH(soilManagement!S803, classification!V$2:V$200, 0))</f>
        <v>unknown</v>
      </c>
      <c r="U803" s="6"/>
      <c r="V803" t="str">
        <f>INDEX(classification!AA$2:AA$200, MATCH(soilManagement!U803, classification!Y$2:Y$200, 0))</f>
        <v>unknown</v>
      </c>
      <c r="W803" s="9" t="s">
        <v>1551</v>
      </c>
      <c r="X803" t="str">
        <f>INDEX(classification!AD$2:AD$200, MATCH(soilManagement!W803, classification!AB$2:AB$200, 0))</f>
        <v>unknown</v>
      </c>
      <c r="Y803" s="6" t="s">
        <v>2559</v>
      </c>
    </row>
    <row r="804" spans="1:25">
      <c r="A804">
        <v>803</v>
      </c>
      <c r="B804" s="6" t="s">
        <v>983</v>
      </c>
      <c r="C804" s="6" t="s">
        <v>2599</v>
      </c>
      <c r="D804" t="str">
        <f>INDEX(classification!C$2:C$200, MATCH(soilManagement!C804, classification!A$2:A$200, 0))</f>
        <v>arable</v>
      </c>
      <c r="E804" s="6" t="s">
        <v>2956</v>
      </c>
      <c r="F804" t="str">
        <f>INDEX(classification!F$2:F$200, MATCH(soilManagement!E804, classification!D$2:D$200, 0))</f>
        <v>conventional tillage</v>
      </c>
      <c r="G804" s="9">
        <v>-9999</v>
      </c>
      <c r="H804" s="9" t="s">
        <v>1551</v>
      </c>
      <c r="I804" t="str">
        <f>INDEX(classification!I$2:I$200, MATCH(soilManagement!H804, classification!G$2:G$200, 0))</f>
        <v>unknown</v>
      </c>
      <c r="J804" s="9" t="s">
        <v>2974</v>
      </c>
      <c r="K804" s="6"/>
      <c r="L804" t="str">
        <f>INDEX(classification!L$2:L$200, MATCH(soilManagement!K804, classification!J$2:J$200, 0))</f>
        <v>unknown</v>
      </c>
      <c r="M804" s="6" t="s">
        <v>2973</v>
      </c>
      <c r="N804" t="str">
        <f>INDEX(classification!O$2:O$200, MATCH(soilManagement!M804, classification!M$2:M$200, 0))</f>
        <v>no</v>
      </c>
      <c r="O804" s="6" t="s">
        <v>2973</v>
      </c>
      <c r="P804" t="str">
        <f>INDEX(classification!R$2:R$200, MATCH(soilManagement!O804, classification!P$2:P$200, 0))</f>
        <v>no</v>
      </c>
      <c r="Q804" s="6"/>
      <c r="R804" t="str">
        <f>INDEX(classification!U$2:U$200, MATCH(soilManagement!Q804, classification!S$2:S$200, 0))</f>
        <v>unknown</v>
      </c>
      <c r="S804" s="6"/>
      <c r="T804" t="str">
        <f>INDEX(classification!X$2:X$200, MATCH(soilManagement!S804, classification!V$2:V$200, 0))</f>
        <v>unknown</v>
      </c>
      <c r="U804" s="6"/>
      <c r="V804" t="str">
        <f>INDEX(classification!AA$2:AA$200, MATCH(soilManagement!U804, classification!Y$2:Y$200, 0))</f>
        <v>unknown</v>
      </c>
      <c r="W804" s="9" t="s">
        <v>1551</v>
      </c>
      <c r="X804" t="str">
        <f>INDEX(classification!AD$2:AD$200, MATCH(soilManagement!W804, classification!AB$2:AB$200, 0))</f>
        <v>unknown</v>
      </c>
      <c r="Y804" s="6" t="s">
        <v>2559</v>
      </c>
    </row>
    <row r="805" spans="1:25">
      <c r="A805">
        <v>804</v>
      </c>
      <c r="B805" s="6" t="s">
        <v>984</v>
      </c>
      <c r="C805" s="6" t="s">
        <v>2599</v>
      </c>
      <c r="D805" t="str">
        <f>INDEX(classification!C$2:C$200, MATCH(soilManagement!C805, classification!A$2:A$200, 0))</f>
        <v>arable</v>
      </c>
      <c r="E805" s="6" t="s">
        <v>2972</v>
      </c>
      <c r="F805" t="str">
        <f>INDEX(classification!F$2:F$200, MATCH(soilManagement!E805, classification!D$2:D$200, 0))</f>
        <v>no tillage</v>
      </c>
      <c r="G805" s="6">
        <v>1</v>
      </c>
      <c r="H805" s="9" t="s">
        <v>2975</v>
      </c>
      <c r="I805" t="str">
        <f>INDEX(classification!I$2:I$200, MATCH(soilManagement!H805, classification!G$2:G$200, 0))</f>
        <v>fruits/trees</v>
      </c>
      <c r="J805" s="9" t="s">
        <v>2714</v>
      </c>
      <c r="K805" s="6"/>
      <c r="L805" t="str">
        <f>INDEX(classification!L$2:L$200, MATCH(soilManagement!K805, classification!J$2:J$200, 0))</f>
        <v>unknown</v>
      </c>
      <c r="M805" s="6" t="s">
        <v>2973</v>
      </c>
      <c r="N805" t="str">
        <f>INDEX(classification!O$2:O$200, MATCH(soilManagement!M805, classification!M$2:M$200, 0))</f>
        <v>no</v>
      </c>
      <c r="O805" s="6" t="s">
        <v>2973</v>
      </c>
      <c r="P805" t="str">
        <f>INDEX(classification!R$2:R$200, MATCH(soilManagement!O805, classification!P$2:P$200, 0))</f>
        <v>no</v>
      </c>
      <c r="Q805" s="6"/>
      <c r="R805" t="str">
        <f>INDEX(classification!U$2:U$200, MATCH(soilManagement!Q805, classification!S$2:S$200, 0))</f>
        <v>unknown</v>
      </c>
      <c r="S805" s="6"/>
      <c r="T805" t="str">
        <f>INDEX(classification!X$2:X$200, MATCH(soilManagement!S805, classification!V$2:V$200, 0))</f>
        <v>unknown</v>
      </c>
      <c r="U805" s="6"/>
      <c r="V805" t="str">
        <f>INDEX(classification!AA$2:AA$200, MATCH(soilManagement!U805, classification!Y$2:Y$200, 0))</f>
        <v>unknown</v>
      </c>
      <c r="W805" s="9" t="s">
        <v>1551</v>
      </c>
      <c r="X805" t="str">
        <f>INDEX(classification!AD$2:AD$200, MATCH(soilManagement!W805, classification!AB$2:AB$200, 0))</f>
        <v>unknown</v>
      </c>
      <c r="Y805" s="6" t="s">
        <v>2559</v>
      </c>
    </row>
    <row r="806" spans="1:25">
      <c r="A806">
        <v>805</v>
      </c>
      <c r="B806" s="6" t="s">
        <v>985</v>
      </c>
      <c r="C806" s="6" t="s">
        <v>2599</v>
      </c>
      <c r="D806" t="str">
        <f>INDEX(classification!C$2:C$200, MATCH(soilManagement!C806, classification!A$2:A$200, 0))</f>
        <v>arable</v>
      </c>
      <c r="E806" s="6" t="s">
        <v>2956</v>
      </c>
      <c r="F806" t="str">
        <f>INDEX(classification!F$2:F$200, MATCH(soilManagement!E806, classification!D$2:D$200, 0))</f>
        <v>conventional tillage</v>
      </c>
      <c r="G806" s="9">
        <v>-9999</v>
      </c>
      <c r="H806" s="9" t="s">
        <v>1551</v>
      </c>
      <c r="I806" t="str">
        <f>INDEX(classification!I$2:I$200, MATCH(soilManagement!H806, classification!G$2:G$200, 0))</f>
        <v>unknown</v>
      </c>
      <c r="J806" s="9" t="s">
        <v>2974</v>
      </c>
      <c r="K806" s="6"/>
      <c r="L806" t="str">
        <f>INDEX(classification!L$2:L$200, MATCH(soilManagement!K806, classification!J$2:J$200, 0))</f>
        <v>unknown</v>
      </c>
      <c r="M806" s="6" t="s">
        <v>2973</v>
      </c>
      <c r="N806" t="str">
        <f>INDEX(classification!O$2:O$200, MATCH(soilManagement!M806, classification!M$2:M$200, 0))</f>
        <v>no</v>
      </c>
      <c r="O806" s="6" t="s">
        <v>2973</v>
      </c>
      <c r="P806" t="str">
        <f>INDEX(classification!R$2:R$200, MATCH(soilManagement!O806, classification!P$2:P$200, 0))</f>
        <v>no</v>
      </c>
      <c r="Q806" s="6"/>
      <c r="R806" t="str">
        <f>INDEX(classification!U$2:U$200, MATCH(soilManagement!Q806, classification!S$2:S$200, 0))</f>
        <v>unknown</v>
      </c>
      <c r="S806" s="6"/>
      <c r="T806" t="str">
        <f>INDEX(classification!X$2:X$200, MATCH(soilManagement!S806, classification!V$2:V$200, 0))</f>
        <v>unknown</v>
      </c>
      <c r="U806" s="6"/>
      <c r="V806" t="str">
        <f>INDEX(classification!AA$2:AA$200, MATCH(soilManagement!U806, classification!Y$2:Y$200, 0))</f>
        <v>unknown</v>
      </c>
      <c r="W806" s="9" t="s">
        <v>1551</v>
      </c>
      <c r="X806" t="str">
        <f>INDEX(classification!AD$2:AD$200, MATCH(soilManagement!W806, classification!AB$2:AB$200, 0))</f>
        <v>unknown</v>
      </c>
      <c r="Y806" s="6" t="s">
        <v>2559</v>
      </c>
    </row>
    <row r="807" spans="1:25">
      <c r="A807">
        <v>806</v>
      </c>
      <c r="B807" s="6" t="s">
        <v>986</v>
      </c>
      <c r="C807" s="6" t="s">
        <v>2599</v>
      </c>
      <c r="D807" t="str">
        <f>INDEX(classification!C$2:C$200, MATCH(soilManagement!C807, classification!A$2:A$200, 0))</f>
        <v>arable</v>
      </c>
      <c r="E807" s="6" t="s">
        <v>2972</v>
      </c>
      <c r="F807" t="str">
        <f>INDEX(classification!F$2:F$200, MATCH(soilManagement!E807, classification!D$2:D$200, 0))</f>
        <v>no tillage</v>
      </c>
      <c r="G807" s="6">
        <v>1</v>
      </c>
      <c r="H807" s="9" t="s">
        <v>2975</v>
      </c>
      <c r="I807" t="str">
        <f>INDEX(classification!I$2:I$200, MATCH(soilManagement!H807, classification!G$2:G$200, 0))</f>
        <v>fruits/trees</v>
      </c>
      <c r="J807" s="9" t="s">
        <v>2714</v>
      </c>
      <c r="K807" s="6"/>
      <c r="L807" t="str">
        <f>INDEX(classification!L$2:L$200, MATCH(soilManagement!K807, classification!J$2:J$200, 0))</f>
        <v>unknown</v>
      </c>
      <c r="M807" s="6" t="s">
        <v>2973</v>
      </c>
      <c r="N807" t="str">
        <f>INDEX(classification!O$2:O$200, MATCH(soilManagement!M807, classification!M$2:M$200, 0))</f>
        <v>no</v>
      </c>
      <c r="O807" s="6" t="s">
        <v>2973</v>
      </c>
      <c r="P807" t="str">
        <f>INDEX(classification!R$2:R$200, MATCH(soilManagement!O807, classification!P$2:P$200, 0))</f>
        <v>no</v>
      </c>
      <c r="Q807" s="6"/>
      <c r="R807" t="str">
        <f>INDEX(classification!U$2:U$200, MATCH(soilManagement!Q807, classification!S$2:S$200, 0))</f>
        <v>unknown</v>
      </c>
      <c r="S807" s="6"/>
      <c r="T807" t="str">
        <f>INDEX(classification!X$2:X$200, MATCH(soilManagement!S807, classification!V$2:V$200, 0))</f>
        <v>unknown</v>
      </c>
      <c r="U807" s="6"/>
      <c r="V807" t="str">
        <f>INDEX(classification!AA$2:AA$200, MATCH(soilManagement!U807, classification!Y$2:Y$200, 0))</f>
        <v>unknown</v>
      </c>
      <c r="W807" s="9" t="s">
        <v>1551</v>
      </c>
      <c r="X807" t="str">
        <f>INDEX(classification!AD$2:AD$200, MATCH(soilManagement!W807, classification!AB$2:AB$200, 0))</f>
        <v>unknown</v>
      </c>
      <c r="Y807" s="6" t="s">
        <v>2559</v>
      </c>
    </row>
    <row r="808" spans="1:25">
      <c r="A808">
        <v>807</v>
      </c>
      <c r="B808" s="6" t="s">
        <v>987</v>
      </c>
      <c r="C808" s="6" t="s">
        <v>2599</v>
      </c>
      <c r="D808" t="str">
        <f>INDEX(classification!C$2:C$200, MATCH(soilManagement!C808, classification!A$2:A$200, 0))</f>
        <v>arable</v>
      </c>
      <c r="E808" s="6" t="s">
        <v>2972</v>
      </c>
      <c r="F808" t="str">
        <f>INDEX(classification!F$2:F$200, MATCH(soilManagement!E808, classification!D$2:D$200, 0))</f>
        <v>no tillage</v>
      </c>
      <c r="G808" s="6">
        <v>1</v>
      </c>
      <c r="H808" s="9" t="s">
        <v>1551</v>
      </c>
      <c r="I808" t="str">
        <f>INDEX(classification!I$2:I$200, MATCH(soilManagement!H808, classification!G$2:G$200, 0))</f>
        <v>unknown</v>
      </c>
      <c r="J808" s="9" t="s">
        <v>2939</v>
      </c>
      <c r="K808" s="6"/>
      <c r="L808" t="str">
        <f>INDEX(classification!L$2:L$200, MATCH(soilManagement!K808, classification!J$2:J$200, 0))</f>
        <v>unknown</v>
      </c>
      <c r="M808" s="6" t="s">
        <v>2973</v>
      </c>
      <c r="N808" t="str">
        <f>INDEX(classification!O$2:O$200, MATCH(soilManagement!M808, classification!M$2:M$200, 0))</f>
        <v>no</v>
      </c>
      <c r="O808" s="6" t="s">
        <v>2973</v>
      </c>
      <c r="P808" t="str">
        <f>INDEX(classification!R$2:R$200, MATCH(soilManagement!O808, classification!P$2:P$200, 0))</f>
        <v>no</v>
      </c>
      <c r="Q808" s="6"/>
      <c r="R808" t="str">
        <f>INDEX(classification!U$2:U$200, MATCH(soilManagement!Q808, classification!S$2:S$200, 0))</f>
        <v>unknown</v>
      </c>
      <c r="S808" s="6"/>
      <c r="T808" t="str">
        <f>INDEX(classification!X$2:X$200, MATCH(soilManagement!S808, classification!V$2:V$200, 0))</f>
        <v>unknown</v>
      </c>
      <c r="U808" s="6"/>
      <c r="V808" t="str">
        <f>INDEX(classification!AA$2:AA$200, MATCH(soilManagement!U808, classification!Y$2:Y$200, 0))</f>
        <v>unknown</v>
      </c>
      <c r="W808" s="9" t="s">
        <v>1551</v>
      </c>
      <c r="X808" t="str">
        <f>INDEX(classification!AD$2:AD$200, MATCH(soilManagement!W808, classification!AB$2:AB$200, 0))</f>
        <v>unknown</v>
      </c>
      <c r="Y808" s="6" t="s">
        <v>2559</v>
      </c>
    </row>
    <row r="809" spans="1:25">
      <c r="A809">
        <v>808</v>
      </c>
      <c r="B809" s="6" t="s">
        <v>988</v>
      </c>
      <c r="C809" s="6" t="s">
        <v>2599</v>
      </c>
      <c r="D809" t="str">
        <f>INDEX(classification!C$2:C$200, MATCH(soilManagement!C809, classification!A$2:A$200, 0))</f>
        <v>arable</v>
      </c>
      <c r="E809" s="6" t="s">
        <v>2972</v>
      </c>
      <c r="F809" t="str">
        <f>INDEX(classification!F$2:F$200, MATCH(soilManagement!E809, classification!D$2:D$200, 0))</f>
        <v>no tillage</v>
      </c>
      <c r="G809" s="6">
        <v>1</v>
      </c>
      <c r="H809" s="9" t="s">
        <v>2940</v>
      </c>
      <c r="I809" t="str">
        <f>INDEX(classification!I$2:I$200, MATCH(soilManagement!H809, classification!G$2:G$200, 0))</f>
        <v>fruits/trees</v>
      </c>
      <c r="J809" s="9" t="s">
        <v>2976</v>
      </c>
      <c r="K809" s="6"/>
      <c r="L809" t="str">
        <f>INDEX(classification!L$2:L$200, MATCH(soilManagement!K809, classification!J$2:J$200, 0))</f>
        <v>unknown</v>
      </c>
      <c r="M809" s="6" t="s">
        <v>2973</v>
      </c>
      <c r="N809" t="str">
        <f>INDEX(classification!O$2:O$200, MATCH(soilManagement!M809, classification!M$2:M$200, 0))</f>
        <v>no</v>
      </c>
      <c r="O809" s="6" t="s">
        <v>2973</v>
      </c>
      <c r="P809" t="str">
        <f>INDEX(classification!R$2:R$200, MATCH(soilManagement!O809, classification!P$2:P$200, 0))</f>
        <v>no</v>
      </c>
      <c r="Q809" s="6"/>
      <c r="R809" t="str">
        <f>INDEX(classification!U$2:U$200, MATCH(soilManagement!Q809, classification!S$2:S$200, 0))</f>
        <v>unknown</v>
      </c>
      <c r="S809" s="6"/>
      <c r="T809" t="str">
        <f>INDEX(classification!X$2:X$200, MATCH(soilManagement!S809, classification!V$2:V$200, 0))</f>
        <v>unknown</v>
      </c>
      <c r="U809" s="6"/>
      <c r="V809" t="str">
        <f>INDEX(classification!AA$2:AA$200, MATCH(soilManagement!U809, classification!Y$2:Y$200, 0))</f>
        <v>unknown</v>
      </c>
      <c r="W809" s="9" t="s">
        <v>1551</v>
      </c>
      <c r="X809" t="str">
        <f>INDEX(classification!AD$2:AD$200, MATCH(soilManagement!W809, classification!AB$2:AB$200, 0))</f>
        <v>unknown</v>
      </c>
      <c r="Y809" s="6" t="s">
        <v>2559</v>
      </c>
    </row>
    <row r="810" spans="1:25">
      <c r="A810">
        <v>809</v>
      </c>
      <c r="B810" s="6" t="s">
        <v>989</v>
      </c>
      <c r="C810" s="6" t="s">
        <v>2599</v>
      </c>
      <c r="D810" t="str">
        <f>INDEX(classification!C$2:C$200, MATCH(soilManagement!C810, classification!A$2:A$200, 0))</f>
        <v>arable</v>
      </c>
      <c r="E810" s="6" t="s">
        <v>2972</v>
      </c>
      <c r="F810" t="str">
        <f>INDEX(classification!F$2:F$200, MATCH(soilManagement!E810, classification!D$2:D$200, 0))</f>
        <v>no tillage</v>
      </c>
      <c r="G810" s="6">
        <v>1</v>
      </c>
      <c r="H810" s="9" t="s">
        <v>1551</v>
      </c>
      <c r="I810" t="str">
        <f>INDEX(classification!I$2:I$200, MATCH(soilManagement!H810, classification!G$2:G$200, 0))</f>
        <v>unknown</v>
      </c>
      <c r="J810" s="9" t="s">
        <v>2939</v>
      </c>
      <c r="K810" s="6"/>
      <c r="L810" t="str">
        <f>INDEX(classification!L$2:L$200, MATCH(soilManagement!K810, classification!J$2:J$200, 0))</f>
        <v>unknown</v>
      </c>
      <c r="M810" s="6" t="s">
        <v>2973</v>
      </c>
      <c r="N810" t="str">
        <f>INDEX(classification!O$2:O$200, MATCH(soilManagement!M810, classification!M$2:M$200, 0))</f>
        <v>no</v>
      </c>
      <c r="O810" s="6" t="s">
        <v>2973</v>
      </c>
      <c r="P810" t="str">
        <f>INDEX(classification!R$2:R$200, MATCH(soilManagement!O810, classification!P$2:P$200, 0))</f>
        <v>no</v>
      </c>
      <c r="Q810" s="6"/>
      <c r="R810" t="str">
        <f>INDEX(classification!U$2:U$200, MATCH(soilManagement!Q810, classification!S$2:S$200, 0))</f>
        <v>unknown</v>
      </c>
      <c r="S810" s="6"/>
      <c r="T810" t="str">
        <f>INDEX(classification!X$2:X$200, MATCH(soilManagement!S810, classification!V$2:V$200, 0))</f>
        <v>unknown</v>
      </c>
      <c r="U810" s="6"/>
      <c r="V810" t="str">
        <f>INDEX(classification!AA$2:AA$200, MATCH(soilManagement!U810, classification!Y$2:Y$200, 0))</f>
        <v>unknown</v>
      </c>
      <c r="W810" s="9" t="s">
        <v>1551</v>
      </c>
      <c r="X810" t="str">
        <f>INDEX(classification!AD$2:AD$200, MATCH(soilManagement!W810, classification!AB$2:AB$200, 0))</f>
        <v>unknown</v>
      </c>
      <c r="Y810" s="6" t="s">
        <v>2559</v>
      </c>
    </row>
    <row r="811" spans="1:25">
      <c r="A811">
        <v>810</v>
      </c>
      <c r="B811" s="6" t="s">
        <v>990</v>
      </c>
      <c r="C811" s="6" t="s">
        <v>2599</v>
      </c>
      <c r="D811" t="str">
        <f>INDEX(classification!C$2:C$200, MATCH(soilManagement!C811, classification!A$2:A$200, 0))</f>
        <v>arable</v>
      </c>
      <c r="E811" s="6" t="s">
        <v>2972</v>
      </c>
      <c r="F811" t="str">
        <f>INDEX(classification!F$2:F$200, MATCH(soilManagement!E811, classification!D$2:D$200, 0))</f>
        <v>no tillage</v>
      </c>
      <c r="G811" s="6">
        <v>1</v>
      </c>
      <c r="H811" s="9" t="s">
        <v>1551</v>
      </c>
      <c r="I811" t="str">
        <f>INDEX(classification!I$2:I$200, MATCH(soilManagement!H811, classification!G$2:G$200, 0))</f>
        <v>unknown</v>
      </c>
      <c r="J811" s="9" t="s">
        <v>2939</v>
      </c>
      <c r="K811" s="6"/>
      <c r="L811" t="str">
        <f>INDEX(classification!L$2:L$200, MATCH(soilManagement!K811, classification!J$2:J$200, 0))</f>
        <v>unknown</v>
      </c>
      <c r="M811" s="6" t="s">
        <v>2973</v>
      </c>
      <c r="N811" t="str">
        <f>INDEX(classification!O$2:O$200, MATCH(soilManagement!M811, classification!M$2:M$200, 0))</f>
        <v>no</v>
      </c>
      <c r="O811" s="6" t="s">
        <v>2973</v>
      </c>
      <c r="P811" t="str">
        <f>INDEX(classification!R$2:R$200, MATCH(soilManagement!O811, classification!P$2:P$200, 0))</f>
        <v>no</v>
      </c>
      <c r="Q811" s="6"/>
      <c r="R811" t="str">
        <f>INDEX(classification!U$2:U$200, MATCH(soilManagement!Q811, classification!S$2:S$200, 0))</f>
        <v>unknown</v>
      </c>
      <c r="S811" s="6"/>
      <c r="T811" t="str">
        <f>INDEX(classification!X$2:X$200, MATCH(soilManagement!S811, classification!V$2:V$200, 0))</f>
        <v>unknown</v>
      </c>
      <c r="U811" s="6"/>
      <c r="V811" t="str">
        <f>INDEX(classification!AA$2:AA$200, MATCH(soilManagement!U811, classification!Y$2:Y$200, 0))</f>
        <v>unknown</v>
      </c>
      <c r="W811" s="9" t="s">
        <v>1551</v>
      </c>
      <c r="X811" t="str">
        <f>INDEX(classification!AD$2:AD$200, MATCH(soilManagement!W811, classification!AB$2:AB$200, 0))</f>
        <v>unknown</v>
      </c>
      <c r="Y811" s="6" t="s">
        <v>2559</v>
      </c>
    </row>
    <row r="812" spans="1:25">
      <c r="A812">
        <v>811</v>
      </c>
      <c r="B812" s="6" t="s">
        <v>991</v>
      </c>
      <c r="C812" s="6" t="s">
        <v>2599</v>
      </c>
      <c r="D812" t="str">
        <f>INDEX(classification!C$2:C$200, MATCH(soilManagement!C812, classification!A$2:A$200, 0))</f>
        <v>arable</v>
      </c>
      <c r="E812" s="6" t="s">
        <v>2977</v>
      </c>
      <c r="F812" t="str">
        <f>INDEX(classification!F$2:F$200, MATCH(soilManagement!E812, classification!D$2:D$200, 0))</f>
        <v>unknown</v>
      </c>
      <c r="G812" s="6">
        <v>4</v>
      </c>
      <c r="H812" s="9" t="s">
        <v>2723</v>
      </c>
      <c r="I812" t="str">
        <f>INDEX(classification!I$2:I$200, MATCH(soilManagement!H812, classification!G$2:G$200, 0))</f>
        <v>cereals</v>
      </c>
      <c r="J812" s="9" t="s">
        <v>2978</v>
      </c>
      <c r="L812" t="str">
        <f>INDEX(classification!L$2:L$200, MATCH(soilManagement!K812, classification!J$2:J$200, 0))</f>
        <v>unknown</v>
      </c>
      <c r="M812" s="6" t="s">
        <v>2979</v>
      </c>
      <c r="N812" t="str">
        <f>INDEX(classification!O$2:O$200, MATCH(soilManagement!M812, classification!M$2:M$200, 0))</f>
        <v>yes</v>
      </c>
      <c r="O812" s="6" t="s">
        <v>2587</v>
      </c>
      <c r="P812" t="str">
        <f>INDEX(classification!R$2:R$200, MATCH(soilManagement!O812, classification!P$2:P$200, 0))</f>
        <v>no</v>
      </c>
      <c r="Q812" s="6"/>
      <c r="R812" t="str">
        <f>INDEX(classification!U$2:U$200, MATCH(soilManagement!Q812, classification!S$2:S$200, 0))</f>
        <v>unknown</v>
      </c>
      <c r="S812" s="6"/>
      <c r="T812" t="str">
        <f>INDEX(classification!X$2:X$200, MATCH(soilManagement!S812, classification!V$2:V$200, 0))</f>
        <v>unknown</v>
      </c>
      <c r="U812" s="6" t="s">
        <v>2980</v>
      </c>
      <c r="V812" t="str">
        <f>INDEX(classification!AA$2:AA$200, MATCH(soilManagement!U812, classification!Y$2:Y$200, 0))</f>
        <v>positive impact</v>
      </c>
      <c r="W812" s="9" t="s">
        <v>2593</v>
      </c>
      <c r="X812" t="str">
        <f>INDEX(classification!AD$2:AD$200, MATCH(soilManagement!W812, classification!AB$2:AB$200, 0))</f>
        <v>no impact</v>
      </c>
      <c r="Y812" s="6" t="s">
        <v>2559</v>
      </c>
    </row>
    <row r="813" spans="1:25">
      <c r="A813">
        <v>812</v>
      </c>
      <c r="B813" s="6" t="s">
        <v>993</v>
      </c>
      <c r="C813" s="6" t="s">
        <v>2599</v>
      </c>
      <c r="D813" t="str">
        <f>INDEX(classification!C$2:C$200, MATCH(soilManagement!C813, classification!A$2:A$200, 0))</f>
        <v>arable</v>
      </c>
      <c r="E813" s="6" t="s">
        <v>2977</v>
      </c>
      <c r="F813" t="str">
        <f>INDEX(classification!F$2:F$200, MATCH(soilManagement!E813, classification!D$2:D$200, 0))</f>
        <v>unknown</v>
      </c>
      <c r="G813" s="6">
        <v>4</v>
      </c>
      <c r="H813" s="9" t="s">
        <v>2723</v>
      </c>
      <c r="I813" t="str">
        <f>INDEX(classification!I$2:I$200, MATCH(soilManagement!H813, classification!G$2:G$200, 0))</f>
        <v>cereals</v>
      </c>
      <c r="J813" s="9" t="s">
        <v>2978</v>
      </c>
      <c r="L813" t="str">
        <f>INDEX(classification!L$2:L$200, MATCH(soilManagement!K813, classification!J$2:J$200, 0))</f>
        <v>unknown</v>
      </c>
      <c r="M813" s="6" t="s">
        <v>2979</v>
      </c>
      <c r="N813" t="str">
        <f>INDEX(classification!O$2:O$200, MATCH(soilManagement!M813, classification!M$2:M$200, 0))</f>
        <v>yes</v>
      </c>
      <c r="O813" s="6" t="s">
        <v>2587</v>
      </c>
      <c r="P813" t="str">
        <f>INDEX(classification!R$2:R$200, MATCH(soilManagement!O813, classification!P$2:P$200, 0))</f>
        <v>no</v>
      </c>
      <c r="Q813" s="6"/>
      <c r="R813" t="str">
        <f>INDEX(classification!U$2:U$200, MATCH(soilManagement!Q813, classification!S$2:S$200, 0))</f>
        <v>unknown</v>
      </c>
      <c r="S813" s="6"/>
      <c r="T813" t="str">
        <f>INDEX(classification!X$2:X$200, MATCH(soilManagement!S813, classification!V$2:V$200, 0))</f>
        <v>unknown</v>
      </c>
      <c r="U813" s="6" t="s">
        <v>2980</v>
      </c>
      <c r="V813" t="str">
        <f>INDEX(classification!AA$2:AA$200, MATCH(soilManagement!U813, classification!Y$2:Y$200, 0))</f>
        <v>positive impact</v>
      </c>
      <c r="W813" s="9" t="s">
        <v>2593</v>
      </c>
      <c r="X813" t="str">
        <f>INDEX(classification!AD$2:AD$200, MATCH(soilManagement!W813, classification!AB$2:AB$200, 0))</f>
        <v>no impact</v>
      </c>
      <c r="Y813" s="6" t="s">
        <v>2559</v>
      </c>
    </row>
    <row r="814" spans="1:25">
      <c r="A814">
        <v>813</v>
      </c>
      <c r="B814" s="6" t="s">
        <v>994</v>
      </c>
      <c r="C814" s="6" t="s">
        <v>2599</v>
      </c>
      <c r="D814" t="str">
        <f>INDEX(classification!C$2:C$200, MATCH(soilManagement!C814, classification!A$2:A$200, 0))</f>
        <v>arable</v>
      </c>
      <c r="E814" s="6" t="s">
        <v>2977</v>
      </c>
      <c r="F814" t="str">
        <f>INDEX(classification!F$2:F$200, MATCH(soilManagement!E814, classification!D$2:D$200, 0))</f>
        <v>unknown</v>
      </c>
      <c r="G814" s="6">
        <v>4</v>
      </c>
      <c r="H814" s="9" t="s">
        <v>2723</v>
      </c>
      <c r="I814" t="str">
        <f>INDEX(classification!I$2:I$200, MATCH(soilManagement!H814, classification!G$2:G$200, 0))</f>
        <v>cereals</v>
      </c>
      <c r="J814" s="9" t="s">
        <v>2978</v>
      </c>
      <c r="L814" t="str">
        <f>INDEX(classification!L$2:L$200, MATCH(soilManagement!K814, classification!J$2:J$200, 0))</f>
        <v>unknown</v>
      </c>
      <c r="M814" s="6" t="s">
        <v>2979</v>
      </c>
      <c r="N814" t="str">
        <f>INDEX(classification!O$2:O$200, MATCH(soilManagement!M814, classification!M$2:M$200, 0))</f>
        <v>yes</v>
      </c>
      <c r="O814" s="6" t="s">
        <v>2587</v>
      </c>
      <c r="P814" t="str">
        <f>INDEX(classification!R$2:R$200, MATCH(soilManagement!O814, classification!P$2:P$200, 0))</f>
        <v>no</v>
      </c>
      <c r="Q814" s="6"/>
      <c r="R814" t="str">
        <f>INDEX(classification!U$2:U$200, MATCH(soilManagement!Q814, classification!S$2:S$200, 0))</f>
        <v>unknown</v>
      </c>
      <c r="S814" s="6"/>
      <c r="T814" t="str">
        <f>INDEX(classification!X$2:X$200, MATCH(soilManagement!S814, classification!V$2:V$200, 0))</f>
        <v>unknown</v>
      </c>
      <c r="U814" s="6" t="s">
        <v>2981</v>
      </c>
      <c r="V814" t="str">
        <f>INDEX(classification!AA$2:AA$200, MATCH(soilManagement!U814, classification!Y$2:Y$200, 0))</f>
        <v>positive impact</v>
      </c>
      <c r="W814" s="9" t="s">
        <v>2593</v>
      </c>
      <c r="X814" t="str">
        <f>INDEX(classification!AD$2:AD$200, MATCH(soilManagement!W814, classification!AB$2:AB$200, 0))</f>
        <v>no impact</v>
      </c>
      <c r="Y814" s="6" t="s">
        <v>2559</v>
      </c>
    </row>
    <row r="815" spans="1:25">
      <c r="A815">
        <v>814</v>
      </c>
      <c r="B815" s="6" t="s">
        <v>995</v>
      </c>
      <c r="C815" s="6" t="s">
        <v>2599</v>
      </c>
      <c r="D815" t="str">
        <f>INDEX(classification!C$2:C$200, MATCH(soilManagement!C815, classification!A$2:A$200, 0))</f>
        <v>arable</v>
      </c>
      <c r="E815" s="6" t="s">
        <v>2977</v>
      </c>
      <c r="F815" t="str">
        <f>INDEX(classification!F$2:F$200, MATCH(soilManagement!E815, classification!D$2:D$200, 0))</f>
        <v>unknown</v>
      </c>
      <c r="G815" s="6">
        <v>4</v>
      </c>
      <c r="H815" s="9" t="s">
        <v>2723</v>
      </c>
      <c r="I815" t="str">
        <f>INDEX(classification!I$2:I$200, MATCH(soilManagement!H815, classification!G$2:G$200, 0))</f>
        <v>cereals</v>
      </c>
      <c r="J815" s="9" t="s">
        <v>2978</v>
      </c>
      <c r="L815" t="str">
        <f>INDEX(classification!L$2:L$200, MATCH(soilManagement!K815, classification!J$2:J$200, 0))</f>
        <v>unknown</v>
      </c>
      <c r="M815" s="6" t="s">
        <v>2979</v>
      </c>
      <c r="N815" t="str">
        <f>INDEX(classification!O$2:O$200, MATCH(soilManagement!M815, classification!M$2:M$200, 0))</f>
        <v>yes</v>
      </c>
      <c r="O815" s="6" t="s">
        <v>2587</v>
      </c>
      <c r="P815" t="str">
        <f>INDEX(classification!R$2:R$200, MATCH(soilManagement!O815, classification!P$2:P$200, 0))</f>
        <v>no</v>
      </c>
      <c r="Q815" s="6"/>
      <c r="R815" t="str">
        <f>INDEX(classification!U$2:U$200, MATCH(soilManagement!Q815, classification!S$2:S$200, 0))</f>
        <v>unknown</v>
      </c>
      <c r="S815" s="6"/>
      <c r="T815" t="str">
        <f>INDEX(classification!X$2:X$200, MATCH(soilManagement!S815, classification!V$2:V$200, 0))</f>
        <v>unknown</v>
      </c>
      <c r="U815" s="6" t="s">
        <v>2981</v>
      </c>
      <c r="V815" t="str">
        <f>INDEX(classification!AA$2:AA$200, MATCH(soilManagement!U815, classification!Y$2:Y$200, 0))</f>
        <v>positive impact</v>
      </c>
      <c r="W815" s="9" t="s">
        <v>2593</v>
      </c>
      <c r="X815" t="str">
        <f>INDEX(classification!AD$2:AD$200, MATCH(soilManagement!W815, classification!AB$2:AB$200, 0))</f>
        <v>no impact</v>
      </c>
      <c r="Y815" s="6" t="s">
        <v>2559</v>
      </c>
    </row>
    <row r="816" spans="1:25">
      <c r="A816">
        <v>815</v>
      </c>
      <c r="B816" s="6" t="s">
        <v>996</v>
      </c>
      <c r="C816" s="6" t="s">
        <v>2599</v>
      </c>
      <c r="D816" t="str">
        <f>INDEX(classification!C$2:C$200, MATCH(soilManagement!C816, classification!A$2:A$200, 0))</f>
        <v>arable</v>
      </c>
      <c r="E816" s="6" t="s">
        <v>2956</v>
      </c>
      <c r="F816" t="str">
        <f>INDEX(classification!F$2:F$200, MATCH(soilManagement!E816, classification!D$2:D$200, 0))</f>
        <v>conventional tillage</v>
      </c>
      <c r="G816" s="6">
        <v>4</v>
      </c>
      <c r="H816" s="9" t="s">
        <v>2723</v>
      </c>
      <c r="I816" t="str">
        <f>INDEX(classification!I$2:I$200, MATCH(soilManagement!H816, classification!G$2:G$200, 0))</f>
        <v>cereals</v>
      </c>
      <c r="J816" s="9" t="s">
        <v>2978</v>
      </c>
      <c r="L816" t="str">
        <f>INDEX(classification!L$2:L$200, MATCH(soilManagement!K816, classification!J$2:J$200, 0))</f>
        <v>unknown</v>
      </c>
      <c r="M816" s="6" t="s">
        <v>2979</v>
      </c>
      <c r="N816" t="str">
        <f>INDEX(classification!O$2:O$200, MATCH(soilManagement!M816, classification!M$2:M$200, 0))</f>
        <v>yes</v>
      </c>
      <c r="O816" s="6" t="s">
        <v>2587</v>
      </c>
      <c r="P816" t="str">
        <f>INDEX(classification!R$2:R$200, MATCH(soilManagement!O816, classification!P$2:P$200, 0))</f>
        <v>no</v>
      </c>
      <c r="Q816" s="6"/>
      <c r="R816" t="str">
        <f>INDEX(classification!U$2:U$200, MATCH(soilManagement!Q816, classification!S$2:S$200, 0))</f>
        <v>unknown</v>
      </c>
      <c r="S816" s="6"/>
      <c r="T816" t="str">
        <f>INDEX(classification!X$2:X$200, MATCH(soilManagement!S816, classification!V$2:V$200, 0))</f>
        <v>unknown</v>
      </c>
      <c r="U816" s="6" t="s">
        <v>2982</v>
      </c>
      <c r="V816" t="str">
        <f>INDEX(classification!AA$2:AA$200, MATCH(soilManagement!U816, classification!Y$2:Y$200, 0))</f>
        <v>no impact</v>
      </c>
      <c r="W816" s="9" t="s">
        <v>2593</v>
      </c>
      <c r="X816" t="str">
        <f>INDEX(classification!AD$2:AD$200, MATCH(soilManagement!W816, classification!AB$2:AB$200, 0))</f>
        <v>no impact</v>
      </c>
      <c r="Y816" s="6" t="s">
        <v>2559</v>
      </c>
    </row>
    <row r="817" spans="1:25">
      <c r="A817">
        <v>816</v>
      </c>
      <c r="B817" s="6" t="s">
        <v>997</v>
      </c>
      <c r="C817" s="6" t="s">
        <v>2599</v>
      </c>
      <c r="D817" t="str">
        <f>INDEX(classification!C$2:C$200, MATCH(soilManagement!C817, classification!A$2:A$200, 0))</f>
        <v>arable</v>
      </c>
      <c r="E817" s="6" t="s">
        <v>2983</v>
      </c>
      <c r="F817" t="str">
        <f>INDEX(classification!F$2:F$200, MATCH(soilManagement!E817, classification!D$2:D$200, 0))</f>
        <v>reduced tillage</v>
      </c>
      <c r="G817" s="6">
        <v>4</v>
      </c>
      <c r="H817" s="9" t="s">
        <v>2723</v>
      </c>
      <c r="I817" t="str">
        <f>INDEX(classification!I$2:I$200, MATCH(soilManagement!H817, classification!G$2:G$200, 0))</f>
        <v>cereals</v>
      </c>
      <c r="J817" s="9" t="s">
        <v>2978</v>
      </c>
      <c r="L817" t="str">
        <f>INDEX(classification!L$2:L$200, MATCH(soilManagement!K817, classification!J$2:J$200, 0))</f>
        <v>unknown</v>
      </c>
      <c r="M817" s="6" t="s">
        <v>2979</v>
      </c>
      <c r="N817" t="str">
        <f>INDEX(classification!O$2:O$200, MATCH(soilManagement!M817, classification!M$2:M$200, 0))</f>
        <v>yes</v>
      </c>
      <c r="O817" s="6" t="s">
        <v>2587</v>
      </c>
      <c r="P817" t="str">
        <f>INDEX(classification!R$2:R$200, MATCH(soilManagement!O817, classification!P$2:P$200, 0))</f>
        <v>no</v>
      </c>
      <c r="Q817" s="6"/>
      <c r="R817" t="str">
        <f>INDEX(classification!U$2:U$200, MATCH(soilManagement!Q817, classification!S$2:S$200, 0))</f>
        <v>unknown</v>
      </c>
      <c r="S817" s="6"/>
      <c r="T817" t="str">
        <f>INDEX(classification!X$2:X$200, MATCH(soilManagement!S817, classification!V$2:V$200, 0))</f>
        <v>unknown</v>
      </c>
      <c r="U817" s="6" t="s">
        <v>2984</v>
      </c>
      <c r="V817" t="str">
        <f>INDEX(classification!AA$2:AA$200, MATCH(soilManagement!U817, classification!Y$2:Y$200, 0))</f>
        <v>no impact</v>
      </c>
      <c r="W817" s="9" t="s">
        <v>2593</v>
      </c>
      <c r="X817" t="str">
        <f>INDEX(classification!AD$2:AD$200, MATCH(soilManagement!W817, classification!AB$2:AB$200, 0))</f>
        <v>no impact</v>
      </c>
      <c r="Y817" s="6" t="s">
        <v>2559</v>
      </c>
    </row>
    <row r="818" spans="1:25">
      <c r="A818">
        <v>817</v>
      </c>
      <c r="B818" s="6" t="s">
        <v>998</v>
      </c>
      <c r="C818" s="6" t="s">
        <v>2599</v>
      </c>
      <c r="D818" t="str">
        <f>INDEX(classification!C$2:C$200, MATCH(soilManagement!C818, classification!A$2:A$200, 0))</f>
        <v>arable</v>
      </c>
      <c r="E818" s="6" t="s">
        <v>2731</v>
      </c>
      <c r="F818" t="str">
        <f>INDEX(classification!F$2:F$200, MATCH(soilManagement!E818, classification!D$2:D$200, 0))</f>
        <v>no tillage</v>
      </c>
      <c r="G818" s="6">
        <v>4</v>
      </c>
      <c r="H818" s="9" t="s">
        <v>2723</v>
      </c>
      <c r="I818" t="str">
        <f>INDEX(classification!I$2:I$200, MATCH(soilManagement!H818, classification!G$2:G$200, 0))</f>
        <v>cereals</v>
      </c>
      <c r="J818" s="9" t="s">
        <v>2978</v>
      </c>
      <c r="L818" t="str">
        <f>INDEX(classification!L$2:L$200, MATCH(soilManagement!K818, classification!J$2:J$200, 0))</f>
        <v>unknown</v>
      </c>
      <c r="M818" s="6" t="s">
        <v>2979</v>
      </c>
      <c r="N818" t="str">
        <f>INDEX(classification!O$2:O$200, MATCH(soilManagement!M818, classification!M$2:M$200, 0))</f>
        <v>yes</v>
      </c>
      <c r="O818" s="6" t="s">
        <v>2587</v>
      </c>
      <c r="P818" t="str">
        <f>INDEX(classification!R$2:R$200, MATCH(soilManagement!O818, classification!P$2:P$200, 0))</f>
        <v>no</v>
      </c>
      <c r="Q818" s="6"/>
      <c r="R818" t="str">
        <f>INDEX(classification!U$2:U$200, MATCH(soilManagement!Q818, classification!S$2:S$200, 0))</f>
        <v>unknown</v>
      </c>
      <c r="S818" s="6"/>
      <c r="T818" t="str">
        <f>INDEX(classification!X$2:X$200, MATCH(soilManagement!S818, classification!V$2:V$200, 0))</f>
        <v>unknown</v>
      </c>
      <c r="U818" s="6" t="s">
        <v>2731</v>
      </c>
      <c r="V818" t="str">
        <f>INDEX(classification!AA$2:AA$200, MATCH(soilManagement!U818, classification!Y$2:Y$200, 0))</f>
        <v>no impact</v>
      </c>
      <c r="W818" s="9" t="s">
        <v>2593</v>
      </c>
      <c r="X818" t="str">
        <f>INDEX(classification!AD$2:AD$200, MATCH(soilManagement!W818, classification!AB$2:AB$200, 0))</f>
        <v>no impact</v>
      </c>
      <c r="Y818" s="6" t="s">
        <v>2559</v>
      </c>
    </row>
    <row r="819" spans="1:25">
      <c r="A819">
        <v>818</v>
      </c>
      <c r="B819" s="6" t="s">
        <v>999</v>
      </c>
      <c r="C819" s="6" t="s">
        <v>2599</v>
      </c>
      <c r="D819" t="str">
        <f>INDEX(classification!C$2:C$200, MATCH(soilManagement!C819, classification!A$2:A$200, 0))</f>
        <v>arable</v>
      </c>
      <c r="E819" s="6" t="s">
        <v>2956</v>
      </c>
      <c r="F819" t="str">
        <f>INDEX(classification!F$2:F$200, MATCH(soilManagement!E819, classification!D$2:D$200, 0))</f>
        <v>conventional tillage</v>
      </c>
      <c r="G819" s="6">
        <v>4</v>
      </c>
      <c r="H819" s="9" t="s">
        <v>2723</v>
      </c>
      <c r="I819" t="str">
        <f>INDEX(classification!I$2:I$200, MATCH(soilManagement!H819, classification!G$2:G$200, 0))</f>
        <v>cereals</v>
      </c>
      <c r="J819" s="9" t="s">
        <v>2978</v>
      </c>
      <c r="L819" t="str">
        <f>INDEX(classification!L$2:L$200, MATCH(soilManagement!K819, classification!J$2:J$200, 0))</f>
        <v>unknown</v>
      </c>
      <c r="M819" s="6" t="s">
        <v>2979</v>
      </c>
      <c r="N819" t="str">
        <f>INDEX(classification!O$2:O$200, MATCH(soilManagement!M819, classification!M$2:M$200, 0))</f>
        <v>yes</v>
      </c>
      <c r="O819" s="6" t="s">
        <v>2587</v>
      </c>
      <c r="P819" t="str">
        <f>INDEX(classification!R$2:R$200, MATCH(soilManagement!O819, classification!P$2:P$200, 0))</f>
        <v>no</v>
      </c>
      <c r="Q819" s="6"/>
      <c r="R819" t="str">
        <f>INDEX(classification!U$2:U$200, MATCH(soilManagement!Q819, classification!S$2:S$200, 0))</f>
        <v>unknown</v>
      </c>
      <c r="S819" s="6"/>
      <c r="T819" t="str">
        <f>INDEX(classification!X$2:X$200, MATCH(soilManagement!S819, classification!V$2:V$200, 0))</f>
        <v>unknown</v>
      </c>
      <c r="U819" s="6" t="s">
        <v>2985</v>
      </c>
      <c r="V819" t="str">
        <f>INDEX(classification!AA$2:AA$200, MATCH(soilManagement!U819, classification!Y$2:Y$200, 0))</f>
        <v>no impact</v>
      </c>
      <c r="W819" s="9" t="s">
        <v>2593</v>
      </c>
      <c r="X819" t="str">
        <f>INDEX(classification!AD$2:AD$200, MATCH(soilManagement!W819, classification!AB$2:AB$200, 0))</f>
        <v>no impact</v>
      </c>
      <c r="Y819" s="6" t="s">
        <v>2559</v>
      </c>
    </row>
    <row r="820" spans="1:25">
      <c r="A820">
        <v>819</v>
      </c>
      <c r="B820" s="6" t="s">
        <v>1000</v>
      </c>
      <c r="C820" s="6" t="s">
        <v>2599</v>
      </c>
      <c r="D820" t="str">
        <f>INDEX(classification!C$2:C$200, MATCH(soilManagement!C820, classification!A$2:A$200, 0))</f>
        <v>arable</v>
      </c>
      <c r="E820" s="6" t="s">
        <v>2983</v>
      </c>
      <c r="F820" t="str">
        <f>INDEX(classification!F$2:F$200, MATCH(soilManagement!E820, classification!D$2:D$200, 0))</f>
        <v>reduced tillage</v>
      </c>
      <c r="G820" s="6">
        <v>4</v>
      </c>
      <c r="H820" s="9" t="s">
        <v>2723</v>
      </c>
      <c r="I820" t="str">
        <f>INDEX(classification!I$2:I$200, MATCH(soilManagement!H820, classification!G$2:G$200, 0))</f>
        <v>cereals</v>
      </c>
      <c r="J820" s="9" t="s">
        <v>2978</v>
      </c>
      <c r="L820" t="str">
        <f>INDEX(classification!L$2:L$200, MATCH(soilManagement!K820, classification!J$2:J$200, 0))</f>
        <v>unknown</v>
      </c>
      <c r="M820" s="6" t="s">
        <v>2979</v>
      </c>
      <c r="N820" t="str">
        <f>INDEX(classification!O$2:O$200, MATCH(soilManagement!M820, classification!M$2:M$200, 0))</f>
        <v>yes</v>
      </c>
      <c r="O820" s="6" t="s">
        <v>2587</v>
      </c>
      <c r="P820" t="str">
        <f>INDEX(classification!R$2:R$200, MATCH(soilManagement!O820, classification!P$2:P$200, 0))</f>
        <v>no</v>
      </c>
      <c r="Q820" s="6"/>
      <c r="R820" t="str">
        <f>INDEX(classification!U$2:U$200, MATCH(soilManagement!Q820, classification!S$2:S$200, 0))</f>
        <v>unknown</v>
      </c>
      <c r="S820" s="6"/>
      <c r="T820" t="str">
        <f>INDEX(classification!X$2:X$200, MATCH(soilManagement!S820, classification!V$2:V$200, 0))</f>
        <v>unknown</v>
      </c>
      <c r="U820" s="6" t="s">
        <v>2984</v>
      </c>
      <c r="V820" t="str">
        <f>INDEX(classification!AA$2:AA$200, MATCH(soilManagement!U820, classification!Y$2:Y$200, 0))</f>
        <v>no impact</v>
      </c>
      <c r="W820" s="9" t="s">
        <v>2593</v>
      </c>
      <c r="X820" t="str">
        <f>INDEX(classification!AD$2:AD$200, MATCH(soilManagement!W820, classification!AB$2:AB$200, 0))</f>
        <v>no impact</v>
      </c>
      <c r="Y820" s="6" t="s">
        <v>2559</v>
      </c>
    </row>
    <row r="821" spans="1:25">
      <c r="A821">
        <v>820</v>
      </c>
      <c r="B821" s="6" t="s">
        <v>1001</v>
      </c>
      <c r="C821" s="6" t="s">
        <v>2599</v>
      </c>
      <c r="D821" t="str">
        <f>INDEX(classification!C$2:C$200, MATCH(soilManagement!C821, classification!A$2:A$200, 0))</f>
        <v>arable</v>
      </c>
      <c r="E821" s="6" t="s">
        <v>2731</v>
      </c>
      <c r="F821" t="str">
        <f>INDEX(classification!F$2:F$200, MATCH(soilManagement!E821, classification!D$2:D$200, 0))</f>
        <v>no tillage</v>
      </c>
      <c r="G821" s="6">
        <v>4</v>
      </c>
      <c r="H821" s="9" t="s">
        <v>2723</v>
      </c>
      <c r="I821" t="str">
        <f>INDEX(classification!I$2:I$200, MATCH(soilManagement!H821, classification!G$2:G$200, 0))</f>
        <v>cereals</v>
      </c>
      <c r="J821" s="9" t="s">
        <v>2978</v>
      </c>
      <c r="L821" t="str">
        <f>INDEX(classification!L$2:L$200, MATCH(soilManagement!K821, classification!J$2:J$200, 0))</f>
        <v>unknown</v>
      </c>
      <c r="M821" s="6" t="s">
        <v>2979</v>
      </c>
      <c r="N821" t="str">
        <f>INDEX(classification!O$2:O$200, MATCH(soilManagement!M821, classification!M$2:M$200, 0))</f>
        <v>yes</v>
      </c>
      <c r="O821" s="6" t="s">
        <v>2587</v>
      </c>
      <c r="P821" t="str">
        <f>INDEX(classification!R$2:R$200, MATCH(soilManagement!O821, classification!P$2:P$200, 0))</f>
        <v>no</v>
      </c>
      <c r="Q821" s="6"/>
      <c r="R821" t="str">
        <f>INDEX(classification!U$2:U$200, MATCH(soilManagement!Q821, classification!S$2:S$200, 0))</f>
        <v>unknown</v>
      </c>
      <c r="S821" s="6"/>
      <c r="T821" t="str">
        <f>INDEX(classification!X$2:X$200, MATCH(soilManagement!S821, classification!V$2:V$200, 0))</f>
        <v>unknown</v>
      </c>
      <c r="U821" s="6" t="s">
        <v>2731</v>
      </c>
      <c r="V821" t="str">
        <f>INDEX(classification!AA$2:AA$200, MATCH(soilManagement!U821, classification!Y$2:Y$200, 0))</f>
        <v>no impact</v>
      </c>
      <c r="W821" s="9" t="s">
        <v>2593</v>
      </c>
      <c r="X821" t="str">
        <f>INDEX(classification!AD$2:AD$200, MATCH(soilManagement!W821, classification!AB$2:AB$200, 0))</f>
        <v>no impact</v>
      </c>
      <c r="Y821" s="6" t="s">
        <v>2559</v>
      </c>
    </row>
    <row r="822" spans="1:25">
      <c r="A822">
        <v>821</v>
      </c>
      <c r="B822" s="6" t="s">
        <v>1002</v>
      </c>
      <c r="C822" s="6" t="s">
        <v>2599</v>
      </c>
      <c r="D822" t="str">
        <f>INDEX(classification!C$2:C$200, MATCH(soilManagement!C822, classification!A$2:A$200, 0))</f>
        <v>arable</v>
      </c>
      <c r="E822" s="6" t="s">
        <v>2731</v>
      </c>
      <c r="F822" t="str">
        <f>INDEX(classification!F$2:F$200, MATCH(soilManagement!E822, classification!D$2:D$200, 0))</f>
        <v>no tillage</v>
      </c>
      <c r="G822" s="6">
        <v>3</v>
      </c>
      <c r="H822" s="9" t="s">
        <v>2986</v>
      </c>
      <c r="I822" t="str">
        <f>INDEX(classification!I$2:I$200, MATCH(soilManagement!H822, classification!G$2:G$200, 0))</f>
        <v>mustard</v>
      </c>
      <c r="J822" s="9" t="s">
        <v>2987</v>
      </c>
      <c r="K822" s="6" t="s">
        <v>2988</v>
      </c>
      <c r="L822" t="str">
        <f>INDEX(classification!L$2:L$200, MATCH(soilManagement!K822, classification!J$2:J$200, 0))</f>
        <v>yes</v>
      </c>
      <c r="M822" s="6" t="s">
        <v>2989</v>
      </c>
      <c r="N822" t="str">
        <f>INDEX(classification!O$2:O$200, MATCH(soilManagement!M822, classification!M$2:M$200, 0))</f>
        <v>yes</v>
      </c>
      <c r="O822" s="6" t="s">
        <v>2587</v>
      </c>
      <c r="P822" t="str">
        <f>INDEX(classification!R$2:R$200, MATCH(soilManagement!O822, classification!P$2:P$200, 0))</f>
        <v>no</v>
      </c>
      <c r="Q822" s="6"/>
      <c r="R822" t="str">
        <f>INDEX(classification!U$2:U$200, MATCH(soilManagement!Q822, classification!S$2:S$200, 0))</f>
        <v>unknown</v>
      </c>
      <c r="S822" s="6"/>
      <c r="T822" t="str">
        <f>INDEX(classification!X$2:X$200, MATCH(soilManagement!S822, classification!V$2:V$200, 0))</f>
        <v>unknown</v>
      </c>
      <c r="U822" s="6"/>
      <c r="V822" t="str">
        <f>INDEX(classification!AA$2:AA$200, MATCH(soilManagement!U822, classification!Y$2:Y$200, 0))</f>
        <v>unknown</v>
      </c>
      <c r="W822" s="9" t="s">
        <v>2843</v>
      </c>
      <c r="X822" t="str">
        <f>INDEX(classification!AD$2:AD$200, MATCH(soilManagement!W822, classification!AB$2:AB$200, 0))</f>
        <v>after tillage</v>
      </c>
      <c r="Y822" s="6" t="s">
        <v>2559</v>
      </c>
    </row>
    <row r="823" spans="1:25">
      <c r="A823">
        <v>822</v>
      </c>
      <c r="B823" s="6" t="s">
        <v>1004</v>
      </c>
      <c r="C823" s="6" t="s">
        <v>2599</v>
      </c>
      <c r="D823" t="str">
        <f>INDEX(classification!C$2:C$200, MATCH(soilManagement!C823, classification!A$2:A$200, 0))</f>
        <v>arable</v>
      </c>
      <c r="E823" s="6" t="s">
        <v>2731</v>
      </c>
      <c r="F823" t="str">
        <f>INDEX(classification!F$2:F$200, MATCH(soilManagement!E823, classification!D$2:D$200, 0))</f>
        <v>no tillage</v>
      </c>
      <c r="G823" s="6">
        <v>3</v>
      </c>
      <c r="H823" s="9" t="s">
        <v>2986</v>
      </c>
      <c r="I823" t="str">
        <f>INDEX(classification!I$2:I$200, MATCH(soilManagement!H823, classification!G$2:G$200, 0))</f>
        <v>mustard</v>
      </c>
      <c r="J823" s="9" t="s">
        <v>2987</v>
      </c>
      <c r="K823" s="6" t="s">
        <v>2988</v>
      </c>
      <c r="L823" t="str">
        <f>INDEX(classification!L$2:L$200, MATCH(soilManagement!K823, classification!J$2:J$200, 0))</f>
        <v>yes</v>
      </c>
      <c r="M823" s="6" t="s">
        <v>2989</v>
      </c>
      <c r="N823" t="str">
        <f>INDEX(classification!O$2:O$200, MATCH(soilManagement!M823, classification!M$2:M$200, 0))</f>
        <v>yes</v>
      </c>
      <c r="O823" s="6" t="s">
        <v>2587</v>
      </c>
      <c r="P823" t="str">
        <f>INDEX(classification!R$2:R$200, MATCH(soilManagement!O823, classification!P$2:P$200, 0))</f>
        <v>no</v>
      </c>
      <c r="Q823" s="6"/>
      <c r="R823" t="str">
        <f>INDEX(classification!U$2:U$200, MATCH(soilManagement!Q823, classification!S$2:S$200, 0))</f>
        <v>unknown</v>
      </c>
      <c r="S823" s="6"/>
      <c r="T823" t="str">
        <f>INDEX(classification!X$2:X$200, MATCH(soilManagement!S823, classification!V$2:V$200, 0))</f>
        <v>unknown</v>
      </c>
      <c r="U823" s="6"/>
      <c r="V823" t="str">
        <f>INDEX(classification!AA$2:AA$200, MATCH(soilManagement!U823, classification!Y$2:Y$200, 0))</f>
        <v>unknown</v>
      </c>
      <c r="W823" s="9" t="s">
        <v>2593</v>
      </c>
      <c r="X823" t="str">
        <f>INDEX(classification!AD$2:AD$200, MATCH(soilManagement!W823, classification!AB$2:AB$200, 0))</f>
        <v>no impact</v>
      </c>
      <c r="Y823" s="6" t="s">
        <v>2559</v>
      </c>
    </row>
    <row r="824" spans="1:25">
      <c r="A824">
        <v>823</v>
      </c>
      <c r="B824" s="6" t="s">
        <v>1005</v>
      </c>
      <c r="C824" s="6" t="s">
        <v>2599</v>
      </c>
      <c r="D824" t="str">
        <f>INDEX(classification!C$2:C$200, MATCH(soilManagement!C824, classification!A$2:A$200, 0))</f>
        <v>arable</v>
      </c>
      <c r="E824" s="6" t="s">
        <v>2731</v>
      </c>
      <c r="F824" t="str">
        <f>INDEX(classification!F$2:F$200, MATCH(soilManagement!E824, classification!D$2:D$200, 0))</f>
        <v>no tillage</v>
      </c>
      <c r="G824" s="6">
        <v>3</v>
      </c>
      <c r="H824" s="9" t="s">
        <v>2986</v>
      </c>
      <c r="I824" t="str">
        <f>INDEX(classification!I$2:I$200, MATCH(soilManagement!H824, classification!G$2:G$200, 0))</f>
        <v>mustard</v>
      </c>
      <c r="J824" s="9" t="s">
        <v>2987</v>
      </c>
      <c r="K824" s="6" t="s">
        <v>2988</v>
      </c>
      <c r="L824" t="str">
        <f>INDEX(classification!L$2:L$200, MATCH(soilManagement!K824, classification!J$2:J$200, 0))</f>
        <v>yes</v>
      </c>
      <c r="M824" s="6" t="s">
        <v>2989</v>
      </c>
      <c r="N824" t="str">
        <f>INDEX(classification!O$2:O$200, MATCH(soilManagement!M824, classification!M$2:M$200, 0))</f>
        <v>yes</v>
      </c>
      <c r="O824" s="6" t="s">
        <v>2587</v>
      </c>
      <c r="P824" t="str">
        <f>INDEX(classification!R$2:R$200, MATCH(soilManagement!O824, classification!P$2:P$200, 0))</f>
        <v>no</v>
      </c>
      <c r="Q824" s="6"/>
      <c r="R824" t="str">
        <f>INDEX(classification!U$2:U$200, MATCH(soilManagement!Q824, classification!S$2:S$200, 0))</f>
        <v>unknown</v>
      </c>
      <c r="S824" s="6"/>
      <c r="T824" t="str">
        <f>INDEX(classification!X$2:X$200, MATCH(soilManagement!S824, classification!V$2:V$200, 0))</f>
        <v>unknown</v>
      </c>
      <c r="U824" s="6"/>
      <c r="V824" t="str">
        <f>INDEX(classification!AA$2:AA$200, MATCH(soilManagement!U824, classification!Y$2:Y$200, 0))</f>
        <v>unknown</v>
      </c>
      <c r="W824" s="9" t="s">
        <v>2593</v>
      </c>
      <c r="X824" t="str">
        <f>INDEX(classification!AD$2:AD$200, MATCH(soilManagement!W824, classification!AB$2:AB$200, 0))</f>
        <v>no impact</v>
      </c>
      <c r="Y824" s="6" t="s">
        <v>2559</v>
      </c>
    </row>
    <row r="825" spans="1:25">
      <c r="A825">
        <v>824</v>
      </c>
      <c r="B825" s="6" t="s">
        <v>1006</v>
      </c>
      <c r="C825" s="6" t="s">
        <v>2599</v>
      </c>
      <c r="D825" t="str">
        <f>INDEX(classification!C$2:C$200, MATCH(soilManagement!C825, classification!A$2:A$200, 0))</f>
        <v>arable</v>
      </c>
      <c r="E825" s="6" t="s">
        <v>2731</v>
      </c>
      <c r="F825" t="str">
        <f>INDEX(classification!F$2:F$200, MATCH(soilManagement!E825, classification!D$2:D$200, 0))</f>
        <v>no tillage</v>
      </c>
      <c r="G825" s="6">
        <v>3</v>
      </c>
      <c r="H825" s="9" t="s">
        <v>2986</v>
      </c>
      <c r="I825" t="str">
        <f>INDEX(classification!I$2:I$200, MATCH(soilManagement!H825, classification!G$2:G$200, 0))</f>
        <v>mustard</v>
      </c>
      <c r="J825" s="9" t="s">
        <v>2987</v>
      </c>
      <c r="K825" s="6" t="s">
        <v>2988</v>
      </c>
      <c r="L825" t="str">
        <f>INDEX(classification!L$2:L$200, MATCH(soilManagement!K825, classification!J$2:J$200, 0))</f>
        <v>yes</v>
      </c>
      <c r="M825" s="6" t="s">
        <v>2989</v>
      </c>
      <c r="N825" t="str">
        <f>INDEX(classification!O$2:O$200, MATCH(soilManagement!M825, classification!M$2:M$200, 0))</f>
        <v>yes</v>
      </c>
      <c r="O825" s="6" t="s">
        <v>2587</v>
      </c>
      <c r="P825" t="str">
        <f>INDEX(classification!R$2:R$200, MATCH(soilManagement!O825, classification!P$2:P$200, 0))</f>
        <v>no</v>
      </c>
      <c r="Q825" s="6"/>
      <c r="R825" t="str">
        <f>INDEX(classification!U$2:U$200, MATCH(soilManagement!Q825, classification!S$2:S$200, 0))</f>
        <v>unknown</v>
      </c>
      <c r="S825" s="6"/>
      <c r="T825" t="str">
        <f>INDEX(classification!X$2:X$200, MATCH(soilManagement!S825, classification!V$2:V$200, 0))</f>
        <v>unknown</v>
      </c>
      <c r="U825" s="6"/>
      <c r="V825" t="str">
        <f>INDEX(classification!AA$2:AA$200, MATCH(soilManagement!U825, classification!Y$2:Y$200, 0))</f>
        <v>unknown</v>
      </c>
      <c r="W825" s="9" t="s">
        <v>2643</v>
      </c>
      <c r="X825" t="str">
        <f>INDEX(classification!AD$2:AD$200, MATCH(soilManagement!W825, classification!AB$2:AB$200, 0))</f>
        <v>after tillage</v>
      </c>
      <c r="Y825" s="6" t="s">
        <v>2559</v>
      </c>
    </row>
    <row r="826" spans="1:25">
      <c r="A826">
        <v>825</v>
      </c>
      <c r="B826" s="6" t="s">
        <v>1007</v>
      </c>
      <c r="C826" s="6" t="s">
        <v>2599</v>
      </c>
      <c r="D826" t="str">
        <f>INDEX(classification!C$2:C$200, MATCH(soilManagement!C826, classification!A$2:A$200, 0))</f>
        <v>arable</v>
      </c>
      <c r="E826" s="6" t="s">
        <v>2731</v>
      </c>
      <c r="F826" t="str">
        <f>INDEX(classification!F$2:F$200, MATCH(soilManagement!E826, classification!D$2:D$200, 0))</f>
        <v>no tillage</v>
      </c>
      <c r="G826" s="6">
        <v>3</v>
      </c>
      <c r="H826" s="9" t="s">
        <v>2946</v>
      </c>
      <c r="I826" t="str">
        <f>INDEX(classification!I$2:I$200, MATCH(soilManagement!H826, classification!G$2:G$200, 0))</f>
        <v>cereals</v>
      </c>
      <c r="J826" s="9" t="s">
        <v>2987</v>
      </c>
      <c r="K826" s="6" t="s">
        <v>2988</v>
      </c>
      <c r="L826" t="str">
        <f>INDEX(classification!L$2:L$200, MATCH(soilManagement!K826, classification!J$2:J$200, 0))</f>
        <v>yes</v>
      </c>
      <c r="M826" s="6" t="s">
        <v>2989</v>
      </c>
      <c r="N826" t="str">
        <f>INDEX(classification!O$2:O$200, MATCH(soilManagement!M826, classification!M$2:M$200, 0))</f>
        <v>yes</v>
      </c>
      <c r="O826" s="6" t="s">
        <v>2587</v>
      </c>
      <c r="P826" t="str">
        <f>INDEX(classification!R$2:R$200, MATCH(soilManagement!O826, classification!P$2:P$200, 0))</f>
        <v>no</v>
      </c>
      <c r="Q826" s="6"/>
      <c r="R826" t="str">
        <f>INDEX(classification!U$2:U$200, MATCH(soilManagement!Q826, classification!S$2:S$200, 0))</f>
        <v>unknown</v>
      </c>
      <c r="S826" s="6"/>
      <c r="T826" t="str">
        <f>INDEX(classification!X$2:X$200, MATCH(soilManagement!S826, classification!V$2:V$200, 0))</f>
        <v>unknown</v>
      </c>
      <c r="U826" s="6"/>
      <c r="V826" t="str">
        <f>INDEX(classification!AA$2:AA$200, MATCH(soilManagement!U826, classification!Y$2:Y$200, 0))</f>
        <v>unknown</v>
      </c>
      <c r="W826" s="9" t="s">
        <v>2593</v>
      </c>
      <c r="X826" t="str">
        <f>INDEX(classification!AD$2:AD$200, MATCH(soilManagement!W826, classification!AB$2:AB$200, 0))</f>
        <v>no impact</v>
      </c>
      <c r="Y826" s="6" t="s">
        <v>2559</v>
      </c>
    </row>
    <row r="827" spans="1:25">
      <c r="A827">
        <v>826</v>
      </c>
      <c r="B827" s="6" t="s">
        <v>1008</v>
      </c>
      <c r="C827" s="6" t="s">
        <v>2599</v>
      </c>
      <c r="D827" t="str">
        <f>INDEX(classification!C$2:C$200, MATCH(soilManagement!C827, classification!A$2:A$200, 0))</f>
        <v>arable</v>
      </c>
      <c r="E827" s="6" t="s">
        <v>2731</v>
      </c>
      <c r="F827" t="str">
        <f>INDEX(classification!F$2:F$200, MATCH(soilManagement!E827, classification!D$2:D$200, 0))</f>
        <v>no tillage</v>
      </c>
      <c r="G827" s="6">
        <v>3</v>
      </c>
      <c r="H827" s="9" t="s">
        <v>2986</v>
      </c>
      <c r="I827" t="str">
        <f>INDEX(classification!I$2:I$200, MATCH(soilManagement!H827, classification!G$2:G$200, 0))</f>
        <v>mustard</v>
      </c>
      <c r="J827" s="9" t="s">
        <v>2987</v>
      </c>
      <c r="K827" s="6" t="s">
        <v>2988</v>
      </c>
      <c r="L827" t="str">
        <f>INDEX(classification!L$2:L$200, MATCH(soilManagement!K827, classification!J$2:J$200, 0))</f>
        <v>yes</v>
      </c>
      <c r="M827" s="6" t="s">
        <v>2989</v>
      </c>
      <c r="N827" t="str">
        <f>INDEX(classification!O$2:O$200, MATCH(soilManagement!M827, classification!M$2:M$200, 0))</f>
        <v>yes</v>
      </c>
      <c r="O827" s="6" t="s">
        <v>2587</v>
      </c>
      <c r="P827" t="str">
        <f>INDEX(classification!R$2:R$200, MATCH(soilManagement!O827, classification!P$2:P$200, 0))</f>
        <v>no</v>
      </c>
      <c r="Q827" s="6"/>
      <c r="R827" t="str">
        <f>INDEX(classification!U$2:U$200, MATCH(soilManagement!Q827, classification!S$2:S$200, 0))</f>
        <v>unknown</v>
      </c>
      <c r="S827" s="6"/>
      <c r="T827" t="str">
        <f>INDEX(classification!X$2:X$200, MATCH(soilManagement!S827, classification!V$2:V$200, 0))</f>
        <v>unknown</v>
      </c>
      <c r="U827" s="6"/>
      <c r="V827" t="str">
        <f>INDEX(classification!AA$2:AA$200, MATCH(soilManagement!U827, classification!Y$2:Y$200, 0))</f>
        <v>unknown</v>
      </c>
      <c r="W827" s="9" t="s">
        <v>2843</v>
      </c>
      <c r="X827" t="str">
        <f>INDEX(classification!AD$2:AD$200, MATCH(soilManagement!W827, classification!AB$2:AB$200, 0))</f>
        <v>after tillage</v>
      </c>
      <c r="Y827" s="6" t="s">
        <v>2559</v>
      </c>
    </row>
    <row r="828" spans="1:25">
      <c r="A828">
        <v>827</v>
      </c>
      <c r="B828" s="6" t="s">
        <v>1009</v>
      </c>
      <c r="C828" s="6" t="s">
        <v>2599</v>
      </c>
      <c r="D828" t="str">
        <f>INDEX(classification!C$2:C$200, MATCH(soilManagement!C828, classification!A$2:A$200, 0))</f>
        <v>arable</v>
      </c>
      <c r="E828" s="6" t="s">
        <v>2731</v>
      </c>
      <c r="F828" t="str">
        <f>INDEX(classification!F$2:F$200, MATCH(soilManagement!E828, classification!D$2:D$200, 0))</f>
        <v>no tillage</v>
      </c>
      <c r="G828" s="6">
        <v>3</v>
      </c>
      <c r="H828" s="9" t="s">
        <v>2986</v>
      </c>
      <c r="I828" t="str">
        <f>INDEX(classification!I$2:I$200, MATCH(soilManagement!H828, classification!G$2:G$200, 0))</f>
        <v>mustard</v>
      </c>
      <c r="J828" s="9" t="s">
        <v>2987</v>
      </c>
      <c r="K828" s="6" t="s">
        <v>2988</v>
      </c>
      <c r="L828" t="str">
        <f>INDEX(classification!L$2:L$200, MATCH(soilManagement!K828, classification!J$2:J$200, 0))</f>
        <v>yes</v>
      </c>
      <c r="M828" s="6" t="s">
        <v>2989</v>
      </c>
      <c r="N828" t="str">
        <f>INDEX(classification!O$2:O$200, MATCH(soilManagement!M828, classification!M$2:M$200, 0))</f>
        <v>yes</v>
      </c>
      <c r="O828" s="6" t="s">
        <v>2587</v>
      </c>
      <c r="P828" t="str">
        <f>INDEX(classification!R$2:R$200, MATCH(soilManagement!O828, classification!P$2:P$200, 0))</f>
        <v>no</v>
      </c>
      <c r="Q828" s="6"/>
      <c r="R828" t="str">
        <f>INDEX(classification!U$2:U$200, MATCH(soilManagement!Q828, classification!S$2:S$200, 0))</f>
        <v>unknown</v>
      </c>
      <c r="S828" s="6"/>
      <c r="T828" t="str">
        <f>INDEX(classification!X$2:X$200, MATCH(soilManagement!S828, classification!V$2:V$200, 0))</f>
        <v>unknown</v>
      </c>
      <c r="U828" s="6"/>
      <c r="V828" t="str">
        <f>INDEX(classification!AA$2:AA$200, MATCH(soilManagement!U828, classification!Y$2:Y$200, 0))</f>
        <v>unknown</v>
      </c>
      <c r="W828" s="9" t="s">
        <v>2593</v>
      </c>
      <c r="X828" t="str">
        <f>INDEX(classification!AD$2:AD$200, MATCH(soilManagement!W828, classification!AB$2:AB$200, 0))</f>
        <v>no impact</v>
      </c>
      <c r="Y828" s="6" t="s">
        <v>2559</v>
      </c>
    </row>
    <row r="829" spans="1:25">
      <c r="A829">
        <v>828</v>
      </c>
      <c r="B829" s="6" t="s">
        <v>1010</v>
      </c>
      <c r="C829" s="6" t="s">
        <v>2599</v>
      </c>
      <c r="D829" t="str">
        <f>INDEX(classification!C$2:C$200, MATCH(soilManagement!C829, classification!A$2:A$200, 0))</f>
        <v>arable</v>
      </c>
      <c r="E829" s="6" t="s">
        <v>2731</v>
      </c>
      <c r="F829" t="str">
        <f>INDEX(classification!F$2:F$200, MATCH(soilManagement!E829, classification!D$2:D$200, 0))</f>
        <v>no tillage</v>
      </c>
      <c r="G829" s="6">
        <v>3</v>
      </c>
      <c r="H829" s="9" t="s">
        <v>2986</v>
      </c>
      <c r="I829" t="str">
        <f>INDEX(classification!I$2:I$200, MATCH(soilManagement!H829, classification!G$2:G$200, 0))</f>
        <v>mustard</v>
      </c>
      <c r="J829" s="9" t="s">
        <v>2987</v>
      </c>
      <c r="K829" s="6" t="s">
        <v>2988</v>
      </c>
      <c r="L829" t="str">
        <f>INDEX(classification!L$2:L$200, MATCH(soilManagement!K829, classification!J$2:J$200, 0))</f>
        <v>yes</v>
      </c>
      <c r="M829" s="6" t="s">
        <v>2989</v>
      </c>
      <c r="N829" t="str">
        <f>INDEX(classification!O$2:O$200, MATCH(soilManagement!M829, classification!M$2:M$200, 0))</f>
        <v>yes</v>
      </c>
      <c r="O829" s="6" t="s">
        <v>2587</v>
      </c>
      <c r="P829" t="str">
        <f>INDEX(classification!R$2:R$200, MATCH(soilManagement!O829, classification!P$2:P$200, 0))</f>
        <v>no</v>
      </c>
      <c r="Q829" s="6"/>
      <c r="R829" t="str">
        <f>INDEX(classification!U$2:U$200, MATCH(soilManagement!Q829, classification!S$2:S$200, 0))</f>
        <v>unknown</v>
      </c>
      <c r="S829" s="6"/>
      <c r="T829" t="str">
        <f>INDEX(classification!X$2:X$200, MATCH(soilManagement!S829, classification!V$2:V$200, 0))</f>
        <v>unknown</v>
      </c>
      <c r="U829" s="6"/>
      <c r="V829" t="str">
        <f>INDEX(classification!AA$2:AA$200, MATCH(soilManagement!U829, classification!Y$2:Y$200, 0))</f>
        <v>unknown</v>
      </c>
      <c r="W829" s="9" t="s">
        <v>2643</v>
      </c>
      <c r="X829" t="str">
        <f>INDEX(classification!AD$2:AD$200, MATCH(soilManagement!W829, classification!AB$2:AB$200, 0))</f>
        <v>after tillage</v>
      </c>
      <c r="Y829" s="6" t="s">
        <v>2559</v>
      </c>
    </row>
    <row r="830" spans="1:25">
      <c r="A830">
        <v>829</v>
      </c>
      <c r="B830" s="6" t="s">
        <v>1011</v>
      </c>
      <c r="C830" s="6" t="s">
        <v>2599</v>
      </c>
      <c r="D830" t="str">
        <f>INDEX(classification!C$2:C$200, MATCH(soilManagement!C830, classification!A$2:A$200, 0))</f>
        <v>arable</v>
      </c>
      <c r="E830" s="6" t="s">
        <v>2731</v>
      </c>
      <c r="F830" t="str">
        <f>INDEX(classification!F$2:F$200, MATCH(soilManagement!E830, classification!D$2:D$200, 0))</f>
        <v>no tillage</v>
      </c>
      <c r="G830" s="6">
        <v>3</v>
      </c>
      <c r="H830" s="9" t="s">
        <v>2990</v>
      </c>
      <c r="I830" t="str">
        <f>INDEX(classification!I$2:I$200, MATCH(soilManagement!H830, classification!G$2:G$200, 0))</f>
        <v>legume</v>
      </c>
      <c r="J830" s="9" t="s">
        <v>2987</v>
      </c>
      <c r="K830" s="6" t="s">
        <v>2988</v>
      </c>
      <c r="L830" t="str">
        <f>INDEX(classification!L$2:L$200, MATCH(soilManagement!K830, classification!J$2:J$200, 0))</f>
        <v>yes</v>
      </c>
      <c r="M830" s="6" t="s">
        <v>2989</v>
      </c>
      <c r="N830" t="str">
        <f>INDEX(classification!O$2:O$200, MATCH(soilManagement!M830, classification!M$2:M$200, 0))</f>
        <v>yes</v>
      </c>
      <c r="O830" s="6" t="s">
        <v>2587</v>
      </c>
      <c r="P830" t="str">
        <f>INDEX(classification!R$2:R$200, MATCH(soilManagement!O830, classification!P$2:P$200, 0))</f>
        <v>no</v>
      </c>
      <c r="Q830" s="6"/>
      <c r="R830" t="str">
        <f>INDEX(classification!U$2:U$200, MATCH(soilManagement!Q830, classification!S$2:S$200, 0))</f>
        <v>unknown</v>
      </c>
      <c r="S830" s="6"/>
      <c r="T830" t="str">
        <f>INDEX(classification!X$2:X$200, MATCH(soilManagement!S830, classification!V$2:V$200, 0))</f>
        <v>unknown</v>
      </c>
      <c r="U830" s="6"/>
      <c r="V830" t="str">
        <f>INDEX(classification!AA$2:AA$200, MATCH(soilManagement!U830, classification!Y$2:Y$200, 0))</f>
        <v>unknown</v>
      </c>
      <c r="W830" s="9" t="s">
        <v>2593</v>
      </c>
      <c r="X830" t="str">
        <f>INDEX(classification!AD$2:AD$200, MATCH(soilManagement!W830, classification!AB$2:AB$200, 0))</f>
        <v>no impact</v>
      </c>
      <c r="Y830" s="6" t="s">
        <v>2559</v>
      </c>
    </row>
    <row r="831" spans="1:25">
      <c r="A831">
        <v>830</v>
      </c>
      <c r="B831" s="6" t="s">
        <v>1012</v>
      </c>
      <c r="C831" s="6" t="s">
        <v>2599</v>
      </c>
      <c r="D831" t="str">
        <f>INDEX(classification!C$2:C$200, MATCH(soilManagement!C831, classification!A$2:A$200, 0))</f>
        <v>arable</v>
      </c>
      <c r="E831" s="6" t="s">
        <v>2731</v>
      </c>
      <c r="F831" t="str">
        <f>INDEX(classification!F$2:F$200, MATCH(soilManagement!E831, classification!D$2:D$200, 0))</f>
        <v>no tillage</v>
      </c>
      <c r="G831" s="6">
        <v>3</v>
      </c>
      <c r="H831" s="9" t="s">
        <v>2986</v>
      </c>
      <c r="I831" t="str">
        <f>INDEX(classification!I$2:I$200, MATCH(soilManagement!H831, classification!G$2:G$200, 0))</f>
        <v>mustard</v>
      </c>
      <c r="J831" s="9" t="s">
        <v>2987</v>
      </c>
      <c r="K831" s="6" t="s">
        <v>2988</v>
      </c>
      <c r="L831" t="str">
        <f>INDEX(classification!L$2:L$200, MATCH(soilManagement!K831, classification!J$2:J$200, 0))</f>
        <v>yes</v>
      </c>
      <c r="M831" s="6" t="s">
        <v>2989</v>
      </c>
      <c r="N831" t="str">
        <f>INDEX(classification!O$2:O$200, MATCH(soilManagement!M831, classification!M$2:M$200, 0))</f>
        <v>yes</v>
      </c>
      <c r="O831" s="6" t="s">
        <v>2587</v>
      </c>
      <c r="P831" t="str">
        <f>INDEX(classification!R$2:R$200, MATCH(soilManagement!O831, classification!P$2:P$200, 0))</f>
        <v>no</v>
      </c>
      <c r="Q831" s="6"/>
      <c r="R831" t="str">
        <f>INDEX(classification!U$2:U$200, MATCH(soilManagement!Q831, classification!S$2:S$200, 0))</f>
        <v>unknown</v>
      </c>
      <c r="S831" s="6"/>
      <c r="T831" t="str">
        <f>INDEX(classification!X$2:X$200, MATCH(soilManagement!S831, classification!V$2:V$200, 0))</f>
        <v>unknown</v>
      </c>
      <c r="U831" s="6"/>
      <c r="V831" t="str">
        <f>INDEX(classification!AA$2:AA$200, MATCH(soilManagement!U831, classification!Y$2:Y$200, 0))</f>
        <v>unknown</v>
      </c>
      <c r="W831" s="9" t="s">
        <v>2593</v>
      </c>
      <c r="X831" t="str">
        <f>INDEX(classification!AD$2:AD$200, MATCH(soilManagement!W831, classification!AB$2:AB$200, 0))</f>
        <v>no impact</v>
      </c>
      <c r="Y831" s="6" t="s">
        <v>2559</v>
      </c>
    </row>
    <row r="832" spans="1:25">
      <c r="A832">
        <v>831</v>
      </c>
      <c r="B832" s="6" t="s">
        <v>1013</v>
      </c>
      <c r="C832" s="6" t="s">
        <v>2599</v>
      </c>
      <c r="D832" t="str">
        <f>INDEX(classification!C$2:C$200, MATCH(soilManagement!C832, classification!A$2:A$200, 0))</f>
        <v>arable</v>
      </c>
      <c r="E832" s="6" t="s">
        <v>2731</v>
      </c>
      <c r="F832" t="str">
        <f>INDEX(classification!F$2:F$200, MATCH(soilManagement!E832, classification!D$2:D$200, 0))</f>
        <v>no tillage</v>
      </c>
      <c r="G832" s="6">
        <v>3</v>
      </c>
      <c r="H832" s="9" t="s">
        <v>2986</v>
      </c>
      <c r="I832" t="str">
        <f>INDEX(classification!I$2:I$200, MATCH(soilManagement!H832, classification!G$2:G$200, 0))</f>
        <v>mustard</v>
      </c>
      <c r="J832" s="9" t="s">
        <v>2987</v>
      </c>
      <c r="K832" s="6" t="s">
        <v>2988</v>
      </c>
      <c r="L832" t="str">
        <f>INDEX(classification!L$2:L$200, MATCH(soilManagement!K832, classification!J$2:J$200, 0))</f>
        <v>yes</v>
      </c>
      <c r="M832" s="6" t="s">
        <v>2989</v>
      </c>
      <c r="N832" t="str">
        <f>INDEX(classification!O$2:O$200, MATCH(soilManagement!M832, classification!M$2:M$200, 0))</f>
        <v>yes</v>
      </c>
      <c r="O832" s="6" t="s">
        <v>2587</v>
      </c>
      <c r="P832" t="str">
        <f>INDEX(classification!R$2:R$200, MATCH(soilManagement!O832, classification!P$2:P$200, 0))</f>
        <v>no</v>
      </c>
      <c r="Q832" s="6"/>
      <c r="R832" t="str">
        <f>INDEX(classification!U$2:U$200, MATCH(soilManagement!Q832, classification!S$2:S$200, 0))</f>
        <v>unknown</v>
      </c>
      <c r="S832" s="6"/>
      <c r="T832" t="str">
        <f>INDEX(classification!X$2:X$200, MATCH(soilManagement!S832, classification!V$2:V$200, 0))</f>
        <v>unknown</v>
      </c>
      <c r="U832" s="6"/>
      <c r="V832" t="str">
        <f>INDEX(classification!AA$2:AA$200, MATCH(soilManagement!U832, classification!Y$2:Y$200, 0))</f>
        <v>unknown</v>
      </c>
      <c r="W832" s="9" t="s">
        <v>2643</v>
      </c>
      <c r="X832" t="str">
        <f>INDEX(classification!AD$2:AD$200, MATCH(soilManagement!W832, classification!AB$2:AB$200, 0))</f>
        <v>after tillage</v>
      </c>
      <c r="Y832" s="6" t="s">
        <v>2559</v>
      </c>
    </row>
    <row r="833" spans="1:25">
      <c r="A833">
        <v>832</v>
      </c>
      <c r="B833" s="6" t="s">
        <v>1014</v>
      </c>
      <c r="C833" s="6" t="s">
        <v>2599</v>
      </c>
      <c r="D833" t="str">
        <f>INDEX(classification!C$2:C$200, MATCH(soilManagement!C833, classification!A$2:A$200, 0))</f>
        <v>arable</v>
      </c>
      <c r="E833" s="6" t="s">
        <v>2731</v>
      </c>
      <c r="F833" t="str">
        <f>INDEX(classification!F$2:F$200, MATCH(soilManagement!E833, classification!D$2:D$200, 0))</f>
        <v>no tillage</v>
      </c>
      <c r="G833" s="6">
        <v>3</v>
      </c>
      <c r="H833" s="9" t="s">
        <v>2946</v>
      </c>
      <c r="I833" t="str">
        <f>INDEX(classification!I$2:I$200, MATCH(soilManagement!H833, classification!G$2:G$200, 0))</f>
        <v>cereals</v>
      </c>
      <c r="J833" s="9" t="s">
        <v>2987</v>
      </c>
      <c r="K833" s="6" t="s">
        <v>2988</v>
      </c>
      <c r="L833" t="str">
        <f>INDEX(classification!L$2:L$200, MATCH(soilManagement!K833, classification!J$2:J$200, 0))</f>
        <v>yes</v>
      </c>
      <c r="M833" s="6" t="s">
        <v>2989</v>
      </c>
      <c r="N833" t="str">
        <f>INDEX(classification!O$2:O$200, MATCH(soilManagement!M833, classification!M$2:M$200, 0))</f>
        <v>yes</v>
      </c>
      <c r="O833" s="6" t="s">
        <v>2587</v>
      </c>
      <c r="P833" t="str">
        <f>INDEX(classification!R$2:R$200, MATCH(soilManagement!O833, classification!P$2:P$200, 0))</f>
        <v>no</v>
      </c>
      <c r="Q833" s="6"/>
      <c r="R833" t="str">
        <f>INDEX(classification!U$2:U$200, MATCH(soilManagement!Q833, classification!S$2:S$200, 0))</f>
        <v>unknown</v>
      </c>
      <c r="S833" s="6"/>
      <c r="T833" t="str">
        <f>INDEX(classification!X$2:X$200, MATCH(soilManagement!S833, classification!V$2:V$200, 0))</f>
        <v>unknown</v>
      </c>
      <c r="U833" s="6"/>
      <c r="V833" t="str">
        <f>INDEX(classification!AA$2:AA$200, MATCH(soilManagement!U833, classification!Y$2:Y$200, 0))</f>
        <v>unknown</v>
      </c>
      <c r="W833" s="9" t="s">
        <v>2593</v>
      </c>
      <c r="X833" t="str">
        <f>INDEX(classification!AD$2:AD$200, MATCH(soilManagement!W833, classification!AB$2:AB$200, 0))</f>
        <v>no impact</v>
      </c>
      <c r="Y833" s="6" t="s">
        <v>2559</v>
      </c>
    </row>
    <row r="834" spans="1:25">
      <c r="A834">
        <v>833</v>
      </c>
      <c r="B834" s="6" t="s">
        <v>1015</v>
      </c>
      <c r="C834" s="6" t="s">
        <v>2599</v>
      </c>
      <c r="D834" t="str">
        <f>INDEX(classification!C$2:C$200, MATCH(soilManagement!C834, classification!A$2:A$200, 0))</f>
        <v>arable</v>
      </c>
      <c r="E834" s="6" t="s">
        <v>2966</v>
      </c>
      <c r="F834" t="str">
        <f>INDEX(classification!F$2:F$200, MATCH(soilManagement!E834, classification!D$2:D$200, 0))</f>
        <v>reduced tillage</v>
      </c>
      <c r="G834" s="6">
        <v>4</v>
      </c>
      <c r="H834" s="9" t="s">
        <v>2650</v>
      </c>
      <c r="I834" t="str">
        <f>INDEX(classification!I$2:I$200, MATCH(soilManagement!H834, classification!G$2:G$200, 0))</f>
        <v>cereals</v>
      </c>
      <c r="J834" s="9" t="s">
        <v>2991</v>
      </c>
      <c r="K834" s="6" t="s">
        <v>2587</v>
      </c>
      <c r="L834" t="str">
        <f>INDEX(classification!L$2:L$200, MATCH(soilManagement!K834, classification!J$2:J$200, 0))</f>
        <v>no</v>
      </c>
      <c r="M834" s="6" t="s">
        <v>1551</v>
      </c>
      <c r="N834" t="str">
        <f>INDEX(classification!O$2:O$200, MATCH(soilManagement!M834, classification!M$2:M$200, 0))</f>
        <v>unknown</v>
      </c>
      <c r="O834" s="6" t="s">
        <v>2587</v>
      </c>
      <c r="P834" t="str">
        <f>INDEX(classification!R$2:R$200, MATCH(soilManagement!O834, classification!P$2:P$200, 0))</f>
        <v>no</v>
      </c>
      <c r="Q834" s="6" t="s">
        <v>2587</v>
      </c>
      <c r="R834" t="str">
        <f>INDEX(classification!U$2:U$200, MATCH(soilManagement!Q834, classification!S$2:S$200, 0))</f>
        <v>rainfed</v>
      </c>
      <c r="S834" s="6"/>
      <c r="T834" t="str">
        <f>INDEX(classification!X$2:X$200, MATCH(soilManagement!S834, classification!V$2:V$200, 0))</f>
        <v>unknown</v>
      </c>
      <c r="U834" s="9"/>
      <c r="V834" t="str">
        <f>INDEX(classification!AA$2:AA$200, MATCH(soilManagement!U834, classification!Y$2:Y$200, 0))</f>
        <v>unknown</v>
      </c>
      <c r="W834" s="9" t="s">
        <v>2451</v>
      </c>
      <c r="X834" t="str">
        <f>INDEX(classification!AD$2:AD$200, MATCH(soilManagement!W834, classification!AB$2:AB$200, 0))</f>
        <v>no impact</v>
      </c>
      <c r="Y834" s="6" t="s">
        <v>2451</v>
      </c>
    </row>
    <row r="835" spans="1:25">
      <c r="A835">
        <v>834</v>
      </c>
      <c r="B835" s="6" t="s">
        <v>1017</v>
      </c>
      <c r="C835" s="6" t="s">
        <v>2599</v>
      </c>
      <c r="D835" t="str">
        <f>INDEX(classification!C$2:C$200, MATCH(soilManagement!C835, classification!A$2:A$200, 0))</f>
        <v>arable</v>
      </c>
      <c r="E835" s="6" t="s">
        <v>2966</v>
      </c>
      <c r="F835" t="str">
        <f>INDEX(classification!F$2:F$200, MATCH(soilManagement!E835, classification!D$2:D$200, 0))</f>
        <v>reduced tillage</v>
      </c>
      <c r="G835" s="6">
        <v>4</v>
      </c>
      <c r="H835" s="9" t="s">
        <v>2992</v>
      </c>
      <c r="I835" t="str">
        <f>INDEX(classification!I$2:I$200, MATCH(soilManagement!H835, classification!G$2:G$200, 0))</f>
        <v>rape</v>
      </c>
      <c r="J835" s="9" t="s">
        <v>2991</v>
      </c>
      <c r="K835" s="6" t="s">
        <v>2587</v>
      </c>
      <c r="L835" t="str">
        <f>INDEX(classification!L$2:L$200, MATCH(soilManagement!K835, classification!J$2:J$200, 0))</f>
        <v>no</v>
      </c>
      <c r="M835" s="6" t="s">
        <v>1551</v>
      </c>
      <c r="N835" t="str">
        <f>INDEX(classification!O$2:O$200, MATCH(soilManagement!M835, classification!M$2:M$200, 0))</f>
        <v>unknown</v>
      </c>
      <c r="O835" s="6" t="s">
        <v>2587</v>
      </c>
      <c r="P835" t="str">
        <f>INDEX(classification!R$2:R$200, MATCH(soilManagement!O835, classification!P$2:P$200, 0))</f>
        <v>no</v>
      </c>
      <c r="Q835" s="6" t="s">
        <v>2587</v>
      </c>
      <c r="R835" t="str">
        <f>INDEX(classification!U$2:U$200, MATCH(soilManagement!Q835, classification!S$2:S$200, 0))</f>
        <v>rainfed</v>
      </c>
      <c r="S835" s="6"/>
      <c r="T835" t="str">
        <f>INDEX(classification!X$2:X$200, MATCH(soilManagement!S835, classification!V$2:V$200, 0))</f>
        <v>unknown</v>
      </c>
      <c r="U835" s="9"/>
      <c r="V835" t="str">
        <f>INDEX(classification!AA$2:AA$200, MATCH(soilManagement!U835, classification!Y$2:Y$200, 0))</f>
        <v>unknown</v>
      </c>
      <c r="W835" s="9" t="s">
        <v>2452</v>
      </c>
      <c r="X835" t="str">
        <f>INDEX(classification!AD$2:AD$200, MATCH(soilManagement!W835, classification!AB$2:AB$200, 0))</f>
        <v>after tillage</v>
      </c>
      <c r="Y835" s="6" t="s">
        <v>2452</v>
      </c>
    </row>
    <row r="836" spans="1:25">
      <c r="A836">
        <v>835</v>
      </c>
      <c r="B836" s="6" t="s">
        <v>1018</v>
      </c>
      <c r="C836" s="6" t="s">
        <v>2599</v>
      </c>
      <c r="D836" t="str">
        <f>INDEX(classification!C$2:C$200, MATCH(soilManagement!C836, classification!A$2:A$200, 0))</f>
        <v>arable</v>
      </c>
      <c r="E836" s="6" t="s">
        <v>2966</v>
      </c>
      <c r="F836" t="str">
        <f>INDEX(classification!F$2:F$200, MATCH(soilManagement!E836, classification!D$2:D$200, 0))</f>
        <v>reduced tillage</v>
      </c>
      <c r="G836" s="6">
        <v>4</v>
      </c>
      <c r="H836" s="9" t="s">
        <v>2992</v>
      </c>
      <c r="I836" t="str">
        <f>INDEX(classification!I$2:I$200, MATCH(soilManagement!H836, classification!G$2:G$200, 0))</f>
        <v>rape</v>
      </c>
      <c r="J836" s="9" t="s">
        <v>2991</v>
      </c>
      <c r="K836" s="6" t="s">
        <v>2587</v>
      </c>
      <c r="L836" t="str">
        <f>INDEX(classification!L$2:L$200, MATCH(soilManagement!K836, classification!J$2:J$200, 0))</f>
        <v>no</v>
      </c>
      <c r="M836" s="6" t="s">
        <v>1551</v>
      </c>
      <c r="N836" t="str">
        <f>INDEX(classification!O$2:O$200, MATCH(soilManagement!M836, classification!M$2:M$200, 0))</f>
        <v>unknown</v>
      </c>
      <c r="O836" s="6" t="s">
        <v>2587</v>
      </c>
      <c r="P836" t="str">
        <f>INDEX(classification!R$2:R$200, MATCH(soilManagement!O836, classification!P$2:P$200, 0))</f>
        <v>no</v>
      </c>
      <c r="Q836" s="6" t="s">
        <v>2587</v>
      </c>
      <c r="R836" t="str">
        <f>INDEX(classification!U$2:U$200, MATCH(soilManagement!Q836, classification!S$2:S$200, 0))</f>
        <v>rainfed</v>
      </c>
      <c r="S836" s="6"/>
      <c r="T836" t="str">
        <f>INDEX(classification!X$2:X$200, MATCH(soilManagement!S836, classification!V$2:V$200, 0))</f>
        <v>unknown</v>
      </c>
      <c r="U836" s="9"/>
      <c r="V836" t="str">
        <f>INDEX(classification!AA$2:AA$200, MATCH(soilManagement!U836, classification!Y$2:Y$200, 0))</f>
        <v>unknown</v>
      </c>
      <c r="W836" s="9" t="s">
        <v>2453</v>
      </c>
      <c r="X836" t="str">
        <f>INDEX(classification!AD$2:AD$200, MATCH(soilManagement!W836, classification!AB$2:AB$200, 0))</f>
        <v>after tillage</v>
      </c>
      <c r="Y836" s="6" t="s">
        <v>2453</v>
      </c>
    </row>
    <row r="837" spans="1:25">
      <c r="A837">
        <v>836</v>
      </c>
      <c r="B837" s="6" t="s">
        <v>1019</v>
      </c>
      <c r="C837" s="6" t="s">
        <v>2599</v>
      </c>
      <c r="D837" t="str">
        <f>INDEX(classification!C$2:C$200, MATCH(soilManagement!C837, classification!A$2:A$200, 0))</f>
        <v>arable</v>
      </c>
      <c r="E837" s="6" t="s">
        <v>2966</v>
      </c>
      <c r="F837" t="str">
        <f>INDEX(classification!F$2:F$200, MATCH(soilManagement!E837, classification!D$2:D$200, 0))</f>
        <v>reduced tillage</v>
      </c>
      <c r="G837" s="6">
        <v>4</v>
      </c>
      <c r="H837" s="9" t="s">
        <v>2992</v>
      </c>
      <c r="I837" t="str">
        <f>INDEX(classification!I$2:I$200, MATCH(soilManagement!H837, classification!G$2:G$200, 0))</f>
        <v>rape</v>
      </c>
      <c r="J837" s="9" t="s">
        <v>2991</v>
      </c>
      <c r="K837" s="6" t="s">
        <v>2587</v>
      </c>
      <c r="L837" t="str">
        <f>INDEX(classification!L$2:L$200, MATCH(soilManagement!K837, classification!J$2:J$200, 0))</f>
        <v>no</v>
      </c>
      <c r="M837" s="6" t="s">
        <v>1551</v>
      </c>
      <c r="N837" t="str">
        <f>INDEX(classification!O$2:O$200, MATCH(soilManagement!M837, classification!M$2:M$200, 0))</f>
        <v>unknown</v>
      </c>
      <c r="O837" s="6" t="s">
        <v>2587</v>
      </c>
      <c r="P837" t="str">
        <f>INDEX(classification!R$2:R$200, MATCH(soilManagement!O837, classification!P$2:P$200, 0))</f>
        <v>no</v>
      </c>
      <c r="Q837" s="6" t="s">
        <v>2587</v>
      </c>
      <c r="R837" t="str">
        <f>INDEX(classification!U$2:U$200, MATCH(soilManagement!Q837, classification!S$2:S$200, 0))</f>
        <v>rainfed</v>
      </c>
      <c r="S837" s="6"/>
      <c r="T837" t="str">
        <f>INDEX(classification!X$2:X$200, MATCH(soilManagement!S837, classification!V$2:V$200, 0))</f>
        <v>unknown</v>
      </c>
      <c r="U837" s="9"/>
      <c r="V837" t="str">
        <f>INDEX(classification!AA$2:AA$200, MATCH(soilManagement!U837, classification!Y$2:Y$200, 0))</f>
        <v>unknown</v>
      </c>
      <c r="W837" s="9" t="s">
        <v>2451</v>
      </c>
      <c r="X837" t="str">
        <f>INDEX(classification!AD$2:AD$200, MATCH(soilManagement!W837, classification!AB$2:AB$200, 0))</f>
        <v>no impact</v>
      </c>
      <c r="Y837" s="6" t="s">
        <v>2451</v>
      </c>
    </row>
    <row r="838" spans="1:25">
      <c r="A838">
        <v>837</v>
      </c>
      <c r="B838" s="6" t="s">
        <v>1020</v>
      </c>
      <c r="C838" s="6" t="s">
        <v>2599</v>
      </c>
      <c r="D838" t="str">
        <f>INDEX(classification!C$2:C$200, MATCH(soilManagement!C838, classification!A$2:A$200, 0))</f>
        <v>arable</v>
      </c>
      <c r="E838" s="6" t="s">
        <v>2731</v>
      </c>
      <c r="F838" t="str">
        <f>INDEX(classification!F$2:F$200, MATCH(soilManagement!E838, classification!D$2:D$200, 0))</f>
        <v>no tillage</v>
      </c>
      <c r="G838" s="6">
        <v>4</v>
      </c>
      <c r="H838" s="9" t="s">
        <v>2650</v>
      </c>
      <c r="I838" t="str">
        <f>INDEX(classification!I$2:I$200, MATCH(soilManagement!H838, classification!G$2:G$200, 0))</f>
        <v>cereals</v>
      </c>
      <c r="J838" s="9" t="s">
        <v>2991</v>
      </c>
      <c r="K838" s="6" t="s">
        <v>2587</v>
      </c>
      <c r="L838" t="str">
        <f>INDEX(classification!L$2:L$200, MATCH(soilManagement!K838, classification!J$2:J$200, 0))</f>
        <v>no</v>
      </c>
      <c r="M838" s="6" t="s">
        <v>1551</v>
      </c>
      <c r="N838" t="str">
        <f>INDEX(classification!O$2:O$200, MATCH(soilManagement!M838, classification!M$2:M$200, 0))</f>
        <v>unknown</v>
      </c>
      <c r="O838" s="6" t="s">
        <v>2587</v>
      </c>
      <c r="P838" t="str">
        <f>INDEX(classification!R$2:R$200, MATCH(soilManagement!O838, classification!P$2:P$200, 0))</f>
        <v>no</v>
      </c>
      <c r="Q838" s="6" t="s">
        <v>2587</v>
      </c>
      <c r="R838" t="str">
        <f>INDEX(classification!U$2:U$200, MATCH(soilManagement!Q838, classification!S$2:S$200, 0))</f>
        <v>rainfed</v>
      </c>
      <c r="S838" s="6"/>
      <c r="T838" t="str">
        <f>INDEX(classification!X$2:X$200, MATCH(soilManagement!S838, classification!V$2:V$200, 0))</f>
        <v>unknown</v>
      </c>
      <c r="U838" s="9"/>
      <c r="V838" t="str">
        <f>INDEX(classification!AA$2:AA$200, MATCH(soilManagement!U838, classification!Y$2:Y$200, 0))</f>
        <v>unknown</v>
      </c>
      <c r="W838" s="9" t="s">
        <v>2451</v>
      </c>
      <c r="X838" t="str">
        <f>INDEX(classification!AD$2:AD$200, MATCH(soilManagement!W838, classification!AB$2:AB$200, 0))</f>
        <v>no impact</v>
      </c>
      <c r="Y838" s="6" t="s">
        <v>2451</v>
      </c>
    </row>
    <row r="839" spans="1:25">
      <c r="A839">
        <v>838</v>
      </c>
      <c r="B839" s="6" t="s">
        <v>1021</v>
      </c>
      <c r="C839" s="6" t="s">
        <v>2599</v>
      </c>
      <c r="D839" t="str">
        <f>INDEX(classification!C$2:C$200, MATCH(soilManagement!C839, classification!A$2:A$200, 0))</f>
        <v>arable</v>
      </c>
      <c r="E839" s="6" t="s">
        <v>2731</v>
      </c>
      <c r="F839" t="str">
        <f>INDEX(classification!F$2:F$200, MATCH(soilManagement!E839, classification!D$2:D$200, 0))</f>
        <v>no tillage</v>
      </c>
      <c r="G839" s="6">
        <v>4</v>
      </c>
      <c r="H839" s="9" t="s">
        <v>2992</v>
      </c>
      <c r="I839" t="str">
        <f>INDEX(classification!I$2:I$200, MATCH(soilManagement!H839, classification!G$2:G$200, 0))</f>
        <v>rape</v>
      </c>
      <c r="J839" s="9" t="s">
        <v>2991</v>
      </c>
      <c r="K839" s="6" t="s">
        <v>2587</v>
      </c>
      <c r="L839" t="str">
        <f>INDEX(classification!L$2:L$200, MATCH(soilManagement!K839, classification!J$2:J$200, 0))</f>
        <v>no</v>
      </c>
      <c r="M839" s="6" t="s">
        <v>1551</v>
      </c>
      <c r="N839" t="str">
        <f>INDEX(classification!O$2:O$200, MATCH(soilManagement!M839, classification!M$2:M$200, 0))</f>
        <v>unknown</v>
      </c>
      <c r="O839" s="6" t="s">
        <v>2587</v>
      </c>
      <c r="P839" t="str">
        <f>INDEX(classification!R$2:R$200, MATCH(soilManagement!O839, classification!P$2:P$200, 0))</f>
        <v>no</v>
      </c>
      <c r="Q839" s="6" t="s">
        <v>2587</v>
      </c>
      <c r="R839" t="str">
        <f>INDEX(classification!U$2:U$200, MATCH(soilManagement!Q839, classification!S$2:S$200, 0))</f>
        <v>rainfed</v>
      </c>
      <c r="S839" s="6"/>
      <c r="T839" t="str">
        <f>INDEX(classification!X$2:X$200, MATCH(soilManagement!S839, classification!V$2:V$200, 0))</f>
        <v>unknown</v>
      </c>
      <c r="U839" s="9"/>
      <c r="V839" t="str">
        <f>INDEX(classification!AA$2:AA$200, MATCH(soilManagement!U839, classification!Y$2:Y$200, 0))</f>
        <v>unknown</v>
      </c>
      <c r="W839" s="9" t="s">
        <v>2452</v>
      </c>
      <c r="X839" t="str">
        <f>INDEX(classification!AD$2:AD$200, MATCH(soilManagement!W839, classification!AB$2:AB$200, 0))</f>
        <v>after tillage</v>
      </c>
      <c r="Y839" s="6" t="s">
        <v>2452</v>
      </c>
    </row>
    <row r="840" spans="1:25">
      <c r="A840">
        <v>839</v>
      </c>
      <c r="B840" s="6" t="s">
        <v>1022</v>
      </c>
      <c r="C840" s="6" t="s">
        <v>2599</v>
      </c>
      <c r="D840" t="str">
        <f>INDEX(classification!C$2:C$200, MATCH(soilManagement!C840, classification!A$2:A$200, 0))</f>
        <v>arable</v>
      </c>
      <c r="E840" s="6" t="s">
        <v>2731</v>
      </c>
      <c r="F840" t="str">
        <f>INDEX(classification!F$2:F$200, MATCH(soilManagement!E840, classification!D$2:D$200, 0))</f>
        <v>no tillage</v>
      </c>
      <c r="G840" s="6">
        <v>4</v>
      </c>
      <c r="H840" s="9" t="s">
        <v>2992</v>
      </c>
      <c r="I840" t="str">
        <f>INDEX(classification!I$2:I$200, MATCH(soilManagement!H840, classification!G$2:G$200, 0))</f>
        <v>rape</v>
      </c>
      <c r="J840" s="9" t="s">
        <v>2991</v>
      </c>
      <c r="K840" s="6" t="s">
        <v>2587</v>
      </c>
      <c r="L840" t="str">
        <f>INDEX(classification!L$2:L$200, MATCH(soilManagement!K840, classification!J$2:J$200, 0))</f>
        <v>no</v>
      </c>
      <c r="M840" s="6" t="s">
        <v>1551</v>
      </c>
      <c r="N840" t="str">
        <f>INDEX(classification!O$2:O$200, MATCH(soilManagement!M840, classification!M$2:M$200, 0))</f>
        <v>unknown</v>
      </c>
      <c r="O840" s="6" t="s">
        <v>2587</v>
      </c>
      <c r="P840" t="str">
        <f>INDEX(classification!R$2:R$200, MATCH(soilManagement!O840, classification!P$2:P$200, 0))</f>
        <v>no</v>
      </c>
      <c r="Q840" s="6" t="s">
        <v>2587</v>
      </c>
      <c r="R840" t="str">
        <f>INDEX(classification!U$2:U$200, MATCH(soilManagement!Q840, classification!S$2:S$200, 0))</f>
        <v>rainfed</v>
      </c>
      <c r="S840" s="6"/>
      <c r="T840" t="str">
        <f>INDEX(classification!X$2:X$200, MATCH(soilManagement!S840, classification!V$2:V$200, 0))</f>
        <v>unknown</v>
      </c>
      <c r="U840" s="9"/>
      <c r="V840" t="str">
        <f>INDEX(classification!AA$2:AA$200, MATCH(soilManagement!U840, classification!Y$2:Y$200, 0))</f>
        <v>unknown</v>
      </c>
      <c r="W840" s="9" t="s">
        <v>2453</v>
      </c>
      <c r="X840" t="str">
        <f>INDEX(classification!AD$2:AD$200, MATCH(soilManagement!W840, classification!AB$2:AB$200, 0))</f>
        <v>after tillage</v>
      </c>
      <c r="Y840" s="6" t="s">
        <v>2453</v>
      </c>
    </row>
    <row r="841" spans="1:25">
      <c r="A841">
        <v>840</v>
      </c>
      <c r="B841" s="6" t="s">
        <v>1023</v>
      </c>
      <c r="C841" s="6" t="s">
        <v>2599</v>
      </c>
      <c r="D841" t="str">
        <f>INDEX(classification!C$2:C$200, MATCH(soilManagement!C841, classification!A$2:A$200, 0))</f>
        <v>arable</v>
      </c>
      <c r="E841" s="6" t="s">
        <v>2731</v>
      </c>
      <c r="F841" t="str">
        <f>INDEX(classification!F$2:F$200, MATCH(soilManagement!E841, classification!D$2:D$200, 0))</f>
        <v>no tillage</v>
      </c>
      <c r="G841" s="6">
        <v>4</v>
      </c>
      <c r="H841" s="9" t="s">
        <v>2992</v>
      </c>
      <c r="I841" t="str">
        <f>INDEX(classification!I$2:I$200, MATCH(soilManagement!H841, classification!G$2:G$200, 0))</f>
        <v>rape</v>
      </c>
      <c r="J841" s="9" t="s">
        <v>2991</v>
      </c>
      <c r="K841" s="6" t="s">
        <v>2587</v>
      </c>
      <c r="L841" t="str">
        <f>INDEX(classification!L$2:L$200, MATCH(soilManagement!K841, classification!J$2:J$200, 0))</f>
        <v>no</v>
      </c>
      <c r="M841" s="6" t="s">
        <v>1551</v>
      </c>
      <c r="N841" t="str">
        <f>INDEX(classification!O$2:O$200, MATCH(soilManagement!M841, classification!M$2:M$200, 0))</f>
        <v>unknown</v>
      </c>
      <c r="O841" s="6" t="s">
        <v>2587</v>
      </c>
      <c r="P841" t="str">
        <f>INDEX(classification!R$2:R$200, MATCH(soilManagement!O841, classification!P$2:P$200, 0))</f>
        <v>no</v>
      </c>
      <c r="Q841" s="6" t="s">
        <v>2587</v>
      </c>
      <c r="R841" t="str">
        <f>INDEX(classification!U$2:U$200, MATCH(soilManagement!Q841, classification!S$2:S$200, 0))</f>
        <v>rainfed</v>
      </c>
      <c r="S841" s="6"/>
      <c r="T841" t="str">
        <f>INDEX(classification!X$2:X$200, MATCH(soilManagement!S841, classification!V$2:V$200, 0))</f>
        <v>unknown</v>
      </c>
      <c r="U841" s="9"/>
      <c r="V841" t="str">
        <f>INDEX(classification!AA$2:AA$200, MATCH(soilManagement!U841, classification!Y$2:Y$200, 0))</f>
        <v>unknown</v>
      </c>
      <c r="W841" s="9" t="s">
        <v>2451</v>
      </c>
      <c r="X841" t="str">
        <f>INDEX(classification!AD$2:AD$200, MATCH(soilManagement!W841, classification!AB$2:AB$200, 0))</f>
        <v>no impact</v>
      </c>
      <c r="Y841" s="6" t="s">
        <v>2451</v>
      </c>
    </row>
    <row r="842" spans="1:25">
      <c r="A842">
        <v>841</v>
      </c>
      <c r="B842" s="6" t="s">
        <v>1024</v>
      </c>
      <c r="C842" s="6" t="s">
        <v>2599</v>
      </c>
      <c r="D842" t="str">
        <f>INDEX(classification!C$2:C$200, MATCH(soilManagement!C842, classification!A$2:A$200, 0))</f>
        <v>arable</v>
      </c>
      <c r="E842" s="6" t="s">
        <v>2801</v>
      </c>
      <c r="F842" t="str">
        <f>INDEX(classification!F$2:F$200, MATCH(soilManagement!E842, classification!D$2:D$200, 0))</f>
        <v>conventional tillage</v>
      </c>
      <c r="G842" s="6">
        <v>4</v>
      </c>
      <c r="H842" s="9" t="s">
        <v>2650</v>
      </c>
      <c r="I842" t="str">
        <f>INDEX(classification!I$2:I$200, MATCH(soilManagement!H842, classification!G$2:G$200, 0))</f>
        <v>cereals</v>
      </c>
      <c r="J842" s="9" t="s">
        <v>2991</v>
      </c>
      <c r="K842" s="6" t="s">
        <v>2587</v>
      </c>
      <c r="L842" t="str">
        <f>INDEX(classification!L$2:L$200, MATCH(soilManagement!K842, classification!J$2:J$200, 0))</f>
        <v>no</v>
      </c>
      <c r="M842" s="6" t="s">
        <v>1551</v>
      </c>
      <c r="N842" t="str">
        <f>INDEX(classification!O$2:O$200, MATCH(soilManagement!M842, classification!M$2:M$200, 0))</f>
        <v>unknown</v>
      </c>
      <c r="O842" s="6" t="s">
        <v>2587</v>
      </c>
      <c r="P842" t="str">
        <f>INDEX(classification!R$2:R$200, MATCH(soilManagement!O842, classification!P$2:P$200, 0))</f>
        <v>no</v>
      </c>
      <c r="Q842" s="6" t="s">
        <v>2587</v>
      </c>
      <c r="R842" t="str">
        <f>INDEX(classification!U$2:U$200, MATCH(soilManagement!Q842, classification!S$2:S$200, 0))</f>
        <v>rainfed</v>
      </c>
      <c r="S842" s="6"/>
      <c r="T842" t="str">
        <f>INDEX(classification!X$2:X$200, MATCH(soilManagement!S842, classification!V$2:V$200, 0))</f>
        <v>unknown</v>
      </c>
      <c r="U842" s="9"/>
      <c r="V842" t="str">
        <f>INDEX(classification!AA$2:AA$200, MATCH(soilManagement!U842, classification!Y$2:Y$200, 0))</f>
        <v>unknown</v>
      </c>
      <c r="W842" s="9" t="s">
        <v>2451</v>
      </c>
      <c r="X842" t="str">
        <f>INDEX(classification!AD$2:AD$200, MATCH(soilManagement!W842, classification!AB$2:AB$200, 0))</f>
        <v>no impact</v>
      </c>
      <c r="Y842" s="6" t="s">
        <v>2451</v>
      </c>
    </row>
    <row r="843" spans="1:25">
      <c r="A843">
        <v>842</v>
      </c>
      <c r="B843" s="6" t="s">
        <v>1025</v>
      </c>
      <c r="C843" s="6" t="s">
        <v>2599</v>
      </c>
      <c r="D843" t="str">
        <f>INDEX(classification!C$2:C$200, MATCH(soilManagement!C843, classification!A$2:A$200, 0))</f>
        <v>arable</v>
      </c>
      <c r="E843" s="6" t="s">
        <v>2801</v>
      </c>
      <c r="F843" t="str">
        <f>INDEX(classification!F$2:F$200, MATCH(soilManagement!E843, classification!D$2:D$200, 0))</f>
        <v>conventional tillage</v>
      </c>
      <c r="G843" s="6">
        <v>4</v>
      </c>
      <c r="H843" s="9" t="s">
        <v>2992</v>
      </c>
      <c r="I843" t="str">
        <f>INDEX(classification!I$2:I$200, MATCH(soilManagement!H843, classification!G$2:G$200, 0))</f>
        <v>rape</v>
      </c>
      <c r="J843" s="9" t="s">
        <v>2991</v>
      </c>
      <c r="K843" s="6" t="s">
        <v>2587</v>
      </c>
      <c r="L843" t="str">
        <f>INDEX(classification!L$2:L$200, MATCH(soilManagement!K843, classification!J$2:J$200, 0))</f>
        <v>no</v>
      </c>
      <c r="M843" s="6" t="s">
        <v>1551</v>
      </c>
      <c r="N843" t="str">
        <f>INDEX(classification!O$2:O$200, MATCH(soilManagement!M843, classification!M$2:M$200, 0))</f>
        <v>unknown</v>
      </c>
      <c r="O843" s="6" t="s">
        <v>2587</v>
      </c>
      <c r="P843" t="str">
        <f>INDEX(classification!R$2:R$200, MATCH(soilManagement!O843, classification!P$2:P$200, 0))</f>
        <v>no</v>
      </c>
      <c r="Q843" s="6" t="s">
        <v>2587</v>
      </c>
      <c r="R843" t="str">
        <f>INDEX(classification!U$2:U$200, MATCH(soilManagement!Q843, classification!S$2:S$200, 0))</f>
        <v>rainfed</v>
      </c>
      <c r="S843" s="6"/>
      <c r="T843" t="str">
        <f>INDEX(classification!X$2:X$200, MATCH(soilManagement!S843, classification!V$2:V$200, 0))</f>
        <v>unknown</v>
      </c>
      <c r="U843" s="9"/>
      <c r="V843" t="str">
        <f>INDEX(classification!AA$2:AA$200, MATCH(soilManagement!U843, classification!Y$2:Y$200, 0))</f>
        <v>unknown</v>
      </c>
      <c r="W843" s="9" t="s">
        <v>2452</v>
      </c>
      <c r="X843" t="str">
        <f>INDEX(classification!AD$2:AD$200, MATCH(soilManagement!W843, classification!AB$2:AB$200, 0))</f>
        <v>after tillage</v>
      </c>
      <c r="Y843" s="6" t="s">
        <v>2452</v>
      </c>
    </row>
    <row r="844" spans="1:25">
      <c r="A844">
        <v>843</v>
      </c>
      <c r="B844" s="6" t="s">
        <v>1026</v>
      </c>
      <c r="C844" s="6" t="s">
        <v>2599</v>
      </c>
      <c r="D844" t="str">
        <f>INDEX(classification!C$2:C$200, MATCH(soilManagement!C844, classification!A$2:A$200, 0))</f>
        <v>arable</v>
      </c>
      <c r="E844" s="6" t="s">
        <v>2801</v>
      </c>
      <c r="F844" t="str">
        <f>INDEX(classification!F$2:F$200, MATCH(soilManagement!E844, classification!D$2:D$200, 0))</f>
        <v>conventional tillage</v>
      </c>
      <c r="G844" s="6">
        <v>4</v>
      </c>
      <c r="H844" s="9" t="s">
        <v>2992</v>
      </c>
      <c r="I844" t="str">
        <f>INDEX(classification!I$2:I$200, MATCH(soilManagement!H844, classification!G$2:G$200, 0))</f>
        <v>rape</v>
      </c>
      <c r="J844" s="9" t="s">
        <v>2991</v>
      </c>
      <c r="K844" s="6" t="s">
        <v>2587</v>
      </c>
      <c r="L844" t="str">
        <f>INDEX(classification!L$2:L$200, MATCH(soilManagement!K844, classification!J$2:J$200, 0))</f>
        <v>no</v>
      </c>
      <c r="M844" s="6" t="s">
        <v>1551</v>
      </c>
      <c r="N844" t="str">
        <f>INDEX(classification!O$2:O$200, MATCH(soilManagement!M844, classification!M$2:M$200, 0))</f>
        <v>unknown</v>
      </c>
      <c r="O844" s="6" t="s">
        <v>2587</v>
      </c>
      <c r="P844" t="str">
        <f>INDEX(classification!R$2:R$200, MATCH(soilManagement!O844, classification!P$2:P$200, 0))</f>
        <v>no</v>
      </c>
      <c r="Q844" s="6" t="s">
        <v>2587</v>
      </c>
      <c r="R844" t="str">
        <f>INDEX(classification!U$2:U$200, MATCH(soilManagement!Q844, classification!S$2:S$200, 0))</f>
        <v>rainfed</v>
      </c>
      <c r="S844" s="6"/>
      <c r="T844" t="str">
        <f>INDEX(classification!X$2:X$200, MATCH(soilManagement!S844, classification!V$2:V$200, 0))</f>
        <v>unknown</v>
      </c>
      <c r="U844" s="9"/>
      <c r="V844" t="str">
        <f>INDEX(classification!AA$2:AA$200, MATCH(soilManagement!U844, classification!Y$2:Y$200, 0))</f>
        <v>unknown</v>
      </c>
      <c r="W844" s="9" t="s">
        <v>2453</v>
      </c>
      <c r="X844" t="str">
        <f>INDEX(classification!AD$2:AD$200, MATCH(soilManagement!W844, classification!AB$2:AB$200, 0))</f>
        <v>after tillage</v>
      </c>
      <c r="Y844" s="6" t="s">
        <v>2453</v>
      </c>
    </row>
    <row r="845" spans="1:25">
      <c r="A845">
        <v>844</v>
      </c>
      <c r="B845" s="6" t="s">
        <v>1027</v>
      </c>
      <c r="C845" s="6" t="s">
        <v>2599</v>
      </c>
      <c r="D845" t="str">
        <f>INDEX(classification!C$2:C$200, MATCH(soilManagement!C845, classification!A$2:A$200, 0))</f>
        <v>arable</v>
      </c>
      <c r="E845" s="6" t="s">
        <v>2801</v>
      </c>
      <c r="F845" t="str">
        <f>INDEX(classification!F$2:F$200, MATCH(soilManagement!E845, classification!D$2:D$200, 0))</f>
        <v>conventional tillage</v>
      </c>
      <c r="G845" s="6">
        <v>4</v>
      </c>
      <c r="H845" s="9" t="s">
        <v>2992</v>
      </c>
      <c r="I845" t="str">
        <f>INDEX(classification!I$2:I$200, MATCH(soilManagement!H845, classification!G$2:G$200, 0))</f>
        <v>rape</v>
      </c>
      <c r="J845" s="9" t="s">
        <v>2991</v>
      </c>
      <c r="K845" s="6" t="s">
        <v>2587</v>
      </c>
      <c r="L845" t="str">
        <f>INDEX(classification!L$2:L$200, MATCH(soilManagement!K845, classification!J$2:J$200, 0))</f>
        <v>no</v>
      </c>
      <c r="M845" s="6" t="s">
        <v>1551</v>
      </c>
      <c r="N845" t="str">
        <f>INDEX(classification!O$2:O$200, MATCH(soilManagement!M845, classification!M$2:M$200, 0))</f>
        <v>unknown</v>
      </c>
      <c r="O845" s="6" t="s">
        <v>2587</v>
      </c>
      <c r="P845" t="str">
        <f>INDEX(classification!R$2:R$200, MATCH(soilManagement!O845, classification!P$2:P$200, 0))</f>
        <v>no</v>
      </c>
      <c r="Q845" s="6" t="s">
        <v>2587</v>
      </c>
      <c r="R845" t="str">
        <f>INDEX(classification!U$2:U$200, MATCH(soilManagement!Q845, classification!S$2:S$200, 0))</f>
        <v>rainfed</v>
      </c>
      <c r="S845" s="6"/>
      <c r="T845" t="str">
        <f>INDEX(classification!X$2:X$200, MATCH(soilManagement!S845, classification!V$2:V$200, 0))</f>
        <v>unknown</v>
      </c>
      <c r="U845" s="9"/>
      <c r="V845" t="str">
        <f>INDEX(classification!AA$2:AA$200, MATCH(soilManagement!U845, classification!Y$2:Y$200, 0))</f>
        <v>unknown</v>
      </c>
      <c r="W845" s="9" t="s">
        <v>2451</v>
      </c>
      <c r="X845" t="str">
        <f>INDEX(classification!AD$2:AD$200, MATCH(soilManagement!W845, classification!AB$2:AB$200, 0))</f>
        <v>no impact</v>
      </c>
      <c r="Y845" s="6" t="s">
        <v>2451</v>
      </c>
    </row>
    <row r="846" spans="1:25">
      <c r="A846">
        <v>845</v>
      </c>
      <c r="B846" s="6" t="s">
        <v>1028</v>
      </c>
      <c r="C846" s="6" t="s">
        <v>2993</v>
      </c>
      <c r="D846" t="str">
        <f>INDEX(classification!C$2:C$200, MATCH(soilManagement!C846, classification!A$2:A$200, 0))</f>
        <v>grassland</v>
      </c>
      <c r="E846" s="6" t="s">
        <v>2731</v>
      </c>
      <c r="F846" t="str">
        <f>INDEX(classification!F$2:F$200, MATCH(soilManagement!E846, classification!D$2:D$200, 0))</f>
        <v>no tillage</v>
      </c>
      <c r="G846" s="9">
        <v>0</v>
      </c>
      <c r="H846" s="9" t="s">
        <v>2994</v>
      </c>
      <c r="I846" t="str">
        <f>INDEX(classification!I$2:I$200, MATCH(soilManagement!H846, classification!G$2:G$200, 0))</f>
        <v>grass/herbs</v>
      </c>
      <c r="J846" s="9" t="s">
        <v>2994</v>
      </c>
      <c r="K846" s="6" t="s">
        <v>2587</v>
      </c>
      <c r="L846" t="str">
        <f>INDEX(classification!L$2:L$200, MATCH(soilManagement!K846, classification!J$2:J$200, 0))</f>
        <v>no</v>
      </c>
      <c r="M846" s="6" t="s">
        <v>2558</v>
      </c>
      <c r="N846" t="str">
        <f>INDEX(classification!O$2:O$200, MATCH(soilManagement!M846, classification!M$2:M$200, 0))</f>
        <v>natural</v>
      </c>
      <c r="O846" s="6" t="s">
        <v>2587</v>
      </c>
      <c r="P846" t="str">
        <f>INDEX(classification!R$2:R$200, MATCH(soilManagement!O846, classification!P$2:P$200, 0))</f>
        <v>no</v>
      </c>
      <c r="Q846" s="6" t="s">
        <v>2587</v>
      </c>
      <c r="R846" t="str">
        <f>INDEX(classification!U$2:U$200, MATCH(soilManagement!Q846, classification!S$2:S$200, 0))</f>
        <v>rainfed</v>
      </c>
      <c r="S846" s="6" t="s">
        <v>2587</v>
      </c>
      <c r="T846" t="str">
        <f>INDEX(classification!X$2:X$200, MATCH(soilManagement!S846, classification!V$2:V$200, 0))</f>
        <v>not compacted</v>
      </c>
      <c r="U846" s="6"/>
      <c r="V846" t="str">
        <f>INDEX(classification!AA$2:AA$200, MATCH(soilManagement!U846, classification!Y$2:Y$200, 0))</f>
        <v>unknown</v>
      </c>
      <c r="W846" s="9" t="s">
        <v>2593</v>
      </c>
      <c r="X846" t="str">
        <f>INDEX(classification!AD$2:AD$200, MATCH(soilManagement!W846, classification!AB$2:AB$200, 0))</f>
        <v>no impact</v>
      </c>
      <c r="Y846" s="6" t="s">
        <v>2559</v>
      </c>
    </row>
    <row r="847" spans="1:25">
      <c r="A847">
        <v>846</v>
      </c>
      <c r="B847" s="6" t="s">
        <v>1029</v>
      </c>
      <c r="C847" s="6" t="s">
        <v>2995</v>
      </c>
      <c r="D847" t="str">
        <f>INDEX(classification!C$2:C$200, MATCH(soilManagement!C847, classification!A$2:A$200, 0))</f>
        <v>grassland</v>
      </c>
      <c r="E847" s="6" t="s">
        <v>2731</v>
      </c>
      <c r="F847" t="str">
        <f>INDEX(classification!F$2:F$200, MATCH(soilManagement!E847, classification!D$2:D$200, 0))</f>
        <v>no tillage</v>
      </c>
      <c r="G847" s="9">
        <v>0</v>
      </c>
      <c r="H847" s="9" t="s">
        <v>2996</v>
      </c>
      <c r="I847" t="str">
        <f>INDEX(classification!I$2:I$200, MATCH(soilManagement!H847, classification!G$2:G$200, 0))</f>
        <v>grass/herbs</v>
      </c>
      <c r="J847" s="9" t="s">
        <v>2996</v>
      </c>
      <c r="K847" s="6" t="s">
        <v>2997</v>
      </c>
      <c r="L847" t="str">
        <f>INDEX(classification!L$2:L$200, MATCH(soilManagement!K847, classification!J$2:J$200, 0))</f>
        <v>unknown</v>
      </c>
      <c r="M847" s="6" t="s">
        <v>2558</v>
      </c>
      <c r="N847" t="str">
        <f>INDEX(classification!O$2:O$200, MATCH(soilManagement!M847, classification!M$2:M$200, 0))</f>
        <v>natural</v>
      </c>
      <c r="O847" s="6" t="s">
        <v>2998</v>
      </c>
      <c r="P847" t="str">
        <f>INDEX(classification!R$2:R$200, MATCH(soilManagement!O847, classification!P$2:P$200, 0))</f>
        <v>yes</v>
      </c>
      <c r="Q847" s="6" t="s">
        <v>2587</v>
      </c>
      <c r="R847" t="str">
        <f>INDEX(classification!U$2:U$200, MATCH(soilManagement!Q847, classification!S$2:S$200, 0))</f>
        <v>rainfed</v>
      </c>
      <c r="S847" s="6" t="s">
        <v>2587</v>
      </c>
      <c r="T847" t="str">
        <f>INDEX(classification!X$2:X$200, MATCH(soilManagement!S847, classification!V$2:V$200, 0))</f>
        <v>not compacted</v>
      </c>
      <c r="U847" s="6"/>
      <c r="V847" t="str">
        <f>INDEX(classification!AA$2:AA$200, MATCH(soilManagement!U847, classification!Y$2:Y$200, 0))</f>
        <v>unknown</v>
      </c>
      <c r="W847" s="9" t="s">
        <v>2593</v>
      </c>
      <c r="X847" t="str">
        <f>INDEX(classification!AD$2:AD$200, MATCH(soilManagement!W847, classification!AB$2:AB$200, 0))</f>
        <v>no impact</v>
      </c>
      <c r="Y847" s="6" t="s">
        <v>2454</v>
      </c>
    </row>
    <row r="848" spans="1:25">
      <c r="A848">
        <v>847</v>
      </c>
      <c r="B848" s="6" t="s">
        <v>1031</v>
      </c>
      <c r="C848" s="6" t="s">
        <v>2995</v>
      </c>
      <c r="D848" t="str">
        <f>INDEX(classification!C$2:C$200, MATCH(soilManagement!C848, classification!A$2:A$200, 0))</f>
        <v>grassland</v>
      </c>
      <c r="E848" s="6" t="s">
        <v>2731</v>
      </c>
      <c r="F848" t="str">
        <f>INDEX(classification!F$2:F$200, MATCH(soilManagement!E848, classification!D$2:D$200, 0))</f>
        <v>no tillage</v>
      </c>
      <c r="G848" s="9">
        <v>0</v>
      </c>
      <c r="H848" s="9" t="s">
        <v>2996</v>
      </c>
      <c r="I848" t="str">
        <f>INDEX(classification!I$2:I$200, MATCH(soilManagement!H848, classification!G$2:G$200, 0))</f>
        <v>grass/herbs</v>
      </c>
      <c r="J848" s="9" t="s">
        <v>2996</v>
      </c>
      <c r="K848" s="6" t="s">
        <v>2997</v>
      </c>
      <c r="L848" t="str">
        <f>INDEX(classification!L$2:L$200, MATCH(soilManagement!K848, classification!J$2:J$200, 0))</f>
        <v>unknown</v>
      </c>
      <c r="M848" s="6" t="s">
        <v>2558</v>
      </c>
      <c r="N848" t="str">
        <f>INDEX(classification!O$2:O$200, MATCH(soilManagement!M848, classification!M$2:M$200, 0))</f>
        <v>natural</v>
      </c>
      <c r="O848" s="6" t="s">
        <v>2998</v>
      </c>
      <c r="P848" t="str">
        <f>INDEX(classification!R$2:R$200, MATCH(soilManagement!O848, classification!P$2:P$200, 0))</f>
        <v>yes</v>
      </c>
      <c r="Q848" s="6" t="s">
        <v>2587</v>
      </c>
      <c r="R848" t="str">
        <f>INDEX(classification!U$2:U$200, MATCH(soilManagement!Q848, classification!S$2:S$200, 0))</f>
        <v>rainfed</v>
      </c>
      <c r="S848" s="6" t="s">
        <v>2587</v>
      </c>
      <c r="T848" t="str">
        <f>INDEX(classification!X$2:X$200, MATCH(soilManagement!S848, classification!V$2:V$200, 0))</f>
        <v>not compacted</v>
      </c>
      <c r="U848" s="6"/>
      <c r="V848" t="str">
        <f>INDEX(classification!AA$2:AA$200, MATCH(soilManagement!U848, classification!Y$2:Y$200, 0))</f>
        <v>unknown</v>
      </c>
      <c r="W848" s="9" t="s">
        <v>2593</v>
      </c>
      <c r="X848" t="str">
        <f>INDEX(classification!AD$2:AD$200, MATCH(soilManagement!W848, classification!AB$2:AB$200, 0))</f>
        <v>no impact</v>
      </c>
      <c r="Y848" s="6" t="s">
        <v>2454</v>
      </c>
    </row>
    <row r="849" spans="1:25">
      <c r="A849">
        <v>848</v>
      </c>
      <c r="B849" s="6" t="s">
        <v>1032</v>
      </c>
      <c r="C849" s="6" t="s">
        <v>2995</v>
      </c>
      <c r="D849" t="str">
        <f>INDEX(classification!C$2:C$200, MATCH(soilManagement!C849, classification!A$2:A$200, 0))</f>
        <v>grassland</v>
      </c>
      <c r="E849" s="6" t="s">
        <v>2731</v>
      </c>
      <c r="F849" t="str">
        <f>INDEX(classification!F$2:F$200, MATCH(soilManagement!E849, classification!D$2:D$200, 0))</f>
        <v>no tillage</v>
      </c>
      <c r="G849" s="9">
        <v>0</v>
      </c>
      <c r="H849" s="9" t="s">
        <v>2996</v>
      </c>
      <c r="I849" t="str">
        <f>INDEX(classification!I$2:I$200, MATCH(soilManagement!H849, classification!G$2:G$200, 0))</f>
        <v>grass/herbs</v>
      </c>
      <c r="J849" s="9" t="s">
        <v>2996</v>
      </c>
      <c r="K849" s="6" t="s">
        <v>2997</v>
      </c>
      <c r="L849" t="str">
        <f>INDEX(classification!L$2:L$200, MATCH(soilManagement!K849, classification!J$2:J$200, 0))</f>
        <v>unknown</v>
      </c>
      <c r="M849" s="6" t="s">
        <v>2558</v>
      </c>
      <c r="N849" t="str">
        <f>INDEX(classification!O$2:O$200, MATCH(soilManagement!M849, classification!M$2:M$200, 0))</f>
        <v>natural</v>
      </c>
      <c r="O849" s="6" t="s">
        <v>2998</v>
      </c>
      <c r="P849" t="str">
        <f>INDEX(classification!R$2:R$200, MATCH(soilManagement!O849, classification!P$2:P$200, 0))</f>
        <v>yes</v>
      </c>
      <c r="Q849" s="6" t="s">
        <v>2587</v>
      </c>
      <c r="R849" t="str">
        <f>INDEX(classification!U$2:U$200, MATCH(soilManagement!Q849, classification!S$2:S$200, 0))</f>
        <v>rainfed</v>
      </c>
      <c r="S849" s="6" t="s">
        <v>2587</v>
      </c>
      <c r="T849" t="str">
        <f>INDEX(classification!X$2:X$200, MATCH(soilManagement!S849, classification!V$2:V$200, 0))</f>
        <v>not compacted</v>
      </c>
      <c r="U849" s="6"/>
      <c r="V849" t="str">
        <f>INDEX(classification!AA$2:AA$200, MATCH(soilManagement!U849, classification!Y$2:Y$200, 0))</f>
        <v>unknown</v>
      </c>
      <c r="W849" s="9" t="s">
        <v>2593</v>
      </c>
      <c r="X849" t="str">
        <f>INDEX(classification!AD$2:AD$200, MATCH(soilManagement!W849, classification!AB$2:AB$200, 0))</f>
        <v>no impact</v>
      </c>
      <c r="Y849" s="6" t="s">
        <v>2454</v>
      </c>
    </row>
    <row r="850" spans="1:25">
      <c r="A850">
        <v>849</v>
      </c>
      <c r="B850" s="6" t="s">
        <v>1033</v>
      </c>
      <c r="C850" s="6" t="s">
        <v>2995</v>
      </c>
      <c r="D850" t="str">
        <f>INDEX(classification!C$2:C$200, MATCH(soilManagement!C850, classification!A$2:A$200, 0))</f>
        <v>grassland</v>
      </c>
      <c r="E850" s="6" t="s">
        <v>2731</v>
      </c>
      <c r="F850" t="str">
        <f>INDEX(classification!F$2:F$200, MATCH(soilManagement!E850, classification!D$2:D$200, 0))</f>
        <v>no tillage</v>
      </c>
      <c r="G850" s="9">
        <v>0</v>
      </c>
      <c r="H850" s="6" t="s">
        <v>2996</v>
      </c>
      <c r="I850" t="str">
        <f>INDEX(classification!I$2:I$200, MATCH(soilManagement!H850, classification!G$2:G$200, 0))</f>
        <v>grass/herbs</v>
      </c>
      <c r="J850" s="9" t="s">
        <v>2996</v>
      </c>
      <c r="K850" s="6" t="s">
        <v>2997</v>
      </c>
      <c r="L850" t="str">
        <f>INDEX(classification!L$2:L$200, MATCH(soilManagement!K850, classification!J$2:J$200, 0))</f>
        <v>unknown</v>
      </c>
      <c r="M850" s="6" t="s">
        <v>2558</v>
      </c>
      <c r="N850" t="str">
        <f>INDEX(classification!O$2:O$200, MATCH(soilManagement!M850, classification!M$2:M$200, 0))</f>
        <v>natural</v>
      </c>
      <c r="O850" s="6" t="s">
        <v>2998</v>
      </c>
      <c r="P850" t="str">
        <f>INDEX(classification!R$2:R$200, MATCH(soilManagement!O850, classification!P$2:P$200, 0))</f>
        <v>yes</v>
      </c>
      <c r="Q850" s="6" t="s">
        <v>2587</v>
      </c>
      <c r="R850" t="str">
        <f>INDEX(classification!U$2:U$200, MATCH(soilManagement!Q850, classification!S$2:S$200, 0))</f>
        <v>rainfed</v>
      </c>
      <c r="S850" s="6" t="s">
        <v>2587</v>
      </c>
      <c r="T850" t="str">
        <f>INDEX(classification!X$2:X$200, MATCH(soilManagement!S850, classification!V$2:V$200, 0))</f>
        <v>not compacted</v>
      </c>
      <c r="U850" s="6"/>
      <c r="V850" t="str">
        <f>INDEX(classification!AA$2:AA$200, MATCH(soilManagement!U850, classification!Y$2:Y$200, 0))</f>
        <v>unknown</v>
      </c>
      <c r="W850" s="9" t="s">
        <v>2593</v>
      </c>
      <c r="X850" t="str">
        <f>INDEX(classification!AD$2:AD$200, MATCH(soilManagement!W850, classification!AB$2:AB$200, 0))</f>
        <v>no impact</v>
      </c>
      <c r="Y850" s="6" t="s">
        <v>2454</v>
      </c>
    </row>
    <row r="851" spans="1:25">
      <c r="A851">
        <v>850</v>
      </c>
      <c r="B851" s="6" t="s">
        <v>1034</v>
      </c>
      <c r="C851" s="6" t="s">
        <v>2995</v>
      </c>
      <c r="D851" t="str">
        <f>INDEX(classification!C$2:C$200, MATCH(soilManagement!C851, classification!A$2:A$200, 0))</f>
        <v>grassland</v>
      </c>
      <c r="E851" s="6" t="s">
        <v>2731</v>
      </c>
      <c r="F851" t="str">
        <f>INDEX(classification!F$2:F$200, MATCH(soilManagement!E851, classification!D$2:D$200, 0))</f>
        <v>no tillage</v>
      </c>
      <c r="G851" s="9">
        <v>0</v>
      </c>
      <c r="H851" s="9" t="s">
        <v>2996</v>
      </c>
      <c r="I851" t="str">
        <f>INDEX(classification!I$2:I$200, MATCH(soilManagement!H851, classification!G$2:G$200, 0))</f>
        <v>grass/herbs</v>
      </c>
      <c r="J851" s="9" t="s">
        <v>2996</v>
      </c>
      <c r="K851" s="6" t="s">
        <v>2997</v>
      </c>
      <c r="L851" t="str">
        <f>INDEX(classification!L$2:L$200, MATCH(soilManagement!K851, classification!J$2:J$200, 0))</f>
        <v>unknown</v>
      </c>
      <c r="M851" s="6" t="s">
        <v>2558</v>
      </c>
      <c r="N851" t="str">
        <f>INDEX(classification!O$2:O$200, MATCH(soilManagement!M851, classification!M$2:M$200, 0))</f>
        <v>natural</v>
      </c>
      <c r="O851" s="6" t="s">
        <v>2998</v>
      </c>
      <c r="P851" t="str">
        <f>INDEX(classification!R$2:R$200, MATCH(soilManagement!O851, classification!P$2:P$200, 0))</f>
        <v>yes</v>
      </c>
      <c r="Q851" s="6" t="s">
        <v>2587</v>
      </c>
      <c r="R851" t="str">
        <f>INDEX(classification!U$2:U$200, MATCH(soilManagement!Q851, classification!S$2:S$200, 0))</f>
        <v>rainfed</v>
      </c>
      <c r="S851" s="6" t="s">
        <v>2587</v>
      </c>
      <c r="T851" t="str">
        <f>INDEX(classification!X$2:X$200, MATCH(soilManagement!S851, classification!V$2:V$200, 0))</f>
        <v>not compacted</v>
      </c>
      <c r="U851" s="6"/>
      <c r="V851" t="str">
        <f>INDEX(classification!AA$2:AA$200, MATCH(soilManagement!U851, classification!Y$2:Y$200, 0))</f>
        <v>unknown</v>
      </c>
      <c r="W851" s="9" t="s">
        <v>2593</v>
      </c>
      <c r="X851" t="str">
        <f>INDEX(classification!AD$2:AD$200, MATCH(soilManagement!W851, classification!AB$2:AB$200, 0))</f>
        <v>no impact</v>
      </c>
      <c r="Y851" s="6" t="s">
        <v>2454</v>
      </c>
    </row>
    <row r="852" spans="1:25">
      <c r="A852">
        <v>851</v>
      </c>
      <c r="B852" s="6" t="s">
        <v>1035</v>
      </c>
      <c r="C852" s="6" t="s">
        <v>2999</v>
      </c>
      <c r="D852" t="str">
        <f>INDEX(classification!C$2:C$200, MATCH(soilManagement!C852, classification!A$2:A$200, 0))</f>
        <v>grassland</v>
      </c>
      <c r="E852" s="6" t="s">
        <v>2731</v>
      </c>
      <c r="F852" t="str">
        <f>INDEX(classification!F$2:F$200, MATCH(soilManagement!E852, classification!D$2:D$200, 0))</f>
        <v>no tillage</v>
      </c>
      <c r="G852" s="9">
        <v>0</v>
      </c>
      <c r="H852" s="9" t="s">
        <v>3000</v>
      </c>
      <c r="I852" t="str">
        <f>INDEX(classification!I$2:I$200, MATCH(soilManagement!H852, classification!G$2:G$200, 0))</f>
        <v>fruits/trees</v>
      </c>
      <c r="J852" s="9" t="s">
        <v>3000</v>
      </c>
      <c r="K852" s="6" t="s">
        <v>2997</v>
      </c>
      <c r="L852" t="str">
        <f>INDEX(classification!L$2:L$200, MATCH(soilManagement!K852, classification!J$2:J$200, 0))</f>
        <v>unknown</v>
      </c>
      <c r="M852" s="6" t="s">
        <v>2558</v>
      </c>
      <c r="N852" t="str">
        <f>INDEX(classification!O$2:O$200, MATCH(soilManagement!M852, classification!M$2:M$200, 0))</f>
        <v>natural</v>
      </c>
      <c r="O852" s="6" t="s">
        <v>3001</v>
      </c>
      <c r="P852" t="str">
        <f>INDEX(classification!R$2:R$200, MATCH(soilManagement!O852, classification!P$2:P$200, 0))</f>
        <v>no</v>
      </c>
      <c r="Q852" s="6" t="s">
        <v>2587</v>
      </c>
      <c r="R852" t="str">
        <f>INDEX(classification!U$2:U$200, MATCH(soilManagement!Q852, classification!S$2:S$200, 0))</f>
        <v>rainfed</v>
      </c>
      <c r="S852" s="6" t="s">
        <v>2587</v>
      </c>
      <c r="T852" t="str">
        <f>INDEX(classification!X$2:X$200, MATCH(soilManagement!S852, classification!V$2:V$200, 0))</f>
        <v>not compacted</v>
      </c>
      <c r="U852" s="6"/>
      <c r="V852" t="str">
        <f>INDEX(classification!AA$2:AA$200, MATCH(soilManagement!U852, classification!Y$2:Y$200, 0))</f>
        <v>unknown</v>
      </c>
      <c r="W852" s="9"/>
      <c r="X852" t="str">
        <f>INDEX(classification!AD$2:AD$200, MATCH(soilManagement!W852, classification!AB$2:AB$200, 0))</f>
        <v>unknown</v>
      </c>
      <c r="Y852" s="6" t="s">
        <v>2559</v>
      </c>
    </row>
    <row r="853" spans="1:25">
      <c r="A853">
        <v>852</v>
      </c>
      <c r="B853" s="6" t="s">
        <v>1037</v>
      </c>
      <c r="C853" s="6" t="s">
        <v>2999</v>
      </c>
      <c r="D853" t="str">
        <f>INDEX(classification!C$2:C$200, MATCH(soilManagement!C853, classification!A$2:A$200, 0))</f>
        <v>grassland</v>
      </c>
      <c r="E853" s="6" t="s">
        <v>2731</v>
      </c>
      <c r="F853" t="str">
        <f>INDEX(classification!F$2:F$200, MATCH(soilManagement!E853, classification!D$2:D$200, 0))</f>
        <v>no tillage</v>
      </c>
      <c r="G853" s="9">
        <v>0</v>
      </c>
      <c r="H853" s="9" t="s">
        <v>3000</v>
      </c>
      <c r="I853" t="str">
        <f>INDEX(classification!I$2:I$200, MATCH(soilManagement!H853, classification!G$2:G$200, 0))</f>
        <v>fruits/trees</v>
      </c>
      <c r="J853" s="9" t="s">
        <v>3000</v>
      </c>
      <c r="K853" s="6" t="s">
        <v>2997</v>
      </c>
      <c r="L853" t="str">
        <f>INDEX(classification!L$2:L$200, MATCH(soilManagement!K853, classification!J$2:J$200, 0))</f>
        <v>unknown</v>
      </c>
      <c r="M853" s="6" t="s">
        <v>2558</v>
      </c>
      <c r="N853" t="str">
        <f>INDEX(classification!O$2:O$200, MATCH(soilManagement!M853, classification!M$2:M$200, 0))</f>
        <v>natural</v>
      </c>
      <c r="O853" s="6" t="s">
        <v>3001</v>
      </c>
      <c r="P853" t="str">
        <f>INDEX(classification!R$2:R$200, MATCH(soilManagement!O853, classification!P$2:P$200, 0))</f>
        <v>no</v>
      </c>
      <c r="Q853" s="6" t="s">
        <v>2587</v>
      </c>
      <c r="R853" t="str">
        <f>INDEX(classification!U$2:U$200, MATCH(soilManagement!Q853, classification!S$2:S$200, 0))</f>
        <v>rainfed</v>
      </c>
      <c r="S853" s="6" t="s">
        <v>2587</v>
      </c>
      <c r="T853" t="str">
        <f>INDEX(classification!X$2:X$200, MATCH(soilManagement!S853, classification!V$2:V$200, 0))</f>
        <v>not compacted</v>
      </c>
      <c r="U853" s="6"/>
      <c r="V853" t="str">
        <f>INDEX(classification!AA$2:AA$200, MATCH(soilManagement!U853, classification!Y$2:Y$200, 0))</f>
        <v>unknown</v>
      </c>
      <c r="W853" s="9"/>
      <c r="X853" t="str">
        <f>INDEX(classification!AD$2:AD$200, MATCH(soilManagement!W853, classification!AB$2:AB$200, 0))</f>
        <v>unknown</v>
      </c>
      <c r="Y853" s="6" t="s">
        <v>2559</v>
      </c>
    </row>
    <row r="854" spans="1:25">
      <c r="A854">
        <v>853</v>
      </c>
      <c r="B854" s="6" t="s">
        <v>1038</v>
      </c>
      <c r="C854" s="6" t="s">
        <v>2999</v>
      </c>
      <c r="D854" t="str">
        <f>INDEX(classification!C$2:C$200, MATCH(soilManagement!C854, classification!A$2:A$200, 0))</f>
        <v>grassland</v>
      </c>
      <c r="E854" s="6" t="s">
        <v>2731</v>
      </c>
      <c r="F854" t="str">
        <f>INDEX(classification!F$2:F$200, MATCH(soilManagement!E854, classification!D$2:D$200, 0))</f>
        <v>no tillage</v>
      </c>
      <c r="G854" s="9">
        <v>0</v>
      </c>
      <c r="H854" s="9" t="s">
        <v>3000</v>
      </c>
      <c r="I854" t="str">
        <f>INDEX(classification!I$2:I$200, MATCH(soilManagement!H854, classification!G$2:G$200, 0))</f>
        <v>fruits/trees</v>
      </c>
      <c r="J854" s="9" t="s">
        <v>3000</v>
      </c>
      <c r="K854" s="6" t="s">
        <v>2997</v>
      </c>
      <c r="L854" t="str">
        <f>INDEX(classification!L$2:L$200, MATCH(soilManagement!K854, classification!J$2:J$200, 0))</f>
        <v>unknown</v>
      </c>
      <c r="M854" s="6" t="s">
        <v>2558</v>
      </c>
      <c r="N854" t="str">
        <f>INDEX(classification!O$2:O$200, MATCH(soilManagement!M854, classification!M$2:M$200, 0))</f>
        <v>natural</v>
      </c>
      <c r="O854" s="6" t="s">
        <v>3001</v>
      </c>
      <c r="P854" t="str">
        <f>INDEX(classification!R$2:R$200, MATCH(soilManagement!O854, classification!P$2:P$200, 0))</f>
        <v>no</v>
      </c>
      <c r="Q854" s="6" t="s">
        <v>2587</v>
      </c>
      <c r="R854" t="str">
        <f>INDEX(classification!U$2:U$200, MATCH(soilManagement!Q854, classification!S$2:S$200, 0))</f>
        <v>rainfed</v>
      </c>
      <c r="S854" s="6" t="s">
        <v>2587</v>
      </c>
      <c r="T854" t="str">
        <f>INDEX(classification!X$2:X$200, MATCH(soilManagement!S854, classification!V$2:V$200, 0))</f>
        <v>not compacted</v>
      </c>
      <c r="U854" s="6"/>
      <c r="V854" t="str">
        <f>INDEX(classification!AA$2:AA$200, MATCH(soilManagement!U854, classification!Y$2:Y$200, 0))</f>
        <v>unknown</v>
      </c>
      <c r="W854" s="9"/>
      <c r="X854" t="str">
        <f>INDEX(classification!AD$2:AD$200, MATCH(soilManagement!W854, classification!AB$2:AB$200, 0))</f>
        <v>unknown</v>
      </c>
      <c r="Y854" s="6" t="s">
        <v>2559</v>
      </c>
    </row>
    <row r="855" spans="1:25">
      <c r="A855">
        <v>854</v>
      </c>
      <c r="B855" s="6" t="s">
        <v>1039</v>
      </c>
      <c r="C855" s="6" t="s">
        <v>2999</v>
      </c>
      <c r="D855" t="str">
        <f>INDEX(classification!C$2:C$200, MATCH(soilManagement!C855, classification!A$2:A$200, 0))</f>
        <v>grassland</v>
      </c>
      <c r="E855" s="6" t="s">
        <v>2731</v>
      </c>
      <c r="F855" t="str">
        <f>INDEX(classification!F$2:F$200, MATCH(soilManagement!E855, classification!D$2:D$200, 0))</f>
        <v>no tillage</v>
      </c>
      <c r="G855" s="9">
        <v>0</v>
      </c>
      <c r="H855" s="9" t="s">
        <v>3000</v>
      </c>
      <c r="I855" t="str">
        <f>INDEX(classification!I$2:I$200, MATCH(soilManagement!H855, classification!G$2:G$200, 0))</f>
        <v>fruits/trees</v>
      </c>
      <c r="J855" s="9" t="s">
        <v>3000</v>
      </c>
      <c r="K855" s="6" t="s">
        <v>2997</v>
      </c>
      <c r="L855" t="str">
        <f>INDEX(classification!L$2:L$200, MATCH(soilManagement!K855, classification!J$2:J$200, 0))</f>
        <v>unknown</v>
      </c>
      <c r="M855" s="6" t="s">
        <v>2558</v>
      </c>
      <c r="N855" t="str">
        <f>INDEX(classification!O$2:O$200, MATCH(soilManagement!M855, classification!M$2:M$200, 0))</f>
        <v>natural</v>
      </c>
      <c r="O855" s="6" t="s">
        <v>3001</v>
      </c>
      <c r="P855" t="str">
        <f>INDEX(classification!R$2:R$200, MATCH(soilManagement!O855, classification!P$2:P$200, 0))</f>
        <v>no</v>
      </c>
      <c r="Q855" s="6" t="s">
        <v>2587</v>
      </c>
      <c r="R855" t="str">
        <f>INDEX(classification!U$2:U$200, MATCH(soilManagement!Q855, classification!S$2:S$200, 0))</f>
        <v>rainfed</v>
      </c>
      <c r="S855" s="6" t="s">
        <v>2587</v>
      </c>
      <c r="T855" t="str">
        <f>INDEX(classification!X$2:X$200, MATCH(soilManagement!S855, classification!V$2:V$200, 0))</f>
        <v>not compacted</v>
      </c>
      <c r="U855" s="6"/>
      <c r="V855" t="str">
        <f>INDEX(classification!AA$2:AA$200, MATCH(soilManagement!U855, classification!Y$2:Y$200, 0))</f>
        <v>unknown</v>
      </c>
      <c r="W855" s="9"/>
      <c r="X855" t="str">
        <f>INDEX(classification!AD$2:AD$200, MATCH(soilManagement!W855, classification!AB$2:AB$200, 0))</f>
        <v>unknown</v>
      </c>
      <c r="Y855" s="6" t="s">
        <v>2559</v>
      </c>
    </row>
    <row r="856" spans="1:25">
      <c r="A856">
        <v>855</v>
      </c>
      <c r="B856" s="6" t="s">
        <v>1040</v>
      </c>
      <c r="C856" s="6" t="s">
        <v>2999</v>
      </c>
      <c r="D856" t="str">
        <f>INDEX(classification!C$2:C$200, MATCH(soilManagement!C856, classification!A$2:A$200, 0))</f>
        <v>grassland</v>
      </c>
      <c r="E856" s="6" t="s">
        <v>2731</v>
      </c>
      <c r="F856" t="str">
        <f>INDEX(classification!F$2:F$200, MATCH(soilManagement!E856, classification!D$2:D$200, 0))</f>
        <v>no tillage</v>
      </c>
      <c r="G856" s="9">
        <v>0</v>
      </c>
      <c r="H856" s="9" t="s">
        <v>3000</v>
      </c>
      <c r="I856" t="str">
        <f>INDEX(classification!I$2:I$200, MATCH(soilManagement!H856, classification!G$2:G$200, 0))</f>
        <v>fruits/trees</v>
      </c>
      <c r="J856" s="9" t="s">
        <v>3000</v>
      </c>
      <c r="K856" s="6" t="s">
        <v>2997</v>
      </c>
      <c r="L856" t="str">
        <f>INDEX(classification!L$2:L$200, MATCH(soilManagement!K856, classification!J$2:J$200, 0))</f>
        <v>unknown</v>
      </c>
      <c r="M856" s="6" t="s">
        <v>2558</v>
      </c>
      <c r="N856" t="str">
        <f>INDEX(classification!O$2:O$200, MATCH(soilManagement!M856, classification!M$2:M$200, 0))</f>
        <v>natural</v>
      </c>
      <c r="O856" s="6" t="s">
        <v>3001</v>
      </c>
      <c r="P856" t="str">
        <f>INDEX(classification!R$2:R$200, MATCH(soilManagement!O856, classification!P$2:P$200, 0))</f>
        <v>no</v>
      </c>
      <c r="Q856" s="6" t="s">
        <v>2587</v>
      </c>
      <c r="R856" t="str">
        <f>INDEX(classification!U$2:U$200, MATCH(soilManagement!Q856, classification!S$2:S$200, 0))</f>
        <v>rainfed</v>
      </c>
      <c r="S856" s="6" t="s">
        <v>2587</v>
      </c>
      <c r="T856" t="str">
        <f>INDEX(classification!X$2:X$200, MATCH(soilManagement!S856, classification!V$2:V$200, 0))</f>
        <v>not compacted</v>
      </c>
      <c r="U856" s="6"/>
      <c r="V856" t="str">
        <f>INDEX(classification!AA$2:AA$200, MATCH(soilManagement!U856, classification!Y$2:Y$200, 0))</f>
        <v>unknown</v>
      </c>
      <c r="W856" s="9"/>
      <c r="X856" t="str">
        <f>INDEX(classification!AD$2:AD$200, MATCH(soilManagement!W856, classification!AB$2:AB$200, 0))</f>
        <v>unknown</v>
      </c>
      <c r="Y856" s="6" t="s">
        <v>2559</v>
      </c>
    </row>
    <row r="857" spans="1:25">
      <c r="A857">
        <v>856</v>
      </c>
      <c r="B857" s="6" t="s">
        <v>1041</v>
      </c>
      <c r="C857" s="6" t="s">
        <v>2999</v>
      </c>
      <c r="D857" t="str">
        <f>INDEX(classification!C$2:C$200, MATCH(soilManagement!C857, classification!A$2:A$200, 0))</f>
        <v>grassland</v>
      </c>
      <c r="E857" s="6" t="s">
        <v>2731</v>
      </c>
      <c r="F857" t="str">
        <f>INDEX(classification!F$2:F$200, MATCH(soilManagement!E857, classification!D$2:D$200, 0))</f>
        <v>no tillage</v>
      </c>
      <c r="G857" s="9">
        <v>0</v>
      </c>
      <c r="H857" s="9" t="s">
        <v>3000</v>
      </c>
      <c r="I857" t="str">
        <f>INDEX(classification!I$2:I$200, MATCH(soilManagement!H857, classification!G$2:G$200, 0))</f>
        <v>fruits/trees</v>
      </c>
      <c r="J857" s="9" t="s">
        <v>3000</v>
      </c>
      <c r="K857" s="6" t="s">
        <v>2997</v>
      </c>
      <c r="L857" t="str">
        <f>INDEX(classification!L$2:L$200, MATCH(soilManagement!K857, classification!J$2:J$200, 0))</f>
        <v>unknown</v>
      </c>
      <c r="M857" s="6" t="s">
        <v>2558</v>
      </c>
      <c r="N857" t="str">
        <f>INDEX(classification!O$2:O$200, MATCH(soilManagement!M857, classification!M$2:M$200, 0))</f>
        <v>natural</v>
      </c>
      <c r="O857" s="6" t="s">
        <v>3001</v>
      </c>
      <c r="P857" t="str">
        <f>INDEX(classification!R$2:R$200, MATCH(soilManagement!O857, classification!P$2:P$200, 0))</f>
        <v>no</v>
      </c>
      <c r="Q857" s="6" t="s">
        <v>2587</v>
      </c>
      <c r="R857" t="str">
        <f>INDEX(classification!U$2:U$200, MATCH(soilManagement!Q857, classification!S$2:S$200, 0))</f>
        <v>rainfed</v>
      </c>
      <c r="S857" s="6" t="s">
        <v>2587</v>
      </c>
      <c r="T857" t="str">
        <f>INDEX(classification!X$2:X$200, MATCH(soilManagement!S857, classification!V$2:V$200, 0))</f>
        <v>not compacted</v>
      </c>
      <c r="U857" s="6"/>
      <c r="V857" t="str">
        <f>INDEX(classification!AA$2:AA$200, MATCH(soilManagement!U857, classification!Y$2:Y$200, 0))</f>
        <v>unknown</v>
      </c>
      <c r="W857" s="9"/>
      <c r="X857" t="str">
        <f>INDEX(classification!AD$2:AD$200, MATCH(soilManagement!W857, classification!AB$2:AB$200, 0))</f>
        <v>unknown</v>
      </c>
      <c r="Y857" s="6" t="s">
        <v>2559</v>
      </c>
    </row>
    <row r="858" spans="1:25">
      <c r="A858">
        <v>857</v>
      </c>
      <c r="B858" s="6" t="s">
        <v>1042</v>
      </c>
      <c r="C858" s="6" t="s">
        <v>2599</v>
      </c>
      <c r="D858" t="str">
        <f>INDEX(classification!C$2:C$200, MATCH(soilManagement!C858, classification!A$2:A$200, 0))</f>
        <v>arable</v>
      </c>
      <c r="E858" s="6" t="s">
        <v>2801</v>
      </c>
      <c r="F858" t="str">
        <f>INDEX(classification!F$2:F$200, MATCH(soilManagement!E858, classification!D$2:D$200, 0))</f>
        <v>conventional tillage</v>
      </c>
      <c r="G858" s="6">
        <v>3</v>
      </c>
      <c r="H858" s="6" t="s">
        <v>2723</v>
      </c>
      <c r="I858" t="str">
        <f>INDEX(classification!I$2:I$200, MATCH(soilManagement!H858, classification!G$2:G$200, 0))</f>
        <v>cereals</v>
      </c>
      <c r="J858" s="9" t="s">
        <v>3002</v>
      </c>
      <c r="L858" t="str">
        <f>INDEX(classification!L$2:L$200, MATCH(soilManagement!K858, classification!J$2:J$200, 0))</f>
        <v>unknown</v>
      </c>
      <c r="M858" s="6"/>
      <c r="N858" t="str">
        <f>INDEX(classification!O$2:O$200, MATCH(soilManagement!M858, classification!M$2:M$200, 0))</f>
        <v>unknown</v>
      </c>
      <c r="O858" s="6" t="s">
        <v>2587</v>
      </c>
      <c r="P858" t="str">
        <f>INDEX(classification!R$2:R$200, MATCH(soilManagement!O858, classification!P$2:P$200, 0))</f>
        <v>no</v>
      </c>
      <c r="Q858" s="6" t="s">
        <v>2587</v>
      </c>
      <c r="R858" t="str">
        <f>INDEX(classification!U$2:U$200, MATCH(soilManagement!Q858, classification!S$2:S$200, 0))</f>
        <v>rainfed</v>
      </c>
      <c r="S858" s="6" t="s">
        <v>2587</v>
      </c>
      <c r="T858" t="str">
        <f>INDEX(classification!X$2:X$200, MATCH(soilManagement!S858, classification!V$2:V$200, 0))</f>
        <v>not compacted</v>
      </c>
      <c r="U858" s="6"/>
      <c r="V858" t="str">
        <f>INDEX(classification!AA$2:AA$200, MATCH(soilManagement!U858, classification!Y$2:Y$200, 0))</f>
        <v>unknown</v>
      </c>
      <c r="W858" s="9" t="s">
        <v>2565</v>
      </c>
      <c r="X858" t="str">
        <f>INDEX(classification!AD$2:AD$200, MATCH(soilManagement!W858, classification!AB$2:AB$200, 0))</f>
        <v>no impact</v>
      </c>
      <c r="Y858" s="6" t="s">
        <v>2457</v>
      </c>
    </row>
    <row r="859" spans="1:25">
      <c r="A859">
        <v>858</v>
      </c>
      <c r="B859" s="6" t="s">
        <v>1044</v>
      </c>
      <c r="C859" s="6" t="s">
        <v>2599</v>
      </c>
      <c r="D859" t="str">
        <f>INDEX(classification!C$2:C$200, MATCH(soilManagement!C859, classification!A$2:A$200, 0))</f>
        <v>arable</v>
      </c>
      <c r="E859" s="6" t="s">
        <v>2966</v>
      </c>
      <c r="F859" t="str">
        <f>INDEX(classification!F$2:F$200, MATCH(soilManagement!E859, classification!D$2:D$200, 0))</f>
        <v>reduced tillage</v>
      </c>
      <c r="G859" s="6">
        <v>3</v>
      </c>
      <c r="H859" s="6" t="s">
        <v>2723</v>
      </c>
      <c r="I859" t="str">
        <f>INDEX(classification!I$2:I$200, MATCH(soilManagement!H859, classification!G$2:G$200, 0))</f>
        <v>cereals</v>
      </c>
      <c r="J859" s="9" t="s">
        <v>3002</v>
      </c>
      <c r="L859" t="str">
        <f>INDEX(classification!L$2:L$200, MATCH(soilManagement!K859, classification!J$2:J$200, 0))</f>
        <v>unknown</v>
      </c>
      <c r="M859" s="6"/>
      <c r="N859" t="str">
        <f>INDEX(classification!O$2:O$200, MATCH(soilManagement!M859, classification!M$2:M$200, 0))</f>
        <v>unknown</v>
      </c>
      <c r="O859" s="6" t="s">
        <v>2587</v>
      </c>
      <c r="P859" t="str">
        <f>INDEX(classification!R$2:R$200, MATCH(soilManagement!O859, classification!P$2:P$200, 0))</f>
        <v>no</v>
      </c>
      <c r="Q859" s="6" t="s">
        <v>2587</v>
      </c>
      <c r="R859" t="str">
        <f>INDEX(classification!U$2:U$200, MATCH(soilManagement!Q859, classification!S$2:S$200, 0))</f>
        <v>rainfed</v>
      </c>
      <c r="S859" s="6" t="s">
        <v>2587</v>
      </c>
      <c r="T859" t="str">
        <f>INDEX(classification!X$2:X$200, MATCH(soilManagement!S859, classification!V$2:V$200, 0))</f>
        <v>not compacted</v>
      </c>
      <c r="U859" s="6"/>
      <c r="V859" t="str">
        <f>INDEX(classification!AA$2:AA$200, MATCH(soilManagement!U859, classification!Y$2:Y$200, 0))</f>
        <v>unknown</v>
      </c>
      <c r="W859" s="9" t="s">
        <v>2565</v>
      </c>
      <c r="X859" t="str">
        <f>INDEX(classification!AD$2:AD$200, MATCH(soilManagement!W859, classification!AB$2:AB$200, 0))</f>
        <v>no impact</v>
      </c>
      <c r="Y859" s="6" t="s">
        <v>2457</v>
      </c>
    </row>
    <row r="860" spans="1:25">
      <c r="A860">
        <v>859</v>
      </c>
      <c r="B860" s="6" t="s">
        <v>1045</v>
      </c>
      <c r="C860" s="6" t="s">
        <v>2599</v>
      </c>
      <c r="D860" t="str">
        <f>INDEX(classification!C$2:C$200, MATCH(soilManagement!C860, classification!A$2:A$200, 0))</f>
        <v>arable</v>
      </c>
      <c r="E860" s="6" t="s">
        <v>2731</v>
      </c>
      <c r="F860" t="str">
        <f>INDEX(classification!F$2:F$200, MATCH(soilManagement!E860, classification!D$2:D$200, 0))</f>
        <v>no tillage</v>
      </c>
      <c r="G860" s="6">
        <v>3</v>
      </c>
      <c r="H860" s="6" t="s">
        <v>2723</v>
      </c>
      <c r="I860" t="str">
        <f>INDEX(classification!I$2:I$200, MATCH(soilManagement!H860, classification!G$2:G$200, 0))</f>
        <v>cereals</v>
      </c>
      <c r="J860" s="6" t="s">
        <v>3002</v>
      </c>
      <c r="L860" t="str">
        <f>INDEX(classification!L$2:L$200, MATCH(soilManagement!K860, classification!J$2:J$200, 0))</f>
        <v>unknown</v>
      </c>
      <c r="M860" s="6"/>
      <c r="N860" t="str">
        <f>INDEX(classification!O$2:O$200, MATCH(soilManagement!M860, classification!M$2:M$200, 0))</f>
        <v>unknown</v>
      </c>
      <c r="O860" s="6" t="s">
        <v>2587</v>
      </c>
      <c r="P860" t="str">
        <f>INDEX(classification!R$2:R$200, MATCH(soilManagement!O860, classification!P$2:P$200, 0))</f>
        <v>no</v>
      </c>
      <c r="Q860" s="6" t="s">
        <v>2587</v>
      </c>
      <c r="R860" t="str">
        <f>INDEX(classification!U$2:U$200, MATCH(soilManagement!Q860, classification!S$2:S$200, 0))</f>
        <v>rainfed</v>
      </c>
      <c r="S860" s="6" t="s">
        <v>2587</v>
      </c>
      <c r="T860" t="str">
        <f>INDEX(classification!X$2:X$200, MATCH(soilManagement!S860, classification!V$2:V$200, 0))</f>
        <v>not compacted</v>
      </c>
      <c r="U860" s="6"/>
      <c r="V860" t="str">
        <f>INDEX(classification!AA$2:AA$200, MATCH(soilManagement!U860, classification!Y$2:Y$200, 0))</f>
        <v>unknown</v>
      </c>
      <c r="W860" s="9" t="s">
        <v>2565</v>
      </c>
      <c r="X860" t="str">
        <f>INDEX(classification!AD$2:AD$200, MATCH(soilManagement!W860, classification!AB$2:AB$200, 0))</f>
        <v>no impact</v>
      </c>
      <c r="Y860" s="6" t="s">
        <v>2457</v>
      </c>
    </row>
    <row r="861" spans="1:25">
      <c r="A861">
        <v>860</v>
      </c>
      <c r="B861" s="6" t="s">
        <v>1046</v>
      </c>
      <c r="C861" s="6" t="s">
        <v>2599</v>
      </c>
      <c r="D861" t="str">
        <f>INDEX(classification!C$2:C$200, MATCH(soilManagement!C861, classification!A$2:A$200, 0))</f>
        <v>arable</v>
      </c>
      <c r="E861" s="6" t="s">
        <v>3003</v>
      </c>
      <c r="F861" t="str">
        <f>INDEX(classification!F$2:F$200, MATCH(soilManagement!E861, classification!D$2:D$200, 0))</f>
        <v>no tillage</v>
      </c>
      <c r="G861" s="9">
        <v>-9999</v>
      </c>
      <c r="H861" s="9"/>
      <c r="I861" t="str">
        <f>INDEX(classification!I$2:I$200, MATCH(soilManagement!H861, classification!G$2:G$200, 0))</f>
        <v>unknown</v>
      </c>
      <c r="J861" s="9" t="s">
        <v>1551</v>
      </c>
      <c r="K861" s="6"/>
      <c r="L861" t="str">
        <f>INDEX(classification!L$2:L$200, MATCH(soilManagement!K861, classification!J$2:J$200, 0))</f>
        <v>unknown</v>
      </c>
      <c r="M861" s="6" t="s">
        <v>3004</v>
      </c>
      <c r="N861" t="str">
        <f>INDEX(classification!O$2:O$200, MATCH(soilManagement!M861, classification!M$2:M$200, 0))</f>
        <v>no</v>
      </c>
      <c r="O861" s="6" t="s">
        <v>2587</v>
      </c>
      <c r="P861" t="str">
        <f>INDEX(classification!R$2:R$200, MATCH(soilManagement!O861, classification!P$2:P$200, 0))</f>
        <v>no</v>
      </c>
      <c r="Q861" s="6" t="s">
        <v>2587</v>
      </c>
      <c r="R861" t="str">
        <f>INDEX(classification!U$2:U$200, MATCH(soilManagement!Q861, classification!S$2:S$200, 0))</f>
        <v>rainfed</v>
      </c>
      <c r="S861" s="6" t="s">
        <v>2570</v>
      </c>
      <c r="T861" t="str">
        <f>INDEX(classification!X$2:X$200, MATCH(soilManagement!S861, classification!V$2:V$200, 0))</f>
        <v>compacted</v>
      </c>
      <c r="U861" s="6"/>
      <c r="V861" t="str">
        <f>INDEX(classification!AA$2:AA$200, MATCH(soilManagement!U861, classification!Y$2:Y$200, 0))</f>
        <v>unknown</v>
      </c>
      <c r="W861" s="9"/>
      <c r="X861" t="str">
        <f>INDEX(classification!AD$2:AD$200, MATCH(soilManagement!W861, classification!AB$2:AB$200, 0))</f>
        <v>unknown</v>
      </c>
      <c r="Y861" s="6" t="s">
        <v>2559</v>
      </c>
    </row>
    <row r="862" spans="1:25">
      <c r="A862">
        <v>861</v>
      </c>
      <c r="B862" s="6" t="s">
        <v>1048</v>
      </c>
      <c r="C862" s="6" t="s">
        <v>2599</v>
      </c>
      <c r="D862" t="str">
        <f>INDEX(classification!C$2:C$200, MATCH(soilManagement!C862, classification!A$2:A$200, 0))</f>
        <v>arable</v>
      </c>
      <c r="E862" s="6" t="s">
        <v>2966</v>
      </c>
      <c r="F862" t="str">
        <f>INDEX(classification!F$2:F$200, MATCH(soilManagement!E862, classification!D$2:D$200, 0))</f>
        <v>reduced tillage</v>
      </c>
      <c r="G862" s="9">
        <v>-9999</v>
      </c>
      <c r="H862" s="9"/>
      <c r="I862" t="str">
        <f>INDEX(classification!I$2:I$200, MATCH(soilManagement!H862, classification!G$2:G$200, 0))</f>
        <v>unknown</v>
      </c>
      <c r="J862" s="9" t="s">
        <v>1551</v>
      </c>
      <c r="K862" s="6"/>
      <c r="L862" t="str">
        <f>INDEX(classification!L$2:L$200, MATCH(soilManagement!K862, classification!J$2:J$200, 0))</f>
        <v>unknown</v>
      </c>
      <c r="M862" s="6" t="s">
        <v>3005</v>
      </c>
      <c r="N862" t="str">
        <f>INDEX(classification!O$2:O$200, MATCH(soilManagement!M862, classification!M$2:M$200, 0))</f>
        <v>yes</v>
      </c>
      <c r="O862" s="6" t="s">
        <v>2587</v>
      </c>
      <c r="P862" t="str">
        <f>INDEX(classification!R$2:R$200, MATCH(soilManagement!O862, classification!P$2:P$200, 0))</f>
        <v>no</v>
      </c>
      <c r="Q862" s="6" t="s">
        <v>2587</v>
      </c>
      <c r="R862" t="str">
        <f>INDEX(classification!U$2:U$200, MATCH(soilManagement!Q862, classification!S$2:S$200, 0))</f>
        <v>rainfed</v>
      </c>
      <c r="S862" s="6" t="s">
        <v>2587</v>
      </c>
      <c r="T862" t="str">
        <f>INDEX(classification!X$2:X$200, MATCH(soilManagement!S862, classification!V$2:V$200, 0))</f>
        <v>not compacted</v>
      </c>
      <c r="U862" s="6"/>
      <c r="V862" t="str">
        <f>INDEX(classification!AA$2:AA$200, MATCH(soilManagement!U862, classification!Y$2:Y$200, 0))</f>
        <v>unknown</v>
      </c>
      <c r="W862" s="9"/>
      <c r="X862" t="str">
        <f>INDEX(classification!AD$2:AD$200, MATCH(soilManagement!W862, classification!AB$2:AB$200, 0))</f>
        <v>unknown</v>
      </c>
      <c r="Y862" s="6" t="s">
        <v>2559</v>
      </c>
    </row>
    <row r="863" spans="1:25">
      <c r="A863">
        <v>862</v>
      </c>
      <c r="B863" s="6" t="s">
        <v>1049</v>
      </c>
      <c r="C863" s="6" t="s">
        <v>2599</v>
      </c>
      <c r="D863" t="str">
        <f>INDEX(classification!C$2:C$200, MATCH(soilManagement!C863, classification!A$2:A$200, 0))</f>
        <v>arable</v>
      </c>
      <c r="E863" s="6" t="s">
        <v>3006</v>
      </c>
      <c r="F863" t="str">
        <f>INDEX(classification!F$2:F$200, MATCH(soilManagement!E863, classification!D$2:D$200, 0))</f>
        <v>no tillage</v>
      </c>
      <c r="G863" s="9">
        <v>-9999</v>
      </c>
      <c r="H863" s="9"/>
      <c r="I863" t="str">
        <f>INDEX(classification!I$2:I$200, MATCH(soilManagement!H863, classification!G$2:G$200, 0))</f>
        <v>unknown</v>
      </c>
      <c r="J863" s="9" t="s">
        <v>1551</v>
      </c>
      <c r="K863" s="6"/>
      <c r="L863" t="str">
        <f>INDEX(classification!L$2:L$200, MATCH(soilManagement!K863, classification!J$2:J$200, 0))</f>
        <v>unknown</v>
      </c>
      <c r="M863" s="6" t="s">
        <v>3004</v>
      </c>
      <c r="N863" t="str">
        <f>INDEX(classification!O$2:O$200, MATCH(soilManagement!M863, classification!M$2:M$200, 0))</f>
        <v>no</v>
      </c>
      <c r="O863" s="6" t="s">
        <v>2587</v>
      </c>
      <c r="P863" t="str">
        <f>INDEX(classification!R$2:R$200, MATCH(soilManagement!O863, classification!P$2:P$200, 0))</f>
        <v>no</v>
      </c>
      <c r="Q863" s="6" t="s">
        <v>2587</v>
      </c>
      <c r="R863" t="str">
        <f>INDEX(classification!U$2:U$200, MATCH(soilManagement!Q863, classification!S$2:S$200, 0))</f>
        <v>rainfed</v>
      </c>
      <c r="S863" s="6" t="s">
        <v>2570</v>
      </c>
      <c r="T863" t="str">
        <f>INDEX(classification!X$2:X$200, MATCH(soilManagement!S863, classification!V$2:V$200, 0))</f>
        <v>compacted</v>
      </c>
      <c r="U863" s="6"/>
      <c r="V863" t="str">
        <f>INDEX(classification!AA$2:AA$200, MATCH(soilManagement!U863, classification!Y$2:Y$200, 0))</f>
        <v>unknown</v>
      </c>
      <c r="W863" s="9"/>
      <c r="X863" t="str">
        <f>INDEX(classification!AD$2:AD$200, MATCH(soilManagement!W863, classification!AB$2:AB$200, 0))</f>
        <v>unknown</v>
      </c>
      <c r="Y863" s="6" t="s">
        <v>2559</v>
      </c>
    </row>
    <row r="864" spans="1:25">
      <c r="A864">
        <v>863</v>
      </c>
      <c r="B864" s="6" t="s">
        <v>1050</v>
      </c>
      <c r="C864" s="6" t="s">
        <v>2599</v>
      </c>
      <c r="D864" t="str">
        <f>INDEX(classification!C$2:C$200, MATCH(soilManagement!C864, classification!A$2:A$200, 0))</f>
        <v>arable</v>
      </c>
      <c r="E864" s="6" t="s">
        <v>2731</v>
      </c>
      <c r="F864" t="str">
        <f>INDEX(classification!F$2:F$200, MATCH(soilManagement!E864, classification!D$2:D$200, 0))</f>
        <v>no tillage</v>
      </c>
      <c r="G864" s="9">
        <v>-9999</v>
      </c>
      <c r="H864" s="9"/>
      <c r="I864" t="str">
        <f>INDEX(classification!I$2:I$200, MATCH(soilManagement!H864, classification!G$2:G$200, 0))</f>
        <v>unknown</v>
      </c>
      <c r="J864" s="9" t="s">
        <v>1551</v>
      </c>
      <c r="K864" s="6"/>
      <c r="L864" t="str">
        <f>INDEX(classification!L$2:L$200, MATCH(soilManagement!K864, classification!J$2:J$200, 0))</f>
        <v>unknown</v>
      </c>
      <c r="M864" s="6" t="s">
        <v>3004</v>
      </c>
      <c r="N864" t="str">
        <f>INDEX(classification!O$2:O$200, MATCH(soilManagement!M864, classification!M$2:M$200, 0))</f>
        <v>no</v>
      </c>
      <c r="O864" s="6" t="s">
        <v>2587</v>
      </c>
      <c r="P864" t="str">
        <f>INDEX(classification!R$2:R$200, MATCH(soilManagement!O864, classification!P$2:P$200, 0))</f>
        <v>no</v>
      </c>
      <c r="Q864" s="6" t="s">
        <v>2587</v>
      </c>
      <c r="R864" t="str">
        <f>INDEX(classification!U$2:U$200, MATCH(soilManagement!Q864, classification!S$2:S$200, 0))</f>
        <v>rainfed</v>
      </c>
      <c r="S864" s="6" t="s">
        <v>2570</v>
      </c>
      <c r="T864" t="str">
        <f>INDEX(classification!X$2:X$200, MATCH(soilManagement!S864, classification!V$2:V$200, 0))</f>
        <v>compacted</v>
      </c>
      <c r="U864" s="6"/>
      <c r="V864" t="str">
        <f>INDEX(classification!AA$2:AA$200, MATCH(soilManagement!U864, classification!Y$2:Y$200, 0))</f>
        <v>unknown</v>
      </c>
      <c r="W864" s="9"/>
      <c r="X864" t="str">
        <f>INDEX(classification!AD$2:AD$200, MATCH(soilManagement!W864, classification!AB$2:AB$200, 0))</f>
        <v>unknown</v>
      </c>
      <c r="Y864" s="6" t="s">
        <v>2559</v>
      </c>
    </row>
    <row r="865" spans="1:25">
      <c r="A865">
        <v>864</v>
      </c>
      <c r="B865" s="6" t="s">
        <v>1051</v>
      </c>
      <c r="C865" s="6" t="s">
        <v>2599</v>
      </c>
      <c r="D865" t="str">
        <f>INDEX(classification!C$2:C$200, MATCH(soilManagement!C865, classification!A$2:A$200, 0))</f>
        <v>arable</v>
      </c>
      <c r="E865" s="6" t="s">
        <v>2801</v>
      </c>
      <c r="F865" t="str">
        <f>INDEX(classification!F$2:F$200, MATCH(soilManagement!E865, classification!D$2:D$200, 0))</f>
        <v>conventional tillage</v>
      </c>
      <c r="G865" s="9">
        <v>-9999</v>
      </c>
      <c r="H865" s="9"/>
      <c r="I865" t="str">
        <f>INDEX(classification!I$2:I$200, MATCH(soilManagement!H865, classification!G$2:G$200, 0))</f>
        <v>unknown</v>
      </c>
      <c r="J865" s="9" t="s">
        <v>1551</v>
      </c>
      <c r="K865" s="6"/>
      <c r="L865" t="str">
        <f>INDEX(classification!L$2:L$200, MATCH(soilManagement!K865, classification!J$2:J$200, 0))</f>
        <v>unknown</v>
      </c>
      <c r="M865" s="6" t="s">
        <v>3004</v>
      </c>
      <c r="N865" t="str">
        <f>INDEX(classification!O$2:O$200, MATCH(soilManagement!M865, classification!M$2:M$200, 0))</f>
        <v>no</v>
      </c>
      <c r="O865" s="6" t="s">
        <v>2587</v>
      </c>
      <c r="P865" t="str">
        <f>INDEX(classification!R$2:R$200, MATCH(soilManagement!O865, classification!P$2:P$200, 0))</f>
        <v>no</v>
      </c>
      <c r="Q865" s="6" t="s">
        <v>2587</v>
      </c>
      <c r="R865" t="str">
        <f>INDEX(classification!U$2:U$200, MATCH(soilManagement!Q865, classification!S$2:S$200, 0))</f>
        <v>rainfed</v>
      </c>
      <c r="S865" s="6" t="s">
        <v>2570</v>
      </c>
      <c r="T865" t="str">
        <f>INDEX(classification!X$2:X$200, MATCH(soilManagement!S865, classification!V$2:V$200, 0))</f>
        <v>compacted</v>
      </c>
      <c r="U865" s="6"/>
      <c r="V865" t="str">
        <f>INDEX(classification!AA$2:AA$200, MATCH(soilManagement!U865, classification!Y$2:Y$200, 0))</f>
        <v>unknown</v>
      </c>
      <c r="W865" s="9"/>
      <c r="X865" t="str">
        <f>INDEX(classification!AD$2:AD$200, MATCH(soilManagement!W865, classification!AB$2:AB$200, 0))</f>
        <v>unknown</v>
      </c>
      <c r="Y865" s="6" t="s">
        <v>2559</v>
      </c>
    </row>
    <row r="866" spans="1:25">
      <c r="A866">
        <v>865</v>
      </c>
      <c r="B866" s="6" t="s">
        <v>1052</v>
      </c>
      <c r="C866" s="6" t="s">
        <v>2599</v>
      </c>
      <c r="D866" t="str">
        <f>INDEX(classification!C$2:C$200, MATCH(soilManagement!C866, classification!A$2:A$200, 0))</f>
        <v>arable</v>
      </c>
      <c r="E866" s="6" t="s">
        <v>2801</v>
      </c>
      <c r="F866" t="str">
        <f>INDEX(classification!F$2:F$200, MATCH(soilManagement!E866, classification!D$2:D$200, 0))</f>
        <v>conventional tillage</v>
      </c>
      <c r="G866" s="9">
        <v>-9999</v>
      </c>
      <c r="H866" s="9"/>
      <c r="I866" t="str">
        <f>INDEX(classification!I$2:I$200, MATCH(soilManagement!H866, classification!G$2:G$200, 0))</f>
        <v>unknown</v>
      </c>
      <c r="J866" s="9" t="s">
        <v>1551</v>
      </c>
      <c r="K866" s="6"/>
      <c r="L866" t="str">
        <f>INDEX(classification!L$2:L$200, MATCH(soilManagement!K866, classification!J$2:J$200, 0))</f>
        <v>unknown</v>
      </c>
      <c r="M866" s="6" t="s">
        <v>3004</v>
      </c>
      <c r="N866" t="str">
        <f>INDEX(classification!O$2:O$200, MATCH(soilManagement!M866, classification!M$2:M$200, 0))</f>
        <v>no</v>
      </c>
      <c r="O866" s="6" t="s">
        <v>2587</v>
      </c>
      <c r="P866" t="str">
        <f>INDEX(classification!R$2:R$200, MATCH(soilManagement!O866, classification!P$2:P$200, 0))</f>
        <v>no</v>
      </c>
      <c r="Q866" s="6" t="s">
        <v>2587</v>
      </c>
      <c r="R866" t="str">
        <f>INDEX(classification!U$2:U$200, MATCH(soilManagement!Q866, classification!S$2:S$200, 0))</f>
        <v>rainfed</v>
      </c>
      <c r="S866" s="6" t="s">
        <v>2587</v>
      </c>
      <c r="T866" t="str">
        <f>INDEX(classification!X$2:X$200, MATCH(soilManagement!S866, classification!V$2:V$200, 0))</f>
        <v>not compacted</v>
      </c>
      <c r="U866" s="6"/>
      <c r="V866" t="str">
        <f>INDEX(classification!AA$2:AA$200, MATCH(soilManagement!U866, classification!Y$2:Y$200, 0))</f>
        <v>unknown</v>
      </c>
      <c r="W866" s="9"/>
      <c r="X866" t="str">
        <f>INDEX(classification!AD$2:AD$200, MATCH(soilManagement!W866, classification!AB$2:AB$200, 0))</f>
        <v>unknown</v>
      </c>
      <c r="Y866" s="6" t="s">
        <v>2559</v>
      </c>
    </row>
    <row r="867" spans="1:25">
      <c r="A867">
        <v>866</v>
      </c>
      <c r="B867" s="6" t="s">
        <v>1053</v>
      </c>
      <c r="C867" s="6" t="s">
        <v>2599</v>
      </c>
      <c r="D867" t="str">
        <f>INDEX(classification!C$2:C$200, MATCH(soilManagement!C867, classification!A$2:A$200, 0))</f>
        <v>arable</v>
      </c>
      <c r="E867" s="6" t="s">
        <v>2731</v>
      </c>
      <c r="F867" t="str">
        <f>INDEX(classification!F$2:F$200, MATCH(soilManagement!E867, classification!D$2:D$200, 0))</f>
        <v>no tillage</v>
      </c>
      <c r="G867" s="9">
        <v>-9999</v>
      </c>
      <c r="H867" s="9"/>
      <c r="I867" t="str">
        <f>INDEX(classification!I$2:I$200, MATCH(soilManagement!H867, classification!G$2:G$200, 0))</f>
        <v>unknown</v>
      </c>
      <c r="J867" s="9" t="s">
        <v>1551</v>
      </c>
      <c r="K867" s="6"/>
      <c r="L867" t="str">
        <f>INDEX(classification!L$2:L$200, MATCH(soilManagement!K867, classification!J$2:J$200, 0))</f>
        <v>unknown</v>
      </c>
      <c r="M867" s="6" t="s">
        <v>3007</v>
      </c>
      <c r="N867" t="str">
        <f>INDEX(classification!O$2:O$200, MATCH(soilManagement!M867, classification!M$2:M$200, 0))</f>
        <v>yes</v>
      </c>
      <c r="O867" s="6" t="s">
        <v>2587</v>
      </c>
      <c r="P867" t="str">
        <f>INDEX(classification!R$2:R$200, MATCH(soilManagement!O867, classification!P$2:P$200, 0))</f>
        <v>no</v>
      </c>
      <c r="Q867" s="6" t="s">
        <v>2587</v>
      </c>
      <c r="R867" t="str">
        <f>INDEX(classification!U$2:U$200, MATCH(soilManagement!Q867, classification!S$2:S$200, 0))</f>
        <v>rainfed</v>
      </c>
      <c r="S867" s="6" t="s">
        <v>2587</v>
      </c>
      <c r="T867" t="str">
        <f>INDEX(classification!X$2:X$200, MATCH(soilManagement!S867, classification!V$2:V$200, 0))</f>
        <v>not compacted</v>
      </c>
      <c r="U867" s="6"/>
      <c r="V867" t="str">
        <f>INDEX(classification!AA$2:AA$200, MATCH(soilManagement!U867, classification!Y$2:Y$200, 0))</f>
        <v>unknown</v>
      </c>
      <c r="W867" s="9"/>
      <c r="X867" t="str">
        <f>INDEX(classification!AD$2:AD$200, MATCH(soilManagement!W867, classification!AB$2:AB$200, 0))</f>
        <v>unknown</v>
      </c>
      <c r="Y867" s="6" t="s">
        <v>2559</v>
      </c>
    </row>
    <row r="868" spans="1:25">
      <c r="A868">
        <v>867</v>
      </c>
      <c r="B868" s="6" t="s">
        <v>1054</v>
      </c>
      <c r="C868" s="6" t="s">
        <v>2599</v>
      </c>
      <c r="D868" t="str">
        <f>INDEX(classification!C$2:C$200, MATCH(soilManagement!C868, classification!A$2:A$200, 0))</f>
        <v>arable</v>
      </c>
      <c r="E868" s="6" t="s">
        <v>2731</v>
      </c>
      <c r="F868" t="str">
        <f>INDEX(classification!F$2:F$200, MATCH(soilManagement!E868, classification!D$2:D$200, 0))</f>
        <v>no tillage</v>
      </c>
      <c r="G868" s="9">
        <v>-9999</v>
      </c>
      <c r="H868" s="9"/>
      <c r="I868" t="str">
        <f>INDEX(classification!I$2:I$200, MATCH(soilManagement!H868, classification!G$2:G$200, 0))</f>
        <v>unknown</v>
      </c>
      <c r="J868" s="9" t="s">
        <v>1551</v>
      </c>
      <c r="K868" s="6"/>
      <c r="L868" t="str">
        <f>INDEX(classification!L$2:L$200, MATCH(soilManagement!K868, classification!J$2:J$200, 0))</f>
        <v>unknown</v>
      </c>
      <c r="M868" s="6" t="s">
        <v>3007</v>
      </c>
      <c r="N868" t="str">
        <f>INDEX(classification!O$2:O$200, MATCH(soilManagement!M868, classification!M$2:M$200, 0))</f>
        <v>yes</v>
      </c>
      <c r="O868" s="6" t="s">
        <v>2587</v>
      </c>
      <c r="P868" t="str">
        <f>INDEX(classification!R$2:R$200, MATCH(soilManagement!O868, classification!P$2:P$200, 0))</f>
        <v>no</v>
      </c>
      <c r="Q868" s="6" t="s">
        <v>2587</v>
      </c>
      <c r="R868" t="str">
        <f>INDEX(classification!U$2:U$200, MATCH(soilManagement!Q868, classification!S$2:S$200, 0))</f>
        <v>rainfed</v>
      </c>
      <c r="S868" s="6" t="s">
        <v>2587</v>
      </c>
      <c r="T868" t="str">
        <f>INDEX(classification!X$2:X$200, MATCH(soilManagement!S868, classification!V$2:V$200, 0))</f>
        <v>not compacted</v>
      </c>
      <c r="U868" s="6"/>
      <c r="V868" t="str">
        <f>INDEX(classification!AA$2:AA$200, MATCH(soilManagement!U868, classification!Y$2:Y$200, 0))</f>
        <v>unknown</v>
      </c>
      <c r="W868" s="9"/>
      <c r="X868" t="str">
        <f>INDEX(classification!AD$2:AD$200, MATCH(soilManagement!W868, classification!AB$2:AB$200, 0))</f>
        <v>unknown</v>
      </c>
      <c r="Y868" s="6" t="s">
        <v>2559</v>
      </c>
    </row>
    <row r="869" spans="1:25">
      <c r="A869">
        <v>868</v>
      </c>
      <c r="B869" s="6" t="s">
        <v>1055</v>
      </c>
      <c r="C869" s="6" t="s">
        <v>2599</v>
      </c>
      <c r="D869" t="str">
        <f>INDEX(classification!C$2:C$200, MATCH(soilManagement!C869, classification!A$2:A$200, 0))</f>
        <v>arable</v>
      </c>
      <c r="E869" s="6" t="s">
        <v>2731</v>
      </c>
      <c r="F869" t="str">
        <f>INDEX(classification!F$2:F$200, MATCH(soilManagement!E869, classification!D$2:D$200, 0))</f>
        <v>no tillage</v>
      </c>
      <c r="G869" s="6">
        <v>1</v>
      </c>
      <c r="H869" s="9" t="s">
        <v>3008</v>
      </c>
      <c r="I869" t="str">
        <f>INDEX(classification!I$2:I$200, MATCH(soilManagement!H869, classification!G$2:G$200, 0))</f>
        <v>fruits/trees</v>
      </c>
      <c r="J869" s="9" t="s">
        <v>3009</v>
      </c>
      <c r="K869" s="6"/>
      <c r="L869" t="str">
        <f>INDEX(classification!L$2:L$200, MATCH(soilManagement!K869, classification!J$2:J$200, 0))</f>
        <v>unknown</v>
      </c>
      <c r="M869" s="6" t="s">
        <v>3010</v>
      </c>
      <c r="N869" t="str">
        <f>INDEX(classification!O$2:O$200, MATCH(soilManagement!M869, classification!M$2:M$200, 0))</f>
        <v>no</v>
      </c>
      <c r="O869" s="6" t="s">
        <v>2587</v>
      </c>
      <c r="P869" t="str">
        <f>INDEX(classification!R$2:R$200, MATCH(soilManagement!O869, classification!P$2:P$200, 0))</f>
        <v>no</v>
      </c>
      <c r="Q869" s="6" t="s">
        <v>2587</v>
      </c>
      <c r="R869" t="str">
        <f>INDEX(classification!U$2:U$200, MATCH(soilManagement!Q869, classification!S$2:S$200, 0))</f>
        <v>rainfed</v>
      </c>
      <c r="S869" s="6" t="s">
        <v>2587</v>
      </c>
      <c r="T869" t="str">
        <f>INDEX(classification!X$2:X$200, MATCH(soilManagement!S869, classification!V$2:V$200, 0))</f>
        <v>not compacted</v>
      </c>
      <c r="U869" s="6"/>
      <c r="V869" t="str">
        <f>INDEX(classification!AA$2:AA$200, MATCH(soilManagement!U869, classification!Y$2:Y$200, 0))</f>
        <v>unknown</v>
      </c>
      <c r="W869" s="9" t="s">
        <v>2593</v>
      </c>
      <c r="X869" t="str">
        <f>INDEX(classification!AD$2:AD$200, MATCH(soilManagement!W869, classification!AB$2:AB$200, 0))</f>
        <v>no impact</v>
      </c>
      <c r="Y869" s="6" t="s">
        <v>2559</v>
      </c>
    </row>
    <row r="870" spans="1:25">
      <c r="A870">
        <v>869</v>
      </c>
      <c r="B870" s="6" t="s">
        <v>1057</v>
      </c>
      <c r="C870" s="6" t="s">
        <v>2599</v>
      </c>
      <c r="D870" t="str">
        <f>INDEX(classification!C$2:C$200, MATCH(soilManagement!C870, classification!A$2:A$200, 0))</f>
        <v>arable</v>
      </c>
      <c r="E870" s="6" t="s">
        <v>2731</v>
      </c>
      <c r="F870" t="str">
        <f>INDEX(classification!F$2:F$200, MATCH(soilManagement!E870, classification!D$2:D$200, 0))</f>
        <v>no tillage</v>
      </c>
      <c r="G870" s="6">
        <v>1</v>
      </c>
      <c r="H870" s="9" t="s">
        <v>3008</v>
      </c>
      <c r="I870" t="str">
        <f>INDEX(classification!I$2:I$200, MATCH(soilManagement!H870, classification!G$2:G$200, 0))</f>
        <v>fruits/trees</v>
      </c>
      <c r="J870" s="9" t="s">
        <v>3009</v>
      </c>
      <c r="K870" s="6"/>
      <c r="L870" t="str">
        <f>INDEX(classification!L$2:L$200, MATCH(soilManagement!K870, classification!J$2:J$200, 0))</f>
        <v>unknown</v>
      </c>
      <c r="M870" s="6" t="s">
        <v>3010</v>
      </c>
      <c r="N870" t="str">
        <f>INDEX(classification!O$2:O$200, MATCH(soilManagement!M870, classification!M$2:M$200, 0))</f>
        <v>no</v>
      </c>
      <c r="O870" s="6" t="s">
        <v>2587</v>
      </c>
      <c r="P870" t="str">
        <f>INDEX(classification!R$2:R$200, MATCH(soilManagement!O870, classification!P$2:P$200, 0))</f>
        <v>no</v>
      </c>
      <c r="Q870" s="6" t="s">
        <v>2587</v>
      </c>
      <c r="R870" t="str">
        <f>INDEX(classification!U$2:U$200, MATCH(soilManagement!Q870, classification!S$2:S$200, 0))</f>
        <v>rainfed</v>
      </c>
      <c r="S870" s="6" t="s">
        <v>2587</v>
      </c>
      <c r="T870" t="str">
        <f>INDEX(classification!X$2:X$200, MATCH(soilManagement!S870, classification!V$2:V$200, 0))</f>
        <v>not compacted</v>
      </c>
      <c r="U870" s="6"/>
      <c r="V870" t="str">
        <f>INDEX(classification!AA$2:AA$200, MATCH(soilManagement!U870, classification!Y$2:Y$200, 0))</f>
        <v>unknown</v>
      </c>
      <c r="W870" s="9" t="s">
        <v>2593</v>
      </c>
      <c r="X870" t="str">
        <f>INDEX(classification!AD$2:AD$200, MATCH(soilManagement!W870, classification!AB$2:AB$200, 0))</f>
        <v>no impact</v>
      </c>
      <c r="Y870" s="6" t="s">
        <v>2559</v>
      </c>
    </row>
    <row r="871" spans="1:25">
      <c r="A871">
        <v>870</v>
      </c>
      <c r="B871" s="6" t="s">
        <v>1058</v>
      </c>
      <c r="C871" s="6" t="s">
        <v>2556</v>
      </c>
      <c r="D871" t="str">
        <f>INDEX(classification!C$2:C$200, MATCH(soilManagement!C871, classification!A$2:A$200, 0))</f>
        <v>grassland</v>
      </c>
      <c r="E871" s="6" t="s">
        <v>2731</v>
      </c>
      <c r="F871" t="str">
        <f>INDEX(classification!F$2:F$200, MATCH(soilManagement!E871, classification!D$2:D$200, 0))</f>
        <v>no tillage</v>
      </c>
      <c r="G871" s="9">
        <v>0</v>
      </c>
      <c r="H871" s="9"/>
      <c r="I871" t="str">
        <f>INDEX(classification!I$2:I$200, MATCH(soilManagement!H871, classification!G$2:G$200, 0))</f>
        <v>unknown</v>
      </c>
      <c r="J871" s="9" t="s">
        <v>3011</v>
      </c>
      <c r="K871" s="6" t="s">
        <v>2587</v>
      </c>
      <c r="L871" t="str">
        <f>INDEX(classification!L$2:L$200, MATCH(soilManagement!K871, classification!J$2:J$200, 0))</f>
        <v>no</v>
      </c>
      <c r="M871" s="6" t="s">
        <v>2558</v>
      </c>
      <c r="N871" t="str">
        <f>INDEX(classification!O$2:O$200, MATCH(soilManagement!M871, classification!M$2:M$200, 0))</f>
        <v>natural</v>
      </c>
      <c r="O871" s="6" t="s">
        <v>2570</v>
      </c>
      <c r="P871" t="str">
        <f>INDEX(classification!R$2:R$200, MATCH(soilManagement!O871, classification!P$2:P$200, 0))</f>
        <v>yes</v>
      </c>
      <c r="Q871" s="9" t="s">
        <v>2587</v>
      </c>
      <c r="R871" t="str">
        <f>INDEX(classification!U$2:U$200, MATCH(soilManagement!Q871, classification!S$2:S$200, 0))</f>
        <v>rainfed</v>
      </c>
      <c r="S871" s="6" t="s">
        <v>2587</v>
      </c>
      <c r="T871" t="str">
        <f>INDEX(classification!X$2:X$200, MATCH(soilManagement!S871, classification!V$2:V$200, 0))</f>
        <v>not compacted</v>
      </c>
      <c r="U871" s="6"/>
      <c r="V871" t="str">
        <f>INDEX(classification!AA$2:AA$200, MATCH(soilManagement!U871, classification!Y$2:Y$200, 0))</f>
        <v>unknown</v>
      </c>
      <c r="W871" s="9"/>
      <c r="X871" t="str">
        <f>INDEX(classification!AD$2:AD$200, MATCH(soilManagement!W871, classification!AB$2:AB$200, 0))</f>
        <v>unknown</v>
      </c>
      <c r="Y871" s="6" t="s">
        <v>2464</v>
      </c>
    </row>
    <row r="872" spans="1:25">
      <c r="A872">
        <v>871</v>
      </c>
      <c r="B872" s="6" t="s">
        <v>1060</v>
      </c>
      <c r="C872" s="6" t="s">
        <v>2556</v>
      </c>
      <c r="D872" t="str">
        <f>INDEX(classification!C$2:C$200, MATCH(soilManagement!C872, classification!A$2:A$200, 0))</f>
        <v>grassland</v>
      </c>
      <c r="E872" s="6" t="s">
        <v>2731</v>
      </c>
      <c r="F872" t="str">
        <f>INDEX(classification!F$2:F$200, MATCH(soilManagement!E872, classification!D$2:D$200, 0))</f>
        <v>no tillage</v>
      </c>
      <c r="G872" s="9">
        <v>0</v>
      </c>
      <c r="H872" s="9"/>
      <c r="I872" t="str">
        <f>INDEX(classification!I$2:I$200, MATCH(soilManagement!H872, classification!G$2:G$200, 0))</f>
        <v>unknown</v>
      </c>
      <c r="J872" s="9" t="s">
        <v>3011</v>
      </c>
      <c r="K872" s="6" t="s">
        <v>2587</v>
      </c>
      <c r="L872" t="str">
        <f>INDEX(classification!L$2:L$200, MATCH(soilManagement!K872, classification!J$2:J$200, 0))</f>
        <v>no</v>
      </c>
      <c r="M872" s="6" t="s">
        <v>2558</v>
      </c>
      <c r="N872" t="str">
        <f>INDEX(classification!O$2:O$200, MATCH(soilManagement!M872, classification!M$2:M$200, 0))</f>
        <v>natural</v>
      </c>
      <c r="O872" s="6" t="s">
        <v>2570</v>
      </c>
      <c r="P872" t="str">
        <f>INDEX(classification!R$2:R$200, MATCH(soilManagement!O872, classification!P$2:P$200, 0))</f>
        <v>yes</v>
      </c>
      <c r="Q872" s="9" t="s">
        <v>2587</v>
      </c>
      <c r="R872" t="str">
        <f>INDEX(classification!U$2:U$200, MATCH(soilManagement!Q872, classification!S$2:S$200, 0))</f>
        <v>rainfed</v>
      </c>
      <c r="S872" s="6" t="s">
        <v>2570</v>
      </c>
      <c r="T872" t="str">
        <f>INDEX(classification!X$2:X$200, MATCH(soilManagement!S872, classification!V$2:V$200, 0))</f>
        <v>compacted</v>
      </c>
      <c r="U872" s="6"/>
      <c r="V872" t="str">
        <f>INDEX(classification!AA$2:AA$200, MATCH(soilManagement!U872, classification!Y$2:Y$200, 0))</f>
        <v>unknown</v>
      </c>
      <c r="W872" s="9"/>
      <c r="X872" t="str">
        <f>INDEX(classification!AD$2:AD$200, MATCH(soilManagement!W872, classification!AB$2:AB$200, 0))</f>
        <v>unknown</v>
      </c>
      <c r="Y872" s="6" t="s">
        <v>2465</v>
      </c>
    </row>
    <row r="873" spans="1:25">
      <c r="A873">
        <v>872</v>
      </c>
      <c r="B873" s="6" t="s">
        <v>1061</v>
      </c>
      <c r="C873" s="6" t="s">
        <v>2599</v>
      </c>
      <c r="D873" t="str">
        <f>INDEX(classification!C$2:C$200, MATCH(soilManagement!C873, classification!A$2:A$200, 0))</f>
        <v>arable</v>
      </c>
      <c r="E873" s="6" t="s">
        <v>2731</v>
      </c>
      <c r="F873" t="str">
        <f>INDEX(classification!F$2:F$200, MATCH(soilManagement!E873, classification!D$2:D$200, 0))</f>
        <v>no tillage</v>
      </c>
      <c r="G873" s="6">
        <v>1</v>
      </c>
      <c r="H873" s="9"/>
      <c r="I873" t="str">
        <f>INDEX(classification!I$2:I$200, MATCH(soilManagement!H873, classification!G$2:G$200, 0))</f>
        <v>unknown</v>
      </c>
      <c r="J873" s="9" t="s">
        <v>3011</v>
      </c>
      <c r="K873" s="6" t="s">
        <v>2587</v>
      </c>
      <c r="L873" t="str">
        <f>INDEX(classification!L$2:L$200, MATCH(soilManagement!K873, classification!J$2:J$200, 0))</f>
        <v>no</v>
      </c>
      <c r="M873" s="6" t="s">
        <v>3012</v>
      </c>
      <c r="N873" t="str">
        <f>INDEX(classification!O$2:O$200, MATCH(soilManagement!M873, classification!M$2:M$200, 0))</f>
        <v>yes</v>
      </c>
      <c r="O873" s="6" t="s">
        <v>2570</v>
      </c>
      <c r="P873" t="str">
        <f>INDEX(classification!R$2:R$200, MATCH(soilManagement!O873, classification!P$2:P$200, 0))</f>
        <v>yes</v>
      </c>
      <c r="Q873" s="9" t="s">
        <v>2587</v>
      </c>
      <c r="R873" t="str">
        <f>INDEX(classification!U$2:U$200, MATCH(soilManagement!Q873, classification!S$2:S$200, 0))</f>
        <v>rainfed</v>
      </c>
      <c r="S873" s="6" t="s">
        <v>2587</v>
      </c>
      <c r="T873" t="str">
        <f>INDEX(classification!X$2:X$200, MATCH(soilManagement!S873, classification!V$2:V$200, 0))</f>
        <v>not compacted</v>
      </c>
      <c r="U873" s="6"/>
      <c r="V873" t="str">
        <f>INDEX(classification!AA$2:AA$200, MATCH(soilManagement!U873, classification!Y$2:Y$200, 0))</f>
        <v>unknown</v>
      </c>
      <c r="W873" s="9" t="s">
        <v>2565</v>
      </c>
      <c r="X873" t="str">
        <f>INDEX(classification!AD$2:AD$200, MATCH(soilManagement!W873, classification!AB$2:AB$200, 0))</f>
        <v>no impact</v>
      </c>
      <c r="Y873" s="6" t="s">
        <v>2466</v>
      </c>
    </row>
    <row r="874" spans="1:25">
      <c r="A874">
        <v>873</v>
      </c>
      <c r="B874" s="6" t="s">
        <v>1062</v>
      </c>
      <c r="C874" s="6" t="s">
        <v>2599</v>
      </c>
      <c r="D874" t="str">
        <f>INDEX(classification!C$2:C$200, MATCH(soilManagement!C874, classification!A$2:A$200, 0))</f>
        <v>arable</v>
      </c>
      <c r="E874" s="6" t="s">
        <v>2731</v>
      </c>
      <c r="F874" t="str">
        <f>INDEX(classification!F$2:F$200, MATCH(soilManagement!E874, classification!D$2:D$200, 0))</f>
        <v>no tillage</v>
      </c>
      <c r="G874" s="6">
        <v>1</v>
      </c>
      <c r="H874" s="9"/>
      <c r="I874" t="str">
        <f>INDEX(classification!I$2:I$200, MATCH(soilManagement!H874, classification!G$2:G$200, 0))</f>
        <v>unknown</v>
      </c>
      <c r="J874" s="9" t="s">
        <v>3011</v>
      </c>
      <c r="K874" s="6" t="s">
        <v>2587</v>
      </c>
      <c r="L874" t="str">
        <f>INDEX(classification!L$2:L$200, MATCH(soilManagement!K874, classification!J$2:J$200, 0))</f>
        <v>no</v>
      </c>
      <c r="M874" s="6" t="s">
        <v>3012</v>
      </c>
      <c r="N874" t="str">
        <f>INDEX(classification!O$2:O$200, MATCH(soilManagement!M874, classification!M$2:M$200, 0))</f>
        <v>yes</v>
      </c>
      <c r="O874" s="6" t="s">
        <v>2587</v>
      </c>
      <c r="P874" t="str">
        <f>INDEX(classification!R$2:R$200, MATCH(soilManagement!O874, classification!P$2:P$200, 0))</f>
        <v>no</v>
      </c>
      <c r="Q874" s="9" t="s">
        <v>2587</v>
      </c>
      <c r="R874" t="str">
        <f>INDEX(classification!U$2:U$200, MATCH(soilManagement!Q874, classification!S$2:S$200, 0))</f>
        <v>rainfed</v>
      </c>
      <c r="S874" s="6" t="s">
        <v>2587</v>
      </c>
      <c r="T874" t="str">
        <f>INDEX(classification!X$2:X$200, MATCH(soilManagement!S874, classification!V$2:V$200, 0))</f>
        <v>not compacted</v>
      </c>
      <c r="U874" s="6"/>
      <c r="V874" t="str">
        <f>INDEX(classification!AA$2:AA$200, MATCH(soilManagement!U874, classification!Y$2:Y$200, 0))</f>
        <v>unknown</v>
      </c>
      <c r="W874" s="9"/>
      <c r="X874" t="str">
        <f>INDEX(classification!AD$2:AD$200, MATCH(soilManagement!W874, classification!AB$2:AB$200, 0))</f>
        <v>unknown</v>
      </c>
      <c r="Y874" s="6" t="s">
        <v>2467</v>
      </c>
    </row>
    <row r="875" spans="1:25">
      <c r="A875">
        <v>874</v>
      </c>
      <c r="B875" s="6" t="s">
        <v>1063</v>
      </c>
      <c r="C875" s="6" t="s">
        <v>2599</v>
      </c>
      <c r="D875" t="str">
        <f>INDEX(classification!C$2:C$200, MATCH(soilManagement!C875, classification!A$2:A$200, 0))</f>
        <v>arable</v>
      </c>
      <c r="E875" s="6" t="s">
        <v>2801</v>
      </c>
      <c r="F875" t="str">
        <f>INDEX(classification!F$2:F$200, MATCH(soilManagement!E875, classification!D$2:D$200, 0))</f>
        <v>conventional tillage</v>
      </c>
      <c r="G875" s="6">
        <v>1</v>
      </c>
      <c r="H875" s="9" t="s">
        <v>3013</v>
      </c>
      <c r="I875" t="str">
        <f>INDEX(classification!I$2:I$200, MATCH(soilManagement!H875, classification!G$2:G$200, 0))</f>
        <v>grass/herbs</v>
      </c>
      <c r="J875" s="9" t="s">
        <v>3013</v>
      </c>
      <c r="K875" s="6"/>
      <c r="L875" t="str">
        <f>INDEX(classification!L$2:L$200, MATCH(soilManagement!K875, classification!J$2:J$200, 0))</f>
        <v>unknown</v>
      </c>
      <c r="M875" s="6" t="s">
        <v>3010</v>
      </c>
      <c r="N875" t="str">
        <f>INDEX(classification!O$2:O$200, MATCH(soilManagement!M875, classification!M$2:M$200, 0))</f>
        <v>no</v>
      </c>
      <c r="O875" s="6" t="s">
        <v>2587</v>
      </c>
      <c r="P875" t="str">
        <f>INDEX(classification!R$2:R$200, MATCH(soilManagement!O875, classification!P$2:P$200, 0))</f>
        <v>no</v>
      </c>
      <c r="Q875" s="6" t="s">
        <v>2587</v>
      </c>
      <c r="R875" t="str">
        <f>INDEX(classification!U$2:U$200, MATCH(soilManagement!Q875, classification!S$2:S$200, 0))</f>
        <v>rainfed</v>
      </c>
      <c r="S875" s="6" t="s">
        <v>2587</v>
      </c>
      <c r="T875" t="str">
        <f>INDEX(classification!X$2:X$200, MATCH(soilManagement!S875, classification!V$2:V$200, 0))</f>
        <v>not compacted</v>
      </c>
      <c r="U875" s="6"/>
      <c r="V875" t="str">
        <f>INDEX(classification!AA$2:AA$200, MATCH(soilManagement!U875, classification!Y$2:Y$200, 0))</f>
        <v>unknown</v>
      </c>
      <c r="W875" s="9"/>
      <c r="X875" t="str">
        <f>INDEX(classification!AD$2:AD$200, MATCH(soilManagement!W875, classification!AB$2:AB$200, 0))</f>
        <v>unknown</v>
      </c>
      <c r="Y875" s="6" t="s">
        <v>2559</v>
      </c>
    </row>
    <row r="876" spans="1:25">
      <c r="A876">
        <v>875</v>
      </c>
      <c r="B876" s="6" t="s">
        <v>1065</v>
      </c>
      <c r="C876" s="6" t="s">
        <v>2599</v>
      </c>
      <c r="D876" t="str">
        <f>INDEX(classification!C$2:C$200, MATCH(soilManagement!C876, classification!A$2:A$200, 0))</f>
        <v>arable</v>
      </c>
      <c r="E876" s="6" t="s">
        <v>2801</v>
      </c>
      <c r="F876" t="str">
        <f>INDEX(classification!F$2:F$200, MATCH(soilManagement!E876, classification!D$2:D$200, 0))</f>
        <v>conventional tillage</v>
      </c>
      <c r="G876" s="6">
        <v>1</v>
      </c>
      <c r="H876" s="9" t="s">
        <v>3013</v>
      </c>
      <c r="I876" t="str">
        <f>INDEX(classification!I$2:I$200, MATCH(soilManagement!H876, classification!G$2:G$200, 0))</f>
        <v>grass/herbs</v>
      </c>
      <c r="J876" s="9" t="s">
        <v>3013</v>
      </c>
      <c r="K876" s="6"/>
      <c r="L876" t="str">
        <f>INDEX(classification!L$2:L$200, MATCH(soilManagement!K876, classification!J$2:J$200, 0))</f>
        <v>unknown</v>
      </c>
      <c r="M876" s="6" t="s">
        <v>3010</v>
      </c>
      <c r="N876" t="str">
        <f>INDEX(classification!O$2:O$200, MATCH(soilManagement!M876, classification!M$2:M$200, 0))</f>
        <v>no</v>
      </c>
      <c r="O876" s="6" t="s">
        <v>2587</v>
      </c>
      <c r="P876" t="str">
        <f>INDEX(classification!R$2:R$200, MATCH(soilManagement!O876, classification!P$2:P$200, 0))</f>
        <v>no</v>
      </c>
      <c r="Q876" s="6" t="s">
        <v>2587</v>
      </c>
      <c r="R876" t="str">
        <f>INDEX(classification!U$2:U$200, MATCH(soilManagement!Q876, classification!S$2:S$200, 0))</f>
        <v>rainfed</v>
      </c>
      <c r="S876" s="6" t="s">
        <v>2587</v>
      </c>
      <c r="T876" t="str">
        <f>INDEX(classification!X$2:X$200, MATCH(soilManagement!S876, classification!V$2:V$200, 0))</f>
        <v>not compacted</v>
      </c>
      <c r="U876" s="6"/>
      <c r="V876" t="str">
        <f>INDEX(classification!AA$2:AA$200, MATCH(soilManagement!U876, classification!Y$2:Y$200, 0))</f>
        <v>unknown</v>
      </c>
      <c r="W876" s="9"/>
      <c r="X876" t="str">
        <f>INDEX(classification!AD$2:AD$200, MATCH(soilManagement!W876, classification!AB$2:AB$200, 0))</f>
        <v>unknown</v>
      </c>
      <c r="Y876" s="6" t="s">
        <v>2559</v>
      </c>
    </row>
    <row r="877" spans="1:25">
      <c r="A877">
        <v>876</v>
      </c>
      <c r="B877" s="6" t="s">
        <v>1066</v>
      </c>
      <c r="C877" s="6" t="s">
        <v>2599</v>
      </c>
      <c r="D877" t="str">
        <f>INDEX(classification!C$2:C$200, MATCH(soilManagement!C877, classification!A$2:A$200, 0))</f>
        <v>arable</v>
      </c>
      <c r="E877" s="6" t="s">
        <v>2801</v>
      </c>
      <c r="F877" t="str">
        <f>INDEX(classification!F$2:F$200, MATCH(soilManagement!E877, classification!D$2:D$200, 0))</f>
        <v>conventional tillage</v>
      </c>
      <c r="G877" s="6">
        <v>1</v>
      </c>
      <c r="H877" s="9" t="s">
        <v>3013</v>
      </c>
      <c r="I877" t="str">
        <f>INDEX(classification!I$2:I$200, MATCH(soilManagement!H877, classification!G$2:G$200, 0))</f>
        <v>grass/herbs</v>
      </c>
      <c r="J877" s="9" t="s">
        <v>3013</v>
      </c>
      <c r="K877" s="6"/>
      <c r="L877" t="str">
        <f>INDEX(classification!L$2:L$200, MATCH(soilManagement!K877, classification!J$2:J$200, 0))</f>
        <v>unknown</v>
      </c>
      <c r="M877" s="6" t="s">
        <v>3010</v>
      </c>
      <c r="N877" t="str">
        <f>INDEX(classification!O$2:O$200, MATCH(soilManagement!M877, classification!M$2:M$200, 0))</f>
        <v>no</v>
      </c>
      <c r="O877" s="6" t="s">
        <v>2587</v>
      </c>
      <c r="P877" t="str">
        <f>INDEX(classification!R$2:R$200, MATCH(soilManagement!O877, classification!P$2:P$200, 0))</f>
        <v>no</v>
      </c>
      <c r="Q877" s="6" t="s">
        <v>2587</v>
      </c>
      <c r="R877" t="str">
        <f>INDEX(classification!U$2:U$200, MATCH(soilManagement!Q877, classification!S$2:S$200, 0))</f>
        <v>rainfed</v>
      </c>
      <c r="S877" s="6" t="s">
        <v>2587</v>
      </c>
      <c r="T877" t="str">
        <f>INDEX(classification!X$2:X$200, MATCH(soilManagement!S877, classification!V$2:V$200, 0))</f>
        <v>not compacted</v>
      </c>
      <c r="U877" s="6"/>
      <c r="V877" t="str">
        <f>INDEX(classification!AA$2:AA$200, MATCH(soilManagement!U877, classification!Y$2:Y$200, 0))</f>
        <v>unknown</v>
      </c>
      <c r="W877" s="9"/>
      <c r="X877" t="str">
        <f>INDEX(classification!AD$2:AD$200, MATCH(soilManagement!W877, classification!AB$2:AB$200, 0))</f>
        <v>unknown</v>
      </c>
      <c r="Y877" s="6" t="s">
        <v>2559</v>
      </c>
    </row>
    <row r="878" spans="1:25">
      <c r="A878">
        <v>877</v>
      </c>
      <c r="B878" s="6" t="s">
        <v>1067</v>
      </c>
      <c r="C878" s="6" t="s">
        <v>2599</v>
      </c>
      <c r="D878" t="str">
        <f>INDEX(classification!C$2:C$200, MATCH(soilManagement!C878, classification!A$2:A$200, 0))</f>
        <v>arable</v>
      </c>
      <c r="E878" s="6" t="s">
        <v>2801</v>
      </c>
      <c r="F878" t="str">
        <f>INDEX(classification!F$2:F$200, MATCH(soilManagement!E878, classification!D$2:D$200, 0))</f>
        <v>conventional tillage</v>
      </c>
      <c r="G878" s="6">
        <v>1</v>
      </c>
      <c r="H878" s="9" t="s">
        <v>3013</v>
      </c>
      <c r="I878" t="str">
        <f>INDEX(classification!I$2:I$200, MATCH(soilManagement!H878, classification!G$2:G$200, 0))</f>
        <v>grass/herbs</v>
      </c>
      <c r="J878" s="9" t="s">
        <v>3013</v>
      </c>
      <c r="K878" s="6"/>
      <c r="L878" t="str">
        <f>INDEX(classification!L$2:L$200, MATCH(soilManagement!K878, classification!J$2:J$200, 0))</f>
        <v>unknown</v>
      </c>
      <c r="M878" s="6" t="s">
        <v>3010</v>
      </c>
      <c r="N878" t="str">
        <f>INDEX(classification!O$2:O$200, MATCH(soilManagement!M878, classification!M$2:M$200, 0))</f>
        <v>no</v>
      </c>
      <c r="O878" s="6" t="s">
        <v>2587</v>
      </c>
      <c r="P878" t="str">
        <f>INDEX(classification!R$2:R$200, MATCH(soilManagement!O878, classification!P$2:P$200, 0))</f>
        <v>no</v>
      </c>
      <c r="Q878" s="6" t="s">
        <v>2587</v>
      </c>
      <c r="R878" t="str">
        <f>INDEX(classification!U$2:U$200, MATCH(soilManagement!Q878, classification!S$2:S$200, 0))</f>
        <v>rainfed</v>
      </c>
      <c r="S878" s="6" t="s">
        <v>2587</v>
      </c>
      <c r="T878" t="str">
        <f>INDEX(classification!X$2:X$200, MATCH(soilManagement!S878, classification!V$2:V$200, 0))</f>
        <v>not compacted</v>
      </c>
      <c r="U878" s="6"/>
      <c r="V878" t="str">
        <f>INDEX(classification!AA$2:AA$200, MATCH(soilManagement!U878, classification!Y$2:Y$200, 0))</f>
        <v>unknown</v>
      </c>
      <c r="W878" s="9"/>
      <c r="X878" t="str">
        <f>INDEX(classification!AD$2:AD$200, MATCH(soilManagement!W878, classification!AB$2:AB$200, 0))</f>
        <v>unknown</v>
      </c>
      <c r="Y878" s="6" t="s">
        <v>2559</v>
      </c>
    </row>
    <row r="879" spans="1:25">
      <c r="A879">
        <v>878</v>
      </c>
      <c r="B879" s="6" t="s">
        <v>1068</v>
      </c>
      <c r="C879" s="6" t="s">
        <v>2599</v>
      </c>
      <c r="D879" t="str">
        <f>INDEX(classification!C$2:C$200, MATCH(soilManagement!C879, classification!A$2:A$200, 0))</f>
        <v>arable</v>
      </c>
      <c r="E879" s="6" t="s">
        <v>2801</v>
      </c>
      <c r="F879" t="str">
        <f>INDEX(classification!F$2:F$200, MATCH(soilManagement!E879, classification!D$2:D$200, 0))</f>
        <v>conventional tillage</v>
      </c>
      <c r="G879" s="6">
        <v>1</v>
      </c>
      <c r="H879" s="9" t="s">
        <v>3013</v>
      </c>
      <c r="I879" t="str">
        <f>INDEX(classification!I$2:I$200, MATCH(soilManagement!H879, classification!G$2:G$200, 0))</f>
        <v>grass/herbs</v>
      </c>
      <c r="J879" s="9" t="s">
        <v>3013</v>
      </c>
      <c r="K879" s="6"/>
      <c r="L879" t="str">
        <f>INDEX(classification!L$2:L$200, MATCH(soilManagement!K879, classification!J$2:J$200, 0))</f>
        <v>unknown</v>
      </c>
      <c r="M879" s="6" t="s">
        <v>3010</v>
      </c>
      <c r="N879" t="str">
        <f>INDEX(classification!O$2:O$200, MATCH(soilManagement!M879, classification!M$2:M$200, 0))</f>
        <v>no</v>
      </c>
      <c r="O879" s="6" t="s">
        <v>2587</v>
      </c>
      <c r="P879" t="str">
        <f>INDEX(classification!R$2:R$200, MATCH(soilManagement!O879, classification!P$2:P$200, 0))</f>
        <v>no</v>
      </c>
      <c r="Q879" s="6" t="s">
        <v>2587</v>
      </c>
      <c r="R879" t="str">
        <f>INDEX(classification!U$2:U$200, MATCH(soilManagement!Q879, classification!S$2:S$200, 0))</f>
        <v>rainfed</v>
      </c>
      <c r="S879" s="6" t="s">
        <v>2587</v>
      </c>
      <c r="T879" t="str">
        <f>INDEX(classification!X$2:X$200, MATCH(soilManagement!S879, classification!V$2:V$200, 0))</f>
        <v>not compacted</v>
      </c>
      <c r="U879" s="6"/>
      <c r="V879" t="str">
        <f>INDEX(classification!AA$2:AA$200, MATCH(soilManagement!U879, classification!Y$2:Y$200, 0))</f>
        <v>unknown</v>
      </c>
      <c r="W879" s="9"/>
      <c r="X879" t="str">
        <f>INDEX(classification!AD$2:AD$200, MATCH(soilManagement!W879, classification!AB$2:AB$200, 0))</f>
        <v>unknown</v>
      </c>
      <c r="Y879" s="6" t="s">
        <v>2559</v>
      </c>
    </row>
    <row r="880" spans="1:25">
      <c r="A880">
        <v>879</v>
      </c>
      <c r="B880" s="6" t="s">
        <v>1069</v>
      </c>
      <c r="C880" s="6" t="s">
        <v>2599</v>
      </c>
      <c r="D880" t="str">
        <f>INDEX(classification!C$2:C$200, MATCH(soilManagement!C880, classification!A$2:A$200, 0))</f>
        <v>arable</v>
      </c>
      <c r="E880" s="6" t="s">
        <v>2801</v>
      </c>
      <c r="F880" t="str">
        <f>INDEX(classification!F$2:F$200, MATCH(soilManagement!E880, classification!D$2:D$200, 0))</f>
        <v>conventional tillage</v>
      </c>
      <c r="G880" s="6">
        <v>1</v>
      </c>
      <c r="H880" s="9" t="s">
        <v>3013</v>
      </c>
      <c r="I880" t="str">
        <f>INDEX(classification!I$2:I$200, MATCH(soilManagement!H880, classification!G$2:G$200, 0))</f>
        <v>grass/herbs</v>
      </c>
      <c r="J880" s="9" t="s">
        <v>3013</v>
      </c>
      <c r="K880" s="6"/>
      <c r="L880" t="str">
        <f>INDEX(classification!L$2:L$200, MATCH(soilManagement!K880, classification!J$2:J$200, 0))</f>
        <v>unknown</v>
      </c>
      <c r="M880" s="6" t="s">
        <v>3010</v>
      </c>
      <c r="N880" t="str">
        <f>INDEX(classification!O$2:O$200, MATCH(soilManagement!M880, classification!M$2:M$200, 0))</f>
        <v>no</v>
      </c>
      <c r="O880" s="6" t="s">
        <v>2587</v>
      </c>
      <c r="P880" t="str">
        <f>INDEX(classification!R$2:R$200, MATCH(soilManagement!O880, classification!P$2:P$200, 0))</f>
        <v>no</v>
      </c>
      <c r="Q880" s="6" t="s">
        <v>2587</v>
      </c>
      <c r="R880" t="str">
        <f>INDEX(classification!U$2:U$200, MATCH(soilManagement!Q880, classification!S$2:S$200, 0))</f>
        <v>rainfed</v>
      </c>
      <c r="S880" s="6" t="s">
        <v>2587</v>
      </c>
      <c r="T880" t="str">
        <f>INDEX(classification!X$2:X$200, MATCH(soilManagement!S880, classification!V$2:V$200, 0))</f>
        <v>not compacted</v>
      </c>
      <c r="U880" s="6"/>
      <c r="V880" t="str">
        <f>INDEX(classification!AA$2:AA$200, MATCH(soilManagement!U880, classification!Y$2:Y$200, 0))</f>
        <v>unknown</v>
      </c>
      <c r="W880" s="9"/>
      <c r="X880" t="str">
        <f>INDEX(classification!AD$2:AD$200, MATCH(soilManagement!W880, classification!AB$2:AB$200, 0))</f>
        <v>unknown</v>
      </c>
      <c r="Y880" s="6" t="s">
        <v>2559</v>
      </c>
    </row>
    <row r="881" spans="1:25">
      <c r="A881">
        <v>880</v>
      </c>
      <c r="B881" s="6" t="s">
        <v>1070</v>
      </c>
      <c r="C881" s="6" t="s">
        <v>2599</v>
      </c>
      <c r="D881" t="str">
        <f>INDEX(classification!C$2:C$200, MATCH(soilManagement!C881, classification!A$2:A$200, 0))</f>
        <v>arable</v>
      </c>
      <c r="E881" s="6" t="s">
        <v>2801</v>
      </c>
      <c r="F881" t="str">
        <f>INDEX(classification!F$2:F$200, MATCH(soilManagement!E881, classification!D$2:D$200, 0))</f>
        <v>conventional tillage</v>
      </c>
      <c r="G881" s="6">
        <v>1</v>
      </c>
      <c r="H881" s="9" t="s">
        <v>3013</v>
      </c>
      <c r="I881" t="str">
        <f>INDEX(classification!I$2:I$200, MATCH(soilManagement!H881, classification!G$2:G$200, 0))</f>
        <v>grass/herbs</v>
      </c>
      <c r="J881" s="9" t="s">
        <v>3013</v>
      </c>
      <c r="K881" s="6"/>
      <c r="L881" t="str">
        <f>INDEX(classification!L$2:L$200, MATCH(soilManagement!K881, classification!J$2:J$200, 0))</f>
        <v>unknown</v>
      </c>
      <c r="M881" s="6" t="s">
        <v>3010</v>
      </c>
      <c r="N881" t="str">
        <f>INDEX(classification!O$2:O$200, MATCH(soilManagement!M881, classification!M$2:M$200, 0))</f>
        <v>no</v>
      </c>
      <c r="O881" s="6" t="s">
        <v>2587</v>
      </c>
      <c r="P881" t="str">
        <f>INDEX(classification!R$2:R$200, MATCH(soilManagement!O881, classification!P$2:P$200, 0))</f>
        <v>no</v>
      </c>
      <c r="Q881" s="6" t="s">
        <v>2587</v>
      </c>
      <c r="R881" t="str">
        <f>INDEX(classification!U$2:U$200, MATCH(soilManagement!Q881, classification!S$2:S$200, 0))</f>
        <v>rainfed</v>
      </c>
      <c r="S881" s="6" t="s">
        <v>2587</v>
      </c>
      <c r="T881" t="str">
        <f>INDEX(classification!X$2:X$200, MATCH(soilManagement!S881, classification!V$2:V$200, 0))</f>
        <v>not compacted</v>
      </c>
      <c r="U881" s="6"/>
      <c r="V881" t="str">
        <f>INDEX(classification!AA$2:AA$200, MATCH(soilManagement!U881, classification!Y$2:Y$200, 0))</f>
        <v>unknown</v>
      </c>
      <c r="W881" s="9"/>
      <c r="X881" t="str">
        <f>INDEX(classification!AD$2:AD$200, MATCH(soilManagement!W881, classification!AB$2:AB$200, 0))</f>
        <v>unknown</v>
      </c>
      <c r="Y881" s="6" t="s">
        <v>2559</v>
      </c>
    </row>
    <row r="882" spans="1:25">
      <c r="A882">
        <v>881</v>
      </c>
      <c r="B882" s="6" t="s">
        <v>1071</v>
      </c>
      <c r="C882" s="6" t="s">
        <v>2599</v>
      </c>
      <c r="D882" t="str">
        <f>INDEX(classification!C$2:C$200, MATCH(soilManagement!C882, classification!A$2:A$200, 0))</f>
        <v>arable</v>
      </c>
      <c r="E882" s="6" t="s">
        <v>2801</v>
      </c>
      <c r="F882" t="str">
        <f>INDEX(classification!F$2:F$200, MATCH(soilManagement!E882, classification!D$2:D$200, 0))</f>
        <v>conventional tillage</v>
      </c>
      <c r="G882" s="6">
        <v>1</v>
      </c>
      <c r="H882" s="9" t="s">
        <v>3013</v>
      </c>
      <c r="I882" t="str">
        <f>INDEX(classification!I$2:I$200, MATCH(soilManagement!H882, classification!G$2:G$200, 0))</f>
        <v>grass/herbs</v>
      </c>
      <c r="J882" s="9" t="s">
        <v>3013</v>
      </c>
      <c r="K882" s="6"/>
      <c r="L882" t="str">
        <f>INDEX(classification!L$2:L$200, MATCH(soilManagement!K882, classification!J$2:J$200, 0))</f>
        <v>unknown</v>
      </c>
      <c r="M882" s="6" t="s">
        <v>3010</v>
      </c>
      <c r="N882" t="str">
        <f>INDEX(classification!O$2:O$200, MATCH(soilManagement!M882, classification!M$2:M$200, 0))</f>
        <v>no</v>
      </c>
      <c r="O882" s="6" t="s">
        <v>2587</v>
      </c>
      <c r="P882" t="str">
        <f>INDEX(classification!R$2:R$200, MATCH(soilManagement!O882, classification!P$2:P$200, 0))</f>
        <v>no</v>
      </c>
      <c r="Q882" s="6" t="s">
        <v>2587</v>
      </c>
      <c r="R882" t="str">
        <f>INDEX(classification!U$2:U$200, MATCH(soilManagement!Q882, classification!S$2:S$200, 0))</f>
        <v>rainfed</v>
      </c>
      <c r="S882" s="6" t="s">
        <v>2587</v>
      </c>
      <c r="T882" t="str">
        <f>INDEX(classification!X$2:X$200, MATCH(soilManagement!S882, classification!V$2:V$200, 0))</f>
        <v>not compacted</v>
      </c>
      <c r="U882" s="6"/>
      <c r="V882" t="str">
        <f>INDEX(classification!AA$2:AA$200, MATCH(soilManagement!U882, classification!Y$2:Y$200, 0))</f>
        <v>unknown</v>
      </c>
      <c r="W882" s="9"/>
      <c r="X882" t="str">
        <f>INDEX(classification!AD$2:AD$200, MATCH(soilManagement!W882, classification!AB$2:AB$200, 0))</f>
        <v>unknown</v>
      </c>
      <c r="Y882" s="6" t="s">
        <v>2559</v>
      </c>
    </row>
    <row r="883" spans="1:25">
      <c r="A883">
        <v>882</v>
      </c>
      <c r="B883" s="6" t="s">
        <v>1072</v>
      </c>
      <c r="C883" s="6" t="s">
        <v>2599</v>
      </c>
      <c r="D883" t="str">
        <f>INDEX(classification!C$2:C$200, MATCH(soilManagement!C883, classification!A$2:A$200, 0))</f>
        <v>arable</v>
      </c>
      <c r="E883" s="6" t="s">
        <v>2801</v>
      </c>
      <c r="F883" t="str">
        <f>INDEX(classification!F$2:F$200, MATCH(soilManagement!E883, classification!D$2:D$200, 0))</f>
        <v>conventional tillage</v>
      </c>
      <c r="G883" s="6">
        <v>1</v>
      </c>
      <c r="H883" s="9" t="s">
        <v>3013</v>
      </c>
      <c r="I883" t="str">
        <f>INDEX(classification!I$2:I$200, MATCH(soilManagement!H883, classification!G$2:G$200, 0))</f>
        <v>grass/herbs</v>
      </c>
      <c r="J883" s="9" t="s">
        <v>3013</v>
      </c>
      <c r="K883" s="6"/>
      <c r="L883" t="str">
        <f>INDEX(classification!L$2:L$200, MATCH(soilManagement!K883, classification!J$2:J$200, 0))</f>
        <v>unknown</v>
      </c>
      <c r="M883" s="6" t="s">
        <v>3010</v>
      </c>
      <c r="N883" t="str">
        <f>INDEX(classification!O$2:O$200, MATCH(soilManagement!M883, classification!M$2:M$200, 0))</f>
        <v>no</v>
      </c>
      <c r="O883" s="6" t="s">
        <v>2587</v>
      </c>
      <c r="P883" t="str">
        <f>INDEX(classification!R$2:R$200, MATCH(soilManagement!O883, classification!P$2:P$200, 0))</f>
        <v>no</v>
      </c>
      <c r="Q883" s="6" t="s">
        <v>2587</v>
      </c>
      <c r="R883" t="str">
        <f>INDEX(classification!U$2:U$200, MATCH(soilManagement!Q883, classification!S$2:S$200, 0))</f>
        <v>rainfed</v>
      </c>
      <c r="S883" s="6" t="s">
        <v>2587</v>
      </c>
      <c r="T883" t="str">
        <f>INDEX(classification!X$2:X$200, MATCH(soilManagement!S883, classification!V$2:V$200, 0))</f>
        <v>not compacted</v>
      </c>
      <c r="U883" s="6"/>
      <c r="V883" t="str">
        <f>INDEX(classification!AA$2:AA$200, MATCH(soilManagement!U883, classification!Y$2:Y$200, 0))</f>
        <v>unknown</v>
      </c>
      <c r="W883" s="9"/>
      <c r="X883" t="str">
        <f>INDEX(classification!AD$2:AD$200, MATCH(soilManagement!W883, classification!AB$2:AB$200, 0))</f>
        <v>unknown</v>
      </c>
      <c r="Y883" s="6" t="s">
        <v>2559</v>
      </c>
    </row>
    <row r="884" spans="1:25">
      <c r="A884">
        <v>883</v>
      </c>
      <c r="B884" s="6" t="s">
        <v>1073</v>
      </c>
      <c r="C884" s="6" t="s">
        <v>2599</v>
      </c>
      <c r="D884" t="str">
        <f>INDEX(classification!C$2:C$200, MATCH(soilManagement!C884, classification!A$2:A$200, 0))</f>
        <v>arable</v>
      </c>
      <c r="E884" s="6" t="s">
        <v>2801</v>
      </c>
      <c r="F884" t="str">
        <f>INDEX(classification!F$2:F$200, MATCH(soilManagement!E884, classification!D$2:D$200, 0))</f>
        <v>conventional tillage</v>
      </c>
      <c r="G884" s="6">
        <v>1</v>
      </c>
      <c r="H884" s="9" t="s">
        <v>3013</v>
      </c>
      <c r="I884" t="str">
        <f>INDEX(classification!I$2:I$200, MATCH(soilManagement!H884, classification!G$2:G$200, 0))</f>
        <v>grass/herbs</v>
      </c>
      <c r="J884" s="9" t="s">
        <v>3013</v>
      </c>
      <c r="K884" s="6"/>
      <c r="L884" t="str">
        <f>INDEX(classification!L$2:L$200, MATCH(soilManagement!K884, classification!J$2:J$200, 0))</f>
        <v>unknown</v>
      </c>
      <c r="M884" s="6" t="s">
        <v>3010</v>
      </c>
      <c r="N884" t="str">
        <f>INDEX(classification!O$2:O$200, MATCH(soilManagement!M884, classification!M$2:M$200, 0))</f>
        <v>no</v>
      </c>
      <c r="O884" s="6" t="s">
        <v>2587</v>
      </c>
      <c r="P884" t="str">
        <f>INDEX(classification!R$2:R$200, MATCH(soilManagement!O884, classification!P$2:P$200, 0))</f>
        <v>no</v>
      </c>
      <c r="Q884" s="6" t="s">
        <v>2587</v>
      </c>
      <c r="R884" t="str">
        <f>INDEX(classification!U$2:U$200, MATCH(soilManagement!Q884, classification!S$2:S$200, 0))</f>
        <v>rainfed</v>
      </c>
      <c r="S884" s="6" t="s">
        <v>2587</v>
      </c>
      <c r="T884" t="str">
        <f>INDEX(classification!X$2:X$200, MATCH(soilManagement!S884, classification!V$2:V$200, 0))</f>
        <v>not compacted</v>
      </c>
      <c r="U884" s="6"/>
      <c r="V884" t="str">
        <f>INDEX(classification!AA$2:AA$200, MATCH(soilManagement!U884, classification!Y$2:Y$200, 0))</f>
        <v>unknown</v>
      </c>
      <c r="W884" s="9"/>
      <c r="X884" t="str">
        <f>INDEX(classification!AD$2:AD$200, MATCH(soilManagement!W884, classification!AB$2:AB$200, 0))</f>
        <v>unknown</v>
      </c>
      <c r="Y884" s="6" t="s">
        <v>2559</v>
      </c>
    </row>
    <row r="885" spans="1:25">
      <c r="A885">
        <v>884</v>
      </c>
      <c r="B885" s="6" t="s">
        <v>1074</v>
      </c>
      <c r="C885" s="6" t="s">
        <v>2599</v>
      </c>
      <c r="D885" t="str">
        <f>INDEX(classification!C$2:C$200, MATCH(soilManagement!C885, classification!A$2:A$200, 0))</f>
        <v>arable</v>
      </c>
      <c r="E885" s="6" t="s">
        <v>2801</v>
      </c>
      <c r="F885" t="str">
        <f>INDEX(classification!F$2:F$200, MATCH(soilManagement!E885, classification!D$2:D$200, 0))</f>
        <v>conventional tillage</v>
      </c>
      <c r="G885" s="6">
        <v>1</v>
      </c>
      <c r="H885" s="9" t="s">
        <v>3013</v>
      </c>
      <c r="I885" t="str">
        <f>INDEX(classification!I$2:I$200, MATCH(soilManagement!H885, classification!G$2:G$200, 0))</f>
        <v>grass/herbs</v>
      </c>
      <c r="J885" s="9" t="s">
        <v>3013</v>
      </c>
      <c r="K885" s="6"/>
      <c r="L885" t="str">
        <f>INDEX(classification!L$2:L$200, MATCH(soilManagement!K885, classification!J$2:J$200, 0))</f>
        <v>unknown</v>
      </c>
      <c r="M885" s="6" t="s">
        <v>3010</v>
      </c>
      <c r="N885" t="str">
        <f>INDEX(classification!O$2:O$200, MATCH(soilManagement!M885, classification!M$2:M$200, 0))</f>
        <v>no</v>
      </c>
      <c r="O885" s="6" t="s">
        <v>2587</v>
      </c>
      <c r="P885" t="str">
        <f>INDEX(classification!R$2:R$200, MATCH(soilManagement!O885, classification!P$2:P$200, 0))</f>
        <v>no</v>
      </c>
      <c r="Q885" s="6" t="s">
        <v>2587</v>
      </c>
      <c r="R885" t="str">
        <f>INDEX(classification!U$2:U$200, MATCH(soilManagement!Q885, classification!S$2:S$200, 0))</f>
        <v>rainfed</v>
      </c>
      <c r="S885" s="6" t="s">
        <v>2587</v>
      </c>
      <c r="T885" t="str">
        <f>INDEX(classification!X$2:X$200, MATCH(soilManagement!S885, classification!V$2:V$200, 0))</f>
        <v>not compacted</v>
      </c>
      <c r="U885" s="6"/>
      <c r="V885" t="str">
        <f>INDEX(classification!AA$2:AA$200, MATCH(soilManagement!U885, classification!Y$2:Y$200, 0))</f>
        <v>unknown</v>
      </c>
      <c r="W885" s="9"/>
      <c r="X885" t="str">
        <f>INDEX(classification!AD$2:AD$200, MATCH(soilManagement!W885, classification!AB$2:AB$200, 0))</f>
        <v>unknown</v>
      </c>
      <c r="Y885" s="6" t="s">
        <v>2559</v>
      </c>
    </row>
    <row r="886" spans="1:25">
      <c r="A886">
        <v>885</v>
      </c>
      <c r="B886" s="6" t="s">
        <v>1075</v>
      </c>
      <c r="C886" s="6" t="s">
        <v>2599</v>
      </c>
      <c r="D886" t="str">
        <f>INDEX(classification!C$2:C$200, MATCH(soilManagement!C886, classification!A$2:A$200, 0))</f>
        <v>arable</v>
      </c>
      <c r="E886" s="6" t="s">
        <v>2801</v>
      </c>
      <c r="F886" t="str">
        <f>INDEX(classification!F$2:F$200, MATCH(soilManagement!E886, classification!D$2:D$200, 0))</f>
        <v>conventional tillage</v>
      </c>
      <c r="G886" s="6">
        <v>1</v>
      </c>
      <c r="H886" s="9" t="s">
        <v>3013</v>
      </c>
      <c r="I886" t="str">
        <f>INDEX(classification!I$2:I$200, MATCH(soilManagement!H886, classification!G$2:G$200, 0))</f>
        <v>grass/herbs</v>
      </c>
      <c r="J886" s="9" t="s">
        <v>3013</v>
      </c>
      <c r="K886" s="6"/>
      <c r="L886" t="str">
        <f>INDEX(classification!L$2:L$200, MATCH(soilManagement!K886, classification!J$2:J$200, 0))</f>
        <v>unknown</v>
      </c>
      <c r="M886" s="6" t="s">
        <v>3010</v>
      </c>
      <c r="N886" t="str">
        <f>INDEX(classification!O$2:O$200, MATCH(soilManagement!M886, classification!M$2:M$200, 0))</f>
        <v>no</v>
      </c>
      <c r="O886" s="6" t="s">
        <v>2587</v>
      </c>
      <c r="P886" t="str">
        <f>INDEX(classification!R$2:R$200, MATCH(soilManagement!O886, classification!P$2:P$200, 0))</f>
        <v>no</v>
      </c>
      <c r="Q886" s="6" t="s">
        <v>2587</v>
      </c>
      <c r="R886" t="str">
        <f>INDEX(classification!U$2:U$200, MATCH(soilManagement!Q886, classification!S$2:S$200, 0))</f>
        <v>rainfed</v>
      </c>
      <c r="S886" s="6" t="s">
        <v>2587</v>
      </c>
      <c r="T886" t="str">
        <f>INDEX(classification!X$2:X$200, MATCH(soilManagement!S886, classification!V$2:V$200, 0))</f>
        <v>not compacted</v>
      </c>
      <c r="U886" s="6"/>
      <c r="V886" t="str">
        <f>INDEX(classification!AA$2:AA$200, MATCH(soilManagement!U886, classification!Y$2:Y$200, 0))</f>
        <v>unknown</v>
      </c>
      <c r="W886" s="9"/>
      <c r="X886" t="str">
        <f>INDEX(classification!AD$2:AD$200, MATCH(soilManagement!W886, classification!AB$2:AB$200, 0))</f>
        <v>unknown</v>
      </c>
      <c r="Y886" s="6" t="s">
        <v>2559</v>
      </c>
    </row>
    <row r="887" spans="1:25">
      <c r="A887">
        <v>886</v>
      </c>
      <c r="B887" s="6" t="s">
        <v>1076</v>
      </c>
      <c r="C887" s="6" t="s">
        <v>2599</v>
      </c>
      <c r="D887" t="str">
        <f>INDEX(classification!C$2:C$200, MATCH(soilManagement!C887, classification!A$2:A$200, 0))</f>
        <v>arable</v>
      </c>
      <c r="E887" s="6" t="s">
        <v>2801</v>
      </c>
      <c r="F887" t="str">
        <f>INDEX(classification!F$2:F$200, MATCH(soilManagement!E887, classification!D$2:D$200, 0))</f>
        <v>conventional tillage</v>
      </c>
      <c r="G887" s="6">
        <v>1</v>
      </c>
      <c r="H887" s="9" t="s">
        <v>3013</v>
      </c>
      <c r="I887" t="str">
        <f>INDEX(classification!I$2:I$200, MATCH(soilManagement!H887, classification!G$2:G$200, 0))</f>
        <v>grass/herbs</v>
      </c>
      <c r="J887" s="9" t="s">
        <v>3013</v>
      </c>
      <c r="K887" s="6"/>
      <c r="L887" t="str">
        <f>INDEX(classification!L$2:L$200, MATCH(soilManagement!K887, classification!J$2:J$200, 0))</f>
        <v>unknown</v>
      </c>
      <c r="M887" s="6" t="s">
        <v>3010</v>
      </c>
      <c r="N887" t="str">
        <f>INDEX(classification!O$2:O$200, MATCH(soilManagement!M887, classification!M$2:M$200, 0))</f>
        <v>no</v>
      </c>
      <c r="O887" s="6" t="s">
        <v>2587</v>
      </c>
      <c r="P887" t="str">
        <f>INDEX(classification!R$2:R$200, MATCH(soilManagement!O887, classification!P$2:P$200, 0))</f>
        <v>no</v>
      </c>
      <c r="Q887" s="6" t="s">
        <v>2587</v>
      </c>
      <c r="R887" t="str">
        <f>INDEX(classification!U$2:U$200, MATCH(soilManagement!Q887, classification!S$2:S$200, 0))</f>
        <v>rainfed</v>
      </c>
      <c r="S887" s="6" t="s">
        <v>2587</v>
      </c>
      <c r="T887" t="str">
        <f>INDEX(classification!X$2:X$200, MATCH(soilManagement!S887, classification!V$2:V$200, 0))</f>
        <v>not compacted</v>
      </c>
      <c r="U887" s="6"/>
      <c r="V887" t="str">
        <f>INDEX(classification!AA$2:AA$200, MATCH(soilManagement!U887, classification!Y$2:Y$200, 0))</f>
        <v>unknown</v>
      </c>
      <c r="W887" s="9"/>
      <c r="X887" t="str">
        <f>INDEX(classification!AD$2:AD$200, MATCH(soilManagement!W887, classification!AB$2:AB$200, 0))</f>
        <v>unknown</v>
      </c>
      <c r="Y887" s="6" t="s">
        <v>2559</v>
      </c>
    </row>
    <row r="888" spans="1:25">
      <c r="A888">
        <v>887</v>
      </c>
      <c r="B888" s="6" t="s">
        <v>1077</v>
      </c>
      <c r="C888" s="6" t="s">
        <v>2599</v>
      </c>
      <c r="D888" t="str">
        <f>INDEX(classification!C$2:C$200, MATCH(soilManagement!C888, classification!A$2:A$200, 0))</f>
        <v>arable</v>
      </c>
      <c r="E888" s="6" t="s">
        <v>2801</v>
      </c>
      <c r="F888" t="str">
        <f>INDEX(classification!F$2:F$200, MATCH(soilManagement!E888, classification!D$2:D$200, 0))</f>
        <v>conventional tillage</v>
      </c>
      <c r="G888" s="6">
        <v>1</v>
      </c>
      <c r="H888" s="9" t="s">
        <v>3013</v>
      </c>
      <c r="I888" t="str">
        <f>INDEX(classification!I$2:I$200, MATCH(soilManagement!H888, classification!G$2:G$200, 0))</f>
        <v>grass/herbs</v>
      </c>
      <c r="J888" s="9" t="s">
        <v>3013</v>
      </c>
      <c r="K888" s="6"/>
      <c r="L888" t="str">
        <f>INDEX(classification!L$2:L$200, MATCH(soilManagement!K888, classification!J$2:J$200, 0))</f>
        <v>unknown</v>
      </c>
      <c r="M888" s="6" t="s">
        <v>3010</v>
      </c>
      <c r="N888" t="str">
        <f>INDEX(classification!O$2:O$200, MATCH(soilManagement!M888, classification!M$2:M$200, 0))</f>
        <v>no</v>
      </c>
      <c r="O888" s="6" t="s">
        <v>2587</v>
      </c>
      <c r="P888" t="str">
        <f>INDEX(classification!R$2:R$200, MATCH(soilManagement!O888, classification!P$2:P$200, 0))</f>
        <v>no</v>
      </c>
      <c r="Q888" s="6" t="s">
        <v>2587</v>
      </c>
      <c r="R888" t="str">
        <f>INDEX(classification!U$2:U$200, MATCH(soilManagement!Q888, classification!S$2:S$200, 0))</f>
        <v>rainfed</v>
      </c>
      <c r="S888" s="6" t="s">
        <v>2587</v>
      </c>
      <c r="T888" t="str">
        <f>INDEX(classification!X$2:X$200, MATCH(soilManagement!S888, classification!V$2:V$200, 0))</f>
        <v>not compacted</v>
      </c>
      <c r="U888" s="6"/>
      <c r="V888" t="str">
        <f>INDEX(classification!AA$2:AA$200, MATCH(soilManagement!U888, classification!Y$2:Y$200, 0))</f>
        <v>unknown</v>
      </c>
      <c r="W888" s="9"/>
      <c r="X888" t="str">
        <f>INDEX(classification!AD$2:AD$200, MATCH(soilManagement!W888, classification!AB$2:AB$200, 0))</f>
        <v>unknown</v>
      </c>
      <c r="Y888" s="6" t="s">
        <v>2559</v>
      </c>
    </row>
    <row r="889" spans="1:25">
      <c r="A889">
        <v>888</v>
      </c>
      <c r="B889" s="6" t="s">
        <v>1078</v>
      </c>
      <c r="C889" s="6" t="s">
        <v>2599</v>
      </c>
      <c r="D889" t="str">
        <f>INDEX(classification!C$2:C$200, MATCH(soilManagement!C889, classification!A$2:A$200, 0))</f>
        <v>arable</v>
      </c>
      <c r="E889" s="6" t="s">
        <v>2801</v>
      </c>
      <c r="F889" t="str">
        <f>INDEX(classification!F$2:F$200, MATCH(soilManagement!E889, classification!D$2:D$200, 0))</f>
        <v>conventional tillage</v>
      </c>
      <c r="G889" s="6">
        <v>1</v>
      </c>
      <c r="H889" s="9" t="s">
        <v>3013</v>
      </c>
      <c r="I889" t="str">
        <f>INDEX(classification!I$2:I$200, MATCH(soilManagement!H889, classification!G$2:G$200, 0))</f>
        <v>grass/herbs</v>
      </c>
      <c r="J889" s="9" t="s">
        <v>3013</v>
      </c>
      <c r="K889" s="6"/>
      <c r="L889" t="str">
        <f>INDEX(classification!L$2:L$200, MATCH(soilManagement!K889, classification!J$2:J$200, 0))</f>
        <v>unknown</v>
      </c>
      <c r="M889" s="6" t="s">
        <v>3010</v>
      </c>
      <c r="N889" t="str">
        <f>INDEX(classification!O$2:O$200, MATCH(soilManagement!M889, classification!M$2:M$200, 0))</f>
        <v>no</v>
      </c>
      <c r="O889" s="6" t="s">
        <v>2587</v>
      </c>
      <c r="P889" t="str">
        <f>INDEX(classification!R$2:R$200, MATCH(soilManagement!O889, classification!P$2:P$200, 0))</f>
        <v>no</v>
      </c>
      <c r="Q889" s="6" t="s">
        <v>2587</v>
      </c>
      <c r="R889" t="str">
        <f>INDEX(classification!U$2:U$200, MATCH(soilManagement!Q889, classification!S$2:S$200, 0))</f>
        <v>rainfed</v>
      </c>
      <c r="S889" s="6" t="s">
        <v>2587</v>
      </c>
      <c r="T889" t="str">
        <f>INDEX(classification!X$2:X$200, MATCH(soilManagement!S889, classification!V$2:V$200, 0))</f>
        <v>not compacted</v>
      </c>
      <c r="U889" s="6"/>
      <c r="V889" t="str">
        <f>INDEX(classification!AA$2:AA$200, MATCH(soilManagement!U889, classification!Y$2:Y$200, 0))</f>
        <v>unknown</v>
      </c>
      <c r="W889" s="9"/>
      <c r="X889" t="str">
        <f>INDEX(classification!AD$2:AD$200, MATCH(soilManagement!W889, classification!AB$2:AB$200, 0))</f>
        <v>unknown</v>
      </c>
      <c r="Y889" s="6" t="s">
        <v>2559</v>
      </c>
    </row>
    <row r="890" spans="1:25">
      <c r="A890">
        <v>889</v>
      </c>
      <c r="B890" s="6" t="s">
        <v>1079</v>
      </c>
      <c r="C890" s="6" t="s">
        <v>2599</v>
      </c>
      <c r="D890" t="str">
        <f>INDEX(classification!C$2:C$200, MATCH(soilManagement!C890, classification!A$2:A$200, 0))</f>
        <v>arable</v>
      </c>
      <c r="E890" s="6" t="s">
        <v>2801</v>
      </c>
      <c r="F890" t="str">
        <f>INDEX(classification!F$2:F$200, MATCH(soilManagement!E890, classification!D$2:D$200, 0))</f>
        <v>conventional tillage</v>
      </c>
      <c r="G890" s="6">
        <v>1</v>
      </c>
      <c r="H890" s="9" t="s">
        <v>3013</v>
      </c>
      <c r="I890" t="str">
        <f>INDEX(classification!I$2:I$200, MATCH(soilManagement!H890, classification!G$2:G$200, 0))</f>
        <v>grass/herbs</v>
      </c>
      <c r="J890" s="9" t="s">
        <v>3013</v>
      </c>
      <c r="K890" s="6"/>
      <c r="L890" t="str">
        <f>INDEX(classification!L$2:L$200, MATCH(soilManagement!K890, classification!J$2:J$200, 0))</f>
        <v>unknown</v>
      </c>
      <c r="M890" s="6" t="s">
        <v>3010</v>
      </c>
      <c r="N890" t="str">
        <f>INDEX(classification!O$2:O$200, MATCH(soilManagement!M890, classification!M$2:M$200, 0))</f>
        <v>no</v>
      </c>
      <c r="O890" s="6" t="s">
        <v>2587</v>
      </c>
      <c r="P890" t="str">
        <f>INDEX(classification!R$2:R$200, MATCH(soilManagement!O890, classification!P$2:P$200, 0))</f>
        <v>no</v>
      </c>
      <c r="Q890" s="6" t="s">
        <v>2587</v>
      </c>
      <c r="R890" t="str">
        <f>INDEX(classification!U$2:U$200, MATCH(soilManagement!Q890, classification!S$2:S$200, 0))</f>
        <v>rainfed</v>
      </c>
      <c r="S890" s="6" t="s">
        <v>2587</v>
      </c>
      <c r="T890" t="str">
        <f>INDEX(classification!X$2:X$200, MATCH(soilManagement!S890, classification!V$2:V$200, 0))</f>
        <v>not compacted</v>
      </c>
      <c r="U890" s="6"/>
      <c r="V890" t="str">
        <f>INDEX(classification!AA$2:AA$200, MATCH(soilManagement!U890, classification!Y$2:Y$200, 0))</f>
        <v>unknown</v>
      </c>
      <c r="W890" s="9"/>
      <c r="X890" t="str">
        <f>INDEX(classification!AD$2:AD$200, MATCH(soilManagement!W890, classification!AB$2:AB$200, 0))</f>
        <v>unknown</v>
      </c>
      <c r="Y890" s="6" t="s">
        <v>2559</v>
      </c>
    </row>
    <row r="891" spans="1:25">
      <c r="A891">
        <v>890</v>
      </c>
      <c r="B891" s="6" t="s">
        <v>1080</v>
      </c>
      <c r="C891" s="6" t="s">
        <v>2599</v>
      </c>
      <c r="D891" t="str">
        <f>INDEX(classification!C$2:C$200, MATCH(soilManagement!C891, classification!A$2:A$200, 0))</f>
        <v>arable</v>
      </c>
      <c r="E891" s="6" t="s">
        <v>2801</v>
      </c>
      <c r="F891" t="str">
        <f>INDEX(classification!F$2:F$200, MATCH(soilManagement!E891, classification!D$2:D$200, 0))</f>
        <v>conventional tillage</v>
      </c>
      <c r="G891" s="6">
        <v>1</v>
      </c>
      <c r="H891" s="9" t="s">
        <v>3013</v>
      </c>
      <c r="I891" t="str">
        <f>INDEX(classification!I$2:I$200, MATCH(soilManagement!H891, classification!G$2:G$200, 0))</f>
        <v>grass/herbs</v>
      </c>
      <c r="J891" s="9" t="s">
        <v>3013</v>
      </c>
      <c r="K891" s="6"/>
      <c r="L891" t="str">
        <f>INDEX(classification!L$2:L$200, MATCH(soilManagement!K891, classification!J$2:J$200, 0))</f>
        <v>unknown</v>
      </c>
      <c r="M891" s="6" t="s">
        <v>3010</v>
      </c>
      <c r="N891" t="str">
        <f>INDEX(classification!O$2:O$200, MATCH(soilManagement!M891, classification!M$2:M$200, 0))</f>
        <v>no</v>
      </c>
      <c r="O891" s="6" t="s">
        <v>2587</v>
      </c>
      <c r="P891" t="str">
        <f>INDEX(classification!R$2:R$200, MATCH(soilManagement!O891, classification!P$2:P$200, 0))</f>
        <v>no</v>
      </c>
      <c r="Q891" s="6" t="s">
        <v>2587</v>
      </c>
      <c r="R891" t="str">
        <f>INDEX(classification!U$2:U$200, MATCH(soilManagement!Q891, classification!S$2:S$200, 0))</f>
        <v>rainfed</v>
      </c>
      <c r="S891" s="6" t="s">
        <v>2587</v>
      </c>
      <c r="T891" t="str">
        <f>INDEX(classification!X$2:X$200, MATCH(soilManagement!S891, classification!V$2:V$200, 0))</f>
        <v>not compacted</v>
      </c>
      <c r="U891" s="6"/>
      <c r="V891" t="str">
        <f>INDEX(classification!AA$2:AA$200, MATCH(soilManagement!U891, classification!Y$2:Y$200, 0))</f>
        <v>unknown</v>
      </c>
      <c r="W891" s="9"/>
      <c r="X891" t="str">
        <f>INDEX(classification!AD$2:AD$200, MATCH(soilManagement!W891, classification!AB$2:AB$200, 0))</f>
        <v>unknown</v>
      </c>
      <c r="Y891" s="6" t="s">
        <v>2559</v>
      </c>
    </row>
    <row r="892" spans="1:25">
      <c r="A892">
        <v>891</v>
      </c>
      <c r="B892" s="6" t="s">
        <v>1081</v>
      </c>
      <c r="C892" s="6" t="s">
        <v>2599</v>
      </c>
      <c r="D892" t="str">
        <f>INDEX(classification!C$2:C$200, MATCH(soilManagement!C892, classification!A$2:A$200, 0))</f>
        <v>arable</v>
      </c>
      <c r="E892" s="6" t="s">
        <v>2801</v>
      </c>
      <c r="F892" t="str">
        <f>INDEX(classification!F$2:F$200, MATCH(soilManagement!E892, classification!D$2:D$200, 0))</f>
        <v>conventional tillage</v>
      </c>
      <c r="G892" s="6">
        <v>1</v>
      </c>
      <c r="H892" s="9" t="s">
        <v>3013</v>
      </c>
      <c r="I892" t="str">
        <f>INDEX(classification!I$2:I$200, MATCH(soilManagement!H892, classification!G$2:G$200, 0))</f>
        <v>grass/herbs</v>
      </c>
      <c r="J892" s="9" t="s">
        <v>3013</v>
      </c>
      <c r="K892" s="6"/>
      <c r="L892" t="str">
        <f>INDEX(classification!L$2:L$200, MATCH(soilManagement!K892, classification!J$2:J$200, 0))</f>
        <v>unknown</v>
      </c>
      <c r="M892" s="6" t="s">
        <v>3010</v>
      </c>
      <c r="N892" t="str">
        <f>INDEX(classification!O$2:O$200, MATCH(soilManagement!M892, classification!M$2:M$200, 0))</f>
        <v>no</v>
      </c>
      <c r="O892" s="6" t="s">
        <v>2587</v>
      </c>
      <c r="P892" t="str">
        <f>INDEX(classification!R$2:R$200, MATCH(soilManagement!O892, classification!P$2:P$200, 0))</f>
        <v>no</v>
      </c>
      <c r="Q892" s="6" t="s">
        <v>2587</v>
      </c>
      <c r="R892" t="str">
        <f>INDEX(classification!U$2:U$200, MATCH(soilManagement!Q892, classification!S$2:S$200, 0))</f>
        <v>rainfed</v>
      </c>
      <c r="S892" s="6" t="s">
        <v>2587</v>
      </c>
      <c r="T892" t="str">
        <f>INDEX(classification!X$2:X$200, MATCH(soilManagement!S892, classification!V$2:V$200, 0))</f>
        <v>not compacted</v>
      </c>
      <c r="U892" s="6"/>
      <c r="V892" t="str">
        <f>INDEX(classification!AA$2:AA$200, MATCH(soilManagement!U892, classification!Y$2:Y$200, 0))</f>
        <v>unknown</v>
      </c>
      <c r="W892" s="9"/>
      <c r="X892" t="str">
        <f>INDEX(classification!AD$2:AD$200, MATCH(soilManagement!W892, classification!AB$2:AB$200, 0))</f>
        <v>unknown</v>
      </c>
      <c r="Y892" s="6" t="s">
        <v>2559</v>
      </c>
    </row>
    <row r="893" spans="1:25">
      <c r="A893">
        <v>892</v>
      </c>
      <c r="B893" s="6" t="s">
        <v>1082</v>
      </c>
      <c r="C893" s="6" t="s">
        <v>2599</v>
      </c>
      <c r="D893" t="str">
        <f>INDEX(classification!C$2:C$200, MATCH(soilManagement!C893, classification!A$2:A$200, 0))</f>
        <v>arable</v>
      </c>
      <c r="E893" s="6" t="s">
        <v>2801</v>
      </c>
      <c r="F893" t="str">
        <f>INDEX(classification!F$2:F$200, MATCH(soilManagement!E893, classification!D$2:D$200, 0))</f>
        <v>conventional tillage</v>
      </c>
      <c r="G893" s="6">
        <v>1</v>
      </c>
      <c r="H893" s="9" t="s">
        <v>3013</v>
      </c>
      <c r="I893" t="str">
        <f>INDEX(classification!I$2:I$200, MATCH(soilManagement!H893, classification!G$2:G$200, 0))</f>
        <v>grass/herbs</v>
      </c>
      <c r="J893" s="9" t="s">
        <v>3013</v>
      </c>
      <c r="K893" s="6"/>
      <c r="L893" t="str">
        <f>INDEX(classification!L$2:L$200, MATCH(soilManagement!K893, classification!J$2:J$200, 0))</f>
        <v>unknown</v>
      </c>
      <c r="M893" s="6" t="s">
        <v>3010</v>
      </c>
      <c r="N893" t="str">
        <f>INDEX(classification!O$2:O$200, MATCH(soilManagement!M893, classification!M$2:M$200, 0))</f>
        <v>no</v>
      </c>
      <c r="O893" s="6" t="s">
        <v>2587</v>
      </c>
      <c r="P893" t="str">
        <f>INDEX(classification!R$2:R$200, MATCH(soilManagement!O893, classification!P$2:P$200, 0))</f>
        <v>no</v>
      </c>
      <c r="Q893" s="6" t="s">
        <v>2587</v>
      </c>
      <c r="R893" t="str">
        <f>INDEX(classification!U$2:U$200, MATCH(soilManagement!Q893, classification!S$2:S$200, 0))</f>
        <v>rainfed</v>
      </c>
      <c r="S893" s="6" t="s">
        <v>2587</v>
      </c>
      <c r="T893" t="str">
        <f>INDEX(classification!X$2:X$200, MATCH(soilManagement!S893, classification!V$2:V$200, 0))</f>
        <v>not compacted</v>
      </c>
      <c r="U893" s="6"/>
      <c r="V893" t="str">
        <f>INDEX(classification!AA$2:AA$200, MATCH(soilManagement!U893, classification!Y$2:Y$200, 0))</f>
        <v>unknown</v>
      </c>
      <c r="W893" s="9"/>
      <c r="X893" t="str">
        <f>INDEX(classification!AD$2:AD$200, MATCH(soilManagement!W893, classification!AB$2:AB$200, 0))</f>
        <v>unknown</v>
      </c>
      <c r="Y893" s="6" t="s">
        <v>2559</v>
      </c>
    </row>
    <row r="894" spans="1:25">
      <c r="A894">
        <v>893</v>
      </c>
      <c r="B894" s="6" t="s">
        <v>1083</v>
      </c>
      <c r="C894" s="6" t="s">
        <v>2599</v>
      </c>
      <c r="D894" t="str">
        <f>INDEX(classification!C$2:C$200, MATCH(soilManagement!C894, classification!A$2:A$200, 0))</f>
        <v>arable</v>
      </c>
      <c r="E894" s="6" t="s">
        <v>2801</v>
      </c>
      <c r="F894" t="str">
        <f>INDEX(classification!F$2:F$200, MATCH(soilManagement!E894, classification!D$2:D$200, 0))</f>
        <v>conventional tillage</v>
      </c>
      <c r="G894" s="6">
        <v>1</v>
      </c>
      <c r="H894" s="9" t="s">
        <v>3013</v>
      </c>
      <c r="I894" t="str">
        <f>INDEX(classification!I$2:I$200, MATCH(soilManagement!H894, classification!G$2:G$200, 0))</f>
        <v>grass/herbs</v>
      </c>
      <c r="J894" s="9" t="s">
        <v>3013</v>
      </c>
      <c r="K894" s="6"/>
      <c r="L894" t="str">
        <f>INDEX(classification!L$2:L$200, MATCH(soilManagement!K894, classification!J$2:J$200, 0))</f>
        <v>unknown</v>
      </c>
      <c r="M894" s="6" t="s">
        <v>3010</v>
      </c>
      <c r="N894" t="str">
        <f>INDEX(classification!O$2:O$200, MATCH(soilManagement!M894, classification!M$2:M$200, 0))</f>
        <v>no</v>
      </c>
      <c r="O894" s="6" t="s">
        <v>2587</v>
      </c>
      <c r="P894" t="str">
        <f>INDEX(classification!R$2:R$200, MATCH(soilManagement!O894, classification!P$2:P$200, 0))</f>
        <v>no</v>
      </c>
      <c r="Q894" s="6" t="s">
        <v>2587</v>
      </c>
      <c r="R894" t="str">
        <f>INDEX(classification!U$2:U$200, MATCH(soilManagement!Q894, classification!S$2:S$200, 0))</f>
        <v>rainfed</v>
      </c>
      <c r="S894" s="6" t="s">
        <v>2587</v>
      </c>
      <c r="T894" t="str">
        <f>INDEX(classification!X$2:X$200, MATCH(soilManagement!S894, classification!V$2:V$200, 0))</f>
        <v>not compacted</v>
      </c>
      <c r="U894" s="6"/>
      <c r="V894" t="str">
        <f>INDEX(classification!AA$2:AA$200, MATCH(soilManagement!U894, classification!Y$2:Y$200, 0))</f>
        <v>unknown</v>
      </c>
      <c r="W894" s="9"/>
      <c r="X894" t="str">
        <f>INDEX(classification!AD$2:AD$200, MATCH(soilManagement!W894, classification!AB$2:AB$200, 0))</f>
        <v>unknown</v>
      </c>
      <c r="Y894" s="6" t="s">
        <v>2559</v>
      </c>
    </row>
    <row r="895" spans="1:25">
      <c r="A895">
        <v>894</v>
      </c>
      <c r="B895" s="6" t="s">
        <v>1084</v>
      </c>
      <c r="C895" s="6" t="s">
        <v>2599</v>
      </c>
      <c r="D895" t="str">
        <f>INDEX(classification!C$2:C$200, MATCH(soilManagement!C895, classification!A$2:A$200, 0))</f>
        <v>arable</v>
      </c>
      <c r="E895" s="6" t="s">
        <v>2801</v>
      </c>
      <c r="F895" t="str">
        <f>INDEX(classification!F$2:F$200, MATCH(soilManagement!E895, classification!D$2:D$200, 0))</f>
        <v>conventional tillage</v>
      </c>
      <c r="G895" s="6">
        <v>1</v>
      </c>
      <c r="H895" s="9" t="s">
        <v>3013</v>
      </c>
      <c r="I895" t="str">
        <f>INDEX(classification!I$2:I$200, MATCH(soilManagement!H895, classification!G$2:G$200, 0))</f>
        <v>grass/herbs</v>
      </c>
      <c r="J895" s="9" t="s">
        <v>3013</v>
      </c>
      <c r="K895" s="6"/>
      <c r="L895" t="str">
        <f>INDEX(classification!L$2:L$200, MATCH(soilManagement!K895, classification!J$2:J$200, 0))</f>
        <v>unknown</v>
      </c>
      <c r="M895" s="6" t="s">
        <v>3010</v>
      </c>
      <c r="N895" t="str">
        <f>INDEX(classification!O$2:O$200, MATCH(soilManagement!M895, classification!M$2:M$200, 0))</f>
        <v>no</v>
      </c>
      <c r="O895" s="6" t="s">
        <v>2587</v>
      </c>
      <c r="P895" t="str">
        <f>INDEX(classification!R$2:R$200, MATCH(soilManagement!O895, classification!P$2:P$200, 0))</f>
        <v>no</v>
      </c>
      <c r="Q895" s="6" t="s">
        <v>2587</v>
      </c>
      <c r="R895" t="str">
        <f>INDEX(classification!U$2:U$200, MATCH(soilManagement!Q895, classification!S$2:S$200, 0))</f>
        <v>rainfed</v>
      </c>
      <c r="S895" s="6" t="s">
        <v>2587</v>
      </c>
      <c r="T895" t="str">
        <f>INDEX(classification!X$2:X$200, MATCH(soilManagement!S895, classification!V$2:V$200, 0))</f>
        <v>not compacted</v>
      </c>
      <c r="U895" s="6"/>
      <c r="V895" t="str">
        <f>INDEX(classification!AA$2:AA$200, MATCH(soilManagement!U895, classification!Y$2:Y$200, 0))</f>
        <v>unknown</v>
      </c>
      <c r="W895" s="9"/>
      <c r="X895" t="str">
        <f>INDEX(classification!AD$2:AD$200, MATCH(soilManagement!W895, classification!AB$2:AB$200, 0))</f>
        <v>unknown</v>
      </c>
      <c r="Y895" s="6" t="s">
        <v>2559</v>
      </c>
    </row>
    <row r="896" spans="1:25">
      <c r="A896">
        <v>895</v>
      </c>
      <c r="B896" s="6" t="s">
        <v>1085</v>
      </c>
      <c r="C896" s="6" t="s">
        <v>2599</v>
      </c>
      <c r="D896" t="str">
        <f>INDEX(classification!C$2:C$200, MATCH(soilManagement!C896, classification!A$2:A$200, 0))</f>
        <v>arable</v>
      </c>
      <c r="E896" s="6" t="s">
        <v>2801</v>
      </c>
      <c r="F896" t="str">
        <f>INDEX(classification!F$2:F$200, MATCH(soilManagement!E896, classification!D$2:D$200, 0))</f>
        <v>conventional tillage</v>
      </c>
      <c r="G896" s="6">
        <v>1</v>
      </c>
      <c r="H896" s="9" t="s">
        <v>3013</v>
      </c>
      <c r="I896" t="str">
        <f>INDEX(classification!I$2:I$200, MATCH(soilManagement!H896, classification!G$2:G$200, 0))</f>
        <v>grass/herbs</v>
      </c>
      <c r="J896" s="9" t="s">
        <v>3013</v>
      </c>
      <c r="K896" s="6"/>
      <c r="L896" t="str">
        <f>INDEX(classification!L$2:L$200, MATCH(soilManagement!K896, classification!J$2:J$200, 0))</f>
        <v>unknown</v>
      </c>
      <c r="M896" s="6" t="s">
        <v>3010</v>
      </c>
      <c r="N896" t="str">
        <f>INDEX(classification!O$2:O$200, MATCH(soilManagement!M896, classification!M$2:M$200, 0))</f>
        <v>no</v>
      </c>
      <c r="O896" s="6" t="s">
        <v>2587</v>
      </c>
      <c r="P896" t="str">
        <f>INDEX(classification!R$2:R$200, MATCH(soilManagement!O896, classification!P$2:P$200, 0))</f>
        <v>no</v>
      </c>
      <c r="Q896" s="6" t="s">
        <v>2587</v>
      </c>
      <c r="R896" t="str">
        <f>INDEX(classification!U$2:U$200, MATCH(soilManagement!Q896, classification!S$2:S$200, 0))</f>
        <v>rainfed</v>
      </c>
      <c r="S896" s="6" t="s">
        <v>2587</v>
      </c>
      <c r="T896" t="str">
        <f>INDEX(classification!X$2:X$200, MATCH(soilManagement!S896, classification!V$2:V$200, 0))</f>
        <v>not compacted</v>
      </c>
      <c r="U896" s="6"/>
      <c r="V896" t="str">
        <f>INDEX(classification!AA$2:AA$200, MATCH(soilManagement!U896, classification!Y$2:Y$200, 0))</f>
        <v>unknown</v>
      </c>
      <c r="W896" s="9"/>
      <c r="X896" t="str">
        <f>INDEX(classification!AD$2:AD$200, MATCH(soilManagement!W896, classification!AB$2:AB$200, 0))</f>
        <v>unknown</v>
      </c>
      <c r="Y896" s="6" t="s">
        <v>2559</v>
      </c>
    </row>
    <row r="897" spans="1:25">
      <c r="A897">
        <v>896</v>
      </c>
      <c r="B897" s="6" t="s">
        <v>1086</v>
      </c>
      <c r="C897" s="6" t="s">
        <v>2599</v>
      </c>
      <c r="D897" t="str">
        <f>INDEX(classification!C$2:C$200, MATCH(soilManagement!C897, classification!A$2:A$200, 0))</f>
        <v>arable</v>
      </c>
      <c r="E897" s="6" t="s">
        <v>2801</v>
      </c>
      <c r="F897" t="str">
        <f>INDEX(classification!F$2:F$200, MATCH(soilManagement!E897, classification!D$2:D$200, 0))</f>
        <v>conventional tillage</v>
      </c>
      <c r="G897" s="6">
        <v>1</v>
      </c>
      <c r="H897" s="9" t="s">
        <v>3013</v>
      </c>
      <c r="I897" t="str">
        <f>INDEX(classification!I$2:I$200, MATCH(soilManagement!H897, classification!G$2:G$200, 0))</f>
        <v>grass/herbs</v>
      </c>
      <c r="J897" s="9" t="s">
        <v>3013</v>
      </c>
      <c r="K897" s="6"/>
      <c r="L897" t="str">
        <f>INDEX(classification!L$2:L$200, MATCH(soilManagement!K897, classification!J$2:J$200, 0))</f>
        <v>unknown</v>
      </c>
      <c r="M897" s="6" t="s">
        <v>3010</v>
      </c>
      <c r="N897" t="str">
        <f>INDEX(classification!O$2:O$200, MATCH(soilManagement!M897, classification!M$2:M$200, 0))</f>
        <v>no</v>
      </c>
      <c r="O897" s="6" t="s">
        <v>2587</v>
      </c>
      <c r="P897" t="str">
        <f>INDEX(classification!R$2:R$200, MATCH(soilManagement!O897, classification!P$2:P$200, 0))</f>
        <v>no</v>
      </c>
      <c r="Q897" s="6" t="s">
        <v>2587</v>
      </c>
      <c r="R897" t="str">
        <f>INDEX(classification!U$2:U$200, MATCH(soilManagement!Q897, classification!S$2:S$200, 0))</f>
        <v>rainfed</v>
      </c>
      <c r="S897" s="6" t="s">
        <v>2587</v>
      </c>
      <c r="T897" t="str">
        <f>INDEX(classification!X$2:X$200, MATCH(soilManagement!S897, classification!V$2:V$200, 0))</f>
        <v>not compacted</v>
      </c>
      <c r="U897" s="6"/>
      <c r="V897" t="str">
        <f>INDEX(classification!AA$2:AA$200, MATCH(soilManagement!U897, classification!Y$2:Y$200, 0))</f>
        <v>unknown</v>
      </c>
      <c r="W897" s="9"/>
      <c r="X897" t="str">
        <f>INDEX(classification!AD$2:AD$200, MATCH(soilManagement!W897, classification!AB$2:AB$200, 0))</f>
        <v>unknown</v>
      </c>
      <c r="Y897" s="6" t="s">
        <v>2559</v>
      </c>
    </row>
    <row r="898" spans="1:25">
      <c r="A898">
        <v>897</v>
      </c>
      <c r="B898" s="6" t="s">
        <v>1087</v>
      </c>
      <c r="C898" s="6" t="s">
        <v>2599</v>
      </c>
      <c r="D898" t="str">
        <f>INDEX(classification!C$2:C$200, MATCH(soilManagement!C898, classification!A$2:A$200, 0))</f>
        <v>arable</v>
      </c>
      <c r="E898" s="6" t="s">
        <v>2801</v>
      </c>
      <c r="F898" t="str">
        <f>INDEX(classification!F$2:F$200, MATCH(soilManagement!E898, classification!D$2:D$200, 0))</f>
        <v>conventional tillage</v>
      </c>
      <c r="G898" s="6">
        <v>1</v>
      </c>
      <c r="H898" s="9" t="s">
        <v>3013</v>
      </c>
      <c r="I898" t="str">
        <f>INDEX(classification!I$2:I$200, MATCH(soilManagement!H898, classification!G$2:G$200, 0))</f>
        <v>grass/herbs</v>
      </c>
      <c r="J898" s="9" t="s">
        <v>3013</v>
      </c>
      <c r="K898" s="6"/>
      <c r="L898" t="str">
        <f>INDEX(classification!L$2:L$200, MATCH(soilManagement!K898, classification!J$2:J$200, 0))</f>
        <v>unknown</v>
      </c>
      <c r="M898" s="6" t="s">
        <v>3010</v>
      </c>
      <c r="N898" t="str">
        <f>INDEX(classification!O$2:O$200, MATCH(soilManagement!M898, classification!M$2:M$200, 0))</f>
        <v>no</v>
      </c>
      <c r="O898" s="6" t="s">
        <v>2587</v>
      </c>
      <c r="P898" t="str">
        <f>INDEX(classification!R$2:R$200, MATCH(soilManagement!O898, classification!P$2:P$200, 0))</f>
        <v>no</v>
      </c>
      <c r="Q898" s="6" t="s">
        <v>2587</v>
      </c>
      <c r="R898" t="str">
        <f>INDEX(classification!U$2:U$200, MATCH(soilManagement!Q898, classification!S$2:S$200, 0))</f>
        <v>rainfed</v>
      </c>
      <c r="S898" s="6" t="s">
        <v>2587</v>
      </c>
      <c r="T898" t="str">
        <f>INDEX(classification!X$2:X$200, MATCH(soilManagement!S898, classification!V$2:V$200, 0))</f>
        <v>not compacted</v>
      </c>
      <c r="U898" s="6"/>
      <c r="V898" t="str">
        <f>INDEX(classification!AA$2:AA$200, MATCH(soilManagement!U898, classification!Y$2:Y$200, 0))</f>
        <v>unknown</v>
      </c>
      <c r="W898" s="9"/>
      <c r="X898" t="str">
        <f>INDEX(classification!AD$2:AD$200, MATCH(soilManagement!W898, classification!AB$2:AB$200, 0))</f>
        <v>unknown</v>
      </c>
      <c r="Y898" s="6" t="s">
        <v>2559</v>
      </c>
    </row>
    <row r="899" spans="1:25">
      <c r="A899">
        <v>898</v>
      </c>
      <c r="B899" s="6" t="s">
        <v>1088</v>
      </c>
      <c r="C899" s="6" t="s">
        <v>2599</v>
      </c>
      <c r="D899" t="str">
        <f>INDEX(classification!C$2:C$200, MATCH(soilManagement!C899, classification!A$2:A$200, 0))</f>
        <v>arable</v>
      </c>
      <c r="E899" s="6" t="s">
        <v>2801</v>
      </c>
      <c r="F899" t="str">
        <f>INDEX(classification!F$2:F$200, MATCH(soilManagement!E899, classification!D$2:D$200, 0))</f>
        <v>conventional tillage</v>
      </c>
      <c r="G899" s="6">
        <v>1</v>
      </c>
      <c r="H899" s="9" t="s">
        <v>3013</v>
      </c>
      <c r="I899" t="str">
        <f>INDEX(classification!I$2:I$200, MATCH(soilManagement!H899, classification!G$2:G$200, 0))</f>
        <v>grass/herbs</v>
      </c>
      <c r="J899" s="9" t="s">
        <v>3013</v>
      </c>
      <c r="K899" s="6"/>
      <c r="L899" t="str">
        <f>INDEX(classification!L$2:L$200, MATCH(soilManagement!K899, classification!J$2:J$200, 0))</f>
        <v>unknown</v>
      </c>
      <c r="M899" s="6" t="s">
        <v>3010</v>
      </c>
      <c r="N899" t="str">
        <f>INDEX(classification!O$2:O$200, MATCH(soilManagement!M899, classification!M$2:M$200, 0))</f>
        <v>no</v>
      </c>
      <c r="O899" s="6" t="s">
        <v>2587</v>
      </c>
      <c r="P899" t="str">
        <f>INDEX(classification!R$2:R$200, MATCH(soilManagement!O899, classification!P$2:P$200, 0))</f>
        <v>no</v>
      </c>
      <c r="Q899" s="6" t="s">
        <v>2587</v>
      </c>
      <c r="R899" t="str">
        <f>INDEX(classification!U$2:U$200, MATCH(soilManagement!Q899, classification!S$2:S$200, 0))</f>
        <v>rainfed</v>
      </c>
      <c r="S899" s="6" t="s">
        <v>2587</v>
      </c>
      <c r="T899" t="str">
        <f>INDEX(classification!X$2:X$200, MATCH(soilManagement!S899, classification!V$2:V$200, 0))</f>
        <v>not compacted</v>
      </c>
      <c r="U899" s="6"/>
      <c r="V899" t="str">
        <f>INDEX(classification!AA$2:AA$200, MATCH(soilManagement!U899, classification!Y$2:Y$200, 0))</f>
        <v>unknown</v>
      </c>
      <c r="W899" s="9"/>
      <c r="X899" t="str">
        <f>INDEX(classification!AD$2:AD$200, MATCH(soilManagement!W899, classification!AB$2:AB$200, 0))</f>
        <v>unknown</v>
      </c>
      <c r="Y899" s="6" t="s">
        <v>2559</v>
      </c>
    </row>
    <row r="900" spans="1:25">
      <c r="A900">
        <v>899</v>
      </c>
      <c r="B900" s="6" t="s">
        <v>1089</v>
      </c>
      <c r="C900" s="6" t="s">
        <v>2599</v>
      </c>
      <c r="D900" t="str">
        <f>INDEX(classification!C$2:C$200, MATCH(soilManagement!C900, classification!A$2:A$200, 0))</f>
        <v>arable</v>
      </c>
      <c r="E900" s="6" t="s">
        <v>2801</v>
      </c>
      <c r="F900" t="str">
        <f>INDEX(classification!F$2:F$200, MATCH(soilManagement!E900, classification!D$2:D$200, 0))</f>
        <v>conventional tillage</v>
      </c>
      <c r="G900" s="6">
        <v>1</v>
      </c>
      <c r="H900" s="9" t="s">
        <v>3013</v>
      </c>
      <c r="I900" t="str">
        <f>INDEX(classification!I$2:I$200, MATCH(soilManagement!H900, classification!G$2:G$200, 0))</f>
        <v>grass/herbs</v>
      </c>
      <c r="J900" s="9" t="s">
        <v>3013</v>
      </c>
      <c r="K900" s="6"/>
      <c r="L900" t="str">
        <f>INDEX(classification!L$2:L$200, MATCH(soilManagement!K900, classification!J$2:J$200, 0))</f>
        <v>unknown</v>
      </c>
      <c r="M900" s="6" t="s">
        <v>3010</v>
      </c>
      <c r="N900" t="str">
        <f>INDEX(classification!O$2:O$200, MATCH(soilManagement!M900, classification!M$2:M$200, 0))</f>
        <v>no</v>
      </c>
      <c r="O900" s="6" t="s">
        <v>2587</v>
      </c>
      <c r="P900" t="str">
        <f>INDEX(classification!R$2:R$200, MATCH(soilManagement!O900, classification!P$2:P$200, 0))</f>
        <v>no</v>
      </c>
      <c r="Q900" s="6" t="s">
        <v>2587</v>
      </c>
      <c r="R900" t="str">
        <f>INDEX(classification!U$2:U$200, MATCH(soilManagement!Q900, classification!S$2:S$200, 0))</f>
        <v>rainfed</v>
      </c>
      <c r="S900" s="6" t="s">
        <v>2587</v>
      </c>
      <c r="T900" t="str">
        <f>INDEX(classification!X$2:X$200, MATCH(soilManagement!S900, classification!V$2:V$200, 0))</f>
        <v>not compacted</v>
      </c>
      <c r="U900" s="6"/>
      <c r="V900" t="str">
        <f>INDEX(classification!AA$2:AA$200, MATCH(soilManagement!U900, classification!Y$2:Y$200, 0))</f>
        <v>unknown</v>
      </c>
      <c r="W900" s="9"/>
      <c r="X900" t="str">
        <f>INDEX(classification!AD$2:AD$200, MATCH(soilManagement!W900, classification!AB$2:AB$200, 0))</f>
        <v>unknown</v>
      </c>
      <c r="Y900" s="6" t="s">
        <v>2559</v>
      </c>
    </row>
    <row r="901" spans="1:25">
      <c r="A901">
        <v>900</v>
      </c>
      <c r="B901" s="6" t="s">
        <v>1090</v>
      </c>
      <c r="C901" s="6" t="s">
        <v>2599</v>
      </c>
      <c r="D901" t="str">
        <f>INDEX(classification!C$2:C$200, MATCH(soilManagement!C901, classification!A$2:A$200, 0))</f>
        <v>arable</v>
      </c>
      <c r="E901" s="6" t="s">
        <v>2801</v>
      </c>
      <c r="F901" t="str">
        <f>INDEX(classification!F$2:F$200, MATCH(soilManagement!E901, classification!D$2:D$200, 0))</f>
        <v>conventional tillage</v>
      </c>
      <c r="G901" s="6">
        <v>1</v>
      </c>
      <c r="H901" s="9" t="s">
        <v>3013</v>
      </c>
      <c r="I901" t="str">
        <f>INDEX(classification!I$2:I$200, MATCH(soilManagement!H901, classification!G$2:G$200, 0))</f>
        <v>grass/herbs</v>
      </c>
      <c r="J901" s="9" t="s">
        <v>3013</v>
      </c>
      <c r="K901" s="6"/>
      <c r="L901" t="str">
        <f>INDEX(classification!L$2:L$200, MATCH(soilManagement!K901, classification!J$2:J$200, 0))</f>
        <v>unknown</v>
      </c>
      <c r="M901" s="6" t="s">
        <v>3010</v>
      </c>
      <c r="N901" t="str">
        <f>INDEX(classification!O$2:O$200, MATCH(soilManagement!M901, classification!M$2:M$200, 0))</f>
        <v>no</v>
      </c>
      <c r="O901" s="6" t="s">
        <v>2587</v>
      </c>
      <c r="P901" t="str">
        <f>INDEX(classification!R$2:R$200, MATCH(soilManagement!O901, classification!P$2:P$200, 0))</f>
        <v>no</v>
      </c>
      <c r="Q901" s="6" t="s">
        <v>2587</v>
      </c>
      <c r="R901" t="str">
        <f>INDEX(classification!U$2:U$200, MATCH(soilManagement!Q901, classification!S$2:S$200, 0))</f>
        <v>rainfed</v>
      </c>
      <c r="S901" s="6" t="s">
        <v>2587</v>
      </c>
      <c r="T901" t="str">
        <f>INDEX(classification!X$2:X$200, MATCH(soilManagement!S901, classification!V$2:V$200, 0))</f>
        <v>not compacted</v>
      </c>
      <c r="U901" s="6"/>
      <c r="V901" t="str">
        <f>INDEX(classification!AA$2:AA$200, MATCH(soilManagement!U901, classification!Y$2:Y$200, 0))</f>
        <v>unknown</v>
      </c>
      <c r="W901" s="9"/>
      <c r="X901" t="str">
        <f>INDEX(classification!AD$2:AD$200, MATCH(soilManagement!W901, classification!AB$2:AB$200, 0))</f>
        <v>unknown</v>
      </c>
      <c r="Y901" s="6" t="s">
        <v>2559</v>
      </c>
    </row>
    <row r="902" spans="1:25">
      <c r="A902">
        <v>901</v>
      </c>
      <c r="B902" s="6" t="s">
        <v>1091</v>
      </c>
      <c r="C902" s="6" t="s">
        <v>2599</v>
      </c>
      <c r="D902" t="str">
        <f>INDEX(classification!C$2:C$200, MATCH(soilManagement!C902, classification!A$2:A$200, 0))</f>
        <v>arable</v>
      </c>
      <c r="E902" s="6" t="s">
        <v>2801</v>
      </c>
      <c r="F902" t="str">
        <f>INDEX(classification!F$2:F$200, MATCH(soilManagement!E902, classification!D$2:D$200, 0))</f>
        <v>conventional tillage</v>
      </c>
      <c r="G902" s="6">
        <v>1</v>
      </c>
      <c r="H902" s="9" t="s">
        <v>3013</v>
      </c>
      <c r="I902" t="str">
        <f>INDEX(classification!I$2:I$200, MATCH(soilManagement!H902, classification!G$2:G$200, 0))</f>
        <v>grass/herbs</v>
      </c>
      <c r="J902" s="9" t="s">
        <v>3013</v>
      </c>
      <c r="K902" s="6"/>
      <c r="L902" t="str">
        <f>INDEX(classification!L$2:L$200, MATCH(soilManagement!K902, classification!J$2:J$200, 0))</f>
        <v>unknown</v>
      </c>
      <c r="M902" s="6" t="s">
        <v>3010</v>
      </c>
      <c r="N902" t="str">
        <f>INDEX(classification!O$2:O$200, MATCH(soilManagement!M902, classification!M$2:M$200, 0))</f>
        <v>no</v>
      </c>
      <c r="O902" s="6" t="s">
        <v>2587</v>
      </c>
      <c r="P902" t="str">
        <f>INDEX(classification!R$2:R$200, MATCH(soilManagement!O902, classification!P$2:P$200, 0))</f>
        <v>no</v>
      </c>
      <c r="Q902" s="6" t="s">
        <v>2587</v>
      </c>
      <c r="R902" t="str">
        <f>INDEX(classification!U$2:U$200, MATCH(soilManagement!Q902, classification!S$2:S$200, 0))</f>
        <v>rainfed</v>
      </c>
      <c r="S902" s="6" t="s">
        <v>2587</v>
      </c>
      <c r="T902" t="str">
        <f>INDEX(classification!X$2:X$200, MATCH(soilManagement!S902, classification!V$2:V$200, 0))</f>
        <v>not compacted</v>
      </c>
      <c r="U902" s="6"/>
      <c r="V902" t="str">
        <f>INDEX(classification!AA$2:AA$200, MATCH(soilManagement!U902, classification!Y$2:Y$200, 0))</f>
        <v>unknown</v>
      </c>
      <c r="W902" s="9"/>
      <c r="X902" t="str">
        <f>INDEX(classification!AD$2:AD$200, MATCH(soilManagement!W902, classification!AB$2:AB$200, 0))</f>
        <v>unknown</v>
      </c>
      <c r="Y902" s="6" t="s">
        <v>2559</v>
      </c>
    </row>
    <row r="903" spans="1:25">
      <c r="A903">
        <v>902</v>
      </c>
      <c r="B903" s="6" t="s">
        <v>1092</v>
      </c>
      <c r="C903" s="6" t="s">
        <v>2599</v>
      </c>
      <c r="D903" t="str">
        <f>INDEX(classification!C$2:C$200, MATCH(soilManagement!C903, classification!A$2:A$200, 0))</f>
        <v>arable</v>
      </c>
      <c r="E903" s="6" t="s">
        <v>2801</v>
      </c>
      <c r="F903" t="str">
        <f>INDEX(classification!F$2:F$200, MATCH(soilManagement!E903, classification!D$2:D$200, 0))</f>
        <v>conventional tillage</v>
      </c>
      <c r="G903" s="6">
        <v>1</v>
      </c>
      <c r="H903" s="9" t="s">
        <v>3013</v>
      </c>
      <c r="I903" t="str">
        <f>INDEX(classification!I$2:I$200, MATCH(soilManagement!H903, classification!G$2:G$200, 0))</f>
        <v>grass/herbs</v>
      </c>
      <c r="J903" s="9" t="s">
        <v>3013</v>
      </c>
      <c r="K903" s="6"/>
      <c r="L903" t="str">
        <f>INDEX(classification!L$2:L$200, MATCH(soilManagement!K903, classification!J$2:J$200, 0))</f>
        <v>unknown</v>
      </c>
      <c r="M903" s="6" t="s">
        <v>3010</v>
      </c>
      <c r="N903" t="str">
        <f>INDEX(classification!O$2:O$200, MATCH(soilManagement!M903, classification!M$2:M$200, 0))</f>
        <v>no</v>
      </c>
      <c r="O903" s="6" t="s">
        <v>2587</v>
      </c>
      <c r="P903" t="str">
        <f>INDEX(classification!R$2:R$200, MATCH(soilManagement!O903, classification!P$2:P$200, 0))</f>
        <v>no</v>
      </c>
      <c r="Q903" s="6" t="s">
        <v>2587</v>
      </c>
      <c r="R903" t="str">
        <f>INDEX(classification!U$2:U$200, MATCH(soilManagement!Q903, classification!S$2:S$200, 0))</f>
        <v>rainfed</v>
      </c>
      <c r="S903" s="6" t="s">
        <v>2587</v>
      </c>
      <c r="T903" t="str">
        <f>INDEX(classification!X$2:X$200, MATCH(soilManagement!S903, classification!V$2:V$200, 0))</f>
        <v>not compacted</v>
      </c>
      <c r="U903" s="6"/>
      <c r="V903" t="str">
        <f>INDEX(classification!AA$2:AA$200, MATCH(soilManagement!U903, classification!Y$2:Y$200, 0))</f>
        <v>unknown</v>
      </c>
      <c r="W903" s="9"/>
      <c r="X903" t="str">
        <f>INDEX(classification!AD$2:AD$200, MATCH(soilManagement!W903, classification!AB$2:AB$200, 0))</f>
        <v>unknown</v>
      </c>
      <c r="Y903" s="6" t="s">
        <v>2559</v>
      </c>
    </row>
    <row r="904" spans="1:25">
      <c r="A904">
        <v>903</v>
      </c>
      <c r="B904" s="6" t="s">
        <v>1093</v>
      </c>
      <c r="C904" s="6" t="s">
        <v>2599</v>
      </c>
      <c r="D904" t="str">
        <f>INDEX(classification!C$2:C$200, MATCH(soilManagement!C904, classification!A$2:A$200, 0))</f>
        <v>arable</v>
      </c>
      <c r="E904" s="6" t="s">
        <v>2801</v>
      </c>
      <c r="F904" t="str">
        <f>INDEX(classification!F$2:F$200, MATCH(soilManagement!E904, classification!D$2:D$200, 0))</f>
        <v>conventional tillage</v>
      </c>
      <c r="G904" s="6">
        <v>1</v>
      </c>
      <c r="H904" s="9" t="s">
        <v>3013</v>
      </c>
      <c r="I904" t="str">
        <f>INDEX(classification!I$2:I$200, MATCH(soilManagement!H904, classification!G$2:G$200, 0))</f>
        <v>grass/herbs</v>
      </c>
      <c r="J904" s="9" t="s">
        <v>3013</v>
      </c>
      <c r="K904" s="6"/>
      <c r="L904" t="str">
        <f>INDEX(classification!L$2:L$200, MATCH(soilManagement!K904, classification!J$2:J$200, 0))</f>
        <v>unknown</v>
      </c>
      <c r="M904" s="6" t="s">
        <v>3010</v>
      </c>
      <c r="N904" t="str">
        <f>INDEX(classification!O$2:O$200, MATCH(soilManagement!M904, classification!M$2:M$200, 0))</f>
        <v>no</v>
      </c>
      <c r="O904" s="6" t="s">
        <v>2587</v>
      </c>
      <c r="P904" t="str">
        <f>INDEX(classification!R$2:R$200, MATCH(soilManagement!O904, classification!P$2:P$200, 0))</f>
        <v>no</v>
      </c>
      <c r="Q904" s="6" t="s">
        <v>2587</v>
      </c>
      <c r="R904" t="str">
        <f>INDEX(classification!U$2:U$200, MATCH(soilManagement!Q904, classification!S$2:S$200, 0))</f>
        <v>rainfed</v>
      </c>
      <c r="S904" s="6" t="s">
        <v>2587</v>
      </c>
      <c r="T904" t="str">
        <f>INDEX(classification!X$2:X$200, MATCH(soilManagement!S904, classification!V$2:V$200, 0))</f>
        <v>not compacted</v>
      </c>
      <c r="U904" s="6"/>
      <c r="V904" t="str">
        <f>INDEX(classification!AA$2:AA$200, MATCH(soilManagement!U904, classification!Y$2:Y$200, 0))</f>
        <v>unknown</v>
      </c>
      <c r="W904" s="9"/>
      <c r="X904" t="str">
        <f>INDEX(classification!AD$2:AD$200, MATCH(soilManagement!W904, classification!AB$2:AB$200, 0))</f>
        <v>unknown</v>
      </c>
      <c r="Y904" s="6" t="s">
        <v>2559</v>
      </c>
    </row>
    <row r="905" spans="1:25">
      <c r="A905">
        <v>904</v>
      </c>
      <c r="B905" s="6" t="s">
        <v>1094</v>
      </c>
      <c r="C905" s="6" t="s">
        <v>2599</v>
      </c>
      <c r="D905" t="str">
        <f>INDEX(classification!C$2:C$200, MATCH(soilManagement!C905, classification!A$2:A$200, 0))</f>
        <v>arable</v>
      </c>
      <c r="E905" s="6" t="s">
        <v>2801</v>
      </c>
      <c r="F905" t="str">
        <f>INDEX(classification!F$2:F$200, MATCH(soilManagement!E905, classification!D$2:D$200, 0))</f>
        <v>conventional tillage</v>
      </c>
      <c r="G905" s="6">
        <v>1</v>
      </c>
      <c r="H905" s="9" t="s">
        <v>3013</v>
      </c>
      <c r="I905" t="str">
        <f>INDEX(classification!I$2:I$200, MATCH(soilManagement!H905, classification!G$2:G$200, 0))</f>
        <v>grass/herbs</v>
      </c>
      <c r="J905" s="9" t="s">
        <v>3013</v>
      </c>
      <c r="K905" s="6"/>
      <c r="L905" t="str">
        <f>INDEX(classification!L$2:L$200, MATCH(soilManagement!K905, classification!J$2:J$200, 0))</f>
        <v>unknown</v>
      </c>
      <c r="M905" s="6" t="s">
        <v>3010</v>
      </c>
      <c r="N905" t="str">
        <f>INDEX(classification!O$2:O$200, MATCH(soilManagement!M905, classification!M$2:M$200, 0))</f>
        <v>no</v>
      </c>
      <c r="O905" s="6" t="s">
        <v>2587</v>
      </c>
      <c r="P905" t="str">
        <f>INDEX(classification!R$2:R$200, MATCH(soilManagement!O905, classification!P$2:P$200, 0))</f>
        <v>no</v>
      </c>
      <c r="Q905" s="6" t="s">
        <v>2587</v>
      </c>
      <c r="R905" t="str">
        <f>INDEX(classification!U$2:U$200, MATCH(soilManagement!Q905, classification!S$2:S$200, 0))</f>
        <v>rainfed</v>
      </c>
      <c r="S905" s="6" t="s">
        <v>2587</v>
      </c>
      <c r="T905" t="str">
        <f>INDEX(classification!X$2:X$200, MATCH(soilManagement!S905, classification!V$2:V$200, 0))</f>
        <v>not compacted</v>
      </c>
      <c r="U905" s="6"/>
      <c r="V905" t="str">
        <f>INDEX(classification!AA$2:AA$200, MATCH(soilManagement!U905, classification!Y$2:Y$200, 0))</f>
        <v>unknown</v>
      </c>
      <c r="W905" s="9"/>
      <c r="X905" t="str">
        <f>INDEX(classification!AD$2:AD$200, MATCH(soilManagement!W905, classification!AB$2:AB$200, 0))</f>
        <v>unknown</v>
      </c>
      <c r="Y905" s="6" t="s">
        <v>2559</v>
      </c>
    </row>
    <row r="906" spans="1:25">
      <c r="A906">
        <v>905</v>
      </c>
      <c r="B906" s="6" t="s">
        <v>1095</v>
      </c>
      <c r="C906" s="6" t="s">
        <v>2599</v>
      </c>
      <c r="D906" t="str">
        <f>INDEX(classification!C$2:C$200, MATCH(soilManagement!C906, classification!A$2:A$200, 0))</f>
        <v>arable</v>
      </c>
      <c r="E906" s="6" t="s">
        <v>2801</v>
      </c>
      <c r="F906" t="str">
        <f>INDEX(classification!F$2:F$200, MATCH(soilManagement!E906, classification!D$2:D$200, 0))</f>
        <v>conventional tillage</v>
      </c>
      <c r="G906" s="6">
        <v>1</v>
      </c>
      <c r="H906" s="9" t="s">
        <v>3013</v>
      </c>
      <c r="I906" t="str">
        <f>INDEX(classification!I$2:I$200, MATCH(soilManagement!H906, classification!G$2:G$200, 0))</f>
        <v>grass/herbs</v>
      </c>
      <c r="J906" s="9" t="s">
        <v>3013</v>
      </c>
      <c r="K906" s="6"/>
      <c r="L906" t="str">
        <f>INDEX(classification!L$2:L$200, MATCH(soilManagement!K906, classification!J$2:J$200, 0))</f>
        <v>unknown</v>
      </c>
      <c r="M906" s="6" t="s">
        <v>3010</v>
      </c>
      <c r="N906" t="str">
        <f>INDEX(classification!O$2:O$200, MATCH(soilManagement!M906, classification!M$2:M$200, 0))</f>
        <v>no</v>
      </c>
      <c r="O906" s="6" t="s">
        <v>2587</v>
      </c>
      <c r="P906" t="str">
        <f>INDEX(classification!R$2:R$200, MATCH(soilManagement!O906, classification!P$2:P$200, 0))</f>
        <v>no</v>
      </c>
      <c r="Q906" s="6" t="s">
        <v>2587</v>
      </c>
      <c r="R906" t="str">
        <f>INDEX(classification!U$2:U$200, MATCH(soilManagement!Q906, classification!S$2:S$200, 0))</f>
        <v>rainfed</v>
      </c>
      <c r="S906" s="6" t="s">
        <v>2587</v>
      </c>
      <c r="T906" t="str">
        <f>INDEX(classification!X$2:X$200, MATCH(soilManagement!S906, classification!V$2:V$200, 0))</f>
        <v>not compacted</v>
      </c>
      <c r="U906" s="6"/>
      <c r="V906" t="str">
        <f>INDEX(classification!AA$2:AA$200, MATCH(soilManagement!U906, classification!Y$2:Y$200, 0))</f>
        <v>unknown</v>
      </c>
      <c r="W906" s="9"/>
      <c r="X906" t="str">
        <f>INDEX(classification!AD$2:AD$200, MATCH(soilManagement!W906, classification!AB$2:AB$200, 0))</f>
        <v>unknown</v>
      </c>
      <c r="Y906" s="6" t="s">
        <v>2559</v>
      </c>
    </row>
    <row r="907" spans="1:25">
      <c r="A907">
        <v>906</v>
      </c>
      <c r="B907" s="6" t="s">
        <v>1096</v>
      </c>
      <c r="C907" s="6" t="s">
        <v>2599</v>
      </c>
      <c r="D907" t="str">
        <f>INDEX(classification!C$2:C$200, MATCH(soilManagement!C907, classification!A$2:A$200, 0))</f>
        <v>arable</v>
      </c>
      <c r="E907" s="6" t="s">
        <v>2801</v>
      </c>
      <c r="F907" t="str">
        <f>INDEX(classification!F$2:F$200, MATCH(soilManagement!E907, classification!D$2:D$200, 0))</f>
        <v>conventional tillage</v>
      </c>
      <c r="G907" s="6">
        <v>1</v>
      </c>
      <c r="H907" s="9" t="s">
        <v>3013</v>
      </c>
      <c r="I907" t="str">
        <f>INDEX(classification!I$2:I$200, MATCH(soilManagement!H907, classification!G$2:G$200, 0))</f>
        <v>grass/herbs</v>
      </c>
      <c r="J907" s="9" t="s">
        <v>3013</v>
      </c>
      <c r="K907" s="6"/>
      <c r="L907" t="str">
        <f>INDEX(classification!L$2:L$200, MATCH(soilManagement!K907, classification!J$2:J$200, 0))</f>
        <v>unknown</v>
      </c>
      <c r="M907" s="6" t="s">
        <v>3010</v>
      </c>
      <c r="N907" t="str">
        <f>INDEX(classification!O$2:O$200, MATCH(soilManagement!M907, classification!M$2:M$200, 0))</f>
        <v>no</v>
      </c>
      <c r="O907" s="6" t="s">
        <v>2587</v>
      </c>
      <c r="P907" t="str">
        <f>INDEX(classification!R$2:R$200, MATCH(soilManagement!O907, classification!P$2:P$200, 0))</f>
        <v>no</v>
      </c>
      <c r="Q907" s="6" t="s">
        <v>2587</v>
      </c>
      <c r="R907" t="str">
        <f>INDEX(classification!U$2:U$200, MATCH(soilManagement!Q907, classification!S$2:S$200, 0))</f>
        <v>rainfed</v>
      </c>
      <c r="S907" s="6" t="s">
        <v>2587</v>
      </c>
      <c r="T907" t="str">
        <f>INDEX(classification!X$2:X$200, MATCH(soilManagement!S907, classification!V$2:V$200, 0))</f>
        <v>not compacted</v>
      </c>
      <c r="U907" s="6"/>
      <c r="V907" t="str">
        <f>INDEX(classification!AA$2:AA$200, MATCH(soilManagement!U907, classification!Y$2:Y$200, 0))</f>
        <v>unknown</v>
      </c>
      <c r="W907" s="9"/>
      <c r="X907" t="str">
        <f>INDEX(classification!AD$2:AD$200, MATCH(soilManagement!W907, classification!AB$2:AB$200, 0))</f>
        <v>unknown</v>
      </c>
      <c r="Y907" s="6" t="s">
        <v>2559</v>
      </c>
    </row>
    <row r="908" spans="1:25">
      <c r="A908">
        <v>907</v>
      </c>
      <c r="B908" s="6" t="s">
        <v>1097</v>
      </c>
      <c r="C908" s="6" t="s">
        <v>2599</v>
      </c>
      <c r="D908" t="str">
        <f>INDEX(classification!C$2:C$200, MATCH(soilManagement!C908, classification!A$2:A$200, 0))</f>
        <v>arable</v>
      </c>
      <c r="E908" s="6" t="s">
        <v>2801</v>
      </c>
      <c r="F908" t="str">
        <f>INDEX(classification!F$2:F$200, MATCH(soilManagement!E908, classification!D$2:D$200, 0))</f>
        <v>conventional tillage</v>
      </c>
      <c r="G908" s="6">
        <v>1</v>
      </c>
      <c r="H908" s="9" t="s">
        <v>3013</v>
      </c>
      <c r="I908" t="str">
        <f>INDEX(classification!I$2:I$200, MATCH(soilManagement!H908, classification!G$2:G$200, 0))</f>
        <v>grass/herbs</v>
      </c>
      <c r="J908" s="9" t="s">
        <v>3013</v>
      </c>
      <c r="K908" s="6"/>
      <c r="L908" t="str">
        <f>INDEX(classification!L$2:L$200, MATCH(soilManagement!K908, classification!J$2:J$200, 0))</f>
        <v>unknown</v>
      </c>
      <c r="M908" s="6" t="s">
        <v>3010</v>
      </c>
      <c r="N908" t="str">
        <f>INDEX(classification!O$2:O$200, MATCH(soilManagement!M908, classification!M$2:M$200, 0))</f>
        <v>no</v>
      </c>
      <c r="O908" s="6" t="s">
        <v>2587</v>
      </c>
      <c r="P908" t="str">
        <f>INDEX(classification!R$2:R$200, MATCH(soilManagement!O908, classification!P$2:P$200, 0))</f>
        <v>no</v>
      </c>
      <c r="Q908" s="6" t="s">
        <v>2587</v>
      </c>
      <c r="R908" t="str">
        <f>INDEX(classification!U$2:U$200, MATCH(soilManagement!Q908, classification!S$2:S$200, 0))</f>
        <v>rainfed</v>
      </c>
      <c r="S908" s="6" t="s">
        <v>2587</v>
      </c>
      <c r="T908" t="str">
        <f>INDEX(classification!X$2:X$200, MATCH(soilManagement!S908, classification!V$2:V$200, 0))</f>
        <v>not compacted</v>
      </c>
      <c r="U908" s="6"/>
      <c r="V908" t="str">
        <f>INDEX(classification!AA$2:AA$200, MATCH(soilManagement!U908, classification!Y$2:Y$200, 0))</f>
        <v>unknown</v>
      </c>
      <c r="W908" s="9"/>
      <c r="X908" t="str">
        <f>INDEX(classification!AD$2:AD$200, MATCH(soilManagement!W908, classification!AB$2:AB$200, 0))</f>
        <v>unknown</v>
      </c>
      <c r="Y908" s="6" t="s">
        <v>2559</v>
      </c>
    </row>
    <row r="909" spans="1:25">
      <c r="A909">
        <v>908</v>
      </c>
      <c r="B909" s="6" t="s">
        <v>1098</v>
      </c>
      <c r="C909" s="6" t="s">
        <v>2599</v>
      </c>
      <c r="D909" t="str">
        <f>INDEX(classification!C$2:C$200, MATCH(soilManagement!C909, classification!A$2:A$200, 0))</f>
        <v>arable</v>
      </c>
      <c r="E909" s="6" t="s">
        <v>2801</v>
      </c>
      <c r="F909" t="str">
        <f>INDEX(classification!F$2:F$200, MATCH(soilManagement!E909, classification!D$2:D$200, 0))</f>
        <v>conventional tillage</v>
      </c>
      <c r="G909" s="6">
        <v>1</v>
      </c>
      <c r="H909" s="9" t="s">
        <v>3013</v>
      </c>
      <c r="I909" t="str">
        <f>INDEX(classification!I$2:I$200, MATCH(soilManagement!H909, classification!G$2:G$200, 0))</f>
        <v>grass/herbs</v>
      </c>
      <c r="J909" s="9" t="s">
        <v>3013</v>
      </c>
      <c r="K909" s="6"/>
      <c r="L909" t="str">
        <f>INDEX(classification!L$2:L$200, MATCH(soilManagement!K909, classification!J$2:J$200, 0))</f>
        <v>unknown</v>
      </c>
      <c r="M909" s="6" t="s">
        <v>3010</v>
      </c>
      <c r="N909" t="str">
        <f>INDEX(classification!O$2:O$200, MATCH(soilManagement!M909, classification!M$2:M$200, 0))</f>
        <v>no</v>
      </c>
      <c r="O909" s="6" t="s">
        <v>2587</v>
      </c>
      <c r="P909" t="str">
        <f>INDEX(classification!R$2:R$200, MATCH(soilManagement!O909, classification!P$2:P$200, 0))</f>
        <v>no</v>
      </c>
      <c r="Q909" s="6" t="s">
        <v>2587</v>
      </c>
      <c r="R909" t="str">
        <f>INDEX(classification!U$2:U$200, MATCH(soilManagement!Q909, classification!S$2:S$200, 0))</f>
        <v>rainfed</v>
      </c>
      <c r="S909" s="6" t="s">
        <v>2587</v>
      </c>
      <c r="T909" t="str">
        <f>INDEX(classification!X$2:X$200, MATCH(soilManagement!S909, classification!V$2:V$200, 0))</f>
        <v>not compacted</v>
      </c>
      <c r="U909" s="6"/>
      <c r="V909" t="str">
        <f>INDEX(classification!AA$2:AA$200, MATCH(soilManagement!U909, classification!Y$2:Y$200, 0))</f>
        <v>unknown</v>
      </c>
      <c r="W909" s="9"/>
      <c r="X909" t="str">
        <f>INDEX(classification!AD$2:AD$200, MATCH(soilManagement!W909, classification!AB$2:AB$200, 0))</f>
        <v>unknown</v>
      </c>
      <c r="Y909" s="6" t="s">
        <v>2559</v>
      </c>
    </row>
    <row r="910" spans="1:25">
      <c r="A910">
        <v>909</v>
      </c>
      <c r="B910" s="6" t="s">
        <v>1099</v>
      </c>
      <c r="C910" s="6" t="s">
        <v>2599</v>
      </c>
      <c r="D910" t="str">
        <f>INDEX(classification!C$2:C$200, MATCH(soilManagement!C910, classification!A$2:A$200, 0))</f>
        <v>arable</v>
      </c>
      <c r="E910" s="6" t="s">
        <v>2801</v>
      </c>
      <c r="F910" t="str">
        <f>INDEX(classification!F$2:F$200, MATCH(soilManagement!E910, classification!D$2:D$200, 0))</f>
        <v>conventional tillage</v>
      </c>
      <c r="G910" s="6">
        <v>1</v>
      </c>
      <c r="H910" s="9" t="s">
        <v>3013</v>
      </c>
      <c r="I910" t="str">
        <f>INDEX(classification!I$2:I$200, MATCH(soilManagement!H910, classification!G$2:G$200, 0))</f>
        <v>grass/herbs</v>
      </c>
      <c r="J910" s="9" t="s">
        <v>3013</v>
      </c>
      <c r="K910" s="6"/>
      <c r="L910" t="str">
        <f>INDEX(classification!L$2:L$200, MATCH(soilManagement!K910, classification!J$2:J$200, 0))</f>
        <v>unknown</v>
      </c>
      <c r="M910" s="6" t="s">
        <v>3010</v>
      </c>
      <c r="N910" t="str">
        <f>INDEX(classification!O$2:O$200, MATCH(soilManagement!M910, classification!M$2:M$200, 0))</f>
        <v>no</v>
      </c>
      <c r="O910" s="6" t="s">
        <v>2587</v>
      </c>
      <c r="P910" t="str">
        <f>INDEX(classification!R$2:R$200, MATCH(soilManagement!O910, classification!P$2:P$200, 0))</f>
        <v>no</v>
      </c>
      <c r="Q910" s="6" t="s">
        <v>2587</v>
      </c>
      <c r="R910" t="str">
        <f>INDEX(classification!U$2:U$200, MATCH(soilManagement!Q910, classification!S$2:S$200, 0))</f>
        <v>rainfed</v>
      </c>
      <c r="S910" s="6" t="s">
        <v>2587</v>
      </c>
      <c r="T910" t="str">
        <f>INDEX(classification!X$2:X$200, MATCH(soilManagement!S910, classification!V$2:V$200, 0))</f>
        <v>not compacted</v>
      </c>
      <c r="U910" s="6"/>
      <c r="V910" t="str">
        <f>INDEX(classification!AA$2:AA$200, MATCH(soilManagement!U910, classification!Y$2:Y$200, 0))</f>
        <v>unknown</v>
      </c>
      <c r="W910" s="9"/>
      <c r="X910" t="str">
        <f>INDEX(classification!AD$2:AD$200, MATCH(soilManagement!W910, classification!AB$2:AB$200, 0))</f>
        <v>unknown</v>
      </c>
      <c r="Y910" s="6" t="s">
        <v>2559</v>
      </c>
    </row>
    <row r="911" spans="1:25">
      <c r="A911">
        <v>910</v>
      </c>
      <c r="B911" s="6" t="s">
        <v>1100</v>
      </c>
      <c r="C911" s="6" t="s">
        <v>2599</v>
      </c>
      <c r="D911" t="str">
        <f>INDEX(classification!C$2:C$200, MATCH(soilManagement!C911, classification!A$2:A$200, 0))</f>
        <v>arable</v>
      </c>
      <c r="E911" s="6" t="s">
        <v>2801</v>
      </c>
      <c r="F911" t="str">
        <f>INDEX(classification!F$2:F$200, MATCH(soilManagement!E911, classification!D$2:D$200, 0))</f>
        <v>conventional tillage</v>
      </c>
      <c r="G911" s="6">
        <v>1</v>
      </c>
      <c r="H911" s="9" t="s">
        <v>3013</v>
      </c>
      <c r="I911" t="str">
        <f>INDEX(classification!I$2:I$200, MATCH(soilManagement!H911, classification!G$2:G$200, 0))</f>
        <v>grass/herbs</v>
      </c>
      <c r="J911" s="9" t="s">
        <v>3013</v>
      </c>
      <c r="K911" s="6"/>
      <c r="L911" t="str">
        <f>INDEX(classification!L$2:L$200, MATCH(soilManagement!K911, classification!J$2:J$200, 0))</f>
        <v>unknown</v>
      </c>
      <c r="M911" s="6" t="s">
        <v>3010</v>
      </c>
      <c r="N911" t="str">
        <f>INDEX(classification!O$2:O$200, MATCH(soilManagement!M911, classification!M$2:M$200, 0))</f>
        <v>no</v>
      </c>
      <c r="O911" s="6" t="s">
        <v>2587</v>
      </c>
      <c r="P911" t="str">
        <f>INDEX(classification!R$2:R$200, MATCH(soilManagement!O911, classification!P$2:P$200, 0))</f>
        <v>no</v>
      </c>
      <c r="Q911" s="6" t="s">
        <v>2587</v>
      </c>
      <c r="R911" t="str">
        <f>INDEX(classification!U$2:U$200, MATCH(soilManagement!Q911, classification!S$2:S$200, 0))</f>
        <v>rainfed</v>
      </c>
      <c r="S911" s="6" t="s">
        <v>2587</v>
      </c>
      <c r="T911" t="str">
        <f>INDEX(classification!X$2:X$200, MATCH(soilManagement!S911, classification!V$2:V$200, 0))</f>
        <v>not compacted</v>
      </c>
      <c r="U911" s="6"/>
      <c r="V911" t="str">
        <f>INDEX(classification!AA$2:AA$200, MATCH(soilManagement!U911, classification!Y$2:Y$200, 0))</f>
        <v>unknown</v>
      </c>
      <c r="W911" s="9"/>
      <c r="X911" t="str">
        <f>INDEX(classification!AD$2:AD$200, MATCH(soilManagement!W911, classification!AB$2:AB$200, 0))</f>
        <v>unknown</v>
      </c>
      <c r="Y911" s="6" t="s">
        <v>2559</v>
      </c>
    </row>
    <row r="912" spans="1:25">
      <c r="A912">
        <v>911</v>
      </c>
      <c r="B912" s="6" t="s">
        <v>1101</v>
      </c>
      <c r="C912" s="6" t="s">
        <v>2599</v>
      </c>
      <c r="D912" t="str">
        <f>INDEX(classification!C$2:C$200, MATCH(soilManagement!C912, classification!A$2:A$200, 0))</f>
        <v>arable</v>
      </c>
      <c r="E912" s="6" t="s">
        <v>2801</v>
      </c>
      <c r="F912" t="str">
        <f>INDEX(classification!F$2:F$200, MATCH(soilManagement!E912, classification!D$2:D$200, 0))</f>
        <v>conventional tillage</v>
      </c>
      <c r="G912" s="6">
        <v>1</v>
      </c>
      <c r="H912" s="9" t="s">
        <v>3013</v>
      </c>
      <c r="I912" t="str">
        <f>INDEX(classification!I$2:I$200, MATCH(soilManagement!H912, classification!G$2:G$200, 0))</f>
        <v>grass/herbs</v>
      </c>
      <c r="J912" s="9" t="s">
        <v>3013</v>
      </c>
      <c r="K912" s="6"/>
      <c r="L912" t="str">
        <f>INDEX(classification!L$2:L$200, MATCH(soilManagement!K912, classification!J$2:J$200, 0))</f>
        <v>unknown</v>
      </c>
      <c r="M912" s="6" t="s">
        <v>3010</v>
      </c>
      <c r="N912" t="str">
        <f>INDEX(classification!O$2:O$200, MATCH(soilManagement!M912, classification!M$2:M$200, 0))</f>
        <v>no</v>
      </c>
      <c r="O912" s="6" t="s">
        <v>2587</v>
      </c>
      <c r="P912" t="str">
        <f>INDEX(classification!R$2:R$200, MATCH(soilManagement!O912, classification!P$2:P$200, 0))</f>
        <v>no</v>
      </c>
      <c r="Q912" s="6" t="s">
        <v>2587</v>
      </c>
      <c r="R912" t="str">
        <f>INDEX(classification!U$2:U$200, MATCH(soilManagement!Q912, classification!S$2:S$200, 0))</f>
        <v>rainfed</v>
      </c>
      <c r="S912" s="6" t="s">
        <v>2587</v>
      </c>
      <c r="T912" t="str">
        <f>INDEX(classification!X$2:X$200, MATCH(soilManagement!S912, classification!V$2:V$200, 0))</f>
        <v>not compacted</v>
      </c>
      <c r="U912" s="6"/>
      <c r="V912" t="str">
        <f>INDEX(classification!AA$2:AA$200, MATCH(soilManagement!U912, classification!Y$2:Y$200, 0))</f>
        <v>unknown</v>
      </c>
      <c r="W912" s="9"/>
      <c r="X912" t="str">
        <f>INDEX(classification!AD$2:AD$200, MATCH(soilManagement!W912, classification!AB$2:AB$200, 0))</f>
        <v>unknown</v>
      </c>
      <c r="Y912" s="6" t="s">
        <v>2559</v>
      </c>
    </row>
    <row r="913" spans="1:25">
      <c r="A913">
        <v>912</v>
      </c>
      <c r="B913" s="6" t="s">
        <v>1102</v>
      </c>
      <c r="C913" s="6" t="s">
        <v>2599</v>
      </c>
      <c r="D913" t="str">
        <f>INDEX(classification!C$2:C$200, MATCH(soilManagement!C913, classification!A$2:A$200, 0))</f>
        <v>arable</v>
      </c>
      <c r="E913" s="6" t="s">
        <v>2801</v>
      </c>
      <c r="F913" t="str">
        <f>INDEX(classification!F$2:F$200, MATCH(soilManagement!E913, classification!D$2:D$200, 0))</f>
        <v>conventional tillage</v>
      </c>
      <c r="G913" s="6">
        <v>1</v>
      </c>
      <c r="H913" s="9" t="s">
        <v>3013</v>
      </c>
      <c r="I913" t="str">
        <f>INDEX(classification!I$2:I$200, MATCH(soilManagement!H913, classification!G$2:G$200, 0))</f>
        <v>grass/herbs</v>
      </c>
      <c r="J913" s="9" t="s">
        <v>3013</v>
      </c>
      <c r="K913" s="6"/>
      <c r="L913" t="str">
        <f>INDEX(classification!L$2:L$200, MATCH(soilManagement!K913, classification!J$2:J$200, 0))</f>
        <v>unknown</v>
      </c>
      <c r="M913" s="6" t="s">
        <v>3010</v>
      </c>
      <c r="N913" t="str">
        <f>INDEX(classification!O$2:O$200, MATCH(soilManagement!M913, classification!M$2:M$200, 0))</f>
        <v>no</v>
      </c>
      <c r="O913" s="6" t="s">
        <v>2587</v>
      </c>
      <c r="P913" t="str">
        <f>INDEX(classification!R$2:R$200, MATCH(soilManagement!O913, classification!P$2:P$200, 0))</f>
        <v>no</v>
      </c>
      <c r="Q913" s="6" t="s">
        <v>2587</v>
      </c>
      <c r="R913" t="str">
        <f>INDEX(classification!U$2:U$200, MATCH(soilManagement!Q913, classification!S$2:S$200, 0))</f>
        <v>rainfed</v>
      </c>
      <c r="S913" s="6" t="s">
        <v>2587</v>
      </c>
      <c r="T913" t="str">
        <f>INDEX(classification!X$2:X$200, MATCH(soilManagement!S913, classification!V$2:V$200, 0))</f>
        <v>not compacted</v>
      </c>
      <c r="U913" s="6"/>
      <c r="V913" t="str">
        <f>INDEX(classification!AA$2:AA$200, MATCH(soilManagement!U913, classification!Y$2:Y$200, 0))</f>
        <v>unknown</v>
      </c>
      <c r="W913" s="9"/>
      <c r="X913" t="str">
        <f>INDEX(classification!AD$2:AD$200, MATCH(soilManagement!W913, classification!AB$2:AB$200, 0))</f>
        <v>unknown</v>
      </c>
      <c r="Y913" s="6" t="s">
        <v>2559</v>
      </c>
    </row>
    <row r="914" spans="1:25">
      <c r="A914">
        <v>913</v>
      </c>
      <c r="B914" s="6" t="s">
        <v>1103</v>
      </c>
      <c r="C914" s="6" t="s">
        <v>2599</v>
      </c>
      <c r="D914" t="str">
        <f>INDEX(classification!C$2:C$200, MATCH(soilManagement!C914, classification!A$2:A$200, 0))</f>
        <v>arable</v>
      </c>
      <c r="E914" s="6" t="s">
        <v>2801</v>
      </c>
      <c r="F914" t="str">
        <f>INDEX(classification!F$2:F$200, MATCH(soilManagement!E914, classification!D$2:D$200, 0))</f>
        <v>conventional tillage</v>
      </c>
      <c r="G914" s="6">
        <v>1</v>
      </c>
      <c r="H914" s="9" t="s">
        <v>3013</v>
      </c>
      <c r="I914" t="str">
        <f>INDEX(classification!I$2:I$200, MATCH(soilManagement!H914, classification!G$2:G$200, 0))</f>
        <v>grass/herbs</v>
      </c>
      <c r="J914" s="9" t="s">
        <v>3013</v>
      </c>
      <c r="K914" s="6"/>
      <c r="L914" t="str">
        <f>INDEX(classification!L$2:L$200, MATCH(soilManagement!K914, classification!J$2:J$200, 0))</f>
        <v>unknown</v>
      </c>
      <c r="M914" s="6" t="s">
        <v>3010</v>
      </c>
      <c r="N914" t="str">
        <f>INDEX(classification!O$2:O$200, MATCH(soilManagement!M914, classification!M$2:M$200, 0))</f>
        <v>no</v>
      </c>
      <c r="O914" s="6" t="s">
        <v>2587</v>
      </c>
      <c r="P914" t="str">
        <f>INDEX(classification!R$2:R$200, MATCH(soilManagement!O914, classification!P$2:P$200, 0))</f>
        <v>no</v>
      </c>
      <c r="Q914" s="6" t="s">
        <v>2587</v>
      </c>
      <c r="R914" t="str">
        <f>INDEX(classification!U$2:U$200, MATCH(soilManagement!Q914, classification!S$2:S$200, 0))</f>
        <v>rainfed</v>
      </c>
      <c r="S914" s="6" t="s">
        <v>2587</v>
      </c>
      <c r="T914" t="str">
        <f>INDEX(classification!X$2:X$200, MATCH(soilManagement!S914, classification!V$2:V$200, 0))</f>
        <v>not compacted</v>
      </c>
      <c r="U914" s="6"/>
      <c r="V914" t="str">
        <f>INDEX(classification!AA$2:AA$200, MATCH(soilManagement!U914, classification!Y$2:Y$200, 0))</f>
        <v>unknown</v>
      </c>
      <c r="W914" s="9"/>
      <c r="X914" t="str">
        <f>INDEX(classification!AD$2:AD$200, MATCH(soilManagement!W914, classification!AB$2:AB$200, 0))</f>
        <v>unknown</v>
      </c>
      <c r="Y914" s="6" t="s">
        <v>2559</v>
      </c>
    </row>
    <row r="915" spans="1:25">
      <c r="A915">
        <v>914</v>
      </c>
      <c r="B915" s="6" t="s">
        <v>1104</v>
      </c>
      <c r="C915" s="6" t="s">
        <v>2599</v>
      </c>
      <c r="D915" t="str">
        <f>INDEX(classification!C$2:C$200, MATCH(soilManagement!C915, classification!A$2:A$200, 0))</f>
        <v>arable</v>
      </c>
      <c r="E915" s="6" t="s">
        <v>2801</v>
      </c>
      <c r="F915" t="str">
        <f>INDEX(classification!F$2:F$200, MATCH(soilManagement!E915, classification!D$2:D$200, 0))</f>
        <v>conventional tillage</v>
      </c>
      <c r="G915" s="6">
        <v>1</v>
      </c>
      <c r="H915" s="9" t="s">
        <v>3013</v>
      </c>
      <c r="I915" t="str">
        <f>INDEX(classification!I$2:I$200, MATCH(soilManagement!H915, classification!G$2:G$200, 0))</f>
        <v>grass/herbs</v>
      </c>
      <c r="J915" s="9" t="s">
        <v>3013</v>
      </c>
      <c r="K915" s="6"/>
      <c r="L915" t="str">
        <f>INDEX(classification!L$2:L$200, MATCH(soilManagement!K915, classification!J$2:J$200, 0))</f>
        <v>unknown</v>
      </c>
      <c r="M915" s="6" t="s">
        <v>3010</v>
      </c>
      <c r="N915" t="str">
        <f>INDEX(classification!O$2:O$200, MATCH(soilManagement!M915, classification!M$2:M$200, 0))</f>
        <v>no</v>
      </c>
      <c r="O915" s="6" t="s">
        <v>2587</v>
      </c>
      <c r="P915" t="str">
        <f>INDEX(classification!R$2:R$200, MATCH(soilManagement!O915, classification!P$2:P$200, 0))</f>
        <v>no</v>
      </c>
      <c r="Q915" s="6" t="s">
        <v>2587</v>
      </c>
      <c r="R915" t="str">
        <f>INDEX(classification!U$2:U$200, MATCH(soilManagement!Q915, classification!S$2:S$200, 0))</f>
        <v>rainfed</v>
      </c>
      <c r="S915" s="6" t="s">
        <v>2587</v>
      </c>
      <c r="T915" t="str">
        <f>INDEX(classification!X$2:X$200, MATCH(soilManagement!S915, classification!V$2:V$200, 0))</f>
        <v>not compacted</v>
      </c>
      <c r="U915" s="6"/>
      <c r="V915" t="str">
        <f>INDEX(classification!AA$2:AA$200, MATCH(soilManagement!U915, classification!Y$2:Y$200, 0))</f>
        <v>unknown</v>
      </c>
      <c r="W915" s="9"/>
      <c r="X915" t="str">
        <f>INDEX(classification!AD$2:AD$200, MATCH(soilManagement!W915, classification!AB$2:AB$200, 0))</f>
        <v>unknown</v>
      </c>
      <c r="Y915" s="6" t="s">
        <v>2559</v>
      </c>
    </row>
    <row r="916" spans="1:25">
      <c r="A916">
        <v>915</v>
      </c>
      <c r="B916" s="6" t="s">
        <v>1105</v>
      </c>
      <c r="C916" s="6" t="s">
        <v>2599</v>
      </c>
      <c r="D916" t="str">
        <f>INDEX(classification!C$2:C$200, MATCH(soilManagement!C916, classification!A$2:A$200, 0))</f>
        <v>arable</v>
      </c>
      <c r="E916" s="6" t="s">
        <v>2801</v>
      </c>
      <c r="F916" t="str">
        <f>INDEX(classification!F$2:F$200, MATCH(soilManagement!E916, classification!D$2:D$200, 0))</f>
        <v>conventional tillage</v>
      </c>
      <c r="G916" s="6">
        <v>1</v>
      </c>
      <c r="H916" s="9" t="s">
        <v>3013</v>
      </c>
      <c r="I916" t="str">
        <f>INDEX(classification!I$2:I$200, MATCH(soilManagement!H916, classification!G$2:G$200, 0))</f>
        <v>grass/herbs</v>
      </c>
      <c r="J916" s="9" t="s">
        <v>3013</v>
      </c>
      <c r="K916" s="6"/>
      <c r="L916" t="str">
        <f>INDEX(classification!L$2:L$200, MATCH(soilManagement!K916, classification!J$2:J$200, 0))</f>
        <v>unknown</v>
      </c>
      <c r="M916" s="6" t="s">
        <v>3010</v>
      </c>
      <c r="N916" t="str">
        <f>INDEX(classification!O$2:O$200, MATCH(soilManagement!M916, classification!M$2:M$200, 0))</f>
        <v>no</v>
      </c>
      <c r="O916" s="6" t="s">
        <v>2587</v>
      </c>
      <c r="P916" t="str">
        <f>INDEX(classification!R$2:R$200, MATCH(soilManagement!O916, classification!P$2:P$200, 0))</f>
        <v>no</v>
      </c>
      <c r="Q916" s="6" t="s">
        <v>2587</v>
      </c>
      <c r="R916" t="str">
        <f>INDEX(classification!U$2:U$200, MATCH(soilManagement!Q916, classification!S$2:S$200, 0))</f>
        <v>rainfed</v>
      </c>
      <c r="S916" s="6" t="s">
        <v>2587</v>
      </c>
      <c r="T916" t="str">
        <f>INDEX(classification!X$2:X$200, MATCH(soilManagement!S916, classification!V$2:V$200, 0))</f>
        <v>not compacted</v>
      </c>
      <c r="U916" s="6"/>
      <c r="V916" t="str">
        <f>INDEX(classification!AA$2:AA$200, MATCH(soilManagement!U916, classification!Y$2:Y$200, 0))</f>
        <v>unknown</v>
      </c>
      <c r="W916" s="9"/>
      <c r="X916" t="str">
        <f>INDEX(classification!AD$2:AD$200, MATCH(soilManagement!W916, classification!AB$2:AB$200, 0))</f>
        <v>unknown</v>
      </c>
      <c r="Y916" s="6" t="s">
        <v>2559</v>
      </c>
    </row>
    <row r="917" spans="1:25">
      <c r="A917">
        <v>916</v>
      </c>
      <c r="B917" s="6" t="s">
        <v>1106</v>
      </c>
      <c r="C917" s="6" t="s">
        <v>2599</v>
      </c>
      <c r="D917" t="str">
        <f>INDEX(classification!C$2:C$200, MATCH(soilManagement!C917, classification!A$2:A$200, 0))</f>
        <v>arable</v>
      </c>
      <c r="E917" s="6" t="s">
        <v>2801</v>
      </c>
      <c r="F917" t="str">
        <f>INDEX(classification!F$2:F$200, MATCH(soilManagement!E917, classification!D$2:D$200, 0))</f>
        <v>conventional tillage</v>
      </c>
      <c r="G917" s="6">
        <v>1</v>
      </c>
      <c r="H917" s="9" t="s">
        <v>3013</v>
      </c>
      <c r="I917" t="str">
        <f>INDEX(classification!I$2:I$200, MATCH(soilManagement!H917, classification!G$2:G$200, 0))</f>
        <v>grass/herbs</v>
      </c>
      <c r="J917" s="9" t="s">
        <v>3013</v>
      </c>
      <c r="K917" s="6"/>
      <c r="L917" t="str">
        <f>INDEX(classification!L$2:L$200, MATCH(soilManagement!K917, classification!J$2:J$200, 0))</f>
        <v>unknown</v>
      </c>
      <c r="M917" s="6" t="s">
        <v>3010</v>
      </c>
      <c r="N917" t="str">
        <f>INDEX(classification!O$2:O$200, MATCH(soilManagement!M917, classification!M$2:M$200, 0))</f>
        <v>no</v>
      </c>
      <c r="O917" s="6" t="s">
        <v>2587</v>
      </c>
      <c r="P917" t="str">
        <f>INDEX(classification!R$2:R$200, MATCH(soilManagement!O917, classification!P$2:P$200, 0))</f>
        <v>no</v>
      </c>
      <c r="Q917" s="6" t="s">
        <v>2587</v>
      </c>
      <c r="R917" t="str">
        <f>INDEX(classification!U$2:U$200, MATCH(soilManagement!Q917, classification!S$2:S$200, 0))</f>
        <v>rainfed</v>
      </c>
      <c r="S917" s="6" t="s">
        <v>2587</v>
      </c>
      <c r="T917" t="str">
        <f>INDEX(classification!X$2:X$200, MATCH(soilManagement!S917, classification!V$2:V$200, 0))</f>
        <v>not compacted</v>
      </c>
      <c r="U917" s="6"/>
      <c r="V917" t="str">
        <f>INDEX(classification!AA$2:AA$200, MATCH(soilManagement!U917, classification!Y$2:Y$200, 0))</f>
        <v>unknown</v>
      </c>
      <c r="W917" s="9"/>
      <c r="X917" t="str">
        <f>INDEX(classification!AD$2:AD$200, MATCH(soilManagement!W917, classification!AB$2:AB$200, 0))</f>
        <v>unknown</v>
      </c>
      <c r="Y917" s="6" t="s">
        <v>2559</v>
      </c>
    </row>
    <row r="918" spans="1:25">
      <c r="A918">
        <v>917</v>
      </c>
      <c r="B918" s="6" t="s">
        <v>1107</v>
      </c>
      <c r="C918" s="6" t="s">
        <v>2599</v>
      </c>
      <c r="D918" t="str">
        <f>INDEX(classification!C$2:C$200, MATCH(soilManagement!C918, classification!A$2:A$200, 0))</f>
        <v>arable</v>
      </c>
      <c r="E918" s="6" t="s">
        <v>2801</v>
      </c>
      <c r="F918" t="str">
        <f>INDEX(classification!F$2:F$200, MATCH(soilManagement!E918, classification!D$2:D$200, 0))</f>
        <v>conventional tillage</v>
      </c>
      <c r="G918" s="6">
        <v>1</v>
      </c>
      <c r="H918" s="9" t="s">
        <v>3013</v>
      </c>
      <c r="I918" t="str">
        <f>INDEX(classification!I$2:I$200, MATCH(soilManagement!H918, classification!G$2:G$200, 0))</f>
        <v>grass/herbs</v>
      </c>
      <c r="J918" s="9" t="s">
        <v>3013</v>
      </c>
      <c r="K918" s="6"/>
      <c r="L918" t="str">
        <f>INDEX(classification!L$2:L$200, MATCH(soilManagement!K918, classification!J$2:J$200, 0))</f>
        <v>unknown</v>
      </c>
      <c r="M918" s="6" t="s">
        <v>3010</v>
      </c>
      <c r="N918" t="str">
        <f>INDEX(classification!O$2:O$200, MATCH(soilManagement!M918, classification!M$2:M$200, 0))</f>
        <v>no</v>
      </c>
      <c r="O918" s="6" t="s">
        <v>2587</v>
      </c>
      <c r="P918" t="str">
        <f>INDEX(classification!R$2:R$200, MATCH(soilManagement!O918, classification!P$2:P$200, 0))</f>
        <v>no</v>
      </c>
      <c r="Q918" s="6" t="s">
        <v>2587</v>
      </c>
      <c r="R918" t="str">
        <f>INDEX(classification!U$2:U$200, MATCH(soilManagement!Q918, classification!S$2:S$200, 0))</f>
        <v>rainfed</v>
      </c>
      <c r="S918" s="6" t="s">
        <v>2587</v>
      </c>
      <c r="T918" t="str">
        <f>INDEX(classification!X$2:X$200, MATCH(soilManagement!S918, classification!V$2:V$200, 0))</f>
        <v>not compacted</v>
      </c>
      <c r="U918" s="6"/>
      <c r="V918" t="str">
        <f>INDEX(classification!AA$2:AA$200, MATCH(soilManagement!U918, classification!Y$2:Y$200, 0))</f>
        <v>unknown</v>
      </c>
      <c r="W918" s="9"/>
      <c r="X918" t="str">
        <f>INDEX(classification!AD$2:AD$200, MATCH(soilManagement!W918, classification!AB$2:AB$200, 0))</f>
        <v>unknown</v>
      </c>
      <c r="Y918" s="6" t="s">
        <v>2559</v>
      </c>
    </row>
    <row r="919" spans="1:25">
      <c r="A919">
        <v>918</v>
      </c>
      <c r="B919" s="6" t="s">
        <v>1108</v>
      </c>
      <c r="C919" s="6" t="s">
        <v>2599</v>
      </c>
      <c r="D919" t="str">
        <f>INDEX(classification!C$2:C$200, MATCH(soilManagement!C919, classification!A$2:A$200, 0))</f>
        <v>arable</v>
      </c>
      <c r="E919" s="6" t="s">
        <v>2801</v>
      </c>
      <c r="F919" t="str">
        <f>INDEX(classification!F$2:F$200, MATCH(soilManagement!E919, classification!D$2:D$200, 0))</f>
        <v>conventional tillage</v>
      </c>
      <c r="G919" s="6">
        <v>1</v>
      </c>
      <c r="H919" s="9" t="s">
        <v>3013</v>
      </c>
      <c r="I919" t="str">
        <f>INDEX(classification!I$2:I$200, MATCH(soilManagement!H919, classification!G$2:G$200, 0))</f>
        <v>grass/herbs</v>
      </c>
      <c r="J919" s="9" t="s">
        <v>3013</v>
      </c>
      <c r="K919" s="6"/>
      <c r="L919" t="str">
        <f>INDEX(classification!L$2:L$200, MATCH(soilManagement!K919, classification!J$2:J$200, 0))</f>
        <v>unknown</v>
      </c>
      <c r="M919" s="6" t="s">
        <v>3010</v>
      </c>
      <c r="N919" t="str">
        <f>INDEX(classification!O$2:O$200, MATCH(soilManagement!M919, classification!M$2:M$200, 0))</f>
        <v>no</v>
      </c>
      <c r="O919" s="6" t="s">
        <v>2587</v>
      </c>
      <c r="P919" t="str">
        <f>INDEX(classification!R$2:R$200, MATCH(soilManagement!O919, classification!P$2:P$200, 0))</f>
        <v>no</v>
      </c>
      <c r="Q919" s="6" t="s">
        <v>2587</v>
      </c>
      <c r="R919" t="str">
        <f>INDEX(classification!U$2:U$200, MATCH(soilManagement!Q919, classification!S$2:S$200, 0))</f>
        <v>rainfed</v>
      </c>
      <c r="S919" s="6" t="s">
        <v>2587</v>
      </c>
      <c r="T919" t="str">
        <f>INDEX(classification!X$2:X$200, MATCH(soilManagement!S919, classification!V$2:V$200, 0))</f>
        <v>not compacted</v>
      </c>
      <c r="U919" s="6"/>
      <c r="V919" t="str">
        <f>INDEX(classification!AA$2:AA$200, MATCH(soilManagement!U919, classification!Y$2:Y$200, 0))</f>
        <v>unknown</v>
      </c>
      <c r="W919" s="9"/>
      <c r="X919" t="str">
        <f>INDEX(classification!AD$2:AD$200, MATCH(soilManagement!W919, classification!AB$2:AB$200, 0))</f>
        <v>unknown</v>
      </c>
      <c r="Y919" s="6" t="s">
        <v>2559</v>
      </c>
    </row>
    <row r="920" spans="1:25">
      <c r="A920">
        <v>919</v>
      </c>
      <c r="B920" s="6" t="s">
        <v>1109</v>
      </c>
      <c r="C920" s="6" t="s">
        <v>2599</v>
      </c>
      <c r="D920" t="str">
        <f>INDEX(classification!C$2:C$200, MATCH(soilManagement!C920, classification!A$2:A$200, 0))</f>
        <v>arable</v>
      </c>
      <c r="E920" s="6" t="s">
        <v>2801</v>
      </c>
      <c r="F920" t="str">
        <f>INDEX(classification!F$2:F$200, MATCH(soilManagement!E920, classification!D$2:D$200, 0))</f>
        <v>conventional tillage</v>
      </c>
      <c r="G920" s="6">
        <v>1</v>
      </c>
      <c r="H920" s="9" t="s">
        <v>3013</v>
      </c>
      <c r="I920" t="str">
        <f>INDEX(classification!I$2:I$200, MATCH(soilManagement!H920, classification!G$2:G$200, 0))</f>
        <v>grass/herbs</v>
      </c>
      <c r="J920" s="9" t="s">
        <v>3013</v>
      </c>
      <c r="K920" s="6"/>
      <c r="L920" t="str">
        <f>INDEX(classification!L$2:L$200, MATCH(soilManagement!K920, classification!J$2:J$200, 0))</f>
        <v>unknown</v>
      </c>
      <c r="M920" s="6" t="s">
        <v>3010</v>
      </c>
      <c r="N920" t="str">
        <f>INDEX(classification!O$2:O$200, MATCH(soilManagement!M920, classification!M$2:M$200, 0))</f>
        <v>no</v>
      </c>
      <c r="O920" s="6" t="s">
        <v>2587</v>
      </c>
      <c r="P920" t="str">
        <f>INDEX(classification!R$2:R$200, MATCH(soilManagement!O920, classification!P$2:P$200, 0))</f>
        <v>no</v>
      </c>
      <c r="Q920" s="6" t="s">
        <v>2587</v>
      </c>
      <c r="R920" t="str">
        <f>INDEX(classification!U$2:U$200, MATCH(soilManagement!Q920, classification!S$2:S$200, 0))</f>
        <v>rainfed</v>
      </c>
      <c r="S920" s="6" t="s">
        <v>2587</v>
      </c>
      <c r="T920" t="str">
        <f>INDEX(classification!X$2:X$200, MATCH(soilManagement!S920, classification!V$2:V$200, 0))</f>
        <v>not compacted</v>
      </c>
      <c r="U920" s="6"/>
      <c r="V920" t="str">
        <f>INDEX(classification!AA$2:AA$200, MATCH(soilManagement!U920, classification!Y$2:Y$200, 0))</f>
        <v>unknown</v>
      </c>
      <c r="W920" s="9"/>
      <c r="X920" t="str">
        <f>INDEX(classification!AD$2:AD$200, MATCH(soilManagement!W920, classification!AB$2:AB$200, 0))</f>
        <v>unknown</v>
      </c>
      <c r="Y920" s="6" t="s">
        <v>2559</v>
      </c>
    </row>
    <row r="921" spans="1:25">
      <c r="A921">
        <v>920</v>
      </c>
      <c r="B921" s="6" t="s">
        <v>1110</v>
      </c>
      <c r="C921" s="6" t="s">
        <v>2599</v>
      </c>
      <c r="D921" t="str">
        <f>INDEX(classification!C$2:C$200, MATCH(soilManagement!C921, classification!A$2:A$200, 0))</f>
        <v>arable</v>
      </c>
      <c r="E921" s="6" t="s">
        <v>2801</v>
      </c>
      <c r="F921" t="str">
        <f>INDEX(classification!F$2:F$200, MATCH(soilManagement!E921, classification!D$2:D$200, 0))</f>
        <v>conventional tillage</v>
      </c>
      <c r="G921" s="6">
        <v>1</v>
      </c>
      <c r="H921" s="9" t="s">
        <v>3013</v>
      </c>
      <c r="I921" t="str">
        <f>INDEX(classification!I$2:I$200, MATCH(soilManagement!H921, classification!G$2:G$200, 0))</f>
        <v>grass/herbs</v>
      </c>
      <c r="J921" s="9" t="s">
        <v>3013</v>
      </c>
      <c r="K921" s="6"/>
      <c r="L921" t="str">
        <f>INDEX(classification!L$2:L$200, MATCH(soilManagement!K921, classification!J$2:J$200, 0))</f>
        <v>unknown</v>
      </c>
      <c r="M921" s="6" t="s">
        <v>3010</v>
      </c>
      <c r="N921" t="str">
        <f>INDEX(classification!O$2:O$200, MATCH(soilManagement!M921, classification!M$2:M$200, 0))</f>
        <v>no</v>
      </c>
      <c r="O921" s="6" t="s">
        <v>2587</v>
      </c>
      <c r="P921" t="str">
        <f>INDEX(classification!R$2:R$200, MATCH(soilManagement!O921, classification!P$2:P$200, 0))</f>
        <v>no</v>
      </c>
      <c r="Q921" s="6" t="s">
        <v>2587</v>
      </c>
      <c r="R921" t="str">
        <f>INDEX(classification!U$2:U$200, MATCH(soilManagement!Q921, classification!S$2:S$200, 0))</f>
        <v>rainfed</v>
      </c>
      <c r="S921" s="6" t="s">
        <v>2587</v>
      </c>
      <c r="T921" t="str">
        <f>INDEX(classification!X$2:X$200, MATCH(soilManagement!S921, classification!V$2:V$200, 0))</f>
        <v>not compacted</v>
      </c>
      <c r="U921" s="6"/>
      <c r="V921" t="str">
        <f>INDEX(classification!AA$2:AA$200, MATCH(soilManagement!U921, classification!Y$2:Y$200, 0))</f>
        <v>unknown</v>
      </c>
      <c r="W921" s="9"/>
      <c r="X921" t="str">
        <f>INDEX(classification!AD$2:AD$200, MATCH(soilManagement!W921, classification!AB$2:AB$200, 0))</f>
        <v>unknown</v>
      </c>
      <c r="Y921" s="6" t="s">
        <v>2559</v>
      </c>
    </row>
    <row r="922" spans="1:25">
      <c r="A922">
        <v>921</v>
      </c>
      <c r="B922" s="6" t="s">
        <v>1111</v>
      </c>
      <c r="C922" s="6" t="s">
        <v>2599</v>
      </c>
      <c r="D922" t="str">
        <f>INDEX(classification!C$2:C$200, MATCH(soilManagement!C922, classification!A$2:A$200, 0))</f>
        <v>arable</v>
      </c>
      <c r="E922" s="6" t="s">
        <v>2801</v>
      </c>
      <c r="F922" t="str">
        <f>INDEX(classification!F$2:F$200, MATCH(soilManagement!E922, classification!D$2:D$200, 0))</f>
        <v>conventional tillage</v>
      </c>
      <c r="G922" s="6">
        <v>1</v>
      </c>
      <c r="H922" s="9" t="s">
        <v>3013</v>
      </c>
      <c r="I922" t="str">
        <f>INDEX(classification!I$2:I$200, MATCH(soilManagement!H922, classification!G$2:G$200, 0))</f>
        <v>grass/herbs</v>
      </c>
      <c r="J922" s="9" t="s">
        <v>3013</v>
      </c>
      <c r="K922" s="6"/>
      <c r="L922" t="str">
        <f>INDEX(classification!L$2:L$200, MATCH(soilManagement!K922, classification!J$2:J$200, 0))</f>
        <v>unknown</v>
      </c>
      <c r="M922" s="6" t="s">
        <v>3010</v>
      </c>
      <c r="N922" t="str">
        <f>INDEX(classification!O$2:O$200, MATCH(soilManagement!M922, classification!M$2:M$200, 0))</f>
        <v>no</v>
      </c>
      <c r="O922" s="6" t="s">
        <v>2587</v>
      </c>
      <c r="P922" t="str">
        <f>INDEX(classification!R$2:R$200, MATCH(soilManagement!O922, classification!P$2:P$200, 0))</f>
        <v>no</v>
      </c>
      <c r="Q922" s="6" t="s">
        <v>2587</v>
      </c>
      <c r="R922" t="str">
        <f>INDEX(classification!U$2:U$200, MATCH(soilManagement!Q922, classification!S$2:S$200, 0))</f>
        <v>rainfed</v>
      </c>
      <c r="S922" s="6" t="s">
        <v>2587</v>
      </c>
      <c r="T922" t="str">
        <f>INDEX(classification!X$2:X$200, MATCH(soilManagement!S922, classification!V$2:V$200, 0))</f>
        <v>not compacted</v>
      </c>
      <c r="U922" s="6"/>
      <c r="V922" t="str">
        <f>INDEX(classification!AA$2:AA$200, MATCH(soilManagement!U922, classification!Y$2:Y$200, 0))</f>
        <v>unknown</v>
      </c>
      <c r="W922" s="9"/>
      <c r="X922" t="str">
        <f>INDEX(classification!AD$2:AD$200, MATCH(soilManagement!W922, classification!AB$2:AB$200, 0))</f>
        <v>unknown</v>
      </c>
      <c r="Y922" s="6" t="s">
        <v>2559</v>
      </c>
    </row>
    <row r="923" spans="1:25">
      <c r="A923">
        <v>922</v>
      </c>
      <c r="B923" s="6" t="s">
        <v>1112</v>
      </c>
      <c r="C923" s="6" t="s">
        <v>2599</v>
      </c>
      <c r="D923" t="str">
        <f>INDEX(classification!C$2:C$200, MATCH(soilManagement!C923, classification!A$2:A$200, 0))</f>
        <v>arable</v>
      </c>
      <c r="E923" s="6" t="s">
        <v>2801</v>
      </c>
      <c r="F923" t="str">
        <f>INDEX(classification!F$2:F$200, MATCH(soilManagement!E923, classification!D$2:D$200, 0))</f>
        <v>conventional tillage</v>
      </c>
      <c r="G923" s="6">
        <v>1</v>
      </c>
      <c r="H923" s="9" t="s">
        <v>3013</v>
      </c>
      <c r="I923" t="str">
        <f>INDEX(classification!I$2:I$200, MATCH(soilManagement!H923, classification!G$2:G$200, 0))</f>
        <v>grass/herbs</v>
      </c>
      <c r="J923" s="9" t="s">
        <v>3013</v>
      </c>
      <c r="K923" s="6"/>
      <c r="L923" t="str">
        <f>INDEX(classification!L$2:L$200, MATCH(soilManagement!K923, classification!J$2:J$200, 0))</f>
        <v>unknown</v>
      </c>
      <c r="M923" s="6" t="s">
        <v>3010</v>
      </c>
      <c r="N923" t="str">
        <f>INDEX(classification!O$2:O$200, MATCH(soilManagement!M923, classification!M$2:M$200, 0))</f>
        <v>no</v>
      </c>
      <c r="O923" s="6" t="s">
        <v>2587</v>
      </c>
      <c r="P923" t="str">
        <f>INDEX(classification!R$2:R$200, MATCH(soilManagement!O923, classification!P$2:P$200, 0))</f>
        <v>no</v>
      </c>
      <c r="Q923" s="6" t="s">
        <v>2587</v>
      </c>
      <c r="R923" t="str">
        <f>INDEX(classification!U$2:U$200, MATCH(soilManagement!Q923, classification!S$2:S$200, 0))</f>
        <v>rainfed</v>
      </c>
      <c r="S923" s="6" t="s">
        <v>2587</v>
      </c>
      <c r="T923" t="str">
        <f>INDEX(classification!X$2:X$200, MATCH(soilManagement!S923, classification!V$2:V$200, 0))</f>
        <v>not compacted</v>
      </c>
      <c r="U923" s="6"/>
      <c r="V923" t="str">
        <f>INDEX(classification!AA$2:AA$200, MATCH(soilManagement!U923, classification!Y$2:Y$200, 0))</f>
        <v>unknown</v>
      </c>
      <c r="W923" s="9"/>
      <c r="X923" t="str">
        <f>INDEX(classification!AD$2:AD$200, MATCH(soilManagement!W923, classification!AB$2:AB$200, 0))</f>
        <v>unknown</v>
      </c>
      <c r="Y923" s="6" t="s">
        <v>2559</v>
      </c>
    </row>
    <row r="924" spans="1:25">
      <c r="A924">
        <v>923</v>
      </c>
      <c r="B924" s="6" t="s">
        <v>1113</v>
      </c>
      <c r="C924" s="6" t="s">
        <v>2599</v>
      </c>
      <c r="D924" t="str">
        <f>INDEX(classification!C$2:C$200, MATCH(soilManagement!C924, classification!A$2:A$200, 0))</f>
        <v>arable</v>
      </c>
      <c r="E924" s="6" t="s">
        <v>2801</v>
      </c>
      <c r="F924" t="str">
        <f>INDEX(classification!F$2:F$200, MATCH(soilManagement!E924, classification!D$2:D$200, 0))</f>
        <v>conventional tillage</v>
      </c>
      <c r="G924" s="6">
        <v>1</v>
      </c>
      <c r="H924" s="9" t="s">
        <v>3013</v>
      </c>
      <c r="I924" t="str">
        <f>INDEX(classification!I$2:I$200, MATCH(soilManagement!H924, classification!G$2:G$200, 0))</f>
        <v>grass/herbs</v>
      </c>
      <c r="J924" s="9" t="s">
        <v>3013</v>
      </c>
      <c r="K924" s="6"/>
      <c r="L924" t="str">
        <f>INDEX(classification!L$2:L$200, MATCH(soilManagement!K924, classification!J$2:J$200, 0))</f>
        <v>unknown</v>
      </c>
      <c r="M924" s="6" t="s">
        <v>3010</v>
      </c>
      <c r="N924" t="str">
        <f>INDEX(classification!O$2:O$200, MATCH(soilManagement!M924, classification!M$2:M$200, 0))</f>
        <v>no</v>
      </c>
      <c r="O924" s="6" t="s">
        <v>2587</v>
      </c>
      <c r="P924" t="str">
        <f>INDEX(classification!R$2:R$200, MATCH(soilManagement!O924, classification!P$2:P$200, 0))</f>
        <v>no</v>
      </c>
      <c r="Q924" s="6" t="s">
        <v>2587</v>
      </c>
      <c r="R924" t="str">
        <f>INDEX(classification!U$2:U$200, MATCH(soilManagement!Q924, classification!S$2:S$200, 0))</f>
        <v>rainfed</v>
      </c>
      <c r="S924" s="6" t="s">
        <v>2587</v>
      </c>
      <c r="T924" t="str">
        <f>INDEX(classification!X$2:X$200, MATCH(soilManagement!S924, classification!V$2:V$200, 0))</f>
        <v>not compacted</v>
      </c>
      <c r="U924" s="6"/>
      <c r="V924" t="str">
        <f>INDEX(classification!AA$2:AA$200, MATCH(soilManagement!U924, classification!Y$2:Y$200, 0))</f>
        <v>unknown</v>
      </c>
      <c r="W924" s="9"/>
      <c r="X924" t="str">
        <f>INDEX(classification!AD$2:AD$200, MATCH(soilManagement!W924, classification!AB$2:AB$200, 0))</f>
        <v>unknown</v>
      </c>
      <c r="Y924" s="6" t="s">
        <v>2559</v>
      </c>
    </row>
    <row r="925" spans="1:25">
      <c r="A925">
        <v>924</v>
      </c>
      <c r="B925" s="6" t="s">
        <v>1114</v>
      </c>
      <c r="C925" s="6" t="s">
        <v>2599</v>
      </c>
      <c r="D925" t="str">
        <f>INDEX(classification!C$2:C$200, MATCH(soilManagement!C925, classification!A$2:A$200, 0))</f>
        <v>arable</v>
      </c>
      <c r="E925" s="6" t="s">
        <v>2801</v>
      </c>
      <c r="F925" t="str">
        <f>INDEX(classification!F$2:F$200, MATCH(soilManagement!E925, classification!D$2:D$200, 0))</f>
        <v>conventional tillage</v>
      </c>
      <c r="G925" s="6">
        <v>1</v>
      </c>
      <c r="H925" s="9" t="s">
        <v>3013</v>
      </c>
      <c r="I925" t="str">
        <f>INDEX(classification!I$2:I$200, MATCH(soilManagement!H925, classification!G$2:G$200, 0))</f>
        <v>grass/herbs</v>
      </c>
      <c r="J925" s="9" t="s">
        <v>3013</v>
      </c>
      <c r="K925" s="6"/>
      <c r="L925" t="str">
        <f>INDEX(classification!L$2:L$200, MATCH(soilManagement!K925, classification!J$2:J$200, 0))</f>
        <v>unknown</v>
      </c>
      <c r="M925" s="6" t="s">
        <v>3010</v>
      </c>
      <c r="N925" t="str">
        <f>INDEX(classification!O$2:O$200, MATCH(soilManagement!M925, classification!M$2:M$200, 0))</f>
        <v>no</v>
      </c>
      <c r="O925" s="6" t="s">
        <v>2587</v>
      </c>
      <c r="P925" t="str">
        <f>INDEX(classification!R$2:R$200, MATCH(soilManagement!O925, classification!P$2:P$200, 0))</f>
        <v>no</v>
      </c>
      <c r="Q925" s="6" t="s">
        <v>2587</v>
      </c>
      <c r="R925" t="str">
        <f>INDEX(classification!U$2:U$200, MATCH(soilManagement!Q925, classification!S$2:S$200, 0))</f>
        <v>rainfed</v>
      </c>
      <c r="S925" s="6" t="s">
        <v>2587</v>
      </c>
      <c r="T925" t="str">
        <f>INDEX(classification!X$2:X$200, MATCH(soilManagement!S925, classification!V$2:V$200, 0))</f>
        <v>not compacted</v>
      </c>
      <c r="U925" s="6"/>
      <c r="V925" t="str">
        <f>INDEX(classification!AA$2:AA$200, MATCH(soilManagement!U925, classification!Y$2:Y$200, 0))</f>
        <v>unknown</v>
      </c>
      <c r="W925" s="9"/>
      <c r="X925" t="str">
        <f>INDEX(classification!AD$2:AD$200, MATCH(soilManagement!W925, classification!AB$2:AB$200, 0))</f>
        <v>unknown</v>
      </c>
      <c r="Y925" s="6" t="s">
        <v>2559</v>
      </c>
    </row>
    <row r="926" spans="1:25">
      <c r="A926">
        <v>925</v>
      </c>
      <c r="B926" s="6" t="s">
        <v>1115</v>
      </c>
      <c r="C926" s="6" t="s">
        <v>2599</v>
      </c>
      <c r="D926" t="str">
        <f>INDEX(classification!C$2:C$200, MATCH(soilManagement!C926, classification!A$2:A$200, 0))</f>
        <v>arable</v>
      </c>
      <c r="E926" s="6" t="s">
        <v>2801</v>
      </c>
      <c r="F926" t="str">
        <f>INDEX(classification!F$2:F$200, MATCH(soilManagement!E926, classification!D$2:D$200, 0))</f>
        <v>conventional tillage</v>
      </c>
      <c r="G926" s="6">
        <v>1</v>
      </c>
      <c r="H926" s="9" t="s">
        <v>3013</v>
      </c>
      <c r="I926" t="str">
        <f>INDEX(classification!I$2:I$200, MATCH(soilManagement!H926, classification!G$2:G$200, 0))</f>
        <v>grass/herbs</v>
      </c>
      <c r="J926" s="9" t="s">
        <v>3013</v>
      </c>
      <c r="K926" s="6"/>
      <c r="L926" t="str">
        <f>INDEX(classification!L$2:L$200, MATCH(soilManagement!K926, classification!J$2:J$200, 0))</f>
        <v>unknown</v>
      </c>
      <c r="M926" s="6" t="s">
        <v>3010</v>
      </c>
      <c r="N926" t="str">
        <f>INDEX(classification!O$2:O$200, MATCH(soilManagement!M926, classification!M$2:M$200, 0))</f>
        <v>no</v>
      </c>
      <c r="O926" s="6" t="s">
        <v>2587</v>
      </c>
      <c r="P926" t="str">
        <f>INDEX(classification!R$2:R$200, MATCH(soilManagement!O926, classification!P$2:P$200, 0))</f>
        <v>no</v>
      </c>
      <c r="Q926" s="6" t="s">
        <v>2587</v>
      </c>
      <c r="R926" t="str">
        <f>INDEX(classification!U$2:U$200, MATCH(soilManagement!Q926, classification!S$2:S$200, 0))</f>
        <v>rainfed</v>
      </c>
      <c r="S926" s="6" t="s">
        <v>2587</v>
      </c>
      <c r="T926" t="str">
        <f>INDEX(classification!X$2:X$200, MATCH(soilManagement!S926, classification!V$2:V$200, 0))</f>
        <v>not compacted</v>
      </c>
      <c r="U926" s="6"/>
      <c r="V926" t="str">
        <f>INDEX(classification!AA$2:AA$200, MATCH(soilManagement!U926, classification!Y$2:Y$200, 0))</f>
        <v>unknown</v>
      </c>
      <c r="W926" s="9"/>
      <c r="X926" t="str">
        <f>INDEX(classification!AD$2:AD$200, MATCH(soilManagement!W926, classification!AB$2:AB$200, 0))</f>
        <v>unknown</v>
      </c>
      <c r="Y926" s="6" t="s">
        <v>2559</v>
      </c>
    </row>
    <row r="927" spans="1:25">
      <c r="A927">
        <v>926</v>
      </c>
      <c r="B927" s="6" t="s">
        <v>1116</v>
      </c>
      <c r="C927" s="6" t="s">
        <v>2599</v>
      </c>
      <c r="D927" t="str">
        <f>INDEX(classification!C$2:C$200, MATCH(soilManagement!C927, classification!A$2:A$200, 0))</f>
        <v>arable</v>
      </c>
      <c r="E927" s="6" t="s">
        <v>2801</v>
      </c>
      <c r="F927" t="str">
        <f>INDEX(classification!F$2:F$200, MATCH(soilManagement!E927, classification!D$2:D$200, 0))</f>
        <v>conventional tillage</v>
      </c>
      <c r="G927" s="6">
        <v>1</v>
      </c>
      <c r="H927" s="9" t="s">
        <v>3013</v>
      </c>
      <c r="I927" t="str">
        <f>INDEX(classification!I$2:I$200, MATCH(soilManagement!H927, classification!G$2:G$200, 0))</f>
        <v>grass/herbs</v>
      </c>
      <c r="J927" s="9" t="s">
        <v>3013</v>
      </c>
      <c r="K927" s="6"/>
      <c r="L927" t="str">
        <f>INDEX(classification!L$2:L$200, MATCH(soilManagement!K927, classification!J$2:J$200, 0))</f>
        <v>unknown</v>
      </c>
      <c r="M927" s="6" t="s">
        <v>3010</v>
      </c>
      <c r="N927" t="str">
        <f>INDEX(classification!O$2:O$200, MATCH(soilManagement!M927, classification!M$2:M$200, 0))</f>
        <v>no</v>
      </c>
      <c r="O927" s="6" t="s">
        <v>2587</v>
      </c>
      <c r="P927" t="str">
        <f>INDEX(classification!R$2:R$200, MATCH(soilManagement!O927, classification!P$2:P$200, 0))</f>
        <v>no</v>
      </c>
      <c r="Q927" s="6" t="s">
        <v>2587</v>
      </c>
      <c r="R927" t="str">
        <f>INDEX(classification!U$2:U$200, MATCH(soilManagement!Q927, classification!S$2:S$200, 0))</f>
        <v>rainfed</v>
      </c>
      <c r="S927" s="6" t="s">
        <v>2587</v>
      </c>
      <c r="T927" t="str">
        <f>INDEX(classification!X$2:X$200, MATCH(soilManagement!S927, classification!V$2:V$200, 0))</f>
        <v>not compacted</v>
      </c>
      <c r="U927" s="6"/>
      <c r="V927" t="str">
        <f>INDEX(classification!AA$2:AA$200, MATCH(soilManagement!U927, classification!Y$2:Y$200, 0))</f>
        <v>unknown</v>
      </c>
      <c r="W927" s="9"/>
      <c r="X927" t="str">
        <f>INDEX(classification!AD$2:AD$200, MATCH(soilManagement!W927, classification!AB$2:AB$200, 0))</f>
        <v>unknown</v>
      </c>
      <c r="Y927" s="6" t="s">
        <v>2559</v>
      </c>
    </row>
    <row r="928" spans="1:25">
      <c r="A928">
        <v>927</v>
      </c>
      <c r="B928" s="6" t="s">
        <v>1117</v>
      </c>
      <c r="C928" s="6" t="s">
        <v>2599</v>
      </c>
      <c r="D928" t="str">
        <f>INDEX(classification!C$2:C$200, MATCH(soilManagement!C928, classification!A$2:A$200, 0))</f>
        <v>arable</v>
      </c>
      <c r="E928" s="6" t="s">
        <v>2801</v>
      </c>
      <c r="F928" t="str">
        <f>INDEX(classification!F$2:F$200, MATCH(soilManagement!E928, classification!D$2:D$200, 0))</f>
        <v>conventional tillage</v>
      </c>
      <c r="G928" s="6">
        <v>1</v>
      </c>
      <c r="H928" s="9" t="s">
        <v>3013</v>
      </c>
      <c r="I928" t="str">
        <f>INDEX(classification!I$2:I$200, MATCH(soilManagement!H928, classification!G$2:G$200, 0))</f>
        <v>grass/herbs</v>
      </c>
      <c r="J928" s="9" t="s">
        <v>3013</v>
      </c>
      <c r="K928" s="6"/>
      <c r="L928" t="str">
        <f>INDEX(classification!L$2:L$200, MATCH(soilManagement!K928, classification!J$2:J$200, 0))</f>
        <v>unknown</v>
      </c>
      <c r="M928" s="6" t="s">
        <v>3010</v>
      </c>
      <c r="N928" t="str">
        <f>INDEX(classification!O$2:O$200, MATCH(soilManagement!M928, classification!M$2:M$200, 0))</f>
        <v>no</v>
      </c>
      <c r="O928" s="6" t="s">
        <v>2587</v>
      </c>
      <c r="P928" t="str">
        <f>INDEX(classification!R$2:R$200, MATCH(soilManagement!O928, classification!P$2:P$200, 0))</f>
        <v>no</v>
      </c>
      <c r="Q928" s="6" t="s">
        <v>2587</v>
      </c>
      <c r="R928" t="str">
        <f>INDEX(classification!U$2:U$200, MATCH(soilManagement!Q928, classification!S$2:S$200, 0))</f>
        <v>rainfed</v>
      </c>
      <c r="S928" s="6" t="s">
        <v>2587</v>
      </c>
      <c r="T928" t="str">
        <f>INDEX(classification!X$2:X$200, MATCH(soilManagement!S928, classification!V$2:V$200, 0))</f>
        <v>not compacted</v>
      </c>
      <c r="U928" s="6"/>
      <c r="V928" t="str">
        <f>INDEX(classification!AA$2:AA$200, MATCH(soilManagement!U928, classification!Y$2:Y$200, 0))</f>
        <v>unknown</v>
      </c>
      <c r="W928" s="9"/>
      <c r="X928" t="str">
        <f>INDEX(classification!AD$2:AD$200, MATCH(soilManagement!W928, classification!AB$2:AB$200, 0))</f>
        <v>unknown</v>
      </c>
      <c r="Y928" s="6" t="s">
        <v>2559</v>
      </c>
    </row>
    <row r="929" spans="1:25">
      <c r="A929">
        <v>928</v>
      </c>
      <c r="B929" s="6" t="s">
        <v>1118</v>
      </c>
      <c r="C929" s="6" t="s">
        <v>2599</v>
      </c>
      <c r="D929" t="str">
        <f>INDEX(classification!C$2:C$200, MATCH(soilManagement!C929, classification!A$2:A$200, 0))</f>
        <v>arable</v>
      </c>
      <c r="E929" s="6" t="s">
        <v>2801</v>
      </c>
      <c r="F929" t="str">
        <f>INDEX(classification!F$2:F$200, MATCH(soilManagement!E929, classification!D$2:D$200, 0))</f>
        <v>conventional tillage</v>
      </c>
      <c r="G929" s="6">
        <v>1</v>
      </c>
      <c r="H929" s="9" t="s">
        <v>3013</v>
      </c>
      <c r="I929" t="str">
        <f>INDEX(classification!I$2:I$200, MATCH(soilManagement!H929, classification!G$2:G$200, 0))</f>
        <v>grass/herbs</v>
      </c>
      <c r="J929" s="9" t="s">
        <v>3013</v>
      </c>
      <c r="K929" s="6"/>
      <c r="L929" t="str">
        <f>INDEX(classification!L$2:L$200, MATCH(soilManagement!K929, classification!J$2:J$200, 0))</f>
        <v>unknown</v>
      </c>
      <c r="M929" s="6" t="s">
        <v>3010</v>
      </c>
      <c r="N929" t="str">
        <f>INDEX(classification!O$2:O$200, MATCH(soilManagement!M929, classification!M$2:M$200, 0))</f>
        <v>no</v>
      </c>
      <c r="O929" s="6" t="s">
        <v>2587</v>
      </c>
      <c r="P929" t="str">
        <f>INDEX(classification!R$2:R$200, MATCH(soilManagement!O929, classification!P$2:P$200, 0))</f>
        <v>no</v>
      </c>
      <c r="Q929" s="6" t="s">
        <v>2587</v>
      </c>
      <c r="R929" t="str">
        <f>INDEX(classification!U$2:U$200, MATCH(soilManagement!Q929, classification!S$2:S$200, 0))</f>
        <v>rainfed</v>
      </c>
      <c r="S929" s="6" t="s">
        <v>2587</v>
      </c>
      <c r="T929" t="str">
        <f>INDEX(classification!X$2:X$200, MATCH(soilManagement!S929, classification!V$2:V$200, 0))</f>
        <v>not compacted</v>
      </c>
      <c r="U929" s="6"/>
      <c r="V929" t="str">
        <f>INDEX(classification!AA$2:AA$200, MATCH(soilManagement!U929, classification!Y$2:Y$200, 0))</f>
        <v>unknown</v>
      </c>
      <c r="W929" s="9"/>
      <c r="X929" t="str">
        <f>INDEX(classification!AD$2:AD$200, MATCH(soilManagement!W929, classification!AB$2:AB$200, 0))</f>
        <v>unknown</v>
      </c>
      <c r="Y929" s="6" t="s">
        <v>2559</v>
      </c>
    </row>
    <row r="930" spans="1:25">
      <c r="A930">
        <v>929</v>
      </c>
      <c r="B930" s="6" t="s">
        <v>1119</v>
      </c>
      <c r="C930" s="6" t="s">
        <v>2599</v>
      </c>
      <c r="D930" t="str">
        <f>INDEX(classification!C$2:C$200, MATCH(soilManagement!C930, classification!A$2:A$200, 0))</f>
        <v>arable</v>
      </c>
      <c r="E930" s="6" t="s">
        <v>2801</v>
      </c>
      <c r="F930" t="str">
        <f>INDEX(classification!F$2:F$200, MATCH(soilManagement!E930, classification!D$2:D$200, 0))</f>
        <v>conventional tillage</v>
      </c>
      <c r="G930" s="6">
        <v>1</v>
      </c>
      <c r="H930" s="9" t="s">
        <v>3013</v>
      </c>
      <c r="I930" t="str">
        <f>INDEX(classification!I$2:I$200, MATCH(soilManagement!H930, classification!G$2:G$200, 0))</f>
        <v>grass/herbs</v>
      </c>
      <c r="J930" s="9" t="s">
        <v>3013</v>
      </c>
      <c r="K930" s="6"/>
      <c r="L930" t="str">
        <f>INDEX(classification!L$2:L$200, MATCH(soilManagement!K930, classification!J$2:J$200, 0))</f>
        <v>unknown</v>
      </c>
      <c r="M930" s="6" t="s">
        <v>3010</v>
      </c>
      <c r="N930" t="str">
        <f>INDEX(classification!O$2:O$200, MATCH(soilManagement!M930, classification!M$2:M$200, 0))</f>
        <v>no</v>
      </c>
      <c r="O930" s="6" t="s">
        <v>2587</v>
      </c>
      <c r="P930" t="str">
        <f>INDEX(classification!R$2:R$200, MATCH(soilManagement!O930, classification!P$2:P$200, 0))</f>
        <v>no</v>
      </c>
      <c r="Q930" s="6" t="s">
        <v>2587</v>
      </c>
      <c r="R930" t="str">
        <f>INDEX(classification!U$2:U$200, MATCH(soilManagement!Q930, classification!S$2:S$200, 0))</f>
        <v>rainfed</v>
      </c>
      <c r="S930" s="6" t="s">
        <v>2587</v>
      </c>
      <c r="T930" t="str">
        <f>INDEX(classification!X$2:X$200, MATCH(soilManagement!S930, classification!V$2:V$200, 0))</f>
        <v>not compacted</v>
      </c>
      <c r="U930" s="6"/>
      <c r="V930" t="str">
        <f>INDEX(classification!AA$2:AA$200, MATCH(soilManagement!U930, classification!Y$2:Y$200, 0))</f>
        <v>unknown</v>
      </c>
      <c r="W930" s="9"/>
      <c r="X930" t="str">
        <f>INDEX(classification!AD$2:AD$200, MATCH(soilManagement!W930, classification!AB$2:AB$200, 0))</f>
        <v>unknown</v>
      </c>
      <c r="Y930" s="6" t="s">
        <v>2559</v>
      </c>
    </row>
    <row r="931" spans="1:25">
      <c r="A931">
        <v>930</v>
      </c>
      <c r="B931" s="6" t="s">
        <v>1120</v>
      </c>
      <c r="C931" s="6" t="s">
        <v>2599</v>
      </c>
      <c r="D931" t="str">
        <f>INDEX(classification!C$2:C$200, MATCH(soilManagement!C931, classification!A$2:A$200, 0))</f>
        <v>arable</v>
      </c>
      <c r="E931" s="6" t="s">
        <v>2801</v>
      </c>
      <c r="F931" t="str">
        <f>INDEX(classification!F$2:F$200, MATCH(soilManagement!E931, classification!D$2:D$200, 0))</f>
        <v>conventional tillage</v>
      </c>
      <c r="G931" s="6">
        <v>1</v>
      </c>
      <c r="H931" s="9" t="s">
        <v>3013</v>
      </c>
      <c r="I931" t="str">
        <f>INDEX(classification!I$2:I$200, MATCH(soilManagement!H931, classification!G$2:G$200, 0))</f>
        <v>grass/herbs</v>
      </c>
      <c r="J931" s="9" t="s">
        <v>3013</v>
      </c>
      <c r="K931" s="6"/>
      <c r="L931" t="str">
        <f>INDEX(classification!L$2:L$200, MATCH(soilManagement!K931, classification!J$2:J$200, 0))</f>
        <v>unknown</v>
      </c>
      <c r="M931" s="6" t="s">
        <v>3010</v>
      </c>
      <c r="N931" t="str">
        <f>INDEX(classification!O$2:O$200, MATCH(soilManagement!M931, classification!M$2:M$200, 0))</f>
        <v>no</v>
      </c>
      <c r="O931" s="6" t="s">
        <v>2587</v>
      </c>
      <c r="P931" t="str">
        <f>INDEX(classification!R$2:R$200, MATCH(soilManagement!O931, classification!P$2:P$200, 0))</f>
        <v>no</v>
      </c>
      <c r="Q931" s="6" t="s">
        <v>2587</v>
      </c>
      <c r="R931" t="str">
        <f>INDEX(classification!U$2:U$200, MATCH(soilManagement!Q931, classification!S$2:S$200, 0))</f>
        <v>rainfed</v>
      </c>
      <c r="S931" s="6" t="s">
        <v>2587</v>
      </c>
      <c r="T931" t="str">
        <f>INDEX(classification!X$2:X$200, MATCH(soilManagement!S931, classification!V$2:V$200, 0))</f>
        <v>not compacted</v>
      </c>
      <c r="U931" s="6"/>
      <c r="V931" t="str">
        <f>INDEX(classification!AA$2:AA$200, MATCH(soilManagement!U931, classification!Y$2:Y$200, 0))</f>
        <v>unknown</v>
      </c>
      <c r="W931" s="9"/>
      <c r="X931" t="str">
        <f>INDEX(classification!AD$2:AD$200, MATCH(soilManagement!W931, classification!AB$2:AB$200, 0))</f>
        <v>unknown</v>
      </c>
      <c r="Y931" s="6" t="s">
        <v>2559</v>
      </c>
    </row>
    <row r="932" spans="1:25">
      <c r="A932">
        <v>931</v>
      </c>
      <c r="B932" s="6" t="s">
        <v>1121</v>
      </c>
      <c r="C932" s="6" t="s">
        <v>2599</v>
      </c>
      <c r="D932" t="str">
        <f>INDEX(classification!C$2:C$200, MATCH(soilManagement!C932, classification!A$2:A$200, 0))</f>
        <v>arable</v>
      </c>
      <c r="E932" s="6" t="s">
        <v>2801</v>
      </c>
      <c r="F932" t="str">
        <f>INDEX(classification!F$2:F$200, MATCH(soilManagement!E932, classification!D$2:D$200, 0))</f>
        <v>conventional tillage</v>
      </c>
      <c r="G932" s="6">
        <v>1</v>
      </c>
      <c r="H932" s="9" t="s">
        <v>3013</v>
      </c>
      <c r="I932" t="str">
        <f>INDEX(classification!I$2:I$200, MATCH(soilManagement!H932, classification!G$2:G$200, 0))</f>
        <v>grass/herbs</v>
      </c>
      <c r="J932" s="9" t="s">
        <v>3013</v>
      </c>
      <c r="K932" s="6"/>
      <c r="L932" t="str">
        <f>INDEX(classification!L$2:L$200, MATCH(soilManagement!K932, classification!J$2:J$200, 0))</f>
        <v>unknown</v>
      </c>
      <c r="M932" s="6" t="s">
        <v>3010</v>
      </c>
      <c r="N932" t="str">
        <f>INDEX(classification!O$2:O$200, MATCH(soilManagement!M932, classification!M$2:M$200, 0))</f>
        <v>no</v>
      </c>
      <c r="O932" s="6" t="s">
        <v>2587</v>
      </c>
      <c r="P932" t="str">
        <f>INDEX(classification!R$2:R$200, MATCH(soilManagement!O932, classification!P$2:P$200, 0))</f>
        <v>no</v>
      </c>
      <c r="Q932" s="6" t="s">
        <v>2587</v>
      </c>
      <c r="R932" t="str">
        <f>INDEX(classification!U$2:U$200, MATCH(soilManagement!Q932, classification!S$2:S$200, 0))</f>
        <v>rainfed</v>
      </c>
      <c r="S932" s="6" t="s">
        <v>2587</v>
      </c>
      <c r="T932" t="str">
        <f>INDEX(classification!X$2:X$200, MATCH(soilManagement!S932, classification!V$2:V$200, 0))</f>
        <v>not compacted</v>
      </c>
      <c r="U932" s="6"/>
      <c r="V932" t="str">
        <f>INDEX(classification!AA$2:AA$200, MATCH(soilManagement!U932, classification!Y$2:Y$200, 0))</f>
        <v>unknown</v>
      </c>
      <c r="W932" s="9"/>
      <c r="X932" t="str">
        <f>INDEX(classification!AD$2:AD$200, MATCH(soilManagement!W932, classification!AB$2:AB$200, 0))</f>
        <v>unknown</v>
      </c>
      <c r="Y932" s="6" t="s">
        <v>2559</v>
      </c>
    </row>
    <row r="933" spans="1:25">
      <c r="A933">
        <v>932</v>
      </c>
      <c r="B933" s="6" t="s">
        <v>1122</v>
      </c>
      <c r="C933" s="6" t="s">
        <v>2599</v>
      </c>
      <c r="D933" t="str">
        <f>INDEX(classification!C$2:C$200, MATCH(soilManagement!C933, classification!A$2:A$200, 0))</f>
        <v>arable</v>
      </c>
      <c r="E933" s="6" t="s">
        <v>2801</v>
      </c>
      <c r="F933" t="str">
        <f>INDEX(classification!F$2:F$200, MATCH(soilManagement!E933, classification!D$2:D$200, 0))</f>
        <v>conventional tillage</v>
      </c>
      <c r="G933" s="6">
        <v>1</v>
      </c>
      <c r="H933" s="9" t="s">
        <v>3013</v>
      </c>
      <c r="I933" t="str">
        <f>INDEX(classification!I$2:I$200, MATCH(soilManagement!H933, classification!G$2:G$200, 0))</f>
        <v>grass/herbs</v>
      </c>
      <c r="J933" s="9" t="s">
        <v>3013</v>
      </c>
      <c r="K933" s="6"/>
      <c r="L933" t="str">
        <f>INDEX(classification!L$2:L$200, MATCH(soilManagement!K933, classification!J$2:J$200, 0))</f>
        <v>unknown</v>
      </c>
      <c r="M933" s="6" t="s">
        <v>3010</v>
      </c>
      <c r="N933" t="str">
        <f>INDEX(classification!O$2:O$200, MATCH(soilManagement!M933, classification!M$2:M$200, 0))</f>
        <v>no</v>
      </c>
      <c r="O933" s="6" t="s">
        <v>2587</v>
      </c>
      <c r="P933" t="str">
        <f>INDEX(classification!R$2:R$200, MATCH(soilManagement!O933, classification!P$2:P$200, 0))</f>
        <v>no</v>
      </c>
      <c r="Q933" s="6" t="s">
        <v>2587</v>
      </c>
      <c r="R933" t="str">
        <f>INDEX(classification!U$2:U$200, MATCH(soilManagement!Q933, classification!S$2:S$200, 0))</f>
        <v>rainfed</v>
      </c>
      <c r="S933" s="6" t="s">
        <v>2587</v>
      </c>
      <c r="T933" t="str">
        <f>INDEX(classification!X$2:X$200, MATCH(soilManagement!S933, classification!V$2:V$200, 0))</f>
        <v>not compacted</v>
      </c>
      <c r="U933" s="6"/>
      <c r="V933" t="str">
        <f>INDEX(classification!AA$2:AA$200, MATCH(soilManagement!U933, classification!Y$2:Y$200, 0))</f>
        <v>unknown</v>
      </c>
      <c r="W933" s="9"/>
      <c r="X933" t="str">
        <f>INDEX(classification!AD$2:AD$200, MATCH(soilManagement!W933, classification!AB$2:AB$200, 0))</f>
        <v>unknown</v>
      </c>
      <c r="Y933" s="6" t="s">
        <v>2559</v>
      </c>
    </row>
    <row r="934" spans="1:25">
      <c r="A934">
        <v>933</v>
      </c>
      <c r="B934" s="6" t="s">
        <v>1123</v>
      </c>
      <c r="C934" s="6" t="s">
        <v>2599</v>
      </c>
      <c r="D934" t="str">
        <f>INDEX(classification!C$2:C$200, MATCH(soilManagement!C934, classification!A$2:A$200, 0))</f>
        <v>arable</v>
      </c>
      <c r="E934" s="6" t="s">
        <v>2801</v>
      </c>
      <c r="F934" t="str">
        <f>INDEX(classification!F$2:F$200, MATCH(soilManagement!E934, classification!D$2:D$200, 0))</f>
        <v>conventional tillage</v>
      </c>
      <c r="G934" s="6">
        <v>1</v>
      </c>
      <c r="H934" s="9" t="s">
        <v>3013</v>
      </c>
      <c r="I934" t="str">
        <f>INDEX(classification!I$2:I$200, MATCH(soilManagement!H934, classification!G$2:G$200, 0))</f>
        <v>grass/herbs</v>
      </c>
      <c r="J934" s="9" t="s">
        <v>3013</v>
      </c>
      <c r="K934" s="6"/>
      <c r="L934" t="str">
        <f>INDEX(classification!L$2:L$200, MATCH(soilManagement!K934, classification!J$2:J$200, 0))</f>
        <v>unknown</v>
      </c>
      <c r="M934" s="6" t="s">
        <v>3010</v>
      </c>
      <c r="N934" t="str">
        <f>INDEX(classification!O$2:O$200, MATCH(soilManagement!M934, classification!M$2:M$200, 0))</f>
        <v>no</v>
      </c>
      <c r="O934" s="6" t="s">
        <v>2587</v>
      </c>
      <c r="P934" t="str">
        <f>INDEX(classification!R$2:R$200, MATCH(soilManagement!O934, classification!P$2:P$200, 0))</f>
        <v>no</v>
      </c>
      <c r="Q934" s="6" t="s">
        <v>2587</v>
      </c>
      <c r="R934" t="str">
        <f>INDEX(classification!U$2:U$200, MATCH(soilManagement!Q934, classification!S$2:S$200, 0))</f>
        <v>rainfed</v>
      </c>
      <c r="S934" s="6" t="s">
        <v>2587</v>
      </c>
      <c r="T934" t="str">
        <f>INDEX(classification!X$2:X$200, MATCH(soilManagement!S934, classification!V$2:V$200, 0))</f>
        <v>not compacted</v>
      </c>
      <c r="U934" s="6"/>
      <c r="V934" t="str">
        <f>INDEX(classification!AA$2:AA$200, MATCH(soilManagement!U934, classification!Y$2:Y$200, 0))</f>
        <v>unknown</v>
      </c>
      <c r="W934" s="9"/>
      <c r="X934" t="str">
        <f>INDEX(classification!AD$2:AD$200, MATCH(soilManagement!W934, classification!AB$2:AB$200, 0))</f>
        <v>unknown</v>
      </c>
      <c r="Y934" s="6" t="s">
        <v>2559</v>
      </c>
    </row>
    <row r="935" spans="1:25">
      <c r="A935">
        <v>934</v>
      </c>
      <c r="B935" s="6" t="s">
        <v>1124</v>
      </c>
      <c r="C935" s="6" t="s">
        <v>2599</v>
      </c>
      <c r="D935" t="str">
        <f>INDEX(classification!C$2:C$200, MATCH(soilManagement!C935, classification!A$2:A$200, 0))</f>
        <v>arable</v>
      </c>
      <c r="E935" s="6" t="s">
        <v>2966</v>
      </c>
      <c r="F935" t="str">
        <f>INDEX(classification!F$2:F$200, MATCH(soilManagement!E935, classification!D$2:D$200, 0))</f>
        <v>reduced tillage</v>
      </c>
      <c r="G935" s="9">
        <v>-9999</v>
      </c>
      <c r="H935" s="9" t="s">
        <v>2650</v>
      </c>
      <c r="I935" t="str">
        <f>INDEX(classification!I$2:I$200, MATCH(soilManagement!H935, classification!G$2:G$200, 0))</f>
        <v>cereals</v>
      </c>
      <c r="J935" s="9" t="s">
        <v>1551</v>
      </c>
      <c r="K935" s="6"/>
      <c r="L935" t="str">
        <f>INDEX(classification!L$2:L$200, MATCH(soilManagement!K935, classification!J$2:J$200, 0))</f>
        <v>unknown</v>
      </c>
      <c r="M935" s="6" t="s">
        <v>1551</v>
      </c>
      <c r="N935" t="str">
        <f>INDEX(classification!O$2:O$200, MATCH(soilManagement!M935, classification!M$2:M$200, 0))</f>
        <v>unknown</v>
      </c>
      <c r="O935" s="6" t="s">
        <v>2587</v>
      </c>
      <c r="P935" t="str">
        <f>INDEX(classification!R$2:R$200, MATCH(soilManagement!O935, classification!P$2:P$200, 0))</f>
        <v>no</v>
      </c>
      <c r="Q935" s="6" t="s">
        <v>2587</v>
      </c>
      <c r="R935" t="str">
        <f>INDEX(classification!U$2:U$200, MATCH(soilManagement!Q935, classification!S$2:S$200, 0))</f>
        <v>rainfed</v>
      </c>
      <c r="S935" s="6" t="s">
        <v>2587</v>
      </c>
      <c r="T935" t="str">
        <f>INDEX(classification!X$2:X$200, MATCH(soilManagement!S935, classification!V$2:V$200, 0))</f>
        <v>not compacted</v>
      </c>
      <c r="U935" s="6"/>
      <c r="V935" t="str">
        <f>INDEX(classification!AA$2:AA$200, MATCH(soilManagement!U935, classification!Y$2:Y$200, 0))</f>
        <v>unknown</v>
      </c>
      <c r="W935" s="9" t="s">
        <v>3014</v>
      </c>
      <c r="X935" t="str">
        <f>INDEX(classification!AD$2:AD$200, MATCH(soilManagement!W935, classification!AB$2:AB$200, 0))</f>
        <v>no impact</v>
      </c>
      <c r="Y935" s="6" t="s">
        <v>2559</v>
      </c>
    </row>
    <row r="936" spans="1:25">
      <c r="A936">
        <v>935</v>
      </c>
      <c r="B936" s="6" t="s">
        <v>1126</v>
      </c>
      <c r="C936" s="6" t="s">
        <v>2599</v>
      </c>
      <c r="D936" t="str">
        <f>INDEX(classification!C$2:C$200, MATCH(soilManagement!C936, classification!A$2:A$200, 0))</f>
        <v>arable</v>
      </c>
      <c r="E936" s="6" t="s">
        <v>2805</v>
      </c>
      <c r="F936" t="str">
        <f>INDEX(classification!F$2:F$200, MATCH(soilManagement!E936, classification!D$2:D$200, 0))</f>
        <v>no tillage</v>
      </c>
      <c r="G936" s="9">
        <v>-9999</v>
      </c>
      <c r="H936" s="9" t="s">
        <v>3015</v>
      </c>
      <c r="I936" t="str">
        <f>INDEX(classification!I$2:I$200, MATCH(soilManagement!H936, classification!G$2:G$200, 0))</f>
        <v>bare</v>
      </c>
      <c r="J936" s="9" t="s">
        <v>1551</v>
      </c>
      <c r="K936" s="6"/>
      <c r="L936" t="str">
        <f>INDEX(classification!L$2:L$200, MATCH(soilManagement!K936, classification!J$2:J$200, 0))</f>
        <v>unknown</v>
      </c>
      <c r="M936" s="6" t="s">
        <v>1551</v>
      </c>
      <c r="N936" t="str">
        <f>INDEX(classification!O$2:O$200, MATCH(soilManagement!M936, classification!M$2:M$200, 0))</f>
        <v>unknown</v>
      </c>
      <c r="O936" s="6" t="s">
        <v>2587</v>
      </c>
      <c r="P936" t="str">
        <f>INDEX(classification!R$2:R$200, MATCH(soilManagement!O936, classification!P$2:P$200, 0))</f>
        <v>no</v>
      </c>
      <c r="Q936" s="6" t="s">
        <v>2587</v>
      </c>
      <c r="R936" t="str">
        <f>INDEX(classification!U$2:U$200, MATCH(soilManagement!Q936, classification!S$2:S$200, 0))</f>
        <v>rainfed</v>
      </c>
      <c r="S936" s="6" t="s">
        <v>2587</v>
      </c>
      <c r="T936" t="str">
        <f>INDEX(classification!X$2:X$200, MATCH(soilManagement!S936, classification!V$2:V$200, 0))</f>
        <v>not compacted</v>
      </c>
      <c r="U936" s="6"/>
      <c r="V936" t="str">
        <f>INDEX(classification!AA$2:AA$200, MATCH(soilManagement!U936, classification!Y$2:Y$200, 0))</f>
        <v>unknown</v>
      </c>
      <c r="W936" s="9" t="s">
        <v>3014</v>
      </c>
      <c r="X936" t="str">
        <f>INDEX(classification!AD$2:AD$200, MATCH(soilManagement!W936, classification!AB$2:AB$200, 0))</f>
        <v>no impact</v>
      </c>
      <c r="Y936" s="6" t="s">
        <v>2559</v>
      </c>
    </row>
    <row r="937" spans="1:25">
      <c r="A937">
        <v>936</v>
      </c>
      <c r="B937" s="6" t="s">
        <v>1127</v>
      </c>
      <c r="C937" s="6" t="s">
        <v>2599</v>
      </c>
      <c r="D937" t="str">
        <f>INDEX(classification!C$2:C$200, MATCH(soilManagement!C937, classification!A$2:A$200, 0))</f>
        <v>arable</v>
      </c>
      <c r="E937" s="6" t="s">
        <v>2801</v>
      </c>
      <c r="F937" t="str">
        <f>INDEX(classification!F$2:F$200, MATCH(soilManagement!E937, classification!D$2:D$200, 0))</f>
        <v>conventional tillage</v>
      </c>
      <c r="G937" s="9">
        <v>-9999</v>
      </c>
      <c r="H937" s="9" t="s">
        <v>2904</v>
      </c>
      <c r="I937" t="str">
        <f>INDEX(classification!I$2:I$200, MATCH(soilManagement!H937, classification!G$2:G$200, 0))</f>
        <v>grass/herbs</v>
      </c>
      <c r="J937" s="9" t="s">
        <v>1551</v>
      </c>
      <c r="K937" s="6"/>
      <c r="L937" t="str">
        <f>INDEX(classification!L$2:L$200, MATCH(soilManagement!K937, classification!J$2:J$200, 0))</f>
        <v>unknown</v>
      </c>
      <c r="M937" s="6" t="s">
        <v>1551</v>
      </c>
      <c r="N937" t="str">
        <f>INDEX(classification!O$2:O$200, MATCH(soilManagement!M937, classification!M$2:M$200, 0))</f>
        <v>unknown</v>
      </c>
      <c r="O937" s="6" t="s">
        <v>2587</v>
      </c>
      <c r="P937" t="str">
        <f>INDEX(classification!R$2:R$200, MATCH(soilManagement!O937, classification!P$2:P$200, 0))</f>
        <v>no</v>
      </c>
      <c r="Q937" s="6" t="s">
        <v>2570</v>
      </c>
      <c r="R937" t="str">
        <f>INDEX(classification!U$2:U$200, MATCH(soilManagement!Q937, classification!S$2:S$200, 0))</f>
        <v>irrigated</v>
      </c>
      <c r="S937" s="6" t="s">
        <v>2587</v>
      </c>
      <c r="T937" t="str">
        <f>INDEX(classification!X$2:X$200, MATCH(soilManagement!S937, classification!V$2:V$200, 0))</f>
        <v>not compacted</v>
      </c>
      <c r="U937" s="6"/>
      <c r="V937" t="str">
        <f>INDEX(classification!AA$2:AA$200, MATCH(soilManagement!U937, classification!Y$2:Y$200, 0))</f>
        <v>unknown</v>
      </c>
      <c r="W937" s="9" t="s">
        <v>3014</v>
      </c>
      <c r="X937" t="str">
        <f>INDEX(classification!AD$2:AD$200, MATCH(soilManagement!W937, classification!AB$2:AB$200, 0))</f>
        <v>no impact</v>
      </c>
      <c r="Y937" s="6" t="s">
        <v>2559</v>
      </c>
    </row>
    <row r="938" spans="1:25">
      <c r="A938">
        <v>937</v>
      </c>
      <c r="B938" s="6" t="s">
        <v>1128</v>
      </c>
      <c r="C938" s="6" t="s">
        <v>3016</v>
      </c>
      <c r="D938" t="str">
        <f>INDEX(classification!C$2:C$200, MATCH(soilManagement!C938, classification!A$2:A$200, 0))</f>
        <v>grassland</v>
      </c>
      <c r="E938" s="6" t="s">
        <v>2805</v>
      </c>
      <c r="F938" t="str">
        <f>INDEX(classification!F$2:F$200, MATCH(soilManagement!E938, classification!D$2:D$200, 0))</f>
        <v>no tillage</v>
      </c>
      <c r="G938" s="9">
        <v>0</v>
      </c>
      <c r="H938" s="9" t="s">
        <v>3017</v>
      </c>
      <c r="I938" t="str">
        <f>INDEX(classification!I$2:I$200, MATCH(soilManagement!H938, classification!G$2:G$200, 0))</f>
        <v>grass/herbs</v>
      </c>
      <c r="J938" s="9" t="s">
        <v>1551</v>
      </c>
      <c r="K938" s="6"/>
      <c r="L938" t="str">
        <f>INDEX(classification!L$2:L$200, MATCH(soilManagement!K938, classification!J$2:J$200, 0))</f>
        <v>unknown</v>
      </c>
      <c r="M938" s="6" t="s">
        <v>2558</v>
      </c>
      <c r="N938" t="str">
        <f>INDEX(classification!O$2:O$200, MATCH(soilManagement!M938, classification!M$2:M$200, 0))</f>
        <v>natural</v>
      </c>
      <c r="O938" s="6" t="s">
        <v>2570</v>
      </c>
      <c r="P938" t="str">
        <f>INDEX(classification!R$2:R$200, MATCH(soilManagement!O938, classification!P$2:P$200, 0))</f>
        <v>yes</v>
      </c>
      <c r="Q938" s="6" t="s">
        <v>2587</v>
      </c>
      <c r="R938" t="str">
        <f>INDEX(classification!U$2:U$200, MATCH(soilManagement!Q938, classification!S$2:S$200, 0))</f>
        <v>rainfed</v>
      </c>
      <c r="S938" s="6" t="s">
        <v>2587</v>
      </c>
      <c r="T938" t="str">
        <f>INDEX(classification!X$2:X$200, MATCH(soilManagement!S938, classification!V$2:V$200, 0))</f>
        <v>not compacted</v>
      </c>
      <c r="U938" s="6"/>
      <c r="V938" t="str">
        <f>INDEX(classification!AA$2:AA$200, MATCH(soilManagement!U938, classification!Y$2:Y$200, 0))</f>
        <v>unknown</v>
      </c>
      <c r="W938" s="9" t="s">
        <v>3014</v>
      </c>
      <c r="X938" t="str">
        <f>INDEX(classification!AD$2:AD$200, MATCH(soilManagement!W938, classification!AB$2:AB$200, 0))</f>
        <v>no impact</v>
      </c>
      <c r="Y938" s="6" t="s">
        <v>2559</v>
      </c>
    </row>
    <row r="939" spans="1:25">
      <c r="A939">
        <v>938</v>
      </c>
      <c r="B939" s="6" t="s">
        <v>1129</v>
      </c>
      <c r="C939" s="6" t="s">
        <v>2599</v>
      </c>
      <c r="D939" t="str">
        <f>INDEX(classification!C$2:C$200, MATCH(soilManagement!C939, classification!A$2:A$200, 0))</f>
        <v>arable</v>
      </c>
      <c r="E939" s="6" t="s">
        <v>2805</v>
      </c>
      <c r="F939" t="str">
        <f>INDEX(classification!F$2:F$200, MATCH(soilManagement!E939, classification!D$2:D$200, 0))</f>
        <v>no tillage</v>
      </c>
      <c r="G939" s="6">
        <v>3</v>
      </c>
      <c r="H939" s="9" t="s">
        <v>2630</v>
      </c>
      <c r="I939" t="str">
        <f>INDEX(classification!I$2:I$200, MATCH(soilManagement!H939, classification!G$2:G$200, 0))</f>
        <v>maize</v>
      </c>
      <c r="J939" s="9" t="s">
        <v>3018</v>
      </c>
      <c r="L939" t="str">
        <f>INDEX(classification!L$2:L$200, MATCH(soilManagement!K939, classification!J$2:J$200, 0))</f>
        <v>unknown</v>
      </c>
      <c r="M939" s="6" t="s">
        <v>1551</v>
      </c>
      <c r="N939" t="str">
        <f>INDEX(classification!O$2:O$200, MATCH(soilManagement!M939, classification!M$2:M$200, 0))</f>
        <v>unknown</v>
      </c>
      <c r="O939" s="6" t="s">
        <v>2587</v>
      </c>
      <c r="P939" t="str">
        <f>INDEX(classification!R$2:R$200, MATCH(soilManagement!O939, classification!P$2:P$200, 0))</f>
        <v>no</v>
      </c>
      <c r="Q939" s="6" t="s">
        <v>2587</v>
      </c>
      <c r="R939" t="str">
        <f>INDEX(classification!U$2:U$200, MATCH(soilManagement!Q939, classification!S$2:S$200, 0))</f>
        <v>rainfed</v>
      </c>
      <c r="S939" s="6" t="s">
        <v>2587</v>
      </c>
      <c r="T939" t="str">
        <f>INDEX(classification!X$2:X$200, MATCH(soilManagement!S939, classification!V$2:V$200, 0))</f>
        <v>not compacted</v>
      </c>
      <c r="U939" s="6"/>
      <c r="V939" t="str">
        <f>INDEX(classification!AA$2:AA$200, MATCH(soilManagement!U939, classification!Y$2:Y$200, 0))</f>
        <v>unknown</v>
      </c>
      <c r="W939" s="9" t="s">
        <v>2565</v>
      </c>
      <c r="X939" t="str">
        <f>INDEX(classification!AD$2:AD$200, MATCH(soilManagement!W939, classification!AB$2:AB$200, 0))</f>
        <v>no impact</v>
      </c>
      <c r="Y939" s="6" t="s">
        <v>2559</v>
      </c>
    </row>
    <row r="940" spans="1:25">
      <c r="A940">
        <v>939</v>
      </c>
      <c r="B940" s="6" t="s">
        <v>1131</v>
      </c>
      <c r="C940" s="6" t="s">
        <v>2599</v>
      </c>
      <c r="D940" t="str">
        <f>INDEX(classification!C$2:C$200, MATCH(soilManagement!C940, classification!A$2:A$200, 0))</f>
        <v>arable</v>
      </c>
      <c r="E940" s="6" t="s">
        <v>2805</v>
      </c>
      <c r="F940" t="str">
        <f>INDEX(classification!F$2:F$200, MATCH(soilManagement!E940, classification!D$2:D$200, 0))</f>
        <v>no tillage</v>
      </c>
      <c r="G940" s="6">
        <v>3</v>
      </c>
      <c r="H940" s="9" t="s">
        <v>2630</v>
      </c>
      <c r="I940" t="str">
        <f>INDEX(classification!I$2:I$200, MATCH(soilManagement!H940, classification!G$2:G$200, 0))</f>
        <v>maize</v>
      </c>
      <c r="J940" s="9" t="s">
        <v>3018</v>
      </c>
      <c r="L940" t="str">
        <f>INDEX(classification!L$2:L$200, MATCH(soilManagement!K940, classification!J$2:J$200, 0))</f>
        <v>unknown</v>
      </c>
      <c r="M940" s="6" t="s">
        <v>1551</v>
      </c>
      <c r="N940" t="str">
        <f>INDEX(classification!O$2:O$200, MATCH(soilManagement!M940, classification!M$2:M$200, 0))</f>
        <v>unknown</v>
      </c>
      <c r="O940" s="6" t="s">
        <v>2587</v>
      </c>
      <c r="P940" t="str">
        <f>INDEX(classification!R$2:R$200, MATCH(soilManagement!O940, classification!P$2:P$200, 0))</f>
        <v>no</v>
      </c>
      <c r="Q940" s="6" t="s">
        <v>2587</v>
      </c>
      <c r="R940" t="str">
        <f>INDEX(classification!U$2:U$200, MATCH(soilManagement!Q940, classification!S$2:S$200, 0))</f>
        <v>rainfed</v>
      </c>
      <c r="S940" s="6" t="s">
        <v>2587</v>
      </c>
      <c r="T940" t="str">
        <f>INDEX(classification!X$2:X$200, MATCH(soilManagement!S940, classification!V$2:V$200, 0))</f>
        <v>not compacted</v>
      </c>
      <c r="U940" s="6"/>
      <c r="V940" t="str">
        <f>INDEX(classification!AA$2:AA$200, MATCH(soilManagement!U940, classification!Y$2:Y$200, 0))</f>
        <v>unknown</v>
      </c>
      <c r="W940" s="9" t="s">
        <v>2565</v>
      </c>
      <c r="X940" t="str">
        <f>INDEX(classification!AD$2:AD$200, MATCH(soilManagement!W940, classification!AB$2:AB$200, 0))</f>
        <v>no impact</v>
      </c>
      <c r="Y940" s="6" t="s">
        <v>2469</v>
      </c>
    </row>
    <row r="941" spans="1:25">
      <c r="A941">
        <v>940</v>
      </c>
      <c r="B941" s="6" t="s">
        <v>1132</v>
      </c>
      <c r="C941" s="6" t="s">
        <v>3016</v>
      </c>
      <c r="D941" t="str">
        <f>INDEX(classification!C$2:C$200, MATCH(soilManagement!C941, classification!A$2:A$200, 0))</f>
        <v>grassland</v>
      </c>
      <c r="E941" s="6" t="s">
        <v>2805</v>
      </c>
      <c r="F941" t="str">
        <f>INDEX(classification!F$2:F$200, MATCH(soilManagement!E941, classification!D$2:D$200, 0))</f>
        <v>no tillage</v>
      </c>
      <c r="G941" s="9">
        <v>0</v>
      </c>
      <c r="H941" s="9"/>
      <c r="I941" t="str">
        <f>INDEX(classification!I$2:I$200, MATCH(soilManagement!H941, classification!G$2:G$200, 0))</f>
        <v>unknown</v>
      </c>
      <c r="J941" s="9" t="s">
        <v>1551</v>
      </c>
      <c r="K941" s="6"/>
      <c r="L941" t="str">
        <f>INDEX(classification!L$2:L$200, MATCH(soilManagement!K941, classification!J$2:J$200, 0))</f>
        <v>unknown</v>
      </c>
      <c r="M941" s="6" t="s">
        <v>2558</v>
      </c>
      <c r="N941" t="str">
        <f>INDEX(classification!O$2:O$200, MATCH(soilManagement!M941, classification!M$2:M$200, 0))</f>
        <v>natural</v>
      </c>
      <c r="O941" s="6" t="s">
        <v>2570</v>
      </c>
      <c r="P941" t="str">
        <f>INDEX(classification!R$2:R$200, MATCH(soilManagement!O941, classification!P$2:P$200, 0))</f>
        <v>yes</v>
      </c>
      <c r="Q941" s="6" t="s">
        <v>2587</v>
      </c>
      <c r="R941" t="str">
        <f>INDEX(classification!U$2:U$200, MATCH(soilManagement!Q941, classification!S$2:S$200, 0))</f>
        <v>rainfed</v>
      </c>
      <c r="S941" s="6" t="s">
        <v>2587</v>
      </c>
      <c r="T941" t="str">
        <f>INDEX(classification!X$2:X$200, MATCH(soilManagement!S941, classification!V$2:V$200, 0))</f>
        <v>not compacted</v>
      </c>
      <c r="U941" s="6"/>
      <c r="V941" t="str">
        <f>INDEX(classification!AA$2:AA$200, MATCH(soilManagement!U941, classification!Y$2:Y$200, 0))</f>
        <v>unknown</v>
      </c>
      <c r="W941" s="9"/>
      <c r="X941" t="str">
        <f>INDEX(classification!AD$2:AD$200, MATCH(soilManagement!W941, classification!AB$2:AB$200, 0))</f>
        <v>unknown</v>
      </c>
      <c r="Y941" s="6" t="s">
        <v>2559</v>
      </c>
    </row>
    <row r="942" spans="1:25">
      <c r="A942">
        <v>941</v>
      </c>
      <c r="B942" s="6" t="s">
        <v>1134</v>
      </c>
      <c r="C942" s="6" t="s">
        <v>3016</v>
      </c>
      <c r="D942" t="str">
        <f>INDEX(classification!C$2:C$200, MATCH(soilManagement!C942, classification!A$2:A$200, 0))</f>
        <v>grassland</v>
      </c>
      <c r="E942" s="6" t="s">
        <v>2805</v>
      </c>
      <c r="F942" t="str">
        <f>INDEX(classification!F$2:F$200, MATCH(soilManagement!E942, classification!D$2:D$200, 0))</f>
        <v>no tillage</v>
      </c>
      <c r="G942" s="9">
        <v>0</v>
      </c>
      <c r="H942" s="9"/>
      <c r="I942" t="str">
        <f>INDEX(classification!I$2:I$200, MATCH(soilManagement!H942, classification!G$2:G$200, 0))</f>
        <v>unknown</v>
      </c>
      <c r="J942" s="9" t="s">
        <v>1551</v>
      </c>
      <c r="K942" s="6"/>
      <c r="L942" t="str">
        <f>INDEX(classification!L$2:L$200, MATCH(soilManagement!K942, classification!J$2:J$200, 0))</f>
        <v>unknown</v>
      </c>
      <c r="M942" s="6" t="s">
        <v>2558</v>
      </c>
      <c r="N942" t="str">
        <f>INDEX(classification!O$2:O$200, MATCH(soilManagement!M942, classification!M$2:M$200, 0))</f>
        <v>natural</v>
      </c>
      <c r="O942" s="6" t="s">
        <v>2570</v>
      </c>
      <c r="P942" t="str">
        <f>INDEX(classification!R$2:R$200, MATCH(soilManagement!O942, classification!P$2:P$200, 0))</f>
        <v>yes</v>
      </c>
      <c r="Q942" s="6" t="s">
        <v>2587</v>
      </c>
      <c r="R942" t="str">
        <f>INDEX(classification!U$2:U$200, MATCH(soilManagement!Q942, classification!S$2:S$200, 0))</f>
        <v>rainfed</v>
      </c>
      <c r="S942" s="6" t="s">
        <v>2587</v>
      </c>
      <c r="T942" t="str">
        <f>INDEX(classification!X$2:X$200, MATCH(soilManagement!S942, classification!V$2:V$200, 0))</f>
        <v>not compacted</v>
      </c>
      <c r="U942" s="6"/>
      <c r="V942" t="str">
        <f>INDEX(classification!AA$2:AA$200, MATCH(soilManagement!U942, classification!Y$2:Y$200, 0))</f>
        <v>unknown</v>
      </c>
      <c r="W942" s="9"/>
      <c r="X942" t="str">
        <f>INDEX(classification!AD$2:AD$200, MATCH(soilManagement!W942, classification!AB$2:AB$200, 0))</f>
        <v>unknown</v>
      </c>
      <c r="Y942" s="6" t="s">
        <v>2559</v>
      </c>
    </row>
    <row r="943" spans="1:25">
      <c r="A943">
        <v>942</v>
      </c>
      <c r="B943" s="6" t="s">
        <v>1135</v>
      </c>
      <c r="C943" s="6" t="s">
        <v>3016</v>
      </c>
      <c r="D943" t="str">
        <f>INDEX(classification!C$2:C$200, MATCH(soilManagement!C943, classification!A$2:A$200, 0))</f>
        <v>grassland</v>
      </c>
      <c r="E943" s="6" t="s">
        <v>2805</v>
      </c>
      <c r="F943" t="str">
        <f>INDEX(classification!F$2:F$200, MATCH(soilManagement!E943, classification!D$2:D$200, 0))</f>
        <v>no tillage</v>
      </c>
      <c r="G943" s="9">
        <v>0</v>
      </c>
      <c r="H943" s="9"/>
      <c r="I943" t="str">
        <f>INDEX(classification!I$2:I$200, MATCH(soilManagement!H943, classification!G$2:G$200, 0))</f>
        <v>unknown</v>
      </c>
      <c r="J943" s="9" t="s">
        <v>1551</v>
      </c>
      <c r="K943" s="6"/>
      <c r="L943" t="str">
        <f>INDEX(classification!L$2:L$200, MATCH(soilManagement!K943, classification!J$2:J$200, 0))</f>
        <v>unknown</v>
      </c>
      <c r="M943" s="6" t="s">
        <v>2558</v>
      </c>
      <c r="N943" t="str">
        <f>INDEX(classification!O$2:O$200, MATCH(soilManagement!M943, classification!M$2:M$200, 0))</f>
        <v>natural</v>
      </c>
      <c r="O943" s="6" t="s">
        <v>2570</v>
      </c>
      <c r="P943" t="str">
        <f>INDEX(classification!R$2:R$200, MATCH(soilManagement!O943, classification!P$2:P$200, 0))</f>
        <v>yes</v>
      </c>
      <c r="Q943" s="6" t="s">
        <v>2587</v>
      </c>
      <c r="R943" t="str">
        <f>INDEX(classification!U$2:U$200, MATCH(soilManagement!Q943, classification!S$2:S$200, 0))</f>
        <v>rainfed</v>
      </c>
      <c r="S943" s="6" t="s">
        <v>2587</v>
      </c>
      <c r="T943" t="str">
        <f>INDEX(classification!X$2:X$200, MATCH(soilManagement!S943, classification!V$2:V$200, 0))</f>
        <v>not compacted</v>
      </c>
      <c r="U943" s="6"/>
      <c r="V943" t="str">
        <f>INDEX(classification!AA$2:AA$200, MATCH(soilManagement!U943, classification!Y$2:Y$200, 0))</f>
        <v>unknown</v>
      </c>
      <c r="W943" s="9"/>
      <c r="X943" t="str">
        <f>INDEX(classification!AD$2:AD$200, MATCH(soilManagement!W943, classification!AB$2:AB$200, 0))</f>
        <v>unknown</v>
      </c>
      <c r="Y943" s="6" t="s">
        <v>2559</v>
      </c>
    </row>
    <row r="944" spans="1:25">
      <c r="A944">
        <v>943</v>
      </c>
      <c r="B944" s="6" t="s">
        <v>1136</v>
      </c>
      <c r="C944" s="6" t="s">
        <v>3016</v>
      </c>
      <c r="D944" t="str">
        <f>INDEX(classification!C$2:C$200, MATCH(soilManagement!C944, classification!A$2:A$200, 0))</f>
        <v>grassland</v>
      </c>
      <c r="E944" s="6" t="s">
        <v>2805</v>
      </c>
      <c r="F944" t="str">
        <f>INDEX(classification!F$2:F$200, MATCH(soilManagement!E944, classification!D$2:D$200, 0))</f>
        <v>no tillage</v>
      </c>
      <c r="G944" s="9">
        <v>0</v>
      </c>
      <c r="H944" s="9"/>
      <c r="I944" t="str">
        <f>INDEX(classification!I$2:I$200, MATCH(soilManagement!H944, classification!G$2:G$200, 0))</f>
        <v>unknown</v>
      </c>
      <c r="J944" s="9" t="s">
        <v>1551</v>
      </c>
      <c r="K944" s="6"/>
      <c r="L944" t="str">
        <f>INDEX(classification!L$2:L$200, MATCH(soilManagement!K944, classification!J$2:J$200, 0))</f>
        <v>unknown</v>
      </c>
      <c r="M944" s="6" t="s">
        <v>2558</v>
      </c>
      <c r="N944" t="str">
        <f>INDEX(classification!O$2:O$200, MATCH(soilManagement!M944, classification!M$2:M$200, 0))</f>
        <v>natural</v>
      </c>
      <c r="O944" s="6" t="s">
        <v>2570</v>
      </c>
      <c r="P944" t="str">
        <f>INDEX(classification!R$2:R$200, MATCH(soilManagement!O944, classification!P$2:P$200, 0))</f>
        <v>yes</v>
      </c>
      <c r="Q944" s="6" t="s">
        <v>2587</v>
      </c>
      <c r="R944" t="str">
        <f>INDEX(classification!U$2:U$200, MATCH(soilManagement!Q944, classification!S$2:S$200, 0))</f>
        <v>rainfed</v>
      </c>
      <c r="S944" s="6" t="s">
        <v>2587</v>
      </c>
      <c r="T944" t="str">
        <f>INDEX(classification!X$2:X$200, MATCH(soilManagement!S944, classification!V$2:V$200, 0))</f>
        <v>not compacted</v>
      </c>
      <c r="U944" s="6"/>
      <c r="V944" t="str">
        <f>INDEX(classification!AA$2:AA$200, MATCH(soilManagement!U944, classification!Y$2:Y$200, 0))</f>
        <v>unknown</v>
      </c>
      <c r="W944" s="9"/>
      <c r="X944" t="str">
        <f>INDEX(classification!AD$2:AD$200, MATCH(soilManagement!W944, classification!AB$2:AB$200, 0))</f>
        <v>unknown</v>
      </c>
      <c r="Y944" s="6" t="s">
        <v>2559</v>
      </c>
    </row>
    <row r="945" spans="1:25">
      <c r="A945">
        <v>944</v>
      </c>
      <c r="B945" s="6" t="s">
        <v>1137</v>
      </c>
      <c r="C945" s="6" t="s">
        <v>3016</v>
      </c>
      <c r="D945" t="str">
        <f>INDEX(classification!C$2:C$200, MATCH(soilManagement!C945, classification!A$2:A$200, 0))</f>
        <v>grassland</v>
      </c>
      <c r="E945" s="6" t="s">
        <v>2805</v>
      </c>
      <c r="F945" t="str">
        <f>INDEX(classification!F$2:F$200, MATCH(soilManagement!E945, classification!D$2:D$200, 0))</f>
        <v>no tillage</v>
      </c>
      <c r="G945" s="9">
        <v>0</v>
      </c>
      <c r="H945" s="9"/>
      <c r="I945" t="str">
        <f>INDEX(classification!I$2:I$200, MATCH(soilManagement!H945, classification!G$2:G$200, 0))</f>
        <v>unknown</v>
      </c>
      <c r="J945" s="9" t="s">
        <v>1551</v>
      </c>
      <c r="K945" s="6"/>
      <c r="L945" t="str">
        <f>INDEX(classification!L$2:L$200, MATCH(soilManagement!K945, classification!J$2:J$200, 0))</f>
        <v>unknown</v>
      </c>
      <c r="M945" s="6" t="s">
        <v>2558</v>
      </c>
      <c r="N945" t="str">
        <f>INDEX(classification!O$2:O$200, MATCH(soilManagement!M945, classification!M$2:M$200, 0))</f>
        <v>natural</v>
      </c>
      <c r="O945" s="6" t="s">
        <v>2570</v>
      </c>
      <c r="P945" t="str">
        <f>INDEX(classification!R$2:R$200, MATCH(soilManagement!O945, classification!P$2:P$200, 0))</f>
        <v>yes</v>
      </c>
      <c r="Q945" s="6" t="s">
        <v>2587</v>
      </c>
      <c r="R945" t="str">
        <f>INDEX(classification!U$2:U$200, MATCH(soilManagement!Q945, classification!S$2:S$200, 0))</f>
        <v>rainfed</v>
      </c>
      <c r="S945" s="6" t="s">
        <v>2587</v>
      </c>
      <c r="T945" t="str">
        <f>INDEX(classification!X$2:X$200, MATCH(soilManagement!S945, classification!V$2:V$200, 0))</f>
        <v>not compacted</v>
      </c>
      <c r="U945" s="6"/>
      <c r="V945" t="str">
        <f>INDEX(classification!AA$2:AA$200, MATCH(soilManagement!U945, classification!Y$2:Y$200, 0))</f>
        <v>unknown</v>
      </c>
      <c r="W945" s="9"/>
      <c r="X945" t="str">
        <f>INDEX(classification!AD$2:AD$200, MATCH(soilManagement!W945, classification!AB$2:AB$200, 0))</f>
        <v>unknown</v>
      </c>
      <c r="Y945" s="6" t="s">
        <v>2559</v>
      </c>
    </row>
    <row r="946" spans="1:25">
      <c r="A946">
        <v>945</v>
      </c>
      <c r="B946" s="6" t="s">
        <v>1138</v>
      </c>
      <c r="C946" s="6" t="s">
        <v>3016</v>
      </c>
      <c r="D946" t="str">
        <f>INDEX(classification!C$2:C$200, MATCH(soilManagement!C946, classification!A$2:A$200, 0))</f>
        <v>grassland</v>
      </c>
      <c r="E946" s="6" t="s">
        <v>2805</v>
      </c>
      <c r="F946" t="str">
        <f>INDEX(classification!F$2:F$200, MATCH(soilManagement!E946, classification!D$2:D$200, 0))</f>
        <v>no tillage</v>
      </c>
      <c r="G946" s="9">
        <v>0</v>
      </c>
      <c r="H946" s="9"/>
      <c r="I946" t="str">
        <f>INDEX(classification!I$2:I$200, MATCH(soilManagement!H946, classification!G$2:G$200, 0))</f>
        <v>unknown</v>
      </c>
      <c r="J946" s="9" t="s">
        <v>1551</v>
      </c>
      <c r="K946" s="6"/>
      <c r="L946" t="str">
        <f>INDEX(classification!L$2:L$200, MATCH(soilManagement!K946, classification!J$2:J$200, 0))</f>
        <v>unknown</v>
      </c>
      <c r="M946" s="6" t="s">
        <v>2558</v>
      </c>
      <c r="N946" t="str">
        <f>INDEX(classification!O$2:O$200, MATCH(soilManagement!M946, classification!M$2:M$200, 0))</f>
        <v>natural</v>
      </c>
      <c r="O946" s="6" t="s">
        <v>2570</v>
      </c>
      <c r="P946" t="str">
        <f>INDEX(classification!R$2:R$200, MATCH(soilManagement!O946, classification!P$2:P$200, 0))</f>
        <v>yes</v>
      </c>
      <c r="Q946" s="6" t="s">
        <v>2587</v>
      </c>
      <c r="R946" t="str">
        <f>INDEX(classification!U$2:U$200, MATCH(soilManagement!Q946, classification!S$2:S$200, 0))</f>
        <v>rainfed</v>
      </c>
      <c r="S946" s="6" t="s">
        <v>2587</v>
      </c>
      <c r="T946" t="str">
        <f>INDEX(classification!X$2:X$200, MATCH(soilManagement!S946, classification!V$2:V$200, 0))</f>
        <v>not compacted</v>
      </c>
      <c r="U946" s="6"/>
      <c r="V946" t="str">
        <f>INDEX(classification!AA$2:AA$200, MATCH(soilManagement!U946, classification!Y$2:Y$200, 0))</f>
        <v>unknown</v>
      </c>
      <c r="W946" s="9"/>
      <c r="X946" t="str">
        <f>INDEX(classification!AD$2:AD$200, MATCH(soilManagement!W946, classification!AB$2:AB$200, 0))</f>
        <v>unknown</v>
      </c>
      <c r="Y946" s="6" t="s">
        <v>2559</v>
      </c>
    </row>
    <row r="947" spans="1:25">
      <c r="A947">
        <v>946</v>
      </c>
      <c r="B947" s="6" t="s">
        <v>1139</v>
      </c>
      <c r="C947" s="6" t="s">
        <v>2725</v>
      </c>
      <c r="D947" t="str">
        <f>INDEX(classification!C$2:C$200, MATCH(soilManagement!C947, classification!A$2:A$200, 0))</f>
        <v>woodland/plantation</v>
      </c>
      <c r="E947" s="6" t="s">
        <v>2805</v>
      </c>
      <c r="F947" t="str">
        <f>INDEX(classification!F$2:F$200, MATCH(soilManagement!E947, classification!D$2:D$200, 0))</f>
        <v>no tillage</v>
      </c>
      <c r="G947" s="9">
        <v>0</v>
      </c>
      <c r="H947" s="9"/>
      <c r="I947" t="str">
        <f>INDEX(classification!I$2:I$200, MATCH(soilManagement!H947, classification!G$2:G$200, 0))</f>
        <v>unknown</v>
      </c>
      <c r="J947" s="9" t="s">
        <v>1551</v>
      </c>
      <c r="K947" s="6"/>
      <c r="L947" t="str">
        <f>INDEX(classification!L$2:L$200, MATCH(soilManagement!K947, classification!J$2:J$200, 0))</f>
        <v>unknown</v>
      </c>
      <c r="M947" s="6" t="s">
        <v>2558</v>
      </c>
      <c r="N947" t="str">
        <f>INDEX(classification!O$2:O$200, MATCH(soilManagement!M947, classification!M$2:M$200, 0))</f>
        <v>natural</v>
      </c>
      <c r="O947" s="6" t="s">
        <v>2587</v>
      </c>
      <c r="P947" t="str">
        <f>INDEX(classification!R$2:R$200, MATCH(soilManagement!O947, classification!P$2:P$200, 0))</f>
        <v>no</v>
      </c>
      <c r="Q947" s="6" t="s">
        <v>2587</v>
      </c>
      <c r="R947" t="str">
        <f>INDEX(classification!U$2:U$200, MATCH(soilManagement!Q947, classification!S$2:S$200, 0))</f>
        <v>rainfed</v>
      </c>
      <c r="S947" s="6" t="s">
        <v>2587</v>
      </c>
      <c r="T947" t="str">
        <f>INDEX(classification!X$2:X$200, MATCH(soilManagement!S947, classification!V$2:V$200, 0))</f>
        <v>not compacted</v>
      </c>
      <c r="U947" s="6"/>
      <c r="V947" t="str">
        <f>INDEX(classification!AA$2:AA$200, MATCH(soilManagement!U947, classification!Y$2:Y$200, 0))</f>
        <v>unknown</v>
      </c>
      <c r="W947" s="9"/>
      <c r="X947" t="str">
        <f>INDEX(classification!AD$2:AD$200, MATCH(soilManagement!W947, classification!AB$2:AB$200, 0))</f>
        <v>unknown</v>
      </c>
      <c r="Y947" s="6" t="s">
        <v>2559</v>
      </c>
    </row>
    <row r="948" spans="1:25">
      <c r="A948">
        <v>947</v>
      </c>
      <c r="B948" s="6" t="s">
        <v>1140</v>
      </c>
      <c r="C948" s="6" t="s">
        <v>2725</v>
      </c>
      <c r="D948" t="str">
        <f>INDEX(classification!C$2:C$200, MATCH(soilManagement!C948, classification!A$2:A$200, 0))</f>
        <v>woodland/plantation</v>
      </c>
      <c r="E948" s="6" t="s">
        <v>2805</v>
      </c>
      <c r="F948" t="str">
        <f>INDEX(classification!F$2:F$200, MATCH(soilManagement!E948, classification!D$2:D$200, 0))</f>
        <v>no tillage</v>
      </c>
      <c r="G948" s="9">
        <v>0</v>
      </c>
      <c r="H948" s="9"/>
      <c r="I948" t="str">
        <f>INDEX(classification!I$2:I$200, MATCH(soilManagement!H948, classification!G$2:G$200, 0))</f>
        <v>unknown</v>
      </c>
      <c r="J948" s="9" t="s">
        <v>1551</v>
      </c>
      <c r="K948" s="6"/>
      <c r="L948" t="str">
        <f>INDEX(classification!L$2:L$200, MATCH(soilManagement!K948, classification!J$2:J$200, 0))</f>
        <v>unknown</v>
      </c>
      <c r="M948" s="6" t="s">
        <v>2558</v>
      </c>
      <c r="N948" t="str">
        <f>INDEX(classification!O$2:O$200, MATCH(soilManagement!M948, classification!M$2:M$200, 0))</f>
        <v>natural</v>
      </c>
      <c r="O948" s="6" t="s">
        <v>2587</v>
      </c>
      <c r="P948" t="str">
        <f>INDEX(classification!R$2:R$200, MATCH(soilManagement!O948, classification!P$2:P$200, 0))</f>
        <v>no</v>
      </c>
      <c r="Q948" s="6" t="s">
        <v>2587</v>
      </c>
      <c r="R948" t="str">
        <f>INDEX(classification!U$2:U$200, MATCH(soilManagement!Q948, classification!S$2:S$200, 0))</f>
        <v>rainfed</v>
      </c>
      <c r="S948" s="6" t="s">
        <v>2587</v>
      </c>
      <c r="T948" t="str">
        <f>INDEX(classification!X$2:X$200, MATCH(soilManagement!S948, classification!V$2:V$200, 0))</f>
        <v>not compacted</v>
      </c>
      <c r="U948" s="6"/>
      <c r="V948" t="str">
        <f>INDEX(classification!AA$2:AA$200, MATCH(soilManagement!U948, classification!Y$2:Y$200, 0))</f>
        <v>unknown</v>
      </c>
      <c r="W948" s="9"/>
      <c r="X948" t="str">
        <f>INDEX(classification!AD$2:AD$200, MATCH(soilManagement!W948, classification!AB$2:AB$200, 0))</f>
        <v>unknown</v>
      </c>
      <c r="Y948" s="6" t="s">
        <v>2559</v>
      </c>
    </row>
    <row r="949" spans="1:25">
      <c r="A949">
        <v>948</v>
      </c>
      <c r="B949" s="6" t="s">
        <v>1141</v>
      </c>
      <c r="C949" s="6" t="s">
        <v>2725</v>
      </c>
      <c r="D949" t="str">
        <f>INDEX(classification!C$2:C$200, MATCH(soilManagement!C949, classification!A$2:A$200, 0))</f>
        <v>woodland/plantation</v>
      </c>
      <c r="E949" s="6" t="s">
        <v>2805</v>
      </c>
      <c r="F949" t="str">
        <f>INDEX(classification!F$2:F$200, MATCH(soilManagement!E949, classification!D$2:D$200, 0))</f>
        <v>no tillage</v>
      </c>
      <c r="G949" s="9">
        <v>0</v>
      </c>
      <c r="H949" s="9"/>
      <c r="I949" t="str">
        <f>INDEX(classification!I$2:I$200, MATCH(soilManagement!H949, classification!G$2:G$200, 0))</f>
        <v>unknown</v>
      </c>
      <c r="J949" s="9" t="s">
        <v>1551</v>
      </c>
      <c r="K949" s="6"/>
      <c r="L949" t="str">
        <f>INDEX(classification!L$2:L$200, MATCH(soilManagement!K949, classification!J$2:J$200, 0))</f>
        <v>unknown</v>
      </c>
      <c r="M949" s="6" t="s">
        <v>2558</v>
      </c>
      <c r="N949" t="str">
        <f>INDEX(classification!O$2:O$200, MATCH(soilManagement!M949, classification!M$2:M$200, 0))</f>
        <v>natural</v>
      </c>
      <c r="O949" s="6" t="s">
        <v>2587</v>
      </c>
      <c r="P949" t="str">
        <f>INDEX(classification!R$2:R$200, MATCH(soilManagement!O949, classification!P$2:P$200, 0))</f>
        <v>no</v>
      </c>
      <c r="Q949" s="6" t="s">
        <v>2587</v>
      </c>
      <c r="R949" t="str">
        <f>INDEX(classification!U$2:U$200, MATCH(soilManagement!Q949, classification!S$2:S$200, 0))</f>
        <v>rainfed</v>
      </c>
      <c r="S949" s="6" t="s">
        <v>2587</v>
      </c>
      <c r="T949" t="str">
        <f>INDEX(classification!X$2:X$200, MATCH(soilManagement!S949, classification!V$2:V$200, 0))</f>
        <v>not compacted</v>
      </c>
      <c r="U949" s="6"/>
      <c r="V949" t="str">
        <f>INDEX(classification!AA$2:AA$200, MATCH(soilManagement!U949, classification!Y$2:Y$200, 0))</f>
        <v>unknown</v>
      </c>
      <c r="W949" s="9"/>
      <c r="X949" t="str">
        <f>INDEX(classification!AD$2:AD$200, MATCH(soilManagement!W949, classification!AB$2:AB$200, 0))</f>
        <v>unknown</v>
      </c>
      <c r="Y949" s="6" t="s">
        <v>2559</v>
      </c>
    </row>
    <row r="950" spans="1:25">
      <c r="A950">
        <v>949</v>
      </c>
      <c r="B950" s="6" t="s">
        <v>1142</v>
      </c>
      <c r="C950" s="6" t="s">
        <v>2725</v>
      </c>
      <c r="D950" t="str">
        <f>INDEX(classification!C$2:C$200, MATCH(soilManagement!C950, classification!A$2:A$200, 0))</f>
        <v>woodland/plantation</v>
      </c>
      <c r="E950" s="6" t="s">
        <v>2805</v>
      </c>
      <c r="F950" t="str">
        <f>INDEX(classification!F$2:F$200, MATCH(soilManagement!E950, classification!D$2:D$200, 0))</f>
        <v>no tillage</v>
      </c>
      <c r="G950" s="9">
        <v>0</v>
      </c>
      <c r="H950" s="9"/>
      <c r="I950" t="str">
        <f>INDEX(classification!I$2:I$200, MATCH(soilManagement!H950, classification!G$2:G$200, 0))</f>
        <v>unknown</v>
      </c>
      <c r="J950" s="9" t="s">
        <v>1551</v>
      </c>
      <c r="K950" s="6"/>
      <c r="L950" t="str">
        <f>INDEX(classification!L$2:L$200, MATCH(soilManagement!K950, classification!J$2:J$200, 0))</f>
        <v>unknown</v>
      </c>
      <c r="M950" s="6" t="s">
        <v>2558</v>
      </c>
      <c r="N950" t="str">
        <f>INDEX(classification!O$2:O$200, MATCH(soilManagement!M950, classification!M$2:M$200, 0))</f>
        <v>natural</v>
      </c>
      <c r="O950" s="6" t="s">
        <v>2587</v>
      </c>
      <c r="P950" t="str">
        <f>INDEX(classification!R$2:R$200, MATCH(soilManagement!O950, classification!P$2:P$200, 0))</f>
        <v>no</v>
      </c>
      <c r="Q950" s="6" t="s">
        <v>2587</v>
      </c>
      <c r="R950" t="str">
        <f>INDEX(classification!U$2:U$200, MATCH(soilManagement!Q950, classification!S$2:S$200, 0))</f>
        <v>rainfed</v>
      </c>
      <c r="S950" s="6" t="s">
        <v>2587</v>
      </c>
      <c r="T950" t="str">
        <f>INDEX(classification!X$2:X$200, MATCH(soilManagement!S950, classification!V$2:V$200, 0))</f>
        <v>not compacted</v>
      </c>
      <c r="U950" s="6"/>
      <c r="V950" t="str">
        <f>INDEX(classification!AA$2:AA$200, MATCH(soilManagement!U950, classification!Y$2:Y$200, 0))</f>
        <v>unknown</v>
      </c>
      <c r="W950" s="9"/>
      <c r="X950" t="str">
        <f>INDEX(classification!AD$2:AD$200, MATCH(soilManagement!W950, classification!AB$2:AB$200, 0))</f>
        <v>unknown</v>
      </c>
      <c r="Y950" s="6" t="s">
        <v>2559</v>
      </c>
    </row>
    <row r="951" spans="1:25">
      <c r="A951">
        <v>950</v>
      </c>
      <c r="B951" s="6" t="s">
        <v>1143</v>
      </c>
      <c r="C951" s="6" t="s">
        <v>2725</v>
      </c>
      <c r="D951" t="str">
        <f>INDEX(classification!C$2:C$200, MATCH(soilManagement!C951, classification!A$2:A$200, 0))</f>
        <v>woodland/plantation</v>
      </c>
      <c r="E951" s="6" t="s">
        <v>2805</v>
      </c>
      <c r="F951" t="str">
        <f>INDEX(classification!F$2:F$200, MATCH(soilManagement!E951, classification!D$2:D$200, 0))</f>
        <v>no tillage</v>
      </c>
      <c r="G951" s="9">
        <v>0</v>
      </c>
      <c r="H951" s="9"/>
      <c r="I951" t="str">
        <f>INDEX(classification!I$2:I$200, MATCH(soilManagement!H951, classification!G$2:G$200, 0))</f>
        <v>unknown</v>
      </c>
      <c r="J951" s="9" t="s">
        <v>1551</v>
      </c>
      <c r="K951" s="6"/>
      <c r="L951" t="str">
        <f>INDEX(classification!L$2:L$200, MATCH(soilManagement!K951, classification!J$2:J$200, 0))</f>
        <v>unknown</v>
      </c>
      <c r="M951" s="6" t="s">
        <v>2558</v>
      </c>
      <c r="N951" t="str">
        <f>INDEX(classification!O$2:O$200, MATCH(soilManagement!M951, classification!M$2:M$200, 0))</f>
        <v>natural</v>
      </c>
      <c r="O951" s="6" t="s">
        <v>2587</v>
      </c>
      <c r="P951" t="str">
        <f>INDEX(classification!R$2:R$200, MATCH(soilManagement!O951, classification!P$2:P$200, 0))</f>
        <v>no</v>
      </c>
      <c r="Q951" s="6" t="s">
        <v>2587</v>
      </c>
      <c r="R951" t="str">
        <f>INDEX(classification!U$2:U$200, MATCH(soilManagement!Q951, classification!S$2:S$200, 0))</f>
        <v>rainfed</v>
      </c>
      <c r="S951" s="6" t="s">
        <v>2587</v>
      </c>
      <c r="T951" t="str">
        <f>INDEX(classification!X$2:X$200, MATCH(soilManagement!S951, classification!V$2:V$200, 0))</f>
        <v>not compacted</v>
      </c>
      <c r="U951" s="6"/>
      <c r="V951" t="str">
        <f>INDEX(classification!AA$2:AA$200, MATCH(soilManagement!U951, classification!Y$2:Y$200, 0))</f>
        <v>unknown</v>
      </c>
      <c r="W951" s="9"/>
      <c r="X951" t="str">
        <f>INDEX(classification!AD$2:AD$200, MATCH(soilManagement!W951, classification!AB$2:AB$200, 0))</f>
        <v>unknown</v>
      </c>
      <c r="Y951" s="6" t="s">
        <v>2559</v>
      </c>
    </row>
    <row r="952" spans="1:25">
      <c r="A952">
        <v>951</v>
      </c>
      <c r="B952" s="6" t="s">
        <v>1144</v>
      </c>
      <c r="C952" s="6" t="s">
        <v>2725</v>
      </c>
      <c r="D952" t="str">
        <f>INDEX(classification!C$2:C$200, MATCH(soilManagement!C952, classification!A$2:A$200, 0))</f>
        <v>woodland/plantation</v>
      </c>
      <c r="E952" s="6" t="s">
        <v>2805</v>
      </c>
      <c r="F952" t="str">
        <f>INDEX(classification!F$2:F$200, MATCH(soilManagement!E952, classification!D$2:D$200, 0))</f>
        <v>no tillage</v>
      </c>
      <c r="G952" s="9">
        <v>0</v>
      </c>
      <c r="H952" s="9"/>
      <c r="I952" t="str">
        <f>INDEX(classification!I$2:I$200, MATCH(soilManagement!H952, classification!G$2:G$200, 0))</f>
        <v>unknown</v>
      </c>
      <c r="J952" s="9" t="s">
        <v>1551</v>
      </c>
      <c r="K952" s="6"/>
      <c r="L952" t="str">
        <f>INDEX(classification!L$2:L$200, MATCH(soilManagement!K952, classification!J$2:J$200, 0))</f>
        <v>unknown</v>
      </c>
      <c r="M952" s="6" t="s">
        <v>2558</v>
      </c>
      <c r="N952" t="str">
        <f>INDEX(classification!O$2:O$200, MATCH(soilManagement!M952, classification!M$2:M$200, 0))</f>
        <v>natural</v>
      </c>
      <c r="O952" s="6" t="s">
        <v>2587</v>
      </c>
      <c r="P952" t="str">
        <f>INDEX(classification!R$2:R$200, MATCH(soilManagement!O952, classification!P$2:P$200, 0))</f>
        <v>no</v>
      </c>
      <c r="Q952" s="6" t="s">
        <v>2587</v>
      </c>
      <c r="R952" t="str">
        <f>INDEX(classification!U$2:U$200, MATCH(soilManagement!Q952, classification!S$2:S$200, 0))</f>
        <v>rainfed</v>
      </c>
      <c r="S952" s="6" t="s">
        <v>2587</v>
      </c>
      <c r="T952" t="str">
        <f>INDEX(classification!X$2:X$200, MATCH(soilManagement!S952, classification!V$2:V$200, 0))</f>
        <v>not compacted</v>
      </c>
      <c r="U952" s="6"/>
      <c r="V952" t="str">
        <f>INDEX(classification!AA$2:AA$200, MATCH(soilManagement!U952, classification!Y$2:Y$200, 0))</f>
        <v>unknown</v>
      </c>
      <c r="W952" s="9"/>
      <c r="X952" t="str">
        <f>INDEX(classification!AD$2:AD$200, MATCH(soilManagement!W952, classification!AB$2:AB$200, 0))</f>
        <v>unknown</v>
      </c>
      <c r="Y952" s="6" t="s">
        <v>2559</v>
      </c>
    </row>
    <row r="953" spans="1:25">
      <c r="A953">
        <v>952</v>
      </c>
      <c r="B953" s="6" t="s">
        <v>1145</v>
      </c>
      <c r="C953" s="6" t="s">
        <v>3019</v>
      </c>
      <c r="D953" t="str">
        <f>INDEX(classification!C$2:C$200, MATCH(soilManagement!C953, classification!A$2:A$200, 0))</f>
        <v>woodland/plantation</v>
      </c>
      <c r="E953" s="6" t="s">
        <v>2805</v>
      </c>
      <c r="F953" t="str">
        <f>INDEX(classification!F$2:F$200, MATCH(soilManagement!E953, classification!D$2:D$200, 0))</f>
        <v>no tillage</v>
      </c>
      <c r="G953" s="9">
        <v>0</v>
      </c>
      <c r="H953" s="9"/>
      <c r="I953" t="str">
        <f>INDEX(classification!I$2:I$200, MATCH(soilManagement!H953, classification!G$2:G$200, 0))</f>
        <v>unknown</v>
      </c>
      <c r="J953" s="9" t="s">
        <v>1551</v>
      </c>
      <c r="K953" s="6"/>
      <c r="L953" t="str">
        <f>INDEX(classification!L$2:L$200, MATCH(soilManagement!K953, classification!J$2:J$200, 0))</f>
        <v>unknown</v>
      </c>
      <c r="M953" s="6" t="s">
        <v>2558</v>
      </c>
      <c r="N953" t="str">
        <f>INDEX(classification!O$2:O$200, MATCH(soilManagement!M953, classification!M$2:M$200, 0))</f>
        <v>natural</v>
      </c>
      <c r="O953" s="6" t="s">
        <v>2587</v>
      </c>
      <c r="P953" t="str">
        <f>INDEX(classification!R$2:R$200, MATCH(soilManagement!O953, classification!P$2:P$200, 0))</f>
        <v>no</v>
      </c>
      <c r="Q953" s="6" t="s">
        <v>2587</v>
      </c>
      <c r="R953" t="str">
        <f>INDEX(classification!U$2:U$200, MATCH(soilManagement!Q953, classification!S$2:S$200, 0))</f>
        <v>rainfed</v>
      </c>
      <c r="S953" s="6" t="s">
        <v>2587</v>
      </c>
      <c r="T953" t="str">
        <f>INDEX(classification!X$2:X$200, MATCH(soilManagement!S953, classification!V$2:V$200, 0))</f>
        <v>not compacted</v>
      </c>
      <c r="U953" s="6"/>
      <c r="V953" t="str">
        <f>INDEX(classification!AA$2:AA$200, MATCH(soilManagement!U953, classification!Y$2:Y$200, 0))</f>
        <v>unknown</v>
      </c>
      <c r="W953" s="9"/>
      <c r="X953" t="str">
        <f>INDEX(classification!AD$2:AD$200, MATCH(soilManagement!W953, classification!AB$2:AB$200, 0))</f>
        <v>unknown</v>
      </c>
      <c r="Y953" s="6" t="s">
        <v>2559</v>
      </c>
    </row>
    <row r="954" spans="1:25">
      <c r="A954">
        <v>953</v>
      </c>
      <c r="B954" s="6" t="s">
        <v>1146</v>
      </c>
      <c r="C954" s="6" t="s">
        <v>3019</v>
      </c>
      <c r="D954" t="str">
        <f>INDEX(classification!C$2:C$200, MATCH(soilManagement!C954, classification!A$2:A$200, 0))</f>
        <v>woodland/plantation</v>
      </c>
      <c r="E954" s="6" t="s">
        <v>2805</v>
      </c>
      <c r="F954" t="str">
        <f>INDEX(classification!F$2:F$200, MATCH(soilManagement!E954, classification!D$2:D$200, 0))</f>
        <v>no tillage</v>
      </c>
      <c r="G954" s="9">
        <v>0</v>
      </c>
      <c r="H954" s="9"/>
      <c r="I954" t="str">
        <f>INDEX(classification!I$2:I$200, MATCH(soilManagement!H954, classification!G$2:G$200, 0))</f>
        <v>unknown</v>
      </c>
      <c r="J954" s="9" t="s">
        <v>1551</v>
      </c>
      <c r="K954" s="6"/>
      <c r="L954" t="str">
        <f>INDEX(classification!L$2:L$200, MATCH(soilManagement!K954, classification!J$2:J$200, 0))</f>
        <v>unknown</v>
      </c>
      <c r="M954" s="6" t="s">
        <v>2558</v>
      </c>
      <c r="N954" t="str">
        <f>INDEX(classification!O$2:O$200, MATCH(soilManagement!M954, classification!M$2:M$200, 0))</f>
        <v>natural</v>
      </c>
      <c r="O954" s="6" t="s">
        <v>2587</v>
      </c>
      <c r="P954" t="str">
        <f>INDEX(classification!R$2:R$200, MATCH(soilManagement!O954, classification!P$2:P$200, 0))</f>
        <v>no</v>
      </c>
      <c r="Q954" s="6" t="s">
        <v>2587</v>
      </c>
      <c r="R954" t="str">
        <f>INDEX(classification!U$2:U$200, MATCH(soilManagement!Q954, classification!S$2:S$200, 0))</f>
        <v>rainfed</v>
      </c>
      <c r="S954" s="6" t="s">
        <v>2587</v>
      </c>
      <c r="T954" t="str">
        <f>INDEX(classification!X$2:X$200, MATCH(soilManagement!S954, classification!V$2:V$200, 0))</f>
        <v>not compacted</v>
      </c>
      <c r="U954" s="6"/>
      <c r="V954" t="str">
        <f>INDEX(classification!AA$2:AA$200, MATCH(soilManagement!U954, classification!Y$2:Y$200, 0))</f>
        <v>unknown</v>
      </c>
      <c r="W954" s="9"/>
      <c r="X954" t="str">
        <f>INDEX(classification!AD$2:AD$200, MATCH(soilManagement!W954, classification!AB$2:AB$200, 0))</f>
        <v>unknown</v>
      </c>
      <c r="Y954" s="6" t="s">
        <v>2559</v>
      </c>
    </row>
    <row r="955" spans="1:25">
      <c r="A955">
        <v>954</v>
      </c>
      <c r="B955" s="6" t="s">
        <v>1147</v>
      </c>
      <c r="C955" s="6" t="s">
        <v>3019</v>
      </c>
      <c r="D955" t="str">
        <f>INDEX(classification!C$2:C$200, MATCH(soilManagement!C955, classification!A$2:A$200, 0))</f>
        <v>woodland/plantation</v>
      </c>
      <c r="E955" s="6" t="s">
        <v>2805</v>
      </c>
      <c r="F955" t="str">
        <f>INDEX(classification!F$2:F$200, MATCH(soilManagement!E955, classification!D$2:D$200, 0))</f>
        <v>no tillage</v>
      </c>
      <c r="G955" s="9">
        <v>0</v>
      </c>
      <c r="H955" s="9"/>
      <c r="I955" t="str">
        <f>INDEX(classification!I$2:I$200, MATCH(soilManagement!H955, classification!G$2:G$200, 0))</f>
        <v>unknown</v>
      </c>
      <c r="J955" s="9" t="s">
        <v>1551</v>
      </c>
      <c r="K955" s="6"/>
      <c r="L955" t="str">
        <f>INDEX(classification!L$2:L$200, MATCH(soilManagement!K955, classification!J$2:J$200, 0))</f>
        <v>unknown</v>
      </c>
      <c r="M955" s="6" t="s">
        <v>2558</v>
      </c>
      <c r="N955" t="str">
        <f>INDEX(classification!O$2:O$200, MATCH(soilManagement!M955, classification!M$2:M$200, 0))</f>
        <v>natural</v>
      </c>
      <c r="O955" s="6" t="s">
        <v>2587</v>
      </c>
      <c r="P955" t="str">
        <f>INDEX(classification!R$2:R$200, MATCH(soilManagement!O955, classification!P$2:P$200, 0))</f>
        <v>no</v>
      </c>
      <c r="Q955" s="6" t="s">
        <v>2587</v>
      </c>
      <c r="R955" t="str">
        <f>INDEX(classification!U$2:U$200, MATCH(soilManagement!Q955, classification!S$2:S$200, 0))</f>
        <v>rainfed</v>
      </c>
      <c r="S955" s="6" t="s">
        <v>2587</v>
      </c>
      <c r="T955" t="str">
        <f>INDEX(classification!X$2:X$200, MATCH(soilManagement!S955, classification!V$2:V$200, 0))</f>
        <v>not compacted</v>
      </c>
      <c r="U955" s="6"/>
      <c r="V955" t="str">
        <f>INDEX(classification!AA$2:AA$200, MATCH(soilManagement!U955, classification!Y$2:Y$200, 0))</f>
        <v>unknown</v>
      </c>
      <c r="W955" s="9"/>
      <c r="X955" t="str">
        <f>INDEX(classification!AD$2:AD$200, MATCH(soilManagement!W955, classification!AB$2:AB$200, 0))</f>
        <v>unknown</v>
      </c>
      <c r="Y955" s="6" t="s">
        <v>2559</v>
      </c>
    </row>
    <row r="956" spans="1:25">
      <c r="A956">
        <v>955</v>
      </c>
      <c r="B956" s="6" t="s">
        <v>1148</v>
      </c>
      <c r="C956" s="6" t="s">
        <v>3019</v>
      </c>
      <c r="D956" t="str">
        <f>INDEX(classification!C$2:C$200, MATCH(soilManagement!C956, classification!A$2:A$200, 0))</f>
        <v>woodland/plantation</v>
      </c>
      <c r="E956" s="6" t="s">
        <v>2805</v>
      </c>
      <c r="F956" t="str">
        <f>INDEX(classification!F$2:F$200, MATCH(soilManagement!E956, classification!D$2:D$200, 0))</f>
        <v>no tillage</v>
      </c>
      <c r="G956" s="9">
        <v>0</v>
      </c>
      <c r="H956" s="9"/>
      <c r="I956" t="str">
        <f>INDEX(classification!I$2:I$200, MATCH(soilManagement!H956, classification!G$2:G$200, 0))</f>
        <v>unknown</v>
      </c>
      <c r="J956" s="9" t="s">
        <v>1551</v>
      </c>
      <c r="K956" s="6"/>
      <c r="L956" t="str">
        <f>INDEX(classification!L$2:L$200, MATCH(soilManagement!K956, classification!J$2:J$200, 0))</f>
        <v>unknown</v>
      </c>
      <c r="M956" s="6" t="s">
        <v>2558</v>
      </c>
      <c r="N956" t="str">
        <f>INDEX(classification!O$2:O$200, MATCH(soilManagement!M956, classification!M$2:M$200, 0))</f>
        <v>natural</v>
      </c>
      <c r="O956" s="6" t="s">
        <v>2587</v>
      </c>
      <c r="P956" t="str">
        <f>INDEX(classification!R$2:R$200, MATCH(soilManagement!O956, classification!P$2:P$200, 0))</f>
        <v>no</v>
      </c>
      <c r="Q956" s="6" t="s">
        <v>2587</v>
      </c>
      <c r="R956" t="str">
        <f>INDEX(classification!U$2:U$200, MATCH(soilManagement!Q956, classification!S$2:S$200, 0))</f>
        <v>rainfed</v>
      </c>
      <c r="S956" s="6" t="s">
        <v>2587</v>
      </c>
      <c r="T956" t="str">
        <f>INDEX(classification!X$2:X$200, MATCH(soilManagement!S956, classification!V$2:V$200, 0))</f>
        <v>not compacted</v>
      </c>
      <c r="U956" s="6"/>
      <c r="V956" t="str">
        <f>INDEX(classification!AA$2:AA$200, MATCH(soilManagement!U956, classification!Y$2:Y$200, 0))</f>
        <v>unknown</v>
      </c>
      <c r="W956" s="9"/>
      <c r="X956" t="str">
        <f>INDEX(classification!AD$2:AD$200, MATCH(soilManagement!W956, classification!AB$2:AB$200, 0))</f>
        <v>unknown</v>
      </c>
      <c r="Y956" s="6" t="s">
        <v>2559</v>
      </c>
    </row>
    <row r="957" spans="1:25">
      <c r="A957">
        <v>956</v>
      </c>
      <c r="B957" s="6" t="s">
        <v>1149</v>
      </c>
      <c r="C957" s="6" t="s">
        <v>3019</v>
      </c>
      <c r="D957" t="str">
        <f>INDEX(classification!C$2:C$200, MATCH(soilManagement!C957, classification!A$2:A$200, 0))</f>
        <v>woodland/plantation</v>
      </c>
      <c r="E957" s="6" t="s">
        <v>2805</v>
      </c>
      <c r="F957" t="str">
        <f>INDEX(classification!F$2:F$200, MATCH(soilManagement!E957, classification!D$2:D$200, 0))</f>
        <v>no tillage</v>
      </c>
      <c r="G957" s="9">
        <v>0</v>
      </c>
      <c r="H957" s="9"/>
      <c r="I957" t="str">
        <f>INDEX(classification!I$2:I$200, MATCH(soilManagement!H957, classification!G$2:G$200, 0))</f>
        <v>unknown</v>
      </c>
      <c r="J957" s="9" t="s">
        <v>1551</v>
      </c>
      <c r="K957" s="6"/>
      <c r="L957" t="str">
        <f>INDEX(classification!L$2:L$200, MATCH(soilManagement!K957, classification!J$2:J$200, 0))</f>
        <v>unknown</v>
      </c>
      <c r="M957" s="6" t="s">
        <v>2558</v>
      </c>
      <c r="N957" t="str">
        <f>INDEX(classification!O$2:O$200, MATCH(soilManagement!M957, classification!M$2:M$200, 0))</f>
        <v>natural</v>
      </c>
      <c r="O957" s="6" t="s">
        <v>2587</v>
      </c>
      <c r="P957" t="str">
        <f>INDEX(classification!R$2:R$200, MATCH(soilManagement!O957, classification!P$2:P$200, 0))</f>
        <v>no</v>
      </c>
      <c r="Q957" s="6" t="s">
        <v>2587</v>
      </c>
      <c r="R957" t="str">
        <f>INDEX(classification!U$2:U$200, MATCH(soilManagement!Q957, classification!S$2:S$200, 0))</f>
        <v>rainfed</v>
      </c>
      <c r="S957" s="6" t="s">
        <v>2587</v>
      </c>
      <c r="T957" t="str">
        <f>INDEX(classification!X$2:X$200, MATCH(soilManagement!S957, classification!V$2:V$200, 0))</f>
        <v>not compacted</v>
      </c>
      <c r="U957" s="6"/>
      <c r="V957" t="str">
        <f>INDEX(classification!AA$2:AA$200, MATCH(soilManagement!U957, classification!Y$2:Y$200, 0))</f>
        <v>unknown</v>
      </c>
      <c r="W957" s="9"/>
      <c r="X957" t="str">
        <f>INDEX(classification!AD$2:AD$200, MATCH(soilManagement!W957, classification!AB$2:AB$200, 0))</f>
        <v>unknown</v>
      </c>
      <c r="Y957" s="6" t="s">
        <v>2559</v>
      </c>
    </row>
    <row r="958" spans="1:25">
      <c r="A958">
        <v>957</v>
      </c>
      <c r="B958" s="6" t="s">
        <v>1150</v>
      </c>
      <c r="C958" s="6" t="s">
        <v>3019</v>
      </c>
      <c r="D958" t="str">
        <f>INDEX(classification!C$2:C$200, MATCH(soilManagement!C958, classification!A$2:A$200, 0))</f>
        <v>woodland/plantation</v>
      </c>
      <c r="E958" s="6" t="s">
        <v>2805</v>
      </c>
      <c r="F958" t="str">
        <f>INDEX(classification!F$2:F$200, MATCH(soilManagement!E958, classification!D$2:D$200, 0))</f>
        <v>no tillage</v>
      </c>
      <c r="G958" s="9">
        <v>0</v>
      </c>
      <c r="H958" s="9"/>
      <c r="I958" t="str">
        <f>INDEX(classification!I$2:I$200, MATCH(soilManagement!H958, classification!G$2:G$200, 0))</f>
        <v>unknown</v>
      </c>
      <c r="J958" s="9" t="s">
        <v>1551</v>
      </c>
      <c r="K958" s="6"/>
      <c r="L958" t="str">
        <f>INDEX(classification!L$2:L$200, MATCH(soilManagement!K958, classification!J$2:J$200, 0))</f>
        <v>unknown</v>
      </c>
      <c r="M958" s="6" t="s">
        <v>2558</v>
      </c>
      <c r="N958" t="str">
        <f>INDEX(classification!O$2:O$200, MATCH(soilManagement!M958, classification!M$2:M$200, 0))</f>
        <v>natural</v>
      </c>
      <c r="O958" s="6" t="s">
        <v>2587</v>
      </c>
      <c r="P958" t="str">
        <f>INDEX(classification!R$2:R$200, MATCH(soilManagement!O958, classification!P$2:P$200, 0))</f>
        <v>no</v>
      </c>
      <c r="Q958" s="6" t="s">
        <v>2587</v>
      </c>
      <c r="R958" t="str">
        <f>INDEX(classification!U$2:U$200, MATCH(soilManagement!Q958, classification!S$2:S$200, 0))</f>
        <v>rainfed</v>
      </c>
      <c r="S958" s="6" t="s">
        <v>2587</v>
      </c>
      <c r="T958" t="str">
        <f>INDEX(classification!X$2:X$200, MATCH(soilManagement!S958, classification!V$2:V$200, 0))</f>
        <v>not compacted</v>
      </c>
      <c r="U958" s="6"/>
      <c r="V958" t="str">
        <f>INDEX(classification!AA$2:AA$200, MATCH(soilManagement!U958, classification!Y$2:Y$200, 0))</f>
        <v>unknown</v>
      </c>
      <c r="W958" s="9"/>
      <c r="X958" t="str">
        <f>INDEX(classification!AD$2:AD$200, MATCH(soilManagement!W958, classification!AB$2:AB$200, 0))</f>
        <v>unknown</v>
      </c>
      <c r="Y958" s="6" t="s">
        <v>2559</v>
      </c>
    </row>
    <row r="959" spans="1:25">
      <c r="A959">
        <v>958</v>
      </c>
      <c r="B959" s="6" t="s">
        <v>1151</v>
      </c>
      <c r="C959" s="6" t="s">
        <v>2599</v>
      </c>
      <c r="D959" t="str">
        <f>INDEX(classification!C$2:C$200, MATCH(soilManagement!C959, classification!A$2:A$200, 0))</f>
        <v>arable</v>
      </c>
      <c r="E959" s="6" t="s">
        <v>2801</v>
      </c>
      <c r="F959" t="str">
        <f>INDEX(classification!F$2:F$200, MATCH(soilManagement!E959, classification!D$2:D$200, 0))</f>
        <v>conventional tillage</v>
      </c>
      <c r="G959" s="9">
        <v>-9999</v>
      </c>
      <c r="H959" s="9" t="s">
        <v>2657</v>
      </c>
      <c r="I959" t="str">
        <f>INDEX(classification!I$2:I$200, MATCH(soilManagement!H959, classification!G$2:G$200, 0))</f>
        <v>cereals</v>
      </c>
      <c r="J959" s="9" t="s">
        <v>1551</v>
      </c>
      <c r="K959" s="23" t="s">
        <v>1551</v>
      </c>
      <c r="L959" t="str">
        <f>INDEX(classification!L$2:L$200, MATCH(soilManagement!K959, classification!J$2:J$200, 0))</f>
        <v>unknown</v>
      </c>
      <c r="M959" s="23" t="s">
        <v>1551</v>
      </c>
      <c r="N959" t="str">
        <f>INDEX(classification!O$2:O$200, MATCH(soilManagement!M959, classification!M$2:M$200, 0))</f>
        <v>unknown</v>
      </c>
      <c r="O959" s="6" t="s">
        <v>2587</v>
      </c>
      <c r="P959" t="str">
        <f>INDEX(classification!R$2:R$200, MATCH(soilManagement!O959, classification!P$2:P$200, 0))</f>
        <v>no</v>
      </c>
      <c r="Q959" s="6"/>
      <c r="R959" t="str">
        <f>INDEX(classification!U$2:U$200, MATCH(soilManagement!Q959, classification!S$2:S$200, 0))</f>
        <v>unknown</v>
      </c>
      <c r="S959" s="6" t="s">
        <v>2835</v>
      </c>
      <c r="T959" t="str">
        <f>INDEX(classification!X$2:X$200, MATCH(soilManagement!S959, classification!V$2:V$200, 0))</f>
        <v>not compacted</v>
      </c>
      <c r="U959" s="6"/>
      <c r="V959" t="str">
        <f>INDEX(classification!AA$2:AA$200, MATCH(soilManagement!U959, classification!Y$2:Y$200, 0))</f>
        <v>unknown</v>
      </c>
      <c r="W959" s="9" t="s">
        <v>3020</v>
      </c>
      <c r="X959" t="str">
        <f>INDEX(classification!AD$2:AD$200, MATCH(soilManagement!W959, classification!AB$2:AB$200, 0))</f>
        <v>no impact</v>
      </c>
      <c r="Y959" s="6" t="s">
        <v>2471</v>
      </c>
    </row>
    <row r="960" spans="1:25">
      <c r="A960">
        <v>959</v>
      </c>
      <c r="B960" s="6" t="s">
        <v>1153</v>
      </c>
      <c r="C960" s="6" t="s">
        <v>2599</v>
      </c>
      <c r="D960" t="str">
        <f>INDEX(classification!C$2:C$200, MATCH(soilManagement!C960, classification!A$2:A$200, 0))</f>
        <v>arable</v>
      </c>
      <c r="E960" s="6" t="s">
        <v>2801</v>
      </c>
      <c r="F960" t="str">
        <f>INDEX(classification!F$2:F$200, MATCH(soilManagement!E960, classification!D$2:D$200, 0))</f>
        <v>conventional tillage</v>
      </c>
      <c r="G960" s="9">
        <v>-9999</v>
      </c>
      <c r="H960" s="9" t="s">
        <v>2657</v>
      </c>
      <c r="I960" t="str">
        <f>INDEX(classification!I$2:I$200, MATCH(soilManagement!H960, classification!G$2:G$200, 0))</f>
        <v>cereals</v>
      </c>
      <c r="J960" s="9" t="s">
        <v>1551</v>
      </c>
      <c r="K960" s="23" t="s">
        <v>1551</v>
      </c>
      <c r="L960" t="str">
        <f>INDEX(classification!L$2:L$200, MATCH(soilManagement!K960, classification!J$2:J$200, 0))</f>
        <v>unknown</v>
      </c>
      <c r="M960" s="23" t="s">
        <v>1551</v>
      </c>
      <c r="N960" t="str">
        <f>INDEX(classification!O$2:O$200, MATCH(soilManagement!M960, classification!M$2:M$200, 0))</f>
        <v>unknown</v>
      </c>
      <c r="O960" s="6" t="s">
        <v>2587</v>
      </c>
      <c r="P960" t="str">
        <f>INDEX(classification!R$2:R$200, MATCH(soilManagement!O960, classification!P$2:P$200, 0))</f>
        <v>no</v>
      </c>
      <c r="Q960" s="6"/>
      <c r="R960" t="str">
        <f>INDEX(classification!U$2:U$200, MATCH(soilManagement!Q960, classification!S$2:S$200, 0))</f>
        <v>unknown</v>
      </c>
      <c r="S960" s="6" t="s">
        <v>2835</v>
      </c>
      <c r="T960" t="str">
        <f>INDEX(classification!X$2:X$200, MATCH(soilManagement!S960, classification!V$2:V$200, 0))</f>
        <v>not compacted</v>
      </c>
      <c r="U960" s="6"/>
      <c r="V960" t="str">
        <f>INDEX(classification!AA$2:AA$200, MATCH(soilManagement!U960, classification!Y$2:Y$200, 0))</f>
        <v>unknown</v>
      </c>
      <c r="W960" s="9" t="s">
        <v>3021</v>
      </c>
      <c r="X960" t="str">
        <f>INDEX(classification!AD$2:AD$200, MATCH(soilManagement!W960, classification!AB$2:AB$200, 0))</f>
        <v>unknown</v>
      </c>
      <c r="Y960" s="6" t="s">
        <v>2471</v>
      </c>
    </row>
    <row r="961" spans="1:25">
      <c r="A961">
        <v>960</v>
      </c>
      <c r="B961" s="6" t="s">
        <v>1154</v>
      </c>
      <c r="C961" s="6" t="s">
        <v>2599</v>
      </c>
      <c r="D961" t="str">
        <f>INDEX(classification!C$2:C$200, MATCH(soilManagement!C961, classification!A$2:A$200, 0))</f>
        <v>arable</v>
      </c>
      <c r="E961" s="6" t="s">
        <v>2801</v>
      </c>
      <c r="F961" t="str">
        <f>INDEX(classification!F$2:F$200, MATCH(soilManagement!E961, classification!D$2:D$200, 0))</f>
        <v>conventional tillage</v>
      </c>
      <c r="G961" s="9">
        <v>-9999</v>
      </c>
      <c r="H961" s="9" t="s">
        <v>2657</v>
      </c>
      <c r="I961" t="str">
        <f>INDEX(classification!I$2:I$200, MATCH(soilManagement!H961, classification!G$2:G$200, 0))</f>
        <v>cereals</v>
      </c>
      <c r="J961" s="9" t="s">
        <v>1551</v>
      </c>
      <c r="K961" s="23" t="s">
        <v>1551</v>
      </c>
      <c r="L961" t="str">
        <f>INDEX(classification!L$2:L$200, MATCH(soilManagement!K961, classification!J$2:J$200, 0))</f>
        <v>unknown</v>
      </c>
      <c r="M961" s="23" t="s">
        <v>1551</v>
      </c>
      <c r="N961" t="str">
        <f>INDEX(classification!O$2:O$200, MATCH(soilManagement!M961, classification!M$2:M$200, 0))</f>
        <v>unknown</v>
      </c>
      <c r="O961" s="6" t="s">
        <v>2587</v>
      </c>
      <c r="P961" t="str">
        <f>INDEX(classification!R$2:R$200, MATCH(soilManagement!O961, classification!P$2:P$200, 0))</f>
        <v>no</v>
      </c>
      <c r="Q961" s="6"/>
      <c r="R961" t="str">
        <f>INDEX(classification!U$2:U$200, MATCH(soilManagement!Q961, classification!S$2:S$200, 0))</f>
        <v>unknown</v>
      </c>
      <c r="S961" s="6" t="s">
        <v>2835</v>
      </c>
      <c r="T961" t="str">
        <f>INDEX(classification!X$2:X$200, MATCH(soilManagement!S961, classification!V$2:V$200, 0))</f>
        <v>not compacted</v>
      </c>
      <c r="U961" s="6"/>
      <c r="V961" t="str">
        <f>INDEX(classification!AA$2:AA$200, MATCH(soilManagement!U961, classification!Y$2:Y$200, 0))</f>
        <v>unknown</v>
      </c>
      <c r="W961" s="9" t="s">
        <v>3022</v>
      </c>
      <c r="X961" t="str">
        <f>INDEX(classification!AD$2:AD$200, MATCH(soilManagement!W961, classification!AB$2:AB$200, 0))</f>
        <v>no impact</v>
      </c>
      <c r="Y961" s="6" t="s">
        <v>2471</v>
      </c>
    </row>
    <row r="962" spans="1:25">
      <c r="A962">
        <v>961</v>
      </c>
      <c r="B962" s="6" t="s">
        <v>1155</v>
      </c>
      <c r="C962" s="6" t="s">
        <v>2599</v>
      </c>
      <c r="D962" t="str">
        <f>INDEX(classification!C$2:C$200, MATCH(soilManagement!C962, classification!A$2:A$200, 0))</f>
        <v>arable</v>
      </c>
      <c r="E962" s="6" t="s">
        <v>2801</v>
      </c>
      <c r="F962" t="str">
        <f>INDEX(classification!F$2:F$200, MATCH(soilManagement!E962, classification!D$2:D$200, 0))</f>
        <v>conventional tillage</v>
      </c>
      <c r="G962" s="9">
        <v>-9999</v>
      </c>
      <c r="H962" s="9" t="s">
        <v>2657</v>
      </c>
      <c r="I962" t="str">
        <f>INDEX(classification!I$2:I$200, MATCH(soilManagement!H962, classification!G$2:G$200, 0))</f>
        <v>cereals</v>
      </c>
      <c r="J962" s="9" t="s">
        <v>1551</v>
      </c>
      <c r="K962" s="23" t="s">
        <v>1551</v>
      </c>
      <c r="L962" t="str">
        <f>INDEX(classification!L$2:L$200, MATCH(soilManagement!K962, classification!J$2:J$200, 0))</f>
        <v>unknown</v>
      </c>
      <c r="M962" s="23" t="s">
        <v>1551</v>
      </c>
      <c r="N962" t="str">
        <f>INDEX(classification!O$2:O$200, MATCH(soilManagement!M962, classification!M$2:M$200, 0))</f>
        <v>unknown</v>
      </c>
      <c r="O962" s="6" t="s">
        <v>2587</v>
      </c>
      <c r="P962" t="str">
        <f>INDEX(classification!R$2:R$200, MATCH(soilManagement!O962, classification!P$2:P$200, 0))</f>
        <v>no</v>
      </c>
      <c r="Q962" s="6"/>
      <c r="R962" t="str">
        <f>INDEX(classification!U$2:U$200, MATCH(soilManagement!Q962, classification!S$2:S$200, 0))</f>
        <v>unknown</v>
      </c>
      <c r="S962" s="6" t="s">
        <v>2835</v>
      </c>
      <c r="T962" t="str">
        <f>INDEX(classification!X$2:X$200, MATCH(soilManagement!S962, classification!V$2:V$200, 0))</f>
        <v>not compacted</v>
      </c>
      <c r="U962" s="6"/>
      <c r="V962" t="str">
        <f>INDEX(classification!AA$2:AA$200, MATCH(soilManagement!U962, classification!Y$2:Y$200, 0))</f>
        <v>unknown</v>
      </c>
      <c r="W962" s="9" t="s">
        <v>3023</v>
      </c>
      <c r="X962" t="str">
        <f>INDEX(classification!AD$2:AD$200, MATCH(soilManagement!W962, classification!AB$2:AB$200, 0))</f>
        <v>no impact</v>
      </c>
      <c r="Y962" s="6" t="s">
        <v>2471</v>
      </c>
    </row>
    <row r="963" spans="1:25">
      <c r="A963">
        <v>962</v>
      </c>
      <c r="B963" s="6" t="s">
        <v>1156</v>
      </c>
      <c r="C963" s="6" t="s">
        <v>2599</v>
      </c>
      <c r="D963" t="str">
        <f>INDEX(classification!C$2:C$200, MATCH(soilManagement!C963, classification!A$2:A$200, 0))</f>
        <v>arable</v>
      </c>
      <c r="E963" s="6" t="s">
        <v>2801</v>
      </c>
      <c r="F963" t="str">
        <f>INDEX(classification!F$2:F$200, MATCH(soilManagement!E963, classification!D$2:D$200, 0))</f>
        <v>conventional tillage</v>
      </c>
      <c r="G963" s="9">
        <v>-9999</v>
      </c>
      <c r="H963" s="9" t="s">
        <v>2657</v>
      </c>
      <c r="I963" t="str">
        <f>INDEX(classification!I$2:I$200, MATCH(soilManagement!H963, classification!G$2:G$200, 0))</f>
        <v>cereals</v>
      </c>
      <c r="J963" s="9" t="s">
        <v>1551</v>
      </c>
      <c r="K963" s="23" t="s">
        <v>1551</v>
      </c>
      <c r="L963" t="str">
        <f>INDEX(classification!L$2:L$200, MATCH(soilManagement!K963, classification!J$2:J$200, 0))</f>
        <v>unknown</v>
      </c>
      <c r="M963" s="23" t="s">
        <v>1551</v>
      </c>
      <c r="N963" t="str">
        <f>INDEX(classification!O$2:O$200, MATCH(soilManagement!M963, classification!M$2:M$200, 0))</f>
        <v>unknown</v>
      </c>
      <c r="O963" s="6" t="s">
        <v>2587</v>
      </c>
      <c r="P963" t="str">
        <f>INDEX(classification!R$2:R$200, MATCH(soilManagement!O963, classification!P$2:P$200, 0))</f>
        <v>no</v>
      </c>
      <c r="Q963" s="6"/>
      <c r="R963" t="str">
        <f>INDEX(classification!U$2:U$200, MATCH(soilManagement!Q963, classification!S$2:S$200, 0))</f>
        <v>unknown</v>
      </c>
      <c r="S963" s="6" t="s">
        <v>3024</v>
      </c>
      <c r="T963" t="str">
        <f>INDEX(classification!X$2:X$200, MATCH(soilManagement!S963, classification!V$2:V$200, 0))</f>
        <v>compacted</v>
      </c>
      <c r="V963" t="str">
        <f>INDEX(classification!AA$2:AA$200, MATCH(soilManagement!U963, classification!Y$2:Y$200, 0))</f>
        <v>unknown</v>
      </c>
      <c r="W963" s="9" t="s">
        <v>3021</v>
      </c>
      <c r="X963" t="str">
        <f>INDEX(classification!AD$2:AD$200, MATCH(soilManagement!W963, classification!AB$2:AB$200, 0))</f>
        <v>unknown</v>
      </c>
      <c r="Y963" s="6" t="s">
        <v>2471</v>
      </c>
    </row>
    <row r="964" spans="1:25">
      <c r="A964">
        <v>963</v>
      </c>
      <c r="B964" s="6" t="s">
        <v>1157</v>
      </c>
      <c r="C964" s="6" t="s">
        <v>2599</v>
      </c>
      <c r="D964" t="str">
        <f>INDEX(classification!C$2:C$200, MATCH(soilManagement!C964, classification!A$2:A$200, 0))</f>
        <v>arable</v>
      </c>
      <c r="E964" s="6" t="s">
        <v>2801</v>
      </c>
      <c r="F964" t="str">
        <f>INDEX(classification!F$2:F$200, MATCH(soilManagement!E964, classification!D$2:D$200, 0))</f>
        <v>conventional tillage</v>
      </c>
      <c r="G964" s="9">
        <v>-9999</v>
      </c>
      <c r="H964" s="9" t="s">
        <v>2657</v>
      </c>
      <c r="I964" t="str">
        <f>INDEX(classification!I$2:I$200, MATCH(soilManagement!H964, classification!G$2:G$200, 0))</f>
        <v>cereals</v>
      </c>
      <c r="J964" s="9" t="s">
        <v>1551</v>
      </c>
      <c r="K964" s="23" t="s">
        <v>1551</v>
      </c>
      <c r="L964" t="str">
        <f>INDEX(classification!L$2:L$200, MATCH(soilManagement!K964, classification!J$2:J$200, 0))</f>
        <v>unknown</v>
      </c>
      <c r="M964" s="23" t="s">
        <v>1551</v>
      </c>
      <c r="N964" t="str">
        <f>INDEX(classification!O$2:O$200, MATCH(soilManagement!M964, classification!M$2:M$200, 0))</f>
        <v>unknown</v>
      </c>
      <c r="O964" s="6" t="s">
        <v>2587</v>
      </c>
      <c r="P964" t="str">
        <f>INDEX(classification!R$2:R$200, MATCH(soilManagement!O964, classification!P$2:P$200, 0))</f>
        <v>no</v>
      </c>
      <c r="Q964" s="6"/>
      <c r="R964" t="str">
        <f>INDEX(classification!U$2:U$200, MATCH(soilManagement!Q964, classification!S$2:S$200, 0))</f>
        <v>unknown</v>
      </c>
      <c r="S964" s="6" t="s">
        <v>3024</v>
      </c>
      <c r="T964" t="str">
        <f>INDEX(classification!X$2:X$200, MATCH(soilManagement!S964, classification!V$2:V$200, 0))</f>
        <v>compacted</v>
      </c>
      <c r="V964" t="str">
        <f>INDEX(classification!AA$2:AA$200, MATCH(soilManagement!U964, classification!Y$2:Y$200, 0))</f>
        <v>unknown</v>
      </c>
      <c r="W964" s="9" t="s">
        <v>3022</v>
      </c>
      <c r="X964" t="str">
        <f>INDEX(classification!AD$2:AD$200, MATCH(soilManagement!W964, classification!AB$2:AB$200, 0))</f>
        <v>no impact</v>
      </c>
      <c r="Y964" s="6" t="s">
        <v>2471</v>
      </c>
    </row>
    <row r="965" spans="1:25">
      <c r="A965">
        <v>964</v>
      </c>
      <c r="B965" s="6" t="s">
        <v>1158</v>
      </c>
      <c r="C965" s="6" t="s">
        <v>2599</v>
      </c>
      <c r="D965" t="str">
        <f>INDEX(classification!C$2:C$200, MATCH(soilManagement!C965, classification!A$2:A$200, 0))</f>
        <v>arable</v>
      </c>
      <c r="E965" s="6" t="s">
        <v>2801</v>
      </c>
      <c r="F965" t="str">
        <f>INDEX(classification!F$2:F$200, MATCH(soilManagement!E965, classification!D$2:D$200, 0))</f>
        <v>conventional tillage</v>
      </c>
      <c r="G965" s="9">
        <v>-9999</v>
      </c>
      <c r="H965" s="9" t="s">
        <v>2657</v>
      </c>
      <c r="I965" t="str">
        <f>INDEX(classification!I$2:I$200, MATCH(soilManagement!H965, classification!G$2:G$200, 0))</f>
        <v>cereals</v>
      </c>
      <c r="J965" s="9" t="s">
        <v>1551</v>
      </c>
      <c r="K965" s="23" t="s">
        <v>1551</v>
      </c>
      <c r="L965" t="str">
        <f>INDEX(classification!L$2:L$200, MATCH(soilManagement!K965, classification!J$2:J$200, 0))</f>
        <v>unknown</v>
      </c>
      <c r="M965" s="23" t="s">
        <v>1551</v>
      </c>
      <c r="N965" t="str">
        <f>INDEX(classification!O$2:O$200, MATCH(soilManagement!M965, classification!M$2:M$200, 0))</f>
        <v>unknown</v>
      </c>
      <c r="O965" s="6" t="s">
        <v>2587</v>
      </c>
      <c r="P965" t="str">
        <f>INDEX(classification!R$2:R$200, MATCH(soilManagement!O965, classification!P$2:P$200, 0))</f>
        <v>no</v>
      </c>
      <c r="Q965" s="6"/>
      <c r="R965" t="str">
        <f>INDEX(classification!U$2:U$200, MATCH(soilManagement!Q965, classification!S$2:S$200, 0))</f>
        <v>unknown</v>
      </c>
      <c r="S965" s="6" t="s">
        <v>3024</v>
      </c>
      <c r="T965" t="str">
        <f>INDEX(classification!X$2:X$200, MATCH(soilManagement!S965, classification!V$2:V$200, 0))</f>
        <v>compacted</v>
      </c>
      <c r="U965" s="6"/>
      <c r="V965" t="str">
        <f>INDEX(classification!AA$2:AA$200, MATCH(soilManagement!U965, classification!Y$2:Y$200, 0))</f>
        <v>unknown</v>
      </c>
      <c r="W965" s="9" t="s">
        <v>3023</v>
      </c>
      <c r="X965" t="str">
        <f>INDEX(classification!AD$2:AD$200, MATCH(soilManagement!W965, classification!AB$2:AB$200, 0))</f>
        <v>no impact</v>
      </c>
      <c r="Y965" s="6" t="s">
        <v>2471</v>
      </c>
    </row>
    <row r="966" spans="1:25">
      <c r="A966">
        <v>965</v>
      </c>
      <c r="B966" s="6" t="s">
        <v>1159</v>
      </c>
      <c r="C966" s="6" t="s">
        <v>2599</v>
      </c>
      <c r="D966" t="str">
        <f>INDEX(classification!C$2:C$200, MATCH(soilManagement!C966, classification!A$2:A$200, 0))</f>
        <v>arable</v>
      </c>
      <c r="E966" s="6" t="s">
        <v>2801</v>
      </c>
      <c r="F966" t="str">
        <f>INDEX(classification!F$2:F$200, MATCH(soilManagement!E966, classification!D$2:D$200, 0))</f>
        <v>conventional tillage</v>
      </c>
      <c r="G966" s="6">
        <v>1</v>
      </c>
      <c r="H966" s="9" t="s">
        <v>2657</v>
      </c>
      <c r="I966" t="str">
        <f>INDEX(classification!I$2:I$200, MATCH(soilManagement!H966, classification!G$2:G$200, 0))</f>
        <v>cereals</v>
      </c>
      <c r="J966" s="9" t="s">
        <v>2657</v>
      </c>
      <c r="K966" s="23" t="s">
        <v>1551</v>
      </c>
      <c r="L966" t="str">
        <f>INDEX(classification!L$2:L$200, MATCH(soilManagement!K966, classification!J$2:J$200, 0))</f>
        <v>unknown</v>
      </c>
      <c r="M966" s="6" t="s">
        <v>3025</v>
      </c>
      <c r="N966" t="str">
        <f>INDEX(classification!O$2:O$200, MATCH(soilManagement!M966, classification!M$2:M$200, 0))</f>
        <v>yes</v>
      </c>
      <c r="O966" s="6" t="s">
        <v>2587</v>
      </c>
      <c r="P966" t="str">
        <f>INDEX(classification!R$2:R$200, MATCH(soilManagement!O966, classification!P$2:P$200, 0))</f>
        <v>no</v>
      </c>
      <c r="Q966" s="6" t="s">
        <v>2587</v>
      </c>
      <c r="R966" t="str">
        <f>INDEX(classification!U$2:U$200, MATCH(soilManagement!Q966, classification!S$2:S$200, 0))</f>
        <v>rainfed</v>
      </c>
      <c r="S966" s="23" t="s">
        <v>1551</v>
      </c>
      <c r="T966" t="str">
        <f>INDEX(classification!X$2:X$200, MATCH(soilManagement!S966, classification!V$2:V$200, 0))</f>
        <v>unknown</v>
      </c>
      <c r="U966" s="6" t="s">
        <v>3026</v>
      </c>
      <c r="V966" t="str">
        <f>INDEX(classification!AA$2:AA$200, MATCH(soilManagement!U966, classification!Y$2:Y$200, 0))</f>
        <v>positive impact</v>
      </c>
      <c r="W966" s="9" t="s">
        <v>3027</v>
      </c>
      <c r="X966" t="str">
        <f>INDEX(classification!AD$2:AD$200, MATCH(soilManagement!W966, classification!AB$2:AB$200, 0))</f>
        <v>no impact</v>
      </c>
      <c r="Y966" s="6" t="s">
        <v>2473</v>
      </c>
    </row>
    <row r="967" spans="1:25">
      <c r="A967">
        <v>966</v>
      </c>
      <c r="B967" s="6" t="s">
        <v>1161</v>
      </c>
      <c r="C967" s="6" t="s">
        <v>2599</v>
      </c>
      <c r="D967" t="str">
        <f>INDEX(classification!C$2:C$200, MATCH(soilManagement!C967, classification!A$2:A$200, 0))</f>
        <v>arable</v>
      </c>
      <c r="E967" s="6" t="s">
        <v>2801</v>
      </c>
      <c r="F967" t="str">
        <f>INDEX(classification!F$2:F$200, MATCH(soilManagement!E967, classification!D$2:D$200, 0))</f>
        <v>conventional tillage</v>
      </c>
      <c r="G967" s="6">
        <v>1</v>
      </c>
      <c r="H967" s="9" t="s">
        <v>2657</v>
      </c>
      <c r="I967" t="str">
        <f>INDEX(classification!I$2:I$200, MATCH(soilManagement!H967, classification!G$2:G$200, 0))</f>
        <v>cereals</v>
      </c>
      <c r="J967" s="9" t="s">
        <v>2657</v>
      </c>
      <c r="K967" s="23" t="s">
        <v>1551</v>
      </c>
      <c r="L967" t="str">
        <f>INDEX(classification!L$2:L$200, MATCH(soilManagement!K967, classification!J$2:J$200, 0))</f>
        <v>unknown</v>
      </c>
      <c r="M967" s="6" t="s">
        <v>3028</v>
      </c>
      <c r="N967" t="str">
        <f>INDEX(classification!O$2:O$200, MATCH(soilManagement!M967, classification!M$2:M$200, 0))</f>
        <v>yes</v>
      </c>
      <c r="O967" s="6" t="s">
        <v>2587</v>
      </c>
      <c r="P967" t="str">
        <f>INDEX(classification!R$2:R$200, MATCH(soilManagement!O967, classification!P$2:P$200, 0))</f>
        <v>no</v>
      </c>
      <c r="Q967" s="6" t="s">
        <v>2587</v>
      </c>
      <c r="R967" t="str">
        <f>INDEX(classification!U$2:U$200, MATCH(soilManagement!Q967, classification!S$2:S$200, 0))</f>
        <v>rainfed</v>
      </c>
      <c r="S967" s="23" t="s">
        <v>1551</v>
      </c>
      <c r="T967" t="str">
        <f>INDEX(classification!X$2:X$200, MATCH(soilManagement!S967, classification!V$2:V$200, 0))</f>
        <v>unknown</v>
      </c>
      <c r="U967" s="6" t="s">
        <v>3029</v>
      </c>
      <c r="V967" t="str">
        <f>INDEX(classification!AA$2:AA$200, MATCH(soilManagement!U967, classification!Y$2:Y$200, 0))</f>
        <v>positive impact</v>
      </c>
      <c r="W967" s="9" t="s">
        <v>3027</v>
      </c>
      <c r="X967" t="str">
        <f>INDEX(classification!AD$2:AD$200, MATCH(soilManagement!W967, classification!AB$2:AB$200, 0))</f>
        <v>no impact</v>
      </c>
      <c r="Y967" s="6" t="s">
        <v>2473</v>
      </c>
    </row>
    <row r="968" spans="1:25">
      <c r="A968">
        <v>967</v>
      </c>
      <c r="B968" s="6" t="s">
        <v>1162</v>
      </c>
      <c r="C968" s="6" t="s">
        <v>2599</v>
      </c>
      <c r="D968" t="str">
        <f>INDEX(classification!C$2:C$200, MATCH(soilManagement!C968, classification!A$2:A$200, 0))</f>
        <v>arable</v>
      </c>
      <c r="E968" s="6" t="s">
        <v>2801</v>
      </c>
      <c r="F968" t="str">
        <f>INDEX(classification!F$2:F$200, MATCH(soilManagement!E968, classification!D$2:D$200, 0))</f>
        <v>conventional tillage</v>
      </c>
      <c r="G968" s="6">
        <v>1</v>
      </c>
      <c r="H968" s="9" t="s">
        <v>2657</v>
      </c>
      <c r="I968" t="str">
        <f>INDEX(classification!I$2:I$200, MATCH(soilManagement!H968, classification!G$2:G$200, 0))</f>
        <v>cereals</v>
      </c>
      <c r="J968" s="9" t="s">
        <v>2657</v>
      </c>
      <c r="K968" s="23" t="s">
        <v>1551</v>
      </c>
      <c r="L968" t="str">
        <f>INDEX(classification!L$2:L$200, MATCH(soilManagement!K968, classification!J$2:J$200, 0))</f>
        <v>unknown</v>
      </c>
      <c r="M968" s="6" t="s">
        <v>2587</v>
      </c>
      <c r="N968" t="str">
        <f>INDEX(classification!O$2:O$200, MATCH(soilManagement!M968, classification!M$2:M$200, 0))</f>
        <v>no</v>
      </c>
      <c r="O968" s="6" t="s">
        <v>2587</v>
      </c>
      <c r="P968" t="str">
        <f>INDEX(classification!R$2:R$200, MATCH(soilManagement!O968, classification!P$2:P$200, 0))</f>
        <v>no</v>
      </c>
      <c r="Q968" s="6" t="s">
        <v>2587</v>
      </c>
      <c r="R968" t="str">
        <f>INDEX(classification!U$2:U$200, MATCH(soilManagement!Q968, classification!S$2:S$200, 0))</f>
        <v>rainfed</v>
      </c>
      <c r="S968" s="23" t="s">
        <v>1551</v>
      </c>
      <c r="T968" t="str">
        <f>INDEX(classification!X$2:X$200, MATCH(soilManagement!S968, classification!V$2:V$200, 0))</f>
        <v>unknown</v>
      </c>
      <c r="U968" s="6" t="s">
        <v>2780</v>
      </c>
      <c r="V968" t="str">
        <f>INDEX(classification!AA$2:AA$200, MATCH(soilManagement!U968, classification!Y$2:Y$200, 0))</f>
        <v>no impact</v>
      </c>
      <c r="W968" s="9" t="s">
        <v>3027</v>
      </c>
      <c r="X968" t="str">
        <f>INDEX(classification!AD$2:AD$200, MATCH(soilManagement!W968, classification!AB$2:AB$200, 0))</f>
        <v>no impact</v>
      </c>
      <c r="Y968" s="6" t="s">
        <v>2473</v>
      </c>
    </row>
    <row r="969" spans="1:25">
      <c r="A969">
        <v>968</v>
      </c>
      <c r="B969" s="6" t="s">
        <v>1163</v>
      </c>
      <c r="C969" s="6" t="s">
        <v>2599</v>
      </c>
      <c r="D969" t="str">
        <f>INDEX(classification!C$2:C$200, MATCH(soilManagement!C969, classification!A$2:A$200, 0))</f>
        <v>arable</v>
      </c>
      <c r="E969" s="6" t="s">
        <v>2801</v>
      </c>
      <c r="F969" t="str">
        <f>INDEX(classification!F$2:F$200, MATCH(soilManagement!E969, classification!D$2:D$200, 0))</f>
        <v>conventional tillage</v>
      </c>
      <c r="G969" s="6">
        <v>1</v>
      </c>
      <c r="H969" s="9" t="s">
        <v>2657</v>
      </c>
      <c r="I969" t="str">
        <f>INDEX(classification!I$2:I$200, MATCH(soilManagement!H969, classification!G$2:G$200, 0))</f>
        <v>cereals</v>
      </c>
      <c r="J969" s="9" t="s">
        <v>2657</v>
      </c>
      <c r="K969" s="23" t="s">
        <v>1551</v>
      </c>
      <c r="L969" t="str">
        <f>INDEX(classification!L$2:L$200, MATCH(soilManagement!K969, classification!J$2:J$200, 0))</f>
        <v>unknown</v>
      </c>
      <c r="M969" s="6" t="s">
        <v>3025</v>
      </c>
      <c r="N969" t="str">
        <f>INDEX(classification!O$2:O$200, MATCH(soilManagement!M969, classification!M$2:M$200, 0))</f>
        <v>yes</v>
      </c>
      <c r="O969" s="6" t="s">
        <v>2587</v>
      </c>
      <c r="P969" t="str">
        <f>INDEX(classification!R$2:R$200, MATCH(soilManagement!O969, classification!P$2:P$200, 0))</f>
        <v>no</v>
      </c>
      <c r="Q969" s="6" t="s">
        <v>2587</v>
      </c>
      <c r="R969" t="str">
        <f>INDEX(classification!U$2:U$200, MATCH(soilManagement!Q969, classification!S$2:S$200, 0))</f>
        <v>rainfed</v>
      </c>
      <c r="S969" s="23" t="s">
        <v>1551</v>
      </c>
      <c r="T969" t="str">
        <f>INDEX(classification!X$2:X$200, MATCH(soilManagement!S969, classification!V$2:V$200, 0))</f>
        <v>unknown</v>
      </c>
      <c r="U969" s="6" t="s">
        <v>3030</v>
      </c>
      <c r="V969" t="str">
        <f>INDEX(classification!AA$2:AA$200, MATCH(soilManagement!U969, classification!Y$2:Y$200, 0))</f>
        <v>positive impact</v>
      </c>
      <c r="W969" s="9" t="s">
        <v>3027</v>
      </c>
      <c r="X969" t="str">
        <f>INDEX(classification!AD$2:AD$200, MATCH(soilManagement!W969, classification!AB$2:AB$200, 0))</f>
        <v>no impact</v>
      </c>
      <c r="Y969" s="6" t="s">
        <v>2473</v>
      </c>
    </row>
    <row r="970" spans="1:25">
      <c r="A970">
        <v>969</v>
      </c>
      <c r="B970" s="6" t="s">
        <v>1164</v>
      </c>
      <c r="C970" s="6" t="s">
        <v>2599</v>
      </c>
      <c r="D970" t="str">
        <f>INDEX(classification!C$2:C$200, MATCH(soilManagement!C970, classification!A$2:A$200, 0))</f>
        <v>arable</v>
      </c>
      <c r="E970" s="6" t="s">
        <v>2801</v>
      </c>
      <c r="F970" t="str">
        <f>INDEX(classification!F$2:F$200, MATCH(soilManagement!E970, classification!D$2:D$200, 0))</f>
        <v>conventional tillage</v>
      </c>
      <c r="G970" s="6">
        <v>1</v>
      </c>
      <c r="H970" s="9" t="s">
        <v>2657</v>
      </c>
      <c r="I970" t="str">
        <f>INDEX(classification!I$2:I$200, MATCH(soilManagement!H970, classification!G$2:G$200, 0))</f>
        <v>cereals</v>
      </c>
      <c r="J970" s="9" t="s">
        <v>2657</v>
      </c>
      <c r="K970" s="23" t="s">
        <v>1551</v>
      </c>
      <c r="L970" t="str">
        <f>INDEX(classification!L$2:L$200, MATCH(soilManagement!K970, classification!J$2:J$200, 0))</f>
        <v>unknown</v>
      </c>
      <c r="M970" s="6" t="s">
        <v>3028</v>
      </c>
      <c r="N970" t="str">
        <f>INDEX(classification!O$2:O$200, MATCH(soilManagement!M970, classification!M$2:M$200, 0))</f>
        <v>yes</v>
      </c>
      <c r="O970" s="6" t="s">
        <v>2587</v>
      </c>
      <c r="P970" t="str">
        <f>INDEX(classification!R$2:R$200, MATCH(soilManagement!O970, classification!P$2:P$200, 0))</f>
        <v>no</v>
      </c>
      <c r="Q970" s="6" t="s">
        <v>2587</v>
      </c>
      <c r="R970" t="str">
        <f>INDEX(classification!U$2:U$200, MATCH(soilManagement!Q970, classification!S$2:S$200, 0))</f>
        <v>rainfed</v>
      </c>
      <c r="S970" s="23" t="s">
        <v>1551</v>
      </c>
      <c r="T970" t="str">
        <f>INDEX(classification!X$2:X$200, MATCH(soilManagement!S970, classification!V$2:V$200, 0))</f>
        <v>unknown</v>
      </c>
      <c r="U970" s="6" t="s">
        <v>3031</v>
      </c>
      <c r="V970" t="str">
        <f>INDEX(classification!AA$2:AA$200, MATCH(soilManagement!U970, classification!Y$2:Y$200, 0))</f>
        <v>positive impact</v>
      </c>
      <c r="W970" s="9" t="s">
        <v>3027</v>
      </c>
      <c r="X970" t="str">
        <f>INDEX(classification!AD$2:AD$200, MATCH(soilManagement!W970, classification!AB$2:AB$200, 0))</f>
        <v>no impact</v>
      </c>
      <c r="Y970" s="6" t="s">
        <v>2473</v>
      </c>
    </row>
    <row r="971" spans="1:25">
      <c r="A971">
        <v>970</v>
      </c>
      <c r="B971" s="6" t="s">
        <v>1165</v>
      </c>
      <c r="C971" s="6" t="s">
        <v>2599</v>
      </c>
      <c r="D971" t="str">
        <f>INDEX(classification!C$2:C$200, MATCH(soilManagement!C971, classification!A$2:A$200, 0))</f>
        <v>arable</v>
      </c>
      <c r="E971" s="6" t="s">
        <v>2801</v>
      </c>
      <c r="F971" t="str">
        <f>INDEX(classification!F$2:F$200, MATCH(soilManagement!E971, classification!D$2:D$200, 0))</f>
        <v>conventional tillage</v>
      </c>
      <c r="G971" s="6">
        <v>1</v>
      </c>
      <c r="H971" s="9" t="s">
        <v>2657</v>
      </c>
      <c r="I971" t="str">
        <f>INDEX(classification!I$2:I$200, MATCH(soilManagement!H971, classification!G$2:G$200, 0))</f>
        <v>cereals</v>
      </c>
      <c r="J971" s="9" t="s">
        <v>2657</v>
      </c>
      <c r="K971" s="23" t="s">
        <v>1551</v>
      </c>
      <c r="L971" t="str">
        <f>INDEX(classification!L$2:L$200, MATCH(soilManagement!K971, classification!J$2:J$200, 0))</f>
        <v>unknown</v>
      </c>
      <c r="M971" s="6" t="s">
        <v>3025</v>
      </c>
      <c r="N971" t="str">
        <f>INDEX(classification!O$2:O$200, MATCH(soilManagement!M971, classification!M$2:M$200, 0))</f>
        <v>yes</v>
      </c>
      <c r="O971" s="6" t="s">
        <v>2587</v>
      </c>
      <c r="P971" t="str">
        <f>INDEX(classification!R$2:R$200, MATCH(soilManagement!O971, classification!P$2:P$200, 0))</f>
        <v>no</v>
      </c>
      <c r="Q971" s="6" t="s">
        <v>2570</v>
      </c>
      <c r="R971" t="str">
        <f>INDEX(classification!U$2:U$200, MATCH(soilManagement!Q971, classification!S$2:S$200, 0))</f>
        <v>irrigated</v>
      </c>
      <c r="S971" s="23" t="s">
        <v>1551</v>
      </c>
      <c r="T971" t="str">
        <f>INDEX(classification!X$2:X$200, MATCH(soilManagement!S971, classification!V$2:V$200, 0))</f>
        <v>unknown</v>
      </c>
      <c r="U971" s="6" t="s">
        <v>3026</v>
      </c>
      <c r="V971" t="str">
        <f>INDEX(classification!AA$2:AA$200, MATCH(soilManagement!U971, classification!Y$2:Y$200, 0))</f>
        <v>positive impact</v>
      </c>
      <c r="W971" s="9" t="s">
        <v>3032</v>
      </c>
      <c r="X971" t="str">
        <f>INDEX(classification!AD$2:AD$200, MATCH(soilManagement!W971, classification!AB$2:AB$200, 0))</f>
        <v>no impact</v>
      </c>
      <c r="Y971" s="6" t="s">
        <v>2473</v>
      </c>
    </row>
    <row r="972" spans="1:25">
      <c r="A972">
        <v>971</v>
      </c>
      <c r="B972" s="6" t="s">
        <v>1166</v>
      </c>
      <c r="C972" s="6" t="s">
        <v>2599</v>
      </c>
      <c r="D972" t="str">
        <f>INDEX(classification!C$2:C$200, MATCH(soilManagement!C972, classification!A$2:A$200, 0))</f>
        <v>arable</v>
      </c>
      <c r="E972" s="6" t="s">
        <v>2801</v>
      </c>
      <c r="F972" t="str">
        <f>INDEX(classification!F$2:F$200, MATCH(soilManagement!E972, classification!D$2:D$200, 0))</f>
        <v>conventional tillage</v>
      </c>
      <c r="G972" s="6">
        <v>1</v>
      </c>
      <c r="H972" s="9" t="s">
        <v>2657</v>
      </c>
      <c r="I972" t="str">
        <f>INDEX(classification!I$2:I$200, MATCH(soilManagement!H972, classification!G$2:G$200, 0))</f>
        <v>cereals</v>
      </c>
      <c r="J972" s="9" t="s">
        <v>2657</v>
      </c>
      <c r="K972" s="23" t="s">
        <v>1551</v>
      </c>
      <c r="L972" t="str">
        <f>INDEX(classification!L$2:L$200, MATCH(soilManagement!K972, classification!J$2:J$200, 0))</f>
        <v>unknown</v>
      </c>
      <c r="M972" s="6" t="s">
        <v>3028</v>
      </c>
      <c r="N972" t="str">
        <f>INDEX(classification!O$2:O$200, MATCH(soilManagement!M972, classification!M$2:M$200, 0))</f>
        <v>yes</v>
      </c>
      <c r="O972" s="6" t="s">
        <v>2587</v>
      </c>
      <c r="P972" t="str">
        <f>INDEX(classification!R$2:R$200, MATCH(soilManagement!O972, classification!P$2:P$200, 0))</f>
        <v>no</v>
      </c>
      <c r="Q972" s="6" t="s">
        <v>2570</v>
      </c>
      <c r="R972" t="str">
        <f>INDEX(classification!U$2:U$200, MATCH(soilManagement!Q972, classification!S$2:S$200, 0))</f>
        <v>irrigated</v>
      </c>
      <c r="S972" s="23" t="s">
        <v>1551</v>
      </c>
      <c r="T972" t="str">
        <f>INDEX(classification!X$2:X$200, MATCH(soilManagement!S972, classification!V$2:V$200, 0))</f>
        <v>unknown</v>
      </c>
      <c r="U972" s="6" t="s">
        <v>3029</v>
      </c>
      <c r="V972" t="str">
        <f>INDEX(classification!AA$2:AA$200, MATCH(soilManagement!U972, classification!Y$2:Y$200, 0))</f>
        <v>positive impact</v>
      </c>
      <c r="W972" s="9" t="s">
        <v>3032</v>
      </c>
      <c r="X972" t="str">
        <f>INDEX(classification!AD$2:AD$200, MATCH(soilManagement!W972, classification!AB$2:AB$200, 0))</f>
        <v>no impact</v>
      </c>
      <c r="Y972" s="6" t="s">
        <v>2473</v>
      </c>
    </row>
    <row r="973" spans="1:25">
      <c r="A973">
        <v>972</v>
      </c>
      <c r="B973" s="6" t="s">
        <v>1167</v>
      </c>
      <c r="C973" s="6" t="s">
        <v>2599</v>
      </c>
      <c r="D973" t="str">
        <f>INDEX(classification!C$2:C$200, MATCH(soilManagement!C973, classification!A$2:A$200, 0))</f>
        <v>arable</v>
      </c>
      <c r="E973" s="6" t="s">
        <v>2801</v>
      </c>
      <c r="F973" t="str">
        <f>INDEX(classification!F$2:F$200, MATCH(soilManagement!E973, classification!D$2:D$200, 0))</f>
        <v>conventional tillage</v>
      </c>
      <c r="G973" s="6">
        <v>1</v>
      </c>
      <c r="H973" s="9" t="s">
        <v>2657</v>
      </c>
      <c r="I973" t="str">
        <f>INDEX(classification!I$2:I$200, MATCH(soilManagement!H973, classification!G$2:G$200, 0))</f>
        <v>cereals</v>
      </c>
      <c r="J973" s="9" t="s">
        <v>2657</v>
      </c>
      <c r="K973" s="23" t="s">
        <v>1551</v>
      </c>
      <c r="L973" t="str">
        <f>INDEX(classification!L$2:L$200, MATCH(soilManagement!K973, classification!J$2:J$200, 0))</f>
        <v>unknown</v>
      </c>
      <c r="M973" s="6" t="s">
        <v>2587</v>
      </c>
      <c r="N973" t="str">
        <f>INDEX(classification!O$2:O$200, MATCH(soilManagement!M973, classification!M$2:M$200, 0))</f>
        <v>no</v>
      </c>
      <c r="O973" s="6" t="s">
        <v>2587</v>
      </c>
      <c r="P973" t="str">
        <f>INDEX(classification!R$2:R$200, MATCH(soilManagement!O973, classification!P$2:P$200, 0))</f>
        <v>no</v>
      </c>
      <c r="Q973" s="6" t="s">
        <v>2570</v>
      </c>
      <c r="R973" t="str">
        <f>INDEX(classification!U$2:U$200, MATCH(soilManagement!Q973, classification!S$2:S$200, 0))</f>
        <v>irrigated</v>
      </c>
      <c r="S973" s="23" t="s">
        <v>1551</v>
      </c>
      <c r="T973" t="str">
        <f>INDEX(classification!X$2:X$200, MATCH(soilManagement!S973, classification!V$2:V$200, 0))</f>
        <v>unknown</v>
      </c>
      <c r="U973" s="6" t="s">
        <v>2780</v>
      </c>
      <c r="V973" t="str">
        <f>INDEX(classification!AA$2:AA$200, MATCH(soilManagement!U973, classification!Y$2:Y$200, 0))</f>
        <v>no impact</v>
      </c>
      <c r="W973" s="9" t="s">
        <v>3032</v>
      </c>
      <c r="X973" t="str">
        <f>INDEX(classification!AD$2:AD$200, MATCH(soilManagement!W973, classification!AB$2:AB$200, 0))</f>
        <v>no impact</v>
      </c>
      <c r="Y973" s="6" t="s">
        <v>2473</v>
      </c>
    </row>
    <row r="974" spans="1:25">
      <c r="A974">
        <v>973</v>
      </c>
      <c r="B974" s="6" t="s">
        <v>1168</v>
      </c>
      <c r="C974" s="6" t="s">
        <v>2599</v>
      </c>
      <c r="D974" t="str">
        <f>INDEX(classification!C$2:C$200, MATCH(soilManagement!C974, classification!A$2:A$200, 0))</f>
        <v>arable</v>
      </c>
      <c r="E974" s="6" t="s">
        <v>2801</v>
      </c>
      <c r="F974" t="str">
        <f>INDEX(classification!F$2:F$200, MATCH(soilManagement!E974, classification!D$2:D$200, 0))</f>
        <v>conventional tillage</v>
      </c>
      <c r="G974" s="6">
        <v>1</v>
      </c>
      <c r="H974" s="9" t="s">
        <v>2657</v>
      </c>
      <c r="I974" t="str">
        <f>INDEX(classification!I$2:I$200, MATCH(soilManagement!H974, classification!G$2:G$200, 0))</f>
        <v>cereals</v>
      </c>
      <c r="J974" s="9" t="s">
        <v>2657</v>
      </c>
      <c r="K974" s="23" t="s">
        <v>1551</v>
      </c>
      <c r="L974" t="str">
        <f>INDEX(classification!L$2:L$200, MATCH(soilManagement!K974, classification!J$2:J$200, 0))</f>
        <v>unknown</v>
      </c>
      <c r="M974" s="6" t="s">
        <v>3025</v>
      </c>
      <c r="N974" t="str">
        <f>INDEX(classification!O$2:O$200, MATCH(soilManagement!M974, classification!M$2:M$200, 0))</f>
        <v>yes</v>
      </c>
      <c r="O974" s="6" t="s">
        <v>2587</v>
      </c>
      <c r="P974" t="str">
        <f>INDEX(classification!R$2:R$200, MATCH(soilManagement!O974, classification!P$2:P$200, 0))</f>
        <v>no</v>
      </c>
      <c r="Q974" s="6" t="s">
        <v>2570</v>
      </c>
      <c r="R974" t="str">
        <f>INDEX(classification!U$2:U$200, MATCH(soilManagement!Q974, classification!S$2:S$200, 0))</f>
        <v>irrigated</v>
      </c>
      <c r="S974" s="23" t="s">
        <v>1551</v>
      </c>
      <c r="T974" t="str">
        <f>INDEX(classification!X$2:X$200, MATCH(soilManagement!S974, classification!V$2:V$200, 0))</f>
        <v>unknown</v>
      </c>
      <c r="U974" s="6" t="s">
        <v>3030</v>
      </c>
      <c r="V974" t="str">
        <f>INDEX(classification!AA$2:AA$200, MATCH(soilManagement!U974, classification!Y$2:Y$200, 0))</f>
        <v>positive impact</v>
      </c>
      <c r="W974" s="9" t="s">
        <v>3032</v>
      </c>
      <c r="X974" t="str">
        <f>INDEX(classification!AD$2:AD$200, MATCH(soilManagement!W974, classification!AB$2:AB$200, 0))</f>
        <v>no impact</v>
      </c>
      <c r="Y974" s="6" t="s">
        <v>2473</v>
      </c>
    </row>
    <row r="975" spans="1:25">
      <c r="A975">
        <v>974</v>
      </c>
      <c r="B975" s="6" t="s">
        <v>1169</v>
      </c>
      <c r="C975" s="6" t="s">
        <v>2599</v>
      </c>
      <c r="D975" t="str">
        <f>INDEX(classification!C$2:C$200, MATCH(soilManagement!C975, classification!A$2:A$200, 0))</f>
        <v>arable</v>
      </c>
      <c r="E975" s="6" t="s">
        <v>2801</v>
      </c>
      <c r="F975" t="str">
        <f>INDEX(classification!F$2:F$200, MATCH(soilManagement!E975, classification!D$2:D$200, 0))</f>
        <v>conventional tillage</v>
      </c>
      <c r="G975" s="6">
        <v>1</v>
      </c>
      <c r="H975" s="9" t="s">
        <v>2657</v>
      </c>
      <c r="I975" t="str">
        <f>INDEX(classification!I$2:I$200, MATCH(soilManagement!H975, classification!G$2:G$200, 0))</f>
        <v>cereals</v>
      </c>
      <c r="J975" s="9" t="s">
        <v>2657</v>
      </c>
      <c r="K975" s="23" t="s">
        <v>1551</v>
      </c>
      <c r="L975" t="str">
        <f>INDEX(classification!L$2:L$200, MATCH(soilManagement!K975, classification!J$2:J$200, 0))</f>
        <v>unknown</v>
      </c>
      <c r="M975" s="6" t="s">
        <v>3028</v>
      </c>
      <c r="N975" t="str">
        <f>INDEX(classification!O$2:O$200, MATCH(soilManagement!M975, classification!M$2:M$200, 0))</f>
        <v>yes</v>
      </c>
      <c r="O975" s="6" t="s">
        <v>2587</v>
      </c>
      <c r="P975" t="str">
        <f>INDEX(classification!R$2:R$200, MATCH(soilManagement!O975, classification!P$2:P$200, 0))</f>
        <v>no</v>
      </c>
      <c r="Q975" s="6" t="s">
        <v>2570</v>
      </c>
      <c r="R975" t="str">
        <f>INDEX(classification!U$2:U$200, MATCH(soilManagement!Q975, classification!S$2:S$200, 0))</f>
        <v>irrigated</v>
      </c>
      <c r="S975" s="23" t="s">
        <v>1551</v>
      </c>
      <c r="T975" t="str">
        <f>INDEX(classification!X$2:X$200, MATCH(soilManagement!S975, classification!V$2:V$200, 0))</f>
        <v>unknown</v>
      </c>
      <c r="U975" s="6" t="s">
        <v>3033</v>
      </c>
      <c r="V975" t="str">
        <f>INDEX(classification!AA$2:AA$200, MATCH(soilManagement!U975, classification!Y$2:Y$200, 0))</f>
        <v>positive impact</v>
      </c>
      <c r="W975" s="9" t="s">
        <v>3032</v>
      </c>
      <c r="X975" t="str">
        <f>INDEX(classification!AD$2:AD$200, MATCH(soilManagement!W975, classification!AB$2:AB$200, 0))</f>
        <v>no impact</v>
      </c>
      <c r="Y975" s="6" t="s">
        <v>2473</v>
      </c>
    </row>
    <row r="976" spans="1:25">
      <c r="A976">
        <v>975</v>
      </c>
      <c r="B976" s="6" t="s">
        <v>1170</v>
      </c>
      <c r="C976" s="6" t="s">
        <v>2599</v>
      </c>
      <c r="D976" t="str">
        <f>INDEX(classification!C$2:C$200, MATCH(soilManagement!C976, classification!A$2:A$200, 0))</f>
        <v>arable</v>
      </c>
      <c r="E976" s="22" t="s">
        <v>2801</v>
      </c>
      <c r="F976" t="str">
        <f>INDEX(classification!F$2:F$200, MATCH(soilManagement!E976, classification!D$2:D$200, 0))</f>
        <v>conventional tillage</v>
      </c>
      <c r="G976" s="6">
        <v>2</v>
      </c>
      <c r="H976" s="9" t="s">
        <v>2723</v>
      </c>
      <c r="I976" t="str">
        <f>INDEX(classification!I$2:I$200, MATCH(soilManagement!H976, classification!G$2:G$200, 0))</f>
        <v>cereals</v>
      </c>
      <c r="J976" s="9" t="s">
        <v>3034</v>
      </c>
      <c r="K976" s="23" t="s">
        <v>1551</v>
      </c>
      <c r="L976" t="str">
        <f>INDEX(classification!L$2:L$200, MATCH(soilManagement!K976, classification!J$2:J$200, 0))</f>
        <v>unknown</v>
      </c>
      <c r="M976" s="6" t="s">
        <v>2570</v>
      </c>
      <c r="N976" t="str">
        <f>INDEX(classification!O$2:O$200, MATCH(soilManagement!M976, classification!M$2:M$200, 0))</f>
        <v>yes</v>
      </c>
      <c r="O976" s="6" t="s">
        <v>2587</v>
      </c>
      <c r="P976" t="str">
        <f>INDEX(classification!R$2:R$200, MATCH(soilManagement!O976, classification!P$2:P$200, 0))</f>
        <v>no</v>
      </c>
      <c r="Q976" s="6" t="s">
        <v>1551</v>
      </c>
      <c r="R976" t="str">
        <f>INDEX(classification!U$2:U$200, MATCH(soilManagement!Q976, classification!S$2:S$200, 0))</f>
        <v>unknown</v>
      </c>
      <c r="S976" s="23" t="s">
        <v>1551</v>
      </c>
      <c r="T976" t="str">
        <f>INDEX(classification!X$2:X$200, MATCH(soilManagement!S976, classification!V$2:V$200, 0))</f>
        <v>unknown</v>
      </c>
      <c r="U976" s="6" t="s">
        <v>1551</v>
      </c>
      <c r="V976" t="str">
        <f>INDEX(classification!AA$2:AA$200, MATCH(soilManagement!U976, classification!Y$2:Y$200, 0))</f>
        <v>unknown</v>
      </c>
      <c r="W976" s="9" t="s">
        <v>2565</v>
      </c>
      <c r="X976" t="str">
        <f>INDEX(classification!AD$2:AD$200, MATCH(soilManagement!W976, classification!AB$2:AB$200, 0))</f>
        <v>no impact</v>
      </c>
      <c r="Y976" s="6" t="s">
        <v>2475</v>
      </c>
    </row>
    <row r="977" spans="1:25">
      <c r="A977">
        <v>976</v>
      </c>
      <c r="B977" s="6" t="s">
        <v>1172</v>
      </c>
      <c r="C977" s="6" t="s">
        <v>2599</v>
      </c>
      <c r="D977" t="str">
        <f>INDEX(classification!C$2:C$200, MATCH(soilManagement!C977, classification!A$2:A$200, 0))</f>
        <v>arable</v>
      </c>
      <c r="E977" s="22" t="s">
        <v>2966</v>
      </c>
      <c r="F977" t="str">
        <f>INDEX(classification!F$2:F$200, MATCH(soilManagement!E977, classification!D$2:D$200, 0))</f>
        <v>reduced tillage</v>
      </c>
      <c r="G977" s="6">
        <v>2</v>
      </c>
      <c r="H977" s="9" t="s">
        <v>2723</v>
      </c>
      <c r="I977" t="str">
        <f>INDEX(classification!I$2:I$200, MATCH(soilManagement!H977, classification!G$2:G$200, 0))</f>
        <v>cereals</v>
      </c>
      <c r="J977" s="9" t="s">
        <v>3034</v>
      </c>
      <c r="K977" s="23" t="s">
        <v>1551</v>
      </c>
      <c r="L977" t="str">
        <f>INDEX(classification!L$2:L$200, MATCH(soilManagement!K977, classification!J$2:J$200, 0))</f>
        <v>unknown</v>
      </c>
      <c r="M977" s="6" t="s">
        <v>2570</v>
      </c>
      <c r="N977" t="str">
        <f>INDEX(classification!O$2:O$200, MATCH(soilManagement!M977, classification!M$2:M$200, 0))</f>
        <v>yes</v>
      </c>
      <c r="O977" s="6" t="s">
        <v>2587</v>
      </c>
      <c r="P977" t="str">
        <f>INDEX(classification!R$2:R$200, MATCH(soilManagement!O977, classification!P$2:P$200, 0))</f>
        <v>no</v>
      </c>
      <c r="Q977" s="6" t="s">
        <v>1551</v>
      </c>
      <c r="R977" t="str">
        <f>INDEX(classification!U$2:U$200, MATCH(soilManagement!Q977, classification!S$2:S$200, 0))</f>
        <v>unknown</v>
      </c>
      <c r="S977" s="23" t="s">
        <v>1551</v>
      </c>
      <c r="T977" t="str">
        <f>INDEX(classification!X$2:X$200, MATCH(soilManagement!S977, classification!V$2:V$200, 0))</f>
        <v>unknown</v>
      </c>
      <c r="U977" s="6" t="s">
        <v>1551</v>
      </c>
      <c r="V977" t="str">
        <f>INDEX(classification!AA$2:AA$200, MATCH(soilManagement!U977, classification!Y$2:Y$200, 0))</f>
        <v>unknown</v>
      </c>
      <c r="W977" s="9" t="s">
        <v>2565</v>
      </c>
      <c r="X977" t="str">
        <f>INDEX(classification!AD$2:AD$200, MATCH(soilManagement!W977, classification!AB$2:AB$200, 0))</f>
        <v>no impact</v>
      </c>
      <c r="Y977" s="6" t="s">
        <v>2475</v>
      </c>
    </row>
    <row r="978" spans="1:25">
      <c r="A978">
        <v>977</v>
      </c>
      <c r="B978" s="6" t="s">
        <v>1173</v>
      </c>
      <c r="C978" s="6" t="s">
        <v>2599</v>
      </c>
      <c r="D978" t="str">
        <f>INDEX(classification!C$2:C$200, MATCH(soilManagement!C978, classification!A$2:A$200, 0))</f>
        <v>arable</v>
      </c>
      <c r="E978" s="22" t="s">
        <v>2805</v>
      </c>
      <c r="F978" t="str">
        <f>INDEX(classification!F$2:F$200, MATCH(soilManagement!E978, classification!D$2:D$200, 0))</f>
        <v>no tillage</v>
      </c>
      <c r="G978" s="6">
        <v>2</v>
      </c>
      <c r="H978" s="9" t="s">
        <v>2723</v>
      </c>
      <c r="I978" t="str">
        <f>INDEX(classification!I$2:I$200, MATCH(soilManagement!H978, classification!G$2:G$200, 0))</f>
        <v>cereals</v>
      </c>
      <c r="J978" s="9" t="s">
        <v>3034</v>
      </c>
      <c r="K978" s="23" t="s">
        <v>1551</v>
      </c>
      <c r="L978" t="str">
        <f>INDEX(classification!L$2:L$200, MATCH(soilManagement!K978, classification!J$2:J$200, 0))</f>
        <v>unknown</v>
      </c>
      <c r="M978" s="6" t="s">
        <v>2570</v>
      </c>
      <c r="N978" t="str">
        <f>INDEX(classification!O$2:O$200, MATCH(soilManagement!M978, classification!M$2:M$200, 0))</f>
        <v>yes</v>
      </c>
      <c r="O978" s="6" t="s">
        <v>2587</v>
      </c>
      <c r="P978" t="str">
        <f>INDEX(classification!R$2:R$200, MATCH(soilManagement!O978, classification!P$2:P$200, 0))</f>
        <v>no</v>
      </c>
      <c r="Q978" s="6" t="s">
        <v>1551</v>
      </c>
      <c r="R978" t="str">
        <f>INDEX(classification!U$2:U$200, MATCH(soilManagement!Q978, classification!S$2:S$200, 0))</f>
        <v>unknown</v>
      </c>
      <c r="S978" s="23" t="s">
        <v>1551</v>
      </c>
      <c r="T978" t="str">
        <f>INDEX(classification!X$2:X$200, MATCH(soilManagement!S978, classification!V$2:V$200, 0))</f>
        <v>unknown</v>
      </c>
      <c r="U978" s="6" t="s">
        <v>1551</v>
      </c>
      <c r="V978" t="str">
        <f>INDEX(classification!AA$2:AA$200, MATCH(soilManagement!U978, classification!Y$2:Y$200, 0))</f>
        <v>unknown</v>
      </c>
      <c r="W978" s="9" t="s">
        <v>2565</v>
      </c>
      <c r="X978" t="str">
        <f>INDEX(classification!AD$2:AD$200, MATCH(soilManagement!W978, classification!AB$2:AB$200, 0))</f>
        <v>no impact</v>
      </c>
      <c r="Y978" s="6" t="s">
        <v>2475</v>
      </c>
    </row>
    <row r="979" spans="1:25">
      <c r="A979">
        <v>978</v>
      </c>
      <c r="B979" s="6" t="s">
        <v>1174</v>
      </c>
      <c r="C979" s="6" t="s">
        <v>2599</v>
      </c>
      <c r="D979" t="str">
        <f>INDEX(classification!C$2:C$200, MATCH(soilManagement!C979, classification!A$2:A$200, 0))</f>
        <v>arable</v>
      </c>
      <c r="E979" s="22" t="s">
        <v>2801</v>
      </c>
      <c r="F979" t="str">
        <f>INDEX(classification!F$2:F$200, MATCH(soilManagement!E979, classification!D$2:D$200, 0))</f>
        <v>conventional tillage</v>
      </c>
      <c r="G979" s="6">
        <v>2</v>
      </c>
      <c r="H979" s="9" t="s">
        <v>2723</v>
      </c>
      <c r="I979" t="str">
        <f>INDEX(classification!I$2:I$200, MATCH(soilManagement!H979, classification!G$2:G$200, 0))</f>
        <v>cereals</v>
      </c>
      <c r="J979" s="9" t="s">
        <v>3034</v>
      </c>
      <c r="K979" s="23" t="s">
        <v>1551</v>
      </c>
      <c r="L979" t="str">
        <f>INDEX(classification!L$2:L$200, MATCH(soilManagement!K979, classification!J$2:J$200, 0))</f>
        <v>unknown</v>
      </c>
      <c r="M979" s="6" t="s">
        <v>2587</v>
      </c>
      <c r="N979" t="str">
        <f>INDEX(classification!O$2:O$200, MATCH(soilManagement!M979, classification!M$2:M$200, 0))</f>
        <v>no</v>
      </c>
      <c r="O979" s="6" t="s">
        <v>2587</v>
      </c>
      <c r="P979" t="str">
        <f>INDEX(classification!R$2:R$200, MATCH(soilManagement!O979, classification!P$2:P$200, 0))</f>
        <v>no</v>
      </c>
      <c r="Q979" s="6" t="s">
        <v>1551</v>
      </c>
      <c r="R979" t="str">
        <f>INDEX(classification!U$2:U$200, MATCH(soilManagement!Q979, classification!S$2:S$200, 0))</f>
        <v>unknown</v>
      </c>
      <c r="S979" s="23" t="s">
        <v>1551</v>
      </c>
      <c r="T979" t="str">
        <f>INDEX(classification!X$2:X$200, MATCH(soilManagement!S979, classification!V$2:V$200, 0))</f>
        <v>unknown</v>
      </c>
      <c r="U979" s="6" t="s">
        <v>1551</v>
      </c>
      <c r="V979" t="str">
        <f>INDEX(classification!AA$2:AA$200, MATCH(soilManagement!U979, classification!Y$2:Y$200, 0))</f>
        <v>unknown</v>
      </c>
      <c r="W979" s="9" t="s">
        <v>2565</v>
      </c>
      <c r="X979" t="str">
        <f>INDEX(classification!AD$2:AD$200, MATCH(soilManagement!W979, classification!AB$2:AB$200, 0))</f>
        <v>no impact</v>
      </c>
      <c r="Y979" s="6" t="s">
        <v>2475</v>
      </c>
    </row>
    <row r="980" spans="1:25">
      <c r="A980">
        <v>979</v>
      </c>
      <c r="B980" s="6" t="s">
        <v>1175</v>
      </c>
      <c r="C980" s="6" t="s">
        <v>2599</v>
      </c>
      <c r="D980" t="str">
        <f>INDEX(classification!C$2:C$200, MATCH(soilManagement!C980, classification!A$2:A$200, 0))</f>
        <v>arable</v>
      </c>
      <c r="E980" s="22" t="s">
        <v>2966</v>
      </c>
      <c r="F980" t="str">
        <f>INDEX(classification!F$2:F$200, MATCH(soilManagement!E980, classification!D$2:D$200, 0))</f>
        <v>reduced tillage</v>
      </c>
      <c r="G980" s="6">
        <v>2</v>
      </c>
      <c r="H980" s="9" t="s">
        <v>2723</v>
      </c>
      <c r="I980" t="str">
        <f>INDEX(classification!I$2:I$200, MATCH(soilManagement!H980, classification!G$2:G$200, 0))</f>
        <v>cereals</v>
      </c>
      <c r="J980" s="9" t="s">
        <v>3034</v>
      </c>
      <c r="K980" s="23" t="s">
        <v>1551</v>
      </c>
      <c r="L980" t="str">
        <f>INDEX(classification!L$2:L$200, MATCH(soilManagement!K980, classification!J$2:J$200, 0))</f>
        <v>unknown</v>
      </c>
      <c r="M980" s="6" t="s">
        <v>2587</v>
      </c>
      <c r="N980" t="str">
        <f>INDEX(classification!O$2:O$200, MATCH(soilManagement!M980, classification!M$2:M$200, 0))</f>
        <v>no</v>
      </c>
      <c r="O980" s="6" t="s">
        <v>2587</v>
      </c>
      <c r="P980" t="str">
        <f>INDEX(classification!R$2:R$200, MATCH(soilManagement!O980, classification!P$2:P$200, 0))</f>
        <v>no</v>
      </c>
      <c r="Q980" s="6" t="s">
        <v>1551</v>
      </c>
      <c r="R980" t="str">
        <f>INDEX(classification!U$2:U$200, MATCH(soilManagement!Q980, classification!S$2:S$200, 0))</f>
        <v>unknown</v>
      </c>
      <c r="S980" s="23" t="s">
        <v>1551</v>
      </c>
      <c r="T980" t="str">
        <f>INDEX(classification!X$2:X$200, MATCH(soilManagement!S980, classification!V$2:V$200, 0))</f>
        <v>unknown</v>
      </c>
      <c r="U980" s="6" t="s">
        <v>1551</v>
      </c>
      <c r="V980" t="str">
        <f>INDEX(classification!AA$2:AA$200, MATCH(soilManagement!U980, classification!Y$2:Y$200, 0))</f>
        <v>unknown</v>
      </c>
      <c r="W980" s="9" t="s">
        <v>2565</v>
      </c>
      <c r="X980" t="str">
        <f>INDEX(classification!AD$2:AD$200, MATCH(soilManagement!W980, classification!AB$2:AB$200, 0))</f>
        <v>no impact</v>
      </c>
      <c r="Y980" s="6" t="s">
        <v>2475</v>
      </c>
    </row>
    <row r="981" spans="1:25">
      <c r="A981">
        <v>980</v>
      </c>
      <c r="B981" s="6" t="s">
        <v>1176</v>
      </c>
      <c r="C981" s="6" t="s">
        <v>2599</v>
      </c>
      <c r="D981" t="str">
        <f>INDEX(classification!C$2:C$200, MATCH(soilManagement!C981, classification!A$2:A$200, 0))</f>
        <v>arable</v>
      </c>
      <c r="E981" s="22" t="s">
        <v>2805</v>
      </c>
      <c r="F981" t="str">
        <f>INDEX(classification!F$2:F$200, MATCH(soilManagement!E981, classification!D$2:D$200, 0))</f>
        <v>no tillage</v>
      </c>
      <c r="G981" s="6">
        <v>2</v>
      </c>
      <c r="H981" s="9" t="s">
        <v>2723</v>
      </c>
      <c r="I981" t="str">
        <f>INDEX(classification!I$2:I$200, MATCH(soilManagement!H981, classification!G$2:G$200, 0))</f>
        <v>cereals</v>
      </c>
      <c r="J981" s="9" t="s">
        <v>3034</v>
      </c>
      <c r="K981" s="23" t="s">
        <v>1551</v>
      </c>
      <c r="L981" t="str">
        <f>INDEX(classification!L$2:L$200, MATCH(soilManagement!K981, classification!J$2:J$200, 0))</f>
        <v>unknown</v>
      </c>
      <c r="M981" s="6" t="s">
        <v>2587</v>
      </c>
      <c r="N981" t="str">
        <f>INDEX(classification!O$2:O$200, MATCH(soilManagement!M981, classification!M$2:M$200, 0))</f>
        <v>no</v>
      </c>
      <c r="O981" s="6" t="s">
        <v>2587</v>
      </c>
      <c r="P981" t="str">
        <f>INDEX(classification!R$2:R$200, MATCH(soilManagement!O981, classification!P$2:P$200, 0))</f>
        <v>no</v>
      </c>
      <c r="Q981" s="6" t="s">
        <v>1551</v>
      </c>
      <c r="R981" t="str">
        <f>INDEX(classification!U$2:U$200, MATCH(soilManagement!Q981, classification!S$2:S$200, 0))</f>
        <v>unknown</v>
      </c>
      <c r="S981" s="23" t="s">
        <v>1551</v>
      </c>
      <c r="T981" t="str">
        <f>INDEX(classification!X$2:X$200, MATCH(soilManagement!S981, classification!V$2:V$200, 0))</f>
        <v>unknown</v>
      </c>
      <c r="U981" s="6" t="s">
        <v>1551</v>
      </c>
      <c r="V981" t="str">
        <f>INDEX(classification!AA$2:AA$200, MATCH(soilManagement!U981, classification!Y$2:Y$200, 0))</f>
        <v>unknown</v>
      </c>
      <c r="W981" s="9" t="s">
        <v>2565</v>
      </c>
      <c r="X981" t="str">
        <f>INDEX(classification!AD$2:AD$200, MATCH(soilManagement!W981, classification!AB$2:AB$200, 0))</f>
        <v>no impact</v>
      </c>
      <c r="Y981" s="6" t="s">
        <v>2475</v>
      </c>
    </row>
    <row r="982" spans="1:25">
      <c r="A982">
        <v>981</v>
      </c>
      <c r="B982" s="6" t="s">
        <v>1177</v>
      </c>
      <c r="C982" s="6" t="s">
        <v>2599</v>
      </c>
      <c r="D982" t="str">
        <f>INDEX(classification!C$2:C$200, MATCH(soilManagement!C982, classification!A$2:A$200, 0))</f>
        <v>arable</v>
      </c>
      <c r="E982" s="22" t="s">
        <v>2801</v>
      </c>
      <c r="F982" t="str">
        <f>INDEX(classification!F$2:F$200, MATCH(soilManagement!E982, classification!D$2:D$200, 0))</f>
        <v>conventional tillage</v>
      </c>
      <c r="G982" s="6">
        <v>2</v>
      </c>
      <c r="H982" s="9" t="s">
        <v>2630</v>
      </c>
      <c r="I982" t="str">
        <f>INDEX(classification!I$2:I$200, MATCH(soilManagement!H982, classification!G$2:G$200, 0))</f>
        <v>maize</v>
      </c>
      <c r="J982" s="9" t="s">
        <v>3034</v>
      </c>
      <c r="K982" s="23" t="s">
        <v>1551</v>
      </c>
      <c r="L982" t="str">
        <f>INDEX(classification!L$2:L$200, MATCH(soilManagement!K982, classification!J$2:J$200, 0))</f>
        <v>unknown</v>
      </c>
      <c r="M982" s="6" t="s">
        <v>2570</v>
      </c>
      <c r="N982" t="str">
        <f>INDEX(classification!O$2:O$200, MATCH(soilManagement!M982, classification!M$2:M$200, 0))</f>
        <v>yes</v>
      </c>
      <c r="O982" s="6" t="s">
        <v>2587</v>
      </c>
      <c r="P982" t="str">
        <f>INDEX(classification!R$2:R$200, MATCH(soilManagement!O982, classification!P$2:P$200, 0))</f>
        <v>no</v>
      </c>
      <c r="Q982" s="6" t="s">
        <v>1551</v>
      </c>
      <c r="R982" t="str">
        <f>INDEX(classification!U$2:U$200, MATCH(soilManagement!Q982, classification!S$2:S$200, 0))</f>
        <v>unknown</v>
      </c>
      <c r="S982" s="23" t="s">
        <v>1551</v>
      </c>
      <c r="T982" t="str">
        <f>INDEX(classification!X$2:X$200, MATCH(soilManagement!S982, classification!V$2:V$200, 0))</f>
        <v>unknown</v>
      </c>
      <c r="U982" s="6" t="s">
        <v>1551</v>
      </c>
      <c r="V982" t="str">
        <f>INDEX(classification!AA$2:AA$200, MATCH(soilManagement!U982, classification!Y$2:Y$200, 0))</f>
        <v>unknown</v>
      </c>
      <c r="W982" s="9" t="s">
        <v>2565</v>
      </c>
      <c r="X982" t="str">
        <f>INDEX(classification!AD$2:AD$200, MATCH(soilManagement!W982, classification!AB$2:AB$200, 0))</f>
        <v>no impact</v>
      </c>
      <c r="Y982" s="6" t="s">
        <v>2475</v>
      </c>
    </row>
    <row r="983" spans="1:25">
      <c r="A983">
        <v>982</v>
      </c>
      <c r="B983" s="6" t="s">
        <v>1178</v>
      </c>
      <c r="C983" s="6" t="s">
        <v>2599</v>
      </c>
      <c r="D983" t="str">
        <f>INDEX(classification!C$2:C$200, MATCH(soilManagement!C983, classification!A$2:A$200, 0))</f>
        <v>arable</v>
      </c>
      <c r="E983" s="22" t="s">
        <v>2966</v>
      </c>
      <c r="F983" t="str">
        <f>INDEX(classification!F$2:F$200, MATCH(soilManagement!E983, classification!D$2:D$200, 0))</f>
        <v>reduced tillage</v>
      </c>
      <c r="G983" s="6">
        <v>2</v>
      </c>
      <c r="H983" s="9" t="s">
        <v>2630</v>
      </c>
      <c r="I983" t="str">
        <f>INDEX(classification!I$2:I$200, MATCH(soilManagement!H983, classification!G$2:G$200, 0))</f>
        <v>maize</v>
      </c>
      <c r="J983" s="9" t="s">
        <v>3034</v>
      </c>
      <c r="K983" s="23" t="s">
        <v>1551</v>
      </c>
      <c r="L983" t="str">
        <f>INDEX(classification!L$2:L$200, MATCH(soilManagement!K983, classification!J$2:J$200, 0))</f>
        <v>unknown</v>
      </c>
      <c r="M983" s="6" t="s">
        <v>2570</v>
      </c>
      <c r="N983" t="str">
        <f>INDEX(classification!O$2:O$200, MATCH(soilManagement!M983, classification!M$2:M$200, 0))</f>
        <v>yes</v>
      </c>
      <c r="O983" s="6" t="s">
        <v>2587</v>
      </c>
      <c r="P983" t="str">
        <f>INDEX(classification!R$2:R$200, MATCH(soilManagement!O983, classification!P$2:P$200, 0))</f>
        <v>no</v>
      </c>
      <c r="Q983" s="6" t="s">
        <v>1551</v>
      </c>
      <c r="R983" t="str">
        <f>INDEX(classification!U$2:U$200, MATCH(soilManagement!Q983, classification!S$2:S$200, 0))</f>
        <v>unknown</v>
      </c>
      <c r="S983" s="23" t="s">
        <v>1551</v>
      </c>
      <c r="T983" t="str">
        <f>INDEX(classification!X$2:X$200, MATCH(soilManagement!S983, classification!V$2:V$200, 0))</f>
        <v>unknown</v>
      </c>
      <c r="U983" s="6" t="s">
        <v>1551</v>
      </c>
      <c r="V983" t="str">
        <f>INDEX(classification!AA$2:AA$200, MATCH(soilManagement!U983, classification!Y$2:Y$200, 0))</f>
        <v>unknown</v>
      </c>
      <c r="W983" s="9" t="s">
        <v>2565</v>
      </c>
      <c r="X983" t="str">
        <f>INDEX(classification!AD$2:AD$200, MATCH(soilManagement!W983, classification!AB$2:AB$200, 0))</f>
        <v>no impact</v>
      </c>
      <c r="Y983" s="6" t="s">
        <v>2475</v>
      </c>
    </row>
    <row r="984" spans="1:25">
      <c r="A984">
        <v>983</v>
      </c>
      <c r="B984" s="6" t="s">
        <v>1179</v>
      </c>
      <c r="C984" s="6" t="s">
        <v>2599</v>
      </c>
      <c r="D984" t="str">
        <f>INDEX(classification!C$2:C$200, MATCH(soilManagement!C984, classification!A$2:A$200, 0))</f>
        <v>arable</v>
      </c>
      <c r="E984" s="22" t="s">
        <v>2805</v>
      </c>
      <c r="F984" t="str">
        <f>INDEX(classification!F$2:F$200, MATCH(soilManagement!E984, classification!D$2:D$200, 0))</f>
        <v>no tillage</v>
      </c>
      <c r="G984" s="6">
        <v>2</v>
      </c>
      <c r="H984" s="9" t="s">
        <v>2630</v>
      </c>
      <c r="I984" t="str">
        <f>INDEX(classification!I$2:I$200, MATCH(soilManagement!H984, classification!G$2:G$200, 0))</f>
        <v>maize</v>
      </c>
      <c r="J984" s="9" t="s">
        <v>3034</v>
      </c>
      <c r="K984" s="23" t="s">
        <v>1551</v>
      </c>
      <c r="L984" t="str">
        <f>INDEX(classification!L$2:L$200, MATCH(soilManagement!K984, classification!J$2:J$200, 0))</f>
        <v>unknown</v>
      </c>
      <c r="M984" s="6" t="s">
        <v>2570</v>
      </c>
      <c r="N984" t="str">
        <f>INDEX(classification!O$2:O$200, MATCH(soilManagement!M984, classification!M$2:M$200, 0))</f>
        <v>yes</v>
      </c>
      <c r="O984" s="6" t="s">
        <v>2587</v>
      </c>
      <c r="P984" t="str">
        <f>INDEX(classification!R$2:R$200, MATCH(soilManagement!O984, classification!P$2:P$200, 0))</f>
        <v>no</v>
      </c>
      <c r="Q984" s="6" t="s">
        <v>1551</v>
      </c>
      <c r="R984" t="str">
        <f>INDEX(classification!U$2:U$200, MATCH(soilManagement!Q984, classification!S$2:S$200, 0))</f>
        <v>unknown</v>
      </c>
      <c r="S984" s="23" t="s">
        <v>1551</v>
      </c>
      <c r="T984" t="str">
        <f>INDEX(classification!X$2:X$200, MATCH(soilManagement!S984, classification!V$2:V$200, 0))</f>
        <v>unknown</v>
      </c>
      <c r="U984" s="6" t="s">
        <v>1551</v>
      </c>
      <c r="V984" t="str">
        <f>INDEX(classification!AA$2:AA$200, MATCH(soilManagement!U984, classification!Y$2:Y$200, 0))</f>
        <v>unknown</v>
      </c>
      <c r="W984" s="9" t="s">
        <v>2565</v>
      </c>
      <c r="X984" t="str">
        <f>INDEX(classification!AD$2:AD$200, MATCH(soilManagement!W984, classification!AB$2:AB$200, 0))</f>
        <v>no impact</v>
      </c>
      <c r="Y984" s="6" t="s">
        <v>2475</v>
      </c>
    </row>
    <row r="985" spans="1:25">
      <c r="A985">
        <v>984</v>
      </c>
      <c r="B985" s="6" t="s">
        <v>1180</v>
      </c>
      <c r="C985" s="6" t="s">
        <v>2599</v>
      </c>
      <c r="D985" t="str">
        <f>INDEX(classification!C$2:C$200, MATCH(soilManagement!C985, classification!A$2:A$200, 0))</f>
        <v>arable</v>
      </c>
      <c r="E985" s="22" t="s">
        <v>2801</v>
      </c>
      <c r="F985" t="str">
        <f>INDEX(classification!F$2:F$200, MATCH(soilManagement!E985, classification!D$2:D$200, 0))</f>
        <v>conventional tillage</v>
      </c>
      <c r="G985" s="6">
        <v>2</v>
      </c>
      <c r="H985" s="9" t="s">
        <v>2630</v>
      </c>
      <c r="I985" t="str">
        <f>INDEX(classification!I$2:I$200, MATCH(soilManagement!H985, classification!G$2:G$200, 0))</f>
        <v>maize</v>
      </c>
      <c r="J985" s="9" t="s">
        <v>3034</v>
      </c>
      <c r="K985" s="23" t="s">
        <v>1551</v>
      </c>
      <c r="L985" t="str">
        <f>INDEX(classification!L$2:L$200, MATCH(soilManagement!K985, classification!J$2:J$200, 0))</f>
        <v>unknown</v>
      </c>
      <c r="M985" s="6" t="s">
        <v>2587</v>
      </c>
      <c r="N985" t="str">
        <f>INDEX(classification!O$2:O$200, MATCH(soilManagement!M985, classification!M$2:M$200, 0))</f>
        <v>no</v>
      </c>
      <c r="O985" s="6" t="s">
        <v>2587</v>
      </c>
      <c r="P985" t="str">
        <f>INDEX(classification!R$2:R$200, MATCH(soilManagement!O985, classification!P$2:P$200, 0))</f>
        <v>no</v>
      </c>
      <c r="Q985" s="6" t="s">
        <v>1551</v>
      </c>
      <c r="R985" t="str">
        <f>INDEX(classification!U$2:U$200, MATCH(soilManagement!Q985, classification!S$2:S$200, 0))</f>
        <v>unknown</v>
      </c>
      <c r="S985" s="23" t="s">
        <v>1551</v>
      </c>
      <c r="T985" t="str">
        <f>INDEX(classification!X$2:X$200, MATCH(soilManagement!S985, classification!V$2:V$200, 0))</f>
        <v>unknown</v>
      </c>
      <c r="U985" s="6" t="s">
        <v>1551</v>
      </c>
      <c r="V985" t="str">
        <f>INDEX(classification!AA$2:AA$200, MATCH(soilManagement!U985, classification!Y$2:Y$200, 0))</f>
        <v>unknown</v>
      </c>
      <c r="W985" s="9" t="s">
        <v>2565</v>
      </c>
      <c r="X985" t="str">
        <f>INDEX(classification!AD$2:AD$200, MATCH(soilManagement!W985, classification!AB$2:AB$200, 0))</f>
        <v>no impact</v>
      </c>
      <c r="Y985" s="6" t="s">
        <v>2475</v>
      </c>
    </row>
    <row r="986" spans="1:25">
      <c r="A986">
        <v>985</v>
      </c>
      <c r="B986" s="6" t="s">
        <v>1181</v>
      </c>
      <c r="C986" s="6" t="s">
        <v>2599</v>
      </c>
      <c r="D986" t="str">
        <f>INDEX(classification!C$2:C$200, MATCH(soilManagement!C986, classification!A$2:A$200, 0))</f>
        <v>arable</v>
      </c>
      <c r="E986" s="22" t="s">
        <v>2966</v>
      </c>
      <c r="F986" t="str">
        <f>INDEX(classification!F$2:F$200, MATCH(soilManagement!E986, classification!D$2:D$200, 0))</f>
        <v>reduced tillage</v>
      </c>
      <c r="G986" s="6">
        <v>2</v>
      </c>
      <c r="H986" s="9" t="s">
        <v>2630</v>
      </c>
      <c r="I986" t="str">
        <f>INDEX(classification!I$2:I$200, MATCH(soilManagement!H986, classification!G$2:G$200, 0))</f>
        <v>maize</v>
      </c>
      <c r="J986" s="9" t="s">
        <v>3034</v>
      </c>
      <c r="K986" s="23" t="s">
        <v>1551</v>
      </c>
      <c r="L986" t="str">
        <f>INDEX(classification!L$2:L$200, MATCH(soilManagement!K986, classification!J$2:J$200, 0))</f>
        <v>unknown</v>
      </c>
      <c r="M986" s="6" t="s">
        <v>2587</v>
      </c>
      <c r="N986" t="str">
        <f>INDEX(classification!O$2:O$200, MATCH(soilManagement!M986, classification!M$2:M$200, 0))</f>
        <v>no</v>
      </c>
      <c r="O986" s="6" t="s">
        <v>2587</v>
      </c>
      <c r="P986" t="str">
        <f>INDEX(classification!R$2:R$200, MATCH(soilManagement!O986, classification!P$2:P$200, 0))</f>
        <v>no</v>
      </c>
      <c r="Q986" s="6" t="s">
        <v>1551</v>
      </c>
      <c r="R986" t="str">
        <f>INDEX(classification!U$2:U$200, MATCH(soilManagement!Q986, classification!S$2:S$200, 0))</f>
        <v>unknown</v>
      </c>
      <c r="S986" s="23" t="s">
        <v>1551</v>
      </c>
      <c r="T986" t="str">
        <f>INDEX(classification!X$2:X$200, MATCH(soilManagement!S986, classification!V$2:V$200, 0))</f>
        <v>unknown</v>
      </c>
      <c r="U986" s="6" t="s">
        <v>1551</v>
      </c>
      <c r="V986" t="str">
        <f>INDEX(classification!AA$2:AA$200, MATCH(soilManagement!U986, classification!Y$2:Y$200, 0))</f>
        <v>unknown</v>
      </c>
      <c r="W986" s="9" t="s">
        <v>2565</v>
      </c>
      <c r="X986" t="str">
        <f>INDEX(classification!AD$2:AD$200, MATCH(soilManagement!W986, classification!AB$2:AB$200, 0))</f>
        <v>no impact</v>
      </c>
      <c r="Y986" s="6" t="s">
        <v>2475</v>
      </c>
    </row>
    <row r="987" spans="1:25">
      <c r="A987">
        <v>986</v>
      </c>
      <c r="B987" s="6" t="s">
        <v>1182</v>
      </c>
      <c r="C987" s="6" t="s">
        <v>2599</v>
      </c>
      <c r="D987" t="str">
        <f>INDEX(classification!C$2:C$200, MATCH(soilManagement!C987, classification!A$2:A$200, 0))</f>
        <v>arable</v>
      </c>
      <c r="E987" s="22" t="s">
        <v>2805</v>
      </c>
      <c r="F987" t="str">
        <f>INDEX(classification!F$2:F$200, MATCH(soilManagement!E987, classification!D$2:D$200, 0))</f>
        <v>no tillage</v>
      </c>
      <c r="G987" s="6">
        <v>2</v>
      </c>
      <c r="H987" s="9" t="s">
        <v>2630</v>
      </c>
      <c r="I987" t="str">
        <f>INDEX(classification!I$2:I$200, MATCH(soilManagement!H987, classification!G$2:G$200, 0))</f>
        <v>maize</v>
      </c>
      <c r="J987" s="9" t="s">
        <v>3034</v>
      </c>
      <c r="K987" s="23" t="s">
        <v>1551</v>
      </c>
      <c r="L987" t="str">
        <f>INDEX(classification!L$2:L$200, MATCH(soilManagement!K987, classification!J$2:J$200, 0))</f>
        <v>unknown</v>
      </c>
      <c r="M987" s="6" t="s">
        <v>2587</v>
      </c>
      <c r="N987" t="str">
        <f>INDEX(classification!O$2:O$200, MATCH(soilManagement!M987, classification!M$2:M$200, 0))</f>
        <v>no</v>
      </c>
      <c r="O987" s="6" t="s">
        <v>2587</v>
      </c>
      <c r="P987" t="str">
        <f>INDEX(classification!R$2:R$200, MATCH(soilManagement!O987, classification!P$2:P$200, 0))</f>
        <v>no</v>
      </c>
      <c r="Q987" s="6" t="s">
        <v>1551</v>
      </c>
      <c r="R987" t="str">
        <f>INDEX(classification!U$2:U$200, MATCH(soilManagement!Q987, classification!S$2:S$200, 0))</f>
        <v>unknown</v>
      </c>
      <c r="S987" s="23" t="s">
        <v>1551</v>
      </c>
      <c r="T987" t="str">
        <f>INDEX(classification!X$2:X$200, MATCH(soilManagement!S987, classification!V$2:V$200, 0))</f>
        <v>unknown</v>
      </c>
      <c r="U987" s="6" t="s">
        <v>1551</v>
      </c>
      <c r="V987" t="str">
        <f>INDEX(classification!AA$2:AA$200, MATCH(soilManagement!U987, classification!Y$2:Y$200, 0))</f>
        <v>unknown</v>
      </c>
      <c r="W987" s="9" t="s">
        <v>2565</v>
      </c>
      <c r="X987" t="str">
        <f>INDEX(classification!AD$2:AD$200, MATCH(soilManagement!W987, classification!AB$2:AB$200, 0))</f>
        <v>no impact</v>
      </c>
      <c r="Y987" s="6" t="s">
        <v>2475</v>
      </c>
    </row>
    <row r="988" spans="1:25">
      <c r="A988">
        <v>987</v>
      </c>
      <c r="B988" s="6" t="s">
        <v>1183</v>
      </c>
      <c r="C988" s="6" t="s">
        <v>2599</v>
      </c>
      <c r="D988" t="str">
        <f>INDEX(classification!C$2:C$200, MATCH(soilManagement!C988, classification!A$2:A$200, 0))</f>
        <v>arable</v>
      </c>
      <c r="E988" s="22" t="s">
        <v>2801</v>
      </c>
      <c r="F988" t="str">
        <f>INDEX(classification!F$2:F$200, MATCH(soilManagement!E988, classification!D$2:D$200, 0))</f>
        <v>conventional tillage</v>
      </c>
      <c r="G988" s="6">
        <v>1</v>
      </c>
      <c r="H988" s="9" t="s">
        <v>2630</v>
      </c>
      <c r="I988" t="str">
        <f>INDEX(classification!I$2:I$200, MATCH(soilManagement!H988, classification!G$2:G$200, 0))</f>
        <v>maize</v>
      </c>
      <c r="J988" s="9" t="s">
        <v>2630</v>
      </c>
      <c r="K988" s="23" t="s">
        <v>1551</v>
      </c>
      <c r="L988" t="str">
        <f>INDEX(classification!L$2:L$200, MATCH(soilManagement!K988, classification!J$2:J$200, 0))</f>
        <v>unknown</v>
      </c>
      <c r="M988" s="6" t="s">
        <v>2729</v>
      </c>
      <c r="N988" t="str">
        <f>INDEX(classification!O$2:O$200, MATCH(soilManagement!M988, classification!M$2:M$200, 0))</f>
        <v>yes</v>
      </c>
      <c r="O988" s="6" t="s">
        <v>2587</v>
      </c>
      <c r="P988" t="str">
        <f>INDEX(classification!R$2:R$200, MATCH(soilManagement!O988, classification!P$2:P$200, 0))</f>
        <v>no</v>
      </c>
      <c r="Q988" s="6" t="s">
        <v>3035</v>
      </c>
      <c r="R988" t="str">
        <f>INDEX(classification!U$2:U$200, MATCH(soilManagement!Q988, classification!S$2:S$200, 0))</f>
        <v>irrigated</v>
      </c>
      <c r="S988" s="6" t="s">
        <v>2587</v>
      </c>
      <c r="T988" t="str">
        <f>INDEX(classification!X$2:X$200, MATCH(soilManagement!S988, classification!V$2:V$200, 0))</f>
        <v>not compacted</v>
      </c>
      <c r="U988" s="6" t="s">
        <v>3036</v>
      </c>
      <c r="V988" t="str">
        <f>INDEX(classification!AA$2:AA$200, MATCH(soilManagement!U988, classification!Y$2:Y$200, 0))</f>
        <v>positive impact</v>
      </c>
      <c r="W988" s="9" t="s">
        <v>3021</v>
      </c>
      <c r="X988" t="str">
        <f>INDEX(classification!AD$2:AD$200, MATCH(soilManagement!W988, classification!AB$2:AB$200, 0))</f>
        <v>unknown</v>
      </c>
      <c r="Y988" s="6" t="s">
        <v>2559</v>
      </c>
    </row>
    <row r="989" spans="1:25">
      <c r="A989">
        <v>988</v>
      </c>
      <c r="B989" s="6" t="s">
        <v>1186</v>
      </c>
      <c r="C989" s="6" t="s">
        <v>2599</v>
      </c>
      <c r="D989" t="str">
        <f>INDEX(classification!C$2:C$200, MATCH(soilManagement!C989, classification!A$2:A$200, 0))</f>
        <v>arable</v>
      </c>
      <c r="E989" s="22" t="s">
        <v>2801</v>
      </c>
      <c r="F989" t="str">
        <f>INDEX(classification!F$2:F$200, MATCH(soilManagement!E989, classification!D$2:D$200, 0))</f>
        <v>conventional tillage</v>
      </c>
      <c r="G989" s="6">
        <v>1</v>
      </c>
      <c r="H989" s="9" t="s">
        <v>2630</v>
      </c>
      <c r="I989" t="str">
        <f>INDEX(classification!I$2:I$200, MATCH(soilManagement!H989, classification!G$2:G$200, 0))</f>
        <v>maize</v>
      </c>
      <c r="J989" s="9" t="s">
        <v>2630</v>
      </c>
      <c r="K989" s="23" t="s">
        <v>1551</v>
      </c>
      <c r="L989" t="str">
        <f>INDEX(classification!L$2:L$200, MATCH(soilManagement!K989, classification!J$2:J$200, 0))</f>
        <v>unknown</v>
      </c>
      <c r="M989" s="6" t="s">
        <v>2729</v>
      </c>
      <c r="N989" t="str">
        <f>INDEX(classification!O$2:O$200, MATCH(soilManagement!M989, classification!M$2:M$200, 0))</f>
        <v>yes</v>
      </c>
      <c r="O989" s="6" t="s">
        <v>2587</v>
      </c>
      <c r="P989" t="str">
        <f>INDEX(classification!R$2:R$200, MATCH(soilManagement!O989, classification!P$2:P$200, 0))</f>
        <v>no</v>
      </c>
      <c r="Q989" s="6" t="s">
        <v>3035</v>
      </c>
      <c r="R989" t="str">
        <f>INDEX(classification!U$2:U$200, MATCH(soilManagement!Q989, classification!S$2:S$200, 0))</f>
        <v>irrigated</v>
      </c>
      <c r="S989" s="6" t="s">
        <v>2587</v>
      </c>
      <c r="T989" t="str">
        <f>INDEX(classification!X$2:X$200, MATCH(soilManagement!S989, classification!V$2:V$200, 0))</f>
        <v>not compacted</v>
      </c>
      <c r="U989" s="6" t="s">
        <v>3036</v>
      </c>
      <c r="V989" t="str">
        <f>INDEX(classification!AA$2:AA$200, MATCH(soilManagement!U989, classification!Y$2:Y$200, 0))</f>
        <v>positive impact</v>
      </c>
      <c r="W989" s="9" t="s">
        <v>3022</v>
      </c>
      <c r="X989" t="str">
        <f>INDEX(classification!AD$2:AD$200, MATCH(soilManagement!W989, classification!AB$2:AB$200, 0))</f>
        <v>no impact</v>
      </c>
      <c r="Y989" s="6" t="s">
        <v>2559</v>
      </c>
    </row>
    <row r="990" spans="1:25">
      <c r="A990">
        <v>989</v>
      </c>
      <c r="B990" s="6" t="s">
        <v>1187</v>
      </c>
      <c r="C990" s="6" t="s">
        <v>2599</v>
      </c>
      <c r="D990" t="str">
        <f>INDEX(classification!C$2:C$200, MATCH(soilManagement!C990, classification!A$2:A$200, 0))</f>
        <v>arable</v>
      </c>
      <c r="E990" s="22" t="s">
        <v>2801</v>
      </c>
      <c r="F990" t="str">
        <f>INDEX(classification!F$2:F$200, MATCH(soilManagement!E990, classification!D$2:D$200, 0))</f>
        <v>conventional tillage</v>
      </c>
      <c r="G990" s="6">
        <v>1</v>
      </c>
      <c r="H990" s="9" t="s">
        <v>2630</v>
      </c>
      <c r="I990" t="str">
        <f>INDEX(classification!I$2:I$200, MATCH(soilManagement!H990, classification!G$2:G$200, 0))</f>
        <v>maize</v>
      </c>
      <c r="J990" s="9" t="s">
        <v>2630</v>
      </c>
      <c r="K990" s="23" t="s">
        <v>1551</v>
      </c>
      <c r="L990" t="str">
        <f>INDEX(classification!L$2:L$200, MATCH(soilManagement!K990, classification!J$2:J$200, 0))</f>
        <v>unknown</v>
      </c>
      <c r="M990" s="6" t="s">
        <v>2729</v>
      </c>
      <c r="N990" t="str">
        <f>INDEX(classification!O$2:O$200, MATCH(soilManagement!M990, classification!M$2:M$200, 0))</f>
        <v>yes</v>
      </c>
      <c r="O990" s="6" t="s">
        <v>2587</v>
      </c>
      <c r="P990" t="str">
        <f>INDEX(classification!R$2:R$200, MATCH(soilManagement!O990, classification!P$2:P$200, 0))</f>
        <v>no</v>
      </c>
      <c r="Q990" s="6" t="s">
        <v>3035</v>
      </c>
      <c r="R990" t="str">
        <f>INDEX(classification!U$2:U$200, MATCH(soilManagement!Q990, classification!S$2:S$200, 0))</f>
        <v>irrigated</v>
      </c>
      <c r="S990" s="6" t="s">
        <v>2587</v>
      </c>
      <c r="T990" t="str">
        <f>INDEX(classification!X$2:X$200, MATCH(soilManagement!S990, classification!V$2:V$200, 0))</f>
        <v>not compacted</v>
      </c>
      <c r="U990" s="6" t="s">
        <v>3036</v>
      </c>
      <c r="V990" t="str">
        <f>INDEX(classification!AA$2:AA$200, MATCH(soilManagement!U990, classification!Y$2:Y$200, 0))</f>
        <v>positive impact</v>
      </c>
      <c r="W990" s="9" t="s">
        <v>3023</v>
      </c>
      <c r="X990" t="str">
        <f>INDEX(classification!AD$2:AD$200, MATCH(soilManagement!W990, classification!AB$2:AB$200, 0))</f>
        <v>no impact</v>
      </c>
      <c r="Y990" s="6" t="s">
        <v>2559</v>
      </c>
    </row>
    <row r="991" spans="1:25">
      <c r="A991">
        <v>990</v>
      </c>
      <c r="B991" s="6" t="s">
        <v>1188</v>
      </c>
      <c r="C991" s="6" t="s">
        <v>2599</v>
      </c>
      <c r="D991" t="str">
        <f>INDEX(classification!C$2:C$200, MATCH(soilManagement!C991, classification!A$2:A$200, 0))</f>
        <v>arable</v>
      </c>
      <c r="E991" s="22" t="s">
        <v>2801</v>
      </c>
      <c r="F991" t="str">
        <f>INDEX(classification!F$2:F$200, MATCH(soilManagement!E991, classification!D$2:D$200, 0))</f>
        <v>conventional tillage</v>
      </c>
      <c r="G991" s="6">
        <v>1</v>
      </c>
      <c r="H991" s="9" t="s">
        <v>2630</v>
      </c>
      <c r="I991" t="str">
        <f>INDEX(classification!I$2:I$200, MATCH(soilManagement!H991, classification!G$2:G$200, 0))</f>
        <v>maize</v>
      </c>
      <c r="J991" s="9" t="s">
        <v>2630</v>
      </c>
      <c r="K991" s="23" t="s">
        <v>1551</v>
      </c>
      <c r="L991" t="str">
        <f>INDEX(classification!L$2:L$200, MATCH(soilManagement!K991, classification!J$2:J$200, 0))</f>
        <v>unknown</v>
      </c>
      <c r="M991" s="6" t="s">
        <v>2729</v>
      </c>
      <c r="N991" t="str">
        <f>INDEX(classification!O$2:O$200, MATCH(soilManagement!M991, classification!M$2:M$200, 0))</f>
        <v>yes</v>
      </c>
      <c r="O991" s="6" t="s">
        <v>2587</v>
      </c>
      <c r="P991" t="str">
        <f>INDEX(classification!R$2:R$200, MATCH(soilManagement!O991, classification!P$2:P$200, 0))</f>
        <v>no</v>
      </c>
      <c r="Q991" s="6" t="s">
        <v>3035</v>
      </c>
      <c r="R991" t="str">
        <f>INDEX(classification!U$2:U$200, MATCH(soilManagement!Q991, classification!S$2:S$200, 0))</f>
        <v>irrigated</v>
      </c>
      <c r="S991" s="6" t="s">
        <v>2587</v>
      </c>
      <c r="T991" t="str">
        <f>INDEX(classification!X$2:X$200, MATCH(soilManagement!S991, classification!V$2:V$200, 0))</f>
        <v>not compacted</v>
      </c>
      <c r="U991" s="6" t="s">
        <v>3036</v>
      </c>
      <c r="V991" t="str">
        <f>INDEX(classification!AA$2:AA$200, MATCH(soilManagement!U991, classification!Y$2:Y$200, 0))</f>
        <v>positive impact</v>
      </c>
      <c r="W991" s="9" t="s">
        <v>3037</v>
      </c>
      <c r="X991" t="str">
        <f>INDEX(classification!AD$2:AD$200, MATCH(soilManagement!W991, classification!AB$2:AB$200, 0))</f>
        <v>no impact</v>
      </c>
      <c r="Y991" s="6" t="s">
        <v>2559</v>
      </c>
    </row>
    <row r="992" spans="1:25">
      <c r="A992">
        <v>991</v>
      </c>
      <c r="B992" s="6" t="s">
        <v>1189</v>
      </c>
      <c r="C992" s="6" t="s">
        <v>2599</v>
      </c>
      <c r="D992" t="str">
        <f>INDEX(classification!C$2:C$200, MATCH(soilManagement!C992, classification!A$2:A$200, 0))</f>
        <v>arable</v>
      </c>
      <c r="E992" s="22" t="s">
        <v>2801</v>
      </c>
      <c r="F992" t="str">
        <f>INDEX(classification!F$2:F$200, MATCH(soilManagement!E992, classification!D$2:D$200, 0))</f>
        <v>conventional tillage</v>
      </c>
      <c r="G992" s="6">
        <v>1</v>
      </c>
      <c r="H992" s="9" t="s">
        <v>2630</v>
      </c>
      <c r="I992" t="str">
        <f>INDEX(classification!I$2:I$200, MATCH(soilManagement!H992, classification!G$2:G$200, 0))</f>
        <v>maize</v>
      </c>
      <c r="J992" s="9" t="s">
        <v>2630</v>
      </c>
      <c r="K992" s="23" t="s">
        <v>1551</v>
      </c>
      <c r="L992" t="str">
        <f>INDEX(classification!L$2:L$200, MATCH(soilManagement!K992, classification!J$2:J$200, 0))</f>
        <v>unknown</v>
      </c>
      <c r="M992" s="6" t="s">
        <v>2729</v>
      </c>
      <c r="N992" t="str">
        <f>INDEX(classification!O$2:O$200, MATCH(soilManagement!M992, classification!M$2:M$200, 0))</f>
        <v>yes</v>
      </c>
      <c r="O992" s="6" t="s">
        <v>2587</v>
      </c>
      <c r="P992" t="str">
        <f>INDEX(classification!R$2:R$200, MATCH(soilManagement!O992, classification!P$2:P$200, 0))</f>
        <v>no</v>
      </c>
      <c r="Q992" s="6" t="s">
        <v>3035</v>
      </c>
      <c r="R992" t="str">
        <f>INDEX(classification!U$2:U$200, MATCH(soilManagement!Q992, classification!S$2:S$200, 0))</f>
        <v>irrigated</v>
      </c>
      <c r="S992" s="6" t="s">
        <v>2587</v>
      </c>
      <c r="T992" t="str">
        <f>INDEX(classification!X$2:X$200, MATCH(soilManagement!S992, classification!V$2:V$200, 0))</f>
        <v>not compacted</v>
      </c>
      <c r="U992" s="6" t="s">
        <v>3036</v>
      </c>
      <c r="V992" t="str">
        <f>INDEX(classification!AA$2:AA$200, MATCH(soilManagement!U992, classification!Y$2:Y$200, 0))</f>
        <v>positive impact</v>
      </c>
      <c r="W992" s="9" t="s">
        <v>3037</v>
      </c>
      <c r="X992" t="str">
        <f>INDEX(classification!AD$2:AD$200, MATCH(soilManagement!W992, classification!AB$2:AB$200, 0))</f>
        <v>no impact</v>
      </c>
      <c r="Y992" s="6" t="s">
        <v>2559</v>
      </c>
    </row>
    <row r="993" spans="1:25">
      <c r="A993">
        <v>992</v>
      </c>
      <c r="B993" s="6" t="s">
        <v>1190</v>
      </c>
      <c r="C993" s="6" t="s">
        <v>2599</v>
      </c>
      <c r="D993" t="str">
        <f>INDEX(classification!C$2:C$200, MATCH(soilManagement!C993, classification!A$2:A$200, 0))</f>
        <v>arable</v>
      </c>
      <c r="E993" s="22" t="s">
        <v>2801</v>
      </c>
      <c r="F993" t="str">
        <f>INDEX(classification!F$2:F$200, MATCH(soilManagement!E993, classification!D$2:D$200, 0))</f>
        <v>conventional tillage</v>
      </c>
      <c r="G993" s="6">
        <v>1</v>
      </c>
      <c r="H993" s="9" t="s">
        <v>2630</v>
      </c>
      <c r="I993" t="str">
        <f>INDEX(classification!I$2:I$200, MATCH(soilManagement!H993, classification!G$2:G$200, 0))</f>
        <v>maize</v>
      </c>
      <c r="J993" s="9" t="s">
        <v>2630</v>
      </c>
      <c r="K993" s="23" t="s">
        <v>1551</v>
      </c>
      <c r="L993" t="str">
        <f>INDEX(classification!L$2:L$200, MATCH(soilManagement!K993, classification!J$2:J$200, 0))</f>
        <v>unknown</v>
      </c>
      <c r="M993" s="6" t="s">
        <v>2729</v>
      </c>
      <c r="N993" t="str">
        <f>INDEX(classification!O$2:O$200, MATCH(soilManagement!M993, classification!M$2:M$200, 0))</f>
        <v>yes</v>
      </c>
      <c r="O993" s="6" t="s">
        <v>2587</v>
      </c>
      <c r="P993" t="str">
        <f>INDEX(classification!R$2:R$200, MATCH(soilManagement!O993, classification!P$2:P$200, 0))</f>
        <v>no</v>
      </c>
      <c r="Q993" s="6" t="s">
        <v>3035</v>
      </c>
      <c r="R993" t="str">
        <f>INDEX(classification!U$2:U$200, MATCH(soilManagement!Q993, classification!S$2:S$200, 0))</f>
        <v>irrigated</v>
      </c>
      <c r="S993" s="6" t="s">
        <v>2587</v>
      </c>
      <c r="T993" t="str">
        <f>INDEX(classification!X$2:X$200, MATCH(soilManagement!S993, classification!V$2:V$200, 0))</f>
        <v>not compacted</v>
      </c>
      <c r="U993" s="6" t="s">
        <v>3036</v>
      </c>
      <c r="V993" t="str">
        <f>INDEX(classification!AA$2:AA$200, MATCH(soilManagement!U993, classification!Y$2:Y$200, 0))</f>
        <v>positive impact</v>
      </c>
      <c r="W993" s="9" t="s">
        <v>3038</v>
      </c>
      <c r="X993" t="str">
        <f>INDEX(classification!AD$2:AD$200, MATCH(soilManagement!W993, classification!AB$2:AB$200, 0))</f>
        <v>no impact</v>
      </c>
      <c r="Y993" s="6" t="s">
        <v>2559</v>
      </c>
    </row>
    <row r="994" spans="1:25">
      <c r="A994">
        <v>993</v>
      </c>
      <c r="B994" s="6" t="s">
        <v>1191</v>
      </c>
      <c r="C994" s="6" t="s">
        <v>2599</v>
      </c>
      <c r="D994" t="str">
        <f>INDEX(classification!C$2:C$200, MATCH(soilManagement!C994, classification!A$2:A$200, 0))</f>
        <v>arable</v>
      </c>
      <c r="E994" s="22" t="s">
        <v>2801</v>
      </c>
      <c r="F994" t="str">
        <f>INDEX(classification!F$2:F$200, MATCH(soilManagement!E994, classification!D$2:D$200, 0))</f>
        <v>conventional tillage</v>
      </c>
      <c r="G994" s="6">
        <v>1</v>
      </c>
      <c r="H994" s="9" t="s">
        <v>2630</v>
      </c>
      <c r="I994" t="str">
        <f>INDEX(classification!I$2:I$200, MATCH(soilManagement!H994, classification!G$2:G$200, 0))</f>
        <v>maize</v>
      </c>
      <c r="J994" s="9" t="s">
        <v>2630</v>
      </c>
      <c r="K994" s="23" t="s">
        <v>1551</v>
      </c>
      <c r="L994" t="str">
        <f>INDEX(classification!L$2:L$200, MATCH(soilManagement!K994, classification!J$2:J$200, 0))</f>
        <v>unknown</v>
      </c>
      <c r="M994" s="6" t="s">
        <v>2729</v>
      </c>
      <c r="N994" t="str">
        <f>INDEX(classification!O$2:O$200, MATCH(soilManagement!M994, classification!M$2:M$200, 0))</f>
        <v>yes</v>
      </c>
      <c r="O994" s="6" t="s">
        <v>2587</v>
      </c>
      <c r="P994" t="str">
        <f>INDEX(classification!R$2:R$200, MATCH(soilManagement!O994, classification!P$2:P$200, 0))</f>
        <v>no</v>
      </c>
      <c r="Q994" s="6" t="s">
        <v>3039</v>
      </c>
      <c r="R994" t="str">
        <f>INDEX(classification!U$2:U$200, MATCH(soilManagement!Q994, classification!S$2:S$200, 0))</f>
        <v>irrigated</v>
      </c>
      <c r="S994" s="6" t="s">
        <v>2587</v>
      </c>
      <c r="T994" t="str">
        <f>INDEX(classification!X$2:X$200, MATCH(soilManagement!S994, classification!V$2:V$200, 0))</f>
        <v>not compacted</v>
      </c>
      <c r="U994" s="6" t="s">
        <v>3036</v>
      </c>
      <c r="V994" t="str">
        <f>INDEX(classification!AA$2:AA$200, MATCH(soilManagement!U994, classification!Y$2:Y$200, 0))</f>
        <v>positive impact</v>
      </c>
      <c r="W994" s="9" t="s">
        <v>3021</v>
      </c>
      <c r="X994" t="str">
        <f>INDEX(classification!AD$2:AD$200, MATCH(soilManagement!W994, classification!AB$2:AB$200, 0))</f>
        <v>unknown</v>
      </c>
      <c r="Y994" s="6" t="s">
        <v>2559</v>
      </c>
    </row>
    <row r="995" spans="1:25">
      <c r="A995">
        <v>994</v>
      </c>
      <c r="B995" s="6" t="s">
        <v>1192</v>
      </c>
      <c r="C995" s="6" t="s">
        <v>2599</v>
      </c>
      <c r="D995" t="str">
        <f>INDEX(classification!C$2:C$200, MATCH(soilManagement!C995, classification!A$2:A$200, 0))</f>
        <v>arable</v>
      </c>
      <c r="E995" s="22" t="s">
        <v>2801</v>
      </c>
      <c r="F995" t="str">
        <f>INDEX(classification!F$2:F$200, MATCH(soilManagement!E995, classification!D$2:D$200, 0))</f>
        <v>conventional tillage</v>
      </c>
      <c r="G995" s="6">
        <v>1</v>
      </c>
      <c r="H995" s="9" t="s">
        <v>2630</v>
      </c>
      <c r="I995" t="str">
        <f>INDEX(classification!I$2:I$200, MATCH(soilManagement!H995, classification!G$2:G$200, 0))</f>
        <v>maize</v>
      </c>
      <c r="J995" s="9" t="s">
        <v>2630</v>
      </c>
      <c r="K995" s="23" t="s">
        <v>1551</v>
      </c>
      <c r="L995" t="str">
        <f>INDEX(classification!L$2:L$200, MATCH(soilManagement!K995, classification!J$2:J$200, 0))</f>
        <v>unknown</v>
      </c>
      <c r="M995" s="6" t="s">
        <v>2729</v>
      </c>
      <c r="N995" t="str">
        <f>INDEX(classification!O$2:O$200, MATCH(soilManagement!M995, classification!M$2:M$200, 0))</f>
        <v>yes</v>
      </c>
      <c r="O995" s="6" t="s">
        <v>2587</v>
      </c>
      <c r="P995" t="str">
        <f>INDEX(classification!R$2:R$200, MATCH(soilManagement!O995, classification!P$2:P$200, 0))</f>
        <v>no</v>
      </c>
      <c r="Q995" s="6" t="s">
        <v>3039</v>
      </c>
      <c r="R995" t="str">
        <f>INDEX(classification!U$2:U$200, MATCH(soilManagement!Q995, classification!S$2:S$200, 0))</f>
        <v>irrigated</v>
      </c>
      <c r="S995" s="6" t="s">
        <v>2587</v>
      </c>
      <c r="T995" t="str">
        <f>INDEX(classification!X$2:X$200, MATCH(soilManagement!S995, classification!V$2:V$200, 0))</f>
        <v>not compacted</v>
      </c>
      <c r="U995" s="6" t="s">
        <v>3036</v>
      </c>
      <c r="V995" t="str">
        <f>INDEX(classification!AA$2:AA$200, MATCH(soilManagement!U995, classification!Y$2:Y$200, 0))</f>
        <v>positive impact</v>
      </c>
      <c r="W995" s="9" t="s">
        <v>3022</v>
      </c>
      <c r="X995" t="str">
        <f>INDEX(classification!AD$2:AD$200, MATCH(soilManagement!W995, classification!AB$2:AB$200, 0))</f>
        <v>no impact</v>
      </c>
      <c r="Y995" s="6" t="s">
        <v>2559</v>
      </c>
    </row>
    <row r="996" spans="1:25">
      <c r="A996">
        <v>995</v>
      </c>
      <c r="B996" s="6" t="s">
        <v>1193</v>
      </c>
      <c r="C996" s="6" t="s">
        <v>2599</v>
      </c>
      <c r="D996" t="str">
        <f>INDEX(classification!C$2:C$200, MATCH(soilManagement!C996, classification!A$2:A$200, 0))</f>
        <v>arable</v>
      </c>
      <c r="E996" s="22" t="s">
        <v>2801</v>
      </c>
      <c r="F996" t="str">
        <f>INDEX(classification!F$2:F$200, MATCH(soilManagement!E996, classification!D$2:D$200, 0))</f>
        <v>conventional tillage</v>
      </c>
      <c r="G996" s="6">
        <v>1</v>
      </c>
      <c r="H996" s="9" t="s">
        <v>2630</v>
      </c>
      <c r="I996" t="str">
        <f>INDEX(classification!I$2:I$200, MATCH(soilManagement!H996, classification!G$2:G$200, 0))</f>
        <v>maize</v>
      </c>
      <c r="J996" s="9" t="s">
        <v>2630</v>
      </c>
      <c r="K996" s="23" t="s">
        <v>1551</v>
      </c>
      <c r="L996" t="str">
        <f>INDEX(classification!L$2:L$200, MATCH(soilManagement!K996, classification!J$2:J$200, 0))</f>
        <v>unknown</v>
      </c>
      <c r="M996" s="6" t="s">
        <v>2729</v>
      </c>
      <c r="N996" t="str">
        <f>INDEX(classification!O$2:O$200, MATCH(soilManagement!M996, classification!M$2:M$200, 0))</f>
        <v>yes</v>
      </c>
      <c r="O996" s="6" t="s">
        <v>2587</v>
      </c>
      <c r="P996" t="str">
        <f>INDEX(classification!R$2:R$200, MATCH(soilManagement!O996, classification!P$2:P$200, 0))</f>
        <v>no</v>
      </c>
      <c r="Q996" s="6" t="s">
        <v>3039</v>
      </c>
      <c r="R996" t="str">
        <f>INDEX(classification!U$2:U$200, MATCH(soilManagement!Q996, classification!S$2:S$200, 0))</f>
        <v>irrigated</v>
      </c>
      <c r="S996" s="6" t="s">
        <v>2587</v>
      </c>
      <c r="T996" t="str">
        <f>INDEX(classification!X$2:X$200, MATCH(soilManagement!S996, classification!V$2:V$200, 0))</f>
        <v>not compacted</v>
      </c>
      <c r="U996" s="6" t="s">
        <v>3036</v>
      </c>
      <c r="V996" t="str">
        <f>INDEX(classification!AA$2:AA$200, MATCH(soilManagement!U996, classification!Y$2:Y$200, 0))</f>
        <v>positive impact</v>
      </c>
      <c r="W996" s="9" t="s">
        <v>3023</v>
      </c>
      <c r="X996" t="str">
        <f>INDEX(classification!AD$2:AD$200, MATCH(soilManagement!W996, classification!AB$2:AB$200, 0))</f>
        <v>no impact</v>
      </c>
      <c r="Y996" s="6" t="s">
        <v>2559</v>
      </c>
    </row>
    <row r="997" spans="1:25">
      <c r="A997">
        <v>996</v>
      </c>
      <c r="B997" s="6" t="s">
        <v>1194</v>
      </c>
      <c r="C997" s="6" t="s">
        <v>2599</v>
      </c>
      <c r="D997" t="str">
        <f>INDEX(classification!C$2:C$200, MATCH(soilManagement!C997, classification!A$2:A$200, 0))</f>
        <v>arable</v>
      </c>
      <c r="E997" s="22" t="s">
        <v>2801</v>
      </c>
      <c r="F997" t="str">
        <f>INDEX(classification!F$2:F$200, MATCH(soilManagement!E997, classification!D$2:D$200, 0))</f>
        <v>conventional tillage</v>
      </c>
      <c r="G997" s="6">
        <v>1</v>
      </c>
      <c r="H997" s="9" t="s">
        <v>2630</v>
      </c>
      <c r="I997" t="str">
        <f>INDEX(classification!I$2:I$200, MATCH(soilManagement!H997, classification!G$2:G$200, 0))</f>
        <v>maize</v>
      </c>
      <c r="J997" s="9" t="s">
        <v>2630</v>
      </c>
      <c r="K997" s="23" t="s">
        <v>1551</v>
      </c>
      <c r="L997" t="str">
        <f>INDEX(classification!L$2:L$200, MATCH(soilManagement!K997, classification!J$2:J$200, 0))</f>
        <v>unknown</v>
      </c>
      <c r="M997" s="6" t="s">
        <v>2729</v>
      </c>
      <c r="N997" t="str">
        <f>INDEX(classification!O$2:O$200, MATCH(soilManagement!M997, classification!M$2:M$200, 0))</f>
        <v>yes</v>
      </c>
      <c r="O997" s="6" t="s">
        <v>2587</v>
      </c>
      <c r="P997" t="str">
        <f>INDEX(classification!R$2:R$200, MATCH(soilManagement!O997, classification!P$2:P$200, 0))</f>
        <v>no</v>
      </c>
      <c r="Q997" s="6" t="s">
        <v>3039</v>
      </c>
      <c r="R997" t="str">
        <f>INDEX(classification!U$2:U$200, MATCH(soilManagement!Q997, classification!S$2:S$200, 0))</f>
        <v>irrigated</v>
      </c>
      <c r="S997" s="6" t="s">
        <v>2587</v>
      </c>
      <c r="T997" t="str">
        <f>INDEX(classification!X$2:X$200, MATCH(soilManagement!S997, classification!V$2:V$200, 0))</f>
        <v>not compacted</v>
      </c>
      <c r="U997" s="6" t="s">
        <v>3036</v>
      </c>
      <c r="V997" t="str">
        <f>INDEX(classification!AA$2:AA$200, MATCH(soilManagement!U997, classification!Y$2:Y$200, 0))</f>
        <v>positive impact</v>
      </c>
      <c r="W997" s="9" t="s">
        <v>3037</v>
      </c>
      <c r="X997" t="str">
        <f>INDEX(classification!AD$2:AD$200, MATCH(soilManagement!W997, classification!AB$2:AB$200, 0))</f>
        <v>no impact</v>
      </c>
      <c r="Y997" s="6" t="s">
        <v>2559</v>
      </c>
    </row>
    <row r="998" spans="1:25">
      <c r="A998">
        <v>997</v>
      </c>
      <c r="B998" s="6" t="s">
        <v>1195</v>
      </c>
      <c r="C998" s="6" t="s">
        <v>2599</v>
      </c>
      <c r="D998" t="str">
        <f>INDEX(classification!C$2:C$200, MATCH(soilManagement!C998, classification!A$2:A$200, 0))</f>
        <v>arable</v>
      </c>
      <c r="E998" s="22" t="s">
        <v>2801</v>
      </c>
      <c r="F998" t="str">
        <f>INDEX(classification!F$2:F$200, MATCH(soilManagement!E998, classification!D$2:D$200, 0))</f>
        <v>conventional tillage</v>
      </c>
      <c r="G998" s="6">
        <v>1</v>
      </c>
      <c r="H998" s="9" t="s">
        <v>2630</v>
      </c>
      <c r="I998" t="str">
        <f>INDEX(classification!I$2:I$200, MATCH(soilManagement!H998, classification!G$2:G$200, 0))</f>
        <v>maize</v>
      </c>
      <c r="J998" s="9" t="s">
        <v>2630</v>
      </c>
      <c r="K998" s="23" t="s">
        <v>1551</v>
      </c>
      <c r="L998" t="str">
        <f>INDEX(classification!L$2:L$200, MATCH(soilManagement!K998, classification!J$2:J$200, 0))</f>
        <v>unknown</v>
      </c>
      <c r="M998" s="6" t="s">
        <v>2729</v>
      </c>
      <c r="N998" t="str">
        <f>INDEX(classification!O$2:O$200, MATCH(soilManagement!M998, classification!M$2:M$200, 0))</f>
        <v>yes</v>
      </c>
      <c r="O998" s="6" t="s">
        <v>2587</v>
      </c>
      <c r="P998" t="str">
        <f>INDEX(classification!R$2:R$200, MATCH(soilManagement!O998, classification!P$2:P$200, 0))</f>
        <v>no</v>
      </c>
      <c r="Q998" s="6" t="s">
        <v>3039</v>
      </c>
      <c r="R998" t="str">
        <f>INDEX(classification!U$2:U$200, MATCH(soilManagement!Q998, classification!S$2:S$200, 0))</f>
        <v>irrigated</v>
      </c>
      <c r="S998" s="6" t="s">
        <v>2587</v>
      </c>
      <c r="T998" t="str">
        <f>INDEX(classification!X$2:X$200, MATCH(soilManagement!S998, classification!V$2:V$200, 0))</f>
        <v>not compacted</v>
      </c>
      <c r="U998" s="6" t="s">
        <v>3036</v>
      </c>
      <c r="V998" t="str">
        <f>INDEX(classification!AA$2:AA$200, MATCH(soilManagement!U998, classification!Y$2:Y$200, 0))</f>
        <v>positive impact</v>
      </c>
      <c r="W998" s="9" t="s">
        <v>3037</v>
      </c>
      <c r="X998" t="str">
        <f>INDEX(classification!AD$2:AD$200, MATCH(soilManagement!W998, classification!AB$2:AB$200, 0))</f>
        <v>no impact</v>
      </c>
      <c r="Y998" s="6" t="s">
        <v>2559</v>
      </c>
    </row>
    <row r="999" spans="1:25">
      <c r="A999">
        <v>998</v>
      </c>
      <c r="B999" s="6" t="s">
        <v>1196</v>
      </c>
      <c r="C999" s="6" t="s">
        <v>2599</v>
      </c>
      <c r="D999" t="str">
        <f>INDEX(classification!C$2:C$200, MATCH(soilManagement!C999, classification!A$2:A$200, 0))</f>
        <v>arable</v>
      </c>
      <c r="E999" s="22" t="s">
        <v>2801</v>
      </c>
      <c r="F999" t="str">
        <f>INDEX(classification!F$2:F$200, MATCH(soilManagement!E999, classification!D$2:D$200, 0))</f>
        <v>conventional tillage</v>
      </c>
      <c r="G999" s="6">
        <v>1</v>
      </c>
      <c r="H999" s="9" t="s">
        <v>2630</v>
      </c>
      <c r="I999" t="str">
        <f>INDEX(classification!I$2:I$200, MATCH(soilManagement!H999, classification!G$2:G$200, 0))</f>
        <v>maize</v>
      </c>
      <c r="J999" s="9" t="s">
        <v>2630</v>
      </c>
      <c r="K999" s="23" t="s">
        <v>1551</v>
      </c>
      <c r="L999" t="str">
        <f>INDEX(classification!L$2:L$200, MATCH(soilManagement!K999, classification!J$2:J$200, 0))</f>
        <v>unknown</v>
      </c>
      <c r="M999" s="6" t="s">
        <v>2729</v>
      </c>
      <c r="N999" t="str">
        <f>INDEX(classification!O$2:O$200, MATCH(soilManagement!M999, classification!M$2:M$200, 0))</f>
        <v>yes</v>
      </c>
      <c r="O999" s="6" t="s">
        <v>2587</v>
      </c>
      <c r="P999" t="str">
        <f>INDEX(classification!R$2:R$200, MATCH(soilManagement!O999, classification!P$2:P$200, 0))</f>
        <v>no</v>
      </c>
      <c r="Q999" s="6" t="s">
        <v>3039</v>
      </c>
      <c r="R999" t="str">
        <f>INDEX(classification!U$2:U$200, MATCH(soilManagement!Q999, classification!S$2:S$200, 0))</f>
        <v>irrigated</v>
      </c>
      <c r="S999" s="6" t="s">
        <v>2587</v>
      </c>
      <c r="T999" t="str">
        <f>INDEX(classification!X$2:X$200, MATCH(soilManagement!S999, classification!V$2:V$200, 0))</f>
        <v>not compacted</v>
      </c>
      <c r="U999" s="6" t="s">
        <v>3036</v>
      </c>
      <c r="V999" t="str">
        <f>INDEX(classification!AA$2:AA$200, MATCH(soilManagement!U999, classification!Y$2:Y$200, 0))</f>
        <v>positive impact</v>
      </c>
      <c r="W999" s="9" t="s">
        <v>3038</v>
      </c>
      <c r="X999" t="str">
        <f>INDEX(classification!AD$2:AD$200, MATCH(soilManagement!W999, classification!AB$2:AB$200, 0))</f>
        <v>no impact</v>
      </c>
      <c r="Y999" s="6" t="s">
        <v>2559</v>
      </c>
    </row>
    <row r="1000" spans="1:25">
      <c r="A1000">
        <v>999</v>
      </c>
      <c r="B1000" s="6" t="s">
        <v>1197</v>
      </c>
      <c r="C1000" s="6" t="s">
        <v>2599</v>
      </c>
      <c r="D1000" t="str">
        <f>INDEX(classification!C$2:C$200, MATCH(soilManagement!C1000, classification!A$2:A$200, 0))</f>
        <v>arable</v>
      </c>
      <c r="E1000" s="22" t="s">
        <v>2801</v>
      </c>
      <c r="F1000" t="str">
        <f>INDEX(classification!F$2:F$200, MATCH(soilManagement!E1000, classification!D$2:D$200, 0))</f>
        <v>conventional tillage</v>
      </c>
      <c r="G1000" s="6">
        <v>1</v>
      </c>
      <c r="H1000" s="9" t="s">
        <v>2630</v>
      </c>
      <c r="I1000" t="str">
        <f>INDEX(classification!I$2:I$200, MATCH(soilManagement!H1000, classification!G$2:G$200, 0))</f>
        <v>maize</v>
      </c>
      <c r="J1000" s="9" t="s">
        <v>2630</v>
      </c>
      <c r="K1000" s="23" t="s">
        <v>1551</v>
      </c>
      <c r="L1000" t="str">
        <f>INDEX(classification!L$2:L$200, MATCH(soilManagement!K1000, classification!J$2:J$200, 0))</f>
        <v>unknown</v>
      </c>
      <c r="M1000" s="6" t="s">
        <v>2729</v>
      </c>
      <c r="N1000" t="str">
        <f>INDEX(classification!O$2:O$200, MATCH(soilManagement!M1000, classification!M$2:M$200, 0))</f>
        <v>yes</v>
      </c>
      <c r="O1000" s="6" t="s">
        <v>2587</v>
      </c>
      <c r="P1000" t="str">
        <f>INDEX(classification!R$2:R$200, MATCH(soilManagement!O1000, classification!P$2:P$200, 0))</f>
        <v>no</v>
      </c>
      <c r="Q1000" s="6" t="s">
        <v>3040</v>
      </c>
      <c r="R1000" t="str">
        <f>INDEX(classification!U$2:U$200, MATCH(soilManagement!Q1000, classification!S$2:S$200, 0))</f>
        <v>irrigated</v>
      </c>
      <c r="S1000" s="6" t="s">
        <v>2587</v>
      </c>
      <c r="T1000" t="str">
        <f>INDEX(classification!X$2:X$200, MATCH(soilManagement!S1000, classification!V$2:V$200, 0))</f>
        <v>not compacted</v>
      </c>
      <c r="U1000" s="6" t="s">
        <v>3036</v>
      </c>
      <c r="V1000" t="str">
        <f>INDEX(classification!AA$2:AA$200, MATCH(soilManagement!U1000, classification!Y$2:Y$200, 0))</f>
        <v>positive impact</v>
      </c>
      <c r="W1000" s="9" t="s">
        <v>3021</v>
      </c>
      <c r="X1000" t="str">
        <f>INDEX(classification!AD$2:AD$200, MATCH(soilManagement!W1000, classification!AB$2:AB$200, 0))</f>
        <v>unknown</v>
      </c>
      <c r="Y1000" s="6" t="s">
        <v>2559</v>
      </c>
    </row>
    <row r="1001" spans="1:25">
      <c r="A1001">
        <v>1000</v>
      </c>
      <c r="B1001" s="6" t="s">
        <v>1198</v>
      </c>
      <c r="C1001" s="6" t="s">
        <v>2599</v>
      </c>
      <c r="D1001" t="str">
        <f>INDEX(classification!C$2:C$200, MATCH(soilManagement!C1001, classification!A$2:A$200, 0))</f>
        <v>arable</v>
      </c>
      <c r="E1001" s="22" t="s">
        <v>2801</v>
      </c>
      <c r="F1001" t="str">
        <f>INDEX(classification!F$2:F$200, MATCH(soilManagement!E1001, classification!D$2:D$200, 0))</f>
        <v>conventional tillage</v>
      </c>
      <c r="G1001" s="6">
        <v>1</v>
      </c>
      <c r="H1001" s="9" t="s">
        <v>2630</v>
      </c>
      <c r="I1001" t="str">
        <f>INDEX(classification!I$2:I$200, MATCH(soilManagement!H1001, classification!G$2:G$200, 0))</f>
        <v>maize</v>
      </c>
      <c r="J1001" s="9" t="s">
        <v>2630</v>
      </c>
      <c r="K1001" s="23" t="s">
        <v>1551</v>
      </c>
      <c r="L1001" t="str">
        <f>INDEX(classification!L$2:L$200, MATCH(soilManagement!K1001, classification!J$2:J$200, 0))</f>
        <v>unknown</v>
      </c>
      <c r="M1001" s="6" t="s">
        <v>2729</v>
      </c>
      <c r="N1001" t="str">
        <f>INDEX(classification!O$2:O$200, MATCH(soilManagement!M1001, classification!M$2:M$200, 0))</f>
        <v>yes</v>
      </c>
      <c r="O1001" s="6" t="s">
        <v>2587</v>
      </c>
      <c r="P1001" t="str">
        <f>INDEX(classification!R$2:R$200, MATCH(soilManagement!O1001, classification!P$2:P$200, 0))</f>
        <v>no</v>
      </c>
      <c r="Q1001" s="6" t="s">
        <v>3040</v>
      </c>
      <c r="R1001" t="str">
        <f>INDEX(classification!U$2:U$200, MATCH(soilManagement!Q1001, classification!S$2:S$200, 0))</f>
        <v>irrigated</v>
      </c>
      <c r="S1001" s="6" t="s">
        <v>2587</v>
      </c>
      <c r="T1001" t="str">
        <f>INDEX(classification!X$2:X$200, MATCH(soilManagement!S1001, classification!V$2:V$200, 0))</f>
        <v>not compacted</v>
      </c>
      <c r="U1001" s="6" t="s">
        <v>3036</v>
      </c>
      <c r="V1001" t="str">
        <f>INDEX(classification!AA$2:AA$200, MATCH(soilManagement!U1001, classification!Y$2:Y$200, 0))</f>
        <v>positive impact</v>
      </c>
      <c r="W1001" s="9" t="s">
        <v>3022</v>
      </c>
      <c r="X1001" t="str">
        <f>INDEX(classification!AD$2:AD$200, MATCH(soilManagement!W1001, classification!AB$2:AB$200, 0))</f>
        <v>no impact</v>
      </c>
      <c r="Y1001" s="6" t="s">
        <v>2559</v>
      </c>
    </row>
    <row r="1002" spans="1:25">
      <c r="A1002">
        <v>1001</v>
      </c>
      <c r="B1002" s="6" t="s">
        <v>1199</v>
      </c>
      <c r="C1002" s="6" t="s">
        <v>2599</v>
      </c>
      <c r="D1002" t="str">
        <f>INDEX(classification!C$2:C$200, MATCH(soilManagement!C1002, classification!A$2:A$200, 0))</f>
        <v>arable</v>
      </c>
      <c r="E1002" s="22" t="s">
        <v>2801</v>
      </c>
      <c r="F1002" t="str">
        <f>INDEX(classification!F$2:F$200, MATCH(soilManagement!E1002, classification!D$2:D$200, 0))</f>
        <v>conventional tillage</v>
      </c>
      <c r="G1002" s="6">
        <v>1</v>
      </c>
      <c r="H1002" s="9" t="s">
        <v>2630</v>
      </c>
      <c r="I1002" t="str">
        <f>INDEX(classification!I$2:I$200, MATCH(soilManagement!H1002, classification!G$2:G$200, 0))</f>
        <v>maize</v>
      </c>
      <c r="J1002" s="9" t="s">
        <v>2630</v>
      </c>
      <c r="K1002" s="23" t="s">
        <v>1551</v>
      </c>
      <c r="L1002" t="str">
        <f>INDEX(classification!L$2:L$200, MATCH(soilManagement!K1002, classification!J$2:J$200, 0))</f>
        <v>unknown</v>
      </c>
      <c r="M1002" s="6" t="s">
        <v>2729</v>
      </c>
      <c r="N1002" t="str">
        <f>INDEX(classification!O$2:O$200, MATCH(soilManagement!M1002, classification!M$2:M$200, 0))</f>
        <v>yes</v>
      </c>
      <c r="O1002" s="6" t="s">
        <v>2587</v>
      </c>
      <c r="P1002" t="str">
        <f>INDEX(classification!R$2:R$200, MATCH(soilManagement!O1002, classification!P$2:P$200, 0))</f>
        <v>no</v>
      </c>
      <c r="Q1002" s="6" t="s">
        <v>3040</v>
      </c>
      <c r="R1002" t="str">
        <f>INDEX(classification!U$2:U$200, MATCH(soilManagement!Q1002, classification!S$2:S$200, 0))</f>
        <v>irrigated</v>
      </c>
      <c r="S1002" s="6" t="s">
        <v>2587</v>
      </c>
      <c r="T1002" t="str">
        <f>INDEX(classification!X$2:X$200, MATCH(soilManagement!S1002, classification!V$2:V$200, 0))</f>
        <v>not compacted</v>
      </c>
      <c r="U1002" s="6" t="s">
        <v>3036</v>
      </c>
      <c r="V1002" t="str">
        <f>INDEX(classification!AA$2:AA$200, MATCH(soilManagement!U1002, classification!Y$2:Y$200, 0))</f>
        <v>positive impact</v>
      </c>
      <c r="W1002" s="9" t="s">
        <v>3023</v>
      </c>
      <c r="X1002" t="str">
        <f>INDEX(classification!AD$2:AD$200, MATCH(soilManagement!W1002, classification!AB$2:AB$200, 0))</f>
        <v>no impact</v>
      </c>
      <c r="Y1002" s="6" t="s">
        <v>2559</v>
      </c>
    </row>
    <row r="1003" spans="1:25">
      <c r="A1003">
        <v>1002</v>
      </c>
      <c r="B1003" s="6" t="s">
        <v>1200</v>
      </c>
      <c r="C1003" s="6" t="s">
        <v>2599</v>
      </c>
      <c r="D1003" t="str">
        <f>INDEX(classification!C$2:C$200, MATCH(soilManagement!C1003, classification!A$2:A$200, 0))</f>
        <v>arable</v>
      </c>
      <c r="E1003" s="22" t="s">
        <v>2801</v>
      </c>
      <c r="F1003" t="str">
        <f>INDEX(classification!F$2:F$200, MATCH(soilManagement!E1003, classification!D$2:D$200, 0))</f>
        <v>conventional tillage</v>
      </c>
      <c r="G1003" s="6">
        <v>1</v>
      </c>
      <c r="H1003" s="9" t="s">
        <v>2630</v>
      </c>
      <c r="I1003" t="str">
        <f>INDEX(classification!I$2:I$200, MATCH(soilManagement!H1003, classification!G$2:G$200, 0))</f>
        <v>maize</v>
      </c>
      <c r="J1003" s="9" t="s">
        <v>2630</v>
      </c>
      <c r="K1003" s="23" t="s">
        <v>1551</v>
      </c>
      <c r="L1003" t="str">
        <f>INDEX(classification!L$2:L$200, MATCH(soilManagement!K1003, classification!J$2:J$200, 0))</f>
        <v>unknown</v>
      </c>
      <c r="M1003" s="6" t="s">
        <v>2729</v>
      </c>
      <c r="N1003" t="str">
        <f>INDEX(classification!O$2:O$200, MATCH(soilManagement!M1003, classification!M$2:M$200, 0))</f>
        <v>yes</v>
      </c>
      <c r="O1003" s="6" t="s">
        <v>2587</v>
      </c>
      <c r="P1003" t="str">
        <f>INDEX(classification!R$2:R$200, MATCH(soilManagement!O1003, classification!P$2:P$200, 0))</f>
        <v>no</v>
      </c>
      <c r="Q1003" s="6" t="s">
        <v>3040</v>
      </c>
      <c r="R1003" t="str">
        <f>INDEX(classification!U$2:U$200, MATCH(soilManagement!Q1003, classification!S$2:S$200, 0))</f>
        <v>irrigated</v>
      </c>
      <c r="S1003" s="6" t="s">
        <v>2587</v>
      </c>
      <c r="T1003" t="str">
        <f>INDEX(classification!X$2:X$200, MATCH(soilManagement!S1003, classification!V$2:V$200, 0))</f>
        <v>not compacted</v>
      </c>
      <c r="U1003" s="6" t="s">
        <v>3036</v>
      </c>
      <c r="V1003" t="str">
        <f>INDEX(classification!AA$2:AA$200, MATCH(soilManagement!U1003, classification!Y$2:Y$200, 0))</f>
        <v>positive impact</v>
      </c>
      <c r="W1003" s="9" t="s">
        <v>3037</v>
      </c>
      <c r="X1003" t="str">
        <f>INDEX(classification!AD$2:AD$200, MATCH(soilManagement!W1003, classification!AB$2:AB$200, 0))</f>
        <v>no impact</v>
      </c>
      <c r="Y1003" s="6" t="s">
        <v>2559</v>
      </c>
    </row>
    <row r="1004" spans="1:25">
      <c r="A1004">
        <v>1003</v>
      </c>
      <c r="B1004" s="6" t="s">
        <v>1201</v>
      </c>
      <c r="C1004" s="6" t="s">
        <v>2599</v>
      </c>
      <c r="D1004" t="str">
        <f>INDEX(classification!C$2:C$200, MATCH(soilManagement!C1004, classification!A$2:A$200, 0))</f>
        <v>arable</v>
      </c>
      <c r="E1004" s="22" t="s">
        <v>2801</v>
      </c>
      <c r="F1004" t="str">
        <f>INDEX(classification!F$2:F$200, MATCH(soilManagement!E1004, classification!D$2:D$200, 0))</f>
        <v>conventional tillage</v>
      </c>
      <c r="G1004" s="6">
        <v>1</v>
      </c>
      <c r="H1004" s="9" t="s">
        <v>2630</v>
      </c>
      <c r="I1004" t="str">
        <f>INDEX(classification!I$2:I$200, MATCH(soilManagement!H1004, classification!G$2:G$200, 0))</f>
        <v>maize</v>
      </c>
      <c r="J1004" s="9" t="s">
        <v>2630</v>
      </c>
      <c r="K1004" s="23" t="s">
        <v>1551</v>
      </c>
      <c r="L1004" t="str">
        <f>INDEX(classification!L$2:L$200, MATCH(soilManagement!K1004, classification!J$2:J$200, 0))</f>
        <v>unknown</v>
      </c>
      <c r="M1004" s="6" t="s">
        <v>2729</v>
      </c>
      <c r="N1004" t="str">
        <f>INDEX(classification!O$2:O$200, MATCH(soilManagement!M1004, classification!M$2:M$200, 0))</f>
        <v>yes</v>
      </c>
      <c r="O1004" s="6" t="s">
        <v>2587</v>
      </c>
      <c r="P1004" t="str">
        <f>INDEX(classification!R$2:R$200, MATCH(soilManagement!O1004, classification!P$2:P$200, 0))</f>
        <v>no</v>
      </c>
      <c r="Q1004" s="6" t="s">
        <v>3040</v>
      </c>
      <c r="R1004" t="str">
        <f>INDEX(classification!U$2:U$200, MATCH(soilManagement!Q1004, classification!S$2:S$200, 0))</f>
        <v>irrigated</v>
      </c>
      <c r="S1004" s="6" t="s">
        <v>2587</v>
      </c>
      <c r="T1004" t="str">
        <f>INDEX(classification!X$2:X$200, MATCH(soilManagement!S1004, classification!V$2:V$200, 0))</f>
        <v>not compacted</v>
      </c>
      <c r="U1004" s="6" t="s">
        <v>3036</v>
      </c>
      <c r="V1004" t="str">
        <f>INDEX(classification!AA$2:AA$200, MATCH(soilManagement!U1004, classification!Y$2:Y$200, 0))</f>
        <v>positive impact</v>
      </c>
      <c r="W1004" s="9" t="s">
        <v>3037</v>
      </c>
      <c r="X1004" t="str">
        <f>INDEX(classification!AD$2:AD$200, MATCH(soilManagement!W1004, classification!AB$2:AB$200, 0))</f>
        <v>no impact</v>
      </c>
      <c r="Y1004" s="6" t="s">
        <v>2559</v>
      </c>
    </row>
    <row r="1005" spans="1:25">
      <c r="A1005">
        <v>1004</v>
      </c>
      <c r="B1005" s="6" t="s">
        <v>1202</v>
      </c>
      <c r="C1005" s="6" t="s">
        <v>2599</v>
      </c>
      <c r="D1005" t="str">
        <f>INDEX(classification!C$2:C$200, MATCH(soilManagement!C1005, classification!A$2:A$200, 0))</f>
        <v>arable</v>
      </c>
      <c r="E1005" s="22" t="s">
        <v>2801</v>
      </c>
      <c r="F1005" t="str">
        <f>INDEX(classification!F$2:F$200, MATCH(soilManagement!E1005, classification!D$2:D$200, 0))</f>
        <v>conventional tillage</v>
      </c>
      <c r="G1005" s="6">
        <v>1</v>
      </c>
      <c r="H1005" s="9" t="s">
        <v>2630</v>
      </c>
      <c r="I1005" t="str">
        <f>INDEX(classification!I$2:I$200, MATCH(soilManagement!H1005, classification!G$2:G$200, 0))</f>
        <v>maize</v>
      </c>
      <c r="J1005" s="9" t="s">
        <v>2630</v>
      </c>
      <c r="K1005" s="23" t="s">
        <v>1551</v>
      </c>
      <c r="L1005" t="str">
        <f>INDEX(classification!L$2:L$200, MATCH(soilManagement!K1005, classification!J$2:J$200, 0))</f>
        <v>unknown</v>
      </c>
      <c r="M1005" s="6" t="s">
        <v>2729</v>
      </c>
      <c r="N1005" t="str">
        <f>INDEX(classification!O$2:O$200, MATCH(soilManagement!M1005, classification!M$2:M$200, 0))</f>
        <v>yes</v>
      </c>
      <c r="O1005" s="6" t="s">
        <v>2587</v>
      </c>
      <c r="P1005" t="str">
        <f>INDEX(classification!R$2:R$200, MATCH(soilManagement!O1005, classification!P$2:P$200, 0))</f>
        <v>no</v>
      </c>
      <c r="Q1005" s="6" t="s">
        <v>3040</v>
      </c>
      <c r="R1005" t="str">
        <f>INDEX(classification!U$2:U$200, MATCH(soilManagement!Q1005, classification!S$2:S$200, 0))</f>
        <v>irrigated</v>
      </c>
      <c r="S1005" s="6" t="s">
        <v>2587</v>
      </c>
      <c r="T1005" t="str">
        <f>INDEX(classification!X$2:X$200, MATCH(soilManagement!S1005, classification!V$2:V$200, 0))</f>
        <v>not compacted</v>
      </c>
      <c r="U1005" s="6" t="s">
        <v>3036</v>
      </c>
      <c r="V1005" t="str">
        <f>INDEX(classification!AA$2:AA$200, MATCH(soilManagement!U1005, classification!Y$2:Y$200, 0))</f>
        <v>positive impact</v>
      </c>
      <c r="W1005" s="9" t="s">
        <v>3038</v>
      </c>
      <c r="X1005" t="str">
        <f>INDEX(classification!AD$2:AD$200, MATCH(soilManagement!W1005, classification!AB$2:AB$200, 0))</f>
        <v>no impact</v>
      </c>
      <c r="Y1005" s="6" t="s">
        <v>2559</v>
      </c>
    </row>
    <row r="1006" spans="1:25">
      <c r="A1006">
        <v>1005</v>
      </c>
      <c r="B1006" s="9" t="s">
        <v>1203</v>
      </c>
      <c r="C1006" s="6" t="s">
        <v>2599</v>
      </c>
      <c r="D1006" t="str">
        <f>INDEX(classification!C$2:C$200, MATCH(soilManagement!C1006, classification!A$2:A$200, 0))</f>
        <v>arable</v>
      </c>
      <c r="E1006" s="22" t="s">
        <v>2801</v>
      </c>
      <c r="F1006" t="str">
        <f>INDEX(classification!F$2:F$200, MATCH(soilManagement!E1006, classification!D$2:D$200, 0))</f>
        <v>conventional tillage</v>
      </c>
      <c r="G1006" s="6">
        <v>1</v>
      </c>
      <c r="H1006" s="9" t="s">
        <v>2630</v>
      </c>
      <c r="I1006" t="str">
        <f>INDEX(classification!I$2:I$200, MATCH(soilManagement!H1006, classification!G$2:G$200, 0))</f>
        <v>maize</v>
      </c>
      <c r="J1006" s="9" t="s">
        <v>2630</v>
      </c>
      <c r="K1006" s="23" t="s">
        <v>1551</v>
      </c>
      <c r="L1006" t="str">
        <f>INDEX(classification!L$2:L$200, MATCH(soilManagement!K1006, classification!J$2:J$200, 0))</f>
        <v>unknown</v>
      </c>
      <c r="M1006" s="23" t="s">
        <v>1551</v>
      </c>
      <c r="N1006" t="str">
        <f>INDEX(classification!O$2:O$200, MATCH(soilManagement!M1006, classification!M$2:M$200, 0))</f>
        <v>unknown</v>
      </c>
      <c r="O1006" s="6" t="s">
        <v>2587</v>
      </c>
      <c r="P1006" t="str">
        <f>INDEX(classification!R$2:R$200, MATCH(soilManagement!O1006, classification!P$2:P$200, 0))</f>
        <v>no</v>
      </c>
      <c r="Q1006" s="23" t="s">
        <v>1551</v>
      </c>
      <c r="R1006" t="str">
        <f>INDEX(classification!U$2:U$200, MATCH(soilManagement!Q1006, classification!S$2:S$200, 0))</f>
        <v>unknown</v>
      </c>
      <c r="S1006" s="23" t="s">
        <v>1551</v>
      </c>
      <c r="T1006" t="str">
        <f>INDEX(classification!X$2:X$200, MATCH(soilManagement!S1006, classification!V$2:V$200, 0))</f>
        <v>unknown</v>
      </c>
      <c r="U1006" s="6" t="s">
        <v>3041</v>
      </c>
      <c r="V1006" t="str">
        <f>INDEX(classification!AA$2:AA$200, MATCH(soilManagement!U1006, classification!Y$2:Y$200, 0))</f>
        <v>no impact</v>
      </c>
      <c r="W1006" s="9" t="s">
        <v>1551</v>
      </c>
      <c r="X1006" t="str">
        <f>INDEX(classification!AD$2:AD$200, MATCH(soilManagement!W1006, classification!AB$2:AB$200, 0))</f>
        <v>unknown</v>
      </c>
      <c r="Y1006" s="6" t="s">
        <v>2477</v>
      </c>
    </row>
    <row r="1007" spans="1:25">
      <c r="A1007">
        <v>1006</v>
      </c>
      <c r="B1007" s="9" t="s">
        <v>1206</v>
      </c>
      <c r="C1007" s="6" t="s">
        <v>3016</v>
      </c>
      <c r="D1007" t="str">
        <f>INDEX(classification!C$2:C$200, MATCH(soilManagement!C1007, classification!A$2:A$200, 0))</f>
        <v>grassland</v>
      </c>
      <c r="E1007" s="6" t="s">
        <v>2805</v>
      </c>
      <c r="F1007" t="str">
        <f>INDEX(classification!F$2:F$200, MATCH(soilManagement!E1007, classification!D$2:D$200, 0))</f>
        <v>no tillage</v>
      </c>
      <c r="G1007" s="6">
        <v>0</v>
      </c>
      <c r="H1007" s="9" t="s">
        <v>2952</v>
      </c>
      <c r="I1007" t="str">
        <f>INDEX(classification!I$2:I$200, MATCH(soilManagement!H1007, classification!G$2:G$200, 0))</f>
        <v>grass/herbs</v>
      </c>
      <c r="J1007" s="9" t="s">
        <v>1551</v>
      </c>
      <c r="K1007" s="23" t="s">
        <v>1551</v>
      </c>
      <c r="L1007" t="str">
        <f>INDEX(classification!L$2:L$200, MATCH(soilManagement!K1007, classification!J$2:J$200, 0))</f>
        <v>unknown</v>
      </c>
      <c r="M1007" s="6" t="s">
        <v>2558</v>
      </c>
      <c r="N1007" t="str">
        <f>INDEX(classification!O$2:O$200, MATCH(soilManagement!M1007, classification!M$2:M$200, 0))</f>
        <v>natural</v>
      </c>
      <c r="O1007" s="6" t="s">
        <v>2587</v>
      </c>
      <c r="P1007" t="str">
        <f>INDEX(classification!R$2:R$200, MATCH(soilManagement!O1007, classification!P$2:P$200, 0))</f>
        <v>no</v>
      </c>
      <c r="Q1007" s="23" t="s">
        <v>1551</v>
      </c>
      <c r="R1007" t="str">
        <f>INDEX(classification!U$2:U$200, MATCH(soilManagement!Q1007, classification!S$2:S$200, 0))</f>
        <v>unknown</v>
      </c>
      <c r="S1007" s="23" t="s">
        <v>1551</v>
      </c>
      <c r="T1007" t="str">
        <f>INDEX(classification!X$2:X$200, MATCH(soilManagement!S1007, classification!V$2:V$200, 0))</f>
        <v>unknown</v>
      </c>
      <c r="U1007" s="6" t="s">
        <v>3041</v>
      </c>
      <c r="V1007" t="str">
        <f>INDEX(classification!AA$2:AA$200, MATCH(soilManagement!U1007, classification!Y$2:Y$200, 0))</f>
        <v>no impact</v>
      </c>
      <c r="W1007" s="9" t="s">
        <v>1551</v>
      </c>
      <c r="X1007" t="str">
        <f>INDEX(classification!AD$2:AD$200, MATCH(soilManagement!W1007, classification!AB$2:AB$200, 0))</f>
        <v>unknown</v>
      </c>
      <c r="Y1007" s="6" t="s">
        <v>2477</v>
      </c>
    </row>
    <row r="1008" spans="1:25">
      <c r="A1008">
        <v>1007</v>
      </c>
      <c r="B1008" s="9" t="s">
        <v>1207</v>
      </c>
      <c r="C1008" s="6" t="s">
        <v>2599</v>
      </c>
      <c r="D1008" t="str">
        <f>INDEX(classification!C$2:C$200, MATCH(soilManagement!C1008, classification!A$2:A$200, 0))</f>
        <v>arable</v>
      </c>
      <c r="E1008" s="22" t="s">
        <v>2801</v>
      </c>
      <c r="F1008" t="str">
        <f>INDEX(classification!F$2:F$200, MATCH(soilManagement!E1008, classification!D$2:D$200, 0))</f>
        <v>conventional tillage</v>
      </c>
      <c r="G1008" s="6">
        <v>2</v>
      </c>
      <c r="H1008" s="9" t="s">
        <v>1551</v>
      </c>
      <c r="I1008" t="str">
        <f>INDEX(classification!I$2:I$200, MATCH(soilManagement!H1008, classification!G$2:G$200, 0))</f>
        <v>unknown</v>
      </c>
      <c r="J1008" s="9" t="s">
        <v>3042</v>
      </c>
      <c r="K1008" s="23" t="s">
        <v>1551</v>
      </c>
      <c r="L1008" t="str">
        <f>INDEX(classification!L$2:L$200, MATCH(soilManagement!K1008, classification!J$2:J$200, 0))</f>
        <v>unknown</v>
      </c>
      <c r="M1008" s="23" t="s">
        <v>1551</v>
      </c>
      <c r="N1008" t="str">
        <f>INDEX(classification!O$2:O$200, MATCH(soilManagement!M1008, classification!M$2:M$200, 0))</f>
        <v>unknown</v>
      </c>
      <c r="O1008" s="6" t="s">
        <v>2587</v>
      </c>
      <c r="P1008" t="str">
        <f>INDEX(classification!R$2:R$200, MATCH(soilManagement!O1008, classification!P$2:P$200, 0))</f>
        <v>no</v>
      </c>
      <c r="Q1008" s="23" t="s">
        <v>1551</v>
      </c>
      <c r="R1008" t="str">
        <f>INDEX(classification!U$2:U$200, MATCH(soilManagement!Q1008, classification!S$2:S$200, 0))</f>
        <v>unknown</v>
      </c>
      <c r="S1008" s="23" t="s">
        <v>1551</v>
      </c>
      <c r="T1008" t="str">
        <f>INDEX(classification!X$2:X$200, MATCH(soilManagement!S1008, classification!V$2:V$200, 0))</f>
        <v>unknown</v>
      </c>
      <c r="U1008" s="6" t="s">
        <v>3043</v>
      </c>
      <c r="V1008" t="str">
        <f>INDEX(classification!AA$2:AA$200, MATCH(soilManagement!U1008, classification!Y$2:Y$200, 0))</f>
        <v>no impact</v>
      </c>
      <c r="W1008" s="9" t="s">
        <v>1551</v>
      </c>
      <c r="X1008" t="str">
        <f>INDEX(classification!AD$2:AD$200, MATCH(soilManagement!W1008, classification!AB$2:AB$200, 0))</f>
        <v>unknown</v>
      </c>
      <c r="Y1008" s="6" t="s">
        <v>2477</v>
      </c>
    </row>
    <row r="1009" spans="1:25">
      <c r="A1009">
        <v>1008</v>
      </c>
      <c r="B1009" s="9" t="s">
        <v>1209</v>
      </c>
      <c r="C1009" s="6" t="s">
        <v>3016</v>
      </c>
      <c r="D1009" t="str">
        <f>INDEX(classification!C$2:C$200, MATCH(soilManagement!C1009, classification!A$2:A$200, 0))</f>
        <v>grassland</v>
      </c>
      <c r="E1009" s="6" t="s">
        <v>2805</v>
      </c>
      <c r="F1009" t="str">
        <f>INDEX(classification!F$2:F$200, MATCH(soilManagement!E1009, classification!D$2:D$200, 0))</f>
        <v>no tillage</v>
      </c>
      <c r="G1009" s="6">
        <v>0</v>
      </c>
      <c r="H1009" s="9" t="s">
        <v>2952</v>
      </c>
      <c r="I1009" t="str">
        <f>INDEX(classification!I$2:I$200, MATCH(soilManagement!H1009, classification!G$2:G$200, 0))</f>
        <v>grass/herbs</v>
      </c>
      <c r="J1009" s="9" t="s">
        <v>1551</v>
      </c>
      <c r="K1009" s="23" t="s">
        <v>1551</v>
      </c>
      <c r="L1009" t="str">
        <f>INDEX(classification!L$2:L$200, MATCH(soilManagement!K1009, classification!J$2:J$200, 0))</f>
        <v>unknown</v>
      </c>
      <c r="M1009" s="6" t="s">
        <v>2558</v>
      </c>
      <c r="N1009" t="str">
        <f>INDEX(classification!O$2:O$200, MATCH(soilManagement!M1009, classification!M$2:M$200, 0))</f>
        <v>natural</v>
      </c>
      <c r="O1009" s="6" t="s">
        <v>2587</v>
      </c>
      <c r="P1009" t="str">
        <f>INDEX(classification!R$2:R$200, MATCH(soilManagement!O1009, classification!P$2:P$200, 0))</f>
        <v>no</v>
      </c>
      <c r="Q1009" s="23" t="s">
        <v>1551</v>
      </c>
      <c r="R1009" t="str">
        <f>INDEX(classification!U$2:U$200, MATCH(soilManagement!Q1009, classification!S$2:S$200, 0))</f>
        <v>unknown</v>
      </c>
      <c r="S1009" s="23" t="s">
        <v>1551</v>
      </c>
      <c r="T1009" t="str">
        <f>INDEX(classification!X$2:X$200, MATCH(soilManagement!S1009, classification!V$2:V$200, 0))</f>
        <v>unknown</v>
      </c>
      <c r="U1009" s="6" t="s">
        <v>3043</v>
      </c>
      <c r="V1009" t="str">
        <f>INDEX(classification!AA$2:AA$200, MATCH(soilManagement!U1009, classification!Y$2:Y$200, 0))</f>
        <v>no impact</v>
      </c>
      <c r="W1009" s="9" t="s">
        <v>1551</v>
      </c>
      <c r="X1009" t="str">
        <f>INDEX(classification!AD$2:AD$200, MATCH(soilManagement!W1009, classification!AB$2:AB$200, 0))</f>
        <v>unknown</v>
      </c>
      <c r="Y1009" s="6" t="s">
        <v>2477</v>
      </c>
    </row>
    <row r="1010" spans="1:25">
      <c r="A1010">
        <v>1009</v>
      </c>
      <c r="B1010" s="6" t="s">
        <v>1210</v>
      </c>
      <c r="C1010" s="6" t="s">
        <v>3016</v>
      </c>
      <c r="D1010" t="str">
        <f>INDEX(classification!C$2:C$200, MATCH(soilManagement!C1010, classification!A$2:A$200, 0))</f>
        <v>grassland</v>
      </c>
      <c r="E1010" s="6" t="s">
        <v>2801</v>
      </c>
      <c r="F1010" t="str">
        <f>INDEX(classification!F$2:F$200, MATCH(soilManagement!E1010, classification!D$2:D$200, 0))</f>
        <v>conventional tillage</v>
      </c>
      <c r="G1010" s="6">
        <v>0</v>
      </c>
      <c r="H1010" s="9" t="s">
        <v>2904</v>
      </c>
      <c r="I1010" t="str">
        <f>INDEX(classification!I$2:I$200, MATCH(soilManagement!H1010, classification!G$2:G$200, 0))</f>
        <v>grass/herbs</v>
      </c>
      <c r="J1010" s="9" t="s">
        <v>1551</v>
      </c>
      <c r="K1010" s="23" t="s">
        <v>1551</v>
      </c>
      <c r="L1010" t="str">
        <f>INDEX(classification!L$2:L$200, MATCH(soilManagement!K1010, classification!J$2:J$200, 0))</f>
        <v>unknown</v>
      </c>
      <c r="M1010" s="6" t="s">
        <v>2558</v>
      </c>
      <c r="N1010" t="str">
        <f>INDEX(classification!O$2:O$200, MATCH(soilManagement!M1010, classification!M$2:M$200, 0))</f>
        <v>natural</v>
      </c>
      <c r="O1010" s="6" t="s">
        <v>2587</v>
      </c>
      <c r="P1010" t="str">
        <f>INDEX(classification!R$2:R$200, MATCH(soilManagement!O1010, classification!P$2:P$200, 0))</f>
        <v>no</v>
      </c>
      <c r="Q1010" s="23" t="s">
        <v>1551</v>
      </c>
      <c r="R1010" t="str">
        <f>INDEX(classification!U$2:U$200, MATCH(soilManagement!Q1010, classification!S$2:S$200, 0))</f>
        <v>unknown</v>
      </c>
      <c r="S1010" s="6" t="s">
        <v>2587</v>
      </c>
      <c r="T1010" t="str">
        <f>INDEX(classification!X$2:X$200, MATCH(soilManagement!S1010, classification!V$2:V$200, 0))</f>
        <v>not compacted</v>
      </c>
      <c r="U1010" s="23" t="s">
        <v>1551</v>
      </c>
      <c r="V1010" t="str">
        <f>INDEX(classification!AA$2:AA$200, MATCH(soilManagement!U1010, classification!Y$2:Y$200, 0))</f>
        <v>unknown</v>
      </c>
      <c r="W1010" s="9" t="s">
        <v>3044</v>
      </c>
      <c r="X1010" t="str">
        <f>INDEX(classification!AD$2:AD$200, MATCH(soilManagement!W1010, classification!AB$2:AB$200, 0))</f>
        <v>unknown</v>
      </c>
      <c r="Y1010" s="6" t="s">
        <v>2480</v>
      </c>
    </row>
    <row r="1011" spans="1:25">
      <c r="A1011">
        <v>1010</v>
      </c>
      <c r="B1011" s="6" t="s">
        <v>1212</v>
      </c>
      <c r="C1011" s="6" t="s">
        <v>3016</v>
      </c>
      <c r="D1011" t="str">
        <f>INDEX(classification!C$2:C$200, MATCH(soilManagement!C1011, classification!A$2:A$200, 0))</f>
        <v>grassland</v>
      </c>
      <c r="E1011" s="6" t="s">
        <v>2801</v>
      </c>
      <c r="F1011" t="str">
        <f>INDEX(classification!F$2:F$200, MATCH(soilManagement!E1011, classification!D$2:D$200, 0))</f>
        <v>conventional tillage</v>
      </c>
      <c r="G1011" s="6">
        <v>0</v>
      </c>
      <c r="H1011" s="9" t="s">
        <v>2904</v>
      </c>
      <c r="I1011" t="str">
        <f>INDEX(classification!I$2:I$200, MATCH(soilManagement!H1011, classification!G$2:G$200, 0))</f>
        <v>grass/herbs</v>
      </c>
      <c r="J1011" s="9" t="s">
        <v>1551</v>
      </c>
      <c r="K1011" s="23" t="s">
        <v>1551</v>
      </c>
      <c r="L1011" t="str">
        <f>INDEX(classification!L$2:L$200, MATCH(soilManagement!K1011, classification!J$2:J$200, 0))</f>
        <v>unknown</v>
      </c>
      <c r="M1011" s="6" t="s">
        <v>2558</v>
      </c>
      <c r="N1011" t="str">
        <f>INDEX(classification!O$2:O$200, MATCH(soilManagement!M1011, classification!M$2:M$200, 0))</f>
        <v>natural</v>
      </c>
      <c r="O1011" s="6" t="s">
        <v>2587</v>
      </c>
      <c r="P1011" t="str">
        <f>INDEX(classification!R$2:R$200, MATCH(soilManagement!O1011, classification!P$2:P$200, 0))</f>
        <v>no</v>
      </c>
      <c r="Q1011" s="23" t="s">
        <v>1551</v>
      </c>
      <c r="R1011" t="str">
        <f>INDEX(classification!U$2:U$200, MATCH(soilManagement!Q1011, classification!S$2:S$200, 0))</f>
        <v>unknown</v>
      </c>
      <c r="S1011" s="6" t="s">
        <v>2570</v>
      </c>
      <c r="T1011" t="str">
        <f>INDEX(classification!X$2:X$200, MATCH(soilManagement!S1011, classification!V$2:V$200, 0))</f>
        <v>compacted</v>
      </c>
      <c r="U1011" s="23" t="s">
        <v>1551</v>
      </c>
      <c r="V1011" t="str">
        <f>INDEX(classification!AA$2:AA$200, MATCH(soilManagement!U1011, classification!Y$2:Y$200, 0))</f>
        <v>unknown</v>
      </c>
      <c r="W1011" s="9" t="s">
        <v>3044</v>
      </c>
      <c r="X1011" t="str">
        <f>INDEX(classification!AD$2:AD$200, MATCH(soilManagement!W1011, classification!AB$2:AB$200, 0))</f>
        <v>unknown</v>
      </c>
      <c r="Y1011" s="6" t="s">
        <v>2480</v>
      </c>
    </row>
    <row r="1012" spans="1:25">
      <c r="A1012">
        <v>1011</v>
      </c>
      <c r="B1012" s="6" t="s">
        <v>1213</v>
      </c>
      <c r="C1012" s="6" t="s">
        <v>3016</v>
      </c>
      <c r="D1012" t="str">
        <f>INDEX(classification!C$2:C$200, MATCH(soilManagement!C1012, classification!A$2:A$200, 0))</f>
        <v>grassland</v>
      </c>
      <c r="E1012" s="6" t="s">
        <v>2801</v>
      </c>
      <c r="F1012" t="str">
        <f>INDEX(classification!F$2:F$200, MATCH(soilManagement!E1012, classification!D$2:D$200, 0))</f>
        <v>conventional tillage</v>
      </c>
      <c r="G1012" s="6">
        <v>0</v>
      </c>
      <c r="H1012" s="9" t="s">
        <v>2904</v>
      </c>
      <c r="I1012" t="str">
        <f>INDEX(classification!I$2:I$200, MATCH(soilManagement!H1012, classification!G$2:G$200, 0))</f>
        <v>grass/herbs</v>
      </c>
      <c r="J1012" s="9" t="s">
        <v>1551</v>
      </c>
      <c r="K1012" s="23" t="s">
        <v>1551</v>
      </c>
      <c r="L1012" t="str">
        <f>INDEX(classification!L$2:L$200, MATCH(soilManagement!K1012, classification!J$2:J$200, 0))</f>
        <v>unknown</v>
      </c>
      <c r="M1012" s="6" t="s">
        <v>2558</v>
      </c>
      <c r="N1012" t="str">
        <f>INDEX(classification!O$2:O$200, MATCH(soilManagement!M1012, classification!M$2:M$200, 0))</f>
        <v>natural</v>
      </c>
      <c r="O1012" s="6" t="s">
        <v>2587</v>
      </c>
      <c r="P1012" t="str">
        <f>INDEX(classification!R$2:R$200, MATCH(soilManagement!O1012, classification!P$2:P$200, 0))</f>
        <v>no</v>
      </c>
      <c r="Q1012" s="23" t="s">
        <v>1551</v>
      </c>
      <c r="R1012" t="str">
        <f>INDEX(classification!U$2:U$200, MATCH(soilManagement!Q1012, classification!S$2:S$200, 0))</f>
        <v>unknown</v>
      </c>
      <c r="S1012" s="6" t="s">
        <v>2570</v>
      </c>
      <c r="T1012" t="str">
        <f>INDEX(classification!X$2:X$200, MATCH(soilManagement!S1012, classification!V$2:V$200, 0))</f>
        <v>compacted</v>
      </c>
      <c r="U1012" s="23" t="s">
        <v>1551</v>
      </c>
      <c r="V1012" t="str">
        <f>INDEX(classification!AA$2:AA$200, MATCH(soilManagement!U1012, classification!Y$2:Y$200, 0))</f>
        <v>unknown</v>
      </c>
      <c r="W1012" s="9" t="s">
        <v>3044</v>
      </c>
      <c r="X1012" t="str">
        <f>INDEX(classification!AD$2:AD$200, MATCH(soilManagement!W1012, classification!AB$2:AB$200, 0))</f>
        <v>unknown</v>
      </c>
      <c r="Y1012" s="6" t="s">
        <v>2480</v>
      </c>
    </row>
    <row r="1013" spans="1:25">
      <c r="A1013">
        <v>1012</v>
      </c>
      <c r="B1013" s="6" t="s">
        <v>1214</v>
      </c>
      <c r="C1013" s="6" t="s">
        <v>2599</v>
      </c>
      <c r="D1013" t="str">
        <f>INDEX(classification!C$2:C$200, MATCH(soilManagement!C1013, classification!A$2:A$200, 0))</f>
        <v>arable</v>
      </c>
      <c r="E1013" s="6" t="s">
        <v>2801</v>
      </c>
      <c r="F1013" t="str">
        <f>INDEX(classification!F$2:F$200, MATCH(soilManagement!E1013, classification!D$2:D$200, 0))</f>
        <v>conventional tillage</v>
      </c>
      <c r="G1013" s="6">
        <v>3</v>
      </c>
      <c r="H1013" s="9" t="s">
        <v>1551</v>
      </c>
      <c r="I1013" t="str">
        <f>INDEX(classification!I$2:I$200, MATCH(soilManagement!H1013, classification!G$2:G$200, 0))</f>
        <v>unknown</v>
      </c>
      <c r="J1013" s="9" t="s">
        <v>3045</v>
      </c>
      <c r="K1013" s="6" t="s">
        <v>2570</v>
      </c>
      <c r="L1013" t="str">
        <f>INDEX(classification!L$2:L$200, MATCH(soilManagement!K1013, classification!J$2:J$200, 0))</f>
        <v>yes</v>
      </c>
      <c r="M1013" s="23" t="s">
        <v>1551</v>
      </c>
      <c r="N1013" t="str">
        <f>INDEX(classification!O$2:O$200, MATCH(soilManagement!M1013, classification!M$2:M$200, 0))</f>
        <v>unknown</v>
      </c>
      <c r="O1013" s="6" t="s">
        <v>2587</v>
      </c>
      <c r="P1013" t="str">
        <f>INDEX(classification!R$2:R$200, MATCH(soilManagement!O1013, classification!P$2:P$200, 0))</f>
        <v>no</v>
      </c>
      <c r="Q1013" s="23" t="s">
        <v>1551</v>
      </c>
      <c r="R1013" t="str">
        <f>INDEX(classification!U$2:U$200, MATCH(soilManagement!Q1013, classification!S$2:S$200, 0))</f>
        <v>unknown</v>
      </c>
      <c r="S1013" s="23" t="s">
        <v>1551</v>
      </c>
      <c r="T1013" t="str">
        <f>INDEX(classification!X$2:X$200, MATCH(soilManagement!S1013, classification!V$2:V$200, 0))</f>
        <v>unknown</v>
      </c>
      <c r="U1013" s="23" t="s">
        <v>1551</v>
      </c>
      <c r="V1013" t="str">
        <f>INDEX(classification!AA$2:AA$200, MATCH(soilManagement!U1013, classification!Y$2:Y$200, 0))</f>
        <v>unknown</v>
      </c>
      <c r="W1013" s="9" t="s">
        <v>3046</v>
      </c>
      <c r="X1013" t="str">
        <f>INDEX(classification!AD$2:AD$200, MATCH(soilManagement!W1013, classification!AB$2:AB$200, 0))</f>
        <v>no impact</v>
      </c>
      <c r="Y1013" s="6" t="s">
        <v>2482</v>
      </c>
    </row>
    <row r="1014" spans="1:25">
      <c r="A1014">
        <v>1013</v>
      </c>
      <c r="B1014" s="6" t="s">
        <v>1218</v>
      </c>
      <c r="C1014" s="6" t="s">
        <v>2599</v>
      </c>
      <c r="D1014" t="str">
        <f>INDEX(classification!C$2:C$200, MATCH(soilManagement!C1014, classification!A$2:A$200, 0))</f>
        <v>arable</v>
      </c>
      <c r="E1014" s="6" t="s">
        <v>2805</v>
      </c>
      <c r="F1014" t="str">
        <f>INDEX(classification!F$2:F$200, MATCH(soilManagement!E1014, classification!D$2:D$200, 0))</f>
        <v>no tillage</v>
      </c>
      <c r="G1014" s="6">
        <v>3</v>
      </c>
      <c r="H1014" s="9" t="s">
        <v>1551</v>
      </c>
      <c r="I1014" t="str">
        <f>INDEX(classification!I$2:I$200, MATCH(soilManagement!H1014, classification!G$2:G$200, 0))</f>
        <v>unknown</v>
      </c>
      <c r="J1014" s="9" t="s">
        <v>3045</v>
      </c>
      <c r="K1014" s="6" t="s">
        <v>2570</v>
      </c>
      <c r="L1014" t="str">
        <f>INDEX(classification!L$2:L$200, MATCH(soilManagement!K1014, classification!J$2:J$200, 0))</f>
        <v>yes</v>
      </c>
      <c r="M1014" s="23" t="s">
        <v>1551</v>
      </c>
      <c r="N1014" t="str">
        <f>INDEX(classification!O$2:O$200, MATCH(soilManagement!M1014, classification!M$2:M$200, 0))</f>
        <v>unknown</v>
      </c>
      <c r="O1014" s="6" t="s">
        <v>2587</v>
      </c>
      <c r="P1014" t="str">
        <f>INDEX(classification!R$2:R$200, MATCH(soilManagement!O1014, classification!P$2:P$200, 0))</f>
        <v>no</v>
      </c>
      <c r="Q1014" s="23" t="s">
        <v>1551</v>
      </c>
      <c r="R1014" t="str">
        <f>INDEX(classification!U$2:U$200, MATCH(soilManagement!Q1014, classification!S$2:S$200, 0))</f>
        <v>unknown</v>
      </c>
      <c r="S1014" s="23" t="s">
        <v>1551</v>
      </c>
      <c r="T1014" t="str">
        <f>INDEX(classification!X$2:X$200, MATCH(soilManagement!S1014, classification!V$2:V$200, 0))</f>
        <v>unknown</v>
      </c>
      <c r="U1014" s="23" t="s">
        <v>1551</v>
      </c>
      <c r="V1014" t="str">
        <f>INDEX(classification!AA$2:AA$200, MATCH(soilManagement!U1014, classification!Y$2:Y$200, 0))</f>
        <v>unknown</v>
      </c>
      <c r="W1014" s="9" t="s">
        <v>3046</v>
      </c>
      <c r="X1014" t="str">
        <f>INDEX(classification!AD$2:AD$200, MATCH(soilManagement!W1014, classification!AB$2:AB$200, 0))</f>
        <v>no impact</v>
      </c>
      <c r="Y1014" s="6" t="s">
        <v>2482</v>
      </c>
    </row>
    <row r="1015" spans="1:25">
      <c r="A1015">
        <v>1014</v>
      </c>
      <c r="B1015" s="6" t="s">
        <v>1219</v>
      </c>
      <c r="C1015" s="6" t="s">
        <v>2599</v>
      </c>
      <c r="D1015" t="str">
        <f>INDEX(classification!C$2:C$200, MATCH(soilManagement!C1015, classification!A$2:A$200, 0))</f>
        <v>arable</v>
      </c>
      <c r="E1015" s="6" t="s">
        <v>2801</v>
      </c>
      <c r="F1015" t="str">
        <f>INDEX(classification!F$2:F$200, MATCH(soilManagement!E1015, classification!D$2:D$200, 0))</f>
        <v>conventional tillage</v>
      </c>
      <c r="G1015" s="6">
        <v>3</v>
      </c>
      <c r="H1015" s="9" t="s">
        <v>1551</v>
      </c>
      <c r="I1015" t="str">
        <f>INDEX(classification!I$2:I$200, MATCH(soilManagement!H1015, classification!G$2:G$200, 0))</f>
        <v>unknown</v>
      </c>
      <c r="J1015" s="9" t="s">
        <v>3045</v>
      </c>
      <c r="K1015" s="6" t="s">
        <v>2570</v>
      </c>
      <c r="L1015" t="str">
        <f>INDEX(classification!L$2:L$200, MATCH(soilManagement!K1015, classification!J$2:J$200, 0))</f>
        <v>yes</v>
      </c>
      <c r="M1015" s="23" t="s">
        <v>1551</v>
      </c>
      <c r="N1015" t="str">
        <f>INDEX(classification!O$2:O$200, MATCH(soilManagement!M1015, classification!M$2:M$200, 0))</f>
        <v>unknown</v>
      </c>
      <c r="O1015" s="6" t="s">
        <v>2587</v>
      </c>
      <c r="P1015" t="str">
        <f>INDEX(classification!R$2:R$200, MATCH(soilManagement!O1015, classification!P$2:P$200, 0))</f>
        <v>no</v>
      </c>
      <c r="Q1015" s="23" t="s">
        <v>1551</v>
      </c>
      <c r="R1015" t="str">
        <f>INDEX(classification!U$2:U$200, MATCH(soilManagement!Q1015, classification!S$2:S$200, 0))</f>
        <v>unknown</v>
      </c>
      <c r="S1015" s="23" t="s">
        <v>1551</v>
      </c>
      <c r="T1015" t="str">
        <f>INDEX(classification!X$2:X$200, MATCH(soilManagement!S1015, classification!V$2:V$200, 0))</f>
        <v>unknown</v>
      </c>
      <c r="U1015" s="23" t="s">
        <v>1551</v>
      </c>
      <c r="V1015" t="str">
        <f>INDEX(classification!AA$2:AA$200, MATCH(soilManagement!U1015, classification!Y$2:Y$200, 0))</f>
        <v>unknown</v>
      </c>
      <c r="W1015" s="9" t="s">
        <v>3046</v>
      </c>
      <c r="X1015" t="str">
        <f>INDEX(classification!AD$2:AD$200, MATCH(soilManagement!W1015, classification!AB$2:AB$200, 0))</f>
        <v>no impact</v>
      </c>
      <c r="Y1015" s="6" t="s">
        <v>2482</v>
      </c>
    </row>
    <row r="1016" spans="1:25">
      <c r="A1016">
        <v>1015</v>
      </c>
      <c r="B1016" s="6" t="s">
        <v>1221</v>
      </c>
      <c r="C1016" s="6" t="s">
        <v>2599</v>
      </c>
      <c r="D1016" t="str">
        <f>INDEX(classification!C$2:C$200, MATCH(soilManagement!C1016, classification!A$2:A$200, 0))</f>
        <v>arable</v>
      </c>
      <c r="E1016" s="6" t="s">
        <v>2805</v>
      </c>
      <c r="F1016" t="str">
        <f>INDEX(classification!F$2:F$200, MATCH(soilManagement!E1016, classification!D$2:D$200, 0))</f>
        <v>no tillage</v>
      </c>
      <c r="G1016" s="6">
        <v>3</v>
      </c>
      <c r="H1016" s="9" t="s">
        <v>1551</v>
      </c>
      <c r="I1016" t="str">
        <f>INDEX(classification!I$2:I$200, MATCH(soilManagement!H1016, classification!G$2:G$200, 0))</f>
        <v>unknown</v>
      </c>
      <c r="J1016" s="9" t="s">
        <v>3045</v>
      </c>
      <c r="K1016" s="6" t="s">
        <v>2570</v>
      </c>
      <c r="L1016" t="str">
        <f>INDEX(classification!L$2:L$200, MATCH(soilManagement!K1016, classification!J$2:J$200, 0))</f>
        <v>yes</v>
      </c>
      <c r="M1016" s="23" t="s">
        <v>1551</v>
      </c>
      <c r="N1016" t="str">
        <f>INDEX(classification!O$2:O$200, MATCH(soilManagement!M1016, classification!M$2:M$200, 0))</f>
        <v>unknown</v>
      </c>
      <c r="O1016" s="6" t="s">
        <v>2587</v>
      </c>
      <c r="P1016" t="str">
        <f>INDEX(classification!R$2:R$200, MATCH(soilManagement!O1016, classification!P$2:P$200, 0))</f>
        <v>no</v>
      </c>
      <c r="Q1016" s="23" t="s">
        <v>1551</v>
      </c>
      <c r="R1016" t="str">
        <f>INDEX(classification!U$2:U$200, MATCH(soilManagement!Q1016, classification!S$2:S$200, 0))</f>
        <v>unknown</v>
      </c>
      <c r="S1016" s="23" t="s">
        <v>1551</v>
      </c>
      <c r="T1016" t="str">
        <f>INDEX(classification!X$2:X$200, MATCH(soilManagement!S1016, classification!V$2:V$200, 0))</f>
        <v>unknown</v>
      </c>
      <c r="U1016" s="23" t="s">
        <v>1551</v>
      </c>
      <c r="V1016" t="str">
        <f>INDEX(classification!AA$2:AA$200, MATCH(soilManagement!U1016, classification!Y$2:Y$200, 0))</f>
        <v>unknown</v>
      </c>
      <c r="W1016" s="9" t="s">
        <v>3046</v>
      </c>
      <c r="X1016" t="str">
        <f>INDEX(classification!AD$2:AD$200, MATCH(soilManagement!W1016, classification!AB$2:AB$200, 0))</f>
        <v>no impact</v>
      </c>
      <c r="Y1016" s="6" t="s">
        <v>2482</v>
      </c>
    </row>
    <row r="1017" spans="1:25">
      <c r="A1017">
        <v>1016</v>
      </c>
      <c r="B1017" s="6" t="s">
        <v>1222</v>
      </c>
      <c r="C1017" s="6" t="s">
        <v>2599</v>
      </c>
      <c r="D1017" t="str">
        <f>INDEX(classification!C$2:C$200, MATCH(soilManagement!C1017, classification!A$2:A$200, 0))</f>
        <v>arable</v>
      </c>
      <c r="E1017" s="6" t="s">
        <v>2801</v>
      </c>
      <c r="F1017" t="str">
        <f>INDEX(classification!F$2:F$200, MATCH(soilManagement!E1017, classification!D$2:D$200, 0))</f>
        <v>conventional tillage</v>
      </c>
      <c r="G1017" s="6">
        <v>3</v>
      </c>
      <c r="H1017" s="9" t="s">
        <v>1551</v>
      </c>
      <c r="I1017" t="str">
        <f>INDEX(classification!I$2:I$200, MATCH(soilManagement!H1017, classification!G$2:G$200, 0))</f>
        <v>unknown</v>
      </c>
      <c r="J1017" s="9" t="s">
        <v>3045</v>
      </c>
      <c r="K1017" s="6" t="s">
        <v>2570</v>
      </c>
      <c r="L1017" t="str">
        <f>INDEX(classification!L$2:L$200, MATCH(soilManagement!K1017, classification!J$2:J$200, 0))</f>
        <v>yes</v>
      </c>
      <c r="M1017" s="23" t="s">
        <v>1551</v>
      </c>
      <c r="N1017" t="str">
        <f>INDEX(classification!O$2:O$200, MATCH(soilManagement!M1017, classification!M$2:M$200, 0))</f>
        <v>unknown</v>
      </c>
      <c r="O1017" s="6" t="s">
        <v>2587</v>
      </c>
      <c r="P1017" t="str">
        <f>INDEX(classification!R$2:R$200, MATCH(soilManagement!O1017, classification!P$2:P$200, 0))</f>
        <v>no</v>
      </c>
      <c r="Q1017" s="23" t="s">
        <v>1551</v>
      </c>
      <c r="R1017" t="str">
        <f>INDEX(classification!U$2:U$200, MATCH(soilManagement!Q1017, classification!S$2:S$200, 0))</f>
        <v>unknown</v>
      </c>
      <c r="S1017" s="23" t="s">
        <v>1551</v>
      </c>
      <c r="T1017" t="str">
        <f>INDEX(classification!X$2:X$200, MATCH(soilManagement!S1017, classification!V$2:V$200, 0))</f>
        <v>unknown</v>
      </c>
      <c r="U1017" s="23" t="s">
        <v>1551</v>
      </c>
      <c r="V1017" t="str">
        <f>INDEX(classification!AA$2:AA$200, MATCH(soilManagement!U1017, classification!Y$2:Y$200, 0))</f>
        <v>unknown</v>
      </c>
      <c r="W1017" s="9" t="s">
        <v>3046</v>
      </c>
      <c r="X1017" t="str">
        <f>INDEX(classification!AD$2:AD$200, MATCH(soilManagement!W1017, classification!AB$2:AB$200, 0))</f>
        <v>no impact</v>
      </c>
      <c r="Y1017" s="6" t="s">
        <v>2482</v>
      </c>
    </row>
    <row r="1018" spans="1:25">
      <c r="A1018">
        <v>1017</v>
      </c>
      <c r="B1018" s="6" t="s">
        <v>1224</v>
      </c>
      <c r="C1018" s="6" t="s">
        <v>2599</v>
      </c>
      <c r="D1018" t="str">
        <f>INDEX(classification!C$2:C$200, MATCH(soilManagement!C1018, classification!A$2:A$200, 0))</f>
        <v>arable</v>
      </c>
      <c r="E1018" s="6" t="s">
        <v>2805</v>
      </c>
      <c r="F1018" t="str">
        <f>INDEX(classification!F$2:F$200, MATCH(soilManagement!E1018, classification!D$2:D$200, 0))</f>
        <v>no tillage</v>
      </c>
      <c r="G1018" s="6">
        <v>3</v>
      </c>
      <c r="H1018" s="9" t="s">
        <v>1551</v>
      </c>
      <c r="I1018" t="str">
        <f>INDEX(classification!I$2:I$200, MATCH(soilManagement!H1018, classification!G$2:G$200, 0))</f>
        <v>unknown</v>
      </c>
      <c r="J1018" s="9" t="s">
        <v>3045</v>
      </c>
      <c r="K1018" s="6" t="s">
        <v>2570</v>
      </c>
      <c r="L1018" t="str">
        <f>INDEX(classification!L$2:L$200, MATCH(soilManagement!K1018, classification!J$2:J$200, 0))</f>
        <v>yes</v>
      </c>
      <c r="M1018" s="23" t="s">
        <v>1551</v>
      </c>
      <c r="N1018" t="str">
        <f>INDEX(classification!O$2:O$200, MATCH(soilManagement!M1018, classification!M$2:M$200, 0))</f>
        <v>unknown</v>
      </c>
      <c r="O1018" s="6" t="s">
        <v>2587</v>
      </c>
      <c r="P1018" t="str">
        <f>INDEX(classification!R$2:R$200, MATCH(soilManagement!O1018, classification!P$2:P$200, 0))</f>
        <v>no</v>
      </c>
      <c r="Q1018" s="23" t="s">
        <v>1551</v>
      </c>
      <c r="R1018" t="str">
        <f>INDEX(classification!U$2:U$200, MATCH(soilManagement!Q1018, classification!S$2:S$200, 0))</f>
        <v>unknown</v>
      </c>
      <c r="S1018" s="23" t="s">
        <v>1551</v>
      </c>
      <c r="T1018" t="str">
        <f>INDEX(classification!X$2:X$200, MATCH(soilManagement!S1018, classification!V$2:V$200, 0))</f>
        <v>unknown</v>
      </c>
      <c r="U1018" s="23" t="s">
        <v>1551</v>
      </c>
      <c r="V1018" t="str">
        <f>INDEX(classification!AA$2:AA$200, MATCH(soilManagement!U1018, classification!Y$2:Y$200, 0))</f>
        <v>unknown</v>
      </c>
      <c r="W1018" s="9" t="s">
        <v>3046</v>
      </c>
      <c r="X1018" t="str">
        <f>INDEX(classification!AD$2:AD$200, MATCH(soilManagement!W1018, classification!AB$2:AB$200, 0))</f>
        <v>no impact</v>
      </c>
      <c r="Y1018" s="6" t="s">
        <v>2482</v>
      </c>
    </row>
    <row r="1019" spans="1:25">
      <c r="A1019">
        <v>1018</v>
      </c>
      <c r="B1019" s="6" t="s">
        <v>1225</v>
      </c>
      <c r="C1019" s="6" t="s">
        <v>2599</v>
      </c>
      <c r="D1019" t="str">
        <f>INDEX(classification!C$2:C$200, MATCH(soilManagement!C1019, classification!A$2:A$200, 0))</f>
        <v>arable</v>
      </c>
      <c r="E1019" s="6" t="s">
        <v>2801</v>
      </c>
      <c r="F1019" t="str">
        <f>INDEX(classification!F$2:F$200, MATCH(soilManagement!E1019, classification!D$2:D$200, 0))</f>
        <v>conventional tillage</v>
      </c>
      <c r="G1019" s="6">
        <v>-9999</v>
      </c>
      <c r="H1019" s="9" t="s">
        <v>2630</v>
      </c>
      <c r="I1019" t="str">
        <f>INDEX(classification!I$2:I$200, MATCH(soilManagement!H1019, classification!G$2:G$200, 0))</f>
        <v>maize</v>
      </c>
      <c r="J1019" s="9" t="s">
        <v>1551</v>
      </c>
      <c r="K1019" s="23" t="s">
        <v>1551</v>
      </c>
      <c r="L1019" t="str">
        <f>INDEX(classification!L$2:L$200, MATCH(soilManagement!K1019, classification!J$2:J$200, 0))</f>
        <v>unknown</v>
      </c>
      <c r="M1019" s="23" t="s">
        <v>1551</v>
      </c>
      <c r="N1019" t="str">
        <f>INDEX(classification!O$2:O$200, MATCH(soilManagement!M1019, classification!M$2:M$200, 0))</f>
        <v>unknown</v>
      </c>
      <c r="O1019" s="6" t="s">
        <v>2587</v>
      </c>
      <c r="P1019" t="str">
        <f>INDEX(classification!R$2:R$200, MATCH(soilManagement!O1019, classification!P$2:P$200, 0))</f>
        <v>no</v>
      </c>
      <c r="Q1019" s="6" t="s">
        <v>2587</v>
      </c>
      <c r="R1019" t="str">
        <f>INDEX(classification!U$2:U$200, MATCH(soilManagement!Q1019, classification!S$2:S$200, 0))</f>
        <v>rainfed</v>
      </c>
      <c r="S1019" s="23" t="s">
        <v>1551</v>
      </c>
      <c r="T1019" t="str">
        <f>INDEX(classification!X$2:X$200, MATCH(soilManagement!S1019, classification!V$2:V$200, 0))</f>
        <v>unknown</v>
      </c>
      <c r="U1019" s="6" t="s">
        <v>3047</v>
      </c>
      <c r="V1019" t="str">
        <f>INDEX(classification!AA$2:AA$200, MATCH(soilManagement!U1019, classification!Y$2:Y$200, 0))</f>
        <v>no impact</v>
      </c>
      <c r="W1019" s="9" t="s">
        <v>3048</v>
      </c>
      <c r="X1019" t="str">
        <f>INDEX(classification!AD$2:AD$200, MATCH(soilManagement!W1019, classification!AB$2:AB$200, 0))</f>
        <v>no impact</v>
      </c>
      <c r="Y1019" s="6" t="s">
        <v>2486</v>
      </c>
    </row>
    <row r="1020" spans="1:25">
      <c r="A1020">
        <v>1019</v>
      </c>
      <c r="B1020" s="6" t="s">
        <v>1227</v>
      </c>
      <c r="C1020" s="6" t="s">
        <v>2599</v>
      </c>
      <c r="D1020" t="str">
        <f>INDEX(classification!C$2:C$200, MATCH(soilManagement!C1020, classification!A$2:A$200, 0))</f>
        <v>arable</v>
      </c>
      <c r="E1020" s="6" t="s">
        <v>2801</v>
      </c>
      <c r="F1020" t="str">
        <f>INDEX(classification!F$2:F$200, MATCH(soilManagement!E1020, classification!D$2:D$200, 0))</f>
        <v>conventional tillage</v>
      </c>
      <c r="G1020" s="6">
        <v>-9999</v>
      </c>
      <c r="H1020" s="9" t="s">
        <v>2630</v>
      </c>
      <c r="I1020" t="str">
        <f>INDEX(classification!I$2:I$200, MATCH(soilManagement!H1020, classification!G$2:G$200, 0))</f>
        <v>maize</v>
      </c>
      <c r="J1020" s="9" t="s">
        <v>1551</v>
      </c>
      <c r="K1020" s="23" t="s">
        <v>1551</v>
      </c>
      <c r="L1020" t="str">
        <f>INDEX(classification!L$2:L$200, MATCH(soilManagement!K1020, classification!J$2:J$200, 0))</f>
        <v>unknown</v>
      </c>
      <c r="M1020" s="23" t="s">
        <v>1551</v>
      </c>
      <c r="N1020" t="str">
        <f>INDEX(classification!O$2:O$200, MATCH(soilManagement!M1020, classification!M$2:M$200, 0))</f>
        <v>unknown</v>
      </c>
      <c r="O1020" s="6" t="s">
        <v>2587</v>
      </c>
      <c r="P1020" t="str">
        <f>INDEX(classification!R$2:R$200, MATCH(soilManagement!O1020, classification!P$2:P$200, 0))</f>
        <v>no</v>
      </c>
      <c r="Q1020" s="6" t="s">
        <v>2587</v>
      </c>
      <c r="R1020" t="str">
        <f>INDEX(classification!U$2:U$200, MATCH(soilManagement!Q1020, classification!S$2:S$200, 0))</f>
        <v>rainfed</v>
      </c>
      <c r="S1020" s="23" t="s">
        <v>1551</v>
      </c>
      <c r="T1020" t="str">
        <f>INDEX(classification!X$2:X$200, MATCH(soilManagement!S1020, classification!V$2:V$200, 0))</f>
        <v>unknown</v>
      </c>
      <c r="U1020" s="6" t="s">
        <v>3049</v>
      </c>
      <c r="V1020" t="str">
        <f>INDEX(classification!AA$2:AA$200, MATCH(soilManagement!U1020, classification!Y$2:Y$200, 0))</f>
        <v>no impact</v>
      </c>
      <c r="W1020" s="9" t="s">
        <v>3048</v>
      </c>
      <c r="X1020" t="str">
        <f>INDEX(classification!AD$2:AD$200, MATCH(soilManagement!W1020, classification!AB$2:AB$200, 0))</f>
        <v>no impact</v>
      </c>
      <c r="Y1020" s="6" t="s">
        <v>2486</v>
      </c>
    </row>
    <row r="1021" spans="1:25">
      <c r="A1021">
        <v>1020</v>
      </c>
      <c r="B1021" s="6" t="s">
        <v>1228</v>
      </c>
      <c r="C1021" s="6" t="s">
        <v>2599</v>
      </c>
      <c r="D1021" t="str">
        <f>INDEX(classification!C$2:C$200, MATCH(soilManagement!C1021, classification!A$2:A$200, 0))</f>
        <v>arable</v>
      </c>
      <c r="E1021" s="6" t="s">
        <v>2801</v>
      </c>
      <c r="F1021" t="str">
        <f>INDEX(classification!F$2:F$200, MATCH(soilManagement!E1021, classification!D$2:D$200, 0))</f>
        <v>conventional tillage</v>
      </c>
      <c r="G1021" s="6">
        <v>-9999</v>
      </c>
      <c r="H1021" s="9" t="s">
        <v>2630</v>
      </c>
      <c r="I1021" t="str">
        <f>INDEX(classification!I$2:I$200, MATCH(soilManagement!H1021, classification!G$2:G$200, 0))</f>
        <v>maize</v>
      </c>
      <c r="J1021" s="9" t="s">
        <v>1551</v>
      </c>
      <c r="K1021" s="23" t="s">
        <v>1551</v>
      </c>
      <c r="L1021" t="str">
        <f>INDEX(classification!L$2:L$200, MATCH(soilManagement!K1021, classification!J$2:J$200, 0))</f>
        <v>unknown</v>
      </c>
      <c r="M1021" s="23" t="s">
        <v>1551</v>
      </c>
      <c r="N1021" t="str">
        <f>INDEX(classification!O$2:O$200, MATCH(soilManagement!M1021, classification!M$2:M$200, 0))</f>
        <v>unknown</v>
      </c>
      <c r="O1021" s="6" t="s">
        <v>2587</v>
      </c>
      <c r="P1021" t="str">
        <f>INDEX(classification!R$2:R$200, MATCH(soilManagement!O1021, classification!P$2:P$200, 0))</f>
        <v>no</v>
      </c>
      <c r="Q1021" s="6" t="s">
        <v>2587</v>
      </c>
      <c r="R1021" t="str">
        <f>INDEX(classification!U$2:U$200, MATCH(soilManagement!Q1021, classification!S$2:S$200, 0))</f>
        <v>rainfed</v>
      </c>
      <c r="S1021" s="23" t="s">
        <v>1551</v>
      </c>
      <c r="T1021" t="str">
        <f>INDEX(classification!X$2:X$200, MATCH(soilManagement!S1021, classification!V$2:V$200, 0))</f>
        <v>unknown</v>
      </c>
      <c r="U1021" s="6" t="s">
        <v>3050</v>
      </c>
      <c r="V1021" t="str">
        <f>INDEX(classification!AA$2:AA$200, MATCH(soilManagement!U1021, classification!Y$2:Y$200, 0))</f>
        <v>no impact</v>
      </c>
      <c r="W1021" s="9" t="s">
        <v>3048</v>
      </c>
      <c r="X1021" t="str">
        <f>INDEX(classification!AD$2:AD$200, MATCH(soilManagement!W1021, classification!AB$2:AB$200, 0))</f>
        <v>no impact</v>
      </c>
      <c r="Y1021" s="6" t="s">
        <v>2486</v>
      </c>
    </row>
    <row r="1022" spans="1:25">
      <c r="A1022">
        <v>1021</v>
      </c>
      <c r="B1022" s="6" t="s">
        <v>1229</v>
      </c>
      <c r="C1022" s="6" t="s">
        <v>2599</v>
      </c>
      <c r="D1022" t="str">
        <f>INDEX(classification!C$2:C$200, MATCH(soilManagement!C1022, classification!A$2:A$200, 0))</f>
        <v>arable</v>
      </c>
      <c r="E1022" s="6" t="s">
        <v>2801</v>
      </c>
      <c r="F1022" t="str">
        <f>INDEX(classification!F$2:F$200, MATCH(soilManagement!E1022, classification!D$2:D$200, 0))</f>
        <v>conventional tillage</v>
      </c>
      <c r="G1022" s="6">
        <v>-9999</v>
      </c>
      <c r="H1022" s="9" t="s">
        <v>2630</v>
      </c>
      <c r="I1022" t="str">
        <f>INDEX(classification!I$2:I$200, MATCH(soilManagement!H1022, classification!G$2:G$200, 0))</f>
        <v>maize</v>
      </c>
      <c r="J1022" s="9" t="s">
        <v>1551</v>
      </c>
      <c r="K1022" s="23" t="s">
        <v>1551</v>
      </c>
      <c r="L1022" t="str">
        <f>INDEX(classification!L$2:L$200, MATCH(soilManagement!K1022, classification!J$2:J$200, 0))</f>
        <v>unknown</v>
      </c>
      <c r="M1022" s="23" t="s">
        <v>1551</v>
      </c>
      <c r="N1022" t="str">
        <f>INDEX(classification!O$2:O$200, MATCH(soilManagement!M1022, classification!M$2:M$200, 0))</f>
        <v>unknown</v>
      </c>
      <c r="O1022" s="6" t="s">
        <v>2587</v>
      </c>
      <c r="P1022" t="str">
        <f>INDEX(classification!R$2:R$200, MATCH(soilManagement!O1022, classification!P$2:P$200, 0))</f>
        <v>no</v>
      </c>
      <c r="Q1022" s="6" t="s">
        <v>2587</v>
      </c>
      <c r="R1022" t="str">
        <f>INDEX(classification!U$2:U$200, MATCH(soilManagement!Q1022, classification!S$2:S$200, 0))</f>
        <v>rainfed</v>
      </c>
      <c r="S1022" s="23" t="s">
        <v>1551</v>
      </c>
      <c r="T1022" t="str">
        <f>INDEX(classification!X$2:X$200, MATCH(soilManagement!S1022, classification!V$2:V$200, 0))</f>
        <v>unknown</v>
      </c>
      <c r="U1022" s="6" t="s">
        <v>3050</v>
      </c>
      <c r="V1022" t="str">
        <f>INDEX(classification!AA$2:AA$200, MATCH(soilManagement!U1022, classification!Y$2:Y$200, 0))</f>
        <v>no impact</v>
      </c>
      <c r="W1022" s="9" t="s">
        <v>3048</v>
      </c>
      <c r="X1022" t="str">
        <f>INDEX(classification!AD$2:AD$200, MATCH(soilManagement!W1022, classification!AB$2:AB$200, 0))</f>
        <v>no impact</v>
      </c>
      <c r="Y1022" s="6" t="s">
        <v>2486</v>
      </c>
    </row>
    <row r="1023" spans="1:25">
      <c r="A1023">
        <v>1022</v>
      </c>
      <c r="B1023" s="6" t="s">
        <v>1230</v>
      </c>
      <c r="C1023" s="6" t="s">
        <v>2599</v>
      </c>
      <c r="D1023" t="str">
        <f>INDEX(classification!C$2:C$200, MATCH(soilManagement!C1023, classification!A$2:A$200, 0))</f>
        <v>arable</v>
      </c>
      <c r="E1023" s="6" t="s">
        <v>2801</v>
      </c>
      <c r="F1023" t="str">
        <f>INDEX(classification!F$2:F$200, MATCH(soilManagement!E1023, classification!D$2:D$200, 0))</f>
        <v>conventional tillage</v>
      </c>
      <c r="G1023" s="6">
        <v>-9999</v>
      </c>
      <c r="H1023" s="9" t="s">
        <v>2630</v>
      </c>
      <c r="I1023" t="str">
        <f>INDEX(classification!I$2:I$200, MATCH(soilManagement!H1023, classification!G$2:G$200, 0))</f>
        <v>maize</v>
      </c>
      <c r="J1023" s="9" t="s">
        <v>1551</v>
      </c>
      <c r="K1023" s="23" t="s">
        <v>1551</v>
      </c>
      <c r="L1023" t="str">
        <f>INDEX(classification!L$2:L$200, MATCH(soilManagement!K1023, classification!J$2:J$200, 0))</f>
        <v>unknown</v>
      </c>
      <c r="M1023" s="23" t="s">
        <v>1551</v>
      </c>
      <c r="N1023" t="str">
        <f>INDEX(classification!O$2:O$200, MATCH(soilManagement!M1023, classification!M$2:M$200, 0))</f>
        <v>unknown</v>
      </c>
      <c r="O1023" s="6" t="s">
        <v>2587</v>
      </c>
      <c r="P1023" t="str">
        <f>INDEX(classification!R$2:R$200, MATCH(soilManagement!O1023, classification!P$2:P$200, 0))</f>
        <v>no</v>
      </c>
      <c r="Q1023" s="6" t="s">
        <v>2587</v>
      </c>
      <c r="R1023" t="str">
        <f>INDEX(classification!U$2:U$200, MATCH(soilManagement!Q1023, classification!S$2:S$200, 0))</f>
        <v>rainfed</v>
      </c>
      <c r="S1023" s="23" t="s">
        <v>1551</v>
      </c>
      <c r="T1023" t="str">
        <f>INDEX(classification!X$2:X$200, MATCH(soilManagement!S1023, classification!V$2:V$200, 0))</f>
        <v>unknown</v>
      </c>
      <c r="U1023" s="6" t="s">
        <v>3051</v>
      </c>
      <c r="V1023" t="str">
        <f>INDEX(classification!AA$2:AA$200, MATCH(soilManagement!U1023, classification!Y$2:Y$200, 0))</f>
        <v>no impact</v>
      </c>
      <c r="W1023" s="9" t="s">
        <v>3048</v>
      </c>
      <c r="X1023" t="str">
        <f>INDEX(classification!AD$2:AD$200, MATCH(soilManagement!W1023, classification!AB$2:AB$200, 0))</f>
        <v>no impact</v>
      </c>
      <c r="Y1023" s="6" t="s">
        <v>2486</v>
      </c>
    </row>
    <row r="1024" spans="1:25">
      <c r="A1024">
        <v>1023</v>
      </c>
      <c r="B1024" s="6" t="s">
        <v>1231</v>
      </c>
      <c r="C1024" s="6" t="s">
        <v>2599</v>
      </c>
      <c r="D1024" t="str">
        <f>INDEX(classification!C$2:C$200, MATCH(soilManagement!C1024, classification!A$2:A$200, 0))</f>
        <v>arable</v>
      </c>
      <c r="E1024" s="6" t="s">
        <v>2801</v>
      </c>
      <c r="F1024" t="str">
        <f>INDEX(classification!F$2:F$200, MATCH(soilManagement!E1024, classification!D$2:D$200, 0))</f>
        <v>conventional tillage</v>
      </c>
      <c r="G1024" s="6">
        <v>-9999</v>
      </c>
      <c r="H1024" s="9" t="s">
        <v>2630</v>
      </c>
      <c r="I1024" t="str">
        <f>INDEX(classification!I$2:I$200, MATCH(soilManagement!H1024, classification!G$2:G$200, 0))</f>
        <v>maize</v>
      </c>
      <c r="J1024" s="9" t="s">
        <v>1551</v>
      </c>
      <c r="K1024" s="23" t="s">
        <v>1551</v>
      </c>
      <c r="L1024" t="str">
        <f>INDEX(classification!L$2:L$200, MATCH(soilManagement!K1024, classification!J$2:J$200, 0))</f>
        <v>unknown</v>
      </c>
      <c r="M1024" s="23" t="s">
        <v>1551</v>
      </c>
      <c r="N1024" t="str">
        <f>INDEX(classification!O$2:O$200, MATCH(soilManagement!M1024, classification!M$2:M$200, 0))</f>
        <v>unknown</v>
      </c>
      <c r="O1024" s="6" t="s">
        <v>2587</v>
      </c>
      <c r="P1024" t="str">
        <f>INDEX(classification!R$2:R$200, MATCH(soilManagement!O1024, classification!P$2:P$200, 0))</f>
        <v>no</v>
      </c>
      <c r="Q1024" s="6" t="s">
        <v>2587</v>
      </c>
      <c r="R1024" t="str">
        <f>INDEX(classification!U$2:U$200, MATCH(soilManagement!Q1024, classification!S$2:S$200, 0))</f>
        <v>rainfed</v>
      </c>
      <c r="S1024" s="23" t="s">
        <v>1551</v>
      </c>
      <c r="T1024" t="str">
        <f>INDEX(classification!X$2:X$200, MATCH(soilManagement!S1024, classification!V$2:V$200, 0))</f>
        <v>unknown</v>
      </c>
      <c r="U1024" s="6" t="s">
        <v>3052</v>
      </c>
      <c r="V1024" t="str">
        <f>INDEX(classification!AA$2:AA$200, MATCH(soilManagement!U1024, classification!Y$2:Y$200, 0))</f>
        <v>no impact</v>
      </c>
      <c r="W1024" s="9" t="s">
        <v>3048</v>
      </c>
      <c r="X1024" t="str">
        <f>INDEX(classification!AD$2:AD$200, MATCH(soilManagement!W1024, classification!AB$2:AB$200, 0))</f>
        <v>no impact</v>
      </c>
      <c r="Y1024" s="6" t="s">
        <v>2486</v>
      </c>
    </row>
    <row r="1025" spans="1:25">
      <c r="A1025">
        <v>1024</v>
      </c>
      <c r="B1025" s="6" t="s">
        <v>1232</v>
      </c>
      <c r="C1025" s="6" t="s">
        <v>2714</v>
      </c>
      <c r="D1025" t="str">
        <f>INDEX(classification!C$2:C$200, MATCH(soilManagement!C1025, classification!A$2:A$200, 0))</f>
        <v>woodland/plantation</v>
      </c>
      <c r="E1025" s="6" t="s">
        <v>3053</v>
      </c>
      <c r="F1025" t="str">
        <f>INDEX(classification!F$2:F$200, MATCH(soilManagement!E1025, classification!D$2:D$200, 0))</f>
        <v>conventional tillage</v>
      </c>
      <c r="G1025" s="6">
        <v>0</v>
      </c>
      <c r="H1025" s="9" t="s">
        <v>2975</v>
      </c>
      <c r="I1025" t="str">
        <f>INDEX(classification!I$2:I$200, MATCH(soilManagement!H1025, classification!G$2:G$200, 0))</f>
        <v>fruits/trees</v>
      </c>
      <c r="J1025" s="9" t="s">
        <v>1551</v>
      </c>
      <c r="K1025" s="23" t="s">
        <v>1551</v>
      </c>
      <c r="L1025" t="str">
        <f>INDEX(classification!L$2:L$200, MATCH(soilManagement!K1025, classification!J$2:J$200, 0))</f>
        <v>unknown</v>
      </c>
      <c r="M1025" s="23" t="s">
        <v>1551</v>
      </c>
      <c r="N1025" t="str">
        <f>INDEX(classification!O$2:O$200, MATCH(soilManagement!M1025, classification!M$2:M$200, 0))</f>
        <v>unknown</v>
      </c>
      <c r="O1025" s="6" t="s">
        <v>2587</v>
      </c>
      <c r="P1025" t="str">
        <f>INDEX(classification!R$2:R$200, MATCH(soilManagement!O1025, classification!P$2:P$200, 0))</f>
        <v>no</v>
      </c>
      <c r="Q1025" s="6" t="s">
        <v>2803</v>
      </c>
      <c r="R1025" t="str">
        <f>INDEX(classification!U$2:U$200, MATCH(soilManagement!Q1025, classification!S$2:S$200, 0))</f>
        <v>irrigated</v>
      </c>
      <c r="S1025" s="23" t="s">
        <v>1551</v>
      </c>
      <c r="T1025" t="str">
        <f>INDEX(classification!X$2:X$200, MATCH(soilManagement!S1025, classification!V$2:V$200, 0))</f>
        <v>unknown</v>
      </c>
      <c r="U1025" s="23" t="s">
        <v>1551</v>
      </c>
      <c r="V1025" t="str">
        <f>INDEX(classification!AA$2:AA$200, MATCH(soilManagement!U1025, classification!Y$2:Y$200, 0))</f>
        <v>unknown</v>
      </c>
      <c r="W1025" s="9" t="s">
        <v>3048</v>
      </c>
      <c r="X1025" t="str">
        <f>INDEX(classification!AD$2:AD$200, MATCH(soilManagement!W1025, classification!AB$2:AB$200, 0))</f>
        <v>no impact</v>
      </c>
      <c r="Y1025" s="6" t="s">
        <v>2487</v>
      </c>
    </row>
    <row r="1026" spans="1:25">
      <c r="A1026">
        <v>1025</v>
      </c>
      <c r="B1026" s="6" t="s">
        <v>1235</v>
      </c>
      <c r="C1026" s="6" t="s">
        <v>2714</v>
      </c>
      <c r="D1026" t="str">
        <f>INDEX(classification!C$2:C$200, MATCH(soilManagement!C1026, classification!A$2:A$200, 0))</f>
        <v>woodland/plantation</v>
      </c>
      <c r="E1026" s="6" t="s">
        <v>3053</v>
      </c>
      <c r="F1026" t="str">
        <f>INDEX(classification!F$2:F$200, MATCH(soilManagement!E1026, classification!D$2:D$200, 0))</f>
        <v>conventional tillage</v>
      </c>
      <c r="G1026" s="6">
        <v>0</v>
      </c>
      <c r="H1026" s="9" t="s">
        <v>2975</v>
      </c>
      <c r="I1026" t="str">
        <f>INDEX(classification!I$2:I$200, MATCH(soilManagement!H1026, classification!G$2:G$200, 0))</f>
        <v>fruits/trees</v>
      </c>
      <c r="J1026" s="9" t="s">
        <v>1551</v>
      </c>
      <c r="K1026" s="23" t="s">
        <v>1551</v>
      </c>
      <c r="L1026" t="str">
        <f>INDEX(classification!L$2:L$200, MATCH(soilManagement!K1026, classification!J$2:J$200, 0))</f>
        <v>unknown</v>
      </c>
      <c r="M1026" s="23" t="s">
        <v>1551</v>
      </c>
      <c r="N1026" t="str">
        <f>INDEX(classification!O$2:O$200, MATCH(soilManagement!M1026, classification!M$2:M$200, 0))</f>
        <v>unknown</v>
      </c>
      <c r="O1026" s="6" t="s">
        <v>2587</v>
      </c>
      <c r="P1026" t="str">
        <f>INDEX(classification!R$2:R$200, MATCH(soilManagement!O1026, classification!P$2:P$200, 0))</f>
        <v>no</v>
      </c>
      <c r="Q1026" s="6" t="s">
        <v>2803</v>
      </c>
      <c r="R1026" t="str">
        <f>INDEX(classification!U$2:U$200, MATCH(soilManagement!Q1026, classification!S$2:S$200, 0))</f>
        <v>irrigated</v>
      </c>
      <c r="S1026" s="23" t="s">
        <v>1551</v>
      </c>
      <c r="T1026" t="str">
        <f>INDEX(classification!X$2:X$200, MATCH(soilManagement!S1026, classification!V$2:V$200, 0))</f>
        <v>unknown</v>
      </c>
      <c r="U1026" s="23" t="s">
        <v>1551</v>
      </c>
      <c r="V1026" t="str">
        <f>INDEX(classification!AA$2:AA$200, MATCH(soilManagement!U1026, classification!Y$2:Y$200, 0))</f>
        <v>unknown</v>
      </c>
      <c r="W1026" s="9" t="s">
        <v>3048</v>
      </c>
      <c r="X1026" t="str">
        <f>INDEX(classification!AD$2:AD$200, MATCH(soilManagement!W1026, classification!AB$2:AB$200, 0))</f>
        <v>no impact</v>
      </c>
      <c r="Y1026" s="6" t="s">
        <v>2487</v>
      </c>
    </row>
    <row r="1027" spans="1:25">
      <c r="A1027">
        <v>1026</v>
      </c>
      <c r="B1027" s="6" t="s">
        <v>1236</v>
      </c>
      <c r="C1027" s="6" t="s">
        <v>2714</v>
      </c>
      <c r="D1027" t="str">
        <f>INDEX(classification!C$2:C$200, MATCH(soilManagement!C1027, classification!A$2:A$200, 0))</f>
        <v>woodland/plantation</v>
      </c>
      <c r="E1027" s="6" t="s">
        <v>3053</v>
      </c>
      <c r="F1027" t="str">
        <f>INDEX(classification!F$2:F$200, MATCH(soilManagement!E1027, classification!D$2:D$200, 0))</f>
        <v>conventional tillage</v>
      </c>
      <c r="G1027" s="6">
        <v>0</v>
      </c>
      <c r="H1027" s="9" t="s">
        <v>2975</v>
      </c>
      <c r="I1027" t="str">
        <f>INDEX(classification!I$2:I$200, MATCH(soilManagement!H1027, classification!G$2:G$200, 0))</f>
        <v>fruits/trees</v>
      </c>
      <c r="J1027" s="9" t="s">
        <v>1551</v>
      </c>
      <c r="K1027" s="23" t="s">
        <v>1551</v>
      </c>
      <c r="L1027" t="str">
        <f>INDEX(classification!L$2:L$200, MATCH(soilManagement!K1027, classification!J$2:J$200, 0))</f>
        <v>unknown</v>
      </c>
      <c r="M1027" s="23" t="s">
        <v>1551</v>
      </c>
      <c r="N1027" t="str">
        <f>INDEX(classification!O$2:O$200, MATCH(soilManagement!M1027, classification!M$2:M$200, 0))</f>
        <v>unknown</v>
      </c>
      <c r="O1027" s="6" t="s">
        <v>2587</v>
      </c>
      <c r="P1027" t="str">
        <f>INDEX(classification!R$2:R$200, MATCH(soilManagement!O1027, classification!P$2:P$200, 0))</f>
        <v>no</v>
      </c>
      <c r="Q1027" s="6" t="s">
        <v>2803</v>
      </c>
      <c r="R1027" t="str">
        <f>INDEX(classification!U$2:U$200, MATCH(soilManagement!Q1027, classification!S$2:S$200, 0))</f>
        <v>irrigated</v>
      </c>
      <c r="S1027" s="23" t="s">
        <v>1551</v>
      </c>
      <c r="T1027" t="str">
        <f>INDEX(classification!X$2:X$200, MATCH(soilManagement!S1027, classification!V$2:V$200, 0))</f>
        <v>unknown</v>
      </c>
      <c r="U1027" s="23" t="s">
        <v>1551</v>
      </c>
      <c r="V1027" t="str">
        <f>INDEX(classification!AA$2:AA$200, MATCH(soilManagement!U1027, classification!Y$2:Y$200, 0))</f>
        <v>unknown</v>
      </c>
      <c r="W1027" s="9" t="s">
        <v>3048</v>
      </c>
      <c r="X1027" t="str">
        <f>INDEX(classification!AD$2:AD$200, MATCH(soilManagement!W1027, classification!AB$2:AB$200, 0))</f>
        <v>no impact</v>
      </c>
      <c r="Y1027" s="6" t="s">
        <v>2487</v>
      </c>
    </row>
    <row r="1028" spans="1:25">
      <c r="A1028">
        <v>1027</v>
      </c>
      <c r="B1028" s="6" t="s">
        <v>1237</v>
      </c>
      <c r="C1028" s="6" t="s">
        <v>2714</v>
      </c>
      <c r="D1028" t="str">
        <f>INDEX(classification!C$2:C$200, MATCH(soilManagement!C1028, classification!A$2:A$200, 0))</f>
        <v>woodland/plantation</v>
      </c>
      <c r="E1028" s="6" t="s">
        <v>3053</v>
      </c>
      <c r="F1028" t="str">
        <f>INDEX(classification!F$2:F$200, MATCH(soilManagement!E1028, classification!D$2:D$200, 0))</f>
        <v>conventional tillage</v>
      </c>
      <c r="G1028" s="6">
        <v>0</v>
      </c>
      <c r="H1028" s="9" t="s">
        <v>2975</v>
      </c>
      <c r="I1028" t="str">
        <f>INDEX(classification!I$2:I$200, MATCH(soilManagement!H1028, classification!G$2:G$200, 0))</f>
        <v>fruits/trees</v>
      </c>
      <c r="J1028" s="9" t="s">
        <v>1551</v>
      </c>
      <c r="K1028" s="23" t="s">
        <v>1551</v>
      </c>
      <c r="L1028" t="str">
        <f>INDEX(classification!L$2:L$200, MATCH(soilManagement!K1028, classification!J$2:J$200, 0))</f>
        <v>unknown</v>
      </c>
      <c r="M1028" s="23" t="s">
        <v>1551</v>
      </c>
      <c r="N1028" t="str">
        <f>INDEX(classification!O$2:O$200, MATCH(soilManagement!M1028, classification!M$2:M$200, 0))</f>
        <v>unknown</v>
      </c>
      <c r="O1028" s="6" t="s">
        <v>2587</v>
      </c>
      <c r="P1028" t="str">
        <f>INDEX(classification!R$2:R$200, MATCH(soilManagement!O1028, classification!P$2:P$200, 0))</f>
        <v>no</v>
      </c>
      <c r="Q1028" s="6" t="s">
        <v>2803</v>
      </c>
      <c r="R1028" t="str">
        <f>INDEX(classification!U$2:U$200, MATCH(soilManagement!Q1028, classification!S$2:S$200, 0))</f>
        <v>irrigated</v>
      </c>
      <c r="S1028" s="23" t="s">
        <v>1551</v>
      </c>
      <c r="T1028" t="str">
        <f>INDEX(classification!X$2:X$200, MATCH(soilManagement!S1028, classification!V$2:V$200, 0))</f>
        <v>unknown</v>
      </c>
      <c r="U1028" s="23" t="s">
        <v>1551</v>
      </c>
      <c r="V1028" t="str">
        <f>INDEX(classification!AA$2:AA$200, MATCH(soilManagement!U1028, classification!Y$2:Y$200, 0))</f>
        <v>unknown</v>
      </c>
      <c r="W1028" s="9" t="s">
        <v>3048</v>
      </c>
      <c r="X1028" t="str">
        <f>INDEX(classification!AD$2:AD$200, MATCH(soilManagement!W1028, classification!AB$2:AB$200, 0))</f>
        <v>no impact</v>
      </c>
      <c r="Y1028" s="6" t="s">
        <v>2487</v>
      </c>
    </row>
    <row r="1029" spans="1:25">
      <c r="A1029">
        <v>1028</v>
      </c>
      <c r="B1029" s="6" t="s">
        <v>1238</v>
      </c>
      <c r="C1029" s="6" t="s">
        <v>2714</v>
      </c>
      <c r="D1029" t="str">
        <f>INDEX(classification!C$2:C$200, MATCH(soilManagement!C1029, classification!A$2:A$200, 0))</f>
        <v>woodland/plantation</v>
      </c>
      <c r="E1029" s="6" t="s">
        <v>3053</v>
      </c>
      <c r="F1029" t="str">
        <f>INDEX(classification!F$2:F$200, MATCH(soilManagement!E1029, classification!D$2:D$200, 0))</f>
        <v>conventional tillage</v>
      </c>
      <c r="G1029" s="6">
        <v>0</v>
      </c>
      <c r="H1029" s="9" t="s">
        <v>2975</v>
      </c>
      <c r="I1029" t="str">
        <f>INDEX(classification!I$2:I$200, MATCH(soilManagement!H1029, classification!G$2:G$200, 0))</f>
        <v>fruits/trees</v>
      </c>
      <c r="J1029" s="9" t="s">
        <v>1551</v>
      </c>
      <c r="K1029" s="23" t="s">
        <v>1551</v>
      </c>
      <c r="L1029" t="str">
        <f>INDEX(classification!L$2:L$200, MATCH(soilManagement!K1029, classification!J$2:J$200, 0))</f>
        <v>unknown</v>
      </c>
      <c r="M1029" s="23" t="s">
        <v>1551</v>
      </c>
      <c r="N1029" t="str">
        <f>INDEX(classification!O$2:O$200, MATCH(soilManagement!M1029, classification!M$2:M$200, 0))</f>
        <v>unknown</v>
      </c>
      <c r="O1029" s="6" t="s">
        <v>2587</v>
      </c>
      <c r="P1029" t="str">
        <f>INDEX(classification!R$2:R$200, MATCH(soilManagement!O1029, classification!P$2:P$200, 0))</f>
        <v>no</v>
      </c>
      <c r="Q1029" s="6" t="s">
        <v>2803</v>
      </c>
      <c r="R1029" t="str">
        <f>INDEX(classification!U$2:U$200, MATCH(soilManagement!Q1029, classification!S$2:S$200, 0))</f>
        <v>irrigated</v>
      </c>
      <c r="S1029" s="23" t="s">
        <v>1551</v>
      </c>
      <c r="T1029" t="str">
        <f>INDEX(classification!X$2:X$200, MATCH(soilManagement!S1029, classification!V$2:V$200, 0))</f>
        <v>unknown</v>
      </c>
      <c r="U1029" s="23" t="s">
        <v>1551</v>
      </c>
      <c r="V1029" t="str">
        <f>INDEX(classification!AA$2:AA$200, MATCH(soilManagement!U1029, classification!Y$2:Y$200, 0))</f>
        <v>unknown</v>
      </c>
      <c r="W1029" s="9" t="s">
        <v>3054</v>
      </c>
      <c r="X1029" t="str">
        <f>INDEX(classification!AD$2:AD$200, MATCH(soilManagement!W1029, classification!AB$2:AB$200, 0))</f>
        <v>no impact</v>
      </c>
      <c r="Y1029" s="6" t="s">
        <v>2487</v>
      </c>
    </row>
    <row r="1030" spans="1:25">
      <c r="A1030">
        <v>1029</v>
      </c>
      <c r="B1030" s="6" t="s">
        <v>1239</v>
      </c>
      <c r="C1030" s="6" t="s">
        <v>2714</v>
      </c>
      <c r="D1030" t="str">
        <f>INDEX(classification!C$2:C$200, MATCH(soilManagement!C1030, classification!A$2:A$200, 0))</f>
        <v>woodland/plantation</v>
      </c>
      <c r="E1030" s="6" t="s">
        <v>3053</v>
      </c>
      <c r="F1030" t="str">
        <f>INDEX(classification!F$2:F$200, MATCH(soilManagement!E1030, classification!D$2:D$200, 0))</f>
        <v>conventional tillage</v>
      </c>
      <c r="G1030" s="6">
        <v>0</v>
      </c>
      <c r="H1030" s="9" t="s">
        <v>2975</v>
      </c>
      <c r="I1030" t="str">
        <f>INDEX(classification!I$2:I$200, MATCH(soilManagement!H1030, classification!G$2:G$200, 0))</f>
        <v>fruits/trees</v>
      </c>
      <c r="J1030" s="9" t="s">
        <v>1551</v>
      </c>
      <c r="K1030" s="23" t="s">
        <v>1551</v>
      </c>
      <c r="L1030" t="str">
        <f>INDEX(classification!L$2:L$200, MATCH(soilManagement!K1030, classification!J$2:J$200, 0))</f>
        <v>unknown</v>
      </c>
      <c r="M1030" s="23" t="s">
        <v>1551</v>
      </c>
      <c r="N1030" t="str">
        <f>INDEX(classification!O$2:O$200, MATCH(soilManagement!M1030, classification!M$2:M$200, 0))</f>
        <v>unknown</v>
      </c>
      <c r="O1030" s="6" t="s">
        <v>2587</v>
      </c>
      <c r="P1030" t="str">
        <f>INDEX(classification!R$2:R$200, MATCH(soilManagement!O1030, classification!P$2:P$200, 0))</f>
        <v>no</v>
      </c>
      <c r="Q1030" s="6" t="s">
        <v>2617</v>
      </c>
      <c r="R1030" t="str">
        <f>INDEX(classification!U$2:U$200, MATCH(soilManagement!Q1030, classification!S$2:S$200, 0))</f>
        <v>irrigated</v>
      </c>
      <c r="S1030" s="23" t="s">
        <v>1551</v>
      </c>
      <c r="T1030" t="str">
        <f>INDEX(classification!X$2:X$200, MATCH(soilManagement!S1030, classification!V$2:V$200, 0))</f>
        <v>unknown</v>
      </c>
      <c r="U1030" s="23" t="s">
        <v>1551</v>
      </c>
      <c r="V1030" t="str">
        <f>INDEX(classification!AA$2:AA$200, MATCH(soilManagement!U1030, classification!Y$2:Y$200, 0))</f>
        <v>unknown</v>
      </c>
      <c r="W1030" s="9" t="s">
        <v>3048</v>
      </c>
      <c r="X1030" t="str">
        <f>INDEX(classification!AD$2:AD$200, MATCH(soilManagement!W1030, classification!AB$2:AB$200, 0))</f>
        <v>no impact</v>
      </c>
      <c r="Y1030" s="6" t="s">
        <v>2487</v>
      </c>
    </row>
    <row r="1031" spans="1:25">
      <c r="A1031">
        <v>1030</v>
      </c>
      <c r="B1031" s="6" t="s">
        <v>1240</v>
      </c>
      <c r="C1031" s="6" t="s">
        <v>2714</v>
      </c>
      <c r="D1031" t="str">
        <f>INDEX(classification!C$2:C$200, MATCH(soilManagement!C1031, classification!A$2:A$200, 0))</f>
        <v>woodland/plantation</v>
      </c>
      <c r="E1031" s="6" t="s">
        <v>3053</v>
      </c>
      <c r="F1031" t="str">
        <f>INDEX(classification!F$2:F$200, MATCH(soilManagement!E1031, classification!D$2:D$200, 0))</f>
        <v>conventional tillage</v>
      </c>
      <c r="G1031" s="6">
        <v>0</v>
      </c>
      <c r="H1031" s="9" t="s">
        <v>2975</v>
      </c>
      <c r="I1031" t="str">
        <f>INDEX(classification!I$2:I$200, MATCH(soilManagement!H1031, classification!G$2:G$200, 0))</f>
        <v>fruits/trees</v>
      </c>
      <c r="J1031" s="9" t="s">
        <v>1551</v>
      </c>
      <c r="K1031" s="23" t="s">
        <v>1551</v>
      </c>
      <c r="L1031" t="str">
        <f>INDEX(classification!L$2:L$200, MATCH(soilManagement!K1031, classification!J$2:J$200, 0))</f>
        <v>unknown</v>
      </c>
      <c r="M1031" s="23" t="s">
        <v>1551</v>
      </c>
      <c r="N1031" t="str">
        <f>INDEX(classification!O$2:O$200, MATCH(soilManagement!M1031, classification!M$2:M$200, 0))</f>
        <v>unknown</v>
      </c>
      <c r="O1031" s="6" t="s">
        <v>2587</v>
      </c>
      <c r="P1031" t="str">
        <f>INDEX(classification!R$2:R$200, MATCH(soilManagement!O1031, classification!P$2:P$200, 0))</f>
        <v>no</v>
      </c>
      <c r="Q1031" s="6" t="s">
        <v>2617</v>
      </c>
      <c r="R1031" t="str">
        <f>INDEX(classification!U$2:U$200, MATCH(soilManagement!Q1031, classification!S$2:S$200, 0))</f>
        <v>irrigated</v>
      </c>
      <c r="S1031" s="23" t="s">
        <v>1551</v>
      </c>
      <c r="T1031" t="str">
        <f>INDEX(classification!X$2:X$200, MATCH(soilManagement!S1031, classification!V$2:V$200, 0))</f>
        <v>unknown</v>
      </c>
      <c r="U1031" s="23" t="s">
        <v>1551</v>
      </c>
      <c r="V1031" t="str">
        <f>INDEX(classification!AA$2:AA$200, MATCH(soilManagement!U1031, classification!Y$2:Y$200, 0))</f>
        <v>unknown</v>
      </c>
      <c r="W1031" s="9" t="s">
        <v>3048</v>
      </c>
      <c r="X1031" t="str">
        <f>INDEX(classification!AD$2:AD$200, MATCH(soilManagement!W1031, classification!AB$2:AB$200, 0))</f>
        <v>no impact</v>
      </c>
      <c r="Y1031" s="6" t="s">
        <v>2487</v>
      </c>
    </row>
    <row r="1032" spans="1:25">
      <c r="A1032">
        <v>1031</v>
      </c>
      <c r="B1032" s="6" t="s">
        <v>1241</v>
      </c>
      <c r="C1032" s="6" t="s">
        <v>2714</v>
      </c>
      <c r="D1032" t="str">
        <f>INDEX(classification!C$2:C$200, MATCH(soilManagement!C1032, classification!A$2:A$200, 0))</f>
        <v>woodland/plantation</v>
      </c>
      <c r="E1032" s="6" t="s">
        <v>3053</v>
      </c>
      <c r="F1032" t="str">
        <f>INDEX(classification!F$2:F$200, MATCH(soilManagement!E1032, classification!D$2:D$200, 0))</f>
        <v>conventional tillage</v>
      </c>
      <c r="G1032" s="6">
        <v>0</v>
      </c>
      <c r="H1032" s="9" t="s">
        <v>2975</v>
      </c>
      <c r="I1032" t="str">
        <f>INDEX(classification!I$2:I$200, MATCH(soilManagement!H1032, classification!G$2:G$200, 0))</f>
        <v>fruits/trees</v>
      </c>
      <c r="J1032" s="9" t="s">
        <v>1551</v>
      </c>
      <c r="K1032" s="23" t="s">
        <v>1551</v>
      </c>
      <c r="L1032" t="str">
        <f>INDEX(classification!L$2:L$200, MATCH(soilManagement!K1032, classification!J$2:J$200, 0))</f>
        <v>unknown</v>
      </c>
      <c r="M1032" s="23" t="s">
        <v>1551</v>
      </c>
      <c r="N1032" t="str">
        <f>INDEX(classification!O$2:O$200, MATCH(soilManagement!M1032, classification!M$2:M$200, 0))</f>
        <v>unknown</v>
      </c>
      <c r="O1032" s="6" t="s">
        <v>2587</v>
      </c>
      <c r="P1032" t="str">
        <f>INDEX(classification!R$2:R$200, MATCH(soilManagement!O1032, classification!P$2:P$200, 0))</f>
        <v>no</v>
      </c>
      <c r="Q1032" s="6" t="s">
        <v>2617</v>
      </c>
      <c r="R1032" t="str">
        <f>INDEX(classification!U$2:U$200, MATCH(soilManagement!Q1032, classification!S$2:S$200, 0))</f>
        <v>irrigated</v>
      </c>
      <c r="S1032" s="23" t="s">
        <v>1551</v>
      </c>
      <c r="T1032" t="str">
        <f>INDEX(classification!X$2:X$200, MATCH(soilManagement!S1032, classification!V$2:V$200, 0))</f>
        <v>unknown</v>
      </c>
      <c r="U1032" s="23" t="s">
        <v>1551</v>
      </c>
      <c r="V1032" t="str">
        <f>INDEX(classification!AA$2:AA$200, MATCH(soilManagement!U1032, classification!Y$2:Y$200, 0))</f>
        <v>unknown</v>
      </c>
      <c r="W1032" s="9" t="s">
        <v>3048</v>
      </c>
      <c r="X1032" t="str">
        <f>INDEX(classification!AD$2:AD$200, MATCH(soilManagement!W1032, classification!AB$2:AB$200, 0))</f>
        <v>no impact</v>
      </c>
      <c r="Y1032" s="6" t="s">
        <v>2487</v>
      </c>
    </row>
    <row r="1033" spans="1:25">
      <c r="A1033">
        <v>1032</v>
      </c>
      <c r="B1033" s="6" t="s">
        <v>1242</v>
      </c>
      <c r="C1033" s="6" t="s">
        <v>2714</v>
      </c>
      <c r="D1033" t="str">
        <f>INDEX(classification!C$2:C$200, MATCH(soilManagement!C1033, classification!A$2:A$200, 0))</f>
        <v>woodland/plantation</v>
      </c>
      <c r="E1033" s="6" t="s">
        <v>3053</v>
      </c>
      <c r="F1033" t="str">
        <f>INDEX(classification!F$2:F$200, MATCH(soilManagement!E1033, classification!D$2:D$200, 0))</f>
        <v>conventional tillage</v>
      </c>
      <c r="G1033" s="6">
        <v>0</v>
      </c>
      <c r="H1033" s="9" t="s">
        <v>2975</v>
      </c>
      <c r="I1033" t="str">
        <f>INDEX(classification!I$2:I$200, MATCH(soilManagement!H1033, classification!G$2:G$200, 0))</f>
        <v>fruits/trees</v>
      </c>
      <c r="J1033" s="9" t="s">
        <v>1551</v>
      </c>
      <c r="K1033" s="23" t="s">
        <v>1551</v>
      </c>
      <c r="L1033" t="str">
        <f>INDEX(classification!L$2:L$200, MATCH(soilManagement!K1033, classification!J$2:J$200, 0))</f>
        <v>unknown</v>
      </c>
      <c r="M1033" s="23" t="s">
        <v>1551</v>
      </c>
      <c r="N1033" t="str">
        <f>INDEX(classification!O$2:O$200, MATCH(soilManagement!M1033, classification!M$2:M$200, 0))</f>
        <v>unknown</v>
      </c>
      <c r="O1033" s="6" t="s">
        <v>2587</v>
      </c>
      <c r="P1033" t="str">
        <f>INDEX(classification!R$2:R$200, MATCH(soilManagement!O1033, classification!P$2:P$200, 0))</f>
        <v>no</v>
      </c>
      <c r="Q1033" s="6" t="s">
        <v>2617</v>
      </c>
      <c r="R1033" t="str">
        <f>INDEX(classification!U$2:U$200, MATCH(soilManagement!Q1033, classification!S$2:S$200, 0))</f>
        <v>irrigated</v>
      </c>
      <c r="S1033" s="23" t="s">
        <v>1551</v>
      </c>
      <c r="T1033" t="str">
        <f>INDEX(classification!X$2:X$200, MATCH(soilManagement!S1033, classification!V$2:V$200, 0))</f>
        <v>unknown</v>
      </c>
      <c r="U1033" s="23" t="s">
        <v>1551</v>
      </c>
      <c r="V1033" t="str">
        <f>INDEX(classification!AA$2:AA$200, MATCH(soilManagement!U1033, classification!Y$2:Y$200, 0))</f>
        <v>unknown</v>
      </c>
      <c r="W1033" s="9" t="s">
        <v>3048</v>
      </c>
      <c r="X1033" t="str">
        <f>INDEX(classification!AD$2:AD$200, MATCH(soilManagement!W1033, classification!AB$2:AB$200, 0))</f>
        <v>no impact</v>
      </c>
      <c r="Y1033" s="6" t="s">
        <v>2487</v>
      </c>
    </row>
    <row r="1034" spans="1:25">
      <c r="A1034">
        <v>1033</v>
      </c>
      <c r="B1034" s="6" t="s">
        <v>1243</v>
      </c>
      <c r="C1034" s="6" t="s">
        <v>2714</v>
      </c>
      <c r="D1034" t="str">
        <f>INDEX(classification!C$2:C$200, MATCH(soilManagement!C1034, classification!A$2:A$200, 0))</f>
        <v>woodland/plantation</v>
      </c>
      <c r="E1034" s="6" t="s">
        <v>3053</v>
      </c>
      <c r="F1034" t="str">
        <f>INDEX(classification!F$2:F$200, MATCH(soilManagement!E1034, classification!D$2:D$200, 0))</f>
        <v>conventional tillage</v>
      </c>
      <c r="G1034" s="6">
        <v>0</v>
      </c>
      <c r="H1034" s="9" t="s">
        <v>2975</v>
      </c>
      <c r="I1034" t="str">
        <f>INDEX(classification!I$2:I$200, MATCH(soilManagement!H1034, classification!G$2:G$200, 0))</f>
        <v>fruits/trees</v>
      </c>
      <c r="J1034" s="9" t="s">
        <v>1551</v>
      </c>
      <c r="K1034" s="23" t="s">
        <v>1551</v>
      </c>
      <c r="L1034" t="str">
        <f>INDEX(classification!L$2:L$200, MATCH(soilManagement!K1034, classification!J$2:J$200, 0))</f>
        <v>unknown</v>
      </c>
      <c r="M1034" s="23" t="s">
        <v>1551</v>
      </c>
      <c r="N1034" t="str">
        <f>INDEX(classification!O$2:O$200, MATCH(soilManagement!M1034, classification!M$2:M$200, 0))</f>
        <v>unknown</v>
      </c>
      <c r="O1034" s="6" t="s">
        <v>2587</v>
      </c>
      <c r="P1034" t="str">
        <f>INDEX(classification!R$2:R$200, MATCH(soilManagement!O1034, classification!P$2:P$200, 0))</f>
        <v>no</v>
      </c>
      <c r="Q1034" s="6" t="s">
        <v>2617</v>
      </c>
      <c r="R1034" t="str">
        <f>INDEX(classification!U$2:U$200, MATCH(soilManagement!Q1034, classification!S$2:S$200, 0))</f>
        <v>irrigated</v>
      </c>
      <c r="S1034" s="23" t="s">
        <v>1551</v>
      </c>
      <c r="T1034" t="str">
        <f>INDEX(classification!X$2:X$200, MATCH(soilManagement!S1034, classification!V$2:V$200, 0))</f>
        <v>unknown</v>
      </c>
      <c r="U1034" s="23" t="s">
        <v>1551</v>
      </c>
      <c r="V1034" t="str">
        <f>INDEX(classification!AA$2:AA$200, MATCH(soilManagement!U1034, classification!Y$2:Y$200, 0))</f>
        <v>unknown</v>
      </c>
      <c r="W1034" s="9" t="s">
        <v>3054</v>
      </c>
      <c r="X1034" t="str">
        <f>INDEX(classification!AD$2:AD$200, MATCH(soilManagement!W1034, classification!AB$2:AB$200, 0))</f>
        <v>no impact</v>
      </c>
      <c r="Y1034" s="6" t="s">
        <v>2487</v>
      </c>
    </row>
    <row r="1035" spans="1:25">
      <c r="A1035">
        <v>1034</v>
      </c>
      <c r="B1035" s="6" t="s">
        <v>1244</v>
      </c>
      <c r="C1035" s="6" t="s">
        <v>2714</v>
      </c>
      <c r="D1035" t="str">
        <f>INDEX(classification!C$2:C$200, MATCH(soilManagement!C1035, classification!A$2:A$200, 0))</f>
        <v>woodland/plantation</v>
      </c>
      <c r="E1035" s="6" t="s">
        <v>3053</v>
      </c>
      <c r="F1035" t="str">
        <f>INDEX(classification!F$2:F$200, MATCH(soilManagement!E1035, classification!D$2:D$200, 0))</f>
        <v>conventional tillage</v>
      </c>
      <c r="G1035" s="6">
        <v>0</v>
      </c>
      <c r="H1035" s="9" t="s">
        <v>2975</v>
      </c>
      <c r="I1035" t="str">
        <f>INDEX(classification!I$2:I$200, MATCH(soilManagement!H1035, classification!G$2:G$200, 0))</f>
        <v>fruits/trees</v>
      </c>
      <c r="J1035" s="9" t="s">
        <v>1551</v>
      </c>
      <c r="K1035" s="23" t="s">
        <v>1551</v>
      </c>
      <c r="L1035" t="str">
        <f>INDEX(classification!L$2:L$200, MATCH(soilManagement!K1035, classification!J$2:J$200, 0))</f>
        <v>unknown</v>
      </c>
      <c r="M1035" s="23" t="s">
        <v>1551</v>
      </c>
      <c r="N1035" t="str">
        <f>INDEX(classification!O$2:O$200, MATCH(soilManagement!M1035, classification!M$2:M$200, 0))</f>
        <v>unknown</v>
      </c>
      <c r="O1035" s="6" t="s">
        <v>2587</v>
      </c>
      <c r="P1035" t="str">
        <f>INDEX(classification!R$2:R$200, MATCH(soilManagement!O1035, classification!P$2:P$200, 0))</f>
        <v>no</v>
      </c>
      <c r="Q1035" s="6" t="s">
        <v>2803</v>
      </c>
      <c r="R1035" t="str">
        <f>INDEX(classification!U$2:U$200, MATCH(soilManagement!Q1035, classification!S$2:S$200, 0))</f>
        <v>irrigated</v>
      </c>
      <c r="S1035" s="23" t="s">
        <v>1551</v>
      </c>
      <c r="T1035" t="str">
        <f>INDEX(classification!X$2:X$200, MATCH(soilManagement!S1035, classification!V$2:V$200, 0))</f>
        <v>unknown</v>
      </c>
      <c r="U1035" s="23" t="s">
        <v>1551</v>
      </c>
      <c r="V1035" t="str">
        <f>INDEX(classification!AA$2:AA$200, MATCH(soilManagement!U1035, classification!Y$2:Y$200, 0))</f>
        <v>unknown</v>
      </c>
      <c r="W1035" s="9" t="s">
        <v>3048</v>
      </c>
      <c r="X1035" t="str">
        <f>INDEX(classification!AD$2:AD$200, MATCH(soilManagement!W1035, classification!AB$2:AB$200, 0))</f>
        <v>no impact</v>
      </c>
      <c r="Y1035" s="6" t="s">
        <v>2487</v>
      </c>
    </row>
    <row r="1036" spans="1:25">
      <c r="A1036">
        <v>1035</v>
      </c>
      <c r="B1036" s="6" t="s">
        <v>1246</v>
      </c>
      <c r="C1036" s="6" t="s">
        <v>2714</v>
      </c>
      <c r="D1036" t="str">
        <f>INDEX(classification!C$2:C$200, MATCH(soilManagement!C1036, classification!A$2:A$200, 0))</f>
        <v>woodland/plantation</v>
      </c>
      <c r="E1036" s="6" t="s">
        <v>3053</v>
      </c>
      <c r="F1036" t="str">
        <f>INDEX(classification!F$2:F$200, MATCH(soilManagement!E1036, classification!D$2:D$200, 0))</f>
        <v>conventional tillage</v>
      </c>
      <c r="G1036" s="6">
        <v>0</v>
      </c>
      <c r="H1036" s="9" t="s">
        <v>2975</v>
      </c>
      <c r="I1036" t="str">
        <f>INDEX(classification!I$2:I$200, MATCH(soilManagement!H1036, classification!G$2:G$200, 0))</f>
        <v>fruits/trees</v>
      </c>
      <c r="J1036" s="9" t="s">
        <v>1551</v>
      </c>
      <c r="K1036" s="23" t="s">
        <v>1551</v>
      </c>
      <c r="L1036" t="str">
        <f>INDEX(classification!L$2:L$200, MATCH(soilManagement!K1036, classification!J$2:J$200, 0))</f>
        <v>unknown</v>
      </c>
      <c r="M1036" s="23" t="s">
        <v>1551</v>
      </c>
      <c r="N1036" t="str">
        <f>INDEX(classification!O$2:O$200, MATCH(soilManagement!M1036, classification!M$2:M$200, 0))</f>
        <v>unknown</v>
      </c>
      <c r="O1036" s="6" t="s">
        <v>2587</v>
      </c>
      <c r="P1036" t="str">
        <f>INDEX(classification!R$2:R$200, MATCH(soilManagement!O1036, classification!P$2:P$200, 0))</f>
        <v>no</v>
      </c>
      <c r="Q1036" s="6" t="s">
        <v>2803</v>
      </c>
      <c r="R1036" t="str">
        <f>INDEX(classification!U$2:U$200, MATCH(soilManagement!Q1036, classification!S$2:S$200, 0))</f>
        <v>irrigated</v>
      </c>
      <c r="S1036" s="23" t="s">
        <v>1551</v>
      </c>
      <c r="T1036" t="str">
        <f>INDEX(classification!X$2:X$200, MATCH(soilManagement!S1036, classification!V$2:V$200, 0))</f>
        <v>unknown</v>
      </c>
      <c r="U1036" s="23" t="s">
        <v>1551</v>
      </c>
      <c r="V1036" t="str">
        <f>INDEX(classification!AA$2:AA$200, MATCH(soilManagement!U1036, classification!Y$2:Y$200, 0))</f>
        <v>unknown</v>
      </c>
      <c r="W1036" s="9" t="s">
        <v>3048</v>
      </c>
      <c r="X1036" t="str">
        <f>INDEX(classification!AD$2:AD$200, MATCH(soilManagement!W1036, classification!AB$2:AB$200, 0))</f>
        <v>no impact</v>
      </c>
      <c r="Y1036" s="6" t="s">
        <v>2487</v>
      </c>
    </row>
    <row r="1037" spans="1:25">
      <c r="A1037">
        <v>1036</v>
      </c>
      <c r="B1037" s="6" t="s">
        <v>1247</v>
      </c>
      <c r="C1037" s="6" t="s">
        <v>2714</v>
      </c>
      <c r="D1037" t="str">
        <f>INDEX(classification!C$2:C$200, MATCH(soilManagement!C1037, classification!A$2:A$200, 0))</f>
        <v>woodland/plantation</v>
      </c>
      <c r="E1037" s="6" t="s">
        <v>3053</v>
      </c>
      <c r="F1037" t="str">
        <f>INDEX(classification!F$2:F$200, MATCH(soilManagement!E1037, classification!D$2:D$200, 0))</f>
        <v>conventional tillage</v>
      </c>
      <c r="G1037" s="6">
        <v>0</v>
      </c>
      <c r="H1037" s="9" t="s">
        <v>2975</v>
      </c>
      <c r="I1037" t="str">
        <f>INDEX(classification!I$2:I$200, MATCH(soilManagement!H1037, classification!G$2:G$200, 0))</f>
        <v>fruits/trees</v>
      </c>
      <c r="J1037" s="9" t="s">
        <v>1551</v>
      </c>
      <c r="K1037" s="23" t="s">
        <v>1551</v>
      </c>
      <c r="L1037" t="str">
        <f>INDEX(classification!L$2:L$200, MATCH(soilManagement!K1037, classification!J$2:J$200, 0))</f>
        <v>unknown</v>
      </c>
      <c r="M1037" s="23" t="s">
        <v>1551</v>
      </c>
      <c r="N1037" t="str">
        <f>INDEX(classification!O$2:O$200, MATCH(soilManagement!M1037, classification!M$2:M$200, 0))</f>
        <v>unknown</v>
      </c>
      <c r="O1037" s="6" t="s">
        <v>2587</v>
      </c>
      <c r="P1037" t="str">
        <f>INDEX(classification!R$2:R$200, MATCH(soilManagement!O1037, classification!P$2:P$200, 0))</f>
        <v>no</v>
      </c>
      <c r="Q1037" s="6" t="s">
        <v>2803</v>
      </c>
      <c r="R1037" t="str">
        <f>INDEX(classification!U$2:U$200, MATCH(soilManagement!Q1037, classification!S$2:S$200, 0))</f>
        <v>irrigated</v>
      </c>
      <c r="S1037" s="23" t="s">
        <v>1551</v>
      </c>
      <c r="T1037" t="str">
        <f>INDEX(classification!X$2:X$200, MATCH(soilManagement!S1037, classification!V$2:V$200, 0))</f>
        <v>unknown</v>
      </c>
      <c r="U1037" s="23" t="s">
        <v>1551</v>
      </c>
      <c r="V1037" t="str">
        <f>INDEX(classification!AA$2:AA$200, MATCH(soilManagement!U1037, classification!Y$2:Y$200, 0))</f>
        <v>unknown</v>
      </c>
      <c r="W1037" s="9" t="s">
        <v>3048</v>
      </c>
      <c r="X1037" t="str">
        <f>INDEX(classification!AD$2:AD$200, MATCH(soilManagement!W1037, classification!AB$2:AB$200, 0))</f>
        <v>no impact</v>
      </c>
      <c r="Y1037" s="6" t="s">
        <v>2487</v>
      </c>
    </row>
    <row r="1038" spans="1:25">
      <c r="A1038">
        <v>1037</v>
      </c>
      <c r="B1038" s="6" t="s">
        <v>1248</v>
      </c>
      <c r="C1038" s="6" t="s">
        <v>2714</v>
      </c>
      <c r="D1038" t="str">
        <f>INDEX(classification!C$2:C$200, MATCH(soilManagement!C1038, classification!A$2:A$200, 0))</f>
        <v>woodland/plantation</v>
      </c>
      <c r="E1038" s="6" t="s">
        <v>3053</v>
      </c>
      <c r="F1038" t="str">
        <f>INDEX(classification!F$2:F$200, MATCH(soilManagement!E1038, classification!D$2:D$200, 0))</f>
        <v>conventional tillage</v>
      </c>
      <c r="G1038" s="6">
        <v>0</v>
      </c>
      <c r="H1038" s="9" t="s">
        <v>2975</v>
      </c>
      <c r="I1038" t="str">
        <f>INDEX(classification!I$2:I$200, MATCH(soilManagement!H1038, classification!G$2:G$200, 0))</f>
        <v>fruits/trees</v>
      </c>
      <c r="J1038" s="9" t="s">
        <v>1551</v>
      </c>
      <c r="K1038" s="23" t="s">
        <v>1551</v>
      </c>
      <c r="L1038" t="str">
        <f>INDEX(classification!L$2:L$200, MATCH(soilManagement!K1038, classification!J$2:J$200, 0))</f>
        <v>unknown</v>
      </c>
      <c r="M1038" s="23" t="s">
        <v>1551</v>
      </c>
      <c r="N1038" t="str">
        <f>INDEX(classification!O$2:O$200, MATCH(soilManagement!M1038, classification!M$2:M$200, 0))</f>
        <v>unknown</v>
      </c>
      <c r="O1038" s="6" t="s">
        <v>2587</v>
      </c>
      <c r="P1038" t="str">
        <f>INDEX(classification!R$2:R$200, MATCH(soilManagement!O1038, classification!P$2:P$200, 0))</f>
        <v>no</v>
      </c>
      <c r="Q1038" s="6" t="s">
        <v>2803</v>
      </c>
      <c r="R1038" t="str">
        <f>INDEX(classification!U$2:U$200, MATCH(soilManagement!Q1038, classification!S$2:S$200, 0))</f>
        <v>irrigated</v>
      </c>
      <c r="S1038" s="23" t="s">
        <v>1551</v>
      </c>
      <c r="T1038" t="str">
        <f>INDEX(classification!X$2:X$200, MATCH(soilManagement!S1038, classification!V$2:V$200, 0))</f>
        <v>unknown</v>
      </c>
      <c r="U1038" s="23" t="s">
        <v>1551</v>
      </c>
      <c r="V1038" t="str">
        <f>INDEX(classification!AA$2:AA$200, MATCH(soilManagement!U1038, classification!Y$2:Y$200, 0))</f>
        <v>unknown</v>
      </c>
      <c r="W1038" s="9" t="s">
        <v>3048</v>
      </c>
      <c r="X1038" t="str">
        <f>INDEX(classification!AD$2:AD$200, MATCH(soilManagement!W1038, classification!AB$2:AB$200, 0))</f>
        <v>no impact</v>
      </c>
      <c r="Y1038" s="6" t="s">
        <v>2487</v>
      </c>
    </row>
    <row r="1039" spans="1:25">
      <c r="A1039">
        <v>1038</v>
      </c>
      <c r="B1039" s="6" t="s">
        <v>1249</v>
      </c>
      <c r="C1039" s="6" t="s">
        <v>2714</v>
      </c>
      <c r="D1039" t="str">
        <f>INDEX(classification!C$2:C$200, MATCH(soilManagement!C1039, classification!A$2:A$200, 0))</f>
        <v>woodland/plantation</v>
      </c>
      <c r="E1039" s="6" t="s">
        <v>3053</v>
      </c>
      <c r="F1039" t="str">
        <f>INDEX(classification!F$2:F$200, MATCH(soilManagement!E1039, classification!D$2:D$200, 0))</f>
        <v>conventional tillage</v>
      </c>
      <c r="G1039" s="6">
        <v>0</v>
      </c>
      <c r="H1039" s="9" t="s">
        <v>2975</v>
      </c>
      <c r="I1039" t="str">
        <f>INDEX(classification!I$2:I$200, MATCH(soilManagement!H1039, classification!G$2:G$200, 0))</f>
        <v>fruits/trees</v>
      </c>
      <c r="J1039" s="9" t="s">
        <v>1551</v>
      </c>
      <c r="K1039" s="23" t="s">
        <v>1551</v>
      </c>
      <c r="L1039" t="str">
        <f>INDEX(classification!L$2:L$200, MATCH(soilManagement!K1039, classification!J$2:J$200, 0))</f>
        <v>unknown</v>
      </c>
      <c r="M1039" s="23" t="s">
        <v>1551</v>
      </c>
      <c r="N1039" t="str">
        <f>INDEX(classification!O$2:O$200, MATCH(soilManagement!M1039, classification!M$2:M$200, 0))</f>
        <v>unknown</v>
      </c>
      <c r="O1039" s="6" t="s">
        <v>2587</v>
      </c>
      <c r="P1039" t="str">
        <f>INDEX(classification!R$2:R$200, MATCH(soilManagement!O1039, classification!P$2:P$200, 0))</f>
        <v>no</v>
      </c>
      <c r="Q1039" s="6" t="s">
        <v>2803</v>
      </c>
      <c r="R1039" t="str">
        <f>INDEX(classification!U$2:U$200, MATCH(soilManagement!Q1039, classification!S$2:S$200, 0))</f>
        <v>irrigated</v>
      </c>
      <c r="S1039" s="23" t="s">
        <v>1551</v>
      </c>
      <c r="T1039" t="str">
        <f>INDEX(classification!X$2:X$200, MATCH(soilManagement!S1039, classification!V$2:V$200, 0))</f>
        <v>unknown</v>
      </c>
      <c r="U1039" s="23" t="s">
        <v>1551</v>
      </c>
      <c r="V1039" t="str">
        <f>INDEX(classification!AA$2:AA$200, MATCH(soilManagement!U1039, classification!Y$2:Y$200, 0))</f>
        <v>unknown</v>
      </c>
      <c r="W1039" s="9" t="s">
        <v>3054</v>
      </c>
      <c r="X1039" t="str">
        <f>INDEX(classification!AD$2:AD$200, MATCH(soilManagement!W1039, classification!AB$2:AB$200, 0))</f>
        <v>no impact</v>
      </c>
      <c r="Y1039" s="6" t="s">
        <v>2487</v>
      </c>
    </row>
    <row r="1040" spans="1:25">
      <c r="A1040">
        <v>1039</v>
      </c>
      <c r="B1040" s="6" t="s">
        <v>1250</v>
      </c>
      <c r="C1040" s="6" t="s">
        <v>2714</v>
      </c>
      <c r="D1040" t="str">
        <f>INDEX(classification!C$2:C$200, MATCH(soilManagement!C1040, classification!A$2:A$200, 0))</f>
        <v>woodland/plantation</v>
      </c>
      <c r="E1040" s="6" t="s">
        <v>3053</v>
      </c>
      <c r="F1040" t="str">
        <f>INDEX(classification!F$2:F$200, MATCH(soilManagement!E1040, classification!D$2:D$200, 0))</f>
        <v>conventional tillage</v>
      </c>
      <c r="G1040" s="6">
        <v>0</v>
      </c>
      <c r="H1040" s="9" t="s">
        <v>2975</v>
      </c>
      <c r="I1040" t="str">
        <f>INDEX(classification!I$2:I$200, MATCH(soilManagement!H1040, classification!G$2:G$200, 0))</f>
        <v>fruits/trees</v>
      </c>
      <c r="J1040" s="9" t="s">
        <v>1551</v>
      </c>
      <c r="K1040" s="23" t="s">
        <v>1551</v>
      </c>
      <c r="L1040" t="str">
        <f>INDEX(classification!L$2:L$200, MATCH(soilManagement!K1040, classification!J$2:J$200, 0))</f>
        <v>unknown</v>
      </c>
      <c r="M1040" s="23" t="s">
        <v>1551</v>
      </c>
      <c r="N1040" t="str">
        <f>INDEX(classification!O$2:O$200, MATCH(soilManagement!M1040, classification!M$2:M$200, 0))</f>
        <v>unknown</v>
      </c>
      <c r="O1040" s="6" t="s">
        <v>2587</v>
      </c>
      <c r="P1040" t="str">
        <f>INDEX(classification!R$2:R$200, MATCH(soilManagement!O1040, classification!P$2:P$200, 0))</f>
        <v>no</v>
      </c>
      <c r="Q1040" s="6" t="s">
        <v>2617</v>
      </c>
      <c r="R1040" t="str">
        <f>INDEX(classification!U$2:U$200, MATCH(soilManagement!Q1040, classification!S$2:S$200, 0))</f>
        <v>irrigated</v>
      </c>
      <c r="S1040" s="23" t="s">
        <v>1551</v>
      </c>
      <c r="T1040" t="str">
        <f>INDEX(classification!X$2:X$200, MATCH(soilManagement!S1040, classification!V$2:V$200, 0))</f>
        <v>unknown</v>
      </c>
      <c r="U1040" s="23" t="s">
        <v>1551</v>
      </c>
      <c r="V1040" t="str">
        <f>INDEX(classification!AA$2:AA$200, MATCH(soilManagement!U1040, classification!Y$2:Y$200, 0))</f>
        <v>unknown</v>
      </c>
      <c r="W1040" s="9" t="s">
        <v>3048</v>
      </c>
      <c r="X1040" t="str">
        <f>INDEX(classification!AD$2:AD$200, MATCH(soilManagement!W1040, classification!AB$2:AB$200, 0))</f>
        <v>no impact</v>
      </c>
      <c r="Y1040" s="6" t="s">
        <v>2487</v>
      </c>
    </row>
    <row r="1041" spans="1:25">
      <c r="A1041">
        <v>1040</v>
      </c>
      <c r="B1041" s="6" t="s">
        <v>1251</v>
      </c>
      <c r="C1041" s="6" t="s">
        <v>2714</v>
      </c>
      <c r="D1041" t="str">
        <f>INDEX(classification!C$2:C$200, MATCH(soilManagement!C1041, classification!A$2:A$200, 0))</f>
        <v>woodland/plantation</v>
      </c>
      <c r="E1041" s="6" t="s">
        <v>3053</v>
      </c>
      <c r="F1041" t="str">
        <f>INDEX(classification!F$2:F$200, MATCH(soilManagement!E1041, classification!D$2:D$200, 0))</f>
        <v>conventional tillage</v>
      </c>
      <c r="G1041" s="6">
        <v>0</v>
      </c>
      <c r="H1041" s="9" t="s">
        <v>2975</v>
      </c>
      <c r="I1041" t="str">
        <f>INDEX(classification!I$2:I$200, MATCH(soilManagement!H1041, classification!G$2:G$200, 0))</f>
        <v>fruits/trees</v>
      </c>
      <c r="J1041" s="9" t="s">
        <v>1551</v>
      </c>
      <c r="K1041" s="23" t="s">
        <v>1551</v>
      </c>
      <c r="L1041" t="str">
        <f>INDEX(classification!L$2:L$200, MATCH(soilManagement!K1041, classification!J$2:J$200, 0))</f>
        <v>unknown</v>
      </c>
      <c r="M1041" s="23" t="s">
        <v>1551</v>
      </c>
      <c r="N1041" t="str">
        <f>INDEX(classification!O$2:O$200, MATCH(soilManagement!M1041, classification!M$2:M$200, 0))</f>
        <v>unknown</v>
      </c>
      <c r="O1041" s="6" t="s">
        <v>2587</v>
      </c>
      <c r="P1041" t="str">
        <f>INDEX(classification!R$2:R$200, MATCH(soilManagement!O1041, classification!P$2:P$200, 0))</f>
        <v>no</v>
      </c>
      <c r="Q1041" s="6" t="s">
        <v>2617</v>
      </c>
      <c r="R1041" t="str">
        <f>INDEX(classification!U$2:U$200, MATCH(soilManagement!Q1041, classification!S$2:S$200, 0))</f>
        <v>irrigated</v>
      </c>
      <c r="S1041" s="23" t="s">
        <v>1551</v>
      </c>
      <c r="T1041" t="str">
        <f>INDEX(classification!X$2:X$200, MATCH(soilManagement!S1041, classification!V$2:V$200, 0))</f>
        <v>unknown</v>
      </c>
      <c r="U1041" s="23" t="s">
        <v>1551</v>
      </c>
      <c r="V1041" t="str">
        <f>INDEX(classification!AA$2:AA$200, MATCH(soilManagement!U1041, classification!Y$2:Y$200, 0))</f>
        <v>unknown</v>
      </c>
      <c r="W1041" s="9" t="s">
        <v>3048</v>
      </c>
      <c r="X1041" t="str">
        <f>INDEX(classification!AD$2:AD$200, MATCH(soilManagement!W1041, classification!AB$2:AB$200, 0))</f>
        <v>no impact</v>
      </c>
      <c r="Y1041" s="6" t="s">
        <v>2487</v>
      </c>
    </row>
    <row r="1042" spans="1:25">
      <c r="A1042">
        <v>1041</v>
      </c>
      <c r="B1042" s="6" t="s">
        <v>1252</v>
      </c>
      <c r="C1042" s="6" t="s">
        <v>2714</v>
      </c>
      <c r="D1042" t="str">
        <f>INDEX(classification!C$2:C$200, MATCH(soilManagement!C1042, classification!A$2:A$200, 0))</f>
        <v>woodland/plantation</v>
      </c>
      <c r="E1042" s="6" t="s">
        <v>3053</v>
      </c>
      <c r="F1042" t="str">
        <f>INDEX(classification!F$2:F$200, MATCH(soilManagement!E1042, classification!D$2:D$200, 0))</f>
        <v>conventional tillage</v>
      </c>
      <c r="G1042" s="6">
        <v>0</v>
      </c>
      <c r="H1042" s="9" t="s">
        <v>2975</v>
      </c>
      <c r="I1042" t="str">
        <f>INDEX(classification!I$2:I$200, MATCH(soilManagement!H1042, classification!G$2:G$200, 0))</f>
        <v>fruits/trees</v>
      </c>
      <c r="J1042" s="9" t="s">
        <v>1551</v>
      </c>
      <c r="K1042" s="23" t="s">
        <v>1551</v>
      </c>
      <c r="L1042" t="str">
        <f>INDEX(classification!L$2:L$200, MATCH(soilManagement!K1042, classification!J$2:J$200, 0))</f>
        <v>unknown</v>
      </c>
      <c r="M1042" s="23" t="s">
        <v>1551</v>
      </c>
      <c r="N1042" t="str">
        <f>INDEX(classification!O$2:O$200, MATCH(soilManagement!M1042, classification!M$2:M$200, 0))</f>
        <v>unknown</v>
      </c>
      <c r="O1042" s="6" t="s">
        <v>2587</v>
      </c>
      <c r="P1042" t="str">
        <f>INDEX(classification!R$2:R$200, MATCH(soilManagement!O1042, classification!P$2:P$200, 0))</f>
        <v>no</v>
      </c>
      <c r="Q1042" s="6" t="s">
        <v>2617</v>
      </c>
      <c r="R1042" t="str">
        <f>INDEX(classification!U$2:U$200, MATCH(soilManagement!Q1042, classification!S$2:S$200, 0))</f>
        <v>irrigated</v>
      </c>
      <c r="S1042" s="23" t="s">
        <v>1551</v>
      </c>
      <c r="T1042" t="str">
        <f>INDEX(classification!X$2:X$200, MATCH(soilManagement!S1042, classification!V$2:V$200, 0))</f>
        <v>unknown</v>
      </c>
      <c r="U1042" s="23" t="s">
        <v>1551</v>
      </c>
      <c r="V1042" t="str">
        <f>INDEX(classification!AA$2:AA$200, MATCH(soilManagement!U1042, classification!Y$2:Y$200, 0))</f>
        <v>unknown</v>
      </c>
      <c r="W1042" s="9" t="s">
        <v>3048</v>
      </c>
      <c r="X1042" t="str">
        <f>INDEX(classification!AD$2:AD$200, MATCH(soilManagement!W1042, classification!AB$2:AB$200, 0))</f>
        <v>no impact</v>
      </c>
      <c r="Y1042" s="6" t="s">
        <v>2487</v>
      </c>
    </row>
    <row r="1043" spans="1:25">
      <c r="A1043">
        <v>1042</v>
      </c>
      <c r="B1043" s="6" t="s">
        <v>1253</v>
      </c>
      <c r="C1043" s="6" t="s">
        <v>2714</v>
      </c>
      <c r="D1043" t="str">
        <f>INDEX(classification!C$2:C$200, MATCH(soilManagement!C1043, classification!A$2:A$200, 0))</f>
        <v>woodland/plantation</v>
      </c>
      <c r="E1043" s="6" t="s">
        <v>3053</v>
      </c>
      <c r="F1043" t="str">
        <f>INDEX(classification!F$2:F$200, MATCH(soilManagement!E1043, classification!D$2:D$200, 0))</f>
        <v>conventional tillage</v>
      </c>
      <c r="G1043" s="6">
        <v>0</v>
      </c>
      <c r="H1043" s="9" t="s">
        <v>2975</v>
      </c>
      <c r="I1043" t="str">
        <f>INDEX(classification!I$2:I$200, MATCH(soilManagement!H1043, classification!G$2:G$200, 0))</f>
        <v>fruits/trees</v>
      </c>
      <c r="J1043" s="9" t="s">
        <v>1551</v>
      </c>
      <c r="K1043" s="23" t="s">
        <v>1551</v>
      </c>
      <c r="L1043" t="str">
        <f>INDEX(classification!L$2:L$200, MATCH(soilManagement!K1043, classification!J$2:J$200, 0))</f>
        <v>unknown</v>
      </c>
      <c r="M1043" s="23" t="s">
        <v>1551</v>
      </c>
      <c r="N1043" t="str">
        <f>INDEX(classification!O$2:O$200, MATCH(soilManagement!M1043, classification!M$2:M$200, 0))</f>
        <v>unknown</v>
      </c>
      <c r="O1043" s="6" t="s">
        <v>2587</v>
      </c>
      <c r="P1043" t="str">
        <f>INDEX(classification!R$2:R$200, MATCH(soilManagement!O1043, classification!P$2:P$200, 0))</f>
        <v>no</v>
      </c>
      <c r="Q1043" s="6" t="s">
        <v>2617</v>
      </c>
      <c r="R1043" t="str">
        <f>INDEX(classification!U$2:U$200, MATCH(soilManagement!Q1043, classification!S$2:S$200, 0))</f>
        <v>irrigated</v>
      </c>
      <c r="S1043" s="23" t="s">
        <v>1551</v>
      </c>
      <c r="T1043" t="str">
        <f>INDEX(classification!X$2:X$200, MATCH(soilManagement!S1043, classification!V$2:V$200, 0))</f>
        <v>unknown</v>
      </c>
      <c r="U1043" s="23" t="s">
        <v>1551</v>
      </c>
      <c r="V1043" t="str">
        <f>INDEX(classification!AA$2:AA$200, MATCH(soilManagement!U1043, classification!Y$2:Y$200, 0))</f>
        <v>unknown</v>
      </c>
      <c r="W1043" s="9" t="s">
        <v>3048</v>
      </c>
      <c r="X1043" t="str">
        <f>INDEX(classification!AD$2:AD$200, MATCH(soilManagement!W1043, classification!AB$2:AB$200, 0))</f>
        <v>no impact</v>
      </c>
      <c r="Y1043" s="6" t="s">
        <v>2487</v>
      </c>
    </row>
    <row r="1044" spans="1:25">
      <c r="A1044">
        <v>1043</v>
      </c>
      <c r="B1044" s="6" t="s">
        <v>1254</v>
      </c>
      <c r="C1044" s="6" t="s">
        <v>2714</v>
      </c>
      <c r="D1044" t="str">
        <f>INDEX(classification!C$2:C$200, MATCH(soilManagement!C1044, classification!A$2:A$200, 0))</f>
        <v>woodland/plantation</v>
      </c>
      <c r="E1044" s="6" t="s">
        <v>3053</v>
      </c>
      <c r="F1044" t="str">
        <f>INDEX(classification!F$2:F$200, MATCH(soilManagement!E1044, classification!D$2:D$200, 0))</f>
        <v>conventional tillage</v>
      </c>
      <c r="G1044" s="6">
        <v>0</v>
      </c>
      <c r="H1044" s="9" t="s">
        <v>2975</v>
      </c>
      <c r="I1044" t="str">
        <f>INDEX(classification!I$2:I$200, MATCH(soilManagement!H1044, classification!G$2:G$200, 0))</f>
        <v>fruits/trees</v>
      </c>
      <c r="J1044" s="9" t="s">
        <v>1551</v>
      </c>
      <c r="K1044" s="23" t="s">
        <v>1551</v>
      </c>
      <c r="L1044" t="str">
        <f>INDEX(classification!L$2:L$200, MATCH(soilManagement!K1044, classification!J$2:J$200, 0))</f>
        <v>unknown</v>
      </c>
      <c r="M1044" s="23" t="s">
        <v>1551</v>
      </c>
      <c r="N1044" t="str">
        <f>INDEX(classification!O$2:O$200, MATCH(soilManagement!M1044, classification!M$2:M$200, 0))</f>
        <v>unknown</v>
      </c>
      <c r="O1044" s="6" t="s">
        <v>2587</v>
      </c>
      <c r="P1044" t="str">
        <f>INDEX(classification!R$2:R$200, MATCH(soilManagement!O1044, classification!P$2:P$200, 0))</f>
        <v>no</v>
      </c>
      <c r="Q1044" s="6" t="s">
        <v>2617</v>
      </c>
      <c r="R1044" t="str">
        <f>INDEX(classification!U$2:U$200, MATCH(soilManagement!Q1044, classification!S$2:S$200, 0))</f>
        <v>irrigated</v>
      </c>
      <c r="S1044" s="23" t="s">
        <v>1551</v>
      </c>
      <c r="T1044" t="str">
        <f>INDEX(classification!X$2:X$200, MATCH(soilManagement!S1044, classification!V$2:V$200, 0))</f>
        <v>unknown</v>
      </c>
      <c r="U1044" s="23" t="s">
        <v>1551</v>
      </c>
      <c r="V1044" t="str">
        <f>INDEX(classification!AA$2:AA$200, MATCH(soilManagement!U1044, classification!Y$2:Y$200, 0))</f>
        <v>unknown</v>
      </c>
      <c r="W1044" s="9" t="s">
        <v>3054</v>
      </c>
      <c r="X1044" t="str">
        <f>INDEX(classification!AD$2:AD$200, MATCH(soilManagement!W1044, classification!AB$2:AB$200, 0))</f>
        <v>no impact</v>
      </c>
      <c r="Y1044" s="6" t="s">
        <v>2487</v>
      </c>
    </row>
    <row r="1045" spans="1:25">
      <c r="A1045">
        <v>1044</v>
      </c>
      <c r="B1045" s="6" t="s">
        <v>1255</v>
      </c>
      <c r="C1045" s="6" t="s">
        <v>3055</v>
      </c>
      <c r="D1045" t="str">
        <f>INDEX(classification!C$2:C$200, MATCH(soilManagement!C1045, classification!A$2:A$200, 0))</f>
        <v>grassland</v>
      </c>
      <c r="E1045" s="6" t="s">
        <v>2805</v>
      </c>
      <c r="F1045" t="str">
        <f>INDEX(classification!F$2:F$200, MATCH(soilManagement!E1045, classification!D$2:D$200, 0))</f>
        <v>no tillage</v>
      </c>
      <c r="G1045" s="6">
        <v>0</v>
      </c>
      <c r="H1045" s="9" t="s">
        <v>3056</v>
      </c>
      <c r="I1045" t="str">
        <f>INDEX(classification!I$2:I$200, MATCH(soilManagement!H1045, classification!G$2:G$200, 0))</f>
        <v>grass/herbs</v>
      </c>
      <c r="J1045" s="9" t="s">
        <v>1551</v>
      </c>
      <c r="K1045" s="23" t="s">
        <v>1551</v>
      </c>
      <c r="L1045" t="str">
        <f>INDEX(classification!L$2:L$200, MATCH(soilManagement!K1045, classification!J$2:J$200, 0))</f>
        <v>unknown</v>
      </c>
      <c r="M1045" s="6" t="s">
        <v>2558</v>
      </c>
      <c r="N1045" t="str">
        <f>INDEX(classification!O$2:O$200, MATCH(soilManagement!M1045, classification!M$2:M$200, 0))</f>
        <v>natural</v>
      </c>
      <c r="O1045" s="6" t="s">
        <v>2570</v>
      </c>
      <c r="P1045" t="str">
        <f>INDEX(classification!R$2:R$200, MATCH(soilManagement!O1045, classification!P$2:P$200, 0))</f>
        <v>yes</v>
      </c>
      <c r="Q1045" s="23" t="s">
        <v>1551</v>
      </c>
      <c r="R1045" t="str">
        <f>INDEX(classification!U$2:U$200, MATCH(soilManagement!Q1045, classification!S$2:S$200, 0))</f>
        <v>unknown</v>
      </c>
      <c r="S1045" s="23" t="s">
        <v>1551</v>
      </c>
      <c r="T1045" t="str">
        <f>INDEX(classification!X$2:X$200, MATCH(soilManagement!S1045, classification!V$2:V$200, 0))</f>
        <v>unknown</v>
      </c>
      <c r="U1045" s="9" t="s">
        <v>3057</v>
      </c>
      <c r="V1045" t="str">
        <f>INDEX(classification!AA$2:AA$200, MATCH(soilManagement!U1045, classification!Y$2:Y$200, 0))</f>
        <v>positive impact</v>
      </c>
      <c r="W1045" s="9" t="s">
        <v>3048</v>
      </c>
      <c r="X1045" t="str">
        <f>INDEX(classification!AD$2:AD$200, MATCH(soilManagement!W1045, classification!AB$2:AB$200, 0))</f>
        <v>no impact</v>
      </c>
      <c r="Y1045" s="6" t="s">
        <v>2490</v>
      </c>
    </row>
    <row r="1046" spans="1:25">
      <c r="A1046">
        <v>1045</v>
      </c>
      <c r="B1046" s="6" t="s">
        <v>1258</v>
      </c>
      <c r="C1046" s="6" t="s">
        <v>3055</v>
      </c>
      <c r="D1046" t="str">
        <f>INDEX(classification!C$2:C$200, MATCH(soilManagement!C1046, classification!A$2:A$200, 0))</f>
        <v>grassland</v>
      </c>
      <c r="E1046" s="6" t="s">
        <v>2805</v>
      </c>
      <c r="F1046" t="str">
        <f>INDEX(classification!F$2:F$200, MATCH(soilManagement!E1046, classification!D$2:D$200, 0))</f>
        <v>no tillage</v>
      </c>
      <c r="G1046" s="9">
        <v>0</v>
      </c>
      <c r="H1046" s="9" t="s">
        <v>3056</v>
      </c>
      <c r="I1046" t="str">
        <f>INDEX(classification!I$2:I$200, MATCH(soilManagement!H1046, classification!G$2:G$200, 0))</f>
        <v>grass/herbs</v>
      </c>
      <c r="J1046" s="9" t="s">
        <v>1551</v>
      </c>
      <c r="K1046" s="23" t="s">
        <v>1551</v>
      </c>
      <c r="L1046" t="str">
        <f>INDEX(classification!L$2:L$200, MATCH(soilManagement!K1046, classification!J$2:J$200, 0))</f>
        <v>unknown</v>
      </c>
      <c r="M1046" s="6" t="s">
        <v>2558</v>
      </c>
      <c r="N1046" t="str">
        <f>INDEX(classification!O$2:O$200, MATCH(soilManagement!M1046, classification!M$2:M$200, 0))</f>
        <v>natural</v>
      </c>
      <c r="O1046" s="6" t="s">
        <v>2570</v>
      </c>
      <c r="P1046" t="str">
        <f>INDEX(classification!R$2:R$200, MATCH(soilManagement!O1046, classification!P$2:P$200, 0))</f>
        <v>yes</v>
      </c>
      <c r="Q1046" s="23" t="s">
        <v>1551</v>
      </c>
      <c r="R1046" t="str">
        <f>INDEX(classification!U$2:U$200, MATCH(soilManagement!Q1046, classification!S$2:S$200, 0))</f>
        <v>unknown</v>
      </c>
      <c r="S1046" s="23" t="s">
        <v>1551</v>
      </c>
      <c r="T1046" t="str">
        <f>INDEX(classification!X$2:X$200, MATCH(soilManagement!S1046, classification!V$2:V$200, 0))</f>
        <v>unknown</v>
      </c>
      <c r="U1046" s="6" t="s">
        <v>3058</v>
      </c>
      <c r="V1046" t="str">
        <f>INDEX(classification!AA$2:AA$200, MATCH(soilManagement!U1046, classification!Y$2:Y$200, 0))</f>
        <v>positive impact</v>
      </c>
      <c r="W1046" s="9" t="s">
        <v>3048</v>
      </c>
      <c r="X1046" t="str">
        <f>INDEX(classification!AD$2:AD$200, MATCH(soilManagement!W1046, classification!AB$2:AB$200, 0))</f>
        <v>no impact</v>
      </c>
      <c r="Y1046" s="6" t="s">
        <v>2491</v>
      </c>
    </row>
    <row r="1047" spans="1:25">
      <c r="A1047">
        <v>1046</v>
      </c>
      <c r="B1047" s="6" t="s">
        <v>1259</v>
      </c>
      <c r="C1047" s="6" t="s">
        <v>3055</v>
      </c>
      <c r="D1047" t="str">
        <f>INDEX(classification!C$2:C$200, MATCH(soilManagement!C1047, classification!A$2:A$200, 0))</f>
        <v>grassland</v>
      </c>
      <c r="E1047" s="6" t="s">
        <v>2805</v>
      </c>
      <c r="F1047" t="str">
        <f>INDEX(classification!F$2:F$200, MATCH(soilManagement!E1047, classification!D$2:D$200, 0))</f>
        <v>no tillage</v>
      </c>
      <c r="G1047" s="9">
        <v>0</v>
      </c>
      <c r="H1047" s="9" t="s">
        <v>3056</v>
      </c>
      <c r="I1047" t="str">
        <f>INDEX(classification!I$2:I$200, MATCH(soilManagement!H1047, classification!G$2:G$200, 0))</f>
        <v>grass/herbs</v>
      </c>
      <c r="J1047" s="9" t="s">
        <v>1551</v>
      </c>
      <c r="K1047" s="23" t="s">
        <v>1551</v>
      </c>
      <c r="L1047" t="str">
        <f>INDEX(classification!L$2:L$200, MATCH(soilManagement!K1047, classification!J$2:J$200, 0))</f>
        <v>unknown</v>
      </c>
      <c r="M1047" s="6" t="s">
        <v>2558</v>
      </c>
      <c r="N1047" t="str">
        <f>INDEX(classification!O$2:O$200, MATCH(soilManagement!M1047, classification!M$2:M$200, 0))</f>
        <v>natural</v>
      </c>
      <c r="O1047" s="6" t="s">
        <v>2570</v>
      </c>
      <c r="P1047" t="str">
        <f>INDEX(classification!R$2:R$200, MATCH(soilManagement!O1047, classification!P$2:P$200, 0))</f>
        <v>yes</v>
      </c>
      <c r="Q1047" s="23" t="s">
        <v>1551</v>
      </c>
      <c r="R1047" t="str">
        <f>INDEX(classification!U$2:U$200, MATCH(soilManagement!Q1047, classification!S$2:S$200, 0))</f>
        <v>unknown</v>
      </c>
      <c r="S1047" s="23" t="s">
        <v>1551</v>
      </c>
      <c r="T1047" t="str">
        <f>INDEX(classification!X$2:X$200, MATCH(soilManagement!S1047, classification!V$2:V$200, 0))</f>
        <v>unknown</v>
      </c>
      <c r="U1047" s="9" t="s">
        <v>3059</v>
      </c>
      <c r="V1047" t="str">
        <f>INDEX(classification!AA$2:AA$200, MATCH(soilManagement!U1047, classification!Y$2:Y$200, 0))</f>
        <v>positive impact</v>
      </c>
      <c r="W1047" s="9" t="s">
        <v>3048</v>
      </c>
      <c r="X1047" t="str">
        <f>INDEX(classification!AD$2:AD$200, MATCH(soilManagement!W1047, classification!AB$2:AB$200, 0))</f>
        <v>no impact</v>
      </c>
      <c r="Y1047" s="6" t="s">
        <v>2492</v>
      </c>
    </row>
    <row r="1048" spans="1:25">
      <c r="A1048">
        <v>1047</v>
      </c>
      <c r="B1048" s="6" t="s">
        <v>1261</v>
      </c>
      <c r="C1048" s="6" t="s">
        <v>3055</v>
      </c>
      <c r="D1048" t="str">
        <f>INDEX(classification!C$2:C$200, MATCH(soilManagement!C1048, classification!A$2:A$200, 0))</f>
        <v>grassland</v>
      </c>
      <c r="E1048" s="6" t="s">
        <v>2805</v>
      </c>
      <c r="F1048" t="str">
        <f>INDEX(classification!F$2:F$200, MATCH(soilManagement!E1048, classification!D$2:D$200, 0))</f>
        <v>no tillage</v>
      </c>
      <c r="G1048" s="9">
        <v>0</v>
      </c>
      <c r="H1048" s="9" t="s">
        <v>3060</v>
      </c>
      <c r="I1048" t="str">
        <f>INDEX(classification!I$2:I$200, MATCH(soilManagement!H1048, classification!G$2:G$200, 0))</f>
        <v>grass/herbs</v>
      </c>
      <c r="J1048" s="9" t="s">
        <v>1551</v>
      </c>
      <c r="K1048" s="23" t="s">
        <v>1551</v>
      </c>
      <c r="L1048" t="str">
        <f>INDEX(classification!L$2:L$200, MATCH(soilManagement!K1048, classification!J$2:J$200, 0))</f>
        <v>unknown</v>
      </c>
      <c r="M1048" s="6" t="s">
        <v>2558</v>
      </c>
      <c r="N1048" t="str">
        <f>INDEX(classification!O$2:O$200, MATCH(soilManagement!M1048, classification!M$2:M$200, 0))</f>
        <v>natural</v>
      </c>
      <c r="O1048" s="6" t="s">
        <v>2570</v>
      </c>
      <c r="P1048" t="str">
        <f>INDEX(classification!R$2:R$200, MATCH(soilManagement!O1048, classification!P$2:P$200, 0))</f>
        <v>yes</v>
      </c>
      <c r="Q1048" s="23" t="s">
        <v>1551</v>
      </c>
      <c r="R1048" t="str">
        <f>INDEX(classification!U$2:U$200, MATCH(soilManagement!Q1048, classification!S$2:S$200, 0))</f>
        <v>unknown</v>
      </c>
      <c r="S1048" s="23" t="s">
        <v>1551</v>
      </c>
      <c r="T1048" t="str">
        <f>INDEX(classification!X$2:X$200, MATCH(soilManagement!S1048, classification!V$2:V$200, 0))</f>
        <v>unknown</v>
      </c>
      <c r="U1048" s="6" t="s">
        <v>3061</v>
      </c>
      <c r="V1048" t="str">
        <f>INDEX(classification!AA$2:AA$200, MATCH(soilManagement!U1048, classification!Y$2:Y$200, 0))</f>
        <v>positive impact</v>
      </c>
      <c r="W1048" s="9" t="s">
        <v>3048</v>
      </c>
      <c r="X1048" t="str">
        <f>INDEX(classification!AD$2:AD$200, MATCH(soilManagement!W1048, classification!AB$2:AB$200, 0))</f>
        <v>no impact</v>
      </c>
      <c r="Y1048" s="6" t="s">
        <v>2493</v>
      </c>
    </row>
    <row r="1049" spans="1:25">
      <c r="A1049">
        <v>1048</v>
      </c>
      <c r="B1049" s="6" t="s">
        <v>1262</v>
      </c>
      <c r="C1049" s="6" t="s">
        <v>3055</v>
      </c>
      <c r="D1049" t="str">
        <f>INDEX(classification!C$2:C$200, MATCH(soilManagement!C1049, classification!A$2:A$200, 0))</f>
        <v>grassland</v>
      </c>
      <c r="E1049" s="6" t="s">
        <v>2805</v>
      </c>
      <c r="F1049" t="str">
        <f>INDEX(classification!F$2:F$200, MATCH(soilManagement!E1049, classification!D$2:D$200, 0))</f>
        <v>no tillage</v>
      </c>
      <c r="G1049" s="9">
        <v>0</v>
      </c>
      <c r="H1049" s="9" t="s">
        <v>3062</v>
      </c>
      <c r="I1049" t="str">
        <f>INDEX(classification!I$2:I$200, MATCH(soilManagement!H1049, classification!G$2:G$200, 0))</f>
        <v>grass/herbs</v>
      </c>
      <c r="J1049" s="9" t="s">
        <v>1551</v>
      </c>
      <c r="K1049" s="23" t="s">
        <v>1551</v>
      </c>
      <c r="L1049" t="str">
        <f>INDEX(classification!L$2:L$200, MATCH(soilManagement!K1049, classification!J$2:J$200, 0))</f>
        <v>unknown</v>
      </c>
      <c r="M1049" s="6" t="s">
        <v>2558</v>
      </c>
      <c r="N1049" t="str">
        <f>INDEX(classification!O$2:O$200, MATCH(soilManagement!M1049, classification!M$2:M$200, 0))</f>
        <v>natural</v>
      </c>
      <c r="O1049" s="6" t="s">
        <v>2570</v>
      </c>
      <c r="P1049" t="str">
        <f>INDEX(classification!R$2:R$200, MATCH(soilManagement!O1049, classification!P$2:P$200, 0))</f>
        <v>yes</v>
      </c>
      <c r="Q1049" s="23" t="s">
        <v>1551</v>
      </c>
      <c r="R1049" t="str">
        <f>INDEX(classification!U$2:U$200, MATCH(soilManagement!Q1049, classification!S$2:S$200, 0))</f>
        <v>unknown</v>
      </c>
      <c r="S1049" s="23" t="s">
        <v>1551</v>
      </c>
      <c r="T1049" t="str">
        <f>INDEX(classification!X$2:X$200, MATCH(soilManagement!S1049, classification!V$2:V$200, 0))</f>
        <v>unknown</v>
      </c>
      <c r="U1049" s="6" t="s">
        <v>2494</v>
      </c>
      <c r="V1049" t="str">
        <f>INDEX(classification!AA$2:AA$200, MATCH(soilManagement!U1049, classification!Y$2:Y$200, 0))</f>
        <v>positive impact</v>
      </c>
      <c r="W1049" s="9" t="s">
        <v>3048</v>
      </c>
      <c r="X1049" t="str">
        <f>INDEX(classification!AD$2:AD$200, MATCH(soilManagement!W1049, classification!AB$2:AB$200, 0))</f>
        <v>no impact</v>
      </c>
      <c r="Y1049" s="6" t="s">
        <v>2494</v>
      </c>
    </row>
    <row r="1050" spans="1:25">
      <c r="A1050">
        <v>1049</v>
      </c>
      <c r="B1050" s="6" t="s">
        <v>1263</v>
      </c>
      <c r="C1050" s="6" t="s">
        <v>2599</v>
      </c>
      <c r="D1050" t="str">
        <f>INDEX(classification!C$2:C$200, MATCH(soilManagement!C1050, classification!A$2:A$200, 0))</f>
        <v>arable</v>
      </c>
      <c r="E1050" s="6" t="s">
        <v>1551</v>
      </c>
      <c r="F1050" t="str">
        <f>INDEX(classification!F$2:F$200, MATCH(soilManagement!E1050, classification!D$2:D$200, 0))</f>
        <v>unknown</v>
      </c>
      <c r="G1050" s="6">
        <v>-9999</v>
      </c>
      <c r="H1050" s="9" t="s">
        <v>3063</v>
      </c>
      <c r="I1050" t="str">
        <f>INDEX(classification!I$2:I$200, MATCH(soilManagement!H1050, classification!G$2:G$200, 0))</f>
        <v>cereals</v>
      </c>
      <c r="J1050" s="9" t="s">
        <v>3063</v>
      </c>
      <c r="K1050" s="23" t="s">
        <v>1551</v>
      </c>
      <c r="L1050" t="str">
        <f>INDEX(classification!L$2:L$200, MATCH(soilManagement!K1050, classification!J$2:J$200, 0))</f>
        <v>unknown</v>
      </c>
      <c r="M1050" s="23" t="s">
        <v>1551</v>
      </c>
      <c r="N1050" t="str">
        <f>INDEX(classification!O$2:O$200, MATCH(soilManagement!M1050, classification!M$2:M$200, 0))</f>
        <v>unknown</v>
      </c>
      <c r="O1050" s="6" t="s">
        <v>2587</v>
      </c>
      <c r="P1050" t="str">
        <f>INDEX(classification!R$2:R$200, MATCH(soilManagement!O1050, classification!P$2:P$200, 0))</f>
        <v>no</v>
      </c>
      <c r="Q1050" s="23" t="s">
        <v>1551</v>
      </c>
      <c r="R1050" t="str">
        <f>INDEX(classification!U$2:U$200, MATCH(soilManagement!Q1050, classification!S$2:S$200, 0))</f>
        <v>unknown</v>
      </c>
      <c r="S1050" s="23" t="s">
        <v>1551</v>
      </c>
      <c r="T1050" t="str">
        <f>INDEX(classification!X$2:X$200, MATCH(soilManagement!S1050, classification!V$2:V$200, 0))</f>
        <v>unknown</v>
      </c>
      <c r="U1050" s="6" t="s">
        <v>2644</v>
      </c>
      <c r="V1050" t="str">
        <f>INDEX(classification!AA$2:AA$200, MATCH(soilManagement!U1050, classification!Y$2:Y$200, 0))</f>
        <v>no impact</v>
      </c>
      <c r="W1050" s="9" t="s">
        <v>3048</v>
      </c>
      <c r="X1050" t="str">
        <f>INDEX(classification!AD$2:AD$200, MATCH(soilManagement!W1050, classification!AB$2:AB$200, 0))</f>
        <v>no impact</v>
      </c>
      <c r="Y1050" s="6" t="s">
        <v>2492</v>
      </c>
    </row>
    <row r="1051" spans="1:25">
      <c r="A1051">
        <v>1050</v>
      </c>
      <c r="B1051" s="6" t="s">
        <v>1264</v>
      </c>
      <c r="C1051" s="6" t="s">
        <v>2939</v>
      </c>
      <c r="D1051" t="str">
        <f>INDEX(classification!C$2:C$200, MATCH(soilManagement!C1051, classification!A$2:A$200, 0))</f>
        <v>woodland/plantation</v>
      </c>
      <c r="E1051" s="6" t="s">
        <v>2805</v>
      </c>
      <c r="F1051" t="str">
        <f>INDEX(classification!F$2:F$200, MATCH(soilManagement!E1051, classification!D$2:D$200, 0))</f>
        <v>no tillage</v>
      </c>
      <c r="G1051" s="9">
        <v>0</v>
      </c>
      <c r="H1051" s="9" t="s">
        <v>2716</v>
      </c>
      <c r="I1051" t="str">
        <f>INDEX(classification!I$2:I$200, MATCH(soilManagement!H1051, classification!G$2:G$200, 0))</f>
        <v>fruits/trees</v>
      </c>
      <c r="J1051" s="9" t="s">
        <v>1551</v>
      </c>
      <c r="K1051" s="23" t="s">
        <v>1551</v>
      </c>
      <c r="L1051" t="str">
        <f>INDEX(classification!L$2:L$200, MATCH(soilManagement!K1051, classification!J$2:J$200, 0))</f>
        <v>unknown</v>
      </c>
      <c r="M1051" s="23" t="s">
        <v>1551</v>
      </c>
      <c r="N1051" t="str">
        <f>INDEX(classification!O$2:O$200, MATCH(soilManagement!M1051, classification!M$2:M$200, 0))</f>
        <v>unknown</v>
      </c>
      <c r="O1051" s="6" t="s">
        <v>2587</v>
      </c>
      <c r="P1051" t="str">
        <f>INDEX(classification!R$2:R$200, MATCH(soilManagement!O1051, classification!P$2:P$200, 0))</f>
        <v>no</v>
      </c>
      <c r="Q1051" s="23" t="s">
        <v>1551</v>
      </c>
      <c r="R1051" t="str">
        <f>INDEX(classification!U$2:U$200, MATCH(soilManagement!Q1051, classification!S$2:S$200, 0))</f>
        <v>unknown</v>
      </c>
      <c r="S1051" s="23" t="s">
        <v>1551</v>
      </c>
      <c r="T1051" t="str">
        <f>INDEX(classification!X$2:X$200, MATCH(soilManagement!S1051, classification!V$2:V$200, 0))</f>
        <v>unknown</v>
      </c>
      <c r="U1051" s="6" t="s">
        <v>2644</v>
      </c>
      <c r="V1051" t="str">
        <f>INDEX(classification!AA$2:AA$200, MATCH(soilManagement!U1051, classification!Y$2:Y$200, 0))</f>
        <v>no impact</v>
      </c>
      <c r="W1051" s="9" t="s">
        <v>3048</v>
      </c>
      <c r="X1051" t="str">
        <f>INDEX(classification!AD$2:AD$200, MATCH(soilManagement!W1051, classification!AB$2:AB$200, 0))</f>
        <v>no impact</v>
      </c>
      <c r="Y1051" s="6" t="s">
        <v>2497</v>
      </c>
    </row>
    <row r="1052" spans="1:25">
      <c r="A1052">
        <v>1051</v>
      </c>
      <c r="B1052" s="6" t="s">
        <v>1266</v>
      </c>
      <c r="C1052" s="6" t="s">
        <v>2939</v>
      </c>
      <c r="D1052" t="str">
        <f>INDEX(classification!C$2:C$200, MATCH(soilManagement!C1052, classification!A$2:A$200, 0))</f>
        <v>woodland/plantation</v>
      </c>
      <c r="E1052" s="6" t="s">
        <v>2805</v>
      </c>
      <c r="F1052" t="str">
        <f>INDEX(classification!F$2:F$200, MATCH(soilManagement!E1052, classification!D$2:D$200, 0))</f>
        <v>no tillage</v>
      </c>
      <c r="G1052" s="9">
        <v>0</v>
      </c>
      <c r="H1052" s="9" t="s">
        <v>2716</v>
      </c>
      <c r="I1052" t="str">
        <f>INDEX(classification!I$2:I$200, MATCH(soilManagement!H1052, classification!G$2:G$200, 0))</f>
        <v>fruits/trees</v>
      </c>
      <c r="J1052" s="9" t="s">
        <v>1551</v>
      </c>
      <c r="K1052" s="23" t="s">
        <v>1551</v>
      </c>
      <c r="L1052" t="str">
        <f>INDEX(classification!L$2:L$200, MATCH(soilManagement!K1052, classification!J$2:J$200, 0))</f>
        <v>unknown</v>
      </c>
      <c r="M1052" s="23" t="s">
        <v>1551</v>
      </c>
      <c r="N1052" t="str">
        <f>INDEX(classification!O$2:O$200, MATCH(soilManagement!M1052, classification!M$2:M$200, 0))</f>
        <v>unknown</v>
      </c>
      <c r="O1052" s="6" t="s">
        <v>2587</v>
      </c>
      <c r="P1052" t="str">
        <f>INDEX(classification!R$2:R$200, MATCH(soilManagement!O1052, classification!P$2:P$200, 0))</f>
        <v>no</v>
      </c>
      <c r="Q1052" s="23" t="s">
        <v>1551</v>
      </c>
      <c r="R1052" t="str">
        <f>INDEX(classification!U$2:U$200, MATCH(soilManagement!Q1052, classification!S$2:S$200, 0))</f>
        <v>unknown</v>
      </c>
      <c r="S1052" s="23" t="s">
        <v>1551</v>
      </c>
      <c r="T1052" t="str">
        <f>INDEX(classification!X$2:X$200, MATCH(soilManagement!S1052, classification!V$2:V$200, 0))</f>
        <v>unknown</v>
      </c>
      <c r="U1052" s="6" t="s">
        <v>2644</v>
      </c>
      <c r="V1052" t="str">
        <f>INDEX(classification!AA$2:AA$200, MATCH(soilManagement!U1052, classification!Y$2:Y$200, 0))</f>
        <v>no impact</v>
      </c>
      <c r="W1052" s="9" t="s">
        <v>3048</v>
      </c>
      <c r="X1052" t="str">
        <f>INDEX(classification!AD$2:AD$200, MATCH(soilManagement!W1052, classification!AB$2:AB$200, 0))</f>
        <v>no impact</v>
      </c>
      <c r="Y1052" s="6" t="s">
        <v>2498</v>
      </c>
    </row>
    <row r="1053" spans="1:25">
      <c r="A1053">
        <v>1052</v>
      </c>
      <c r="B1053" s="6" t="s">
        <v>1267</v>
      </c>
      <c r="C1053" s="6" t="s">
        <v>2939</v>
      </c>
      <c r="D1053" t="str">
        <f>INDEX(classification!C$2:C$200, MATCH(soilManagement!C1053, classification!A$2:A$200, 0))</f>
        <v>woodland/plantation</v>
      </c>
      <c r="E1053" s="6" t="s">
        <v>2805</v>
      </c>
      <c r="F1053" t="str">
        <f>INDEX(classification!F$2:F$200, MATCH(soilManagement!E1053, classification!D$2:D$200, 0))</f>
        <v>no tillage</v>
      </c>
      <c r="G1053" s="9">
        <v>0</v>
      </c>
      <c r="H1053" s="9" t="s">
        <v>2716</v>
      </c>
      <c r="I1053" t="str">
        <f>INDEX(classification!I$2:I$200, MATCH(soilManagement!H1053, classification!G$2:G$200, 0))</f>
        <v>fruits/trees</v>
      </c>
      <c r="J1053" s="9" t="s">
        <v>1551</v>
      </c>
      <c r="K1053" s="23" t="s">
        <v>1551</v>
      </c>
      <c r="L1053" t="str">
        <f>INDEX(classification!L$2:L$200, MATCH(soilManagement!K1053, classification!J$2:J$200, 0))</f>
        <v>unknown</v>
      </c>
      <c r="M1053" s="23" t="s">
        <v>1551</v>
      </c>
      <c r="N1053" t="str">
        <f>INDEX(classification!O$2:O$200, MATCH(soilManagement!M1053, classification!M$2:M$200, 0))</f>
        <v>unknown</v>
      </c>
      <c r="O1053" s="6" t="s">
        <v>2587</v>
      </c>
      <c r="P1053" t="str">
        <f>INDEX(classification!R$2:R$200, MATCH(soilManagement!O1053, classification!P$2:P$200, 0))</f>
        <v>no</v>
      </c>
      <c r="Q1053" s="23" t="s">
        <v>1551</v>
      </c>
      <c r="R1053" t="str">
        <f>INDEX(classification!U$2:U$200, MATCH(soilManagement!Q1053, classification!S$2:S$200, 0))</f>
        <v>unknown</v>
      </c>
      <c r="S1053" s="23" t="s">
        <v>1551</v>
      </c>
      <c r="T1053" t="str">
        <f>INDEX(classification!X$2:X$200, MATCH(soilManagement!S1053, classification!V$2:V$200, 0))</f>
        <v>unknown</v>
      </c>
      <c r="U1053" s="6" t="s">
        <v>2644</v>
      </c>
      <c r="V1053" t="str">
        <f>INDEX(classification!AA$2:AA$200, MATCH(soilManagement!U1053, classification!Y$2:Y$200, 0))</f>
        <v>no impact</v>
      </c>
      <c r="W1053" s="9" t="s">
        <v>3048</v>
      </c>
      <c r="X1053" t="str">
        <f>INDEX(classification!AD$2:AD$200, MATCH(soilManagement!W1053, classification!AB$2:AB$200, 0))</f>
        <v>no impact</v>
      </c>
      <c r="Y1053" s="6" t="s">
        <v>2497</v>
      </c>
    </row>
    <row r="1054" spans="1:25">
      <c r="A1054">
        <v>1053</v>
      </c>
      <c r="B1054" s="6" t="s">
        <v>1268</v>
      </c>
      <c r="C1054" s="6" t="s">
        <v>2939</v>
      </c>
      <c r="D1054" t="str">
        <f>INDEX(classification!C$2:C$200, MATCH(soilManagement!C1054, classification!A$2:A$200, 0))</f>
        <v>woodland/plantation</v>
      </c>
      <c r="E1054" s="6" t="s">
        <v>2805</v>
      </c>
      <c r="F1054" t="str">
        <f>INDEX(classification!F$2:F$200, MATCH(soilManagement!E1054, classification!D$2:D$200, 0))</f>
        <v>no tillage</v>
      </c>
      <c r="G1054" s="9">
        <v>0</v>
      </c>
      <c r="H1054" s="9" t="s">
        <v>2716</v>
      </c>
      <c r="I1054" t="str">
        <f>INDEX(classification!I$2:I$200, MATCH(soilManagement!H1054, classification!G$2:G$200, 0))</f>
        <v>fruits/trees</v>
      </c>
      <c r="J1054" s="9" t="s">
        <v>1551</v>
      </c>
      <c r="K1054" s="23" t="s">
        <v>1551</v>
      </c>
      <c r="L1054" t="str">
        <f>INDEX(classification!L$2:L$200, MATCH(soilManagement!K1054, classification!J$2:J$200, 0))</f>
        <v>unknown</v>
      </c>
      <c r="M1054" s="23" t="s">
        <v>1551</v>
      </c>
      <c r="N1054" t="str">
        <f>INDEX(classification!O$2:O$200, MATCH(soilManagement!M1054, classification!M$2:M$200, 0))</f>
        <v>unknown</v>
      </c>
      <c r="O1054" s="6" t="s">
        <v>2587</v>
      </c>
      <c r="P1054" t="str">
        <f>INDEX(classification!R$2:R$200, MATCH(soilManagement!O1054, classification!P$2:P$200, 0))</f>
        <v>no</v>
      </c>
      <c r="Q1054" s="23" t="s">
        <v>1551</v>
      </c>
      <c r="R1054" t="str">
        <f>INDEX(classification!U$2:U$200, MATCH(soilManagement!Q1054, classification!S$2:S$200, 0))</f>
        <v>unknown</v>
      </c>
      <c r="S1054" s="23" t="s">
        <v>1551</v>
      </c>
      <c r="T1054" t="str">
        <f>INDEX(classification!X$2:X$200, MATCH(soilManagement!S1054, classification!V$2:V$200, 0))</f>
        <v>unknown</v>
      </c>
      <c r="U1054" s="6" t="s">
        <v>2644</v>
      </c>
      <c r="V1054" t="str">
        <f>INDEX(classification!AA$2:AA$200, MATCH(soilManagement!U1054, classification!Y$2:Y$200, 0))</f>
        <v>no impact</v>
      </c>
      <c r="W1054" s="9" t="s">
        <v>3048</v>
      </c>
      <c r="X1054" t="str">
        <f>INDEX(classification!AD$2:AD$200, MATCH(soilManagement!W1054, classification!AB$2:AB$200, 0))</f>
        <v>no impact</v>
      </c>
      <c r="Y1054" s="6" t="s">
        <v>2497</v>
      </c>
    </row>
    <row r="1055" spans="1:25">
      <c r="A1055">
        <v>1054</v>
      </c>
      <c r="B1055" s="6" t="s">
        <v>1269</v>
      </c>
      <c r="C1055" s="6" t="s">
        <v>2939</v>
      </c>
      <c r="D1055" t="str">
        <f>INDEX(classification!C$2:C$200, MATCH(soilManagement!C1055, classification!A$2:A$200, 0))</f>
        <v>woodland/plantation</v>
      </c>
      <c r="E1055" s="6" t="s">
        <v>2805</v>
      </c>
      <c r="F1055" t="str">
        <f>INDEX(classification!F$2:F$200, MATCH(soilManagement!E1055, classification!D$2:D$200, 0))</f>
        <v>no tillage</v>
      </c>
      <c r="G1055" s="9">
        <v>0</v>
      </c>
      <c r="H1055" s="9" t="s">
        <v>2716</v>
      </c>
      <c r="I1055" t="str">
        <f>INDEX(classification!I$2:I$200, MATCH(soilManagement!H1055, classification!G$2:G$200, 0))</f>
        <v>fruits/trees</v>
      </c>
      <c r="J1055" s="9" t="s">
        <v>1551</v>
      </c>
      <c r="K1055" s="23" t="s">
        <v>1551</v>
      </c>
      <c r="L1055" t="str">
        <f>INDEX(classification!L$2:L$200, MATCH(soilManagement!K1055, classification!J$2:J$200, 0))</f>
        <v>unknown</v>
      </c>
      <c r="M1055" s="23" t="s">
        <v>1551</v>
      </c>
      <c r="N1055" t="str">
        <f>INDEX(classification!O$2:O$200, MATCH(soilManagement!M1055, classification!M$2:M$200, 0))</f>
        <v>unknown</v>
      </c>
      <c r="O1055" s="6" t="s">
        <v>2587</v>
      </c>
      <c r="P1055" t="str">
        <f>INDEX(classification!R$2:R$200, MATCH(soilManagement!O1055, classification!P$2:P$200, 0))</f>
        <v>no</v>
      </c>
      <c r="Q1055" s="23" t="s">
        <v>1551</v>
      </c>
      <c r="R1055" t="str">
        <f>INDEX(classification!U$2:U$200, MATCH(soilManagement!Q1055, classification!S$2:S$200, 0))</f>
        <v>unknown</v>
      </c>
      <c r="S1055" s="23" t="s">
        <v>1551</v>
      </c>
      <c r="T1055" t="str">
        <f>INDEX(classification!X$2:X$200, MATCH(soilManagement!S1055, classification!V$2:V$200, 0))</f>
        <v>unknown</v>
      </c>
      <c r="U1055" s="6" t="s">
        <v>2644</v>
      </c>
      <c r="V1055" t="str">
        <f>INDEX(classification!AA$2:AA$200, MATCH(soilManagement!U1055, classification!Y$2:Y$200, 0))</f>
        <v>no impact</v>
      </c>
      <c r="W1055" s="9" t="s">
        <v>3048</v>
      </c>
      <c r="X1055" t="str">
        <f>INDEX(classification!AD$2:AD$200, MATCH(soilManagement!W1055, classification!AB$2:AB$200, 0))</f>
        <v>no impact</v>
      </c>
      <c r="Y1055" s="6" t="s">
        <v>2497</v>
      </c>
    </row>
    <row r="1056" spans="1:25">
      <c r="A1056">
        <v>1055</v>
      </c>
      <c r="B1056" s="6" t="s">
        <v>1270</v>
      </c>
      <c r="C1056" s="6" t="s">
        <v>2939</v>
      </c>
      <c r="D1056" t="str">
        <f>INDEX(classification!C$2:C$200, MATCH(soilManagement!C1056, classification!A$2:A$200, 0))</f>
        <v>woodland/plantation</v>
      </c>
      <c r="E1056" s="6" t="s">
        <v>2805</v>
      </c>
      <c r="F1056" t="str">
        <f>INDEX(classification!F$2:F$200, MATCH(soilManagement!E1056, classification!D$2:D$200, 0))</f>
        <v>no tillage</v>
      </c>
      <c r="G1056" s="9">
        <v>0</v>
      </c>
      <c r="H1056" s="9" t="s">
        <v>2716</v>
      </c>
      <c r="I1056" t="str">
        <f>INDEX(classification!I$2:I$200, MATCH(soilManagement!H1056, classification!G$2:G$200, 0))</f>
        <v>fruits/trees</v>
      </c>
      <c r="J1056" s="9" t="s">
        <v>1551</v>
      </c>
      <c r="K1056" s="23" t="s">
        <v>1551</v>
      </c>
      <c r="L1056" t="str">
        <f>INDEX(classification!L$2:L$200, MATCH(soilManagement!K1056, classification!J$2:J$200, 0))</f>
        <v>unknown</v>
      </c>
      <c r="M1056" s="23" t="s">
        <v>1551</v>
      </c>
      <c r="N1056" t="str">
        <f>INDEX(classification!O$2:O$200, MATCH(soilManagement!M1056, classification!M$2:M$200, 0))</f>
        <v>unknown</v>
      </c>
      <c r="O1056" s="6" t="s">
        <v>2587</v>
      </c>
      <c r="P1056" t="str">
        <f>INDEX(classification!R$2:R$200, MATCH(soilManagement!O1056, classification!P$2:P$200, 0))</f>
        <v>no</v>
      </c>
      <c r="Q1056" s="23" t="s">
        <v>1551</v>
      </c>
      <c r="R1056" t="str">
        <f>INDEX(classification!U$2:U$200, MATCH(soilManagement!Q1056, classification!S$2:S$200, 0))</f>
        <v>unknown</v>
      </c>
      <c r="S1056" s="23" t="s">
        <v>1551</v>
      </c>
      <c r="T1056" t="str">
        <f>INDEX(classification!X$2:X$200, MATCH(soilManagement!S1056, classification!V$2:V$200, 0))</f>
        <v>unknown</v>
      </c>
      <c r="U1056" s="6" t="s">
        <v>2644</v>
      </c>
      <c r="V1056" t="str">
        <f>INDEX(classification!AA$2:AA$200, MATCH(soilManagement!U1056, classification!Y$2:Y$200, 0))</f>
        <v>no impact</v>
      </c>
      <c r="W1056" s="9" t="s">
        <v>3048</v>
      </c>
      <c r="X1056" t="str">
        <f>INDEX(classification!AD$2:AD$200, MATCH(soilManagement!W1056, classification!AB$2:AB$200, 0))</f>
        <v>no impact</v>
      </c>
      <c r="Y1056" s="6" t="s">
        <v>2497</v>
      </c>
    </row>
    <row r="1057" spans="1:25">
      <c r="A1057">
        <v>1056</v>
      </c>
      <c r="B1057" s="6" t="s">
        <v>1271</v>
      </c>
      <c r="C1057" s="6" t="s">
        <v>2599</v>
      </c>
      <c r="D1057" t="str">
        <f>INDEX(classification!C$2:C$200, MATCH(soilManagement!C1057, classification!A$2:A$200, 0))</f>
        <v>arable</v>
      </c>
      <c r="E1057" s="6" t="s">
        <v>2928</v>
      </c>
      <c r="F1057" t="str">
        <f>INDEX(classification!F$2:F$200, MATCH(soilManagement!E1057, classification!D$2:D$200, 0))</f>
        <v>conventional tillage</v>
      </c>
      <c r="G1057" s="6">
        <v>-9999</v>
      </c>
      <c r="H1057" s="9" t="s">
        <v>3064</v>
      </c>
      <c r="I1057" t="str">
        <f>INDEX(classification!I$2:I$200, MATCH(soilManagement!H1057, classification!G$2:G$200, 0))</f>
        <v>legume</v>
      </c>
      <c r="J1057" s="9" t="s">
        <v>1551</v>
      </c>
      <c r="K1057" s="23" t="s">
        <v>1551</v>
      </c>
      <c r="L1057" t="str">
        <f>INDEX(classification!L$2:L$200, MATCH(soilManagement!K1057, classification!J$2:J$200, 0))</f>
        <v>unknown</v>
      </c>
      <c r="M1057" s="23" t="s">
        <v>1551</v>
      </c>
      <c r="N1057" t="str">
        <f>INDEX(classification!O$2:O$200, MATCH(soilManagement!M1057, classification!M$2:M$200, 0))</f>
        <v>unknown</v>
      </c>
      <c r="O1057" s="6" t="s">
        <v>2587</v>
      </c>
      <c r="P1057" t="str">
        <f>INDEX(classification!R$2:R$200, MATCH(soilManagement!O1057, classification!P$2:P$200, 0))</f>
        <v>no</v>
      </c>
      <c r="Q1057" s="23" t="s">
        <v>1551</v>
      </c>
      <c r="R1057" t="str">
        <f>INDEX(classification!U$2:U$200, MATCH(soilManagement!Q1057, classification!S$2:S$200, 0))</f>
        <v>unknown</v>
      </c>
      <c r="S1057" s="6" t="s">
        <v>3065</v>
      </c>
      <c r="T1057" t="str">
        <f>INDEX(classification!X$2:X$200, MATCH(soilManagement!S1057, classification!V$2:V$200, 0))</f>
        <v>not compacted</v>
      </c>
      <c r="U1057" s="6" t="s">
        <v>2644</v>
      </c>
      <c r="V1057" t="str">
        <f>INDEX(classification!AA$2:AA$200, MATCH(soilManagement!U1057, classification!Y$2:Y$200, 0))</f>
        <v>no impact</v>
      </c>
      <c r="W1057" s="9" t="s">
        <v>3038</v>
      </c>
      <c r="X1057" t="str">
        <f>INDEX(classification!AD$2:AD$200, MATCH(soilManagement!W1057, classification!AB$2:AB$200, 0))</f>
        <v>no impact</v>
      </c>
      <c r="Y1057" s="6" t="s">
        <v>2497</v>
      </c>
    </row>
    <row r="1058" spans="1:25">
      <c r="A1058">
        <v>1057</v>
      </c>
      <c r="B1058" s="6" t="s">
        <v>1272</v>
      </c>
      <c r="C1058" s="6" t="s">
        <v>2599</v>
      </c>
      <c r="D1058" t="str">
        <f>INDEX(classification!C$2:C$200, MATCH(soilManagement!C1058, classification!A$2:A$200, 0))</f>
        <v>arable</v>
      </c>
      <c r="E1058" s="6" t="s">
        <v>2928</v>
      </c>
      <c r="F1058" t="str">
        <f>INDEX(classification!F$2:F$200, MATCH(soilManagement!E1058, classification!D$2:D$200, 0))</f>
        <v>conventional tillage</v>
      </c>
      <c r="G1058" s="6">
        <v>-9999</v>
      </c>
      <c r="H1058" s="9" t="s">
        <v>3064</v>
      </c>
      <c r="I1058" t="str">
        <f>INDEX(classification!I$2:I$200, MATCH(soilManagement!H1058, classification!G$2:G$200, 0))</f>
        <v>legume</v>
      </c>
      <c r="J1058" s="9" t="s">
        <v>1551</v>
      </c>
      <c r="K1058" s="23" t="s">
        <v>1551</v>
      </c>
      <c r="L1058" t="str">
        <f>INDEX(classification!L$2:L$200, MATCH(soilManagement!K1058, classification!J$2:J$200, 0))</f>
        <v>unknown</v>
      </c>
      <c r="M1058" s="23" t="s">
        <v>1551</v>
      </c>
      <c r="N1058" t="str">
        <f>INDEX(classification!O$2:O$200, MATCH(soilManagement!M1058, classification!M$2:M$200, 0))</f>
        <v>unknown</v>
      </c>
      <c r="O1058" s="6" t="s">
        <v>2587</v>
      </c>
      <c r="P1058" t="str">
        <f>INDEX(classification!R$2:R$200, MATCH(soilManagement!O1058, classification!P$2:P$200, 0))</f>
        <v>no</v>
      </c>
      <c r="Q1058" s="23" t="s">
        <v>1551</v>
      </c>
      <c r="R1058" t="str">
        <f>INDEX(classification!U$2:U$200, MATCH(soilManagement!Q1058, classification!S$2:S$200, 0))</f>
        <v>unknown</v>
      </c>
      <c r="S1058" s="6" t="s">
        <v>3065</v>
      </c>
      <c r="T1058" t="str">
        <f>INDEX(classification!X$2:X$200, MATCH(soilManagement!S1058, classification!V$2:V$200, 0))</f>
        <v>not compacted</v>
      </c>
      <c r="U1058" s="6" t="s">
        <v>2644</v>
      </c>
      <c r="V1058" t="str">
        <f>INDEX(classification!AA$2:AA$200, MATCH(soilManagement!U1058, classification!Y$2:Y$200, 0))</f>
        <v>no impact</v>
      </c>
      <c r="W1058" s="9" t="s">
        <v>2625</v>
      </c>
      <c r="X1058" t="str">
        <f>INDEX(classification!AD$2:AD$200, MATCH(soilManagement!W1058, classification!AB$2:AB$200, 0))</f>
        <v>after tillage</v>
      </c>
      <c r="Y1058" s="6" t="s">
        <v>2498</v>
      </c>
    </row>
    <row r="1059" spans="1:25">
      <c r="A1059">
        <v>1058</v>
      </c>
      <c r="B1059" s="6" t="s">
        <v>1273</v>
      </c>
      <c r="C1059" s="6" t="s">
        <v>2599</v>
      </c>
      <c r="D1059" t="str">
        <f>INDEX(classification!C$2:C$200, MATCH(soilManagement!C1059, classification!A$2:A$200, 0))</f>
        <v>arable</v>
      </c>
      <c r="E1059" s="6" t="s">
        <v>2928</v>
      </c>
      <c r="F1059" t="str">
        <f>INDEX(classification!F$2:F$200, MATCH(soilManagement!E1059, classification!D$2:D$200, 0))</f>
        <v>conventional tillage</v>
      </c>
      <c r="G1059" s="6">
        <v>-9999</v>
      </c>
      <c r="H1059" s="9" t="s">
        <v>3064</v>
      </c>
      <c r="I1059" t="str">
        <f>INDEX(classification!I$2:I$200, MATCH(soilManagement!H1059, classification!G$2:G$200, 0))</f>
        <v>legume</v>
      </c>
      <c r="J1059" s="9" t="s">
        <v>1551</v>
      </c>
      <c r="K1059" s="23" t="s">
        <v>1551</v>
      </c>
      <c r="L1059" t="str">
        <f>INDEX(classification!L$2:L$200, MATCH(soilManagement!K1059, classification!J$2:J$200, 0))</f>
        <v>unknown</v>
      </c>
      <c r="M1059" s="23" t="s">
        <v>1551</v>
      </c>
      <c r="N1059" t="str">
        <f>INDEX(classification!O$2:O$200, MATCH(soilManagement!M1059, classification!M$2:M$200, 0))</f>
        <v>unknown</v>
      </c>
      <c r="O1059" s="6" t="s">
        <v>2587</v>
      </c>
      <c r="P1059" t="str">
        <f>INDEX(classification!R$2:R$200, MATCH(soilManagement!O1059, classification!P$2:P$200, 0))</f>
        <v>no</v>
      </c>
      <c r="Q1059" s="23" t="s">
        <v>1551</v>
      </c>
      <c r="R1059" t="str">
        <f>INDEX(classification!U$2:U$200, MATCH(soilManagement!Q1059, classification!S$2:S$200, 0))</f>
        <v>unknown</v>
      </c>
      <c r="S1059" s="6" t="s">
        <v>3065</v>
      </c>
      <c r="T1059" t="str">
        <f>INDEX(classification!X$2:X$200, MATCH(soilManagement!S1059, classification!V$2:V$200, 0))</f>
        <v>not compacted</v>
      </c>
      <c r="U1059" s="6" t="s">
        <v>2644</v>
      </c>
      <c r="V1059" t="str">
        <f>INDEX(classification!AA$2:AA$200, MATCH(soilManagement!U1059, classification!Y$2:Y$200, 0))</f>
        <v>no impact</v>
      </c>
      <c r="W1059" s="9" t="s">
        <v>2593</v>
      </c>
      <c r="X1059" t="str">
        <f>INDEX(classification!AD$2:AD$200, MATCH(soilManagement!W1059, classification!AB$2:AB$200, 0))</f>
        <v>no impact</v>
      </c>
      <c r="Y1059" s="6" t="s">
        <v>2497</v>
      </c>
    </row>
    <row r="1060" spans="1:25">
      <c r="A1060">
        <v>1059</v>
      </c>
      <c r="B1060" s="6" t="s">
        <v>1274</v>
      </c>
      <c r="C1060" s="6" t="s">
        <v>2599</v>
      </c>
      <c r="D1060" t="str">
        <f>INDEX(classification!C$2:C$200, MATCH(soilManagement!C1060, classification!A$2:A$200, 0))</f>
        <v>arable</v>
      </c>
      <c r="E1060" s="6" t="s">
        <v>2928</v>
      </c>
      <c r="F1060" t="str">
        <f>INDEX(classification!F$2:F$200, MATCH(soilManagement!E1060, classification!D$2:D$200, 0))</f>
        <v>conventional tillage</v>
      </c>
      <c r="G1060" s="6">
        <v>-9999</v>
      </c>
      <c r="H1060" s="9" t="s">
        <v>3064</v>
      </c>
      <c r="I1060" t="str">
        <f>INDEX(classification!I$2:I$200, MATCH(soilManagement!H1060, classification!G$2:G$200, 0))</f>
        <v>legume</v>
      </c>
      <c r="J1060" s="9" t="s">
        <v>1551</v>
      </c>
      <c r="K1060" s="23" t="s">
        <v>1551</v>
      </c>
      <c r="L1060" t="str">
        <f>INDEX(classification!L$2:L$200, MATCH(soilManagement!K1060, classification!J$2:J$200, 0))</f>
        <v>unknown</v>
      </c>
      <c r="M1060" s="23" t="s">
        <v>1551</v>
      </c>
      <c r="N1060" t="str">
        <f>INDEX(classification!O$2:O$200, MATCH(soilManagement!M1060, classification!M$2:M$200, 0))</f>
        <v>unknown</v>
      </c>
      <c r="O1060" s="6" t="s">
        <v>2587</v>
      </c>
      <c r="P1060" t="str">
        <f>INDEX(classification!R$2:R$200, MATCH(soilManagement!O1060, classification!P$2:P$200, 0))</f>
        <v>no</v>
      </c>
      <c r="Q1060" s="23" t="s">
        <v>1551</v>
      </c>
      <c r="R1060" t="str">
        <f>INDEX(classification!U$2:U$200, MATCH(soilManagement!Q1060, classification!S$2:S$200, 0))</f>
        <v>unknown</v>
      </c>
      <c r="S1060" s="6" t="s">
        <v>3065</v>
      </c>
      <c r="T1060" t="str">
        <f>INDEX(classification!X$2:X$200, MATCH(soilManagement!S1060, classification!V$2:V$200, 0))</f>
        <v>not compacted</v>
      </c>
      <c r="U1060" s="6" t="s">
        <v>2644</v>
      </c>
      <c r="V1060" t="str">
        <f>INDEX(classification!AA$2:AA$200, MATCH(soilManagement!U1060, classification!Y$2:Y$200, 0))</f>
        <v>no impact</v>
      </c>
      <c r="W1060" s="9" t="s">
        <v>2593</v>
      </c>
      <c r="X1060" t="str">
        <f>INDEX(classification!AD$2:AD$200, MATCH(soilManagement!W1060, classification!AB$2:AB$200, 0))</f>
        <v>no impact</v>
      </c>
      <c r="Y1060" s="6" t="s">
        <v>2497</v>
      </c>
    </row>
    <row r="1061" spans="1:25">
      <c r="A1061">
        <v>1060</v>
      </c>
      <c r="B1061" s="6" t="s">
        <v>1275</v>
      </c>
      <c r="C1061" s="6" t="s">
        <v>2599</v>
      </c>
      <c r="D1061" t="str">
        <f>INDEX(classification!C$2:C$200, MATCH(soilManagement!C1061, classification!A$2:A$200, 0))</f>
        <v>arable</v>
      </c>
      <c r="E1061" s="6" t="s">
        <v>2928</v>
      </c>
      <c r="F1061" t="str">
        <f>INDEX(classification!F$2:F$200, MATCH(soilManagement!E1061, classification!D$2:D$200, 0))</f>
        <v>conventional tillage</v>
      </c>
      <c r="G1061" s="6">
        <v>-9999</v>
      </c>
      <c r="H1061" s="9" t="s">
        <v>3064</v>
      </c>
      <c r="I1061" t="str">
        <f>INDEX(classification!I$2:I$200, MATCH(soilManagement!H1061, classification!G$2:G$200, 0))</f>
        <v>legume</v>
      </c>
      <c r="J1061" s="9" t="s">
        <v>1551</v>
      </c>
      <c r="K1061" s="23" t="s">
        <v>1551</v>
      </c>
      <c r="L1061" t="str">
        <f>INDEX(classification!L$2:L$200, MATCH(soilManagement!K1061, classification!J$2:J$200, 0))</f>
        <v>unknown</v>
      </c>
      <c r="M1061" s="23" t="s">
        <v>1551</v>
      </c>
      <c r="N1061" t="str">
        <f>INDEX(classification!O$2:O$200, MATCH(soilManagement!M1061, classification!M$2:M$200, 0))</f>
        <v>unknown</v>
      </c>
      <c r="O1061" s="6" t="s">
        <v>2587</v>
      </c>
      <c r="P1061" t="str">
        <f>INDEX(classification!R$2:R$200, MATCH(soilManagement!O1061, classification!P$2:P$200, 0))</f>
        <v>no</v>
      </c>
      <c r="Q1061" s="23" t="s">
        <v>1551</v>
      </c>
      <c r="R1061" t="str">
        <f>INDEX(classification!U$2:U$200, MATCH(soilManagement!Q1061, classification!S$2:S$200, 0))</f>
        <v>unknown</v>
      </c>
      <c r="S1061" s="6" t="s">
        <v>3065</v>
      </c>
      <c r="T1061" t="str">
        <f>INDEX(classification!X$2:X$200, MATCH(soilManagement!S1061, classification!V$2:V$200, 0))</f>
        <v>not compacted</v>
      </c>
      <c r="U1061" s="6" t="s">
        <v>2644</v>
      </c>
      <c r="V1061" t="str">
        <f>INDEX(classification!AA$2:AA$200, MATCH(soilManagement!U1061, classification!Y$2:Y$200, 0))</f>
        <v>no impact</v>
      </c>
      <c r="W1061" s="9" t="s">
        <v>2565</v>
      </c>
      <c r="X1061" t="str">
        <f>INDEX(classification!AD$2:AD$200, MATCH(soilManagement!W1061, classification!AB$2:AB$200, 0))</f>
        <v>no impact</v>
      </c>
      <c r="Y1061" s="6" t="s">
        <v>2497</v>
      </c>
    </row>
    <row r="1062" spans="1:25">
      <c r="A1062">
        <v>1061</v>
      </c>
      <c r="B1062" s="6" t="s">
        <v>1276</v>
      </c>
      <c r="C1062" s="6" t="s">
        <v>2599</v>
      </c>
      <c r="D1062" t="str">
        <f>INDEX(classification!C$2:C$200, MATCH(soilManagement!C1062, classification!A$2:A$200, 0))</f>
        <v>arable</v>
      </c>
      <c r="E1062" s="6" t="s">
        <v>2928</v>
      </c>
      <c r="F1062" t="str">
        <f>INDEX(classification!F$2:F$200, MATCH(soilManagement!E1062, classification!D$2:D$200, 0))</f>
        <v>conventional tillage</v>
      </c>
      <c r="G1062" s="6">
        <v>-9999</v>
      </c>
      <c r="H1062" s="9" t="s">
        <v>3064</v>
      </c>
      <c r="I1062" t="str">
        <f>INDEX(classification!I$2:I$200, MATCH(soilManagement!H1062, classification!G$2:G$200, 0))</f>
        <v>legume</v>
      </c>
      <c r="J1062" s="9" t="s">
        <v>1551</v>
      </c>
      <c r="K1062" s="23" t="s">
        <v>1551</v>
      </c>
      <c r="L1062" t="str">
        <f>INDEX(classification!L$2:L$200, MATCH(soilManagement!K1062, classification!J$2:J$200, 0))</f>
        <v>unknown</v>
      </c>
      <c r="M1062" s="23" t="s">
        <v>1551</v>
      </c>
      <c r="N1062" t="str">
        <f>INDEX(classification!O$2:O$200, MATCH(soilManagement!M1062, classification!M$2:M$200, 0))</f>
        <v>unknown</v>
      </c>
      <c r="O1062" s="6" t="s">
        <v>2587</v>
      </c>
      <c r="P1062" t="str">
        <f>INDEX(classification!R$2:R$200, MATCH(soilManagement!O1062, classification!P$2:P$200, 0))</f>
        <v>no</v>
      </c>
      <c r="Q1062" s="23" t="s">
        <v>1551</v>
      </c>
      <c r="R1062" t="str">
        <f>INDEX(classification!U$2:U$200, MATCH(soilManagement!Q1062, classification!S$2:S$200, 0))</f>
        <v>unknown</v>
      </c>
      <c r="S1062" s="6" t="s">
        <v>3065</v>
      </c>
      <c r="T1062" t="str">
        <f>INDEX(classification!X$2:X$200, MATCH(soilManagement!S1062, classification!V$2:V$200, 0))</f>
        <v>not compacted</v>
      </c>
      <c r="U1062" s="6" t="s">
        <v>2644</v>
      </c>
      <c r="V1062" t="str">
        <f>INDEX(classification!AA$2:AA$200, MATCH(soilManagement!U1062, classification!Y$2:Y$200, 0))</f>
        <v>no impact</v>
      </c>
      <c r="W1062" s="9" t="s">
        <v>3038</v>
      </c>
      <c r="X1062" t="str">
        <f>INDEX(classification!AD$2:AD$200, MATCH(soilManagement!W1062, classification!AB$2:AB$200, 0))</f>
        <v>no impact</v>
      </c>
      <c r="Y1062" s="6" t="s">
        <v>2497</v>
      </c>
    </row>
    <row r="1063" spans="1:25">
      <c r="A1063">
        <v>1062</v>
      </c>
      <c r="B1063" s="6" t="s">
        <v>1277</v>
      </c>
      <c r="C1063" s="6" t="s">
        <v>2939</v>
      </c>
      <c r="D1063" t="str">
        <f>INDEX(classification!C$2:C$200, MATCH(soilManagement!C1063, classification!A$2:A$200, 0))</f>
        <v>woodland/plantation</v>
      </c>
      <c r="E1063" s="6" t="s">
        <v>2805</v>
      </c>
      <c r="F1063" t="str">
        <f>INDEX(classification!F$2:F$200, MATCH(soilManagement!E1063, classification!D$2:D$200, 0))</f>
        <v>no tillage</v>
      </c>
      <c r="G1063" s="9">
        <v>0</v>
      </c>
      <c r="H1063" s="9" t="s">
        <v>2716</v>
      </c>
      <c r="I1063" t="str">
        <f>INDEX(classification!I$2:I$200, MATCH(soilManagement!H1063, classification!G$2:G$200, 0))</f>
        <v>fruits/trees</v>
      </c>
      <c r="J1063" s="9" t="s">
        <v>1551</v>
      </c>
      <c r="K1063" s="23" t="s">
        <v>1551</v>
      </c>
      <c r="L1063" t="str">
        <f>INDEX(classification!L$2:L$200, MATCH(soilManagement!K1063, classification!J$2:J$200, 0))</f>
        <v>unknown</v>
      </c>
      <c r="M1063" s="23" t="s">
        <v>1551</v>
      </c>
      <c r="N1063" t="str">
        <f>INDEX(classification!O$2:O$200, MATCH(soilManagement!M1063, classification!M$2:M$200, 0))</f>
        <v>unknown</v>
      </c>
      <c r="O1063" s="6" t="s">
        <v>2587</v>
      </c>
      <c r="P1063" t="str">
        <f>INDEX(classification!R$2:R$200, MATCH(soilManagement!O1063, classification!P$2:P$200, 0))</f>
        <v>no</v>
      </c>
      <c r="Q1063" s="23" t="s">
        <v>1551</v>
      </c>
      <c r="R1063" t="str">
        <f>INDEX(classification!U$2:U$200, MATCH(soilManagement!Q1063, classification!S$2:S$200, 0))</f>
        <v>unknown</v>
      </c>
      <c r="S1063" s="23" t="s">
        <v>1551</v>
      </c>
      <c r="T1063" t="str">
        <f>INDEX(classification!X$2:X$200, MATCH(soilManagement!S1063, classification!V$2:V$200, 0))</f>
        <v>unknown</v>
      </c>
      <c r="U1063" s="6" t="s">
        <v>2644</v>
      </c>
      <c r="V1063" t="str">
        <f>INDEX(classification!AA$2:AA$200, MATCH(soilManagement!U1063, classification!Y$2:Y$200, 0))</f>
        <v>no impact</v>
      </c>
      <c r="W1063" s="9" t="s">
        <v>3048</v>
      </c>
      <c r="X1063" t="str">
        <f>INDEX(classification!AD$2:AD$200, MATCH(soilManagement!W1063, classification!AB$2:AB$200, 0))</f>
        <v>no impact</v>
      </c>
      <c r="Y1063" s="6" t="s">
        <v>2497</v>
      </c>
    </row>
    <row r="1064" spans="1:25">
      <c r="A1064">
        <v>1063</v>
      </c>
      <c r="B1064" s="6" t="s">
        <v>1278</v>
      </c>
      <c r="C1064" s="6" t="s">
        <v>2939</v>
      </c>
      <c r="D1064" t="str">
        <f>INDEX(classification!C$2:C$200, MATCH(soilManagement!C1064, classification!A$2:A$200, 0))</f>
        <v>woodland/plantation</v>
      </c>
      <c r="E1064" s="6" t="s">
        <v>2805</v>
      </c>
      <c r="F1064" t="str">
        <f>INDEX(classification!F$2:F$200, MATCH(soilManagement!E1064, classification!D$2:D$200, 0))</f>
        <v>no tillage</v>
      </c>
      <c r="G1064" s="9">
        <v>0</v>
      </c>
      <c r="H1064" s="9" t="s">
        <v>2716</v>
      </c>
      <c r="I1064" t="str">
        <f>INDEX(classification!I$2:I$200, MATCH(soilManagement!H1064, classification!G$2:G$200, 0))</f>
        <v>fruits/trees</v>
      </c>
      <c r="J1064" s="9" t="s">
        <v>1551</v>
      </c>
      <c r="K1064" s="23" t="s">
        <v>1551</v>
      </c>
      <c r="L1064" t="str">
        <f>INDEX(classification!L$2:L$200, MATCH(soilManagement!K1064, classification!J$2:J$200, 0))</f>
        <v>unknown</v>
      </c>
      <c r="M1064" s="23" t="s">
        <v>1551</v>
      </c>
      <c r="N1064" t="str">
        <f>INDEX(classification!O$2:O$200, MATCH(soilManagement!M1064, classification!M$2:M$200, 0))</f>
        <v>unknown</v>
      </c>
      <c r="O1064" s="6" t="s">
        <v>2587</v>
      </c>
      <c r="P1064" t="str">
        <f>INDEX(classification!R$2:R$200, MATCH(soilManagement!O1064, classification!P$2:P$200, 0))</f>
        <v>no</v>
      </c>
      <c r="Q1064" s="23" t="s">
        <v>1551</v>
      </c>
      <c r="R1064" t="str">
        <f>INDEX(classification!U$2:U$200, MATCH(soilManagement!Q1064, classification!S$2:S$200, 0))</f>
        <v>unknown</v>
      </c>
      <c r="S1064" s="23" t="s">
        <v>1551</v>
      </c>
      <c r="T1064" t="str">
        <f>INDEX(classification!X$2:X$200, MATCH(soilManagement!S1064, classification!V$2:V$200, 0))</f>
        <v>unknown</v>
      </c>
      <c r="U1064" s="6" t="s">
        <v>2644</v>
      </c>
      <c r="V1064" t="str">
        <f>INDEX(classification!AA$2:AA$200, MATCH(soilManagement!U1064, classification!Y$2:Y$200, 0))</f>
        <v>no impact</v>
      </c>
      <c r="W1064" s="9" t="s">
        <v>3048</v>
      </c>
      <c r="X1064" t="str">
        <f>INDEX(classification!AD$2:AD$200, MATCH(soilManagement!W1064, classification!AB$2:AB$200, 0))</f>
        <v>no impact</v>
      </c>
      <c r="Y1064" s="6" t="s">
        <v>2498</v>
      </c>
    </row>
    <row r="1065" spans="1:25">
      <c r="A1065">
        <v>1064</v>
      </c>
      <c r="B1065" s="6" t="s">
        <v>1279</v>
      </c>
      <c r="C1065" s="6" t="s">
        <v>2939</v>
      </c>
      <c r="D1065" t="str">
        <f>INDEX(classification!C$2:C$200, MATCH(soilManagement!C1065, classification!A$2:A$200, 0))</f>
        <v>woodland/plantation</v>
      </c>
      <c r="E1065" s="6" t="s">
        <v>2805</v>
      </c>
      <c r="F1065" t="str">
        <f>INDEX(classification!F$2:F$200, MATCH(soilManagement!E1065, classification!D$2:D$200, 0))</f>
        <v>no tillage</v>
      </c>
      <c r="G1065" s="9">
        <v>0</v>
      </c>
      <c r="H1065" s="9" t="s">
        <v>2716</v>
      </c>
      <c r="I1065" t="str">
        <f>INDEX(classification!I$2:I$200, MATCH(soilManagement!H1065, classification!G$2:G$200, 0))</f>
        <v>fruits/trees</v>
      </c>
      <c r="J1065" s="9" t="s">
        <v>1551</v>
      </c>
      <c r="K1065" s="23" t="s">
        <v>1551</v>
      </c>
      <c r="L1065" t="str">
        <f>INDEX(classification!L$2:L$200, MATCH(soilManagement!K1065, classification!J$2:J$200, 0))</f>
        <v>unknown</v>
      </c>
      <c r="M1065" s="23" t="s">
        <v>1551</v>
      </c>
      <c r="N1065" t="str">
        <f>INDEX(classification!O$2:O$200, MATCH(soilManagement!M1065, classification!M$2:M$200, 0))</f>
        <v>unknown</v>
      </c>
      <c r="O1065" s="6" t="s">
        <v>2587</v>
      </c>
      <c r="P1065" t="str">
        <f>INDEX(classification!R$2:R$200, MATCH(soilManagement!O1065, classification!P$2:P$200, 0))</f>
        <v>no</v>
      </c>
      <c r="Q1065" s="23" t="s">
        <v>1551</v>
      </c>
      <c r="R1065" t="str">
        <f>INDEX(classification!U$2:U$200, MATCH(soilManagement!Q1065, classification!S$2:S$200, 0))</f>
        <v>unknown</v>
      </c>
      <c r="S1065" s="23" t="s">
        <v>1551</v>
      </c>
      <c r="T1065" t="str">
        <f>INDEX(classification!X$2:X$200, MATCH(soilManagement!S1065, classification!V$2:V$200, 0))</f>
        <v>unknown</v>
      </c>
      <c r="U1065" s="6" t="s">
        <v>2644</v>
      </c>
      <c r="V1065" t="str">
        <f>INDEX(classification!AA$2:AA$200, MATCH(soilManagement!U1065, classification!Y$2:Y$200, 0))</f>
        <v>no impact</v>
      </c>
      <c r="W1065" s="9" t="s">
        <v>3048</v>
      </c>
      <c r="X1065" t="str">
        <f>INDEX(classification!AD$2:AD$200, MATCH(soilManagement!W1065, classification!AB$2:AB$200, 0))</f>
        <v>no impact</v>
      </c>
      <c r="Y1065" s="6" t="s">
        <v>2497</v>
      </c>
    </row>
    <row r="1066" spans="1:25">
      <c r="A1066">
        <v>1065</v>
      </c>
      <c r="B1066" s="6" t="s">
        <v>1280</v>
      </c>
      <c r="C1066" s="6" t="s">
        <v>2939</v>
      </c>
      <c r="D1066" t="str">
        <f>INDEX(classification!C$2:C$200, MATCH(soilManagement!C1066, classification!A$2:A$200, 0))</f>
        <v>woodland/plantation</v>
      </c>
      <c r="E1066" s="6" t="s">
        <v>2805</v>
      </c>
      <c r="F1066" t="str">
        <f>INDEX(classification!F$2:F$200, MATCH(soilManagement!E1066, classification!D$2:D$200, 0))</f>
        <v>no tillage</v>
      </c>
      <c r="G1066" s="9">
        <v>0</v>
      </c>
      <c r="H1066" s="9" t="s">
        <v>2716</v>
      </c>
      <c r="I1066" t="str">
        <f>INDEX(classification!I$2:I$200, MATCH(soilManagement!H1066, classification!G$2:G$200, 0))</f>
        <v>fruits/trees</v>
      </c>
      <c r="J1066" s="9" t="s">
        <v>1551</v>
      </c>
      <c r="K1066" s="23" t="s">
        <v>1551</v>
      </c>
      <c r="L1066" t="str">
        <f>INDEX(classification!L$2:L$200, MATCH(soilManagement!K1066, classification!J$2:J$200, 0))</f>
        <v>unknown</v>
      </c>
      <c r="M1066" s="23" t="s">
        <v>1551</v>
      </c>
      <c r="N1066" t="str">
        <f>INDEX(classification!O$2:O$200, MATCH(soilManagement!M1066, classification!M$2:M$200, 0))</f>
        <v>unknown</v>
      </c>
      <c r="O1066" s="6" t="s">
        <v>2587</v>
      </c>
      <c r="P1066" t="str">
        <f>INDEX(classification!R$2:R$200, MATCH(soilManagement!O1066, classification!P$2:P$200, 0))</f>
        <v>no</v>
      </c>
      <c r="Q1066" s="23" t="s">
        <v>1551</v>
      </c>
      <c r="R1066" t="str">
        <f>INDEX(classification!U$2:U$200, MATCH(soilManagement!Q1066, classification!S$2:S$200, 0))</f>
        <v>unknown</v>
      </c>
      <c r="S1066" s="23" t="s">
        <v>1551</v>
      </c>
      <c r="T1066" t="str">
        <f>INDEX(classification!X$2:X$200, MATCH(soilManagement!S1066, classification!V$2:V$200, 0))</f>
        <v>unknown</v>
      </c>
      <c r="U1066" s="6" t="s">
        <v>2644</v>
      </c>
      <c r="V1066" t="str">
        <f>INDEX(classification!AA$2:AA$200, MATCH(soilManagement!U1066, classification!Y$2:Y$200, 0))</f>
        <v>no impact</v>
      </c>
      <c r="W1066" s="9" t="s">
        <v>3048</v>
      </c>
      <c r="X1066" t="str">
        <f>INDEX(classification!AD$2:AD$200, MATCH(soilManagement!W1066, classification!AB$2:AB$200, 0))</f>
        <v>no impact</v>
      </c>
      <c r="Y1066" s="6" t="s">
        <v>2497</v>
      </c>
    </row>
    <row r="1067" spans="1:25">
      <c r="A1067">
        <v>1066</v>
      </c>
      <c r="B1067" s="6" t="s">
        <v>1281</v>
      </c>
      <c r="C1067" s="6" t="s">
        <v>2939</v>
      </c>
      <c r="D1067" t="str">
        <f>INDEX(classification!C$2:C$200, MATCH(soilManagement!C1067, classification!A$2:A$200, 0))</f>
        <v>woodland/plantation</v>
      </c>
      <c r="E1067" s="6" t="s">
        <v>2805</v>
      </c>
      <c r="F1067" t="str">
        <f>INDEX(classification!F$2:F$200, MATCH(soilManagement!E1067, classification!D$2:D$200, 0))</f>
        <v>no tillage</v>
      </c>
      <c r="G1067" s="9">
        <v>0</v>
      </c>
      <c r="H1067" s="9" t="s">
        <v>2716</v>
      </c>
      <c r="I1067" t="str">
        <f>INDEX(classification!I$2:I$200, MATCH(soilManagement!H1067, classification!G$2:G$200, 0))</f>
        <v>fruits/trees</v>
      </c>
      <c r="J1067" s="9" t="s">
        <v>1551</v>
      </c>
      <c r="K1067" s="23" t="s">
        <v>1551</v>
      </c>
      <c r="L1067" t="str">
        <f>INDEX(classification!L$2:L$200, MATCH(soilManagement!K1067, classification!J$2:J$200, 0))</f>
        <v>unknown</v>
      </c>
      <c r="M1067" s="23" t="s">
        <v>1551</v>
      </c>
      <c r="N1067" t="str">
        <f>INDEX(classification!O$2:O$200, MATCH(soilManagement!M1067, classification!M$2:M$200, 0))</f>
        <v>unknown</v>
      </c>
      <c r="O1067" s="6" t="s">
        <v>2587</v>
      </c>
      <c r="P1067" t="str">
        <f>INDEX(classification!R$2:R$200, MATCH(soilManagement!O1067, classification!P$2:P$200, 0))</f>
        <v>no</v>
      </c>
      <c r="Q1067" s="23" t="s">
        <v>1551</v>
      </c>
      <c r="R1067" t="str">
        <f>INDEX(classification!U$2:U$200, MATCH(soilManagement!Q1067, classification!S$2:S$200, 0))</f>
        <v>unknown</v>
      </c>
      <c r="S1067" s="23" t="s">
        <v>1551</v>
      </c>
      <c r="T1067" t="str">
        <f>INDEX(classification!X$2:X$200, MATCH(soilManagement!S1067, classification!V$2:V$200, 0))</f>
        <v>unknown</v>
      </c>
      <c r="U1067" s="6" t="s">
        <v>2644</v>
      </c>
      <c r="V1067" t="str">
        <f>INDEX(classification!AA$2:AA$200, MATCH(soilManagement!U1067, classification!Y$2:Y$200, 0))</f>
        <v>no impact</v>
      </c>
      <c r="W1067" s="9" t="s">
        <v>3048</v>
      </c>
      <c r="X1067" t="str">
        <f>INDEX(classification!AD$2:AD$200, MATCH(soilManagement!W1067, classification!AB$2:AB$200, 0))</f>
        <v>no impact</v>
      </c>
      <c r="Y1067" s="6" t="s">
        <v>2497</v>
      </c>
    </row>
    <row r="1068" spans="1:25">
      <c r="A1068">
        <v>1067</v>
      </c>
      <c r="B1068" s="6" t="s">
        <v>1282</v>
      </c>
      <c r="C1068" s="6" t="s">
        <v>2939</v>
      </c>
      <c r="D1068" t="str">
        <f>INDEX(classification!C$2:C$200, MATCH(soilManagement!C1068, classification!A$2:A$200, 0))</f>
        <v>woodland/plantation</v>
      </c>
      <c r="E1068" s="6" t="s">
        <v>2805</v>
      </c>
      <c r="F1068" t="str">
        <f>INDEX(classification!F$2:F$200, MATCH(soilManagement!E1068, classification!D$2:D$200, 0))</f>
        <v>no tillage</v>
      </c>
      <c r="G1068" s="9">
        <v>0</v>
      </c>
      <c r="H1068" s="9" t="s">
        <v>2716</v>
      </c>
      <c r="I1068" t="str">
        <f>INDEX(classification!I$2:I$200, MATCH(soilManagement!H1068, classification!G$2:G$200, 0))</f>
        <v>fruits/trees</v>
      </c>
      <c r="J1068" s="9" t="s">
        <v>1551</v>
      </c>
      <c r="K1068" s="23" t="s">
        <v>1551</v>
      </c>
      <c r="L1068" t="str">
        <f>INDEX(classification!L$2:L$200, MATCH(soilManagement!K1068, classification!J$2:J$200, 0))</f>
        <v>unknown</v>
      </c>
      <c r="M1068" s="23" t="s">
        <v>1551</v>
      </c>
      <c r="N1068" t="str">
        <f>INDEX(classification!O$2:O$200, MATCH(soilManagement!M1068, classification!M$2:M$200, 0))</f>
        <v>unknown</v>
      </c>
      <c r="O1068" s="6" t="s">
        <v>2587</v>
      </c>
      <c r="P1068" t="str">
        <f>INDEX(classification!R$2:R$200, MATCH(soilManagement!O1068, classification!P$2:P$200, 0))</f>
        <v>no</v>
      </c>
      <c r="Q1068" s="23" t="s">
        <v>1551</v>
      </c>
      <c r="R1068" t="str">
        <f>INDEX(classification!U$2:U$200, MATCH(soilManagement!Q1068, classification!S$2:S$200, 0))</f>
        <v>unknown</v>
      </c>
      <c r="S1068" s="23" t="s">
        <v>1551</v>
      </c>
      <c r="T1068" t="str">
        <f>INDEX(classification!X$2:X$200, MATCH(soilManagement!S1068, classification!V$2:V$200, 0))</f>
        <v>unknown</v>
      </c>
      <c r="U1068" s="6" t="s">
        <v>2644</v>
      </c>
      <c r="V1068" t="str">
        <f>INDEX(classification!AA$2:AA$200, MATCH(soilManagement!U1068, classification!Y$2:Y$200, 0))</f>
        <v>no impact</v>
      </c>
      <c r="W1068" s="9" t="s">
        <v>3048</v>
      </c>
      <c r="X1068" t="str">
        <f>INDEX(classification!AD$2:AD$200, MATCH(soilManagement!W1068, classification!AB$2:AB$200, 0))</f>
        <v>no impact</v>
      </c>
      <c r="Y1068" s="6" t="s">
        <v>2497</v>
      </c>
    </row>
    <row r="1069" spans="1:25">
      <c r="A1069">
        <v>1068</v>
      </c>
      <c r="B1069" s="6" t="s">
        <v>1283</v>
      </c>
      <c r="C1069" s="6" t="s">
        <v>2599</v>
      </c>
      <c r="D1069" t="str">
        <f>INDEX(classification!C$2:C$200, MATCH(soilManagement!C1069, classification!A$2:A$200, 0))</f>
        <v>arable</v>
      </c>
      <c r="E1069" s="6" t="s">
        <v>2928</v>
      </c>
      <c r="F1069" t="str">
        <f>INDEX(classification!F$2:F$200, MATCH(soilManagement!E1069, classification!D$2:D$200, 0))</f>
        <v>conventional tillage</v>
      </c>
      <c r="G1069" s="6">
        <v>-9999</v>
      </c>
      <c r="H1069" s="9" t="s">
        <v>3064</v>
      </c>
      <c r="I1069" t="str">
        <f>INDEX(classification!I$2:I$200, MATCH(soilManagement!H1069, classification!G$2:G$200, 0))</f>
        <v>legume</v>
      </c>
      <c r="J1069" s="9" t="s">
        <v>1551</v>
      </c>
      <c r="K1069" s="23" t="s">
        <v>1551</v>
      </c>
      <c r="L1069" t="str">
        <f>INDEX(classification!L$2:L$200, MATCH(soilManagement!K1069, classification!J$2:J$200, 0))</f>
        <v>unknown</v>
      </c>
      <c r="M1069" s="23" t="s">
        <v>1551</v>
      </c>
      <c r="N1069" t="str">
        <f>INDEX(classification!O$2:O$200, MATCH(soilManagement!M1069, classification!M$2:M$200, 0))</f>
        <v>unknown</v>
      </c>
      <c r="O1069" s="6" t="s">
        <v>2587</v>
      </c>
      <c r="P1069" t="str">
        <f>INDEX(classification!R$2:R$200, MATCH(soilManagement!O1069, classification!P$2:P$200, 0))</f>
        <v>no</v>
      </c>
      <c r="Q1069" s="23" t="s">
        <v>1551</v>
      </c>
      <c r="R1069" t="str">
        <f>INDEX(classification!U$2:U$200, MATCH(soilManagement!Q1069, classification!S$2:S$200, 0))</f>
        <v>unknown</v>
      </c>
      <c r="S1069" s="6" t="s">
        <v>3065</v>
      </c>
      <c r="T1069" t="str">
        <f>INDEX(classification!X$2:X$200, MATCH(soilManagement!S1069, classification!V$2:V$200, 0))</f>
        <v>not compacted</v>
      </c>
      <c r="U1069" s="6" t="s">
        <v>2644</v>
      </c>
      <c r="V1069" t="str">
        <f>INDEX(classification!AA$2:AA$200, MATCH(soilManagement!U1069, classification!Y$2:Y$200, 0))</f>
        <v>no impact</v>
      </c>
      <c r="W1069" s="9" t="s">
        <v>3038</v>
      </c>
      <c r="X1069" t="str">
        <f>INDEX(classification!AD$2:AD$200, MATCH(soilManagement!W1069, classification!AB$2:AB$200, 0))</f>
        <v>no impact</v>
      </c>
      <c r="Y1069" s="6" t="s">
        <v>2497</v>
      </c>
    </row>
    <row r="1070" spans="1:25">
      <c r="A1070">
        <v>1069</v>
      </c>
      <c r="B1070" s="6" t="s">
        <v>1284</v>
      </c>
      <c r="C1070" s="6" t="s">
        <v>3066</v>
      </c>
      <c r="D1070" t="str">
        <f>INDEX(classification!C$2:C$200, MATCH(soilManagement!C1070, classification!A$2:A$200, 0))</f>
        <v>woodland/plantation</v>
      </c>
      <c r="E1070" s="6" t="s">
        <v>2928</v>
      </c>
      <c r="F1070" t="str">
        <f>INDEX(classification!F$2:F$200, MATCH(soilManagement!E1070, classification!D$2:D$200, 0))</f>
        <v>conventional tillage</v>
      </c>
      <c r="G1070" s="9">
        <v>0</v>
      </c>
      <c r="H1070" s="9" t="s">
        <v>3064</v>
      </c>
      <c r="I1070" t="str">
        <f>INDEX(classification!I$2:I$200, MATCH(soilManagement!H1070, classification!G$2:G$200, 0))</f>
        <v>legume</v>
      </c>
      <c r="J1070" s="9" t="s">
        <v>1551</v>
      </c>
      <c r="K1070" s="23" t="s">
        <v>1551</v>
      </c>
      <c r="L1070" t="str">
        <f>INDEX(classification!L$2:L$200, MATCH(soilManagement!K1070, classification!J$2:J$200, 0))</f>
        <v>unknown</v>
      </c>
      <c r="M1070" s="6" t="s">
        <v>2558</v>
      </c>
      <c r="N1070" t="str">
        <f>INDEX(classification!O$2:O$200, MATCH(soilManagement!M1070, classification!M$2:M$200, 0))</f>
        <v>natural</v>
      </c>
      <c r="O1070" s="6" t="s">
        <v>2587</v>
      </c>
      <c r="P1070" t="str">
        <f>INDEX(classification!R$2:R$200, MATCH(soilManagement!O1070, classification!P$2:P$200, 0))</f>
        <v>no</v>
      </c>
      <c r="Q1070" s="23" t="s">
        <v>1551</v>
      </c>
      <c r="R1070" t="str">
        <f>INDEX(classification!U$2:U$200, MATCH(soilManagement!Q1070, classification!S$2:S$200, 0))</f>
        <v>unknown</v>
      </c>
      <c r="S1070" s="6" t="s">
        <v>3065</v>
      </c>
      <c r="T1070" t="str">
        <f>INDEX(classification!X$2:X$200, MATCH(soilManagement!S1070, classification!V$2:V$200, 0))</f>
        <v>not compacted</v>
      </c>
      <c r="U1070" s="6" t="s">
        <v>2644</v>
      </c>
      <c r="V1070" t="str">
        <f>INDEX(classification!AA$2:AA$200, MATCH(soilManagement!U1070, classification!Y$2:Y$200, 0))</f>
        <v>no impact</v>
      </c>
      <c r="W1070" s="9" t="s">
        <v>2625</v>
      </c>
      <c r="X1070" t="str">
        <f>INDEX(classification!AD$2:AD$200, MATCH(soilManagement!W1070, classification!AB$2:AB$200, 0))</f>
        <v>after tillage</v>
      </c>
      <c r="Y1070" s="6" t="s">
        <v>2498</v>
      </c>
    </row>
    <row r="1071" spans="1:25">
      <c r="A1071">
        <v>1070</v>
      </c>
      <c r="B1071" s="6" t="s">
        <v>1285</v>
      </c>
      <c r="C1071" s="6" t="s">
        <v>3066</v>
      </c>
      <c r="D1071" t="str">
        <f>INDEX(classification!C$2:C$200, MATCH(soilManagement!C1071, classification!A$2:A$200, 0))</f>
        <v>woodland/plantation</v>
      </c>
      <c r="E1071" s="6" t="s">
        <v>2928</v>
      </c>
      <c r="F1071" t="str">
        <f>INDEX(classification!F$2:F$200, MATCH(soilManagement!E1071, classification!D$2:D$200, 0))</f>
        <v>conventional tillage</v>
      </c>
      <c r="G1071" s="9">
        <v>0</v>
      </c>
      <c r="H1071" s="9" t="s">
        <v>3064</v>
      </c>
      <c r="I1071" t="str">
        <f>INDEX(classification!I$2:I$200, MATCH(soilManagement!H1071, classification!G$2:G$200, 0))</f>
        <v>legume</v>
      </c>
      <c r="J1071" s="9" t="s">
        <v>1551</v>
      </c>
      <c r="K1071" s="23" t="s">
        <v>1551</v>
      </c>
      <c r="L1071" t="str">
        <f>INDEX(classification!L$2:L$200, MATCH(soilManagement!K1071, classification!J$2:J$200, 0))</f>
        <v>unknown</v>
      </c>
      <c r="M1071" s="6" t="s">
        <v>2558</v>
      </c>
      <c r="N1071" t="str">
        <f>INDEX(classification!O$2:O$200, MATCH(soilManagement!M1071, classification!M$2:M$200, 0))</f>
        <v>natural</v>
      </c>
      <c r="O1071" s="6" t="s">
        <v>2587</v>
      </c>
      <c r="P1071" t="str">
        <f>INDEX(classification!R$2:R$200, MATCH(soilManagement!O1071, classification!P$2:P$200, 0))</f>
        <v>no</v>
      </c>
      <c r="Q1071" s="23" t="s">
        <v>1551</v>
      </c>
      <c r="R1071" t="str">
        <f>INDEX(classification!U$2:U$200, MATCH(soilManagement!Q1071, classification!S$2:S$200, 0))</f>
        <v>unknown</v>
      </c>
      <c r="S1071" s="6" t="s">
        <v>3065</v>
      </c>
      <c r="T1071" t="str">
        <f>INDEX(classification!X$2:X$200, MATCH(soilManagement!S1071, classification!V$2:V$200, 0))</f>
        <v>not compacted</v>
      </c>
      <c r="U1071" s="6" t="s">
        <v>2644</v>
      </c>
      <c r="V1071" t="str">
        <f>INDEX(classification!AA$2:AA$200, MATCH(soilManagement!U1071, classification!Y$2:Y$200, 0))</f>
        <v>no impact</v>
      </c>
      <c r="W1071" s="9" t="s">
        <v>2593</v>
      </c>
      <c r="X1071" t="str">
        <f>INDEX(classification!AD$2:AD$200, MATCH(soilManagement!W1071, classification!AB$2:AB$200, 0))</f>
        <v>no impact</v>
      </c>
      <c r="Y1071" s="6" t="s">
        <v>2497</v>
      </c>
    </row>
    <row r="1072" spans="1:25">
      <c r="A1072">
        <v>1071</v>
      </c>
      <c r="B1072" s="6" t="s">
        <v>1286</v>
      </c>
      <c r="C1072" s="6" t="s">
        <v>3066</v>
      </c>
      <c r="D1072" t="str">
        <f>INDEX(classification!C$2:C$200, MATCH(soilManagement!C1072, classification!A$2:A$200, 0))</f>
        <v>woodland/plantation</v>
      </c>
      <c r="E1072" s="6" t="s">
        <v>2928</v>
      </c>
      <c r="F1072" t="str">
        <f>INDEX(classification!F$2:F$200, MATCH(soilManagement!E1072, classification!D$2:D$200, 0))</f>
        <v>conventional tillage</v>
      </c>
      <c r="G1072" s="9">
        <v>0</v>
      </c>
      <c r="H1072" s="9" t="s">
        <v>3064</v>
      </c>
      <c r="I1072" t="str">
        <f>INDEX(classification!I$2:I$200, MATCH(soilManagement!H1072, classification!G$2:G$200, 0))</f>
        <v>legume</v>
      </c>
      <c r="J1072" s="9" t="s">
        <v>1551</v>
      </c>
      <c r="K1072" s="23" t="s">
        <v>1551</v>
      </c>
      <c r="L1072" t="str">
        <f>INDEX(classification!L$2:L$200, MATCH(soilManagement!K1072, classification!J$2:J$200, 0))</f>
        <v>unknown</v>
      </c>
      <c r="M1072" s="6" t="s">
        <v>2558</v>
      </c>
      <c r="N1072" t="str">
        <f>INDEX(classification!O$2:O$200, MATCH(soilManagement!M1072, classification!M$2:M$200, 0))</f>
        <v>natural</v>
      </c>
      <c r="O1072" s="6" t="s">
        <v>2587</v>
      </c>
      <c r="P1072" t="str">
        <f>INDEX(classification!R$2:R$200, MATCH(soilManagement!O1072, classification!P$2:P$200, 0))</f>
        <v>no</v>
      </c>
      <c r="Q1072" s="23" t="s">
        <v>1551</v>
      </c>
      <c r="R1072" t="str">
        <f>INDEX(classification!U$2:U$200, MATCH(soilManagement!Q1072, classification!S$2:S$200, 0))</f>
        <v>unknown</v>
      </c>
      <c r="S1072" s="6" t="s">
        <v>3065</v>
      </c>
      <c r="T1072" t="str">
        <f>INDEX(classification!X$2:X$200, MATCH(soilManagement!S1072, classification!V$2:V$200, 0))</f>
        <v>not compacted</v>
      </c>
      <c r="U1072" s="6" t="s">
        <v>2644</v>
      </c>
      <c r="V1072" t="str">
        <f>INDEX(classification!AA$2:AA$200, MATCH(soilManagement!U1072, classification!Y$2:Y$200, 0))</f>
        <v>no impact</v>
      </c>
      <c r="W1072" s="9" t="s">
        <v>2593</v>
      </c>
      <c r="X1072" t="str">
        <f>INDEX(classification!AD$2:AD$200, MATCH(soilManagement!W1072, classification!AB$2:AB$200, 0))</f>
        <v>no impact</v>
      </c>
      <c r="Y1072" s="6" t="s">
        <v>2497</v>
      </c>
    </row>
    <row r="1073" spans="1:25">
      <c r="A1073">
        <v>1072</v>
      </c>
      <c r="B1073" s="6" t="s">
        <v>1287</v>
      </c>
      <c r="C1073" s="6" t="s">
        <v>3066</v>
      </c>
      <c r="D1073" t="str">
        <f>INDEX(classification!C$2:C$200, MATCH(soilManagement!C1073, classification!A$2:A$200, 0))</f>
        <v>woodland/plantation</v>
      </c>
      <c r="E1073" s="6" t="s">
        <v>2928</v>
      </c>
      <c r="F1073" t="str">
        <f>INDEX(classification!F$2:F$200, MATCH(soilManagement!E1073, classification!D$2:D$200, 0))</f>
        <v>conventional tillage</v>
      </c>
      <c r="G1073" s="9">
        <v>0</v>
      </c>
      <c r="H1073" s="9" t="s">
        <v>3064</v>
      </c>
      <c r="I1073" t="str">
        <f>INDEX(classification!I$2:I$200, MATCH(soilManagement!H1073, classification!G$2:G$200, 0))</f>
        <v>legume</v>
      </c>
      <c r="J1073" s="9" t="s">
        <v>1551</v>
      </c>
      <c r="K1073" s="23" t="s">
        <v>1551</v>
      </c>
      <c r="L1073" t="str">
        <f>INDEX(classification!L$2:L$200, MATCH(soilManagement!K1073, classification!J$2:J$200, 0))</f>
        <v>unknown</v>
      </c>
      <c r="M1073" s="6" t="s">
        <v>2558</v>
      </c>
      <c r="N1073" t="str">
        <f>INDEX(classification!O$2:O$200, MATCH(soilManagement!M1073, classification!M$2:M$200, 0))</f>
        <v>natural</v>
      </c>
      <c r="O1073" s="6" t="s">
        <v>2587</v>
      </c>
      <c r="P1073" t="str">
        <f>INDEX(classification!R$2:R$200, MATCH(soilManagement!O1073, classification!P$2:P$200, 0))</f>
        <v>no</v>
      </c>
      <c r="Q1073" s="23" t="s">
        <v>1551</v>
      </c>
      <c r="R1073" t="str">
        <f>INDEX(classification!U$2:U$200, MATCH(soilManagement!Q1073, classification!S$2:S$200, 0))</f>
        <v>unknown</v>
      </c>
      <c r="S1073" s="6" t="s">
        <v>3065</v>
      </c>
      <c r="T1073" t="str">
        <f>INDEX(classification!X$2:X$200, MATCH(soilManagement!S1073, classification!V$2:V$200, 0))</f>
        <v>not compacted</v>
      </c>
      <c r="U1073" s="6" t="s">
        <v>2644</v>
      </c>
      <c r="V1073" t="str">
        <f>INDEX(classification!AA$2:AA$200, MATCH(soilManagement!U1073, classification!Y$2:Y$200, 0))</f>
        <v>no impact</v>
      </c>
      <c r="W1073" s="9" t="s">
        <v>2565</v>
      </c>
      <c r="X1073" t="str">
        <f>INDEX(classification!AD$2:AD$200, MATCH(soilManagement!W1073, classification!AB$2:AB$200, 0))</f>
        <v>no impact</v>
      </c>
      <c r="Y1073" s="6" t="s">
        <v>2497</v>
      </c>
    </row>
    <row r="1074" spans="1:25">
      <c r="A1074">
        <v>1073</v>
      </c>
      <c r="B1074" s="6" t="s">
        <v>1288</v>
      </c>
      <c r="C1074" s="6" t="s">
        <v>3066</v>
      </c>
      <c r="D1074" t="str">
        <f>INDEX(classification!C$2:C$200, MATCH(soilManagement!C1074, classification!A$2:A$200, 0))</f>
        <v>woodland/plantation</v>
      </c>
      <c r="E1074" s="6" t="s">
        <v>2928</v>
      </c>
      <c r="F1074" t="str">
        <f>INDEX(classification!F$2:F$200, MATCH(soilManagement!E1074, classification!D$2:D$200, 0))</f>
        <v>conventional tillage</v>
      </c>
      <c r="G1074" s="9">
        <v>0</v>
      </c>
      <c r="H1074" s="9" t="s">
        <v>3064</v>
      </c>
      <c r="I1074" t="str">
        <f>INDEX(classification!I$2:I$200, MATCH(soilManagement!H1074, classification!G$2:G$200, 0))</f>
        <v>legume</v>
      </c>
      <c r="J1074" s="9" t="s">
        <v>1551</v>
      </c>
      <c r="K1074" s="23" t="s">
        <v>1551</v>
      </c>
      <c r="L1074" t="str">
        <f>INDEX(classification!L$2:L$200, MATCH(soilManagement!K1074, classification!J$2:J$200, 0))</f>
        <v>unknown</v>
      </c>
      <c r="M1074" s="6" t="s">
        <v>2558</v>
      </c>
      <c r="N1074" t="str">
        <f>INDEX(classification!O$2:O$200, MATCH(soilManagement!M1074, classification!M$2:M$200, 0))</f>
        <v>natural</v>
      </c>
      <c r="O1074" s="6" t="s">
        <v>2587</v>
      </c>
      <c r="P1074" t="str">
        <f>INDEX(classification!R$2:R$200, MATCH(soilManagement!O1074, classification!P$2:P$200, 0))</f>
        <v>no</v>
      </c>
      <c r="Q1074" s="23" t="s">
        <v>1551</v>
      </c>
      <c r="R1074" t="str">
        <f>INDEX(classification!U$2:U$200, MATCH(soilManagement!Q1074, classification!S$2:S$200, 0))</f>
        <v>unknown</v>
      </c>
      <c r="S1074" s="6" t="s">
        <v>3065</v>
      </c>
      <c r="T1074" t="str">
        <f>INDEX(classification!X$2:X$200, MATCH(soilManagement!S1074, classification!V$2:V$200, 0))</f>
        <v>not compacted</v>
      </c>
      <c r="U1074" s="6" t="s">
        <v>2644</v>
      </c>
      <c r="V1074" t="str">
        <f>INDEX(classification!AA$2:AA$200, MATCH(soilManagement!U1074, classification!Y$2:Y$200, 0))</f>
        <v>no impact</v>
      </c>
      <c r="W1074" s="9" t="s">
        <v>3038</v>
      </c>
      <c r="X1074" t="str">
        <f>INDEX(classification!AD$2:AD$200, MATCH(soilManagement!W1074, classification!AB$2:AB$200, 0))</f>
        <v>no impact</v>
      </c>
      <c r="Y1074" s="6" t="s">
        <v>2497</v>
      </c>
    </row>
    <row r="1075" spans="1:25">
      <c r="A1075">
        <v>1074</v>
      </c>
      <c r="B1075" s="6" t="s">
        <v>1289</v>
      </c>
      <c r="C1075" s="6" t="s">
        <v>3067</v>
      </c>
      <c r="D1075" t="str">
        <f>INDEX(classification!C$2:C$200, MATCH(soilManagement!C1075, classification!A$2:A$200, 0))</f>
        <v>grassland</v>
      </c>
      <c r="E1075" s="6" t="s">
        <v>2805</v>
      </c>
      <c r="F1075" t="str">
        <f>INDEX(classification!F$2:F$200, MATCH(soilManagement!E1075, classification!D$2:D$200, 0))</f>
        <v>no tillage</v>
      </c>
      <c r="G1075" s="9">
        <v>0</v>
      </c>
      <c r="H1075" s="9" t="s">
        <v>3068</v>
      </c>
      <c r="I1075" t="str">
        <f>INDEX(classification!I$2:I$200, MATCH(soilManagement!H1075, classification!G$2:G$200, 0))</f>
        <v>grass/herbs</v>
      </c>
      <c r="J1075" s="9" t="s">
        <v>1551</v>
      </c>
      <c r="K1075" s="23" t="s">
        <v>1551</v>
      </c>
      <c r="L1075" t="str">
        <f>INDEX(classification!L$2:L$200, MATCH(soilManagement!K1075, classification!J$2:J$200, 0))</f>
        <v>unknown</v>
      </c>
      <c r="M1075" s="6" t="s">
        <v>2558</v>
      </c>
      <c r="N1075" t="str">
        <f>INDEX(classification!O$2:O$200, MATCH(soilManagement!M1075, classification!M$2:M$200, 0))</f>
        <v>natural</v>
      </c>
      <c r="O1075" s="6" t="s">
        <v>2587</v>
      </c>
      <c r="P1075" t="str">
        <f>INDEX(classification!R$2:R$200, MATCH(soilManagement!O1075, classification!P$2:P$200, 0))</f>
        <v>no</v>
      </c>
      <c r="Q1075" s="23" t="s">
        <v>1551</v>
      </c>
      <c r="R1075" t="str">
        <f>INDEX(classification!U$2:U$200, MATCH(soilManagement!Q1075, classification!S$2:S$200, 0))</f>
        <v>unknown</v>
      </c>
      <c r="S1075" s="23" t="s">
        <v>1551</v>
      </c>
      <c r="T1075" t="str">
        <f>INDEX(classification!X$2:X$200, MATCH(soilManagement!S1075, classification!V$2:V$200, 0))</f>
        <v>unknown</v>
      </c>
      <c r="U1075" s="23" t="s">
        <v>1551</v>
      </c>
      <c r="V1075" t="str">
        <f>INDEX(classification!AA$2:AA$200, MATCH(soilManagement!U1075, classification!Y$2:Y$200, 0))</f>
        <v>unknown</v>
      </c>
      <c r="W1075" s="9" t="s">
        <v>3048</v>
      </c>
      <c r="X1075" t="str">
        <f>INDEX(classification!AD$2:AD$200, MATCH(soilManagement!W1075, classification!AB$2:AB$200, 0))</f>
        <v>no impact</v>
      </c>
      <c r="Y1075" s="6" t="s">
        <v>2559</v>
      </c>
    </row>
    <row r="1076" spans="1:25">
      <c r="A1076">
        <v>1075</v>
      </c>
      <c r="B1076" s="6" t="s">
        <v>1291</v>
      </c>
      <c r="C1076" s="6" t="s">
        <v>2725</v>
      </c>
      <c r="D1076" t="str">
        <f>INDEX(classification!C$2:C$200, MATCH(soilManagement!C1076, classification!A$2:A$200, 0))</f>
        <v>woodland/plantation</v>
      </c>
      <c r="E1076" s="6" t="s">
        <v>2805</v>
      </c>
      <c r="F1076" t="str">
        <f>INDEX(classification!F$2:F$200, MATCH(soilManagement!E1076, classification!D$2:D$200, 0))</f>
        <v>no tillage</v>
      </c>
      <c r="G1076" s="9">
        <v>0</v>
      </c>
      <c r="H1076" s="9" t="s">
        <v>3069</v>
      </c>
      <c r="I1076" t="str">
        <f>INDEX(classification!I$2:I$200, MATCH(soilManagement!H1076, classification!G$2:G$200, 0))</f>
        <v>fruits/trees</v>
      </c>
      <c r="J1076" s="9" t="s">
        <v>1551</v>
      </c>
      <c r="K1076" s="23" t="s">
        <v>1551</v>
      </c>
      <c r="L1076" t="str">
        <f>INDEX(classification!L$2:L$200, MATCH(soilManagement!K1076, classification!J$2:J$200, 0))</f>
        <v>unknown</v>
      </c>
      <c r="M1076" s="6" t="s">
        <v>2558</v>
      </c>
      <c r="N1076" t="str">
        <f>INDEX(classification!O$2:O$200, MATCH(soilManagement!M1076, classification!M$2:M$200, 0))</f>
        <v>natural</v>
      </c>
      <c r="O1076" s="6" t="s">
        <v>2587</v>
      </c>
      <c r="P1076" t="str">
        <f>INDEX(classification!R$2:R$200, MATCH(soilManagement!O1076, classification!P$2:P$200, 0))</f>
        <v>no</v>
      </c>
      <c r="Q1076" s="6" t="s">
        <v>2570</v>
      </c>
      <c r="R1076" t="str">
        <f>INDEX(classification!U$2:U$200, MATCH(soilManagement!Q1076, classification!S$2:S$200, 0))</f>
        <v>irrigated</v>
      </c>
      <c r="S1076" s="23" t="s">
        <v>1551</v>
      </c>
      <c r="T1076" t="str">
        <f>INDEX(classification!X$2:X$200, MATCH(soilManagement!S1076, classification!V$2:V$200, 0))</f>
        <v>unknown</v>
      </c>
      <c r="U1076" s="23" t="s">
        <v>1551</v>
      </c>
      <c r="V1076" t="str">
        <f>INDEX(classification!AA$2:AA$200, MATCH(soilManagement!U1076, classification!Y$2:Y$200, 0))</f>
        <v>unknown</v>
      </c>
      <c r="W1076" s="9" t="s">
        <v>3048</v>
      </c>
      <c r="X1076" t="str">
        <f>INDEX(classification!AD$2:AD$200, MATCH(soilManagement!W1076, classification!AB$2:AB$200, 0))</f>
        <v>no impact</v>
      </c>
      <c r="Y1076" s="6" t="s">
        <v>2559</v>
      </c>
    </row>
    <row r="1077" spans="1:25">
      <c r="A1077">
        <v>1076</v>
      </c>
      <c r="B1077" s="6" t="s">
        <v>1292</v>
      </c>
      <c r="C1077" s="6" t="s">
        <v>2556</v>
      </c>
      <c r="D1077" t="str">
        <f>INDEX(classification!C$2:C$200, MATCH(soilManagement!C1077, classification!A$2:A$200, 0))</f>
        <v>grassland</v>
      </c>
      <c r="E1077" s="6" t="s">
        <v>2805</v>
      </c>
      <c r="F1077" t="str">
        <f>INDEX(classification!F$2:F$200, MATCH(soilManagement!E1077, classification!D$2:D$200, 0))</f>
        <v>no tillage</v>
      </c>
      <c r="G1077" s="9">
        <v>0</v>
      </c>
      <c r="H1077" s="9" t="s">
        <v>3070</v>
      </c>
      <c r="I1077" t="str">
        <f>INDEX(classification!I$2:I$200, MATCH(soilManagement!H1077, classification!G$2:G$200, 0))</f>
        <v>grass/herbs</v>
      </c>
      <c r="J1077" s="9" t="s">
        <v>1551</v>
      </c>
      <c r="K1077" s="23" t="s">
        <v>1551</v>
      </c>
      <c r="L1077" t="str">
        <f>INDEX(classification!L$2:L$200, MATCH(soilManagement!K1077, classification!J$2:J$200, 0))</f>
        <v>unknown</v>
      </c>
      <c r="M1077" s="6" t="s">
        <v>2558</v>
      </c>
      <c r="N1077" t="str">
        <f>INDEX(classification!O$2:O$200, MATCH(soilManagement!M1077, classification!M$2:M$200, 0))</f>
        <v>natural</v>
      </c>
      <c r="O1077" s="6" t="s">
        <v>2587</v>
      </c>
      <c r="P1077" t="str">
        <f>INDEX(classification!R$2:R$200, MATCH(soilManagement!O1077, classification!P$2:P$200, 0))</f>
        <v>no</v>
      </c>
      <c r="Q1077" s="6" t="s">
        <v>2570</v>
      </c>
      <c r="R1077" t="str">
        <f>INDEX(classification!U$2:U$200, MATCH(soilManagement!Q1077, classification!S$2:S$200, 0))</f>
        <v>irrigated</v>
      </c>
      <c r="S1077" s="23" t="s">
        <v>1551</v>
      </c>
      <c r="T1077" t="str">
        <f>INDEX(classification!X$2:X$200, MATCH(soilManagement!S1077, classification!V$2:V$200, 0))</f>
        <v>unknown</v>
      </c>
      <c r="U1077" s="6" t="s">
        <v>2644</v>
      </c>
      <c r="V1077" t="str">
        <f>INDEX(classification!AA$2:AA$200, MATCH(soilManagement!U1077, classification!Y$2:Y$200, 0))</f>
        <v>no impact</v>
      </c>
      <c r="W1077" s="9" t="s">
        <v>3048</v>
      </c>
      <c r="X1077" t="str">
        <f>INDEX(classification!AD$2:AD$200, MATCH(soilManagement!W1077, classification!AB$2:AB$200, 0))</f>
        <v>no impact</v>
      </c>
      <c r="Y1077" s="6" t="s">
        <v>2502</v>
      </c>
    </row>
    <row r="1078" spans="1:25">
      <c r="A1078">
        <v>1077</v>
      </c>
      <c r="B1078" s="6" t="s">
        <v>1293</v>
      </c>
      <c r="C1078" s="6" t="s">
        <v>2599</v>
      </c>
      <c r="D1078" t="str">
        <f>INDEX(classification!C$2:C$200, MATCH(soilManagement!C1078, classification!A$2:A$200, 0))</f>
        <v>arable</v>
      </c>
      <c r="E1078" s="6" t="s">
        <v>2928</v>
      </c>
      <c r="F1078" t="str">
        <f>INDEX(classification!F$2:F$200, MATCH(soilManagement!E1078, classification!D$2:D$200, 0))</f>
        <v>conventional tillage</v>
      </c>
      <c r="G1078" s="6">
        <v>-9999</v>
      </c>
      <c r="H1078" s="9" t="s">
        <v>2630</v>
      </c>
      <c r="I1078" t="str">
        <f>INDEX(classification!I$2:I$200, MATCH(soilManagement!H1078, classification!G$2:G$200, 0))</f>
        <v>maize</v>
      </c>
      <c r="J1078" s="9" t="s">
        <v>1551</v>
      </c>
      <c r="K1078" s="23" t="s">
        <v>1551</v>
      </c>
      <c r="L1078" t="str">
        <f>INDEX(classification!L$2:L$200, MATCH(soilManagement!K1078, classification!J$2:J$200, 0))</f>
        <v>unknown</v>
      </c>
      <c r="M1078" s="23" t="s">
        <v>1551</v>
      </c>
      <c r="N1078" t="str">
        <f>INDEX(classification!O$2:O$200, MATCH(soilManagement!M1078, classification!M$2:M$200, 0))</f>
        <v>unknown</v>
      </c>
      <c r="O1078" s="6" t="s">
        <v>2587</v>
      </c>
      <c r="P1078" t="str">
        <f>INDEX(classification!R$2:R$200, MATCH(soilManagement!O1078, classification!P$2:P$200, 0))</f>
        <v>no</v>
      </c>
      <c r="Q1078" s="6" t="s">
        <v>2570</v>
      </c>
      <c r="R1078" t="str">
        <f>INDEX(classification!U$2:U$200, MATCH(soilManagement!Q1078, classification!S$2:S$200, 0))</f>
        <v>irrigated</v>
      </c>
      <c r="S1078" s="23" t="s">
        <v>1551</v>
      </c>
      <c r="T1078" t="str">
        <f>INDEX(classification!X$2:X$200, MATCH(soilManagement!S1078, classification!V$2:V$200, 0))</f>
        <v>unknown</v>
      </c>
      <c r="U1078" s="6" t="s">
        <v>2644</v>
      </c>
      <c r="V1078" t="str">
        <f>INDEX(classification!AA$2:AA$200, MATCH(soilManagement!U1078, classification!Y$2:Y$200, 0))</f>
        <v>no impact</v>
      </c>
      <c r="W1078" s="9" t="s">
        <v>3071</v>
      </c>
      <c r="X1078" t="str">
        <f>INDEX(classification!AD$2:AD$200, MATCH(soilManagement!W1078, classification!AB$2:AB$200, 0))</f>
        <v>no impact</v>
      </c>
      <c r="Y1078" s="6" t="s">
        <v>2503</v>
      </c>
    </row>
    <row r="1079" spans="1:25">
      <c r="A1079">
        <v>1078</v>
      </c>
      <c r="B1079" s="9" t="s">
        <v>1311</v>
      </c>
      <c r="C1079" s="9" t="s">
        <v>2556</v>
      </c>
      <c r="D1079" t="str">
        <f>INDEX(classification!C$2:C$200, MATCH(soilManagement!C1079, classification!A$2:A$200, 0))</f>
        <v>grassland</v>
      </c>
      <c r="E1079" s="9" t="s">
        <v>2805</v>
      </c>
      <c r="F1079" t="str">
        <f>INDEX(classification!F$2:F$200, MATCH(soilManagement!E1079, classification!D$2:D$200, 0))</f>
        <v>no tillage</v>
      </c>
      <c r="G1079" s="6">
        <v>0</v>
      </c>
      <c r="H1079" s="9" t="s">
        <v>3072</v>
      </c>
      <c r="I1079" t="str">
        <f>INDEX(classification!I$2:I$200, MATCH(soilManagement!H1079, classification!G$2:G$200, 0))</f>
        <v>grass/herbs</v>
      </c>
      <c r="J1079" s="9" t="s">
        <v>3072</v>
      </c>
      <c r="K1079" s="17" t="s">
        <v>1551</v>
      </c>
      <c r="L1079" t="str">
        <f>INDEX(classification!L$2:L$200, MATCH(soilManagement!K1079, classification!J$2:J$200, 0))</f>
        <v>unknown</v>
      </c>
      <c r="M1079" s="6" t="s">
        <v>2558</v>
      </c>
      <c r="N1079" t="str">
        <f>INDEX(classification!O$2:O$200, MATCH(soilManagement!M1079, classification!M$2:M$200, 0))</f>
        <v>natural</v>
      </c>
      <c r="O1079" s="9" t="s">
        <v>2570</v>
      </c>
      <c r="P1079" t="str">
        <f>INDEX(classification!R$2:R$200, MATCH(soilManagement!O1079, classification!P$2:P$200, 0))</f>
        <v>yes</v>
      </c>
      <c r="Q1079" s="17" t="s">
        <v>1551</v>
      </c>
      <c r="R1079" t="str">
        <f>INDEX(classification!U$2:U$200, MATCH(soilManagement!Q1079, classification!S$2:S$200, 0))</f>
        <v>unknown</v>
      </c>
      <c r="S1079" s="17" t="s">
        <v>1551</v>
      </c>
      <c r="T1079" t="str">
        <f>INDEX(classification!X$2:X$200, MATCH(soilManagement!S1079, classification!V$2:V$200, 0))</f>
        <v>unknown</v>
      </c>
      <c r="U1079" s="17" t="s">
        <v>1551</v>
      </c>
      <c r="V1079" t="str">
        <f>INDEX(classification!AA$2:AA$200, MATCH(soilManagement!U1079, classification!Y$2:Y$200, 0))</f>
        <v>unknown</v>
      </c>
      <c r="W1079" s="9" t="s">
        <v>1551</v>
      </c>
      <c r="X1079" t="str">
        <f>INDEX(classification!AD$2:AD$200, MATCH(soilManagement!W1079, classification!AB$2:AB$200, 0))</f>
        <v>unknown</v>
      </c>
      <c r="Y1079" s="9" t="s">
        <v>2505</v>
      </c>
    </row>
    <row r="1080" spans="1:25">
      <c r="A1080">
        <v>1079</v>
      </c>
      <c r="B1080" s="9" t="s">
        <v>1313</v>
      </c>
      <c r="C1080" s="9" t="s">
        <v>2556</v>
      </c>
      <c r="D1080" t="str">
        <f>INDEX(classification!C$2:C$200, MATCH(soilManagement!C1080, classification!A$2:A$200, 0))</f>
        <v>grassland</v>
      </c>
      <c r="E1080" s="9" t="s">
        <v>2805</v>
      </c>
      <c r="F1080" t="str">
        <f>INDEX(classification!F$2:F$200, MATCH(soilManagement!E1080, classification!D$2:D$200, 0))</f>
        <v>no tillage</v>
      </c>
      <c r="G1080" s="6">
        <v>0</v>
      </c>
      <c r="H1080" s="9" t="s">
        <v>3072</v>
      </c>
      <c r="I1080" t="str">
        <f>INDEX(classification!I$2:I$200, MATCH(soilManagement!H1080, classification!G$2:G$200, 0))</f>
        <v>grass/herbs</v>
      </c>
      <c r="J1080" s="9" t="s">
        <v>3072</v>
      </c>
      <c r="K1080" s="17" t="s">
        <v>1551</v>
      </c>
      <c r="L1080" t="str">
        <f>INDEX(classification!L$2:L$200, MATCH(soilManagement!K1080, classification!J$2:J$200, 0))</f>
        <v>unknown</v>
      </c>
      <c r="M1080" s="6" t="s">
        <v>2558</v>
      </c>
      <c r="N1080" t="str">
        <f>INDEX(classification!O$2:O$200, MATCH(soilManagement!M1080, classification!M$2:M$200, 0))</f>
        <v>natural</v>
      </c>
      <c r="O1080" s="9" t="s">
        <v>2570</v>
      </c>
      <c r="P1080" t="str">
        <f>INDEX(classification!R$2:R$200, MATCH(soilManagement!O1080, classification!P$2:P$200, 0))</f>
        <v>yes</v>
      </c>
      <c r="Q1080" s="17" t="s">
        <v>1551</v>
      </c>
      <c r="R1080" t="str">
        <f>INDEX(classification!U$2:U$200, MATCH(soilManagement!Q1080, classification!S$2:S$200, 0))</f>
        <v>unknown</v>
      </c>
      <c r="S1080" s="17" t="s">
        <v>1551</v>
      </c>
      <c r="T1080" t="str">
        <f>INDEX(classification!X$2:X$200, MATCH(soilManagement!S1080, classification!V$2:V$200, 0))</f>
        <v>unknown</v>
      </c>
      <c r="U1080" s="17" t="s">
        <v>1551</v>
      </c>
      <c r="V1080" t="str">
        <f>INDEX(classification!AA$2:AA$200, MATCH(soilManagement!U1080, classification!Y$2:Y$200, 0))</f>
        <v>unknown</v>
      </c>
      <c r="W1080" s="9" t="s">
        <v>1551</v>
      </c>
      <c r="X1080" t="str">
        <f>INDEX(classification!AD$2:AD$200, MATCH(soilManagement!W1080, classification!AB$2:AB$200, 0))</f>
        <v>unknown</v>
      </c>
      <c r="Y1080" s="9" t="s">
        <v>2505</v>
      </c>
    </row>
    <row r="1081" spans="1:25">
      <c r="A1081">
        <v>1080</v>
      </c>
      <c r="B1081" s="9" t="s">
        <v>1314</v>
      </c>
      <c r="C1081" s="9" t="s">
        <v>2556</v>
      </c>
      <c r="D1081" t="str">
        <f>INDEX(classification!C$2:C$200, MATCH(soilManagement!C1081, classification!A$2:A$200, 0))</f>
        <v>grassland</v>
      </c>
      <c r="E1081" s="9" t="s">
        <v>2805</v>
      </c>
      <c r="F1081" t="str">
        <f>INDEX(classification!F$2:F$200, MATCH(soilManagement!E1081, classification!D$2:D$200, 0))</f>
        <v>no tillage</v>
      </c>
      <c r="G1081" s="6">
        <v>0</v>
      </c>
      <c r="H1081" s="9" t="s">
        <v>3072</v>
      </c>
      <c r="I1081" t="str">
        <f>INDEX(classification!I$2:I$200, MATCH(soilManagement!H1081, classification!G$2:G$200, 0))</f>
        <v>grass/herbs</v>
      </c>
      <c r="J1081" s="9" t="s">
        <v>3072</v>
      </c>
      <c r="K1081" s="17" t="s">
        <v>1551</v>
      </c>
      <c r="L1081" t="str">
        <f>INDEX(classification!L$2:L$200, MATCH(soilManagement!K1081, classification!J$2:J$200, 0))</f>
        <v>unknown</v>
      </c>
      <c r="M1081" s="6" t="s">
        <v>2558</v>
      </c>
      <c r="N1081" t="str">
        <f>INDEX(classification!O$2:O$200, MATCH(soilManagement!M1081, classification!M$2:M$200, 0))</f>
        <v>natural</v>
      </c>
      <c r="O1081" s="9" t="s">
        <v>2570</v>
      </c>
      <c r="P1081" t="str">
        <f>INDEX(classification!R$2:R$200, MATCH(soilManagement!O1081, classification!P$2:P$200, 0))</f>
        <v>yes</v>
      </c>
      <c r="Q1081" s="17" t="s">
        <v>1551</v>
      </c>
      <c r="R1081" t="str">
        <f>INDEX(classification!U$2:U$200, MATCH(soilManagement!Q1081, classification!S$2:S$200, 0))</f>
        <v>unknown</v>
      </c>
      <c r="S1081" s="17" t="s">
        <v>1551</v>
      </c>
      <c r="T1081" t="str">
        <f>INDEX(classification!X$2:X$200, MATCH(soilManagement!S1081, classification!V$2:V$200, 0))</f>
        <v>unknown</v>
      </c>
      <c r="U1081" s="17" t="s">
        <v>1551</v>
      </c>
      <c r="V1081" t="str">
        <f>INDEX(classification!AA$2:AA$200, MATCH(soilManagement!U1081, classification!Y$2:Y$200, 0))</f>
        <v>unknown</v>
      </c>
      <c r="W1081" s="9" t="s">
        <v>1551</v>
      </c>
      <c r="X1081" t="str">
        <f>INDEX(classification!AD$2:AD$200, MATCH(soilManagement!W1081, classification!AB$2:AB$200, 0))</f>
        <v>unknown</v>
      </c>
      <c r="Y1081" s="9" t="s">
        <v>2505</v>
      </c>
    </row>
    <row r="1082" spans="1:25">
      <c r="A1082">
        <v>1081</v>
      </c>
      <c r="B1082" s="9" t="s">
        <v>1315</v>
      </c>
      <c r="C1082" s="9" t="s">
        <v>2556</v>
      </c>
      <c r="D1082" t="str">
        <f>INDEX(classification!C$2:C$200, MATCH(soilManagement!C1082, classification!A$2:A$200, 0))</f>
        <v>grassland</v>
      </c>
      <c r="E1082" s="9" t="s">
        <v>2805</v>
      </c>
      <c r="F1082" t="str">
        <f>INDEX(classification!F$2:F$200, MATCH(soilManagement!E1082, classification!D$2:D$200, 0))</f>
        <v>no tillage</v>
      </c>
      <c r="G1082" s="6">
        <v>0</v>
      </c>
      <c r="H1082" s="9" t="s">
        <v>3072</v>
      </c>
      <c r="I1082" t="str">
        <f>INDEX(classification!I$2:I$200, MATCH(soilManagement!H1082, classification!G$2:G$200, 0))</f>
        <v>grass/herbs</v>
      </c>
      <c r="J1082" s="9" t="s">
        <v>3072</v>
      </c>
      <c r="K1082" s="17" t="s">
        <v>1551</v>
      </c>
      <c r="L1082" t="str">
        <f>INDEX(classification!L$2:L$200, MATCH(soilManagement!K1082, classification!J$2:J$200, 0))</f>
        <v>unknown</v>
      </c>
      <c r="M1082" s="6" t="s">
        <v>2558</v>
      </c>
      <c r="N1082" t="str">
        <f>INDEX(classification!O$2:O$200, MATCH(soilManagement!M1082, classification!M$2:M$200, 0))</f>
        <v>natural</v>
      </c>
      <c r="O1082" s="9" t="s">
        <v>2570</v>
      </c>
      <c r="P1082" t="str">
        <f>INDEX(classification!R$2:R$200, MATCH(soilManagement!O1082, classification!P$2:P$200, 0))</f>
        <v>yes</v>
      </c>
      <c r="Q1082" s="17" t="s">
        <v>1551</v>
      </c>
      <c r="R1082" t="str">
        <f>INDEX(classification!U$2:U$200, MATCH(soilManagement!Q1082, classification!S$2:S$200, 0))</f>
        <v>unknown</v>
      </c>
      <c r="S1082" s="17" t="s">
        <v>1551</v>
      </c>
      <c r="T1082" t="str">
        <f>INDEX(classification!X$2:X$200, MATCH(soilManagement!S1082, classification!V$2:V$200, 0))</f>
        <v>unknown</v>
      </c>
      <c r="U1082" s="17" t="s">
        <v>1551</v>
      </c>
      <c r="V1082" t="str">
        <f>INDEX(classification!AA$2:AA$200, MATCH(soilManagement!U1082, classification!Y$2:Y$200, 0))</f>
        <v>unknown</v>
      </c>
      <c r="W1082" s="9" t="s">
        <v>1551</v>
      </c>
      <c r="X1082" t="str">
        <f>INDEX(classification!AD$2:AD$200, MATCH(soilManagement!W1082, classification!AB$2:AB$200, 0))</f>
        <v>unknown</v>
      </c>
      <c r="Y1082" s="9" t="s">
        <v>2505</v>
      </c>
    </row>
    <row r="1083" spans="1:25">
      <c r="A1083">
        <v>1082</v>
      </c>
      <c r="B1083" s="9" t="s">
        <v>1316</v>
      </c>
      <c r="C1083" s="9" t="s">
        <v>2556</v>
      </c>
      <c r="D1083" t="str">
        <f>INDEX(classification!C$2:C$200, MATCH(soilManagement!C1083, classification!A$2:A$200, 0))</f>
        <v>grassland</v>
      </c>
      <c r="E1083" s="9" t="s">
        <v>2805</v>
      </c>
      <c r="F1083" t="str">
        <f>INDEX(classification!F$2:F$200, MATCH(soilManagement!E1083, classification!D$2:D$200, 0))</f>
        <v>no tillage</v>
      </c>
      <c r="G1083" s="6">
        <v>0</v>
      </c>
      <c r="H1083" s="9" t="s">
        <v>3072</v>
      </c>
      <c r="I1083" t="str">
        <f>INDEX(classification!I$2:I$200, MATCH(soilManagement!H1083, classification!G$2:G$200, 0))</f>
        <v>grass/herbs</v>
      </c>
      <c r="J1083" s="9" t="s">
        <v>3072</v>
      </c>
      <c r="K1083" s="17" t="s">
        <v>1551</v>
      </c>
      <c r="L1083" t="str">
        <f>INDEX(classification!L$2:L$200, MATCH(soilManagement!K1083, classification!J$2:J$200, 0))</f>
        <v>unknown</v>
      </c>
      <c r="M1083" s="6" t="s">
        <v>2558</v>
      </c>
      <c r="N1083" t="str">
        <f>INDEX(classification!O$2:O$200, MATCH(soilManagement!M1083, classification!M$2:M$200, 0))</f>
        <v>natural</v>
      </c>
      <c r="O1083" s="9" t="s">
        <v>2570</v>
      </c>
      <c r="P1083" t="str">
        <f>INDEX(classification!R$2:R$200, MATCH(soilManagement!O1083, classification!P$2:P$200, 0))</f>
        <v>yes</v>
      </c>
      <c r="Q1083" s="17" t="s">
        <v>1551</v>
      </c>
      <c r="R1083" t="str">
        <f>INDEX(classification!U$2:U$200, MATCH(soilManagement!Q1083, classification!S$2:S$200, 0))</f>
        <v>unknown</v>
      </c>
      <c r="S1083" s="17" t="s">
        <v>1551</v>
      </c>
      <c r="T1083" t="str">
        <f>INDEX(classification!X$2:X$200, MATCH(soilManagement!S1083, classification!V$2:V$200, 0))</f>
        <v>unknown</v>
      </c>
      <c r="U1083" s="17" t="s">
        <v>1551</v>
      </c>
      <c r="V1083" t="str">
        <f>INDEX(classification!AA$2:AA$200, MATCH(soilManagement!U1083, classification!Y$2:Y$200, 0))</f>
        <v>unknown</v>
      </c>
      <c r="W1083" s="9" t="s">
        <v>1551</v>
      </c>
      <c r="X1083" t="str">
        <f>INDEX(classification!AD$2:AD$200, MATCH(soilManagement!W1083, classification!AB$2:AB$200, 0))</f>
        <v>unknown</v>
      </c>
      <c r="Y1083" s="9" t="s">
        <v>2505</v>
      </c>
    </row>
    <row r="1084" spans="1:25">
      <c r="A1084">
        <v>1083</v>
      </c>
      <c r="B1084" s="9" t="s">
        <v>1317</v>
      </c>
      <c r="C1084" s="9" t="s">
        <v>2556</v>
      </c>
      <c r="D1084" t="str">
        <f>INDEX(classification!C$2:C$200, MATCH(soilManagement!C1084, classification!A$2:A$200, 0))</f>
        <v>grassland</v>
      </c>
      <c r="E1084" s="9" t="s">
        <v>2805</v>
      </c>
      <c r="F1084" t="str">
        <f>INDEX(classification!F$2:F$200, MATCH(soilManagement!E1084, classification!D$2:D$200, 0))</f>
        <v>no tillage</v>
      </c>
      <c r="G1084" s="6">
        <v>0</v>
      </c>
      <c r="H1084" s="9" t="s">
        <v>3072</v>
      </c>
      <c r="I1084" t="str">
        <f>INDEX(classification!I$2:I$200, MATCH(soilManagement!H1084, classification!G$2:G$200, 0))</f>
        <v>grass/herbs</v>
      </c>
      <c r="J1084" s="9" t="s">
        <v>3072</v>
      </c>
      <c r="K1084" s="17" t="s">
        <v>1551</v>
      </c>
      <c r="L1084" t="str">
        <f>INDEX(classification!L$2:L$200, MATCH(soilManagement!K1084, classification!J$2:J$200, 0))</f>
        <v>unknown</v>
      </c>
      <c r="M1084" s="6" t="s">
        <v>2558</v>
      </c>
      <c r="N1084" t="str">
        <f>INDEX(classification!O$2:O$200, MATCH(soilManagement!M1084, classification!M$2:M$200, 0))</f>
        <v>natural</v>
      </c>
      <c r="O1084" s="9" t="s">
        <v>2570</v>
      </c>
      <c r="P1084" t="str">
        <f>INDEX(classification!R$2:R$200, MATCH(soilManagement!O1084, classification!P$2:P$200, 0))</f>
        <v>yes</v>
      </c>
      <c r="Q1084" s="17" t="s">
        <v>1551</v>
      </c>
      <c r="R1084" t="str">
        <f>INDEX(classification!U$2:U$200, MATCH(soilManagement!Q1084, classification!S$2:S$200, 0))</f>
        <v>unknown</v>
      </c>
      <c r="S1084" s="17" t="s">
        <v>1551</v>
      </c>
      <c r="T1084" t="str">
        <f>INDEX(classification!X$2:X$200, MATCH(soilManagement!S1084, classification!V$2:V$200, 0))</f>
        <v>unknown</v>
      </c>
      <c r="U1084" s="17" t="s">
        <v>1551</v>
      </c>
      <c r="V1084" t="str">
        <f>INDEX(classification!AA$2:AA$200, MATCH(soilManagement!U1084, classification!Y$2:Y$200, 0))</f>
        <v>unknown</v>
      </c>
      <c r="W1084" s="9" t="s">
        <v>1551</v>
      </c>
      <c r="X1084" t="str">
        <f>INDEX(classification!AD$2:AD$200, MATCH(soilManagement!W1084, classification!AB$2:AB$200, 0))</f>
        <v>unknown</v>
      </c>
      <c r="Y1084" s="9" t="s">
        <v>2505</v>
      </c>
    </row>
    <row r="1085" spans="1:25">
      <c r="A1085">
        <v>1084</v>
      </c>
      <c r="B1085" s="9" t="s">
        <v>1318</v>
      </c>
      <c r="C1085" s="9" t="s">
        <v>2556</v>
      </c>
      <c r="D1085" t="str">
        <f>INDEX(classification!C$2:C$200, MATCH(soilManagement!C1085, classification!A$2:A$200, 0))</f>
        <v>grassland</v>
      </c>
      <c r="E1085" s="9" t="s">
        <v>2805</v>
      </c>
      <c r="F1085" t="str">
        <f>INDEX(classification!F$2:F$200, MATCH(soilManagement!E1085, classification!D$2:D$200, 0))</f>
        <v>no tillage</v>
      </c>
      <c r="G1085" s="6">
        <v>0</v>
      </c>
      <c r="H1085" s="9" t="s">
        <v>3072</v>
      </c>
      <c r="I1085" t="str">
        <f>INDEX(classification!I$2:I$200, MATCH(soilManagement!H1085, classification!G$2:G$200, 0))</f>
        <v>grass/herbs</v>
      </c>
      <c r="J1085" s="9" t="s">
        <v>3072</v>
      </c>
      <c r="K1085" s="17" t="s">
        <v>1551</v>
      </c>
      <c r="L1085" t="str">
        <f>INDEX(classification!L$2:L$200, MATCH(soilManagement!K1085, classification!J$2:J$200, 0))</f>
        <v>unknown</v>
      </c>
      <c r="M1085" s="6" t="s">
        <v>2558</v>
      </c>
      <c r="N1085" t="str">
        <f>INDEX(classification!O$2:O$200, MATCH(soilManagement!M1085, classification!M$2:M$200, 0))</f>
        <v>natural</v>
      </c>
      <c r="O1085" s="9" t="s">
        <v>2570</v>
      </c>
      <c r="P1085" t="str">
        <f>INDEX(classification!R$2:R$200, MATCH(soilManagement!O1085, classification!P$2:P$200, 0))</f>
        <v>yes</v>
      </c>
      <c r="Q1085" s="17" t="s">
        <v>1551</v>
      </c>
      <c r="R1085" t="str">
        <f>INDEX(classification!U$2:U$200, MATCH(soilManagement!Q1085, classification!S$2:S$200, 0))</f>
        <v>unknown</v>
      </c>
      <c r="S1085" s="17" t="s">
        <v>1551</v>
      </c>
      <c r="T1085" t="str">
        <f>INDEX(classification!X$2:X$200, MATCH(soilManagement!S1085, classification!V$2:V$200, 0))</f>
        <v>unknown</v>
      </c>
      <c r="U1085" s="17" t="s">
        <v>1551</v>
      </c>
      <c r="V1085" t="str">
        <f>INDEX(classification!AA$2:AA$200, MATCH(soilManagement!U1085, classification!Y$2:Y$200, 0))</f>
        <v>unknown</v>
      </c>
      <c r="W1085" s="9" t="s">
        <v>1551</v>
      </c>
      <c r="X1085" t="str">
        <f>INDEX(classification!AD$2:AD$200, MATCH(soilManagement!W1085, classification!AB$2:AB$200, 0))</f>
        <v>unknown</v>
      </c>
      <c r="Y1085" s="9" t="s">
        <v>2505</v>
      </c>
    </row>
    <row r="1086" spans="1:25">
      <c r="A1086">
        <v>1085</v>
      </c>
      <c r="B1086" s="9" t="s">
        <v>1319</v>
      </c>
      <c r="C1086" s="9" t="s">
        <v>2556</v>
      </c>
      <c r="D1086" t="str">
        <f>INDEX(classification!C$2:C$200, MATCH(soilManagement!C1086, classification!A$2:A$200, 0))</f>
        <v>grassland</v>
      </c>
      <c r="E1086" s="9" t="s">
        <v>2805</v>
      </c>
      <c r="F1086" t="str">
        <f>INDEX(classification!F$2:F$200, MATCH(soilManagement!E1086, classification!D$2:D$200, 0))</f>
        <v>no tillage</v>
      </c>
      <c r="G1086" s="6">
        <v>0</v>
      </c>
      <c r="H1086" s="9" t="s">
        <v>3072</v>
      </c>
      <c r="I1086" t="str">
        <f>INDEX(classification!I$2:I$200, MATCH(soilManagement!H1086, classification!G$2:G$200, 0))</f>
        <v>grass/herbs</v>
      </c>
      <c r="J1086" s="9" t="s">
        <v>3072</v>
      </c>
      <c r="K1086" s="17" t="s">
        <v>1551</v>
      </c>
      <c r="L1086" t="str">
        <f>INDEX(classification!L$2:L$200, MATCH(soilManagement!K1086, classification!J$2:J$200, 0))</f>
        <v>unknown</v>
      </c>
      <c r="M1086" s="6" t="s">
        <v>2558</v>
      </c>
      <c r="N1086" t="str">
        <f>INDEX(classification!O$2:O$200, MATCH(soilManagement!M1086, classification!M$2:M$200, 0))</f>
        <v>natural</v>
      </c>
      <c r="O1086" s="9" t="s">
        <v>2570</v>
      </c>
      <c r="P1086" t="str">
        <f>INDEX(classification!R$2:R$200, MATCH(soilManagement!O1086, classification!P$2:P$200, 0))</f>
        <v>yes</v>
      </c>
      <c r="Q1086" s="17" t="s">
        <v>1551</v>
      </c>
      <c r="R1086" t="str">
        <f>INDEX(classification!U$2:U$200, MATCH(soilManagement!Q1086, classification!S$2:S$200, 0))</f>
        <v>unknown</v>
      </c>
      <c r="S1086" s="17" t="s">
        <v>1551</v>
      </c>
      <c r="T1086" t="str">
        <f>INDEX(classification!X$2:X$200, MATCH(soilManagement!S1086, classification!V$2:V$200, 0))</f>
        <v>unknown</v>
      </c>
      <c r="U1086" s="17" t="s">
        <v>1551</v>
      </c>
      <c r="V1086" t="str">
        <f>INDEX(classification!AA$2:AA$200, MATCH(soilManagement!U1086, classification!Y$2:Y$200, 0))</f>
        <v>unknown</v>
      </c>
      <c r="W1086" s="9" t="s">
        <v>1551</v>
      </c>
      <c r="X1086" t="str">
        <f>INDEX(classification!AD$2:AD$200, MATCH(soilManagement!W1086, classification!AB$2:AB$200, 0))</f>
        <v>unknown</v>
      </c>
      <c r="Y1086" s="9" t="s">
        <v>2505</v>
      </c>
    </row>
    <row r="1087" spans="1:25">
      <c r="A1087">
        <v>1086</v>
      </c>
      <c r="B1087" s="6" t="s">
        <v>1294</v>
      </c>
      <c r="C1087" s="6" t="s">
        <v>2599</v>
      </c>
      <c r="D1087" t="str">
        <f>INDEX(classification!C$2:C$200, MATCH(soilManagement!C1087, classification!A$2:A$200, 0))</f>
        <v>arable</v>
      </c>
      <c r="E1087" s="6" t="s">
        <v>3073</v>
      </c>
      <c r="F1087" t="str">
        <f>INDEX(classification!F$2:F$200, MATCH(soilManagement!E1087, classification!D$2:D$200, 0))</f>
        <v>conventional tillage</v>
      </c>
      <c r="G1087" s="9">
        <v>-9999</v>
      </c>
      <c r="H1087" s="6" t="s">
        <v>3074</v>
      </c>
      <c r="I1087" t="str">
        <f>INDEX(classification!I$2:I$200, MATCH(soilManagement!H1087, classification!G$2:G$200, 0))</f>
        <v>legume</v>
      </c>
      <c r="J1087" s="9" t="s">
        <v>1551</v>
      </c>
      <c r="K1087" s="6"/>
      <c r="L1087" t="str">
        <f>INDEX(classification!L$2:L$200, MATCH(soilManagement!K1087, classification!J$2:J$200, 0))</f>
        <v>unknown</v>
      </c>
      <c r="M1087" s="6"/>
      <c r="N1087" t="str">
        <f>INDEX(classification!O$2:O$200, MATCH(soilManagement!M1087, classification!M$2:M$200, 0))</f>
        <v>unknown</v>
      </c>
      <c r="O1087" s="6" t="s">
        <v>2587</v>
      </c>
      <c r="P1087" t="str">
        <f>INDEX(classification!R$2:R$200, MATCH(soilManagement!O1087, classification!P$2:P$200, 0))</f>
        <v>no</v>
      </c>
      <c r="Q1087" s="6" t="s">
        <v>3075</v>
      </c>
      <c r="R1087" t="str">
        <f>INDEX(classification!U$2:U$200, MATCH(soilManagement!Q1087, classification!S$2:S$200, 0))</f>
        <v>rainfed</v>
      </c>
      <c r="S1087" s="6" t="s">
        <v>2587</v>
      </c>
      <c r="T1087" t="str">
        <f>INDEX(classification!X$2:X$200, MATCH(soilManagement!S1087, classification!V$2:V$200, 0))</f>
        <v>not compacted</v>
      </c>
      <c r="U1087" s="6"/>
      <c r="V1087" t="str">
        <f>INDEX(classification!AA$2:AA$200, MATCH(soilManagement!U1087, classification!Y$2:Y$200, 0))</f>
        <v>unknown</v>
      </c>
      <c r="W1087" s="9" t="s">
        <v>1551</v>
      </c>
      <c r="X1087" t="str">
        <f>INDEX(classification!AD$2:AD$200, MATCH(soilManagement!W1087, classification!AB$2:AB$200, 0))</f>
        <v>unknown</v>
      </c>
      <c r="Y1087" s="6" t="s">
        <v>2559</v>
      </c>
    </row>
    <row r="1088" spans="1:25">
      <c r="A1088">
        <v>1087</v>
      </c>
      <c r="B1088" s="6" t="s">
        <v>1296</v>
      </c>
      <c r="C1088" s="6" t="s">
        <v>2599</v>
      </c>
      <c r="D1088" t="str">
        <f>INDEX(classification!C$2:C$200, MATCH(soilManagement!C1088, classification!A$2:A$200, 0))</f>
        <v>arable</v>
      </c>
      <c r="E1088" s="9" t="s">
        <v>2805</v>
      </c>
      <c r="F1088" t="str">
        <f>INDEX(classification!F$2:F$200, MATCH(soilManagement!E1088, classification!D$2:D$200, 0))</f>
        <v>no tillage</v>
      </c>
      <c r="G1088" s="6">
        <v>0</v>
      </c>
      <c r="H1088" s="6" t="s">
        <v>3076</v>
      </c>
      <c r="I1088" t="str">
        <f>INDEX(classification!I$2:I$200, MATCH(soilManagement!H1088, classification!G$2:G$200, 0))</f>
        <v>grass/herbs</v>
      </c>
      <c r="J1088" s="9" t="s">
        <v>1551</v>
      </c>
      <c r="K1088" s="6"/>
      <c r="L1088" t="str">
        <f>INDEX(classification!L$2:L$200, MATCH(soilManagement!K1088, classification!J$2:J$200, 0))</f>
        <v>unknown</v>
      </c>
      <c r="M1088" s="6"/>
      <c r="N1088" t="str">
        <f>INDEX(classification!O$2:O$200, MATCH(soilManagement!M1088, classification!M$2:M$200, 0))</f>
        <v>unknown</v>
      </c>
      <c r="O1088" s="6" t="s">
        <v>2587</v>
      </c>
      <c r="P1088" t="str">
        <f>INDEX(classification!R$2:R$200, MATCH(soilManagement!O1088, classification!P$2:P$200, 0))</f>
        <v>no</v>
      </c>
      <c r="Q1088" s="6" t="s">
        <v>3075</v>
      </c>
      <c r="R1088" t="str">
        <f>INDEX(classification!U$2:U$200, MATCH(soilManagement!Q1088, classification!S$2:S$200, 0))</f>
        <v>rainfed</v>
      </c>
      <c r="S1088" s="6" t="s">
        <v>2587</v>
      </c>
      <c r="T1088" t="str">
        <f>INDEX(classification!X$2:X$200, MATCH(soilManagement!S1088, classification!V$2:V$200, 0))</f>
        <v>not compacted</v>
      </c>
      <c r="U1088" s="6"/>
      <c r="V1088" t="str">
        <f>INDEX(classification!AA$2:AA$200, MATCH(soilManagement!U1088, classification!Y$2:Y$200, 0))</f>
        <v>unknown</v>
      </c>
      <c r="W1088" s="9" t="s">
        <v>1551</v>
      </c>
      <c r="X1088" t="str">
        <f>INDEX(classification!AD$2:AD$200, MATCH(soilManagement!W1088, classification!AB$2:AB$200, 0))</f>
        <v>unknown</v>
      </c>
      <c r="Y1088" s="6" t="s">
        <v>2507</v>
      </c>
    </row>
    <row r="1089" spans="1:25">
      <c r="A1089">
        <v>1088</v>
      </c>
      <c r="B1089" s="6" t="s">
        <v>1297</v>
      </c>
      <c r="C1089" s="6" t="s">
        <v>2599</v>
      </c>
      <c r="D1089" t="str">
        <f>INDEX(classification!C$2:C$200, MATCH(soilManagement!C1089, classification!A$2:A$200, 0))</f>
        <v>arable</v>
      </c>
      <c r="E1089" s="9" t="s">
        <v>2805</v>
      </c>
      <c r="F1089" t="str">
        <f>INDEX(classification!F$2:F$200, MATCH(soilManagement!E1089, classification!D$2:D$200, 0))</f>
        <v>no tillage</v>
      </c>
      <c r="G1089" s="6">
        <v>0</v>
      </c>
      <c r="H1089" s="6" t="s">
        <v>3077</v>
      </c>
      <c r="I1089" t="str">
        <f>INDEX(classification!I$2:I$200, MATCH(soilManagement!H1089, classification!G$2:G$200, 0))</f>
        <v>grass/herbs</v>
      </c>
      <c r="J1089" s="6" t="s">
        <v>1551</v>
      </c>
      <c r="K1089" s="6"/>
      <c r="L1089" t="str">
        <f>INDEX(classification!L$2:L$200, MATCH(soilManagement!K1089, classification!J$2:J$200, 0))</f>
        <v>unknown</v>
      </c>
      <c r="M1089" s="6"/>
      <c r="N1089" t="str">
        <f>INDEX(classification!O$2:O$200, MATCH(soilManagement!M1089, classification!M$2:M$200, 0))</f>
        <v>unknown</v>
      </c>
      <c r="O1089" s="6" t="s">
        <v>2587</v>
      </c>
      <c r="P1089" t="str">
        <f>INDEX(classification!R$2:R$200, MATCH(soilManagement!O1089, classification!P$2:P$200, 0))</f>
        <v>no</v>
      </c>
      <c r="Q1089" s="6" t="s">
        <v>3075</v>
      </c>
      <c r="R1089" t="str">
        <f>INDEX(classification!U$2:U$200, MATCH(soilManagement!Q1089, classification!S$2:S$200, 0))</f>
        <v>rainfed</v>
      </c>
      <c r="S1089" s="6" t="s">
        <v>2587</v>
      </c>
      <c r="T1089" t="str">
        <f>INDEX(classification!X$2:X$200, MATCH(soilManagement!S1089, classification!V$2:V$200, 0))</f>
        <v>not compacted</v>
      </c>
      <c r="U1089" s="6"/>
      <c r="V1089" t="str">
        <f>INDEX(classification!AA$2:AA$200, MATCH(soilManagement!U1089, classification!Y$2:Y$200, 0))</f>
        <v>unknown</v>
      </c>
      <c r="W1089" s="9" t="s">
        <v>1551</v>
      </c>
      <c r="X1089" t="str">
        <f>INDEX(classification!AD$2:AD$200, MATCH(soilManagement!W1089, classification!AB$2:AB$200, 0))</f>
        <v>unknown</v>
      </c>
      <c r="Y1089" s="6" t="s">
        <v>2507</v>
      </c>
    </row>
    <row r="1090" spans="1:25">
      <c r="A1090">
        <v>1089</v>
      </c>
      <c r="B1090" s="6" t="s">
        <v>1298</v>
      </c>
      <c r="C1090" s="6" t="s">
        <v>2599</v>
      </c>
      <c r="D1090" t="str">
        <f>INDEX(classification!C$2:C$200, MATCH(soilManagement!C1090, classification!A$2:A$200, 0))</f>
        <v>arable</v>
      </c>
      <c r="E1090" s="9" t="s">
        <v>2805</v>
      </c>
      <c r="F1090" t="str">
        <f>INDEX(classification!F$2:F$200, MATCH(soilManagement!E1090, classification!D$2:D$200, 0))</f>
        <v>no tillage</v>
      </c>
      <c r="G1090" s="6">
        <v>0</v>
      </c>
      <c r="H1090" s="6" t="s">
        <v>3078</v>
      </c>
      <c r="I1090" t="str">
        <f>INDEX(classification!I$2:I$200, MATCH(soilManagement!H1090, classification!G$2:G$200, 0))</f>
        <v>grass/herbs</v>
      </c>
      <c r="J1090" s="6" t="s">
        <v>1551</v>
      </c>
      <c r="K1090" s="6"/>
      <c r="L1090" t="str">
        <f>INDEX(classification!L$2:L$200, MATCH(soilManagement!K1090, classification!J$2:J$200, 0))</f>
        <v>unknown</v>
      </c>
      <c r="M1090" s="6"/>
      <c r="N1090" t="str">
        <f>INDEX(classification!O$2:O$200, MATCH(soilManagement!M1090, classification!M$2:M$200, 0))</f>
        <v>unknown</v>
      </c>
      <c r="O1090" s="6" t="s">
        <v>2587</v>
      </c>
      <c r="P1090" t="str">
        <f>INDEX(classification!R$2:R$200, MATCH(soilManagement!O1090, classification!P$2:P$200, 0))</f>
        <v>no</v>
      </c>
      <c r="Q1090" s="6" t="s">
        <v>3075</v>
      </c>
      <c r="R1090" t="str">
        <f>INDEX(classification!U$2:U$200, MATCH(soilManagement!Q1090, classification!S$2:S$200, 0))</f>
        <v>rainfed</v>
      </c>
      <c r="S1090" s="6" t="s">
        <v>2587</v>
      </c>
      <c r="T1090" t="str">
        <f>INDEX(classification!X$2:X$200, MATCH(soilManagement!S1090, classification!V$2:V$200, 0))</f>
        <v>not compacted</v>
      </c>
      <c r="U1090" s="6"/>
      <c r="V1090" t="str">
        <f>INDEX(classification!AA$2:AA$200, MATCH(soilManagement!U1090, classification!Y$2:Y$200, 0))</f>
        <v>unknown</v>
      </c>
      <c r="W1090" s="9" t="s">
        <v>1551</v>
      </c>
      <c r="X1090" t="str">
        <f>INDEX(classification!AD$2:AD$200, MATCH(soilManagement!W1090, classification!AB$2:AB$200, 0))</f>
        <v>unknown</v>
      </c>
      <c r="Y1090" s="6" t="s">
        <v>2507</v>
      </c>
    </row>
    <row r="1091" spans="1:25">
      <c r="A1091">
        <v>1090</v>
      </c>
      <c r="B1091" s="6" t="s">
        <v>1299</v>
      </c>
      <c r="C1091" s="6" t="s">
        <v>2599</v>
      </c>
      <c r="D1091" t="str">
        <f>INDEX(classification!C$2:C$200, MATCH(soilManagement!C1091, classification!A$2:A$200, 0))</f>
        <v>arable</v>
      </c>
      <c r="E1091" s="9" t="s">
        <v>2805</v>
      </c>
      <c r="F1091" t="str">
        <f>INDEX(classification!F$2:F$200, MATCH(soilManagement!E1091, classification!D$2:D$200, 0))</f>
        <v>no tillage</v>
      </c>
      <c r="G1091" s="6">
        <v>0</v>
      </c>
      <c r="H1091" s="6" t="s">
        <v>3079</v>
      </c>
      <c r="I1091" t="str">
        <f>INDEX(classification!I$2:I$200, MATCH(soilManagement!H1091, classification!G$2:G$200, 0))</f>
        <v>grass/herbs</v>
      </c>
      <c r="J1091" s="6" t="s">
        <v>1551</v>
      </c>
      <c r="K1091" s="6"/>
      <c r="L1091" t="str">
        <f>INDEX(classification!L$2:L$200, MATCH(soilManagement!K1091, classification!J$2:J$200, 0))</f>
        <v>unknown</v>
      </c>
      <c r="M1091" s="6"/>
      <c r="N1091" t="str">
        <f>INDEX(classification!O$2:O$200, MATCH(soilManagement!M1091, classification!M$2:M$200, 0))</f>
        <v>unknown</v>
      </c>
      <c r="O1091" s="6" t="s">
        <v>2587</v>
      </c>
      <c r="P1091" t="str">
        <f>INDEX(classification!R$2:R$200, MATCH(soilManagement!O1091, classification!P$2:P$200, 0))</f>
        <v>no</v>
      </c>
      <c r="Q1091" s="6" t="s">
        <v>3075</v>
      </c>
      <c r="R1091" t="str">
        <f>INDEX(classification!U$2:U$200, MATCH(soilManagement!Q1091, classification!S$2:S$200, 0))</f>
        <v>rainfed</v>
      </c>
      <c r="S1091" s="6" t="s">
        <v>2587</v>
      </c>
      <c r="T1091" t="str">
        <f>INDEX(classification!X$2:X$200, MATCH(soilManagement!S1091, classification!V$2:V$200, 0))</f>
        <v>not compacted</v>
      </c>
      <c r="U1091" s="6"/>
      <c r="V1091" t="str">
        <f>INDEX(classification!AA$2:AA$200, MATCH(soilManagement!U1091, classification!Y$2:Y$200, 0))</f>
        <v>unknown</v>
      </c>
      <c r="W1091" s="9" t="s">
        <v>1551</v>
      </c>
      <c r="X1091" t="str">
        <f>INDEX(classification!AD$2:AD$200, MATCH(soilManagement!W1091, classification!AB$2:AB$200, 0))</f>
        <v>unknown</v>
      </c>
      <c r="Y1091" s="6" t="s">
        <v>2507</v>
      </c>
    </row>
    <row r="1092" spans="1:25">
      <c r="A1092">
        <v>1091</v>
      </c>
      <c r="B1092" s="6" t="s">
        <v>1300</v>
      </c>
      <c r="C1092" s="6" t="s">
        <v>2556</v>
      </c>
      <c r="D1092" t="str">
        <f>INDEX(classification!C$2:C$200, MATCH(soilManagement!C1092, classification!A$2:A$200, 0))</f>
        <v>grassland</v>
      </c>
      <c r="E1092" s="9" t="s">
        <v>2805</v>
      </c>
      <c r="F1092" t="str">
        <f>INDEX(classification!F$2:F$200, MATCH(soilManagement!E1092, classification!D$2:D$200, 0))</f>
        <v>no tillage</v>
      </c>
      <c r="G1092" s="6">
        <v>0</v>
      </c>
      <c r="H1092" s="6" t="s">
        <v>3080</v>
      </c>
      <c r="I1092" t="str">
        <f>INDEX(classification!I$2:I$200, MATCH(soilManagement!H1092, classification!G$2:G$200, 0))</f>
        <v>grass/herbs</v>
      </c>
      <c r="J1092" s="6" t="s">
        <v>1551</v>
      </c>
      <c r="K1092" s="6"/>
      <c r="L1092" t="str">
        <f>INDEX(classification!L$2:L$200, MATCH(soilManagement!K1092, classification!J$2:J$200, 0))</f>
        <v>unknown</v>
      </c>
      <c r="M1092" s="6" t="s">
        <v>2558</v>
      </c>
      <c r="N1092" t="str">
        <f>INDEX(classification!O$2:O$200, MATCH(soilManagement!M1092, classification!M$2:M$200, 0))</f>
        <v>natural</v>
      </c>
      <c r="O1092" s="6" t="s">
        <v>2587</v>
      </c>
      <c r="P1092" t="str">
        <f>INDEX(classification!R$2:R$200, MATCH(soilManagement!O1092, classification!P$2:P$200, 0))</f>
        <v>no</v>
      </c>
      <c r="Q1092" s="6" t="s">
        <v>3075</v>
      </c>
      <c r="R1092" t="str">
        <f>INDEX(classification!U$2:U$200, MATCH(soilManagement!Q1092, classification!S$2:S$200, 0))</f>
        <v>rainfed</v>
      </c>
      <c r="S1092" s="6" t="s">
        <v>2587</v>
      </c>
      <c r="T1092" t="str">
        <f>INDEX(classification!X$2:X$200, MATCH(soilManagement!S1092, classification!V$2:V$200, 0))</f>
        <v>not compacted</v>
      </c>
      <c r="U1092" s="6"/>
      <c r="V1092" t="str">
        <f>INDEX(classification!AA$2:AA$200, MATCH(soilManagement!U1092, classification!Y$2:Y$200, 0))</f>
        <v>unknown</v>
      </c>
      <c r="W1092" s="9" t="s">
        <v>1551</v>
      </c>
      <c r="X1092" t="str">
        <f>INDEX(classification!AD$2:AD$200, MATCH(soilManagement!W1092, classification!AB$2:AB$200, 0))</f>
        <v>unknown</v>
      </c>
      <c r="Y1092" s="6" t="s">
        <v>2559</v>
      </c>
    </row>
    <row r="1093" spans="1:25">
      <c r="A1093">
        <v>1092</v>
      </c>
      <c r="B1093" s="6" t="s">
        <v>1301</v>
      </c>
      <c r="C1093" s="6" t="s">
        <v>2599</v>
      </c>
      <c r="D1093" t="str">
        <f>INDEX(classification!C$2:C$200, MATCH(soilManagement!C1093, classification!A$2:A$200, 0))</f>
        <v>arable</v>
      </c>
      <c r="E1093" s="6" t="s">
        <v>3073</v>
      </c>
      <c r="F1093" t="str">
        <f>INDEX(classification!F$2:F$200, MATCH(soilManagement!E1093, classification!D$2:D$200, 0))</f>
        <v>conventional tillage</v>
      </c>
      <c r="G1093" s="9">
        <v>-9999</v>
      </c>
      <c r="H1093" s="6" t="s">
        <v>3074</v>
      </c>
      <c r="I1093" t="str">
        <f>INDEX(classification!I$2:I$200, MATCH(soilManagement!H1093, classification!G$2:G$200, 0))</f>
        <v>legume</v>
      </c>
      <c r="J1093" s="9" t="s">
        <v>1551</v>
      </c>
      <c r="K1093" s="6"/>
      <c r="L1093" t="str">
        <f>INDEX(classification!L$2:L$200, MATCH(soilManagement!K1093, classification!J$2:J$200, 0))</f>
        <v>unknown</v>
      </c>
      <c r="M1093" s="6"/>
      <c r="N1093" t="str">
        <f>INDEX(classification!O$2:O$200, MATCH(soilManagement!M1093, classification!M$2:M$200, 0))</f>
        <v>unknown</v>
      </c>
      <c r="O1093" s="6" t="s">
        <v>2587</v>
      </c>
      <c r="P1093" t="str">
        <f>INDEX(classification!R$2:R$200, MATCH(soilManagement!O1093, classification!P$2:P$200, 0))</f>
        <v>no</v>
      </c>
      <c r="Q1093" s="6" t="s">
        <v>3075</v>
      </c>
      <c r="R1093" t="str">
        <f>INDEX(classification!U$2:U$200, MATCH(soilManagement!Q1093, classification!S$2:S$200, 0))</f>
        <v>rainfed</v>
      </c>
      <c r="S1093" s="6" t="s">
        <v>2587</v>
      </c>
      <c r="T1093" t="str">
        <f>INDEX(classification!X$2:X$200, MATCH(soilManagement!S1093, classification!V$2:V$200, 0))</f>
        <v>not compacted</v>
      </c>
      <c r="U1093" s="6"/>
      <c r="V1093" t="str">
        <f>INDEX(classification!AA$2:AA$200, MATCH(soilManagement!U1093, classification!Y$2:Y$200, 0))</f>
        <v>unknown</v>
      </c>
      <c r="W1093" s="9" t="s">
        <v>1551</v>
      </c>
      <c r="X1093" t="str">
        <f>INDEX(classification!AD$2:AD$200, MATCH(soilManagement!W1093, classification!AB$2:AB$200, 0))</f>
        <v>unknown</v>
      </c>
      <c r="Y1093" s="6" t="s">
        <v>2559</v>
      </c>
    </row>
    <row r="1094" spans="1:25">
      <c r="A1094">
        <v>1093</v>
      </c>
      <c r="B1094" s="6" t="s">
        <v>1302</v>
      </c>
      <c r="C1094" s="6" t="s">
        <v>2599</v>
      </c>
      <c r="D1094" t="str">
        <f>INDEX(classification!C$2:C$200, MATCH(soilManagement!C1094, classification!A$2:A$200, 0))</f>
        <v>arable</v>
      </c>
      <c r="E1094" s="9" t="s">
        <v>2805</v>
      </c>
      <c r="F1094" t="str">
        <f>INDEX(classification!F$2:F$200, MATCH(soilManagement!E1094, classification!D$2:D$200, 0))</f>
        <v>no tillage</v>
      </c>
      <c r="G1094" s="6">
        <v>0</v>
      </c>
      <c r="H1094" s="6" t="s">
        <v>3076</v>
      </c>
      <c r="I1094" t="str">
        <f>INDEX(classification!I$2:I$200, MATCH(soilManagement!H1094, classification!G$2:G$200, 0))</f>
        <v>grass/herbs</v>
      </c>
      <c r="J1094" s="9" t="s">
        <v>1551</v>
      </c>
      <c r="K1094" s="6"/>
      <c r="L1094" t="str">
        <f>INDEX(classification!L$2:L$200, MATCH(soilManagement!K1094, classification!J$2:J$200, 0))</f>
        <v>unknown</v>
      </c>
      <c r="M1094" s="6"/>
      <c r="N1094" t="str">
        <f>INDEX(classification!O$2:O$200, MATCH(soilManagement!M1094, classification!M$2:M$200, 0))</f>
        <v>unknown</v>
      </c>
      <c r="O1094" s="6" t="s">
        <v>2587</v>
      </c>
      <c r="P1094" t="str">
        <f>INDEX(classification!R$2:R$200, MATCH(soilManagement!O1094, classification!P$2:P$200, 0))</f>
        <v>no</v>
      </c>
      <c r="Q1094" s="6" t="s">
        <v>3075</v>
      </c>
      <c r="R1094" t="str">
        <f>INDEX(classification!U$2:U$200, MATCH(soilManagement!Q1094, classification!S$2:S$200, 0))</f>
        <v>rainfed</v>
      </c>
      <c r="S1094" s="6" t="s">
        <v>2587</v>
      </c>
      <c r="T1094" t="str">
        <f>INDEX(classification!X$2:X$200, MATCH(soilManagement!S1094, classification!V$2:V$200, 0))</f>
        <v>not compacted</v>
      </c>
      <c r="U1094" s="6"/>
      <c r="V1094" t="str">
        <f>INDEX(classification!AA$2:AA$200, MATCH(soilManagement!U1094, classification!Y$2:Y$200, 0))</f>
        <v>unknown</v>
      </c>
      <c r="W1094" s="9" t="s">
        <v>1551</v>
      </c>
      <c r="X1094" t="str">
        <f>INDEX(classification!AD$2:AD$200, MATCH(soilManagement!W1094, classification!AB$2:AB$200, 0))</f>
        <v>unknown</v>
      </c>
      <c r="Y1094" s="6" t="s">
        <v>2507</v>
      </c>
    </row>
    <row r="1095" spans="1:25">
      <c r="A1095">
        <v>1094</v>
      </c>
      <c r="B1095" s="6" t="s">
        <v>1303</v>
      </c>
      <c r="C1095" s="6" t="s">
        <v>2599</v>
      </c>
      <c r="D1095" t="str">
        <f>INDEX(classification!C$2:C$200, MATCH(soilManagement!C1095, classification!A$2:A$200, 0))</f>
        <v>arable</v>
      </c>
      <c r="E1095" s="9" t="s">
        <v>2805</v>
      </c>
      <c r="F1095" t="str">
        <f>INDEX(classification!F$2:F$200, MATCH(soilManagement!E1095, classification!D$2:D$200, 0))</f>
        <v>no tillage</v>
      </c>
      <c r="G1095" s="6">
        <v>0</v>
      </c>
      <c r="H1095" s="6" t="s">
        <v>3077</v>
      </c>
      <c r="I1095" t="str">
        <f>INDEX(classification!I$2:I$200, MATCH(soilManagement!H1095, classification!G$2:G$200, 0))</f>
        <v>grass/herbs</v>
      </c>
      <c r="J1095" s="6" t="s">
        <v>1551</v>
      </c>
      <c r="K1095" s="6"/>
      <c r="L1095" t="str">
        <f>INDEX(classification!L$2:L$200, MATCH(soilManagement!K1095, classification!J$2:J$200, 0))</f>
        <v>unknown</v>
      </c>
      <c r="M1095" s="6"/>
      <c r="N1095" t="str">
        <f>INDEX(classification!O$2:O$200, MATCH(soilManagement!M1095, classification!M$2:M$200, 0))</f>
        <v>unknown</v>
      </c>
      <c r="O1095" s="6" t="s">
        <v>2587</v>
      </c>
      <c r="P1095" t="str">
        <f>INDEX(classification!R$2:R$200, MATCH(soilManagement!O1095, classification!P$2:P$200, 0))</f>
        <v>no</v>
      </c>
      <c r="Q1095" s="6" t="s">
        <v>3075</v>
      </c>
      <c r="R1095" t="str">
        <f>INDEX(classification!U$2:U$200, MATCH(soilManagement!Q1095, classification!S$2:S$200, 0))</f>
        <v>rainfed</v>
      </c>
      <c r="S1095" s="6" t="s">
        <v>2587</v>
      </c>
      <c r="T1095" t="str">
        <f>INDEX(classification!X$2:X$200, MATCH(soilManagement!S1095, classification!V$2:V$200, 0))</f>
        <v>not compacted</v>
      </c>
      <c r="U1095" s="6"/>
      <c r="V1095" t="str">
        <f>INDEX(classification!AA$2:AA$200, MATCH(soilManagement!U1095, classification!Y$2:Y$200, 0))</f>
        <v>unknown</v>
      </c>
      <c r="W1095" s="9" t="s">
        <v>1551</v>
      </c>
      <c r="X1095" t="str">
        <f>INDEX(classification!AD$2:AD$200, MATCH(soilManagement!W1095, classification!AB$2:AB$200, 0))</f>
        <v>unknown</v>
      </c>
      <c r="Y1095" s="6" t="s">
        <v>2507</v>
      </c>
    </row>
    <row r="1096" spans="1:25">
      <c r="A1096">
        <v>1095</v>
      </c>
      <c r="B1096" s="6" t="s">
        <v>1304</v>
      </c>
      <c r="C1096" s="6" t="s">
        <v>2599</v>
      </c>
      <c r="D1096" t="str">
        <f>INDEX(classification!C$2:C$200, MATCH(soilManagement!C1096, classification!A$2:A$200, 0))</f>
        <v>arable</v>
      </c>
      <c r="E1096" s="9" t="s">
        <v>2805</v>
      </c>
      <c r="F1096" t="str">
        <f>INDEX(classification!F$2:F$200, MATCH(soilManagement!E1096, classification!D$2:D$200, 0))</f>
        <v>no tillage</v>
      </c>
      <c r="G1096" s="6">
        <v>0</v>
      </c>
      <c r="H1096" s="6" t="s">
        <v>3078</v>
      </c>
      <c r="I1096" t="str">
        <f>INDEX(classification!I$2:I$200, MATCH(soilManagement!H1096, classification!G$2:G$200, 0))</f>
        <v>grass/herbs</v>
      </c>
      <c r="J1096" s="6" t="s">
        <v>1551</v>
      </c>
      <c r="K1096" s="6"/>
      <c r="L1096" t="str">
        <f>INDEX(classification!L$2:L$200, MATCH(soilManagement!K1096, classification!J$2:J$200, 0))</f>
        <v>unknown</v>
      </c>
      <c r="M1096" s="6"/>
      <c r="N1096" t="str">
        <f>INDEX(classification!O$2:O$200, MATCH(soilManagement!M1096, classification!M$2:M$200, 0))</f>
        <v>unknown</v>
      </c>
      <c r="O1096" s="6" t="s">
        <v>2587</v>
      </c>
      <c r="P1096" t="str">
        <f>INDEX(classification!R$2:R$200, MATCH(soilManagement!O1096, classification!P$2:P$200, 0))</f>
        <v>no</v>
      </c>
      <c r="Q1096" s="6" t="s">
        <v>3075</v>
      </c>
      <c r="R1096" t="str">
        <f>INDEX(classification!U$2:U$200, MATCH(soilManagement!Q1096, classification!S$2:S$200, 0))</f>
        <v>rainfed</v>
      </c>
      <c r="S1096" s="6" t="s">
        <v>2587</v>
      </c>
      <c r="T1096" t="str">
        <f>INDEX(classification!X$2:X$200, MATCH(soilManagement!S1096, classification!V$2:V$200, 0))</f>
        <v>not compacted</v>
      </c>
      <c r="U1096" s="6"/>
      <c r="V1096" t="str">
        <f>INDEX(classification!AA$2:AA$200, MATCH(soilManagement!U1096, classification!Y$2:Y$200, 0))</f>
        <v>unknown</v>
      </c>
      <c r="W1096" s="9" t="s">
        <v>1551</v>
      </c>
      <c r="X1096" t="str">
        <f>INDEX(classification!AD$2:AD$200, MATCH(soilManagement!W1096, classification!AB$2:AB$200, 0))</f>
        <v>unknown</v>
      </c>
      <c r="Y1096" s="6" t="s">
        <v>2507</v>
      </c>
    </row>
    <row r="1097" spans="1:25">
      <c r="A1097">
        <v>1096</v>
      </c>
      <c r="B1097" s="6" t="s">
        <v>1305</v>
      </c>
      <c r="C1097" s="6" t="s">
        <v>2599</v>
      </c>
      <c r="D1097" t="str">
        <f>INDEX(classification!C$2:C$200, MATCH(soilManagement!C1097, classification!A$2:A$200, 0))</f>
        <v>arable</v>
      </c>
      <c r="E1097" s="9" t="s">
        <v>2805</v>
      </c>
      <c r="F1097" t="str">
        <f>INDEX(classification!F$2:F$200, MATCH(soilManagement!E1097, classification!D$2:D$200, 0))</f>
        <v>no tillage</v>
      </c>
      <c r="G1097" s="6">
        <v>0</v>
      </c>
      <c r="H1097" s="6" t="s">
        <v>3079</v>
      </c>
      <c r="I1097" t="str">
        <f>INDEX(classification!I$2:I$200, MATCH(soilManagement!H1097, classification!G$2:G$200, 0))</f>
        <v>grass/herbs</v>
      </c>
      <c r="J1097" s="6" t="s">
        <v>1551</v>
      </c>
      <c r="K1097" s="6"/>
      <c r="L1097" t="str">
        <f>INDEX(classification!L$2:L$200, MATCH(soilManagement!K1097, classification!J$2:J$200, 0))</f>
        <v>unknown</v>
      </c>
      <c r="M1097" s="6"/>
      <c r="N1097" t="str">
        <f>INDEX(classification!O$2:O$200, MATCH(soilManagement!M1097, classification!M$2:M$200, 0))</f>
        <v>unknown</v>
      </c>
      <c r="O1097" s="6" t="s">
        <v>2587</v>
      </c>
      <c r="P1097" t="str">
        <f>INDEX(classification!R$2:R$200, MATCH(soilManagement!O1097, classification!P$2:P$200, 0))</f>
        <v>no</v>
      </c>
      <c r="Q1097" s="6" t="s">
        <v>3075</v>
      </c>
      <c r="R1097" t="str">
        <f>INDEX(classification!U$2:U$200, MATCH(soilManagement!Q1097, classification!S$2:S$200, 0))</f>
        <v>rainfed</v>
      </c>
      <c r="S1097" s="6" t="s">
        <v>2587</v>
      </c>
      <c r="T1097" t="str">
        <f>INDEX(classification!X$2:X$200, MATCH(soilManagement!S1097, classification!V$2:V$200, 0))</f>
        <v>not compacted</v>
      </c>
      <c r="U1097" s="6"/>
      <c r="V1097" t="str">
        <f>INDEX(classification!AA$2:AA$200, MATCH(soilManagement!U1097, classification!Y$2:Y$200, 0))</f>
        <v>unknown</v>
      </c>
      <c r="W1097" s="9" t="s">
        <v>1551</v>
      </c>
      <c r="X1097" t="str">
        <f>INDEX(classification!AD$2:AD$200, MATCH(soilManagement!W1097, classification!AB$2:AB$200, 0))</f>
        <v>unknown</v>
      </c>
      <c r="Y1097" s="6" t="s">
        <v>2507</v>
      </c>
    </row>
    <row r="1098" spans="1:25">
      <c r="A1098">
        <v>1097</v>
      </c>
      <c r="B1098" s="6" t="s">
        <v>1306</v>
      </c>
      <c r="C1098" s="6" t="s">
        <v>2556</v>
      </c>
      <c r="D1098" t="str">
        <f>INDEX(classification!C$2:C$200, MATCH(soilManagement!C1098, classification!A$2:A$200, 0))</f>
        <v>grassland</v>
      </c>
      <c r="E1098" s="9" t="s">
        <v>2805</v>
      </c>
      <c r="F1098" t="str">
        <f>INDEX(classification!F$2:F$200, MATCH(soilManagement!E1098, classification!D$2:D$200, 0))</f>
        <v>no tillage</v>
      </c>
      <c r="G1098" s="6">
        <v>0</v>
      </c>
      <c r="H1098" s="6" t="s">
        <v>3080</v>
      </c>
      <c r="I1098" t="str">
        <f>INDEX(classification!I$2:I$200, MATCH(soilManagement!H1098, classification!G$2:G$200, 0))</f>
        <v>grass/herbs</v>
      </c>
      <c r="J1098" s="6" t="s">
        <v>1551</v>
      </c>
      <c r="K1098" s="6"/>
      <c r="L1098" t="str">
        <f>INDEX(classification!L$2:L$200, MATCH(soilManagement!K1098, classification!J$2:J$200, 0))</f>
        <v>unknown</v>
      </c>
      <c r="M1098" s="6" t="s">
        <v>2558</v>
      </c>
      <c r="N1098" t="str">
        <f>INDEX(classification!O$2:O$200, MATCH(soilManagement!M1098, classification!M$2:M$200, 0))</f>
        <v>natural</v>
      </c>
      <c r="O1098" s="6" t="s">
        <v>2587</v>
      </c>
      <c r="P1098" t="str">
        <f>INDEX(classification!R$2:R$200, MATCH(soilManagement!O1098, classification!P$2:P$200, 0))</f>
        <v>no</v>
      </c>
      <c r="Q1098" s="6" t="s">
        <v>3075</v>
      </c>
      <c r="R1098" t="str">
        <f>INDEX(classification!U$2:U$200, MATCH(soilManagement!Q1098, classification!S$2:S$200, 0))</f>
        <v>rainfed</v>
      </c>
      <c r="S1098" s="6" t="s">
        <v>2587</v>
      </c>
      <c r="T1098" t="str">
        <f>INDEX(classification!X$2:X$200, MATCH(soilManagement!S1098, classification!V$2:V$200, 0))</f>
        <v>not compacted</v>
      </c>
      <c r="U1098" s="6"/>
      <c r="V1098" t="str">
        <f>INDEX(classification!AA$2:AA$200, MATCH(soilManagement!U1098, classification!Y$2:Y$200, 0))</f>
        <v>unknown</v>
      </c>
      <c r="W1098" s="9" t="s">
        <v>1551</v>
      </c>
      <c r="X1098" t="str">
        <f>INDEX(classification!AD$2:AD$200, MATCH(soilManagement!W1098, classification!AB$2:AB$200, 0))</f>
        <v>unknown</v>
      </c>
      <c r="Y1098" s="6" t="s">
        <v>2559</v>
      </c>
    </row>
    <row r="1099" spans="1:25">
      <c r="A1099">
        <v>1098</v>
      </c>
      <c r="B1099" s="6" t="s">
        <v>1307</v>
      </c>
      <c r="C1099" s="6" t="s">
        <v>2599</v>
      </c>
      <c r="D1099" t="str">
        <f>INDEX(classification!C$2:C$200, MATCH(soilManagement!C1099, classification!A$2:A$200, 0))</f>
        <v>arable</v>
      </c>
      <c r="E1099" s="6" t="s">
        <v>1551</v>
      </c>
      <c r="F1099" t="str">
        <f>INDEX(classification!F$2:F$200, MATCH(soilManagement!E1099, classification!D$2:D$200, 0))</f>
        <v>unknown</v>
      </c>
      <c r="G1099" s="6">
        <v>1</v>
      </c>
      <c r="H1099" s="6" t="s">
        <v>3081</v>
      </c>
      <c r="I1099" t="str">
        <f>INDEX(classification!I$2:I$200, MATCH(soilManagement!H1099, classification!G$2:G$200, 0))</f>
        <v>fruits/trees</v>
      </c>
      <c r="J1099" s="9" t="s">
        <v>1551</v>
      </c>
      <c r="K1099" s="6"/>
      <c r="L1099" t="str">
        <f>INDEX(classification!L$2:L$200, MATCH(soilManagement!K1099, classification!J$2:J$200, 0))</f>
        <v>unknown</v>
      </c>
      <c r="M1099" s="6"/>
      <c r="N1099" t="str">
        <f>INDEX(classification!O$2:O$200, MATCH(soilManagement!M1099, classification!M$2:M$200, 0))</f>
        <v>unknown</v>
      </c>
      <c r="O1099" s="6" t="s">
        <v>2587</v>
      </c>
      <c r="P1099" t="str">
        <f>INDEX(classification!R$2:R$200, MATCH(soilManagement!O1099, classification!P$2:P$200, 0))</f>
        <v>no</v>
      </c>
      <c r="Q1099" s="6" t="s">
        <v>2587</v>
      </c>
      <c r="R1099" t="str">
        <f>INDEX(classification!U$2:U$200, MATCH(soilManagement!Q1099, classification!S$2:S$200, 0))</f>
        <v>rainfed</v>
      </c>
      <c r="S1099" s="6" t="s">
        <v>2587</v>
      </c>
      <c r="T1099" t="str">
        <f>INDEX(classification!X$2:X$200, MATCH(soilManagement!S1099, classification!V$2:V$200, 0))</f>
        <v>not compacted</v>
      </c>
      <c r="U1099" s="6"/>
      <c r="V1099" t="str">
        <f>INDEX(classification!AA$2:AA$200, MATCH(soilManagement!U1099, classification!Y$2:Y$200, 0))</f>
        <v>unknown</v>
      </c>
      <c r="W1099" s="6" t="s">
        <v>3082</v>
      </c>
      <c r="X1099" t="str">
        <f>INDEX(classification!AD$2:AD$200, MATCH(soilManagement!W1099, classification!AB$2:AB$200, 0))</f>
        <v>no impact</v>
      </c>
      <c r="Y1099" s="6" t="s">
        <v>2559</v>
      </c>
    </row>
    <row r="1100" spans="1:25">
      <c r="A1100">
        <v>1099</v>
      </c>
      <c r="B1100" s="6" t="s">
        <v>1309</v>
      </c>
      <c r="C1100" s="6" t="s">
        <v>2599</v>
      </c>
      <c r="D1100" t="str">
        <f>INDEX(classification!C$2:C$200, MATCH(soilManagement!C1100, classification!A$2:A$200, 0))</f>
        <v>arable</v>
      </c>
      <c r="E1100" s="6" t="s">
        <v>1551</v>
      </c>
      <c r="F1100" t="str">
        <f>INDEX(classification!F$2:F$200, MATCH(soilManagement!E1100, classification!D$2:D$200, 0))</f>
        <v>unknown</v>
      </c>
      <c r="G1100" s="6">
        <v>1</v>
      </c>
      <c r="H1100" s="6" t="s">
        <v>2904</v>
      </c>
      <c r="I1100" t="str">
        <f>INDEX(classification!I$2:I$200, MATCH(soilManagement!H1100, classification!G$2:G$200, 0))</f>
        <v>grass/herbs</v>
      </c>
      <c r="J1100" s="9" t="s">
        <v>1551</v>
      </c>
      <c r="K1100" s="6"/>
      <c r="L1100" t="str">
        <f>INDEX(classification!L$2:L$200, MATCH(soilManagement!K1100, classification!J$2:J$200, 0))</f>
        <v>unknown</v>
      </c>
      <c r="M1100" s="6"/>
      <c r="N1100" t="str">
        <f>INDEX(classification!O$2:O$200, MATCH(soilManagement!M1100, classification!M$2:M$200, 0))</f>
        <v>unknown</v>
      </c>
      <c r="O1100" s="6" t="s">
        <v>2587</v>
      </c>
      <c r="P1100" t="str">
        <f>INDEX(classification!R$2:R$200, MATCH(soilManagement!O1100, classification!P$2:P$200, 0))</f>
        <v>no</v>
      </c>
      <c r="Q1100" s="6" t="s">
        <v>2587</v>
      </c>
      <c r="R1100" t="str">
        <f>INDEX(classification!U$2:U$200, MATCH(soilManagement!Q1100, classification!S$2:S$200, 0))</f>
        <v>rainfed</v>
      </c>
      <c r="S1100" s="6" t="s">
        <v>2587</v>
      </c>
      <c r="T1100" t="str">
        <f>INDEX(classification!X$2:X$200, MATCH(soilManagement!S1100, classification!V$2:V$200, 0))</f>
        <v>not compacted</v>
      </c>
      <c r="U1100" s="6"/>
      <c r="V1100" t="str">
        <f>INDEX(classification!AA$2:AA$200, MATCH(soilManagement!U1100, classification!Y$2:Y$200, 0))</f>
        <v>unknown</v>
      </c>
      <c r="W1100" s="6" t="s">
        <v>3082</v>
      </c>
      <c r="X1100" t="str">
        <f>INDEX(classification!AD$2:AD$200, MATCH(soilManagement!W1100, classification!AB$2:AB$200, 0))</f>
        <v>no impact</v>
      </c>
      <c r="Y1100" s="6" t="s">
        <v>2559</v>
      </c>
    </row>
    <row r="1101" spans="1:25">
      <c r="A1101">
        <v>1100</v>
      </c>
      <c r="B1101" s="6" t="s">
        <v>1310</v>
      </c>
      <c r="C1101" s="6" t="s">
        <v>2599</v>
      </c>
      <c r="D1101" t="str">
        <f>INDEX(classification!C$2:C$200, MATCH(soilManagement!C1101, classification!A$2:A$200, 0))</f>
        <v>arable</v>
      </c>
      <c r="E1101" s="6" t="s">
        <v>2801</v>
      </c>
      <c r="F1101" t="str">
        <f>INDEX(classification!F$2:F$200, MATCH(soilManagement!E1101, classification!D$2:D$200, 0))</f>
        <v>conventional tillage</v>
      </c>
      <c r="G1101" s="6">
        <v>1</v>
      </c>
      <c r="H1101" s="6" t="s">
        <v>2723</v>
      </c>
      <c r="I1101" t="str">
        <f>INDEX(classification!I$2:I$200, MATCH(soilManagement!H1101, classification!G$2:G$200, 0))</f>
        <v>cereals</v>
      </c>
      <c r="J1101" s="9" t="s">
        <v>1551</v>
      </c>
      <c r="K1101" s="6"/>
      <c r="L1101" t="str">
        <f>INDEX(classification!L$2:L$200, MATCH(soilManagement!K1101, classification!J$2:J$200, 0))</f>
        <v>unknown</v>
      </c>
      <c r="M1101" s="6"/>
      <c r="N1101" t="str">
        <f>INDEX(classification!O$2:O$200, MATCH(soilManagement!M1101, classification!M$2:M$200, 0))</f>
        <v>unknown</v>
      </c>
      <c r="O1101" s="6" t="s">
        <v>2587</v>
      </c>
      <c r="P1101" t="str">
        <f>INDEX(classification!R$2:R$200, MATCH(soilManagement!O1101, classification!P$2:P$200, 0))</f>
        <v>no</v>
      </c>
      <c r="Q1101" s="6" t="s">
        <v>2587</v>
      </c>
      <c r="R1101" t="str">
        <f>INDEX(classification!U$2:U$200, MATCH(soilManagement!Q1101, classification!S$2:S$200, 0))</f>
        <v>rainfed</v>
      </c>
      <c r="S1101" s="6" t="s">
        <v>2587</v>
      </c>
      <c r="T1101" t="str">
        <f>INDEX(classification!X$2:X$200, MATCH(soilManagement!S1101, classification!V$2:V$200, 0))</f>
        <v>not compacted</v>
      </c>
      <c r="U1101" s="6"/>
      <c r="V1101" t="str">
        <f>INDEX(classification!AA$2:AA$200, MATCH(soilManagement!U1101, classification!Y$2:Y$200, 0))</f>
        <v>unknown</v>
      </c>
      <c r="W1101" s="6" t="s">
        <v>3082</v>
      </c>
      <c r="X1101" t="str">
        <f>INDEX(classification!AD$2:AD$200, MATCH(soilManagement!W1101, classification!AB$2:AB$200, 0))</f>
        <v>no impact</v>
      </c>
      <c r="Y1101" s="6" t="s">
        <v>2559</v>
      </c>
    </row>
    <row r="1102" spans="1:25">
      <c r="A1102">
        <v>1101</v>
      </c>
      <c r="B1102" s="6" t="s">
        <v>1320</v>
      </c>
      <c r="C1102" s="6" t="s">
        <v>2599</v>
      </c>
      <c r="D1102" t="str">
        <f>INDEX(classification!C$2:C$200, MATCH(soilManagement!C1102, classification!A$2:A$200, 0))</f>
        <v>arable</v>
      </c>
      <c r="E1102" s="6" t="s">
        <v>2731</v>
      </c>
      <c r="F1102" t="str">
        <f>INDEX(classification!F$2:F$200, MATCH(soilManagement!E1102, classification!D$2:D$200, 0))</f>
        <v>no tillage</v>
      </c>
      <c r="G1102" s="9">
        <v>0</v>
      </c>
      <c r="H1102" s="6" t="s">
        <v>2591</v>
      </c>
      <c r="I1102" t="str">
        <f>INDEX(classification!I$2:I$200, MATCH(soilManagement!H1102, classification!G$2:G$200, 0))</f>
        <v>fallow</v>
      </c>
      <c r="J1102" s="9" t="s">
        <v>1551</v>
      </c>
      <c r="K1102" s="6" t="s">
        <v>2587</v>
      </c>
      <c r="L1102" t="str">
        <f>INDEX(classification!L$2:L$200, MATCH(soilManagement!K1102, classification!J$2:J$200, 0))</f>
        <v>no</v>
      </c>
      <c r="M1102" s="6" t="s">
        <v>2587</v>
      </c>
      <c r="N1102" t="str">
        <f>INDEX(classification!O$2:O$200, MATCH(soilManagement!M1102, classification!M$2:M$200, 0))</f>
        <v>no</v>
      </c>
      <c r="O1102" s="6" t="s">
        <v>2587</v>
      </c>
      <c r="P1102" t="str">
        <f>INDEX(classification!R$2:R$200, MATCH(soilManagement!O1102, classification!P$2:P$200, 0))</f>
        <v>no</v>
      </c>
      <c r="Q1102" s="6" t="s">
        <v>2587</v>
      </c>
      <c r="R1102" t="str">
        <f>INDEX(classification!U$2:U$200, MATCH(soilManagement!Q1102, classification!S$2:S$200, 0))</f>
        <v>rainfed</v>
      </c>
      <c r="S1102" s="6" t="s">
        <v>2587</v>
      </c>
      <c r="T1102" t="str">
        <f>INDEX(classification!X$2:X$200, MATCH(soilManagement!S1102, classification!V$2:V$200, 0))</f>
        <v>not compacted</v>
      </c>
      <c r="U1102" s="6" t="s">
        <v>2587</v>
      </c>
      <c r="V1102" t="str">
        <f>INDEX(classification!AA$2:AA$200, MATCH(soilManagement!U1102, classification!Y$2:Y$200, 0))</f>
        <v>no impact</v>
      </c>
      <c r="W1102" s="6" t="s">
        <v>3038</v>
      </c>
      <c r="X1102" t="str">
        <f>INDEX(classification!AD$2:AD$200, MATCH(soilManagement!W1102, classification!AB$2:AB$200, 0))</f>
        <v>no impact</v>
      </c>
      <c r="Y1102" s="6" t="s">
        <v>2509</v>
      </c>
    </row>
    <row r="1103" spans="1:25">
      <c r="A1103">
        <v>1102</v>
      </c>
      <c r="B1103" s="6" t="s">
        <v>1323</v>
      </c>
      <c r="C1103" s="6" t="s">
        <v>2599</v>
      </c>
      <c r="D1103" t="str">
        <f>INDEX(classification!C$2:C$200, MATCH(soilManagement!C1103, classification!A$2:A$200, 0))</f>
        <v>arable</v>
      </c>
      <c r="E1103" s="6" t="s">
        <v>2731</v>
      </c>
      <c r="F1103" t="str">
        <f>INDEX(classification!F$2:F$200, MATCH(soilManagement!E1103, classification!D$2:D$200, 0))</f>
        <v>no tillage</v>
      </c>
      <c r="G1103" s="9">
        <v>0</v>
      </c>
      <c r="H1103" s="6" t="s">
        <v>2591</v>
      </c>
      <c r="I1103" t="str">
        <f>INDEX(classification!I$2:I$200, MATCH(soilManagement!H1103, classification!G$2:G$200, 0))</f>
        <v>fallow</v>
      </c>
      <c r="J1103" s="9" t="s">
        <v>1551</v>
      </c>
      <c r="K1103" s="6" t="s">
        <v>2587</v>
      </c>
      <c r="L1103" t="str">
        <f>INDEX(classification!L$2:L$200, MATCH(soilManagement!K1103, classification!J$2:J$200, 0))</f>
        <v>no</v>
      </c>
      <c r="M1103" s="6" t="s">
        <v>2587</v>
      </c>
      <c r="N1103" t="str">
        <f>INDEX(classification!O$2:O$200, MATCH(soilManagement!M1103, classification!M$2:M$200, 0))</f>
        <v>no</v>
      </c>
      <c r="O1103" s="6" t="s">
        <v>2587</v>
      </c>
      <c r="P1103" t="str">
        <f>INDEX(classification!R$2:R$200, MATCH(soilManagement!O1103, classification!P$2:P$200, 0))</f>
        <v>no</v>
      </c>
      <c r="Q1103" s="6" t="s">
        <v>2587</v>
      </c>
      <c r="R1103" t="str">
        <f>INDEX(classification!U$2:U$200, MATCH(soilManagement!Q1103, classification!S$2:S$200, 0))</f>
        <v>rainfed</v>
      </c>
      <c r="S1103" s="6" t="s">
        <v>2587</v>
      </c>
      <c r="T1103" t="str">
        <f>INDEX(classification!X$2:X$200, MATCH(soilManagement!S1103, classification!V$2:V$200, 0))</f>
        <v>not compacted</v>
      </c>
      <c r="U1103" s="6" t="s">
        <v>2587</v>
      </c>
      <c r="V1103" t="str">
        <f>INDEX(classification!AA$2:AA$200, MATCH(soilManagement!U1103, classification!Y$2:Y$200, 0))</f>
        <v>no impact</v>
      </c>
      <c r="W1103" s="6" t="s">
        <v>3038</v>
      </c>
      <c r="X1103" t="str">
        <f>INDEX(classification!AD$2:AD$200, MATCH(soilManagement!W1103, classification!AB$2:AB$200, 0))</f>
        <v>no impact</v>
      </c>
      <c r="Y1103" s="6" t="s">
        <v>2509</v>
      </c>
    </row>
    <row r="1104" spans="1:25">
      <c r="A1104">
        <v>1103</v>
      </c>
      <c r="B1104" s="6" t="s">
        <v>1324</v>
      </c>
      <c r="C1104" s="6" t="s">
        <v>2599</v>
      </c>
      <c r="D1104" t="str">
        <f>INDEX(classification!C$2:C$200, MATCH(soilManagement!C1104, classification!A$2:A$200, 0))</f>
        <v>arable</v>
      </c>
      <c r="E1104" s="6" t="s">
        <v>2731</v>
      </c>
      <c r="F1104" t="str">
        <f>INDEX(classification!F$2:F$200, MATCH(soilManagement!E1104, classification!D$2:D$200, 0))</f>
        <v>no tillage</v>
      </c>
      <c r="G1104" s="9">
        <v>0</v>
      </c>
      <c r="H1104" s="6" t="s">
        <v>2591</v>
      </c>
      <c r="I1104" t="str">
        <f>INDEX(classification!I$2:I$200, MATCH(soilManagement!H1104, classification!G$2:G$200, 0))</f>
        <v>fallow</v>
      </c>
      <c r="J1104" s="9" t="s">
        <v>1551</v>
      </c>
      <c r="K1104" s="6" t="s">
        <v>2587</v>
      </c>
      <c r="L1104" t="str">
        <f>INDEX(classification!L$2:L$200, MATCH(soilManagement!K1104, classification!J$2:J$200, 0))</f>
        <v>no</v>
      </c>
      <c r="M1104" s="6" t="s">
        <v>2587</v>
      </c>
      <c r="N1104" t="str">
        <f>INDEX(classification!O$2:O$200, MATCH(soilManagement!M1104, classification!M$2:M$200, 0))</f>
        <v>no</v>
      </c>
      <c r="O1104" s="6" t="s">
        <v>2587</v>
      </c>
      <c r="P1104" t="str">
        <f>INDEX(classification!R$2:R$200, MATCH(soilManagement!O1104, classification!P$2:P$200, 0))</f>
        <v>no</v>
      </c>
      <c r="Q1104" s="6" t="s">
        <v>2587</v>
      </c>
      <c r="R1104" t="str">
        <f>INDEX(classification!U$2:U$200, MATCH(soilManagement!Q1104, classification!S$2:S$200, 0))</f>
        <v>rainfed</v>
      </c>
      <c r="S1104" s="6" t="s">
        <v>2587</v>
      </c>
      <c r="T1104" t="str">
        <f>INDEX(classification!X$2:X$200, MATCH(soilManagement!S1104, classification!V$2:V$200, 0))</f>
        <v>not compacted</v>
      </c>
      <c r="U1104" s="6" t="s">
        <v>2587</v>
      </c>
      <c r="V1104" t="str">
        <f>INDEX(classification!AA$2:AA$200, MATCH(soilManagement!U1104, classification!Y$2:Y$200, 0))</f>
        <v>no impact</v>
      </c>
      <c r="W1104" s="6" t="s">
        <v>3038</v>
      </c>
      <c r="X1104" t="str">
        <f>INDEX(classification!AD$2:AD$200, MATCH(soilManagement!W1104, classification!AB$2:AB$200, 0))</f>
        <v>no impact</v>
      </c>
      <c r="Y1104" s="6" t="s">
        <v>2509</v>
      </c>
    </row>
    <row r="1105" spans="1:25">
      <c r="A1105">
        <v>1104</v>
      </c>
      <c r="B1105" s="6" t="s">
        <v>1325</v>
      </c>
      <c r="C1105" s="6" t="s">
        <v>2599</v>
      </c>
      <c r="D1105" t="str">
        <f>INDEX(classification!C$2:C$200, MATCH(soilManagement!C1105, classification!A$2:A$200, 0))</f>
        <v>arable</v>
      </c>
      <c r="E1105" s="6" t="s">
        <v>2731</v>
      </c>
      <c r="F1105" t="str">
        <f>INDEX(classification!F$2:F$200, MATCH(soilManagement!E1105, classification!D$2:D$200, 0))</f>
        <v>no tillage</v>
      </c>
      <c r="G1105" s="9">
        <v>0</v>
      </c>
      <c r="H1105" s="6" t="s">
        <v>2591</v>
      </c>
      <c r="I1105" t="str">
        <f>INDEX(classification!I$2:I$200, MATCH(soilManagement!H1105, classification!G$2:G$200, 0))</f>
        <v>fallow</v>
      </c>
      <c r="J1105" s="9" t="s">
        <v>1551</v>
      </c>
      <c r="K1105" s="6" t="s">
        <v>2587</v>
      </c>
      <c r="L1105" t="str">
        <f>INDEX(classification!L$2:L$200, MATCH(soilManagement!K1105, classification!J$2:J$200, 0))</f>
        <v>no</v>
      </c>
      <c r="M1105" s="6" t="s">
        <v>2587</v>
      </c>
      <c r="N1105" t="str">
        <f>INDEX(classification!O$2:O$200, MATCH(soilManagement!M1105, classification!M$2:M$200, 0))</f>
        <v>no</v>
      </c>
      <c r="O1105" s="6" t="s">
        <v>2587</v>
      </c>
      <c r="P1105" t="str">
        <f>INDEX(classification!R$2:R$200, MATCH(soilManagement!O1105, classification!P$2:P$200, 0))</f>
        <v>no</v>
      </c>
      <c r="Q1105" s="6" t="s">
        <v>2587</v>
      </c>
      <c r="R1105" t="str">
        <f>INDEX(classification!U$2:U$200, MATCH(soilManagement!Q1105, classification!S$2:S$200, 0))</f>
        <v>rainfed</v>
      </c>
      <c r="S1105" s="6" t="s">
        <v>2587</v>
      </c>
      <c r="T1105" t="str">
        <f>INDEX(classification!X$2:X$200, MATCH(soilManagement!S1105, classification!V$2:V$200, 0))</f>
        <v>not compacted</v>
      </c>
      <c r="U1105" s="6" t="s">
        <v>2587</v>
      </c>
      <c r="V1105" t="str">
        <f>INDEX(classification!AA$2:AA$200, MATCH(soilManagement!U1105, classification!Y$2:Y$200, 0))</f>
        <v>no impact</v>
      </c>
      <c r="W1105" s="6" t="s">
        <v>3038</v>
      </c>
      <c r="X1105" t="str">
        <f>INDEX(classification!AD$2:AD$200, MATCH(soilManagement!W1105, classification!AB$2:AB$200, 0))</f>
        <v>no impact</v>
      </c>
      <c r="Y1105" s="6" t="s">
        <v>2509</v>
      </c>
    </row>
    <row r="1106" spans="1:25">
      <c r="A1106">
        <v>1105</v>
      </c>
      <c r="B1106" s="6" t="s">
        <v>1326</v>
      </c>
      <c r="C1106" s="6" t="s">
        <v>2599</v>
      </c>
      <c r="D1106" t="str">
        <f>INDEX(classification!C$2:C$200, MATCH(soilManagement!C1106, classification!A$2:A$200, 0))</f>
        <v>arable</v>
      </c>
      <c r="E1106" s="6" t="s">
        <v>2731</v>
      </c>
      <c r="F1106" t="str">
        <f>INDEX(classification!F$2:F$200, MATCH(soilManagement!E1106, classification!D$2:D$200, 0))</f>
        <v>no tillage</v>
      </c>
      <c r="G1106" s="9">
        <v>0</v>
      </c>
      <c r="H1106" s="6" t="s">
        <v>2591</v>
      </c>
      <c r="I1106" t="str">
        <f>INDEX(classification!I$2:I$200, MATCH(soilManagement!H1106, classification!G$2:G$200, 0))</f>
        <v>fallow</v>
      </c>
      <c r="J1106" s="9" t="s">
        <v>1551</v>
      </c>
      <c r="K1106" s="6" t="s">
        <v>2587</v>
      </c>
      <c r="L1106" t="str">
        <f>INDEX(classification!L$2:L$200, MATCH(soilManagement!K1106, classification!J$2:J$200, 0))</f>
        <v>no</v>
      </c>
      <c r="M1106" s="6" t="s">
        <v>2587</v>
      </c>
      <c r="N1106" t="str">
        <f>INDEX(classification!O$2:O$200, MATCH(soilManagement!M1106, classification!M$2:M$200, 0))</f>
        <v>no</v>
      </c>
      <c r="O1106" s="6" t="s">
        <v>2587</v>
      </c>
      <c r="P1106" t="str">
        <f>INDEX(classification!R$2:R$200, MATCH(soilManagement!O1106, classification!P$2:P$200, 0))</f>
        <v>no</v>
      </c>
      <c r="Q1106" s="6" t="s">
        <v>2587</v>
      </c>
      <c r="R1106" t="str">
        <f>INDEX(classification!U$2:U$200, MATCH(soilManagement!Q1106, classification!S$2:S$200, 0))</f>
        <v>rainfed</v>
      </c>
      <c r="S1106" s="6" t="s">
        <v>2587</v>
      </c>
      <c r="T1106" t="str">
        <f>INDEX(classification!X$2:X$200, MATCH(soilManagement!S1106, classification!V$2:V$200, 0))</f>
        <v>not compacted</v>
      </c>
      <c r="U1106" s="6" t="s">
        <v>2587</v>
      </c>
      <c r="V1106" t="str">
        <f>INDEX(classification!AA$2:AA$200, MATCH(soilManagement!U1106, classification!Y$2:Y$200, 0))</f>
        <v>no impact</v>
      </c>
      <c r="W1106" s="6" t="s">
        <v>3038</v>
      </c>
      <c r="X1106" t="str">
        <f>INDEX(classification!AD$2:AD$200, MATCH(soilManagement!W1106, classification!AB$2:AB$200, 0))</f>
        <v>no impact</v>
      </c>
      <c r="Y1106" s="6" t="s">
        <v>2509</v>
      </c>
    </row>
    <row r="1107" spans="1:25">
      <c r="A1107">
        <v>1106</v>
      </c>
      <c r="B1107" s="6" t="s">
        <v>1327</v>
      </c>
      <c r="C1107" s="6" t="s">
        <v>2599</v>
      </c>
      <c r="D1107" t="str">
        <f>INDEX(classification!C$2:C$200, MATCH(soilManagement!C1107, classification!A$2:A$200, 0))</f>
        <v>arable</v>
      </c>
      <c r="E1107" s="6" t="s">
        <v>2731</v>
      </c>
      <c r="F1107" t="str">
        <f>INDEX(classification!F$2:F$200, MATCH(soilManagement!E1107, classification!D$2:D$200, 0))</f>
        <v>no tillage</v>
      </c>
      <c r="G1107" s="9">
        <v>0</v>
      </c>
      <c r="H1107" s="6" t="s">
        <v>2591</v>
      </c>
      <c r="I1107" t="str">
        <f>INDEX(classification!I$2:I$200, MATCH(soilManagement!H1107, classification!G$2:G$200, 0))</f>
        <v>fallow</v>
      </c>
      <c r="J1107" s="9" t="s">
        <v>1551</v>
      </c>
      <c r="K1107" s="6" t="s">
        <v>2587</v>
      </c>
      <c r="L1107" t="str">
        <f>INDEX(classification!L$2:L$200, MATCH(soilManagement!K1107, classification!J$2:J$200, 0))</f>
        <v>no</v>
      </c>
      <c r="M1107" s="6" t="s">
        <v>2587</v>
      </c>
      <c r="N1107" t="str">
        <f>INDEX(classification!O$2:O$200, MATCH(soilManagement!M1107, classification!M$2:M$200, 0))</f>
        <v>no</v>
      </c>
      <c r="O1107" s="6" t="s">
        <v>2587</v>
      </c>
      <c r="P1107" t="str">
        <f>INDEX(classification!R$2:R$200, MATCH(soilManagement!O1107, classification!P$2:P$200, 0))</f>
        <v>no</v>
      </c>
      <c r="Q1107" s="6" t="s">
        <v>2587</v>
      </c>
      <c r="R1107" t="str">
        <f>INDEX(classification!U$2:U$200, MATCH(soilManagement!Q1107, classification!S$2:S$200, 0))</f>
        <v>rainfed</v>
      </c>
      <c r="S1107" s="6" t="s">
        <v>2587</v>
      </c>
      <c r="T1107" t="str">
        <f>INDEX(classification!X$2:X$200, MATCH(soilManagement!S1107, classification!V$2:V$200, 0))</f>
        <v>not compacted</v>
      </c>
      <c r="U1107" s="6" t="s">
        <v>2587</v>
      </c>
      <c r="V1107" t="str">
        <f>INDEX(classification!AA$2:AA$200, MATCH(soilManagement!U1107, classification!Y$2:Y$200, 0))</f>
        <v>no impact</v>
      </c>
      <c r="W1107" s="6" t="s">
        <v>3038</v>
      </c>
      <c r="X1107" t="str">
        <f>INDEX(classification!AD$2:AD$200, MATCH(soilManagement!W1107, classification!AB$2:AB$200, 0))</f>
        <v>no impact</v>
      </c>
      <c r="Y1107" s="6" t="s">
        <v>2510</v>
      </c>
    </row>
    <row r="1108" spans="1:25">
      <c r="A1108">
        <v>1107</v>
      </c>
      <c r="B1108" s="6" t="s">
        <v>1329</v>
      </c>
      <c r="C1108" s="6" t="s">
        <v>2599</v>
      </c>
      <c r="D1108" t="str">
        <f>INDEX(classification!C$2:C$200, MATCH(soilManagement!C1108, classification!A$2:A$200, 0))</f>
        <v>arable</v>
      </c>
      <c r="E1108" s="6" t="s">
        <v>2801</v>
      </c>
      <c r="F1108" t="str">
        <f>INDEX(classification!F$2:F$200, MATCH(soilManagement!E1108, classification!D$2:D$200, 0))</f>
        <v>conventional tillage</v>
      </c>
      <c r="G1108" s="9">
        <v>-9999</v>
      </c>
      <c r="H1108" s="6" t="s">
        <v>3083</v>
      </c>
      <c r="I1108" t="str">
        <f>INDEX(classification!I$2:I$200, MATCH(soilManagement!H1108, classification!G$2:G$200, 0))</f>
        <v>maize</v>
      </c>
      <c r="J1108" s="6" t="s">
        <v>3083</v>
      </c>
      <c r="L1108" t="str">
        <f>INDEX(classification!L$2:L$200, MATCH(soilManagement!K1108, classification!J$2:J$200, 0))</f>
        <v>unknown</v>
      </c>
      <c r="M1108" s="6" t="s">
        <v>2587</v>
      </c>
      <c r="N1108" t="str">
        <f>INDEX(classification!O$2:O$200, MATCH(soilManagement!M1108, classification!M$2:M$200, 0))</f>
        <v>no</v>
      </c>
      <c r="O1108" s="6" t="s">
        <v>2587</v>
      </c>
      <c r="P1108" t="str">
        <f>INDEX(classification!R$2:R$200, MATCH(soilManagement!O1108, classification!P$2:P$200, 0))</f>
        <v>no</v>
      </c>
      <c r="Q1108" s="6" t="s">
        <v>2587</v>
      </c>
      <c r="R1108" t="str">
        <f>INDEX(classification!U$2:U$200, MATCH(soilManagement!Q1108, classification!S$2:S$200, 0))</f>
        <v>rainfed</v>
      </c>
      <c r="S1108" s="6" t="s">
        <v>2587</v>
      </c>
      <c r="T1108" t="str">
        <f>INDEX(classification!X$2:X$200, MATCH(soilManagement!S1108, classification!V$2:V$200, 0))</f>
        <v>not compacted</v>
      </c>
      <c r="V1108" t="str">
        <f>INDEX(classification!AA$2:AA$200, MATCH(soilManagement!U1108, classification!Y$2:Y$200, 0))</f>
        <v>unknown</v>
      </c>
      <c r="W1108" s="6"/>
      <c r="X1108" t="str">
        <f>INDEX(classification!AD$2:AD$200, MATCH(soilManagement!W1108, classification!AB$2:AB$200, 0))</f>
        <v>unknown</v>
      </c>
      <c r="Y1108" s="6" t="s">
        <v>2559</v>
      </c>
    </row>
    <row r="1109" spans="1:25">
      <c r="A1109">
        <v>1108</v>
      </c>
      <c r="B1109" s="6" t="s">
        <v>1331</v>
      </c>
      <c r="C1109" s="6" t="s">
        <v>3066</v>
      </c>
      <c r="D1109" t="str">
        <f>INDEX(classification!C$2:C$200, MATCH(soilManagement!C1109, classification!A$2:A$200, 0))</f>
        <v>woodland/plantation</v>
      </c>
      <c r="E1109" s="6" t="s">
        <v>2731</v>
      </c>
      <c r="F1109" t="str">
        <f>INDEX(classification!F$2:F$200, MATCH(soilManagement!E1109, classification!D$2:D$200, 0))</f>
        <v>no tillage</v>
      </c>
      <c r="G1109" s="6">
        <v>1</v>
      </c>
      <c r="H1109" s="6" t="s">
        <v>3084</v>
      </c>
      <c r="I1109" t="str">
        <f>INDEX(classification!I$2:I$200, MATCH(soilManagement!H1109, classification!G$2:G$200, 0))</f>
        <v>fruits/trees</v>
      </c>
      <c r="J1109" s="9" t="s">
        <v>1551</v>
      </c>
      <c r="K1109" s="6"/>
      <c r="L1109" t="str">
        <f>INDEX(classification!L$2:L$200, MATCH(soilManagement!K1109, classification!J$2:J$200, 0))</f>
        <v>unknown</v>
      </c>
      <c r="M1109" s="6" t="s">
        <v>2558</v>
      </c>
      <c r="N1109" t="str">
        <f>INDEX(classification!O$2:O$200, MATCH(soilManagement!M1109, classification!M$2:M$200, 0))</f>
        <v>natural</v>
      </c>
      <c r="O1109" s="6" t="s">
        <v>2587</v>
      </c>
      <c r="P1109" t="str">
        <f>INDEX(classification!R$2:R$200, MATCH(soilManagement!O1109, classification!P$2:P$200, 0))</f>
        <v>no</v>
      </c>
      <c r="Q1109" s="6" t="s">
        <v>2587</v>
      </c>
      <c r="R1109" t="str">
        <f>INDEX(classification!U$2:U$200, MATCH(soilManagement!Q1109, classification!S$2:S$200, 0))</f>
        <v>rainfed</v>
      </c>
      <c r="S1109" s="6" t="s">
        <v>2587</v>
      </c>
      <c r="T1109" t="str">
        <f>INDEX(classification!X$2:X$200, MATCH(soilManagement!S1109, classification!V$2:V$200, 0))</f>
        <v>not compacted</v>
      </c>
      <c r="U1109" s="6"/>
      <c r="V1109" t="str">
        <f>INDEX(classification!AA$2:AA$200, MATCH(soilManagement!U1109, classification!Y$2:Y$200, 0))</f>
        <v>unknown</v>
      </c>
      <c r="W1109" s="6"/>
      <c r="X1109" t="str">
        <f>INDEX(classification!AD$2:AD$200, MATCH(soilManagement!W1109, classification!AB$2:AB$200, 0))</f>
        <v>unknown</v>
      </c>
      <c r="Y1109" s="6" t="s">
        <v>2559</v>
      </c>
    </row>
    <row r="1110" spans="1:25">
      <c r="A1110">
        <v>1109</v>
      </c>
      <c r="B1110" s="6" t="s">
        <v>1332</v>
      </c>
      <c r="C1110" s="6" t="s">
        <v>2556</v>
      </c>
      <c r="D1110" t="str">
        <f>INDEX(classification!C$2:C$200, MATCH(soilManagement!C1110, classification!A$2:A$200, 0))</f>
        <v>grassland</v>
      </c>
      <c r="E1110" s="6" t="s">
        <v>2731</v>
      </c>
      <c r="F1110" t="str">
        <f>INDEX(classification!F$2:F$200, MATCH(soilManagement!E1110, classification!D$2:D$200, 0))</f>
        <v>no tillage</v>
      </c>
      <c r="G1110" s="6">
        <v>0</v>
      </c>
      <c r="H1110" s="6" t="s">
        <v>3085</v>
      </c>
      <c r="I1110" t="str">
        <f>INDEX(classification!I$2:I$200, MATCH(soilManagement!H1110, classification!G$2:G$200, 0))</f>
        <v>grass/herbs</v>
      </c>
      <c r="J1110" s="9" t="s">
        <v>1551</v>
      </c>
      <c r="K1110" s="6"/>
      <c r="L1110" t="str">
        <f>INDEX(classification!L$2:L$200, MATCH(soilManagement!K1110, classification!J$2:J$200, 0))</f>
        <v>unknown</v>
      </c>
      <c r="M1110" s="6" t="s">
        <v>2558</v>
      </c>
      <c r="N1110" t="str">
        <f>INDEX(classification!O$2:O$200, MATCH(soilManagement!M1110, classification!M$2:M$200, 0))</f>
        <v>natural</v>
      </c>
      <c r="O1110" s="6" t="s">
        <v>2570</v>
      </c>
      <c r="P1110" t="str">
        <f>INDEX(classification!R$2:R$200, MATCH(soilManagement!O1110, classification!P$2:P$200, 0))</f>
        <v>yes</v>
      </c>
      <c r="Q1110" s="6" t="s">
        <v>2587</v>
      </c>
      <c r="R1110" t="str">
        <f>INDEX(classification!U$2:U$200, MATCH(soilManagement!Q1110, classification!S$2:S$200, 0))</f>
        <v>rainfed</v>
      </c>
      <c r="S1110" s="6" t="s">
        <v>3086</v>
      </c>
      <c r="T1110" t="str">
        <f>INDEX(classification!X$2:X$200, MATCH(soilManagement!S1110, classification!V$2:V$200, 0))</f>
        <v>compacted</v>
      </c>
      <c r="U1110" s="6"/>
      <c r="V1110" t="str">
        <f>INDEX(classification!AA$2:AA$200, MATCH(soilManagement!U1110, classification!Y$2:Y$200, 0))</f>
        <v>unknown</v>
      </c>
      <c r="W1110" s="6"/>
      <c r="X1110" t="str">
        <f>INDEX(classification!AD$2:AD$200, MATCH(soilManagement!W1110, classification!AB$2:AB$200, 0))</f>
        <v>unknown</v>
      </c>
      <c r="Y1110" s="6" t="s">
        <v>2559</v>
      </c>
    </row>
    <row r="1111" spans="1:25">
      <c r="A1111">
        <v>1110</v>
      </c>
      <c r="B1111" s="6" t="s">
        <v>1333</v>
      </c>
      <c r="C1111" s="6" t="s">
        <v>2725</v>
      </c>
      <c r="D1111" t="str">
        <f>INDEX(classification!C$2:C$200, MATCH(soilManagement!C1111, classification!A$2:A$200, 0))</f>
        <v>woodland/plantation</v>
      </c>
      <c r="E1111" s="6" t="s">
        <v>2731</v>
      </c>
      <c r="F1111" t="str">
        <f>INDEX(classification!F$2:F$200, MATCH(soilManagement!E1111, classification!D$2:D$200, 0))</f>
        <v>no tillage</v>
      </c>
      <c r="G1111" s="6">
        <v>0</v>
      </c>
      <c r="H1111" s="6" t="s">
        <v>3087</v>
      </c>
      <c r="I1111" t="str">
        <f>INDEX(classification!I$2:I$200, MATCH(soilManagement!H1111, classification!G$2:G$200, 0))</f>
        <v>fruits/trees</v>
      </c>
      <c r="J1111" s="9" t="s">
        <v>1551</v>
      </c>
      <c r="K1111" s="6"/>
      <c r="L1111" t="str">
        <f>INDEX(classification!L$2:L$200, MATCH(soilManagement!K1111, classification!J$2:J$200, 0))</f>
        <v>unknown</v>
      </c>
      <c r="M1111" s="6" t="s">
        <v>2558</v>
      </c>
      <c r="N1111" t="str">
        <f>INDEX(classification!O$2:O$200, MATCH(soilManagement!M1111, classification!M$2:M$200, 0))</f>
        <v>natural</v>
      </c>
      <c r="O1111" s="6" t="s">
        <v>2587</v>
      </c>
      <c r="P1111" t="str">
        <f>INDEX(classification!R$2:R$200, MATCH(soilManagement!O1111, classification!P$2:P$200, 0))</f>
        <v>no</v>
      </c>
      <c r="Q1111" s="6" t="s">
        <v>2587</v>
      </c>
      <c r="R1111" t="str">
        <f>INDEX(classification!U$2:U$200, MATCH(soilManagement!Q1111, classification!S$2:S$200, 0))</f>
        <v>rainfed</v>
      </c>
      <c r="S1111" s="6" t="s">
        <v>2587</v>
      </c>
      <c r="T1111" t="str">
        <f>INDEX(classification!X$2:X$200, MATCH(soilManagement!S1111, classification!V$2:V$200, 0))</f>
        <v>not compacted</v>
      </c>
      <c r="U1111" s="6"/>
      <c r="V1111" t="str">
        <f>INDEX(classification!AA$2:AA$200, MATCH(soilManagement!U1111, classification!Y$2:Y$200, 0))</f>
        <v>unknown</v>
      </c>
      <c r="W1111" s="6" t="s">
        <v>3088</v>
      </c>
      <c r="X1111" t="str">
        <f>INDEX(classification!AD$2:AD$200, MATCH(soilManagement!W1111, classification!AB$2:AB$200, 0))</f>
        <v>no impact</v>
      </c>
      <c r="Y1111" s="6" t="s">
        <v>2559</v>
      </c>
    </row>
    <row r="1112" spans="1:25">
      <c r="A1112">
        <v>1111</v>
      </c>
      <c r="B1112" s="6" t="s">
        <v>1335</v>
      </c>
      <c r="C1112" s="6" t="s">
        <v>2725</v>
      </c>
      <c r="D1112" t="str">
        <f>INDEX(classification!C$2:C$200, MATCH(soilManagement!C1112, classification!A$2:A$200, 0))</f>
        <v>woodland/plantation</v>
      </c>
      <c r="E1112" s="6" t="s">
        <v>2731</v>
      </c>
      <c r="F1112" t="str">
        <f>INDEX(classification!F$2:F$200, MATCH(soilManagement!E1112, classification!D$2:D$200, 0))</f>
        <v>no tillage</v>
      </c>
      <c r="G1112" s="6">
        <v>0</v>
      </c>
      <c r="H1112" s="6" t="s">
        <v>3087</v>
      </c>
      <c r="I1112" t="str">
        <f>INDEX(classification!I$2:I$200, MATCH(soilManagement!H1112, classification!G$2:G$200, 0))</f>
        <v>fruits/trees</v>
      </c>
      <c r="J1112" s="9" t="s">
        <v>1551</v>
      </c>
      <c r="K1112" s="6"/>
      <c r="L1112" t="str">
        <f>INDEX(classification!L$2:L$200, MATCH(soilManagement!K1112, classification!J$2:J$200, 0))</f>
        <v>unknown</v>
      </c>
      <c r="M1112" s="6" t="s">
        <v>2558</v>
      </c>
      <c r="N1112" t="str">
        <f>INDEX(classification!O$2:O$200, MATCH(soilManagement!M1112, classification!M$2:M$200, 0))</f>
        <v>natural</v>
      </c>
      <c r="O1112" s="6" t="s">
        <v>2587</v>
      </c>
      <c r="P1112" t="str">
        <f>INDEX(classification!R$2:R$200, MATCH(soilManagement!O1112, classification!P$2:P$200, 0))</f>
        <v>no</v>
      </c>
      <c r="Q1112" s="6" t="s">
        <v>2587</v>
      </c>
      <c r="R1112" t="str">
        <f>INDEX(classification!U$2:U$200, MATCH(soilManagement!Q1112, classification!S$2:S$200, 0))</f>
        <v>rainfed</v>
      </c>
      <c r="S1112" s="6" t="s">
        <v>2587</v>
      </c>
      <c r="T1112" t="str">
        <f>INDEX(classification!X$2:X$200, MATCH(soilManagement!S1112, classification!V$2:V$200, 0))</f>
        <v>not compacted</v>
      </c>
      <c r="U1112" s="6"/>
      <c r="V1112" t="str">
        <f>INDEX(classification!AA$2:AA$200, MATCH(soilManagement!U1112, classification!Y$2:Y$200, 0))</f>
        <v>unknown</v>
      </c>
      <c r="W1112" s="6" t="s">
        <v>3088</v>
      </c>
      <c r="X1112" t="str">
        <f>INDEX(classification!AD$2:AD$200, MATCH(soilManagement!W1112, classification!AB$2:AB$200, 0))</f>
        <v>no impact</v>
      </c>
      <c r="Y1112" s="6" t="s">
        <v>2559</v>
      </c>
    </row>
    <row r="1113" spans="1:25">
      <c r="A1113">
        <v>1112</v>
      </c>
      <c r="B1113" s="6" t="s">
        <v>1336</v>
      </c>
      <c r="C1113" s="6" t="s">
        <v>2556</v>
      </c>
      <c r="D1113" t="str">
        <f>INDEX(classification!C$2:C$200, MATCH(soilManagement!C1113, classification!A$2:A$200, 0))</f>
        <v>grassland</v>
      </c>
      <c r="E1113" s="6" t="s">
        <v>2731</v>
      </c>
      <c r="F1113" t="str">
        <f>INDEX(classification!F$2:F$200, MATCH(soilManagement!E1113, classification!D$2:D$200, 0))</f>
        <v>no tillage</v>
      </c>
      <c r="G1113" s="6">
        <v>0</v>
      </c>
      <c r="H1113" s="6" t="s">
        <v>2952</v>
      </c>
      <c r="I1113" t="str">
        <f>INDEX(classification!I$2:I$200, MATCH(soilManagement!H1113, classification!G$2:G$200, 0))</f>
        <v>grass/herbs</v>
      </c>
      <c r="J1113" s="9" t="s">
        <v>1551</v>
      </c>
      <c r="K1113" s="6"/>
      <c r="L1113" t="str">
        <f>INDEX(classification!L$2:L$200, MATCH(soilManagement!K1113, classification!J$2:J$200, 0))</f>
        <v>unknown</v>
      </c>
      <c r="M1113" s="6" t="s">
        <v>2558</v>
      </c>
      <c r="N1113" t="str">
        <f>INDEX(classification!O$2:O$200, MATCH(soilManagement!M1113, classification!M$2:M$200, 0))</f>
        <v>natural</v>
      </c>
      <c r="O1113" s="6" t="s">
        <v>2570</v>
      </c>
      <c r="P1113" t="str">
        <f>INDEX(classification!R$2:R$200, MATCH(soilManagement!O1113, classification!P$2:P$200, 0))</f>
        <v>yes</v>
      </c>
      <c r="Q1113" s="6" t="s">
        <v>2587</v>
      </c>
      <c r="R1113" t="str">
        <f>INDEX(classification!U$2:U$200, MATCH(soilManagement!Q1113, classification!S$2:S$200, 0))</f>
        <v>rainfed</v>
      </c>
      <c r="S1113" s="6" t="s">
        <v>2587</v>
      </c>
      <c r="T1113" t="str">
        <f>INDEX(classification!X$2:X$200, MATCH(soilManagement!S1113, classification!V$2:V$200, 0))</f>
        <v>not compacted</v>
      </c>
      <c r="U1113" s="6"/>
      <c r="V1113" t="str">
        <f>INDEX(classification!AA$2:AA$200, MATCH(soilManagement!U1113, classification!Y$2:Y$200, 0))</f>
        <v>unknown</v>
      </c>
      <c r="W1113" s="6" t="s">
        <v>3088</v>
      </c>
      <c r="X1113" t="str">
        <f>INDEX(classification!AD$2:AD$200, MATCH(soilManagement!W1113, classification!AB$2:AB$200, 0))</f>
        <v>no impact</v>
      </c>
      <c r="Y1113" s="6" t="s">
        <v>2559</v>
      </c>
    </row>
    <row r="1114" spans="1:25">
      <c r="A1114">
        <v>1113</v>
      </c>
      <c r="B1114" s="6" t="s">
        <v>1337</v>
      </c>
      <c r="C1114" s="6" t="s">
        <v>2556</v>
      </c>
      <c r="D1114" t="str">
        <f>INDEX(classification!C$2:C$200, MATCH(soilManagement!C1114, classification!A$2:A$200, 0))</f>
        <v>grassland</v>
      </c>
      <c r="E1114" s="6" t="s">
        <v>2731</v>
      </c>
      <c r="F1114" t="str">
        <f>INDEX(classification!F$2:F$200, MATCH(soilManagement!E1114, classification!D$2:D$200, 0))</f>
        <v>no tillage</v>
      </c>
      <c r="G1114" s="6">
        <v>0</v>
      </c>
      <c r="H1114" s="6" t="s">
        <v>2952</v>
      </c>
      <c r="I1114" t="str">
        <f>INDEX(classification!I$2:I$200, MATCH(soilManagement!H1114, classification!G$2:G$200, 0))</f>
        <v>grass/herbs</v>
      </c>
      <c r="J1114" s="9" t="s">
        <v>1551</v>
      </c>
      <c r="K1114" s="6"/>
      <c r="L1114" t="str">
        <f>INDEX(classification!L$2:L$200, MATCH(soilManagement!K1114, classification!J$2:J$200, 0))</f>
        <v>unknown</v>
      </c>
      <c r="M1114" s="6" t="s">
        <v>2558</v>
      </c>
      <c r="N1114" t="str">
        <f>INDEX(classification!O$2:O$200, MATCH(soilManagement!M1114, classification!M$2:M$200, 0))</f>
        <v>natural</v>
      </c>
      <c r="O1114" s="6" t="s">
        <v>2570</v>
      </c>
      <c r="P1114" t="str">
        <f>INDEX(classification!R$2:R$200, MATCH(soilManagement!O1114, classification!P$2:P$200, 0))</f>
        <v>yes</v>
      </c>
      <c r="Q1114" s="6" t="s">
        <v>2587</v>
      </c>
      <c r="R1114" t="str">
        <f>INDEX(classification!U$2:U$200, MATCH(soilManagement!Q1114, classification!S$2:S$200, 0))</f>
        <v>rainfed</v>
      </c>
      <c r="S1114" s="6" t="s">
        <v>2587</v>
      </c>
      <c r="T1114" t="str">
        <f>INDEX(classification!X$2:X$200, MATCH(soilManagement!S1114, classification!V$2:V$200, 0))</f>
        <v>not compacted</v>
      </c>
      <c r="U1114" s="6"/>
      <c r="V1114" t="str">
        <f>INDEX(classification!AA$2:AA$200, MATCH(soilManagement!U1114, classification!Y$2:Y$200, 0))</f>
        <v>unknown</v>
      </c>
      <c r="W1114" s="6" t="s">
        <v>3088</v>
      </c>
      <c r="X1114" t="str">
        <f>INDEX(classification!AD$2:AD$200, MATCH(soilManagement!W1114, classification!AB$2:AB$200, 0))</f>
        <v>no impact</v>
      </c>
      <c r="Y1114" s="6" t="s">
        <v>2559</v>
      </c>
    </row>
    <row r="1115" spans="1:25">
      <c r="A1115">
        <v>1114</v>
      </c>
      <c r="B1115" s="6" t="s">
        <v>1338</v>
      </c>
      <c r="C1115" s="6" t="s">
        <v>2599</v>
      </c>
      <c r="D1115" t="str">
        <f>INDEX(classification!C$2:C$200, MATCH(soilManagement!C1115, classification!A$2:A$200, 0))</f>
        <v>arable</v>
      </c>
      <c r="E1115" s="6" t="s">
        <v>2731</v>
      </c>
      <c r="F1115" t="str">
        <f>INDEX(classification!F$2:F$200, MATCH(soilManagement!E1115, classification!D$2:D$200, 0))</f>
        <v>no tillage</v>
      </c>
      <c r="G1115" s="9">
        <v>-9999</v>
      </c>
      <c r="H1115" s="6" t="s">
        <v>1551</v>
      </c>
      <c r="I1115" t="str">
        <f>INDEX(classification!I$2:I$200, MATCH(soilManagement!H1115, classification!G$2:G$200, 0))</f>
        <v>unknown</v>
      </c>
      <c r="J1115" s="9" t="s">
        <v>1551</v>
      </c>
      <c r="K1115" s="6"/>
      <c r="L1115" t="str">
        <f>INDEX(classification!L$2:L$200, MATCH(soilManagement!K1115, classification!J$2:J$200, 0))</f>
        <v>unknown</v>
      </c>
      <c r="M1115" s="6" t="s">
        <v>1551</v>
      </c>
      <c r="N1115" t="str">
        <f>INDEX(classification!O$2:O$200, MATCH(soilManagement!M1115, classification!M$2:M$200, 0))</f>
        <v>unknown</v>
      </c>
      <c r="O1115" s="6" t="s">
        <v>2587</v>
      </c>
      <c r="P1115" t="str">
        <f>INDEX(classification!R$2:R$200, MATCH(soilManagement!O1115, classification!P$2:P$200, 0))</f>
        <v>no</v>
      </c>
      <c r="Q1115" s="6" t="s">
        <v>1551</v>
      </c>
      <c r="R1115" t="str">
        <f>INDEX(classification!U$2:U$200, MATCH(soilManagement!Q1115, classification!S$2:S$200, 0))</f>
        <v>unknown</v>
      </c>
      <c r="S1115" s="6" t="s">
        <v>1551</v>
      </c>
      <c r="T1115" t="str">
        <f>INDEX(classification!X$2:X$200, MATCH(soilManagement!S1115, classification!V$2:V$200, 0))</f>
        <v>unknown</v>
      </c>
      <c r="U1115" s="6" t="s">
        <v>3089</v>
      </c>
      <c r="V1115" t="str">
        <f>INDEX(classification!AA$2:AA$200, MATCH(soilManagement!U1115, classification!Y$2:Y$200, 0))</f>
        <v>no impact</v>
      </c>
      <c r="X1115" t="str">
        <f>INDEX(classification!AD$2:AD$200, MATCH(soilManagement!W1115, classification!AB$2:AB$200, 0))</f>
        <v>unknown</v>
      </c>
      <c r="Y1115" s="6" t="s">
        <v>2513</v>
      </c>
    </row>
    <row r="1116" spans="1:25">
      <c r="A1116">
        <v>1115</v>
      </c>
      <c r="B1116" s="6" t="s">
        <v>1340</v>
      </c>
      <c r="C1116" s="6" t="s">
        <v>2599</v>
      </c>
      <c r="D1116" t="str">
        <f>INDEX(classification!C$2:C$200, MATCH(soilManagement!C1116, classification!A$2:A$200, 0))</f>
        <v>arable</v>
      </c>
      <c r="E1116" s="6" t="s">
        <v>2731</v>
      </c>
      <c r="F1116" t="str">
        <f>INDEX(classification!F$2:F$200, MATCH(soilManagement!E1116, classification!D$2:D$200, 0))</f>
        <v>no tillage</v>
      </c>
      <c r="G1116" s="9">
        <v>-9999</v>
      </c>
      <c r="H1116" s="6" t="s">
        <v>1551</v>
      </c>
      <c r="I1116" t="str">
        <f>INDEX(classification!I$2:I$200, MATCH(soilManagement!H1116, classification!G$2:G$200, 0))</f>
        <v>unknown</v>
      </c>
      <c r="J1116" s="9" t="s">
        <v>1551</v>
      </c>
      <c r="K1116" s="6"/>
      <c r="L1116" t="str">
        <f>INDEX(classification!L$2:L$200, MATCH(soilManagement!K1116, classification!J$2:J$200, 0))</f>
        <v>unknown</v>
      </c>
      <c r="M1116" s="6" t="s">
        <v>1551</v>
      </c>
      <c r="N1116" t="str">
        <f>INDEX(classification!O$2:O$200, MATCH(soilManagement!M1116, classification!M$2:M$200, 0))</f>
        <v>unknown</v>
      </c>
      <c r="O1116" s="6" t="s">
        <v>2587</v>
      </c>
      <c r="P1116" t="str">
        <f>INDEX(classification!R$2:R$200, MATCH(soilManagement!O1116, classification!P$2:P$200, 0))</f>
        <v>no</v>
      </c>
      <c r="Q1116" s="6" t="s">
        <v>1551</v>
      </c>
      <c r="R1116" t="str">
        <f>INDEX(classification!U$2:U$200, MATCH(soilManagement!Q1116, classification!S$2:S$200, 0))</f>
        <v>unknown</v>
      </c>
      <c r="S1116" s="6" t="s">
        <v>1551</v>
      </c>
      <c r="T1116" t="str">
        <f>INDEX(classification!X$2:X$200, MATCH(soilManagement!S1116, classification!V$2:V$200, 0))</f>
        <v>unknown</v>
      </c>
      <c r="U1116" s="6" t="s">
        <v>3090</v>
      </c>
      <c r="V1116" t="str">
        <f>INDEX(classification!AA$2:AA$200, MATCH(soilManagement!U1116, classification!Y$2:Y$200, 0))</f>
        <v>no impact</v>
      </c>
      <c r="X1116" t="str">
        <f>INDEX(classification!AD$2:AD$200, MATCH(soilManagement!W1116, classification!AB$2:AB$200, 0))</f>
        <v>unknown</v>
      </c>
      <c r="Y1116" s="6" t="s">
        <v>2513</v>
      </c>
    </row>
    <row r="1117" spans="1:25">
      <c r="A1117">
        <v>1116</v>
      </c>
      <c r="B1117" s="6" t="s">
        <v>1341</v>
      </c>
      <c r="C1117" s="6" t="s">
        <v>2599</v>
      </c>
      <c r="D1117" t="str">
        <f>INDEX(classification!C$2:C$200, MATCH(soilManagement!C1117, classification!A$2:A$200, 0))</f>
        <v>arable</v>
      </c>
      <c r="E1117" s="6" t="s">
        <v>2731</v>
      </c>
      <c r="F1117" t="str">
        <f>INDEX(classification!F$2:F$200, MATCH(soilManagement!E1117, classification!D$2:D$200, 0))</f>
        <v>no tillage</v>
      </c>
      <c r="G1117" s="9">
        <v>-9999</v>
      </c>
      <c r="H1117" s="6" t="s">
        <v>1551</v>
      </c>
      <c r="I1117" t="str">
        <f>INDEX(classification!I$2:I$200, MATCH(soilManagement!H1117, classification!G$2:G$200, 0))</f>
        <v>unknown</v>
      </c>
      <c r="J1117" s="9" t="s">
        <v>1551</v>
      </c>
      <c r="K1117" s="6"/>
      <c r="L1117" t="str">
        <f>INDEX(classification!L$2:L$200, MATCH(soilManagement!K1117, classification!J$2:J$200, 0))</f>
        <v>unknown</v>
      </c>
      <c r="M1117" s="6" t="s">
        <v>1551</v>
      </c>
      <c r="N1117" t="str">
        <f>INDEX(classification!O$2:O$200, MATCH(soilManagement!M1117, classification!M$2:M$200, 0))</f>
        <v>unknown</v>
      </c>
      <c r="O1117" s="6" t="s">
        <v>2587</v>
      </c>
      <c r="P1117" t="str">
        <f>INDEX(classification!R$2:R$200, MATCH(soilManagement!O1117, classification!P$2:P$200, 0))</f>
        <v>no</v>
      </c>
      <c r="Q1117" s="6" t="s">
        <v>1551</v>
      </c>
      <c r="R1117" t="str">
        <f>INDEX(classification!U$2:U$200, MATCH(soilManagement!Q1117, classification!S$2:S$200, 0))</f>
        <v>unknown</v>
      </c>
      <c r="S1117" s="6" t="s">
        <v>1551</v>
      </c>
      <c r="T1117" t="str">
        <f>INDEX(classification!X$2:X$200, MATCH(soilManagement!S1117, classification!V$2:V$200, 0))</f>
        <v>unknown</v>
      </c>
      <c r="U1117" s="6" t="s">
        <v>3091</v>
      </c>
      <c r="V1117" t="str">
        <f>INDEX(classification!AA$2:AA$200, MATCH(soilManagement!U1117, classification!Y$2:Y$200, 0))</f>
        <v>positive impact</v>
      </c>
      <c r="X1117" t="str">
        <f>INDEX(classification!AD$2:AD$200, MATCH(soilManagement!W1117, classification!AB$2:AB$200, 0))</f>
        <v>unknown</v>
      </c>
      <c r="Y1117" s="6" t="s">
        <v>2513</v>
      </c>
    </row>
    <row r="1118" spans="1:25">
      <c r="A1118">
        <v>1117</v>
      </c>
      <c r="B1118" s="6" t="s">
        <v>1342</v>
      </c>
      <c r="C1118" s="6" t="s">
        <v>2599</v>
      </c>
      <c r="D1118" t="str">
        <f>INDEX(classification!C$2:C$200, MATCH(soilManagement!C1118, classification!A$2:A$200, 0))</f>
        <v>arable</v>
      </c>
      <c r="E1118" s="6" t="s">
        <v>2731</v>
      </c>
      <c r="F1118" t="str">
        <f>INDEX(classification!F$2:F$200, MATCH(soilManagement!E1118, classification!D$2:D$200, 0))</f>
        <v>no tillage</v>
      </c>
      <c r="G1118" s="9">
        <v>-9999</v>
      </c>
      <c r="H1118" s="6" t="s">
        <v>1551</v>
      </c>
      <c r="I1118" t="str">
        <f>INDEX(classification!I$2:I$200, MATCH(soilManagement!H1118, classification!G$2:G$200, 0))</f>
        <v>unknown</v>
      </c>
      <c r="J1118" s="9" t="s">
        <v>1551</v>
      </c>
      <c r="K1118" s="6"/>
      <c r="L1118" t="str">
        <f>INDEX(classification!L$2:L$200, MATCH(soilManagement!K1118, classification!J$2:J$200, 0))</f>
        <v>unknown</v>
      </c>
      <c r="M1118" s="6" t="s">
        <v>1551</v>
      </c>
      <c r="N1118" t="str">
        <f>INDEX(classification!O$2:O$200, MATCH(soilManagement!M1118, classification!M$2:M$200, 0))</f>
        <v>unknown</v>
      </c>
      <c r="O1118" s="6" t="s">
        <v>2587</v>
      </c>
      <c r="P1118" t="str">
        <f>INDEX(classification!R$2:R$200, MATCH(soilManagement!O1118, classification!P$2:P$200, 0))</f>
        <v>no</v>
      </c>
      <c r="Q1118" s="6" t="s">
        <v>1551</v>
      </c>
      <c r="R1118" t="str">
        <f>INDEX(classification!U$2:U$200, MATCH(soilManagement!Q1118, classification!S$2:S$200, 0))</f>
        <v>unknown</v>
      </c>
      <c r="S1118" s="6" t="s">
        <v>1551</v>
      </c>
      <c r="T1118" t="str">
        <f>INDEX(classification!X$2:X$200, MATCH(soilManagement!S1118, classification!V$2:V$200, 0))</f>
        <v>unknown</v>
      </c>
      <c r="U1118" s="6" t="s">
        <v>3092</v>
      </c>
      <c r="V1118" t="str">
        <f>INDEX(classification!AA$2:AA$200, MATCH(soilManagement!U1118, classification!Y$2:Y$200, 0))</f>
        <v>positive impact</v>
      </c>
      <c r="X1118" t="str">
        <f>INDEX(classification!AD$2:AD$200, MATCH(soilManagement!W1118, classification!AB$2:AB$200, 0))</f>
        <v>unknown</v>
      </c>
      <c r="Y1118" s="6" t="s">
        <v>2513</v>
      </c>
    </row>
    <row r="1119" spans="1:25">
      <c r="A1119">
        <v>1118</v>
      </c>
      <c r="B1119" s="9" t="s">
        <v>1348</v>
      </c>
      <c r="C1119" s="9" t="s">
        <v>2599</v>
      </c>
      <c r="D1119" t="str">
        <f>INDEX(classification!C$2:C$200, MATCH(soilManagement!C1119, classification!A$2:A$200, 0))</f>
        <v>arable</v>
      </c>
      <c r="E1119" s="9" t="s">
        <v>2801</v>
      </c>
      <c r="F1119" t="str">
        <f>INDEX(classification!F$2:F$200, MATCH(soilManagement!E1119, classification!D$2:D$200, 0))</f>
        <v>conventional tillage</v>
      </c>
      <c r="G1119" s="9">
        <v>-9999</v>
      </c>
      <c r="H1119" s="9" t="s">
        <v>3093</v>
      </c>
      <c r="I1119" t="str">
        <f>INDEX(classification!I$2:I$200, MATCH(soilManagement!H1119, classification!G$2:G$200, 0))</f>
        <v>cereals</v>
      </c>
      <c r="J1119" s="9" t="s">
        <v>3093</v>
      </c>
      <c r="K1119" s="17" t="s">
        <v>1551</v>
      </c>
      <c r="L1119" t="str">
        <f>INDEX(classification!L$2:L$200, MATCH(soilManagement!K1119, classification!J$2:J$200, 0))</f>
        <v>unknown</v>
      </c>
      <c r="M1119" s="9" t="s">
        <v>2587</v>
      </c>
      <c r="N1119" t="str">
        <f>INDEX(classification!O$2:O$200, MATCH(soilManagement!M1119, classification!M$2:M$200, 0))</f>
        <v>no</v>
      </c>
      <c r="O1119" s="17" t="s">
        <v>1551</v>
      </c>
      <c r="P1119" t="str">
        <f>INDEX(classification!R$2:R$200, MATCH(soilManagement!O1119, classification!P$2:P$200, 0))</f>
        <v>unknown</v>
      </c>
      <c r="Q1119" s="9" t="s">
        <v>2570</v>
      </c>
      <c r="R1119" t="str">
        <f>INDEX(classification!U$2:U$200, MATCH(soilManagement!Q1119, classification!S$2:S$200, 0))</f>
        <v>irrigated</v>
      </c>
      <c r="S1119" s="17" t="s">
        <v>1551</v>
      </c>
      <c r="T1119" t="str">
        <f>INDEX(classification!X$2:X$200, MATCH(soilManagement!S1119, classification!V$2:V$200, 0))</f>
        <v>unknown</v>
      </c>
      <c r="U1119" s="17" t="s">
        <v>1551</v>
      </c>
      <c r="V1119" t="str">
        <f>INDEX(classification!AA$2:AA$200, MATCH(soilManagement!U1119, classification!Y$2:Y$200, 0))</f>
        <v>unknown</v>
      </c>
      <c r="W1119" s="9" t="s">
        <v>3048</v>
      </c>
      <c r="X1119" t="str">
        <f>INDEX(classification!AD$2:AD$200, MATCH(soilManagement!W1119, classification!AB$2:AB$200, 0))</f>
        <v>no impact</v>
      </c>
      <c r="Y1119" s="9" t="s">
        <v>2515</v>
      </c>
    </row>
    <row r="1120" spans="1:25">
      <c r="A1120">
        <v>1119</v>
      </c>
      <c r="B1120" s="9" t="s">
        <v>1351</v>
      </c>
      <c r="C1120" s="9" t="s">
        <v>2599</v>
      </c>
      <c r="D1120" t="str">
        <f>INDEX(classification!C$2:C$200, MATCH(soilManagement!C1120, classification!A$2:A$200, 0))</f>
        <v>arable</v>
      </c>
      <c r="E1120" s="9" t="s">
        <v>2801</v>
      </c>
      <c r="F1120" t="str">
        <f>INDEX(classification!F$2:F$200, MATCH(soilManagement!E1120, classification!D$2:D$200, 0))</f>
        <v>conventional tillage</v>
      </c>
      <c r="G1120" s="9">
        <v>-9999</v>
      </c>
      <c r="H1120" s="9" t="s">
        <v>3093</v>
      </c>
      <c r="I1120" t="str">
        <f>INDEX(classification!I$2:I$200, MATCH(soilManagement!H1120, classification!G$2:G$200, 0))</f>
        <v>cereals</v>
      </c>
      <c r="J1120" s="9" t="s">
        <v>3093</v>
      </c>
      <c r="K1120" s="17" t="s">
        <v>1551</v>
      </c>
      <c r="L1120" t="str">
        <f>INDEX(classification!L$2:L$200, MATCH(soilManagement!K1120, classification!J$2:J$200, 0))</f>
        <v>unknown</v>
      </c>
      <c r="M1120" s="9" t="s">
        <v>2587</v>
      </c>
      <c r="N1120" t="str">
        <f>INDEX(classification!O$2:O$200, MATCH(soilManagement!M1120, classification!M$2:M$200, 0))</f>
        <v>no</v>
      </c>
      <c r="O1120" s="17" t="s">
        <v>1551</v>
      </c>
      <c r="P1120" t="str">
        <f>INDEX(classification!R$2:R$200, MATCH(soilManagement!O1120, classification!P$2:P$200, 0))</f>
        <v>unknown</v>
      </c>
      <c r="Q1120" s="9" t="s">
        <v>2570</v>
      </c>
      <c r="R1120" t="str">
        <f>INDEX(classification!U$2:U$200, MATCH(soilManagement!Q1120, classification!S$2:S$200, 0))</f>
        <v>irrigated</v>
      </c>
      <c r="S1120" s="17" t="s">
        <v>1551</v>
      </c>
      <c r="T1120" t="str">
        <f>INDEX(classification!X$2:X$200, MATCH(soilManagement!S1120, classification!V$2:V$200, 0))</f>
        <v>unknown</v>
      </c>
      <c r="U1120" s="17" t="s">
        <v>1551</v>
      </c>
      <c r="V1120" t="str">
        <f>INDEX(classification!AA$2:AA$200, MATCH(soilManagement!U1120, classification!Y$2:Y$200, 0))</f>
        <v>unknown</v>
      </c>
      <c r="W1120" s="9" t="s">
        <v>3048</v>
      </c>
      <c r="X1120" t="str">
        <f>INDEX(classification!AD$2:AD$200, MATCH(soilManagement!W1120, classification!AB$2:AB$200, 0))</f>
        <v>no impact</v>
      </c>
      <c r="Y1120" s="9" t="s">
        <v>2515</v>
      </c>
    </row>
    <row r="1121" spans="1:25">
      <c r="A1121">
        <v>1120</v>
      </c>
      <c r="B1121" s="9" t="s">
        <v>1352</v>
      </c>
      <c r="C1121" s="9" t="s">
        <v>2599</v>
      </c>
      <c r="D1121" t="str">
        <f>INDEX(classification!C$2:C$200, MATCH(soilManagement!C1121, classification!A$2:A$200, 0))</f>
        <v>arable</v>
      </c>
      <c r="E1121" s="9" t="s">
        <v>2801</v>
      </c>
      <c r="F1121" t="str">
        <f>INDEX(classification!F$2:F$200, MATCH(soilManagement!E1121, classification!D$2:D$200, 0))</f>
        <v>conventional tillage</v>
      </c>
      <c r="G1121" s="9">
        <v>-9999</v>
      </c>
      <c r="H1121" s="9" t="s">
        <v>3093</v>
      </c>
      <c r="I1121" t="str">
        <f>INDEX(classification!I$2:I$200, MATCH(soilManagement!H1121, classification!G$2:G$200, 0))</f>
        <v>cereals</v>
      </c>
      <c r="J1121" s="9" t="s">
        <v>3093</v>
      </c>
      <c r="K1121" s="17" t="s">
        <v>1551</v>
      </c>
      <c r="L1121" t="str">
        <f>INDEX(classification!L$2:L$200, MATCH(soilManagement!K1121, classification!J$2:J$200, 0))</f>
        <v>unknown</v>
      </c>
      <c r="M1121" s="9" t="s">
        <v>2587</v>
      </c>
      <c r="N1121" t="str">
        <f>INDEX(classification!O$2:O$200, MATCH(soilManagement!M1121, classification!M$2:M$200, 0))</f>
        <v>no</v>
      </c>
      <c r="O1121" s="17" t="s">
        <v>1551</v>
      </c>
      <c r="P1121" t="str">
        <f>INDEX(classification!R$2:R$200, MATCH(soilManagement!O1121, classification!P$2:P$200, 0))</f>
        <v>unknown</v>
      </c>
      <c r="Q1121" s="9" t="s">
        <v>2570</v>
      </c>
      <c r="R1121" t="str">
        <f>INDEX(classification!U$2:U$200, MATCH(soilManagement!Q1121, classification!S$2:S$200, 0))</f>
        <v>irrigated</v>
      </c>
      <c r="S1121" s="17" t="s">
        <v>1551</v>
      </c>
      <c r="T1121" t="str">
        <f>INDEX(classification!X$2:X$200, MATCH(soilManagement!S1121, classification!V$2:V$200, 0))</f>
        <v>unknown</v>
      </c>
      <c r="U1121" s="17" t="s">
        <v>1551</v>
      </c>
      <c r="V1121" t="str">
        <f>INDEX(classification!AA$2:AA$200, MATCH(soilManagement!U1121, classification!Y$2:Y$200, 0))</f>
        <v>unknown</v>
      </c>
      <c r="W1121" s="9" t="s">
        <v>3048</v>
      </c>
      <c r="X1121" t="str">
        <f>INDEX(classification!AD$2:AD$200, MATCH(soilManagement!W1121, classification!AB$2:AB$200, 0))</f>
        <v>no impact</v>
      </c>
      <c r="Y1121" s="9" t="s">
        <v>2515</v>
      </c>
    </row>
    <row r="1122" spans="1:25">
      <c r="A1122">
        <v>1121</v>
      </c>
      <c r="B1122" s="9" t="s">
        <v>1353</v>
      </c>
      <c r="C1122" s="9" t="s">
        <v>2599</v>
      </c>
      <c r="D1122" t="str">
        <f>INDEX(classification!C$2:C$200, MATCH(soilManagement!C1122, classification!A$2:A$200, 0))</f>
        <v>arable</v>
      </c>
      <c r="E1122" s="9" t="s">
        <v>2801</v>
      </c>
      <c r="F1122" t="str">
        <f>INDEX(classification!F$2:F$200, MATCH(soilManagement!E1122, classification!D$2:D$200, 0))</f>
        <v>conventional tillage</v>
      </c>
      <c r="G1122" s="9">
        <v>-9999</v>
      </c>
      <c r="H1122" s="9" t="s">
        <v>3093</v>
      </c>
      <c r="I1122" t="str">
        <f>INDEX(classification!I$2:I$200, MATCH(soilManagement!H1122, classification!G$2:G$200, 0))</f>
        <v>cereals</v>
      </c>
      <c r="J1122" s="9" t="s">
        <v>3093</v>
      </c>
      <c r="K1122" s="17" t="s">
        <v>1551</v>
      </c>
      <c r="L1122" t="str">
        <f>INDEX(classification!L$2:L$200, MATCH(soilManagement!K1122, classification!J$2:J$200, 0))</f>
        <v>unknown</v>
      </c>
      <c r="M1122" s="9" t="s">
        <v>2587</v>
      </c>
      <c r="N1122" t="str">
        <f>INDEX(classification!O$2:O$200, MATCH(soilManagement!M1122, classification!M$2:M$200, 0))</f>
        <v>no</v>
      </c>
      <c r="O1122" s="17" t="s">
        <v>1551</v>
      </c>
      <c r="P1122" t="str">
        <f>INDEX(classification!R$2:R$200, MATCH(soilManagement!O1122, classification!P$2:P$200, 0))</f>
        <v>unknown</v>
      </c>
      <c r="Q1122" s="9" t="s">
        <v>2570</v>
      </c>
      <c r="R1122" t="str">
        <f>INDEX(classification!U$2:U$200, MATCH(soilManagement!Q1122, classification!S$2:S$200, 0))</f>
        <v>irrigated</v>
      </c>
      <c r="S1122" s="17" t="s">
        <v>1551</v>
      </c>
      <c r="T1122" t="str">
        <f>INDEX(classification!X$2:X$200, MATCH(soilManagement!S1122, classification!V$2:V$200, 0))</f>
        <v>unknown</v>
      </c>
      <c r="U1122" s="17" t="s">
        <v>1551</v>
      </c>
      <c r="V1122" t="str">
        <f>INDEX(classification!AA$2:AA$200, MATCH(soilManagement!U1122, classification!Y$2:Y$200, 0))</f>
        <v>unknown</v>
      </c>
      <c r="W1122" s="9" t="s">
        <v>3048</v>
      </c>
      <c r="X1122" t="str">
        <f>INDEX(classification!AD$2:AD$200, MATCH(soilManagement!W1122, classification!AB$2:AB$200, 0))</f>
        <v>no impact</v>
      </c>
      <c r="Y1122" s="9" t="s">
        <v>2515</v>
      </c>
    </row>
    <row r="1123" spans="1:25">
      <c r="A1123">
        <v>1122</v>
      </c>
      <c r="B1123" s="9" t="s">
        <v>1354</v>
      </c>
      <c r="C1123" s="9" t="s">
        <v>2599</v>
      </c>
      <c r="D1123" t="str">
        <f>INDEX(classification!C$2:C$200, MATCH(soilManagement!C1123, classification!A$2:A$200, 0))</f>
        <v>arable</v>
      </c>
      <c r="E1123" s="9" t="s">
        <v>2801</v>
      </c>
      <c r="F1123" t="str">
        <f>INDEX(classification!F$2:F$200, MATCH(soilManagement!E1123, classification!D$2:D$200, 0))</f>
        <v>conventional tillage</v>
      </c>
      <c r="G1123" s="9">
        <v>-9999</v>
      </c>
      <c r="H1123" s="9" t="s">
        <v>3093</v>
      </c>
      <c r="I1123" t="str">
        <f>INDEX(classification!I$2:I$200, MATCH(soilManagement!H1123, classification!G$2:G$200, 0))</f>
        <v>cereals</v>
      </c>
      <c r="J1123" s="9" t="s">
        <v>3093</v>
      </c>
      <c r="K1123" s="17" t="s">
        <v>1551</v>
      </c>
      <c r="L1123" t="str">
        <f>INDEX(classification!L$2:L$200, MATCH(soilManagement!K1123, classification!J$2:J$200, 0))</f>
        <v>unknown</v>
      </c>
      <c r="M1123" s="9" t="s">
        <v>2587</v>
      </c>
      <c r="N1123" t="str">
        <f>INDEX(classification!O$2:O$200, MATCH(soilManagement!M1123, classification!M$2:M$200, 0))</f>
        <v>no</v>
      </c>
      <c r="O1123" s="17" t="s">
        <v>1551</v>
      </c>
      <c r="P1123" t="str">
        <f>INDEX(classification!R$2:R$200, MATCH(soilManagement!O1123, classification!P$2:P$200, 0))</f>
        <v>unknown</v>
      </c>
      <c r="Q1123" s="9" t="s">
        <v>2570</v>
      </c>
      <c r="R1123" t="str">
        <f>INDEX(classification!U$2:U$200, MATCH(soilManagement!Q1123, classification!S$2:S$200, 0))</f>
        <v>irrigated</v>
      </c>
      <c r="S1123" s="17" t="s">
        <v>1551</v>
      </c>
      <c r="T1123" t="str">
        <f>INDEX(classification!X$2:X$200, MATCH(soilManagement!S1123, classification!V$2:V$200, 0))</f>
        <v>unknown</v>
      </c>
      <c r="U1123" s="17" t="s">
        <v>1551</v>
      </c>
      <c r="V1123" t="str">
        <f>INDEX(classification!AA$2:AA$200, MATCH(soilManagement!U1123, classification!Y$2:Y$200, 0))</f>
        <v>unknown</v>
      </c>
      <c r="W1123" s="9" t="s">
        <v>3048</v>
      </c>
      <c r="X1123" t="str">
        <f>INDEX(classification!AD$2:AD$200, MATCH(soilManagement!W1123, classification!AB$2:AB$200, 0))</f>
        <v>no impact</v>
      </c>
      <c r="Y1123" s="9" t="s">
        <v>2515</v>
      </c>
    </row>
    <row r="1124" spans="1:25">
      <c r="A1124">
        <v>1123</v>
      </c>
      <c r="B1124" s="9" t="s">
        <v>1355</v>
      </c>
      <c r="C1124" s="9" t="s">
        <v>2599</v>
      </c>
      <c r="D1124" t="str">
        <f>INDEX(classification!C$2:C$200, MATCH(soilManagement!C1124, classification!A$2:A$200, 0))</f>
        <v>arable</v>
      </c>
      <c r="E1124" s="9" t="s">
        <v>2801</v>
      </c>
      <c r="F1124" t="str">
        <f>INDEX(classification!F$2:F$200, MATCH(soilManagement!E1124, classification!D$2:D$200, 0))</f>
        <v>conventional tillage</v>
      </c>
      <c r="G1124" s="9">
        <v>-9999</v>
      </c>
      <c r="H1124" s="9" t="s">
        <v>3093</v>
      </c>
      <c r="I1124" t="str">
        <f>INDEX(classification!I$2:I$200, MATCH(soilManagement!H1124, classification!G$2:G$200, 0))</f>
        <v>cereals</v>
      </c>
      <c r="J1124" s="9" t="s">
        <v>3093</v>
      </c>
      <c r="K1124" s="17" t="s">
        <v>1551</v>
      </c>
      <c r="L1124" t="str">
        <f>INDEX(classification!L$2:L$200, MATCH(soilManagement!K1124, classification!J$2:J$200, 0))</f>
        <v>unknown</v>
      </c>
      <c r="M1124" s="9" t="s">
        <v>2587</v>
      </c>
      <c r="N1124" t="str">
        <f>INDEX(classification!O$2:O$200, MATCH(soilManagement!M1124, classification!M$2:M$200, 0))</f>
        <v>no</v>
      </c>
      <c r="O1124" s="17" t="s">
        <v>1551</v>
      </c>
      <c r="P1124" t="str">
        <f>INDEX(classification!R$2:R$200, MATCH(soilManagement!O1124, classification!P$2:P$200, 0))</f>
        <v>unknown</v>
      </c>
      <c r="Q1124" s="9" t="s">
        <v>2570</v>
      </c>
      <c r="R1124" t="str">
        <f>INDEX(classification!U$2:U$200, MATCH(soilManagement!Q1124, classification!S$2:S$200, 0))</f>
        <v>irrigated</v>
      </c>
      <c r="S1124" s="17" t="s">
        <v>1551</v>
      </c>
      <c r="T1124" t="str">
        <f>INDEX(classification!X$2:X$200, MATCH(soilManagement!S1124, classification!V$2:V$200, 0))</f>
        <v>unknown</v>
      </c>
      <c r="U1124" s="17" t="s">
        <v>1551</v>
      </c>
      <c r="V1124" t="str">
        <f>INDEX(classification!AA$2:AA$200, MATCH(soilManagement!U1124, classification!Y$2:Y$200, 0))</f>
        <v>unknown</v>
      </c>
      <c r="W1124" s="9" t="s">
        <v>3048</v>
      </c>
      <c r="X1124" t="str">
        <f>INDEX(classification!AD$2:AD$200, MATCH(soilManagement!W1124, classification!AB$2:AB$200, 0))</f>
        <v>no impact</v>
      </c>
      <c r="Y1124" s="9" t="s">
        <v>2515</v>
      </c>
    </row>
    <row r="1125" spans="1:25">
      <c r="A1125">
        <v>1124</v>
      </c>
      <c r="B1125" s="9" t="s">
        <v>1356</v>
      </c>
      <c r="C1125" s="9" t="s">
        <v>2599</v>
      </c>
      <c r="D1125" t="str">
        <f>INDEX(classification!C$2:C$200, MATCH(soilManagement!C1125, classification!A$2:A$200, 0))</f>
        <v>arable</v>
      </c>
      <c r="E1125" s="9" t="s">
        <v>2801</v>
      </c>
      <c r="F1125" t="str">
        <f>INDEX(classification!F$2:F$200, MATCH(soilManagement!E1125, classification!D$2:D$200, 0))</f>
        <v>conventional tillage</v>
      </c>
      <c r="G1125" s="9">
        <v>-9999</v>
      </c>
      <c r="H1125" s="9" t="s">
        <v>3093</v>
      </c>
      <c r="I1125" t="str">
        <f>INDEX(classification!I$2:I$200, MATCH(soilManagement!H1125, classification!G$2:G$200, 0))</f>
        <v>cereals</v>
      </c>
      <c r="J1125" s="9" t="s">
        <v>3093</v>
      </c>
      <c r="K1125" s="17" t="s">
        <v>1551</v>
      </c>
      <c r="L1125" t="str">
        <f>INDEX(classification!L$2:L$200, MATCH(soilManagement!K1125, classification!J$2:J$200, 0))</f>
        <v>unknown</v>
      </c>
      <c r="M1125" s="9" t="s">
        <v>2587</v>
      </c>
      <c r="N1125" t="str">
        <f>INDEX(classification!O$2:O$200, MATCH(soilManagement!M1125, classification!M$2:M$200, 0))</f>
        <v>no</v>
      </c>
      <c r="O1125" s="17" t="s">
        <v>1551</v>
      </c>
      <c r="P1125" t="str">
        <f>INDEX(classification!R$2:R$200, MATCH(soilManagement!O1125, classification!P$2:P$200, 0))</f>
        <v>unknown</v>
      </c>
      <c r="Q1125" s="9" t="s">
        <v>2570</v>
      </c>
      <c r="R1125" t="str">
        <f>INDEX(classification!U$2:U$200, MATCH(soilManagement!Q1125, classification!S$2:S$200, 0))</f>
        <v>irrigated</v>
      </c>
      <c r="S1125" s="17" t="s">
        <v>1551</v>
      </c>
      <c r="T1125" t="str">
        <f>INDEX(classification!X$2:X$200, MATCH(soilManagement!S1125, classification!V$2:V$200, 0))</f>
        <v>unknown</v>
      </c>
      <c r="U1125" s="17" t="s">
        <v>1551</v>
      </c>
      <c r="V1125" t="str">
        <f>INDEX(classification!AA$2:AA$200, MATCH(soilManagement!U1125, classification!Y$2:Y$200, 0))</f>
        <v>unknown</v>
      </c>
      <c r="W1125" s="9" t="s">
        <v>3048</v>
      </c>
      <c r="X1125" t="str">
        <f>INDEX(classification!AD$2:AD$200, MATCH(soilManagement!W1125, classification!AB$2:AB$200, 0))</f>
        <v>no impact</v>
      </c>
      <c r="Y1125" s="9" t="s">
        <v>2515</v>
      </c>
    </row>
    <row r="1126" spans="1:25">
      <c r="A1126">
        <v>1125</v>
      </c>
      <c r="B1126" s="9" t="s">
        <v>1357</v>
      </c>
      <c r="C1126" s="9" t="s">
        <v>2599</v>
      </c>
      <c r="D1126" t="str">
        <f>INDEX(classification!C$2:C$200, MATCH(soilManagement!C1126, classification!A$2:A$200, 0))</f>
        <v>arable</v>
      </c>
      <c r="E1126" s="9" t="s">
        <v>2801</v>
      </c>
      <c r="F1126" t="str">
        <f>INDEX(classification!F$2:F$200, MATCH(soilManagement!E1126, classification!D$2:D$200, 0))</f>
        <v>conventional tillage</v>
      </c>
      <c r="G1126" s="9">
        <v>-9999</v>
      </c>
      <c r="H1126" s="9" t="s">
        <v>3093</v>
      </c>
      <c r="I1126" t="str">
        <f>INDEX(classification!I$2:I$200, MATCH(soilManagement!H1126, classification!G$2:G$200, 0))</f>
        <v>cereals</v>
      </c>
      <c r="J1126" s="9" t="s">
        <v>3093</v>
      </c>
      <c r="K1126" s="17" t="s">
        <v>1551</v>
      </c>
      <c r="L1126" t="str">
        <f>INDEX(classification!L$2:L$200, MATCH(soilManagement!K1126, classification!J$2:J$200, 0))</f>
        <v>unknown</v>
      </c>
      <c r="M1126" s="9" t="s">
        <v>2587</v>
      </c>
      <c r="N1126" t="str">
        <f>INDEX(classification!O$2:O$200, MATCH(soilManagement!M1126, classification!M$2:M$200, 0))</f>
        <v>no</v>
      </c>
      <c r="O1126" s="17" t="s">
        <v>1551</v>
      </c>
      <c r="P1126" t="str">
        <f>INDEX(classification!R$2:R$200, MATCH(soilManagement!O1126, classification!P$2:P$200, 0))</f>
        <v>unknown</v>
      </c>
      <c r="Q1126" s="9" t="s">
        <v>2570</v>
      </c>
      <c r="R1126" t="str">
        <f>INDEX(classification!U$2:U$200, MATCH(soilManagement!Q1126, classification!S$2:S$200, 0))</f>
        <v>irrigated</v>
      </c>
      <c r="S1126" s="17" t="s">
        <v>1551</v>
      </c>
      <c r="T1126" t="str">
        <f>INDEX(classification!X$2:X$200, MATCH(soilManagement!S1126, classification!V$2:V$200, 0))</f>
        <v>unknown</v>
      </c>
      <c r="U1126" s="17" t="s">
        <v>1551</v>
      </c>
      <c r="V1126" t="str">
        <f>INDEX(classification!AA$2:AA$200, MATCH(soilManagement!U1126, classification!Y$2:Y$200, 0))</f>
        <v>unknown</v>
      </c>
      <c r="W1126" s="9" t="s">
        <v>3048</v>
      </c>
      <c r="X1126" t="str">
        <f>INDEX(classification!AD$2:AD$200, MATCH(soilManagement!W1126, classification!AB$2:AB$200, 0))</f>
        <v>no impact</v>
      </c>
      <c r="Y1126" s="9" t="s">
        <v>2515</v>
      </c>
    </row>
    <row r="1127" spans="1:25">
      <c r="A1127">
        <v>1126</v>
      </c>
      <c r="B1127" s="9" t="s">
        <v>1358</v>
      </c>
      <c r="C1127" s="9" t="s">
        <v>2599</v>
      </c>
      <c r="D1127" t="str">
        <f>INDEX(classification!C$2:C$200, MATCH(soilManagement!C1127, classification!A$2:A$200, 0))</f>
        <v>arable</v>
      </c>
      <c r="E1127" s="9" t="s">
        <v>2801</v>
      </c>
      <c r="F1127" t="str">
        <f>INDEX(classification!F$2:F$200, MATCH(soilManagement!E1127, classification!D$2:D$200, 0))</f>
        <v>conventional tillage</v>
      </c>
      <c r="G1127" s="9">
        <v>-9999</v>
      </c>
      <c r="H1127" s="9" t="s">
        <v>3093</v>
      </c>
      <c r="I1127" t="str">
        <f>INDEX(classification!I$2:I$200, MATCH(soilManagement!H1127, classification!G$2:G$200, 0))</f>
        <v>cereals</v>
      </c>
      <c r="J1127" s="9" t="s">
        <v>3093</v>
      </c>
      <c r="K1127" s="17" t="s">
        <v>1551</v>
      </c>
      <c r="L1127" t="str">
        <f>INDEX(classification!L$2:L$200, MATCH(soilManagement!K1127, classification!J$2:J$200, 0))</f>
        <v>unknown</v>
      </c>
      <c r="M1127" s="9" t="s">
        <v>2587</v>
      </c>
      <c r="N1127" t="str">
        <f>INDEX(classification!O$2:O$200, MATCH(soilManagement!M1127, classification!M$2:M$200, 0))</f>
        <v>no</v>
      </c>
      <c r="O1127" s="17" t="s">
        <v>1551</v>
      </c>
      <c r="P1127" t="str">
        <f>INDEX(classification!R$2:R$200, MATCH(soilManagement!O1127, classification!P$2:P$200, 0))</f>
        <v>unknown</v>
      </c>
      <c r="Q1127" s="9" t="s">
        <v>2570</v>
      </c>
      <c r="R1127" t="str">
        <f>INDEX(classification!U$2:U$200, MATCH(soilManagement!Q1127, classification!S$2:S$200, 0))</f>
        <v>irrigated</v>
      </c>
      <c r="S1127" s="17" t="s">
        <v>1551</v>
      </c>
      <c r="T1127" t="str">
        <f>INDEX(classification!X$2:X$200, MATCH(soilManagement!S1127, classification!V$2:V$200, 0))</f>
        <v>unknown</v>
      </c>
      <c r="U1127" s="17" t="s">
        <v>1551</v>
      </c>
      <c r="V1127" t="str">
        <f>INDEX(classification!AA$2:AA$200, MATCH(soilManagement!U1127, classification!Y$2:Y$200, 0))</f>
        <v>unknown</v>
      </c>
      <c r="W1127" s="9" t="s">
        <v>3048</v>
      </c>
      <c r="X1127" t="str">
        <f>INDEX(classification!AD$2:AD$200, MATCH(soilManagement!W1127, classification!AB$2:AB$200, 0))</f>
        <v>no impact</v>
      </c>
      <c r="Y1127" s="9" t="s">
        <v>2515</v>
      </c>
    </row>
    <row r="1128" spans="1:25">
      <c r="A1128">
        <v>1127</v>
      </c>
      <c r="B1128" s="9" t="s">
        <v>1360</v>
      </c>
      <c r="C1128" s="9" t="s">
        <v>2599</v>
      </c>
      <c r="D1128" t="str">
        <f>INDEX(classification!C$2:C$200, MATCH(soilManagement!C1128, classification!A$2:A$200, 0))</f>
        <v>arable</v>
      </c>
      <c r="E1128" s="9" t="s">
        <v>2801</v>
      </c>
      <c r="F1128" t="str">
        <f>INDEX(classification!F$2:F$200, MATCH(soilManagement!E1128, classification!D$2:D$200, 0))</f>
        <v>conventional tillage</v>
      </c>
      <c r="G1128" s="9">
        <v>-9999</v>
      </c>
      <c r="H1128" s="9" t="s">
        <v>3093</v>
      </c>
      <c r="I1128" t="str">
        <f>INDEX(classification!I$2:I$200, MATCH(soilManagement!H1128, classification!G$2:G$200, 0))</f>
        <v>cereals</v>
      </c>
      <c r="J1128" s="9" t="s">
        <v>3093</v>
      </c>
      <c r="K1128" s="17" t="s">
        <v>1551</v>
      </c>
      <c r="L1128" t="str">
        <f>INDEX(classification!L$2:L$200, MATCH(soilManagement!K1128, classification!J$2:J$200, 0))</f>
        <v>unknown</v>
      </c>
      <c r="M1128" s="9" t="s">
        <v>2587</v>
      </c>
      <c r="N1128" t="str">
        <f>INDEX(classification!O$2:O$200, MATCH(soilManagement!M1128, classification!M$2:M$200, 0))</f>
        <v>no</v>
      </c>
      <c r="O1128" s="17" t="s">
        <v>1551</v>
      </c>
      <c r="P1128" t="str">
        <f>INDEX(classification!R$2:R$200, MATCH(soilManagement!O1128, classification!P$2:P$200, 0))</f>
        <v>unknown</v>
      </c>
      <c r="Q1128" s="9" t="s">
        <v>2570</v>
      </c>
      <c r="R1128" t="str">
        <f>INDEX(classification!U$2:U$200, MATCH(soilManagement!Q1128, classification!S$2:S$200, 0))</f>
        <v>irrigated</v>
      </c>
      <c r="S1128" s="17" t="s">
        <v>1551</v>
      </c>
      <c r="T1128" t="str">
        <f>INDEX(classification!X$2:X$200, MATCH(soilManagement!S1128, classification!V$2:V$200, 0))</f>
        <v>unknown</v>
      </c>
      <c r="U1128" s="17" t="s">
        <v>1551</v>
      </c>
      <c r="V1128" t="str">
        <f>INDEX(classification!AA$2:AA$200, MATCH(soilManagement!U1128, classification!Y$2:Y$200, 0))</f>
        <v>unknown</v>
      </c>
      <c r="W1128" s="9" t="s">
        <v>3048</v>
      </c>
      <c r="X1128" t="str">
        <f>INDEX(classification!AD$2:AD$200, MATCH(soilManagement!W1128, classification!AB$2:AB$200, 0))</f>
        <v>no impact</v>
      </c>
      <c r="Y1128" s="9" t="s">
        <v>2515</v>
      </c>
    </row>
    <row r="1129" spans="1:25">
      <c r="A1129">
        <v>1128</v>
      </c>
      <c r="B1129" s="9" t="s">
        <v>1361</v>
      </c>
      <c r="C1129" s="9" t="s">
        <v>2599</v>
      </c>
      <c r="D1129" t="str">
        <f>INDEX(classification!C$2:C$200, MATCH(soilManagement!C1129, classification!A$2:A$200, 0))</f>
        <v>arable</v>
      </c>
      <c r="E1129" s="9" t="s">
        <v>2801</v>
      </c>
      <c r="F1129" t="str">
        <f>INDEX(classification!F$2:F$200, MATCH(soilManagement!E1129, classification!D$2:D$200, 0))</f>
        <v>conventional tillage</v>
      </c>
      <c r="G1129" s="9">
        <v>-9999</v>
      </c>
      <c r="H1129" s="9" t="s">
        <v>3093</v>
      </c>
      <c r="I1129" t="str">
        <f>INDEX(classification!I$2:I$200, MATCH(soilManagement!H1129, classification!G$2:G$200, 0))</f>
        <v>cereals</v>
      </c>
      <c r="J1129" s="9" t="s">
        <v>3093</v>
      </c>
      <c r="K1129" s="17" t="s">
        <v>1551</v>
      </c>
      <c r="L1129" t="str">
        <f>INDEX(classification!L$2:L$200, MATCH(soilManagement!K1129, classification!J$2:J$200, 0))</f>
        <v>unknown</v>
      </c>
      <c r="M1129" s="9" t="s">
        <v>2587</v>
      </c>
      <c r="N1129" t="str">
        <f>INDEX(classification!O$2:O$200, MATCH(soilManagement!M1129, classification!M$2:M$200, 0))</f>
        <v>no</v>
      </c>
      <c r="O1129" s="17" t="s">
        <v>1551</v>
      </c>
      <c r="P1129" t="str">
        <f>INDEX(classification!R$2:R$200, MATCH(soilManagement!O1129, classification!P$2:P$200, 0))</f>
        <v>unknown</v>
      </c>
      <c r="Q1129" s="9" t="s">
        <v>2570</v>
      </c>
      <c r="R1129" t="str">
        <f>INDEX(classification!U$2:U$200, MATCH(soilManagement!Q1129, classification!S$2:S$200, 0))</f>
        <v>irrigated</v>
      </c>
      <c r="S1129" s="17" t="s">
        <v>1551</v>
      </c>
      <c r="T1129" t="str">
        <f>INDEX(classification!X$2:X$200, MATCH(soilManagement!S1129, classification!V$2:V$200, 0))</f>
        <v>unknown</v>
      </c>
      <c r="U1129" s="17" t="s">
        <v>1551</v>
      </c>
      <c r="V1129" t="str">
        <f>INDEX(classification!AA$2:AA$200, MATCH(soilManagement!U1129, classification!Y$2:Y$200, 0))</f>
        <v>unknown</v>
      </c>
      <c r="W1129" s="9" t="s">
        <v>3048</v>
      </c>
      <c r="X1129" t="str">
        <f>INDEX(classification!AD$2:AD$200, MATCH(soilManagement!W1129, classification!AB$2:AB$200, 0))</f>
        <v>no impact</v>
      </c>
      <c r="Y1129" s="9" t="s">
        <v>2515</v>
      </c>
    </row>
    <row r="1130" spans="1:25">
      <c r="A1130">
        <v>1129</v>
      </c>
      <c r="B1130" s="9" t="s">
        <v>1362</v>
      </c>
      <c r="C1130" s="9" t="s">
        <v>2599</v>
      </c>
      <c r="D1130" t="str">
        <f>INDEX(classification!C$2:C$200, MATCH(soilManagement!C1130, classification!A$2:A$200, 0))</f>
        <v>arable</v>
      </c>
      <c r="E1130" s="9" t="s">
        <v>2801</v>
      </c>
      <c r="F1130" t="str">
        <f>INDEX(classification!F$2:F$200, MATCH(soilManagement!E1130, classification!D$2:D$200, 0))</f>
        <v>conventional tillage</v>
      </c>
      <c r="G1130" s="9">
        <v>-9999</v>
      </c>
      <c r="H1130" s="9" t="s">
        <v>3093</v>
      </c>
      <c r="I1130" t="str">
        <f>INDEX(classification!I$2:I$200, MATCH(soilManagement!H1130, classification!G$2:G$200, 0))</f>
        <v>cereals</v>
      </c>
      <c r="J1130" s="9" t="s">
        <v>3093</v>
      </c>
      <c r="K1130" s="17" t="s">
        <v>1551</v>
      </c>
      <c r="L1130" t="str">
        <f>INDEX(classification!L$2:L$200, MATCH(soilManagement!K1130, classification!J$2:J$200, 0))</f>
        <v>unknown</v>
      </c>
      <c r="M1130" s="9" t="s">
        <v>2587</v>
      </c>
      <c r="N1130" t="str">
        <f>INDEX(classification!O$2:O$200, MATCH(soilManagement!M1130, classification!M$2:M$200, 0))</f>
        <v>no</v>
      </c>
      <c r="O1130" s="17" t="s">
        <v>1551</v>
      </c>
      <c r="P1130" t="str">
        <f>INDEX(classification!R$2:R$200, MATCH(soilManagement!O1130, classification!P$2:P$200, 0))</f>
        <v>unknown</v>
      </c>
      <c r="Q1130" s="9" t="s">
        <v>2570</v>
      </c>
      <c r="R1130" t="str">
        <f>INDEX(classification!U$2:U$200, MATCH(soilManagement!Q1130, classification!S$2:S$200, 0))</f>
        <v>irrigated</v>
      </c>
      <c r="S1130" s="17" t="s">
        <v>1551</v>
      </c>
      <c r="T1130" t="str">
        <f>INDEX(classification!X$2:X$200, MATCH(soilManagement!S1130, classification!V$2:V$200, 0))</f>
        <v>unknown</v>
      </c>
      <c r="U1130" s="17" t="s">
        <v>1551</v>
      </c>
      <c r="V1130" t="str">
        <f>INDEX(classification!AA$2:AA$200, MATCH(soilManagement!U1130, classification!Y$2:Y$200, 0))</f>
        <v>unknown</v>
      </c>
      <c r="W1130" s="9" t="s">
        <v>3048</v>
      </c>
      <c r="X1130" t="str">
        <f>INDEX(classification!AD$2:AD$200, MATCH(soilManagement!W1130, classification!AB$2:AB$200, 0))</f>
        <v>no impact</v>
      </c>
      <c r="Y1130" s="9" t="s">
        <v>2515</v>
      </c>
    </row>
    <row r="1131" spans="1:25">
      <c r="A1131">
        <v>1130</v>
      </c>
      <c r="B1131" s="9" t="s">
        <v>1363</v>
      </c>
      <c r="C1131" s="9" t="s">
        <v>2599</v>
      </c>
      <c r="D1131" t="str">
        <f>INDEX(classification!C$2:C$200, MATCH(soilManagement!C1131, classification!A$2:A$200, 0))</f>
        <v>arable</v>
      </c>
      <c r="E1131" s="9" t="s">
        <v>2801</v>
      </c>
      <c r="F1131" t="str">
        <f>INDEX(classification!F$2:F$200, MATCH(soilManagement!E1131, classification!D$2:D$200, 0))</f>
        <v>conventional tillage</v>
      </c>
      <c r="G1131" s="9">
        <v>-9999</v>
      </c>
      <c r="H1131" s="9" t="s">
        <v>3093</v>
      </c>
      <c r="I1131" t="str">
        <f>INDEX(classification!I$2:I$200, MATCH(soilManagement!H1131, classification!G$2:G$200, 0))</f>
        <v>cereals</v>
      </c>
      <c r="J1131" s="9" t="s">
        <v>3093</v>
      </c>
      <c r="K1131" s="17" t="s">
        <v>1551</v>
      </c>
      <c r="L1131" t="str">
        <f>INDEX(classification!L$2:L$200, MATCH(soilManagement!K1131, classification!J$2:J$200, 0))</f>
        <v>unknown</v>
      </c>
      <c r="M1131" s="9" t="s">
        <v>2587</v>
      </c>
      <c r="N1131" t="str">
        <f>INDEX(classification!O$2:O$200, MATCH(soilManagement!M1131, classification!M$2:M$200, 0))</f>
        <v>no</v>
      </c>
      <c r="O1131" s="17" t="s">
        <v>1551</v>
      </c>
      <c r="P1131" t="str">
        <f>INDEX(classification!R$2:R$200, MATCH(soilManagement!O1131, classification!P$2:P$200, 0))</f>
        <v>unknown</v>
      </c>
      <c r="Q1131" s="9" t="s">
        <v>2570</v>
      </c>
      <c r="R1131" t="str">
        <f>INDEX(classification!U$2:U$200, MATCH(soilManagement!Q1131, classification!S$2:S$200, 0))</f>
        <v>irrigated</v>
      </c>
      <c r="S1131" s="17" t="s">
        <v>1551</v>
      </c>
      <c r="T1131" t="str">
        <f>INDEX(classification!X$2:X$200, MATCH(soilManagement!S1131, classification!V$2:V$200, 0))</f>
        <v>unknown</v>
      </c>
      <c r="U1131" s="17" t="s">
        <v>1551</v>
      </c>
      <c r="V1131" t="str">
        <f>INDEX(classification!AA$2:AA$200, MATCH(soilManagement!U1131, classification!Y$2:Y$200, 0))</f>
        <v>unknown</v>
      </c>
      <c r="W1131" s="9" t="s">
        <v>3048</v>
      </c>
      <c r="X1131" t="str">
        <f>INDEX(classification!AD$2:AD$200, MATCH(soilManagement!W1131, classification!AB$2:AB$200, 0))</f>
        <v>no impact</v>
      </c>
      <c r="Y1131" s="9" t="s">
        <v>2515</v>
      </c>
    </row>
    <row r="1132" spans="1:25">
      <c r="A1132">
        <v>1131</v>
      </c>
      <c r="B1132" s="9" t="s">
        <v>1364</v>
      </c>
      <c r="C1132" s="9" t="s">
        <v>2599</v>
      </c>
      <c r="D1132" t="str">
        <f>INDEX(classification!C$2:C$200, MATCH(soilManagement!C1132, classification!A$2:A$200, 0))</f>
        <v>arable</v>
      </c>
      <c r="E1132" s="9" t="s">
        <v>2801</v>
      </c>
      <c r="F1132" t="str">
        <f>INDEX(classification!F$2:F$200, MATCH(soilManagement!E1132, classification!D$2:D$200, 0))</f>
        <v>conventional tillage</v>
      </c>
      <c r="G1132" s="9">
        <v>-9999</v>
      </c>
      <c r="H1132" s="9" t="s">
        <v>3093</v>
      </c>
      <c r="I1132" t="str">
        <f>INDEX(classification!I$2:I$200, MATCH(soilManagement!H1132, classification!G$2:G$200, 0))</f>
        <v>cereals</v>
      </c>
      <c r="J1132" s="9" t="s">
        <v>3093</v>
      </c>
      <c r="K1132" s="17" t="s">
        <v>1551</v>
      </c>
      <c r="L1132" t="str">
        <f>INDEX(classification!L$2:L$200, MATCH(soilManagement!K1132, classification!J$2:J$200, 0))</f>
        <v>unknown</v>
      </c>
      <c r="M1132" s="9" t="s">
        <v>2587</v>
      </c>
      <c r="N1132" t="str">
        <f>INDEX(classification!O$2:O$200, MATCH(soilManagement!M1132, classification!M$2:M$200, 0))</f>
        <v>no</v>
      </c>
      <c r="O1132" s="17" t="s">
        <v>1551</v>
      </c>
      <c r="P1132" t="str">
        <f>INDEX(classification!R$2:R$200, MATCH(soilManagement!O1132, classification!P$2:P$200, 0))</f>
        <v>unknown</v>
      </c>
      <c r="Q1132" s="9" t="s">
        <v>2570</v>
      </c>
      <c r="R1132" t="str">
        <f>INDEX(classification!U$2:U$200, MATCH(soilManagement!Q1132, classification!S$2:S$200, 0))</f>
        <v>irrigated</v>
      </c>
      <c r="S1132" s="17" t="s">
        <v>1551</v>
      </c>
      <c r="T1132" t="str">
        <f>INDEX(classification!X$2:X$200, MATCH(soilManagement!S1132, classification!V$2:V$200, 0))</f>
        <v>unknown</v>
      </c>
      <c r="U1132" s="17" t="s">
        <v>1551</v>
      </c>
      <c r="V1132" t="str">
        <f>INDEX(classification!AA$2:AA$200, MATCH(soilManagement!U1132, classification!Y$2:Y$200, 0))</f>
        <v>unknown</v>
      </c>
      <c r="W1132" s="9" t="s">
        <v>3048</v>
      </c>
      <c r="X1132" t="str">
        <f>INDEX(classification!AD$2:AD$200, MATCH(soilManagement!W1132, classification!AB$2:AB$200, 0))</f>
        <v>no impact</v>
      </c>
      <c r="Y1132" s="9" t="s">
        <v>2515</v>
      </c>
    </row>
    <row r="1133" spans="1:25">
      <c r="A1133">
        <v>1132</v>
      </c>
      <c r="B1133" s="9" t="s">
        <v>1365</v>
      </c>
      <c r="C1133" s="9" t="s">
        <v>2599</v>
      </c>
      <c r="D1133" t="str">
        <f>INDEX(classification!C$2:C$200, MATCH(soilManagement!C1133, classification!A$2:A$200, 0))</f>
        <v>arable</v>
      </c>
      <c r="E1133" s="9" t="s">
        <v>2801</v>
      </c>
      <c r="F1133" t="str">
        <f>INDEX(classification!F$2:F$200, MATCH(soilManagement!E1133, classification!D$2:D$200, 0))</f>
        <v>conventional tillage</v>
      </c>
      <c r="G1133" s="9">
        <v>-9999</v>
      </c>
      <c r="H1133" s="9" t="s">
        <v>3093</v>
      </c>
      <c r="I1133" t="str">
        <f>INDEX(classification!I$2:I$200, MATCH(soilManagement!H1133, classification!G$2:G$200, 0))</f>
        <v>cereals</v>
      </c>
      <c r="J1133" s="9" t="s">
        <v>3093</v>
      </c>
      <c r="K1133" s="17" t="s">
        <v>1551</v>
      </c>
      <c r="L1133" t="str">
        <f>INDEX(classification!L$2:L$200, MATCH(soilManagement!K1133, classification!J$2:J$200, 0))</f>
        <v>unknown</v>
      </c>
      <c r="M1133" s="9" t="s">
        <v>2587</v>
      </c>
      <c r="N1133" t="str">
        <f>INDEX(classification!O$2:O$200, MATCH(soilManagement!M1133, classification!M$2:M$200, 0))</f>
        <v>no</v>
      </c>
      <c r="O1133" s="17" t="s">
        <v>1551</v>
      </c>
      <c r="P1133" t="str">
        <f>INDEX(classification!R$2:R$200, MATCH(soilManagement!O1133, classification!P$2:P$200, 0))</f>
        <v>unknown</v>
      </c>
      <c r="Q1133" s="9" t="s">
        <v>2570</v>
      </c>
      <c r="R1133" t="str">
        <f>INDEX(classification!U$2:U$200, MATCH(soilManagement!Q1133, classification!S$2:S$200, 0))</f>
        <v>irrigated</v>
      </c>
      <c r="S1133" s="17" t="s">
        <v>1551</v>
      </c>
      <c r="T1133" t="str">
        <f>INDEX(classification!X$2:X$200, MATCH(soilManagement!S1133, classification!V$2:V$200, 0))</f>
        <v>unknown</v>
      </c>
      <c r="U1133" s="17" t="s">
        <v>1551</v>
      </c>
      <c r="V1133" t="str">
        <f>INDEX(classification!AA$2:AA$200, MATCH(soilManagement!U1133, classification!Y$2:Y$200, 0))</f>
        <v>unknown</v>
      </c>
      <c r="W1133" s="9" t="s">
        <v>3048</v>
      </c>
      <c r="X1133" t="str">
        <f>INDEX(classification!AD$2:AD$200, MATCH(soilManagement!W1133, classification!AB$2:AB$200, 0))</f>
        <v>no impact</v>
      </c>
      <c r="Y1133" s="9" t="s">
        <v>2515</v>
      </c>
    </row>
    <row r="1134" spans="1:25">
      <c r="A1134">
        <v>1133</v>
      </c>
      <c r="B1134" s="9" t="s">
        <v>1366</v>
      </c>
      <c r="C1134" s="9" t="s">
        <v>2599</v>
      </c>
      <c r="D1134" t="str">
        <f>INDEX(classification!C$2:C$200, MATCH(soilManagement!C1134, classification!A$2:A$200, 0))</f>
        <v>arable</v>
      </c>
      <c r="E1134" s="9" t="s">
        <v>2801</v>
      </c>
      <c r="F1134" t="str">
        <f>INDEX(classification!F$2:F$200, MATCH(soilManagement!E1134, classification!D$2:D$200, 0))</f>
        <v>conventional tillage</v>
      </c>
      <c r="G1134" s="9">
        <v>-9999</v>
      </c>
      <c r="H1134" s="9" t="s">
        <v>3093</v>
      </c>
      <c r="I1134" t="str">
        <f>INDEX(classification!I$2:I$200, MATCH(soilManagement!H1134, classification!G$2:G$200, 0))</f>
        <v>cereals</v>
      </c>
      <c r="J1134" s="9" t="s">
        <v>3093</v>
      </c>
      <c r="K1134" s="17" t="s">
        <v>1551</v>
      </c>
      <c r="L1134" t="str">
        <f>INDEX(classification!L$2:L$200, MATCH(soilManagement!K1134, classification!J$2:J$200, 0))</f>
        <v>unknown</v>
      </c>
      <c r="M1134" s="9" t="s">
        <v>2587</v>
      </c>
      <c r="N1134" t="str">
        <f>INDEX(classification!O$2:O$200, MATCH(soilManagement!M1134, classification!M$2:M$200, 0))</f>
        <v>no</v>
      </c>
      <c r="O1134" s="17" t="s">
        <v>1551</v>
      </c>
      <c r="P1134" t="str">
        <f>INDEX(classification!R$2:R$200, MATCH(soilManagement!O1134, classification!P$2:P$200, 0))</f>
        <v>unknown</v>
      </c>
      <c r="Q1134" s="9" t="s">
        <v>2570</v>
      </c>
      <c r="R1134" t="str">
        <f>INDEX(classification!U$2:U$200, MATCH(soilManagement!Q1134, classification!S$2:S$200, 0))</f>
        <v>irrigated</v>
      </c>
      <c r="S1134" s="17" t="s">
        <v>1551</v>
      </c>
      <c r="T1134" t="str">
        <f>INDEX(classification!X$2:X$200, MATCH(soilManagement!S1134, classification!V$2:V$200, 0))</f>
        <v>unknown</v>
      </c>
      <c r="U1134" s="17" t="s">
        <v>1551</v>
      </c>
      <c r="V1134" t="str">
        <f>INDEX(classification!AA$2:AA$200, MATCH(soilManagement!U1134, classification!Y$2:Y$200, 0))</f>
        <v>unknown</v>
      </c>
      <c r="W1134" s="9" t="s">
        <v>3048</v>
      </c>
      <c r="X1134" t="str">
        <f>INDEX(classification!AD$2:AD$200, MATCH(soilManagement!W1134, classification!AB$2:AB$200, 0))</f>
        <v>no impact</v>
      </c>
      <c r="Y1134" s="9" t="s">
        <v>2515</v>
      </c>
    </row>
    <row r="1135" spans="1:25">
      <c r="A1135">
        <v>1134</v>
      </c>
      <c r="B1135" s="9" t="s">
        <v>1367</v>
      </c>
      <c r="C1135" s="9" t="s">
        <v>2599</v>
      </c>
      <c r="D1135" t="str">
        <f>INDEX(classification!C$2:C$200, MATCH(soilManagement!C1135, classification!A$2:A$200, 0))</f>
        <v>arable</v>
      </c>
      <c r="E1135" s="9" t="s">
        <v>2801</v>
      </c>
      <c r="F1135" t="str">
        <f>INDEX(classification!F$2:F$200, MATCH(soilManagement!E1135, classification!D$2:D$200, 0))</f>
        <v>conventional tillage</v>
      </c>
      <c r="G1135" s="9">
        <v>-9999</v>
      </c>
      <c r="H1135" s="9" t="s">
        <v>3093</v>
      </c>
      <c r="I1135" t="str">
        <f>INDEX(classification!I$2:I$200, MATCH(soilManagement!H1135, classification!G$2:G$200, 0))</f>
        <v>cereals</v>
      </c>
      <c r="J1135" s="9" t="s">
        <v>3093</v>
      </c>
      <c r="K1135" s="17" t="s">
        <v>1551</v>
      </c>
      <c r="L1135" t="str">
        <f>INDEX(classification!L$2:L$200, MATCH(soilManagement!K1135, classification!J$2:J$200, 0))</f>
        <v>unknown</v>
      </c>
      <c r="M1135" s="9" t="s">
        <v>2587</v>
      </c>
      <c r="N1135" t="str">
        <f>INDEX(classification!O$2:O$200, MATCH(soilManagement!M1135, classification!M$2:M$200, 0))</f>
        <v>no</v>
      </c>
      <c r="O1135" s="17" t="s">
        <v>1551</v>
      </c>
      <c r="P1135" t="str">
        <f>INDEX(classification!R$2:R$200, MATCH(soilManagement!O1135, classification!P$2:P$200, 0))</f>
        <v>unknown</v>
      </c>
      <c r="Q1135" s="9" t="s">
        <v>2570</v>
      </c>
      <c r="R1135" t="str">
        <f>INDEX(classification!U$2:U$200, MATCH(soilManagement!Q1135, classification!S$2:S$200, 0))</f>
        <v>irrigated</v>
      </c>
      <c r="S1135" s="17" t="s">
        <v>1551</v>
      </c>
      <c r="T1135" t="str">
        <f>INDEX(classification!X$2:X$200, MATCH(soilManagement!S1135, classification!V$2:V$200, 0))</f>
        <v>unknown</v>
      </c>
      <c r="U1135" s="17" t="s">
        <v>1551</v>
      </c>
      <c r="V1135" t="str">
        <f>INDEX(classification!AA$2:AA$200, MATCH(soilManagement!U1135, classification!Y$2:Y$200, 0))</f>
        <v>unknown</v>
      </c>
      <c r="W1135" s="9" t="s">
        <v>3048</v>
      </c>
      <c r="X1135" t="str">
        <f>INDEX(classification!AD$2:AD$200, MATCH(soilManagement!W1135, classification!AB$2:AB$200, 0))</f>
        <v>no impact</v>
      </c>
      <c r="Y1135" s="9" t="s">
        <v>2515</v>
      </c>
    </row>
    <row r="1136" spans="1:25">
      <c r="A1136">
        <v>1135</v>
      </c>
      <c r="B1136" s="9" t="s">
        <v>1368</v>
      </c>
      <c r="C1136" s="9" t="s">
        <v>2599</v>
      </c>
      <c r="D1136" t="str">
        <f>INDEX(classification!C$2:C$200, MATCH(soilManagement!C1136, classification!A$2:A$200, 0))</f>
        <v>arable</v>
      </c>
      <c r="E1136" s="9" t="s">
        <v>2801</v>
      </c>
      <c r="F1136" t="str">
        <f>INDEX(classification!F$2:F$200, MATCH(soilManagement!E1136, classification!D$2:D$200, 0))</f>
        <v>conventional tillage</v>
      </c>
      <c r="G1136" s="9">
        <v>-9999</v>
      </c>
      <c r="H1136" s="9" t="s">
        <v>3093</v>
      </c>
      <c r="I1136" t="str">
        <f>INDEX(classification!I$2:I$200, MATCH(soilManagement!H1136, classification!G$2:G$200, 0))</f>
        <v>cereals</v>
      </c>
      <c r="J1136" s="9" t="s">
        <v>3093</v>
      </c>
      <c r="K1136" s="17" t="s">
        <v>1551</v>
      </c>
      <c r="L1136" t="str">
        <f>INDEX(classification!L$2:L$200, MATCH(soilManagement!K1136, classification!J$2:J$200, 0))</f>
        <v>unknown</v>
      </c>
      <c r="M1136" s="9" t="s">
        <v>2587</v>
      </c>
      <c r="N1136" t="str">
        <f>INDEX(classification!O$2:O$200, MATCH(soilManagement!M1136, classification!M$2:M$200, 0))</f>
        <v>no</v>
      </c>
      <c r="O1136" s="17" t="s">
        <v>1551</v>
      </c>
      <c r="P1136" t="str">
        <f>INDEX(classification!R$2:R$200, MATCH(soilManagement!O1136, classification!P$2:P$200, 0))</f>
        <v>unknown</v>
      </c>
      <c r="Q1136" s="9" t="s">
        <v>2570</v>
      </c>
      <c r="R1136" t="str">
        <f>INDEX(classification!U$2:U$200, MATCH(soilManagement!Q1136, classification!S$2:S$200, 0))</f>
        <v>irrigated</v>
      </c>
      <c r="S1136" s="17" t="s">
        <v>1551</v>
      </c>
      <c r="T1136" t="str">
        <f>INDEX(classification!X$2:X$200, MATCH(soilManagement!S1136, classification!V$2:V$200, 0))</f>
        <v>unknown</v>
      </c>
      <c r="U1136" s="17" t="s">
        <v>1551</v>
      </c>
      <c r="V1136" t="str">
        <f>INDEX(classification!AA$2:AA$200, MATCH(soilManagement!U1136, classification!Y$2:Y$200, 0))</f>
        <v>unknown</v>
      </c>
      <c r="W1136" s="9" t="s">
        <v>3048</v>
      </c>
      <c r="X1136" t="str">
        <f>INDEX(classification!AD$2:AD$200, MATCH(soilManagement!W1136, classification!AB$2:AB$200, 0))</f>
        <v>no impact</v>
      </c>
      <c r="Y1136" s="9" t="s">
        <v>2515</v>
      </c>
    </row>
    <row r="1137" spans="1:25">
      <c r="A1137">
        <v>1136</v>
      </c>
      <c r="B1137" s="9" t="s">
        <v>1369</v>
      </c>
      <c r="C1137" s="9" t="s">
        <v>2599</v>
      </c>
      <c r="D1137" t="str">
        <f>INDEX(classification!C$2:C$200, MATCH(soilManagement!C1137, classification!A$2:A$200, 0))</f>
        <v>arable</v>
      </c>
      <c r="E1137" s="9" t="s">
        <v>2801</v>
      </c>
      <c r="F1137" t="str">
        <f>INDEX(classification!F$2:F$200, MATCH(soilManagement!E1137, classification!D$2:D$200, 0))</f>
        <v>conventional tillage</v>
      </c>
      <c r="G1137" s="9">
        <v>-9999</v>
      </c>
      <c r="H1137" s="9" t="s">
        <v>3093</v>
      </c>
      <c r="I1137" t="str">
        <f>INDEX(classification!I$2:I$200, MATCH(soilManagement!H1137, classification!G$2:G$200, 0))</f>
        <v>cereals</v>
      </c>
      <c r="J1137" s="9" t="s">
        <v>3093</v>
      </c>
      <c r="K1137" s="17" t="s">
        <v>1551</v>
      </c>
      <c r="L1137" t="str">
        <f>INDEX(classification!L$2:L$200, MATCH(soilManagement!K1137, classification!J$2:J$200, 0))</f>
        <v>unknown</v>
      </c>
      <c r="M1137" s="9" t="s">
        <v>2587</v>
      </c>
      <c r="N1137" t="str">
        <f>INDEX(classification!O$2:O$200, MATCH(soilManagement!M1137, classification!M$2:M$200, 0))</f>
        <v>no</v>
      </c>
      <c r="O1137" s="17" t="s">
        <v>1551</v>
      </c>
      <c r="P1137" t="str">
        <f>INDEX(classification!R$2:R$200, MATCH(soilManagement!O1137, classification!P$2:P$200, 0))</f>
        <v>unknown</v>
      </c>
      <c r="Q1137" s="9" t="s">
        <v>2570</v>
      </c>
      <c r="R1137" t="str">
        <f>INDEX(classification!U$2:U$200, MATCH(soilManagement!Q1137, classification!S$2:S$200, 0))</f>
        <v>irrigated</v>
      </c>
      <c r="S1137" s="17" t="s">
        <v>1551</v>
      </c>
      <c r="T1137" t="str">
        <f>INDEX(classification!X$2:X$200, MATCH(soilManagement!S1137, classification!V$2:V$200, 0))</f>
        <v>unknown</v>
      </c>
      <c r="U1137" s="17" t="s">
        <v>1551</v>
      </c>
      <c r="V1137" t="str">
        <f>INDEX(classification!AA$2:AA$200, MATCH(soilManagement!U1137, classification!Y$2:Y$200, 0))</f>
        <v>unknown</v>
      </c>
      <c r="W1137" s="9" t="s">
        <v>3048</v>
      </c>
      <c r="X1137" t="str">
        <f>INDEX(classification!AD$2:AD$200, MATCH(soilManagement!W1137, classification!AB$2:AB$200, 0))</f>
        <v>no impact</v>
      </c>
      <c r="Y1137" s="9" t="s">
        <v>2515</v>
      </c>
    </row>
    <row r="1138" spans="1:25">
      <c r="A1138">
        <v>1137</v>
      </c>
      <c r="B1138" s="9" t="s">
        <v>1370</v>
      </c>
      <c r="C1138" s="9" t="s">
        <v>2599</v>
      </c>
      <c r="D1138" t="str">
        <f>INDEX(classification!C$2:C$200, MATCH(soilManagement!C1138, classification!A$2:A$200, 0))</f>
        <v>arable</v>
      </c>
      <c r="E1138" s="9" t="s">
        <v>2801</v>
      </c>
      <c r="F1138" t="str">
        <f>INDEX(classification!F$2:F$200, MATCH(soilManagement!E1138, classification!D$2:D$200, 0))</f>
        <v>conventional tillage</v>
      </c>
      <c r="G1138" s="9">
        <v>-9999</v>
      </c>
      <c r="H1138" s="9" t="s">
        <v>3093</v>
      </c>
      <c r="I1138" t="str">
        <f>INDEX(classification!I$2:I$200, MATCH(soilManagement!H1138, classification!G$2:G$200, 0))</f>
        <v>cereals</v>
      </c>
      <c r="J1138" s="9" t="s">
        <v>3093</v>
      </c>
      <c r="K1138" s="17" t="s">
        <v>1551</v>
      </c>
      <c r="L1138" t="str">
        <f>INDEX(classification!L$2:L$200, MATCH(soilManagement!K1138, classification!J$2:J$200, 0))</f>
        <v>unknown</v>
      </c>
      <c r="M1138" s="9" t="s">
        <v>2587</v>
      </c>
      <c r="N1138" t="str">
        <f>INDEX(classification!O$2:O$200, MATCH(soilManagement!M1138, classification!M$2:M$200, 0))</f>
        <v>no</v>
      </c>
      <c r="O1138" s="17" t="s">
        <v>1551</v>
      </c>
      <c r="P1138" t="str">
        <f>INDEX(classification!R$2:R$200, MATCH(soilManagement!O1138, classification!P$2:P$200, 0))</f>
        <v>unknown</v>
      </c>
      <c r="Q1138" s="9" t="s">
        <v>2570</v>
      </c>
      <c r="R1138" t="str">
        <f>INDEX(classification!U$2:U$200, MATCH(soilManagement!Q1138, classification!S$2:S$200, 0))</f>
        <v>irrigated</v>
      </c>
      <c r="S1138" s="17" t="s">
        <v>1551</v>
      </c>
      <c r="T1138" t="str">
        <f>INDEX(classification!X$2:X$200, MATCH(soilManagement!S1138, classification!V$2:V$200, 0))</f>
        <v>unknown</v>
      </c>
      <c r="U1138" s="17" t="s">
        <v>1551</v>
      </c>
      <c r="V1138" t="str">
        <f>INDEX(classification!AA$2:AA$200, MATCH(soilManagement!U1138, classification!Y$2:Y$200, 0))</f>
        <v>unknown</v>
      </c>
      <c r="W1138" s="9" t="s">
        <v>3048</v>
      </c>
      <c r="X1138" t="str">
        <f>INDEX(classification!AD$2:AD$200, MATCH(soilManagement!W1138, classification!AB$2:AB$200, 0))</f>
        <v>no impact</v>
      </c>
      <c r="Y1138" s="9" t="s">
        <v>2515</v>
      </c>
    </row>
    <row r="1139" spans="1:25">
      <c r="A1139">
        <v>1138</v>
      </c>
      <c r="B1139" s="9" t="s">
        <v>1371</v>
      </c>
      <c r="C1139" s="9" t="s">
        <v>2599</v>
      </c>
      <c r="D1139" t="str">
        <f>INDEX(classification!C$2:C$200, MATCH(soilManagement!C1139, classification!A$2:A$200, 0))</f>
        <v>arable</v>
      </c>
      <c r="E1139" s="9" t="s">
        <v>2801</v>
      </c>
      <c r="F1139" t="str">
        <f>INDEX(classification!F$2:F$200, MATCH(soilManagement!E1139, classification!D$2:D$200, 0))</f>
        <v>conventional tillage</v>
      </c>
      <c r="G1139" s="9">
        <v>-9999</v>
      </c>
      <c r="H1139" s="9" t="s">
        <v>3093</v>
      </c>
      <c r="I1139" t="str">
        <f>INDEX(classification!I$2:I$200, MATCH(soilManagement!H1139, classification!G$2:G$200, 0))</f>
        <v>cereals</v>
      </c>
      <c r="J1139" s="9" t="s">
        <v>3093</v>
      </c>
      <c r="K1139" s="17" t="s">
        <v>1551</v>
      </c>
      <c r="L1139" t="str">
        <f>INDEX(classification!L$2:L$200, MATCH(soilManagement!K1139, classification!J$2:J$200, 0))</f>
        <v>unknown</v>
      </c>
      <c r="M1139" s="9" t="s">
        <v>2587</v>
      </c>
      <c r="N1139" t="str">
        <f>INDEX(classification!O$2:O$200, MATCH(soilManagement!M1139, classification!M$2:M$200, 0))</f>
        <v>no</v>
      </c>
      <c r="O1139" s="17" t="s">
        <v>1551</v>
      </c>
      <c r="P1139" t="str">
        <f>INDEX(classification!R$2:R$200, MATCH(soilManagement!O1139, classification!P$2:P$200, 0))</f>
        <v>unknown</v>
      </c>
      <c r="Q1139" s="9" t="s">
        <v>2570</v>
      </c>
      <c r="R1139" t="str">
        <f>INDEX(classification!U$2:U$200, MATCH(soilManagement!Q1139, classification!S$2:S$200, 0))</f>
        <v>irrigated</v>
      </c>
      <c r="S1139" s="17" t="s">
        <v>1551</v>
      </c>
      <c r="T1139" t="str">
        <f>INDEX(classification!X$2:X$200, MATCH(soilManagement!S1139, classification!V$2:V$200, 0))</f>
        <v>unknown</v>
      </c>
      <c r="U1139" s="17" t="s">
        <v>1551</v>
      </c>
      <c r="V1139" t="str">
        <f>INDEX(classification!AA$2:AA$200, MATCH(soilManagement!U1139, classification!Y$2:Y$200, 0))</f>
        <v>unknown</v>
      </c>
      <c r="W1139" s="9" t="s">
        <v>3048</v>
      </c>
      <c r="X1139" t="str">
        <f>INDEX(classification!AD$2:AD$200, MATCH(soilManagement!W1139, classification!AB$2:AB$200, 0))</f>
        <v>no impact</v>
      </c>
      <c r="Y1139" s="9" t="s">
        <v>2515</v>
      </c>
    </row>
    <row r="1140" spans="1:25">
      <c r="A1140">
        <v>1139</v>
      </c>
      <c r="B1140" s="9" t="s">
        <v>1372</v>
      </c>
      <c r="C1140" s="9" t="s">
        <v>2599</v>
      </c>
      <c r="D1140" t="str">
        <f>INDEX(classification!C$2:C$200, MATCH(soilManagement!C1140, classification!A$2:A$200, 0))</f>
        <v>arable</v>
      </c>
      <c r="E1140" s="9" t="s">
        <v>2801</v>
      </c>
      <c r="F1140" t="str">
        <f>INDEX(classification!F$2:F$200, MATCH(soilManagement!E1140, classification!D$2:D$200, 0))</f>
        <v>conventional tillage</v>
      </c>
      <c r="G1140" s="9">
        <v>-9999</v>
      </c>
      <c r="H1140" s="9" t="s">
        <v>3093</v>
      </c>
      <c r="I1140" t="str">
        <f>INDEX(classification!I$2:I$200, MATCH(soilManagement!H1140, classification!G$2:G$200, 0))</f>
        <v>cereals</v>
      </c>
      <c r="J1140" s="9" t="s">
        <v>3093</v>
      </c>
      <c r="K1140" s="17" t="s">
        <v>1551</v>
      </c>
      <c r="L1140" t="str">
        <f>INDEX(classification!L$2:L$200, MATCH(soilManagement!K1140, classification!J$2:J$200, 0))</f>
        <v>unknown</v>
      </c>
      <c r="M1140" s="9" t="s">
        <v>2587</v>
      </c>
      <c r="N1140" t="str">
        <f>INDEX(classification!O$2:O$200, MATCH(soilManagement!M1140, classification!M$2:M$200, 0))</f>
        <v>no</v>
      </c>
      <c r="O1140" s="17" t="s">
        <v>1551</v>
      </c>
      <c r="P1140" t="str">
        <f>INDEX(classification!R$2:R$200, MATCH(soilManagement!O1140, classification!P$2:P$200, 0))</f>
        <v>unknown</v>
      </c>
      <c r="Q1140" s="9" t="s">
        <v>2570</v>
      </c>
      <c r="R1140" t="str">
        <f>INDEX(classification!U$2:U$200, MATCH(soilManagement!Q1140, classification!S$2:S$200, 0))</f>
        <v>irrigated</v>
      </c>
      <c r="S1140" s="17" t="s">
        <v>1551</v>
      </c>
      <c r="T1140" t="str">
        <f>INDEX(classification!X$2:X$200, MATCH(soilManagement!S1140, classification!V$2:V$200, 0))</f>
        <v>unknown</v>
      </c>
      <c r="U1140" s="17" t="s">
        <v>1551</v>
      </c>
      <c r="V1140" t="str">
        <f>INDEX(classification!AA$2:AA$200, MATCH(soilManagement!U1140, classification!Y$2:Y$200, 0))</f>
        <v>unknown</v>
      </c>
      <c r="W1140" s="9" t="s">
        <v>3048</v>
      </c>
      <c r="X1140" t="str">
        <f>INDEX(classification!AD$2:AD$200, MATCH(soilManagement!W1140, classification!AB$2:AB$200, 0))</f>
        <v>no impact</v>
      </c>
      <c r="Y1140" s="9" t="s">
        <v>2515</v>
      </c>
    </row>
    <row r="1141" spans="1:25">
      <c r="A1141">
        <v>1140</v>
      </c>
      <c r="B1141" s="9" t="s">
        <v>1373</v>
      </c>
      <c r="C1141" s="9" t="s">
        <v>2599</v>
      </c>
      <c r="D1141" t="str">
        <f>INDEX(classification!C$2:C$200, MATCH(soilManagement!C1141, classification!A$2:A$200, 0))</f>
        <v>arable</v>
      </c>
      <c r="E1141" s="9" t="s">
        <v>2801</v>
      </c>
      <c r="F1141" t="str">
        <f>INDEX(classification!F$2:F$200, MATCH(soilManagement!E1141, classification!D$2:D$200, 0))</f>
        <v>conventional tillage</v>
      </c>
      <c r="G1141" s="9">
        <v>-9999</v>
      </c>
      <c r="H1141" s="9" t="s">
        <v>3093</v>
      </c>
      <c r="I1141" t="str">
        <f>INDEX(classification!I$2:I$200, MATCH(soilManagement!H1141, classification!G$2:G$200, 0))</f>
        <v>cereals</v>
      </c>
      <c r="J1141" s="9" t="s">
        <v>3093</v>
      </c>
      <c r="K1141" s="17" t="s">
        <v>1551</v>
      </c>
      <c r="L1141" t="str">
        <f>INDEX(classification!L$2:L$200, MATCH(soilManagement!K1141, classification!J$2:J$200, 0))</f>
        <v>unknown</v>
      </c>
      <c r="M1141" s="9" t="s">
        <v>2587</v>
      </c>
      <c r="N1141" t="str">
        <f>INDEX(classification!O$2:O$200, MATCH(soilManagement!M1141, classification!M$2:M$200, 0))</f>
        <v>no</v>
      </c>
      <c r="O1141" s="17" t="s">
        <v>1551</v>
      </c>
      <c r="P1141" t="str">
        <f>INDEX(classification!R$2:R$200, MATCH(soilManagement!O1141, classification!P$2:P$200, 0))</f>
        <v>unknown</v>
      </c>
      <c r="Q1141" s="9" t="s">
        <v>2570</v>
      </c>
      <c r="R1141" t="str">
        <f>INDEX(classification!U$2:U$200, MATCH(soilManagement!Q1141, classification!S$2:S$200, 0))</f>
        <v>irrigated</v>
      </c>
      <c r="S1141" s="17" t="s">
        <v>1551</v>
      </c>
      <c r="T1141" t="str">
        <f>INDEX(classification!X$2:X$200, MATCH(soilManagement!S1141, classification!V$2:V$200, 0))</f>
        <v>unknown</v>
      </c>
      <c r="U1141" s="17" t="s">
        <v>1551</v>
      </c>
      <c r="V1141" t="str">
        <f>INDEX(classification!AA$2:AA$200, MATCH(soilManagement!U1141, classification!Y$2:Y$200, 0))</f>
        <v>unknown</v>
      </c>
      <c r="W1141" s="9" t="s">
        <v>3048</v>
      </c>
      <c r="X1141" t="str">
        <f>INDEX(classification!AD$2:AD$200, MATCH(soilManagement!W1141, classification!AB$2:AB$200, 0))</f>
        <v>no impact</v>
      </c>
      <c r="Y1141" s="9" t="s">
        <v>2515</v>
      </c>
    </row>
    <row r="1142" spans="1:25">
      <c r="A1142">
        <v>1141</v>
      </c>
      <c r="B1142" s="9" t="s">
        <v>1374</v>
      </c>
      <c r="C1142" s="9" t="s">
        <v>2599</v>
      </c>
      <c r="D1142" t="str">
        <f>INDEX(classification!C$2:C$200, MATCH(soilManagement!C1142, classification!A$2:A$200, 0))</f>
        <v>arable</v>
      </c>
      <c r="E1142" s="9" t="s">
        <v>2801</v>
      </c>
      <c r="F1142" t="str">
        <f>INDEX(classification!F$2:F$200, MATCH(soilManagement!E1142, classification!D$2:D$200, 0))</f>
        <v>conventional tillage</v>
      </c>
      <c r="G1142" s="9">
        <v>-9999</v>
      </c>
      <c r="H1142" s="9" t="s">
        <v>3093</v>
      </c>
      <c r="I1142" t="str">
        <f>INDEX(classification!I$2:I$200, MATCH(soilManagement!H1142, classification!G$2:G$200, 0))</f>
        <v>cereals</v>
      </c>
      <c r="J1142" s="9" t="s">
        <v>3093</v>
      </c>
      <c r="K1142" s="17" t="s">
        <v>1551</v>
      </c>
      <c r="L1142" t="str">
        <f>INDEX(classification!L$2:L$200, MATCH(soilManagement!K1142, classification!J$2:J$200, 0))</f>
        <v>unknown</v>
      </c>
      <c r="M1142" s="9" t="s">
        <v>2587</v>
      </c>
      <c r="N1142" t="str">
        <f>INDEX(classification!O$2:O$200, MATCH(soilManagement!M1142, classification!M$2:M$200, 0))</f>
        <v>no</v>
      </c>
      <c r="O1142" s="17" t="s">
        <v>1551</v>
      </c>
      <c r="P1142" t="str">
        <f>INDEX(classification!R$2:R$200, MATCH(soilManagement!O1142, classification!P$2:P$200, 0))</f>
        <v>unknown</v>
      </c>
      <c r="Q1142" s="9" t="s">
        <v>2570</v>
      </c>
      <c r="R1142" t="str">
        <f>INDEX(classification!U$2:U$200, MATCH(soilManagement!Q1142, classification!S$2:S$200, 0))</f>
        <v>irrigated</v>
      </c>
      <c r="S1142" s="17" t="s">
        <v>1551</v>
      </c>
      <c r="T1142" t="str">
        <f>INDEX(classification!X$2:X$200, MATCH(soilManagement!S1142, classification!V$2:V$200, 0))</f>
        <v>unknown</v>
      </c>
      <c r="U1142" s="17" t="s">
        <v>1551</v>
      </c>
      <c r="V1142" t="str">
        <f>INDEX(classification!AA$2:AA$200, MATCH(soilManagement!U1142, classification!Y$2:Y$200, 0))</f>
        <v>unknown</v>
      </c>
      <c r="W1142" s="9" t="s">
        <v>3048</v>
      </c>
      <c r="X1142" t="str">
        <f>INDEX(classification!AD$2:AD$200, MATCH(soilManagement!W1142, classification!AB$2:AB$200, 0))</f>
        <v>no impact</v>
      </c>
      <c r="Y1142" s="9" t="s">
        <v>2515</v>
      </c>
    </row>
    <row r="1143" spans="1:25">
      <c r="A1143">
        <v>1142</v>
      </c>
      <c r="B1143" s="9" t="s">
        <v>1375</v>
      </c>
      <c r="C1143" s="9" t="s">
        <v>2599</v>
      </c>
      <c r="D1143" t="str">
        <f>INDEX(classification!C$2:C$200, MATCH(soilManagement!C1143, classification!A$2:A$200, 0))</f>
        <v>arable</v>
      </c>
      <c r="E1143" s="9" t="s">
        <v>2801</v>
      </c>
      <c r="F1143" t="str">
        <f>INDEX(classification!F$2:F$200, MATCH(soilManagement!E1143, classification!D$2:D$200, 0))</f>
        <v>conventional tillage</v>
      </c>
      <c r="G1143" s="9">
        <v>-9999</v>
      </c>
      <c r="H1143" s="9" t="s">
        <v>3093</v>
      </c>
      <c r="I1143" t="str">
        <f>INDEX(classification!I$2:I$200, MATCH(soilManagement!H1143, classification!G$2:G$200, 0))</f>
        <v>cereals</v>
      </c>
      <c r="J1143" s="9" t="s">
        <v>3093</v>
      </c>
      <c r="K1143" s="17" t="s">
        <v>1551</v>
      </c>
      <c r="L1143" t="str">
        <f>INDEX(classification!L$2:L$200, MATCH(soilManagement!K1143, classification!J$2:J$200, 0))</f>
        <v>unknown</v>
      </c>
      <c r="M1143" s="9" t="s">
        <v>2587</v>
      </c>
      <c r="N1143" t="str">
        <f>INDEX(classification!O$2:O$200, MATCH(soilManagement!M1143, classification!M$2:M$200, 0))</f>
        <v>no</v>
      </c>
      <c r="O1143" s="17" t="s">
        <v>1551</v>
      </c>
      <c r="P1143" t="str">
        <f>INDEX(classification!R$2:R$200, MATCH(soilManagement!O1143, classification!P$2:P$200, 0))</f>
        <v>unknown</v>
      </c>
      <c r="Q1143" s="9" t="s">
        <v>2570</v>
      </c>
      <c r="R1143" t="str">
        <f>INDEX(classification!U$2:U$200, MATCH(soilManagement!Q1143, classification!S$2:S$200, 0))</f>
        <v>irrigated</v>
      </c>
      <c r="S1143" s="17" t="s">
        <v>1551</v>
      </c>
      <c r="T1143" t="str">
        <f>INDEX(classification!X$2:X$200, MATCH(soilManagement!S1143, classification!V$2:V$200, 0))</f>
        <v>unknown</v>
      </c>
      <c r="U1143" s="17" t="s">
        <v>1551</v>
      </c>
      <c r="V1143" t="str">
        <f>INDEX(classification!AA$2:AA$200, MATCH(soilManagement!U1143, classification!Y$2:Y$200, 0))</f>
        <v>unknown</v>
      </c>
      <c r="W1143" s="9" t="s">
        <v>3048</v>
      </c>
      <c r="X1143" t="str">
        <f>INDEX(classification!AD$2:AD$200, MATCH(soilManagement!W1143, classification!AB$2:AB$200, 0))</f>
        <v>no impact</v>
      </c>
      <c r="Y1143" s="9" t="s">
        <v>2515</v>
      </c>
    </row>
    <row r="1144" spans="1:25">
      <c r="A1144">
        <v>1143</v>
      </c>
      <c r="B1144" s="9" t="s">
        <v>1376</v>
      </c>
      <c r="C1144" s="9" t="s">
        <v>2599</v>
      </c>
      <c r="D1144" t="str">
        <f>INDEX(classification!C$2:C$200, MATCH(soilManagement!C1144, classification!A$2:A$200, 0))</f>
        <v>arable</v>
      </c>
      <c r="E1144" s="9" t="s">
        <v>2801</v>
      </c>
      <c r="F1144" t="str">
        <f>INDEX(classification!F$2:F$200, MATCH(soilManagement!E1144, classification!D$2:D$200, 0))</f>
        <v>conventional tillage</v>
      </c>
      <c r="G1144" s="9">
        <v>-9999</v>
      </c>
      <c r="H1144" s="9" t="s">
        <v>3093</v>
      </c>
      <c r="I1144" t="str">
        <f>INDEX(classification!I$2:I$200, MATCH(soilManagement!H1144, classification!G$2:G$200, 0))</f>
        <v>cereals</v>
      </c>
      <c r="J1144" s="9" t="s">
        <v>3093</v>
      </c>
      <c r="K1144" s="17" t="s">
        <v>1551</v>
      </c>
      <c r="L1144" t="str">
        <f>INDEX(classification!L$2:L$200, MATCH(soilManagement!K1144, classification!J$2:J$200, 0))</f>
        <v>unknown</v>
      </c>
      <c r="M1144" s="9" t="s">
        <v>2587</v>
      </c>
      <c r="N1144" t="str">
        <f>INDEX(classification!O$2:O$200, MATCH(soilManagement!M1144, classification!M$2:M$200, 0))</f>
        <v>no</v>
      </c>
      <c r="O1144" s="17" t="s">
        <v>1551</v>
      </c>
      <c r="P1144" t="str">
        <f>INDEX(classification!R$2:R$200, MATCH(soilManagement!O1144, classification!P$2:P$200, 0))</f>
        <v>unknown</v>
      </c>
      <c r="Q1144" s="9" t="s">
        <v>2570</v>
      </c>
      <c r="R1144" t="str">
        <f>INDEX(classification!U$2:U$200, MATCH(soilManagement!Q1144, classification!S$2:S$200, 0))</f>
        <v>irrigated</v>
      </c>
      <c r="S1144" s="17" t="s">
        <v>1551</v>
      </c>
      <c r="T1144" t="str">
        <f>INDEX(classification!X$2:X$200, MATCH(soilManagement!S1144, classification!V$2:V$200, 0))</f>
        <v>unknown</v>
      </c>
      <c r="U1144" s="17" t="s">
        <v>1551</v>
      </c>
      <c r="V1144" t="str">
        <f>INDEX(classification!AA$2:AA$200, MATCH(soilManagement!U1144, classification!Y$2:Y$200, 0))</f>
        <v>unknown</v>
      </c>
      <c r="W1144" s="9" t="s">
        <v>3048</v>
      </c>
      <c r="X1144" t="str">
        <f>INDEX(classification!AD$2:AD$200, MATCH(soilManagement!W1144, classification!AB$2:AB$200, 0))</f>
        <v>no impact</v>
      </c>
      <c r="Y1144" s="9" t="s">
        <v>2515</v>
      </c>
    </row>
    <row r="1145" spans="1:25">
      <c r="A1145">
        <v>1144</v>
      </c>
      <c r="B1145" s="9" t="s">
        <v>1377</v>
      </c>
      <c r="C1145" s="9" t="s">
        <v>2599</v>
      </c>
      <c r="D1145" t="str">
        <f>INDEX(classification!C$2:C$200, MATCH(soilManagement!C1145, classification!A$2:A$200, 0))</f>
        <v>arable</v>
      </c>
      <c r="E1145" s="9" t="s">
        <v>2801</v>
      </c>
      <c r="F1145" t="str">
        <f>INDEX(classification!F$2:F$200, MATCH(soilManagement!E1145, classification!D$2:D$200, 0))</f>
        <v>conventional tillage</v>
      </c>
      <c r="G1145" s="9">
        <v>-9999</v>
      </c>
      <c r="H1145" s="9" t="s">
        <v>3093</v>
      </c>
      <c r="I1145" t="str">
        <f>INDEX(classification!I$2:I$200, MATCH(soilManagement!H1145, classification!G$2:G$200, 0))</f>
        <v>cereals</v>
      </c>
      <c r="J1145" s="9" t="s">
        <v>3093</v>
      </c>
      <c r="K1145" s="17" t="s">
        <v>1551</v>
      </c>
      <c r="L1145" t="str">
        <f>INDEX(classification!L$2:L$200, MATCH(soilManagement!K1145, classification!J$2:J$200, 0))</f>
        <v>unknown</v>
      </c>
      <c r="M1145" s="9" t="s">
        <v>2587</v>
      </c>
      <c r="N1145" t="str">
        <f>INDEX(classification!O$2:O$200, MATCH(soilManagement!M1145, classification!M$2:M$200, 0))</f>
        <v>no</v>
      </c>
      <c r="O1145" s="17" t="s">
        <v>1551</v>
      </c>
      <c r="P1145" t="str">
        <f>INDEX(classification!R$2:R$200, MATCH(soilManagement!O1145, classification!P$2:P$200, 0))</f>
        <v>unknown</v>
      </c>
      <c r="Q1145" s="9" t="s">
        <v>2570</v>
      </c>
      <c r="R1145" t="str">
        <f>INDEX(classification!U$2:U$200, MATCH(soilManagement!Q1145, classification!S$2:S$200, 0))</f>
        <v>irrigated</v>
      </c>
      <c r="S1145" s="17" t="s">
        <v>1551</v>
      </c>
      <c r="T1145" t="str">
        <f>INDEX(classification!X$2:X$200, MATCH(soilManagement!S1145, classification!V$2:V$200, 0))</f>
        <v>unknown</v>
      </c>
      <c r="U1145" s="17" t="s">
        <v>1551</v>
      </c>
      <c r="V1145" t="str">
        <f>INDEX(classification!AA$2:AA$200, MATCH(soilManagement!U1145, classification!Y$2:Y$200, 0))</f>
        <v>unknown</v>
      </c>
      <c r="W1145" s="9" t="s">
        <v>3048</v>
      </c>
      <c r="X1145" t="str">
        <f>INDEX(classification!AD$2:AD$200, MATCH(soilManagement!W1145, classification!AB$2:AB$200, 0))</f>
        <v>no impact</v>
      </c>
      <c r="Y1145" s="9" t="s">
        <v>2515</v>
      </c>
    </row>
    <row r="1146" spans="1:25">
      <c r="A1146">
        <v>1145</v>
      </c>
      <c r="B1146" s="9" t="s">
        <v>1378</v>
      </c>
      <c r="C1146" s="9" t="s">
        <v>2599</v>
      </c>
      <c r="D1146" t="str">
        <f>INDEX(classification!C$2:C$200, MATCH(soilManagement!C1146, classification!A$2:A$200, 0))</f>
        <v>arable</v>
      </c>
      <c r="E1146" s="9" t="s">
        <v>2801</v>
      </c>
      <c r="F1146" t="str">
        <f>INDEX(classification!F$2:F$200, MATCH(soilManagement!E1146, classification!D$2:D$200, 0))</f>
        <v>conventional tillage</v>
      </c>
      <c r="G1146" s="9">
        <v>-9999</v>
      </c>
      <c r="H1146" s="9" t="s">
        <v>3093</v>
      </c>
      <c r="I1146" t="str">
        <f>INDEX(classification!I$2:I$200, MATCH(soilManagement!H1146, classification!G$2:G$200, 0))</f>
        <v>cereals</v>
      </c>
      <c r="J1146" s="9" t="s">
        <v>3093</v>
      </c>
      <c r="K1146" s="17" t="s">
        <v>1551</v>
      </c>
      <c r="L1146" t="str">
        <f>INDEX(classification!L$2:L$200, MATCH(soilManagement!K1146, classification!J$2:J$200, 0))</f>
        <v>unknown</v>
      </c>
      <c r="M1146" s="9" t="s">
        <v>2587</v>
      </c>
      <c r="N1146" t="str">
        <f>INDEX(classification!O$2:O$200, MATCH(soilManagement!M1146, classification!M$2:M$200, 0))</f>
        <v>no</v>
      </c>
      <c r="O1146" s="17" t="s">
        <v>1551</v>
      </c>
      <c r="P1146" t="str">
        <f>INDEX(classification!R$2:R$200, MATCH(soilManagement!O1146, classification!P$2:P$200, 0))</f>
        <v>unknown</v>
      </c>
      <c r="Q1146" s="9" t="s">
        <v>2570</v>
      </c>
      <c r="R1146" t="str">
        <f>INDEX(classification!U$2:U$200, MATCH(soilManagement!Q1146, classification!S$2:S$200, 0))</f>
        <v>irrigated</v>
      </c>
      <c r="S1146" s="17" t="s">
        <v>1551</v>
      </c>
      <c r="T1146" t="str">
        <f>INDEX(classification!X$2:X$200, MATCH(soilManagement!S1146, classification!V$2:V$200, 0))</f>
        <v>unknown</v>
      </c>
      <c r="U1146" s="17" t="s">
        <v>1551</v>
      </c>
      <c r="V1146" t="str">
        <f>INDEX(classification!AA$2:AA$200, MATCH(soilManagement!U1146, classification!Y$2:Y$200, 0))</f>
        <v>unknown</v>
      </c>
      <c r="W1146" s="9" t="s">
        <v>3048</v>
      </c>
      <c r="X1146" t="str">
        <f>INDEX(classification!AD$2:AD$200, MATCH(soilManagement!W1146, classification!AB$2:AB$200, 0))</f>
        <v>no impact</v>
      </c>
      <c r="Y1146" s="9" t="s">
        <v>2515</v>
      </c>
    </row>
    <row r="1147" spans="1:25">
      <c r="A1147">
        <v>1146</v>
      </c>
      <c r="B1147" s="9" t="s">
        <v>1379</v>
      </c>
      <c r="C1147" s="9" t="s">
        <v>2599</v>
      </c>
      <c r="D1147" t="str">
        <f>INDEX(classification!C$2:C$200, MATCH(soilManagement!C1147, classification!A$2:A$200, 0))</f>
        <v>arable</v>
      </c>
      <c r="E1147" s="9" t="s">
        <v>2801</v>
      </c>
      <c r="F1147" t="str">
        <f>INDEX(classification!F$2:F$200, MATCH(soilManagement!E1147, classification!D$2:D$200, 0))</f>
        <v>conventional tillage</v>
      </c>
      <c r="G1147" s="9">
        <v>-9999</v>
      </c>
      <c r="H1147" s="9" t="s">
        <v>3093</v>
      </c>
      <c r="I1147" t="str">
        <f>INDEX(classification!I$2:I$200, MATCH(soilManagement!H1147, classification!G$2:G$200, 0))</f>
        <v>cereals</v>
      </c>
      <c r="J1147" s="9" t="s">
        <v>3093</v>
      </c>
      <c r="K1147" s="17" t="s">
        <v>1551</v>
      </c>
      <c r="L1147" t="str">
        <f>INDEX(classification!L$2:L$200, MATCH(soilManagement!K1147, classification!J$2:J$200, 0))</f>
        <v>unknown</v>
      </c>
      <c r="M1147" s="9" t="s">
        <v>2587</v>
      </c>
      <c r="N1147" t="str">
        <f>INDEX(classification!O$2:O$200, MATCH(soilManagement!M1147, classification!M$2:M$200, 0))</f>
        <v>no</v>
      </c>
      <c r="O1147" s="17" t="s">
        <v>1551</v>
      </c>
      <c r="P1147" t="str">
        <f>INDEX(classification!R$2:R$200, MATCH(soilManagement!O1147, classification!P$2:P$200, 0))</f>
        <v>unknown</v>
      </c>
      <c r="Q1147" s="9" t="s">
        <v>2570</v>
      </c>
      <c r="R1147" t="str">
        <f>INDEX(classification!U$2:U$200, MATCH(soilManagement!Q1147, classification!S$2:S$200, 0))</f>
        <v>irrigated</v>
      </c>
      <c r="S1147" s="17" t="s">
        <v>1551</v>
      </c>
      <c r="T1147" t="str">
        <f>INDEX(classification!X$2:X$200, MATCH(soilManagement!S1147, classification!V$2:V$200, 0))</f>
        <v>unknown</v>
      </c>
      <c r="U1147" s="17" t="s">
        <v>1551</v>
      </c>
      <c r="V1147" t="str">
        <f>INDEX(classification!AA$2:AA$200, MATCH(soilManagement!U1147, classification!Y$2:Y$200, 0))</f>
        <v>unknown</v>
      </c>
      <c r="W1147" s="9" t="s">
        <v>3048</v>
      </c>
      <c r="X1147" t="str">
        <f>INDEX(classification!AD$2:AD$200, MATCH(soilManagement!W1147, classification!AB$2:AB$200, 0))</f>
        <v>no impact</v>
      </c>
      <c r="Y1147" s="9" t="s">
        <v>2515</v>
      </c>
    </row>
    <row r="1148" spans="1:25">
      <c r="A1148">
        <v>1147</v>
      </c>
      <c r="B1148" s="9" t="s">
        <v>1380</v>
      </c>
      <c r="C1148" s="9" t="s">
        <v>2599</v>
      </c>
      <c r="D1148" t="str">
        <f>INDEX(classification!C$2:C$200, MATCH(soilManagement!C1148, classification!A$2:A$200, 0))</f>
        <v>arable</v>
      </c>
      <c r="E1148" s="9" t="s">
        <v>2801</v>
      </c>
      <c r="F1148" t="str">
        <f>INDEX(classification!F$2:F$200, MATCH(soilManagement!E1148, classification!D$2:D$200, 0))</f>
        <v>conventional tillage</v>
      </c>
      <c r="G1148" s="9">
        <v>-9999</v>
      </c>
      <c r="H1148" s="9" t="s">
        <v>3093</v>
      </c>
      <c r="I1148" t="str">
        <f>INDEX(classification!I$2:I$200, MATCH(soilManagement!H1148, classification!G$2:G$200, 0))</f>
        <v>cereals</v>
      </c>
      <c r="J1148" s="9" t="s">
        <v>3093</v>
      </c>
      <c r="K1148" s="17" t="s">
        <v>1551</v>
      </c>
      <c r="L1148" t="str">
        <f>INDEX(classification!L$2:L$200, MATCH(soilManagement!K1148, classification!J$2:J$200, 0))</f>
        <v>unknown</v>
      </c>
      <c r="M1148" s="9" t="s">
        <v>2587</v>
      </c>
      <c r="N1148" t="str">
        <f>INDEX(classification!O$2:O$200, MATCH(soilManagement!M1148, classification!M$2:M$200, 0))</f>
        <v>no</v>
      </c>
      <c r="O1148" s="17" t="s">
        <v>1551</v>
      </c>
      <c r="P1148" t="str">
        <f>INDEX(classification!R$2:R$200, MATCH(soilManagement!O1148, classification!P$2:P$200, 0))</f>
        <v>unknown</v>
      </c>
      <c r="Q1148" s="9" t="s">
        <v>2570</v>
      </c>
      <c r="R1148" t="str">
        <f>INDEX(classification!U$2:U$200, MATCH(soilManagement!Q1148, classification!S$2:S$200, 0))</f>
        <v>irrigated</v>
      </c>
      <c r="S1148" s="17" t="s">
        <v>1551</v>
      </c>
      <c r="T1148" t="str">
        <f>INDEX(classification!X$2:X$200, MATCH(soilManagement!S1148, classification!V$2:V$200, 0))</f>
        <v>unknown</v>
      </c>
      <c r="U1148" s="17" t="s">
        <v>1551</v>
      </c>
      <c r="V1148" t="str">
        <f>INDEX(classification!AA$2:AA$200, MATCH(soilManagement!U1148, classification!Y$2:Y$200, 0))</f>
        <v>unknown</v>
      </c>
      <c r="W1148" s="9" t="s">
        <v>3048</v>
      </c>
      <c r="X1148" t="str">
        <f>INDEX(classification!AD$2:AD$200, MATCH(soilManagement!W1148, classification!AB$2:AB$200, 0))</f>
        <v>no impact</v>
      </c>
      <c r="Y1148" s="9" t="s">
        <v>2515</v>
      </c>
    </row>
    <row r="1149" spans="1:25">
      <c r="A1149">
        <v>1148</v>
      </c>
      <c r="B1149" s="9" t="s">
        <v>1381</v>
      </c>
      <c r="C1149" s="9" t="s">
        <v>2599</v>
      </c>
      <c r="D1149" t="str">
        <f>INDEX(classification!C$2:C$200, MATCH(soilManagement!C1149, classification!A$2:A$200, 0))</f>
        <v>arable</v>
      </c>
      <c r="E1149" s="9" t="s">
        <v>2801</v>
      </c>
      <c r="F1149" t="str">
        <f>INDEX(classification!F$2:F$200, MATCH(soilManagement!E1149, classification!D$2:D$200, 0))</f>
        <v>conventional tillage</v>
      </c>
      <c r="G1149" s="9">
        <v>-9999</v>
      </c>
      <c r="H1149" s="9" t="s">
        <v>3093</v>
      </c>
      <c r="I1149" t="str">
        <f>INDEX(classification!I$2:I$200, MATCH(soilManagement!H1149, classification!G$2:G$200, 0))</f>
        <v>cereals</v>
      </c>
      <c r="J1149" s="9" t="s">
        <v>3093</v>
      </c>
      <c r="K1149" s="17" t="s">
        <v>1551</v>
      </c>
      <c r="L1149" t="str">
        <f>INDEX(classification!L$2:L$200, MATCH(soilManagement!K1149, classification!J$2:J$200, 0))</f>
        <v>unknown</v>
      </c>
      <c r="M1149" s="9" t="s">
        <v>2587</v>
      </c>
      <c r="N1149" t="str">
        <f>INDEX(classification!O$2:O$200, MATCH(soilManagement!M1149, classification!M$2:M$200, 0))</f>
        <v>no</v>
      </c>
      <c r="O1149" s="17" t="s">
        <v>1551</v>
      </c>
      <c r="P1149" t="str">
        <f>INDEX(classification!R$2:R$200, MATCH(soilManagement!O1149, classification!P$2:P$200, 0))</f>
        <v>unknown</v>
      </c>
      <c r="Q1149" s="9" t="s">
        <v>2570</v>
      </c>
      <c r="R1149" t="str">
        <f>INDEX(classification!U$2:U$200, MATCH(soilManagement!Q1149, classification!S$2:S$200, 0))</f>
        <v>irrigated</v>
      </c>
      <c r="S1149" s="17" t="s">
        <v>1551</v>
      </c>
      <c r="T1149" t="str">
        <f>INDEX(classification!X$2:X$200, MATCH(soilManagement!S1149, classification!V$2:V$200, 0))</f>
        <v>unknown</v>
      </c>
      <c r="U1149" s="17" t="s">
        <v>1551</v>
      </c>
      <c r="V1149" t="str">
        <f>INDEX(classification!AA$2:AA$200, MATCH(soilManagement!U1149, classification!Y$2:Y$200, 0))</f>
        <v>unknown</v>
      </c>
      <c r="W1149" s="9" t="s">
        <v>3048</v>
      </c>
      <c r="X1149" t="str">
        <f>INDEX(classification!AD$2:AD$200, MATCH(soilManagement!W1149, classification!AB$2:AB$200, 0))</f>
        <v>no impact</v>
      </c>
      <c r="Y1149" s="9" t="s">
        <v>2515</v>
      </c>
    </row>
    <row r="1150" spans="1:25">
      <c r="A1150">
        <v>1149</v>
      </c>
      <c r="B1150" s="9" t="s">
        <v>1382</v>
      </c>
      <c r="C1150" s="9" t="s">
        <v>2599</v>
      </c>
      <c r="D1150" t="str">
        <f>INDEX(classification!C$2:C$200, MATCH(soilManagement!C1150, classification!A$2:A$200, 0))</f>
        <v>arable</v>
      </c>
      <c r="E1150" s="9" t="s">
        <v>2801</v>
      </c>
      <c r="F1150" t="str">
        <f>INDEX(classification!F$2:F$200, MATCH(soilManagement!E1150, classification!D$2:D$200, 0))</f>
        <v>conventional tillage</v>
      </c>
      <c r="G1150" s="9">
        <v>-9999</v>
      </c>
      <c r="H1150" s="9" t="s">
        <v>3093</v>
      </c>
      <c r="I1150" t="str">
        <f>INDEX(classification!I$2:I$200, MATCH(soilManagement!H1150, classification!G$2:G$200, 0))</f>
        <v>cereals</v>
      </c>
      <c r="J1150" s="9" t="s">
        <v>3093</v>
      </c>
      <c r="K1150" s="17" t="s">
        <v>1551</v>
      </c>
      <c r="L1150" t="str">
        <f>INDEX(classification!L$2:L$200, MATCH(soilManagement!K1150, classification!J$2:J$200, 0))</f>
        <v>unknown</v>
      </c>
      <c r="M1150" s="9" t="s">
        <v>2587</v>
      </c>
      <c r="N1150" t="str">
        <f>INDEX(classification!O$2:O$200, MATCH(soilManagement!M1150, classification!M$2:M$200, 0))</f>
        <v>no</v>
      </c>
      <c r="O1150" s="17" t="s">
        <v>1551</v>
      </c>
      <c r="P1150" t="str">
        <f>INDEX(classification!R$2:R$200, MATCH(soilManagement!O1150, classification!P$2:P$200, 0))</f>
        <v>unknown</v>
      </c>
      <c r="Q1150" s="9" t="s">
        <v>2570</v>
      </c>
      <c r="R1150" t="str">
        <f>INDEX(classification!U$2:U$200, MATCH(soilManagement!Q1150, classification!S$2:S$200, 0))</f>
        <v>irrigated</v>
      </c>
      <c r="S1150" s="17" t="s">
        <v>1551</v>
      </c>
      <c r="T1150" t="str">
        <f>INDEX(classification!X$2:X$200, MATCH(soilManagement!S1150, classification!V$2:V$200, 0))</f>
        <v>unknown</v>
      </c>
      <c r="U1150" s="17" t="s">
        <v>1551</v>
      </c>
      <c r="V1150" t="str">
        <f>INDEX(classification!AA$2:AA$200, MATCH(soilManagement!U1150, classification!Y$2:Y$200, 0))</f>
        <v>unknown</v>
      </c>
      <c r="W1150" s="9" t="s">
        <v>3048</v>
      </c>
      <c r="X1150" t="str">
        <f>INDEX(classification!AD$2:AD$200, MATCH(soilManagement!W1150, classification!AB$2:AB$200, 0))</f>
        <v>no impact</v>
      </c>
      <c r="Y1150" s="9" t="s">
        <v>2515</v>
      </c>
    </row>
    <row r="1151" spans="1:25">
      <c r="A1151">
        <v>1150</v>
      </c>
      <c r="B1151" s="9" t="s">
        <v>1383</v>
      </c>
      <c r="C1151" s="9" t="s">
        <v>2599</v>
      </c>
      <c r="D1151" t="str">
        <f>INDEX(classification!C$2:C$200, MATCH(soilManagement!C1151, classification!A$2:A$200, 0))</f>
        <v>arable</v>
      </c>
      <c r="E1151" s="9" t="s">
        <v>2801</v>
      </c>
      <c r="F1151" t="str">
        <f>INDEX(classification!F$2:F$200, MATCH(soilManagement!E1151, classification!D$2:D$200, 0))</f>
        <v>conventional tillage</v>
      </c>
      <c r="G1151" s="9">
        <v>-9999</v>
      </c>
      <c r="H1151" s="9" t="s">
        <v>3093</v>
      </c>
      <c r="I1151" t="str">
        <f>INDEX(classification!I$2:I$200, MATCH(soilManagement!H1151, classification!G$2:G$200, 0))</f>
        <v>cereals</v>
      </c>
      <c r="J1151" s="9" t="s">
        <v>3093</v>
      </c>
      <c r="K1151" s="17" t="s">
        <v>1551</v>
      </c>
      <c r="L1151" t="str">
        <f>INDEX(classification!L$2:L$200, MATCH(soilManagement!K1151, classification!J$2:J$200, 0))</f>
        <v>unknown</v>
      </c>
      <c r="M1151" s="9" t="s">
        <v>2587</v>
      </c>
      <c r="N1151" t="str">
        <f>INDEX(classification!O$2:O$200, MATCH(soilManagement!M1151, classification!M$2:M$200, 0))</f>
        <v>no</v>
      </c>
      <c r="O1151" s="17" t="s">
        <v>1551</v>
      </c>
      <c r="P1151" t="str">
        <f>INDEX(classification!R$2:R$200, MATCH(soilManagement!O1151, classification!P$2:P$200, 0))</f>
        <v>unknown</v>
      </c>
      <c r="Q1151" s="9" t="s">
        <v>2570</v>
      </c>
      <c r="R1151" t="str">
        <f>INDEX(classification!U$2:U$200, MATCH(soilManagement!Q1151, classification!S$2:S$200, 0))</f>
        <v>irrigated</v>
      </c>
      <c r="S1151" s="17" t="s">
        <v>1551</v>
      </c>
      <c r="T1151" t="str">
        <f>INDEX(classification!X$2:X$200, MATCH(soilManagement!S1151, classification!V$2:V$200, 0))</f>
        <v>unknown</v>
      </c>
      <c r="U1151" s="17" t="s">
        <v>1551</v>
      </c>
      <c r="V1151" t="str">
        <f>INDEX(classification!AA$2:AA$200, MATCH(soilManagement!U1151, classification!Y$2:Y$200, 0))</f>
        <v>unknown</v>
      </c>
      <c r="W1151" s="9" t="s">
        <v>3048</v>
      </c>
      <c r="X1151" t="str">
        <f>INDEX(classification!AD$2:AD$200, MATCH(soilManagement!W1151, classification!AB$2:AB$200, 0))</f>
        <v>no impact</v>
      </c>
      <c r="Y1151" s="9" t="s">
        <v>2515</v>
      </c>
    </row>
    <row r="1152" spans="1:25">
      <c r="A1152">
        <v>1151</v>
      </c>
      <c r="B1152" s="9" t="s">
        <v>1384</v>
      </c>
      <c r="C1152" s="9" t="s">
        <v>2599</v>
      </c>
      <c r="D1152" t="str">
        <f>INDEX(classification!C$2:C$200, MATCH(soilManagement!C1152, classification!A$2:A$200, 0))</f>
        <v>arable</v>
      </c>
      <c r="E1152" s="9" t="s">
        <v>2801</v>
      </c>
      <c r="F1152" t="str">
        <f>INDEX(classification!F$2:F$200, MATCH(soilManagement!E1152, classification!D$2:D$200, 0))</f>
        <v>conventional tillage</v>
      </c>
      <c r="G1152" s="9">
        <v>-9999</v>
      </c>
      <c r="H1152" s="9" t="s">
        <v>3093</v>
      </c>
      <c r="I1152" t="str">
        <f>INDEX(classification!I$2:I$200, MATCH(soilManagement!H1152, classification!G$2:G$200, 0))</f>
        <v>cereals</v>
      </c>
      <c r="J1152" s="9" t="s">
        <v>3093</v>
      </c>
      <c r="K1152" s="17" t="s">
        <v>1551</v>
      </c>
      <c r="L1152" t="str">
        <f>INDEX(classification!L$2:L$200, MATCH(soilManagement!K1152, classification!J$2:J$200, 0))</f>
        <v>unknown</v>
      </c>
      <c r="M1152" s="9" t="s">
        <v>2587</v>
      </c>
      <c r="N1152" t="str">
        <f>INDEX(classification!O$2:O$200, MATCH(soilManagement!M1152, classification!M$2:M$200, 0))</f>
        <v>no</v>
      </c>
      <c r="O1152" s="17" t="s">
        <v>1551</v>
      </c>
      <c r="P1152" t="str">
        <f>INDEX(classification!R$2:R$200, MATCH(soilManagement!O1152, classification!P$2:P$200, 0))</f>
        <v>unknown</v>
      </c>
      <c r="Q1152" s="9" t="s">
        <v>2570</v>
      </c>
      <c r="R1152" t="str">
        <f>INDEX(classification!U$2:U$200, MATCH(soilManagement!Q1152, classification!S$2:S$200, 0))</f>
        <v>irrigated</v>
      </c>
      <c r="S1152" s="17" t="s">
        <v>1551</v>
      </c>
      <c r="T1152" t="str">
        <f>INDEX(classification!X$2:X$200, MATCH(soilManagement!S1152, classification!V$2:V$200, 0))</f>
        <v>unknown</v>
      </c>
      <c r="U1152" s="17" t="s">
        <v>1551</v>
      </c>
      <c r="V1152" t="str">
        <f>INDEX(classification!AA$2:AA$200, MATCH(soilManagement!U1152, classification!Y$2:Y$200, 0))</f>
        <v>unknown</v>
      </c>
      <c r="W1152" s="9" t="s">
        <v>3048</v>
      </c>
      <c r="X1152" t="str">
        <f>INDEX(classification!AD$2:AD$200, MATCH(soilManagement!W1152, classification!AB$2:AB$200, 0))</f>
        <v>no impact</v>
      </c>
      <c r="Y1152" s="9" t="s">
        <v>2515</v>
      </c>
    </row>
    <row r="1153" spans="1:25">
      <c r="A1153">
        <v>1152</v>
      </c>
      <c r="B1153" s="9" t="s">
        <v>1385</v>
      </c>
      <c r="C1153" s="9" t="s">
        <v>2599</v>
      </c>
      <c r="D1153" t="str">
        <f>INDEX(classification!C$2:C$200, MATCH(soilManagement!C1153, classification!A$2:A$200, 0))</f>
        <v>arable</v>
      </c>
      <c r="E1153" s="9" t="s">
        <v>2801</v>
      </c>
      <c r="F1153" t="str">
        <f>INDEX(classification!F$2:F$200, MATCH(soilManagement!E1153, classification!D$2:D$200, 0))</f>
        <v>conventional tillage</v>
      </c>
      <c r="G1153" s="9">
        <v>-9999</v>
      </c>
      <c r="H1153" s="9" t="s">
        <v>3093</v>
      </c>
      <c r="I1153" t="str">
        <f>INDEX(classification!I$2:I$200, MATCH(soilManagement!H1153, classification!G$2:G$200, 0))</f>
        <v>cereals</v>
      </c>
      <c r="J1153" s="9" t="s">
        <v>3093</v>
      </c>
      <c r="K1153" s="17" t="s">
        <v>1551</v>
      </c>
      <c r="L1153" t="str">
        <f>INDEX(classification!L$2:L$200, MATCH(soilManagement!K1153, classification!J$2:J$200, 0))</f>
        <v>unknown</v>
      </c>
      <c r="M1153" s="9" t="s">
        <v>2587</v>
      </c>
      <c r="N1153" t="str">
        <f>INDEX(classification!O$2:O$200, MATCH(soilManagement!M1153, classification!M$2:M$200, 0))</f>
        <v>no</v>
      </c>
      <c r="O1153" s="17" t="s">
        <v>1551</v>
      </c>
      <c r="P1153" t="str">
        <f>INDEX(classification!R$2:R$200, MATCH(soilManagement!O1153, classification!P$2:P$200, 0))</f>
        <v>unknown</v>
      </c>
      <c r="Q1153" s="9" t="s">
        <v>2570</v>
      </c>
      <c r="R1153" t="str">
        <f>INDEX(classification!U$2:U$200, MATCH(soilManagement!Q1153, classification!S$2:S$200, 0))</f>
        <v>irrigated</v>
      </c>
      <c r="S1153" s="17" t="s">
        <v>1551</v>
      </c>
      <c r="T1153" t="str">
        <f>INDEX(classification!X$2:X$200, MATCH(soilManagement!S1153, classification!V$2:V$200, 0))</f>
        <v>unknown</v>
      </c>
      <c r="U1153" s="17" t="s">
        <v>1551</v>
      </c>
      <c r="V1153" t="str">
        <f>INDEX(classification!AA$2:AA$200, MATCH(soilManagement!U1153, classification!Y$2:Y$200, 0))</f>
        <v>unknown</v>
      </c>
      <c r="W1153" s="9" t="s">
        <v>3048</v>
      </c>
      <c r="X1153" t="str">
        <f>INDEX(classification!AD$2:AD$200, MATCH(soilManagement!W1153, classification!AB$2:AB$200, 0))</f>
        <v>no impact</v>
      </c>
      <c r="Y1153" s="9" t="s">
        <v>2515</v>
      </c>
    </row>
    <row r="1154" spans="1:25">
      <c r="A1154">
        <v>1153</v>
      </c>
      <c r="B1154" s="9" t="s">
        <v>1386</v>
      </c>
      <c r="C1154" s="9" t="s">
        <v>2599</v>
      </c>
      <c r="D1154" t="str">
        <f>INDEX(classification!C$2:C$200, MATCH(soilManagement!C1154, classification!A$2:A$200, 0))</f>
        <v>arable</v>
      </c>
      <c r="E1154" s="9" t="s">
        <v>2801</v>
      </c>
      <c r="F1154" t="str">
        <f>INDEX(classification!F$2:F$200, MATCH(soilManagement!E1154, classification!D$2:D$200, 0))</f>
        <v>conventional tillage</v>
      </c>
      <c r="G1154" s="9">
        <v>-9999</v>
      </c>
      <c r="H1154" s="9" t="s">
        <v>3093</v>
      </c>
      <c r="I1154" t="str">
        <f>INDEX(classification!I$2:I$200, MATCH(soilManagement!H1154, classification!G$2:G$200, 0))</f>
        <v>cereals</v>
      </c>
      <c r="J1154" s="9" t="s">
        <v>3093</v>
      </c>
      <c r="K1154" s="17" t="s">
        <v>1551</v>
      </c>
      <c r="L1154" t="str">
        <f>INDEX(classification!L$2:L$200, MATCH(soilManagement!K1154, classification!J$2:J$200, 0))</f>
        <v>unknown</v>
      </c>
      <c r="M1154" s="9" t="s">
        <v>2587</v>
      </c>
      <c r="N1154" t="str">
        <f>INDEX(classification!O$2:O$200, MATCH(soilManagement!M1154, classification!M$2:M$200, 0))</f>
        <v>no</v>
      </c>
      <c r="O1154" s="17" t="s">
        <v>1551</v>
      </c>
      <c r="P1154" t="str">
        <f>INDEX(classification!R$2:R$200, MATCH(soilManagement!O1154, classification!P$2:P$200, 0))</f>
        <v>unknown</v>
      </c>
      <c r="Q1154" s="9" t="s">
        <v>2570</v>
      </c>
      <c r="R1154" t="str">
        <f>INDEX(classification!U$2:U$200, MATCH(soilManagement!Q1154, classification!S$2:S$200, 0))</f>
        <v>irrigated</v>
      </c>
      <c r="S1154" s="17" t="s">
        <v>1551</v>
      </c>
      <c r="T1154" t="str">
        <f>INDEX(classification!X$2:X$200, MATCH(soilManagement!S1154, classification!V$2:V$200, 0))</f>
        <v>unknown</v>
      </c>
      <c r="U1154" s="17" t="s">
        <v>1551</v>
      </c>
      <c r="V1154" t="str">
        <f>INDEX(classification!AA$2:AA$200, MATCH(soilManagement!U1154, classification!Y$2:Y$200, 0))</f>
        <v>unknown</v>
      </c>
      <c r="W1154" s="9" t="s">
        <v>3048</v>
      </c>
      <c r="X1154" t="str">
        <f>INDEX(classification!AD$2:AD$200, MATCH(soilManagement!W1154, classification!AB$2:AB$200, 0))</f>
        <v>no impact</v>
      </c>
      <c r="Y1154" s="9" t="s">
        <v>2515</v>
      </c>
    </row>
    <row r="1155" spans="1:25">
      <c r="A1155">
        <v>1154</v>
      </c>
      <c r="B1155" s="9" t="s">
        <v>1387</v>
      </c>
      <c r="C1155" s="9" t="s">
        <v>2599</v>
      </c>
      <c r="D1155" t="str">
        <f>INDEX(classification!C$2:C$200, MATCH(soilManagement!C1155, classification!A$2:A$200, 0))</f>
        <v>arable</v>
      </c>
      <c r="E1155" s="9" t="s">
        <v>2801</v>
      </c>
      <c r="F1155" t="str">
        <f>INDEX(classification!F$2:F$200, MATCH(soilManagement!E1155, classification!D$2:D$200, 0))</f>
        <v>conventional tillage</v>
      </c>
      <c r="G1155" s="9">
        <v>-9999</v>
      </c>
      <c r="H1155" s="9" t="s">
        <v>3093</v>
      </c>
      <c r="I1155" t="str">
        <f>INDEX(classification!I$2:I$200, MATCH(soilManagement!H1155, classification!G$2:G$200, 0))</f>
        <v>cereals</v>
      </c>
      <c r="J1155" s="9" t="s">
        <v>3093</v>
      </c>
      <c r="K1155" s="17" t="s">
        <v>1551</v>
      </c>
      <c r="L1155" t="str">
        <f>INDEX(classification!L$2:L$200, MATCH(soilManagement!K1155, classification!J$2:J$200, 0))</f>
        <v>unknown</v>
      </c>
      <c r="M1155" s="9" t="s">
        <v>2587</v>
      </c>
      <c r="N1155" t="str">
        <f>INDEX(classification!O$2:O$200, MATCH(soilManagement!M1155, classification!M$2:M$200, 0))</f>
        <v>no</v>
      </c>
      <c r="O1155" s="17" t="s">
        <v>1551</v>
      </c>
      <c r="P1155" t="str">
        <f>INDEX(classification!R$2:R$200, MATCH(soilManagement!O1155, classification!P$2:P$200, 0))</f>
        <v>unknown</v>
      </c>
      <c r="Q1155" s="9" t="s">
        <v>2570</v>
      </c>
      <c r="R1155" t="str">
        <f>INDEX(classification!U$2:U$200, MATCH(soilManagement!Q1155, classification!S$2:S$200, 0))</f>
        <v>irrigated</v>
      </c>
      <c r="S1155" s="17" t="s">
        <v>1551</v>
      </c>
      <c r="T1155" t="str">
        <f>INDEX(classification!X$2:X$200, MATCH(soilManagement!S1155, classification!V$2:V$200, 0))</f>
        <v>unknown</v>
      </c>
      <c r="U1155" s="17" t="s">
        <v>1551</v>
      </c>
      <c r="V1155" t="str">
        <f>INDEX(classification!AA$2:AA$200, MATCH(soilManagement!U1155, classification!Y$2:Y$200, 0))</f>
        <v>unknown</v>
      </c>
      <c r="W1155" s="9" t="s">
        <v>3048</v>
      </c>
      <c r="X1155" t="str">
        <f>INDEX(classification!AD$2:AD$200, MATCH(soilManagement!W1155, classification!AB$2:AB$200, 0))</f>
        <v>no impact</v>
      </c>
      <c r="Y1155" s="9" t="s">
        <v>2515</v>
      </c>
    </row>
    <row r="1156" spans="1:25">
      <c r="A1156">
        <v>1155</v>
      </c>
      <c r="B1156" s="9" t="s">
        <v>1389</v>
      </c>
      <c r="C1156" s="9" t="s">
        <v>2599</v>
      </c>
      <c r="D1156" t="str">
        <f>INDEX(classification!C$2:C$200, MATCH(soilManagement!C1156, classification!A$2:A$200, 0))</f>
        <v>arable</v>
      </c>
      <c r="E1156" s="9" t="s">
        <v>2801</v>
      </c>
      <c r="F1156" t="str">
        <f>INDEX(classification!F$2:F$200, MATCH(soilManagement!E1156, classification!D$2:D$200, 0))</f>
        <v>conventional tillage</v>
      </c>
      <c r="G1156" s="9">
        <v>-9999</v>
      </c>
      <c r="H1156" s="9" t="s">
        <v>3093</v>
      </c>
      <c r="I1156" t="str">
        <f>INDEX(classification!I$2:I$200, MATCH(soilManagement!H1156, classification!G$2:G$200, 0))</f>
        <v>cereals</v>
      </c>
      <c r="J1156" s="9" t="s">
        <v>3093</v>
      </c>
      <c r="K1156" s="17" t="s">
        <v>1551</v>
      </c>
      <c r="L1156" t="str">
        <f>INDEX(classification!L$2:L$200, MATCH(soilManagement!K1156, classification!J$2:J$200, 0))</f>
        <v>unknown</v>
      </c>
      <c r="M1156" s="9" t="s">
        <v>2587</v>
      </c>
      <c r="N1156" t="str">
        <f>INDEX(classification!O$2:O$200, MATCH(soilManagement!M1156, classification!M$2:M$200, 0))</f>
        <v>no</v>
      </c>
      <c r="O1156" s="17" t="s">
        <v>1551</v>
      </c>
      <c r="P1156" t="str">
        <f>INDEX(classification!R$2:R$200, MATCH(soilManagement!O1156, classification!P$2:P$200, 0))</f>
        <v>unknown</v>
      </c>
      <c r="Q1156" s="9" t="s">
        <v>2570</v>
      </c>
      <c r="R1156" t="str">
        <f>INDEX(classification!U$2:U$200, MATCH(soilManagement!Q1156, classification!S$2:S$200, 0))</f>
        <v>irrigated</v>
      </c>
      <c r="S1156" s="17" t="s">
        <v>1551</v>
      </c>
      <c r="T1156" t="str">
        <f>INDEX(classification!X$2:X$200, MATCH(soilManagement!S1156, classification!V$2:V$200, 0))</f>
        <v>unknown</v>
      </c>
      <c r="U1156" s="17" t="s">
        <v>1551</v>
      </c>
      <c r="V1156" t="str">
        <f>INDEX(classification!AA$2:AA$200, MATCH(soilManagement!U1156, classification!Y$2:Y$200, 0))</f>
        <v>unknown</v>
      </c>
      <c r="W1156" s="9" t="s">
        <v>3048</v>
      </c>
      <c r="X1156" t="str">
        <f>INDEX(classification!AD$2:AD$200, MATCH(soilManagement!W1156, classification!AB$2:AB$200, 0))</f>
        <v>no impact</v>
      </c>
      <c r="Y1156" s="9" t="s">
        <v>2515</v>
      </c>
    </row>
    <row r="1157" spans="1:25">
      <c r="A1157">
        <v>1156</v>
      </c>
      <c r="B1157" s="9" t="s">
        <v>1390</v>
      </c>
      <c r="C1157" s="9" t="s">
        <v>2599</v>
      </c>
      <c r="D1157" t="str">
        <f>INDEX(classification!C$2:C$200, MATCH(soilManagement!C1157, classification!A$2:A$200, 0))</f>
        <v>arable</v>
      </c>
      <c r="E1157" s="9" t="s">
        <v>2801</v>
      </c>
      <c r="F1157" t="str">
        <f>INDEX(classification!F$2:F$200, MATCH(soilManagement!E1157, classification!D$2:D$200, 0))</f>
        <v>conventional tillage</v>
      </c>
      <c r="G1157" s="9">
        <v>-9999</v>
      </c>
      <c r="H1157" s="9" t="s">
        <v>3093</v>
      </c>
      <c r="I1157" t="str">
        <f>INDEX(classification!I$2:I$200, MATCH(soilManagement!H1157, classification!G$2:G$200, 0))</f>
        <v>cereals</v>
      </c>
      <c r="J1157" s="9" t="s">
        <v>3093</v>
      </c>
      <c r="K1157" s="17" t="s">
        <v>1551</v>
      </c>
      <c r="L1157" t="str">
        <f>INDEX(classification!L$2:L$200, MATCH(soilManagement!K1157, classification!J$2:J$200, 0))</f>
        <v>unknown</v>
      </c>
      <c r="M1157" s="9" t="s">
        <v>2587</v>
      </c>
      <c r="N1157" t="str">
        <f>INDEX(classification!O$2:O$200, MATCH(soilManagement!M1157, classification!M$2:M$200, 0))</f>
        <v>no</v>
      </c>
      <c r="O1157" s="17" t="s">
        <v>1551</v>
      </c>
      <c r="P1157" t="str">
        <f>INDEX(classification!R$2:R$200, MATCH(soilManagement!O1157, classification!P$2:P$200, 0))</f>
        <v>unknown</v>
      </c>
      <c r="Q1157" s="9" t="s">
        <v>2570</v>
      </c>
      <c r="R1157" t="str">
        <f>INDEX(classification!U$2:U$200, MATCH(soilManagement!Q1157, classification!S$2:S$200, 0))</f>
        <v>irrigated</v>
      </c>
      <c r="S1157" s="17" t="s">
        <v>1551</v>
      </c>
      <c r="T1157" t="str">
        <f>INDEX(classification!X$2:X$200, MATCH(soilManagement!S1157, classification!V$2:V$200, 0))</f>
        <v>unknown</v>
      </c>
      <c r="U1157" s="17" t="s">
        <v>1551</v>
      </c>
      <c r="V1157" t="str">
        <f>INDEX(classification!AA$2:AA$200, MATCH(soilManagement!U1157, classification!Y$2:Y$200, 0))</f>
        <v>unknown</v>
      </c>
      <c r="W1157" s="9" t="s">
        <v>3048</v>
      </c>
      <c r="X1157" t="str">
        <f>INDEX(classification!AD$2:AD$200, MATCH(soilManagement!W1157, classification!AB$2:AB$200, 0))</f>
        <v>no impact</v>
      </c>
      <c r="Y1157" s="9" t="s">
        <v>2515</v>
      </c>
    </row>
    <row r="1158" spans="1:25">
      <c r="A1158">
        <v>1157</v>
      </c>
      <c r="B1158" s="9" t="s">
        <v>1391</v>
      </c>
      <c r="C1158" s="9" t="s">
        <v>2599</v>
      </c>
      <c r="D1158" t="str">
        <f>INDEX(classification!C$2:C$200, MATCH(soilManagement!C1158, classification!A$2:A$200, 0))</f>
        <v>arable</v>
      </c>
      <c r="E1158" s="9" t="s">
        <v>2801</v>
      </c>
      <c r="F1158" t="str">
        <f>INDEX(classification!F$2:F$200, MATCH(soilManagement!E1158, classification!D$2:D$200, 0))</f>
        <v>conventional tillage</v>
      </c>
      <c r="G1158" s="9">
        <v>-9999</v>
      </c>
      <c r="H1158" s="9" t="s">
        <v>3093</v>
      </c>
      <c r="I1158" t="str">
        <f>INDEX(classification!I$2:I$200, MATCH(soilManagement!H1158, classification!G$2:G$200, 0))</f>
        <v>cereals</v>
      </c>
      <c r="J1158" s="9" t="s">
        <v>3093</v>
      </c>
      <c r="K1158" s="17" t="s">
        <v>1551</v>
      </c>
      <c r="L1158" t="str">
        <f>INDEX(classification!L$2:L$200, MATCH(soilManagement!K1158, classification!J$2:J$200, 0))</f>
        <v>unknown</v>
      </c>
      <c r="M1158" s="9" t="s">
        <v>2587</v>
      </c>
      <c r="N1158" t="str">
        <f>INDEX(classification!O$2:O$200, MATCH(soilManagement!M1158, classification!M$2:M$200, 0))</f>
        <v>no</v>
      </c>
      <c r="O1158" s="17" t="s">
        <v>1551</v>
      </c>
      <c r="P1158" t="str">
        <f>INDEX(classification!R$2:R$200, MATCH(soilManagement!O1158, classification!P$2:P$200, 0))</f>
        <v>unknown</v>
      </c>
      <c r="Q1158" s="9" t="s">
        <v>2570</v>
      </c>
      <c r="R1158" t="str">
        <f>INDEX(classification!U$2:U$200, MATCH(soilManagement!Q1158, classification!S$2:S$200, 0))</f>
        <v>irrigated</v>
      </c>
      <c r="S1158" s="17" t="s">
        <v>1551</v>
      </c>
      <c r="T1158" t="str">
        <f>INDEX(classification!X$2:X$200, MATCH(soilManagement!S1158, classification!V$2:V$200, 0))</f>
        <v>unknown</v>
      </c>
      <c r="U1158" s="17" t="s">
        <v>1551</v>
      </c>
      <c r="V1158" t="str">
        <f>INDEX(classification!AA$2:AA$200, MATCH(soilManagement!U1158, classification!Y$2:Y$200, 0))</f>
        <v>unknown</v>
      </c>
      <c r="W1158" s="9" t="s">
        <v>3048</v>
      </c>
      <c r="X1158" t="str">
        <f>INDEX(classification!AD$2:AD$200, MATCH(soilManagement!W1158, classification!AB$2:AB$200, 0))</f>
        <v>no impact</v>
      </c>
      <c r="Y1158" s="9" t="s">
        <v>2515</v>
      </c>
    </row>
    <row r="1159" spans="1:25">
      <c r="A1159">
        <v>1158</v>
      </c>
      <c r="B1159" s="9" t="s">
        <v>1392</v>
      </c>
      <c r="C1159" s="9" t="s">
        <v>2599</v>
      </c>
      <c r="D1159" t="str">
        <f>INDEX(classification!C$2:C$200, MATCH(soilManagement!C1159, classification!A$2:A$200, 0))</f>
        <v>arable</v>
      </c>
      <c r="E1159" s="9" t="s">
        <v>2801</v>
      </c>
      <c r="F1159" t="str">
        <f>INDEX(classification!F$2:F$200, MATCH(soilManagement!E1159, classification!D$2:D$200, 0))</f>
        <v>conventional tillage</v>
      </c>
      <c r="G1159" s="9">
        <v>-9999</v>
      </c>
      <c r="H1159" s="9" t="s">
        <v>3093</v>
      </c>
      <c r="I1159" t="str">
        <f>INDEX(classification!I$2:I$200, MATCH(soilManagement!H1159, classification!G$2:G$200, 0))</f>
        <v>cereals</v>
      </c>
      <c r="J1159" s="9" t="s">
        <v>3093</v>
      </c>
      <c r="K1159" s="17" t="s">
        <v>1551</v>
      </c>
      <c r="L1159" t="str">
        <f>INDEX(classification!L$2:L$200, MATCH(soilManagement!K1159, classification!J$2:J$200, 0))</f>
        <v>unknown</v>
      </c>
      <c r="M1159" s="9" t="s">
        <v>2587</v>
      </c>
      <c r="N1159" t="str">
        <f>INDEX(classification!O$2:O$200, MATCH(soilManagement!M1159, classification!M$2:M$200, 0))</f>
        <v>no</v>
      </c>
      <c r="O1159" s="17" t="s">
        <v>1551</v>
      </c>
      <c r="P1159" t="str">
        <f>INDEX(classification!R$2:R$200, MATCH(soilManagement!O1159, classification!P$2:P$200, 0))</f>
        <v>unknown</v>
      </c>
      <c r="Q1159" s="9" t="s">
        <v>2570</v>
      </c>
      <c r="R1159" t="str">
        <f>INDEX(classification!U$2:U$200, MATCH(soilManagement!Q1159, classification!S$2:S$200, 0))</f>
        <v>irrigated</v>
      </c>
      <c r="S1159" s="17" t="s">
        <v>1551</v>
      </c>
      <c r="T1159" t="str">
        <f>INDEX(classification!X$2:X$200, MATCH(soilManagement!S1159, classification!V$2:V$200, 0))</f>
        <v>unknown</v>
      </c>
      <c r="U1159" s="17" t="s">
        <v>1551</v>
      </c>
      <c r="V1159" t="str">
        <f>INDEX(classification!AA$2:AA$200, MATCH(soilManagement!U1159, classification!Y$2:Y$200, 0))</f>
        <v>unknown</v>
      </c>
      <c r="W1159" s="9" t="s">
        <v>3048</v>
      </c>
      <c r="X1159" t="str">
        <f>INDEX(classification!AD$2:AD$200, MATCH(soilManagement!W1159, classification!AB$2:AB$200, 0))</f>
        <v>no impact</v>
      </c>
      <c r="Y1159" s="9" t="s">
        <v>2515</v>
      </c>
    </row>
    <row r="1160" spans="1:25">
      <c r="A1160">
        <v>1159</v>
      </c>
      <c r="B1160" s="9" t="s">
        <v>1393</v>
      </c>
      <c r="C1160" s="9" t="s">
        <v>2599</v>
      </c>
      <c r="D1160" t="str">
        <f>INDEX(classification!C$2:C$200, MATCH(soilManagement!C1160, classification!A$2:A$200, 0))</f>
        <v>arable</v>
      </c>
      <c r="E1160" s="9" t="s">
        <v>2801</v>
      </c>
      <c r="F1160" t="str">
        <f>INDEX(classification!F$2:F$200, MATCH(soilManagement!E1160, classification!D$2:D$200, 0))</f>
        <v>conventional tillage</v>
      </c>
      <c r="G1160" s="9">
        <v>-9999</v>
      </c>
      <c r="H1160" s="9" t="s">
        <v>3093</v>
      </c>
      <c r="I1160" t="str">
        <f>INDEX(classification!I$2:I$200, MATCH(soilManagement!H1160, classification!G$2:G$200, 0))</f>
        <v>cereals</v>
      </c>
      <c r="J1160" s="9" t="s">
        <v>3093</v>
      </c>
      <c r="K1160" s="17" t="s">
        <v>1551</v>
      </c>
      <c r="L1160" t="str">
        <f>INDEX(classification!L$2:L$200, MATCH(soilManagement!K1160, classification!J$2:J$200, 0))</f>
        <v>unknown</v>
      </c>
      <c r="M1160" s="9" t="s">
        <v>2587</v>
      </c>
      <c r="N1160" t="str">
        <f>INDEX(classification!O$2:O$200, MATCH(soilManagement!M1160, classification!M$2:M$200, 0))</f>
        <v>no</v>
      </c>
      <c r="O1160" s="17" t="s">
        <v>1551</v>
      </c>
      <c r="P1160" t="str">
        <f>INDEX(classification!R$2:R$200, MATCH(soilManagement!O1160, classification!P$2:P$200, 0))</f>
        <v>unknown</v>
      </c>
      <c r="Q1160" s="9" t="s">
        <v>2570</v>
      </c>
      <c r="R1160" t="str">
        <f>INDEX(classification!U$2:U$200, MATCH(soilManagement!Q1160, classification!S$2:S$200, 0))</f>
        <v>irrigated</v>
      </c>
      <c r="S1160" s="17" t="s">
        <v>1551</v>
      </c>
      <c r="T1160" t="str">
        <f>INDEX(classification!X$2:X$200, MATCH(soilManagement!S1160, classification!V$2:V$200, 0))</f>
        <v>unknown</v>
      </c>
      <c r="U1160" s="17" t="s">
        <v>1551</v>
      </c>
      <c r="V1160" t="str">
        <f>INDEX(classification!AA$2:AA$200, MATCH(soilManagement!U1160, classification!Y$2:Y$200, 0))</f>
        <v>unknown</v>
      </c>
      <c r="W1160" s="9" t="s">
        <v>3048</v>
      </c>
      <c r="X1160" t="str">
        <f>INDEX(classification!AD$2:AD$200, MATCH(soilManagement!W1160, classification!AB$2:AB$200, 0))</f>
        <v>no impact</v>
      </c>
      <c r="Y1160" s="9" t="s">
        <v>2515</v>
      </c>
    </row>
    <row r="1161" spans="1:25">
      <c r="A1161">
        <v>1160</v>
      </c>
      <c r="B1161" s="9" t="s">
        <v>1394</v>
      </c>
      <c r="C1161" s="9" t="s">
        <v>2599</v>
      </c>
      <c r="D1161" t="str">
        <f>INDEX(classification!C$2:C$200, MATCH(soilManagement!C1161, classification!A$2:A$200, 0))</f>
        <v>arable</v>
      </c>
      <c r="E1161" s="9" t="s">
        <v>2801</v>
      </c>
      <c r="F1161" t="str">
        <f>INDEX(classification!F$2:F$200, MATCH(soilManagement!E1161, classification!D$2:D$200, 0))</f>
        <v>conventional tillage</v>
      </c>
      <c r="G1161" s="9">
        <v>-9999</v>
      </c>
      <c r="H1161" s="9" t="s">
        <v>3093</v>
      </c>
      <c r="I1161" t="str">
        <f>INDEX(classification!I$2:I$200, MATCH(soilManagement!H1161, classification!G$2:G$200, 0))</f>
        <v>cereals</v>
      </c>
      <c r="J1161" s="9" t="s">
        <v>3093</v>
      </c>
      <c r="K1161" s="17" t="s">
        <v>1551</v>
      </c>
      <c r="L1161" t="str">
        <f>INDEX(classification!L$2:L$200, MATCH(soilManagement!K1161, classification!J$2:J$200, 0))</f>
        <v>unknown</v>
      </c>
      <c r="M1161" s="9" t="s">
        <v>2587</v>
      </c>
      <c r="N1161" t="str">
        <f>INDEX(classification!O$2:O$200, MATCH(soilManagement!M1161, classification!M$2:M$200, 0))</f>
        <v>no</v>
      </c>
      <c r="O1161" s="17" t="s">
        <v>1551</v>
      </c>
      <c r="P1161" t="str">
        <f>INDEX(classification!R$2:R$200, MATCH(soilManagement!O1161, classification!P$2:P$200, 0))</f>
        <v>unknown</v>
      </c>
      <c r="Q1161" s="9" t="s">
        <v>2570</v>
      </c>
      <c r="R1161" t="str">
        <f>INDEX(classification!U$2:U$200, MATCH(soilManagement!Q1161, classification!S$2:S$200, 0))</f>
        <v>irrigated</v>
      </c>
      <c r="S1161" s="17" t="s">
        <v>1551</v>
      </c>
      <c r="T1161" t="str">
        <f>INDEX(classification!X$2:X$200, MATCH(soilManagement!S1161, classification!V$2:V$200, 0))</f>
        <v>unknown</v>
      </c>
      <c r="U1161" s="17" t="s">
        <v>1551</v>
      </c>
      <c r="V1161" t="str">
        <f>INDEX(classification!AA$2:AA$200, MATCH(soilManagement!U1161, classification!Y$2:Y$200, 0))</f>
        <v>unknown</v>
      </c>
      <c r="W1161" s="9" t="s">
        <v>3048</v>
      </c>
      <c r="X1161" t="str">
        <f>INDEX(classification!AD$2:AD$200, MATCH(soilManagement!W1161, classification!AB$2:AB$200, 0))</f>
        <v>no impact</v>
      </c>
      <c r="Y1161" s="9" t="s">
        <v>2515</v>
      </c>
    </row>
    <row r="1162" spans="1:25">
      <c r="A1162">
        <v>1161</v>
      </c>
      <c r="B1162" s="9" t="s">
        <v>1395</v>
      </c>
      <c r="C1162" s="9" t="s">
        <v>2599</v>
      </c>
      <c r="D1162" t="str">
        <f>INDEX(classification!C$2:C$200, MATCH(soilManagement!C1162, classification!A$2:A$200, 0))</f>
        <v>arable</v>
      </c>
      <c r="E1162" s="9" t="s">
        <v>2801</v>
      </c>
      <c r="F1162" t="str">
        <f>INDEX(classification!F$2:F$200, MATCH(soilManagement!E1162, classification!D$2:D$200, 0))</f>
        <v>conventional tillage</v>
      </c>
      <c r="G1162" s="9">
        <v>-9999</v>
      </c>
      <c r="H1162" s="9" t="s">
        <v>3093</v>
      </c>
      <c r="I1162" t="str">
        <f>INDEX(classification!I$2:I$200, MATCH(soilManagement!H1162, classification!G$2:G$200, 0))</f>
        <v>cereals</v>
      </c>
      <c r="J1162" s="9" t="s">
        <v>3093</v>
      </c>
      <c r="K1162" s="17" t="s">
        <v>1551</v>
      </c>
      <c r="L1162" t="str">
        <f>INDEX(classification!L$2:L$200, MATCH(soilManagement!K1162, classification!J$2:J$200, 0))</f>
        <v>unknown</v>
      </c>
      <c r="M1162" s="9" t="s">
        <v>2587</v>
      </c>
      <c r="N1162" t="str">
        <f>INDEX(classification!O$2:O$200, MATCH(soilManagement!M1162, classification!M$2:M$200, 0))</f>
        <v>no</v>
      </c>
      <c r="O1162" s="17" t="s">
        <v>1551</v>
      </c>
      <c r="P1162" t="str">
        <f>INDEX(classification!R$2:R$200, MATCH(soilManagement!O1162, classification!P$2:P$200, 0))</f>
        <v>unknown</v>
      </c>
      <c r="Q1162" s="9" t="s">
        <v>2570</v>
      </c>
      <c r="R1162" t="str">
        <f>INDEX(classification!U$2:U$200, MATCH(soilManagement!Q1162, classification!S$2:S$200, 0))</f>
        <v>irrigated</v>
      </c>
      <c r="S1162" s="17" t="s">
        <v>1551</v>
      </c>
      <c r="T1162" t="str">
        <f>INDEX(classification!X$2:X$200, MATCH(soilManagement!S1162, classification!V$2:V$200, 0))</f>
        <v>unknown</v>
      </c>
      <c r="U1162" s="17" t="s">
        <v>1551</v>
      </c>
      <c r="V1162" t="str">
        <f>INDEX(classification!AA$2:AA$200, MATCH(soilManagement!U1162, classification!Y$2:Y$200, 0))</f>
        <v>unknown</v>
      </c>
      <c r="W1162" s="9" t="s">
        <v>3048</v>
      </c>
      <c r="X1162" t="str">
        <f>INDEX(classification!AD$2:AD$200, MATCH(soilManagement!W1162, classification!AB$2:AB$200, 0))</f>
        <v>no impact</v>
      </c>
      <c r="Y1162" s="9" t="s">
        <v>2515</v>
      </c>
    </row>
    <row r="1163" spans="1:25">
      <c r="A1163">
        <v>1162</v>
      </c>
      <c r="B1163" s="9" t="s">
        <v>1396</v>
      </c>
      <c r="C1163" s="9" t="s">
        <v>2599</v>
      </c>
      <c r="D1163" t="str">
        <f>INDEX(classification!C$2:C$200, MATCH(soilManagement!C1163, classification!A$2:A$200, 0))</f>
        <v>arable</v>
      </c>
      <c r="E1163" s="9" t="s">
        <v>2801</v>
      </c>
      <c r="F1163" t="str">
        <f>INDEX(classification!F$2:F$200, MATCH(soilManagement!E1163, classification!D$2:D$200, 0))</f>
        <v>conventional tillage</v>
      </c>
      <c r="G1163" s="9">
        <v>-9999</v>
      </c>
      <c r="H1163" s="9" t="s">
        <v>3093</v>
      </c>
      <c r="I1163" t="str">
        <f>INDEX(classification!I$2:I$200, MATCH(soilManagement!H1163, classification!G$2:G$200, 0))</f>
        <v>cereals</v>
      </c>
      <c r="J1163" s="9" t="s">
        <v>3093</v>
      </c>
      <c r="K1163" s="17" t="s">
        <v>1551</v>
      </c>
      <c r="L1163" t="str">
        <f>INDEX(classification!L$2:L$200, MATCH(soilManagement!K1163, classification!J$2:J$200, 0))</f>
        <v>unknown</v>
      </c>
      <c r="M1163" s="9" t="s">
        <v>2587</v>
      </c>
      <c r="N1163" t="str">
        <f>INDEX(classification!O$2:O$200, MATCH(soilManagement!M1163, classification!M$2:M$200, 0))</f>
        <v>no</v>
      </c>
      <c r="O1163" s="17" t="s">
        <v>1551</v>
      </c>
      <c r="P1163" t="str">
        <f>INDEX(classification!R$2:R$200, MATCH(soilManagement!O1163, classification!P$2:P$200, 0))</f>
        <v>unknown</v>
      </c>
      <c r="Q1163" s="9" t="s">
        <v>2570</v>
      </c>
      <c r="R1163" t="str">
        <f>INDEX(classification!U$2:U$200, MATCH(soilManagement!Q1163, classification!S$2:S$200, 0))</f>
        <v>irrigated</v>
      </c>
      <c r="S1163" s="17" t="s">
        <v>1551</v>
      </c>
      <c r="T1163" t="str">
        <f>INDEX(classification!X$2:X$200, MATCH(soilManagement!S1163, classification!V$2:V$200, 0))</f>
        <v>unknown</v>
      </c>
      <c r="U1163" s="17" t="s">
        <v>1551</v>
      </c>
      <c r="V1163" t="str">
        <f>INDEX(classification!AA$2:AA$200, MATCH(soilManagement!U1163, classification!Y$2:Y$200, 0))</f>
        <v>unknown</v>
      </c>
      <c r="W1163" s="9" t="s">
        <v>3048</v>
      </c>
      <c r="X1163" t="str">
        <f>INDEX(classification!AD$2:AD$200, MATCH(soilManagement!W1163, classification!AB$2:AB$200, 0))</f>
        <v>no impact</v>
      </c>
      <c r="Y1163" s="9" t="s">
        <v>2515</v>
      </c>
    </row>
    <row r="1164" spans="1:25">
      <c r="A1164">
        <v>1163</v>
      </c>
      <c r="B1164" s="9" t="s">
        <v>1397</v>
      </c>
      <c r="C1164" s="9" t="s">
        <v>2599</v>
      </c>
      <c r="D1164" t="str">
        <f>INDEX(classification!C$2:C$200, MATCH(soilManagement!C1164, classification!A$2:A$200, 0))</f>
        <v>arable</v>
      </c>
      <c r="E1164" s="9" t="s">
        <v>2801</v>
      </c>
      <c r="F1164" t="str">
        <f>INDEX(classification!F$2:F$200, MATCH(soilManagement!E1164, classification!D$2:D$200, 0))</f>
        <v>conventional tillage</v>
      </c>
      <c r="G1164" s="9">
        <v>-9999</v>
      </c>
      <c r="H1164" s="9" t="s">
        <v>3093</v>
      </c>
      <c r="I1164" t="str">
        <f>INDEX(classification!I$2:I$200, MATCH(soilManagement!H1164, classification!G$2:G$200, 0))</f>
        <v>cereals</v>
      </c>
      <c r="J1164" s="9" t="s">
        <v>3093</v>
      </c>
      <c r="K1164" s="17" t="s">
        <v>1551</v>
      </c>
      <c r="L1164" t="str">
        <f>INDEX(classification!L$2:L$200, MATCH(soilManagement!K1164, classification!J$2:J$200, 0))</f>
        <v>unknown</v>
      </c>
      <c r="M1164" s="9" t="s">
        <v>2587</v>
      </c>
      <c r="N1164" t="str">
        <f>INDEX(classification!O$2:O$200, MATCH(soilManagement!M1164, classification!M$2:M$200, 0))</f>
        <v>no</v>
      </c>
      <c r="O1164" s="17" t="s">
        <v>1551</v>
      </c>
      <c r="P1164" t="str">
        <f>INDEX(classification!R$2:R$200, MATCH(soilManagement!O1164, classification!P$2:P$200, 0))</f>
        <v>unknown</v>
      </c>
      <c r="Q1164" s="9" t="s">
        <v>2570</v>
      </c>
      <c r="R1164" t="str">
        <f>INDEX(classification!U$2:U$200, MATCH(soilManagement!Q1164, classification!S$2:S$200, 0))</f>
        <v>irrigated</v>
      </c>
      <c r="S1164" s="17" t="s">
        <v>1551</v>
      </c>
      <c r="T1164" t="str">
        <f>INDEX(classification!X$2:X$200, MATCH(soilManagement!S1164, classification!V$2:V$200, 0))</f>
        <v>unknown</v>
      </c>
      <c r="U1164" s="17" t="s">
        <v>1551</v>
      </c>
      <c r="V1164" t="str">
        <f>INDEX(classification!AA$2:AA$200, MATCH(soilManagement!U1164, classification!Y$2:Y$200, 0))</f>
        <v>unknown</v>
      </c>
      <c r="W1164" s="9" t="s">
        <v>3048</v>
      </c>
      <c r="X1164" t="str">
        <f>INDEX(classification!AD$2:AD$200, MATCH(soilManagement!W1164, classification!AB$2:AB$200, 0))</f>
        <v>no impact</v>
      </c>
      <c r="Y1164" s="9" t="s">
        <v>2515</v>
      </c>
    </row>
    <row r="1165" spans="1:25">
      <c r="A1165">
        <v>1164</v>
      </c>
      <c r="B1165" s="9" t="s">
        <v>1398</v>
      </c>
      <c r="C1165" s="9" t="s">
        <v>2599</v>
      </c>
      <c r="D1165" t="str">
        <f>INDEX(classification!C$2:C$200, MATCH(soilManagement!C1165, classification!A$2:A$200, 0))</f>
        <v>arable</v>
      </c>
      <c r="E1165" s="9" t="s">
        <v>2801</v>
      </c>
      <c r="F1165" t="str">
        <f>INDEX(classification!F$2:F$200, MATCH(soilManagement!E1165, classification!D$2:D$200, 0))</f>
        <v>conventional tillage</v>
      </c>
      <c r="G1165" s="9">
        <v>-9999</v>
      </c>
      <c r="H1165" s="9" t="s">
        <v>3093</v>
      </c>
      <c r="I1165" t="str">
        <f>INDEX(classification!I$2:I$200, MATCH(soilManagement!H1165, classification!G$2:G$200, 0))</f>
        <v>cereals</v>
      </c>
      <c r="J1165" s="9" t="s">
        <v>3093</v>
      </c>
      <c r="K1165" s="17" t="s">
        <v>1551</v>
      </c>
      <c r="L1165" t="str">
        <f>INDEX(classification!L$2:L$200, MATCH(soilManagement!K1165, classification!J$2:J$200, 0))</f>
        <v>unknown</v>
      </c>
      <c r="M1165" s="9" t="s">
        <v>2587</v>
      </c>
      <c r="N1165" t="str">
        <f>INDEX(classification!O$2:O$200, MATCH(soilManagement!M1165, classification!M$2:M$200, 0))</f>
        <v>no</v>
      </c>
      <c r="O1165" s="17" t="s">
        <v>1551</v>
      </c>
      <c r="P1165" t="str">
        <f>INDEX(classification!R$2:R$200, MATCH(soilManagement!O1165, classification!P$2:P$200, 0))</f>
        <v>unknown</v>
      </c>
      <c r="Q1165" s="9" t="s">
        <v>2570</v>
      </c>
      <c r="R1165" t="str">
        <f>INDEX(classification!U$2:U$200, MATCH(soilManagement!Q1165, classification!S$2:S$200, 0))</f>
        <v>irrigated</v>
      </c>
      <c r="S1165" s="17" t="s">
        <v>1551</v>
      </c>
      <c r="T1165" t="str">
        <f>INDEX(classification!X$2:X$200, MATCH(soilManagement!S1165, classification!V$2:V$200, 0))</f>
        <v>unknown</v>
      </c>
      <c r="U1165" s="17" t="s">
        <v>1551</v>
      </c>
      <c r="V1165" t="str">
        <f>INDEX(classification!AA$2:AA$200, MATCH(soilManagement!U1165, classification!Y$2:Y$200, 0))</f>
        <v>unknown</v>
      </c>
      <c r="W1165" s="9" t="s">
        <v>3048</v>
      </c>
      <c r="X1165" t="str">
        <f>INDEX(classification!AD$2:AD$200, MATCH(soilManagement!W1165, classification!AB$2:AB$200, 0))</f>
        <v>no impact</v>
      </c>
      <c r="Y1165" s="9" t="s">
        <v>2515</v>
      </c>
    </row>
    <row r="1166" spans="1:25">
      <c r="A1166">
        <v>1165</v>
      </c>
      <c r="B1166" s="9" t="s">
        <v>1399</v>
      </c>
      <c r="C1166" s="9" t="s">
        <v>2599</v>
      </c>
      <c r="D1166" t="str">
        <f>INDEX(classification!C$2:C$200, MATCH(soilManagement!C1166, classification!A$2:A$200, 0))</f>
        <v>arable</v>
      </c>
      <c r="E1166" s="9" t="s">
        <v>2801</v>
      </c>
      <c r="F1166" t="str">
        <f>INDEX(classification!F$2:F$200, MATCH(soilManagement!E1166, classification!D$2:D$200, 0))</f>
        <v>conventional tillage</v>
      </c>
      <c r="G1166" s="9">
        <v>-9999</v>
      </c>
      <c r="H1166" s="9" t="s">
        <v>3093</v>
      </c>
      <c r="I1166" t="str">
        <f>INDEX(classification!I$2:I$200, MATCH(soilManagement!H1166, classification!G$2:G$200, 0))</f>
        <v>cereals</v>
      </c>
      <c r="J1166" s="9" t="s">
        <v>3093</v>
      </c>
      <c r="K1166" s="17" t="s">
        <v>1551</v>
      </c>
      <c r="L1166" t="str">
        <f>INDEX(classification!L$2:L$200, MATCH(soilManagement!K1166, classification!J$2:J$200, 0))</f>
        <v>unknown</v>
      </c>
      <c r="M1166" s="9" t="s">
        <v>2587</v>
      </c>
      <c r="N1166" t="str">
        <f>INDEX(classification!O$2:O$200, MATCH(soilManagement!M1166, classification!M$2:M$200, 0))</f>
        <v>no</v>
      </c>
      <c r="O1166" s="17" t="s">
        <v>1551</v>
      </c>
      <c r="P1166" t="str">
        <f>INDEX(classification!R$2:R$200, MATCH(soilManagement!O1166, classification!P$2:P$200, 0))</f>
        <v>unknown</v>
      </c>
      <c r="Q1166" s="9" t="s">
        <v>2570</v>
      </c>
      <c r="R1166" t="str">
        <f>INDEX(classification!U$2:U$200, MATCH(soilManagement!Q1166, classification!S$2:S$200, 0))</f>
        <v>irrigated</v>
      </c>
      <c r="S1166" s="17" t="s">
        <v>1551</v>
      </c>
      <c r="T1166" t="str">
        <f>INDEX(classification!X$2:X$200, MATCH(soilManagement!S1166, classification!V$2:V$200, 0))</f>
        <v>unknown</v>
      </c>
      <c r="U1166" s="17" t="s">
        <v>1551</v>
      </c>
      <c r="V1166" t="str">
        <f>INDEX(classification!AA$2:AA$200, MATCH(soilManagement!U1166, classification!Y$2:Y$200, 0))</f>
        <v>unknown</v>
      </c>
      <c r="W1166" s="9" t="s">
        <v>3048</v>
      </c>
      <c r="X1166" t="str">
        <f>INDEX(classification!AD$2:AD$200, MATCH(soilManagement!W1166, classification!AB$2:AB$200, 0))</f>
        <v>no impact</v>
      </c>
      <c r="Y1166" s="9" t="s">
        <v>2515</v>
      </c>
    </row>
    <row r="1167" spans="1:25">
      <c r="A1167">
        <v>1166</v>
      </c>
      <c r="B1167" s="9" t="s">
        <v>1400</v>
      </c>
      <c r="C1167" s="9" t="s">
        <v>2599</v>
      </c>
      <c r="D1167" t="str">
        <f>INDEX(classification!C$2:C$200, MATCH(soilManagement!C1167, classification!A$2:A$200, 0))</f>
        <v>arable</v>
      </c>
      <c r="E1167" s="9" t="s">
        <v>2801</v>
      </c>
      <c r="F1167" t="str">
        <f>INDEX(classification!F$2:F$200, MATCH(soilManagement!E1167, classification!D$2:D$200, 0))</f>
        <v>conventional tillage</v>
      </c>
      <c r="G1167" s="9">
        <v>-9999</v>
      </c>
      <c r="H1167" s="9" t="s">
        <v>3093</v>
      </c>
      <c r="I1167" t="str">
        <f>INDEX(classification!I$2:I$200, MATCH(soilManagement!H1167, classification!G$2:G$200, 0))</f>
        <v>cereals</v>
      </c>
      <c r="J1167" s="9" t="s">
        <v>3093</v>
      </c>
      <c r="K1167" s="17" t="s">
        <v>1551</v>
      </c>
      <c r="L1167" t="str">
        <f>INDEX(classification!L$2:L$200, MATCH(soilManagement!K1167, classification!J$2:J$200, 0))</f>
        <v>unknown</v>
      </c>
      <c r="M1167" s="9" t="s">
        <v>2587</v>
      </c>
      <c r="N1167" t="str">
        <f>INDEX(classification!O$2:O$200, MATCH(soilManagement!M1167, classification!M$2:M$200, 0))</f>
        <v>no</v>
      </c>
      <c r="O1167" s="17" t="s">
        <v>1551</v>
      </c>
      <c r="P1167" t="str">
        <f>INDEX(classification!R$2:R$200, MATCH(soilManagement!O1167, classification!P$2:P$200, 0))</f>
        <v>unknown</v>
      </c>
      <c r="Q1167" s="9" t="s">
        <v>2570</v>
      </c>
      <c r="R1167" t="str">
        <f>INDEX(classification!U$2:U$200, MATCH(soilManagement!Q1167, classification!S$2:S$200, 0))</f>
        <v>irrigated</v>
      </c>
      <c r="S1167" s="17" t="s">
        <v>1551</v>
      </c>
      <c r="T1167" t="str">
        <f>INDEX(classification!X$2:X$200, MATCH(soilManagement!S1167, classification!V$2:V$200, 0))</f>
        <v>unknown</v>
      </c>
      <c r="U1167" s="17" t="s">
        <v>1551</v>
      </c>
      <c r="V1167" t="str">
        <f>INDEX(classification!AA$2:AA$200, MATCH(soilManagement!U1167, classification!Y$2:Y$200, 0))</f>
        <v>unknown</v>
      </c>
      <c r="W1167" s="9" t="s">
        <v>3048</v>
      </c>
      <c r="X1167" t="str">
        <f>INDEX(classification!AD$2:AD$200, MATCH(soilManagement!W1167, classification!AB$2:AB$200, 0))</f>
        <v>no impact</v>
      </c>
      <c r="Y1167" s="9" t="s">
        <v>2515</v>
      </c>
    </row>
    <row r="1168" spans="1:25">
      <c r="A1168">
        <v>1167</v>
      </c>
      <c r="B1168" s="9" t="s">
        <v>1401</v>
      </c>
      <c r="C1168" s="9" t="s">
        <v>2599</v>
      </c>
      <c r="D1168" t="str">
        <f>INDEX(classification!C$2:C$200, MATCH(soilManagement!C1168, classification!A$2:A$200, 0))</f>
        <v>arable</v>
      </c>
      <c r="E1168" s="9" t="s">
        <v>2801</v>
      </c>
      <c r="F1168" t="str">
        <f>INDEX(classification!F$2:F$200, MATCH(soilManagement!E1168, classification!D$2:D$200, 0))</f>
        <v>conventional tillage</v>
      </c>
      <c r="G1168" s="9">
        <v>-9999</v>
      </c>
      <c r="H1168" s="9" t="s">
        <v>3093</v>
      </c>
      <c r="I1168" t="str">
        <f>INDEX(classification!I$2:I$200, MATCH(soilManagement!H1168, classification!G$2:G$200, 0))</f>
        <v>cereals</v>
      </c>
      <c r="J1168" s="9" t="s">
        <v>3093</v>
      </c>
      <c r="K1168" s="17" t="s">
        <v>1551</v>
      </c>
      <c r="L1168" t="str">
        <f>INDEX(classification!L$2:L$200, MATCH(soilManagement!K1168, classification!J$2:J$200, 0))</f>
        <v>unknown</v>
      </c>
      <c r="M1168" s="9" t="s">
        <v>2587</v>
      </c>
      <c r="N1168" t="str">
        <f>INDEX(classification!O$2:O$200, MATCH(soilManagement!M1168, classification!M$2:M$200, 0))</f>
        <v>no</v>
      </c>
      <c r="O1168" s="17" t="s">
        <v>1551</v>
      </c>
      <c r="P1168" t="str">
        <f>INDEX(classification!R$2:R$200, MATCH(soilManagement!O1168, classification!P$2:P$200, 0))</f>
        <v>unknown</v>
      </c>
      <c r="Q1168" s="9" t="s">
        <v>2570</v>
      </c>
      <c r="R1168" t="str">
        <f>INDEX(classification!U$2:U$200, MATCH(soilManagement!Q1168, classification!S$2:S$200, 0))</f>
        <v>irrigated</v>
      </c>
      <c r="S1168" s="17" t="s">
        <v>1551</v>
      </c>
      <c r="T1168" t="str">
        <f>INDEX(classification!X$2:X$200, MATCH(soilManagement!S1168, classification!V$2:V$200, 0))</f>
        <v>unknown</v>
      </c>
      <c r="U1168" s="17" t="s">
        <v>1551</v>
      </c>
      <c r="V1168" t="str">
        <f>INDEX(classification!AA$2:AA$200, MATCH(soilManagement!U1168, classification!Y$2:Y$200, 0))</f>
        <v>unknown</v>
      </c>
      <c r="W1168" s="9" t="s">
        <v>3048</v>
      </c>
      <c r="X1168" t="str">
        <f>INDEX(classification!AD$2:AD$200, MATCH(soilManagement!W1168, classification!AB$2:AB$200, 0))</f>
        <v>no impact</v>
      </c>
      <c r="Y1168" s="9" t="s">
        <v>2515</v>
      </c>
    </row>
    <row r="1169" spans="1:25">
      <c r="A1169">
        <v>1168</v>
      </c>
      <c r="B1169" s="9" t="s">
        <v>1402</v>
      </c>
      <c r="C1169" s="9" t="s">
        <v>2599</v>
      </c>
      <c r="D1169" t="str">
        <f>INDEX(classification!C$2:C$200, MATCH(soilManagement!C1169, classification!A$2:A$200, 0))</f>
        <v>arable</v>
      </c>
      <c r="E1169" s="9" t="s">
        <v>2801</v>
      </c>
      <c r="F1169" t="str">
        <f>INDEX(classification!F$2:F$200, MATCH(soilManagement!E1169, classification!D$2:D$200, 0))</f>
        <v>conventional tillage</v>
      </c>
      <c r="G1169" s="9">
        <v>-9999</v>
      </c>
      <c r="H1169" s="9" t="s">
        <v>3093</v>
      </c>
      <c r="I1169" t="str">
        <f>INDEX(classification!I$2:I$200, MATCH(soilManagement!H1169, classification!G$2:G$200, 0))</f>
        <v>cereals</v>
      </c>
      <c r="J1169" s="9" t="s">
        <v>3093</v>
      </c>
      <c r="K1169" s="17" t="s">
        <v>1551</v>
      </c>
      <c r="L1169" t="str">
        <f>INDEX(classification!L$2:L$200, MATCH(soilManagement!K1169, classification!J$2:J$200, 0))</f>
        <v>unknown</v>
      </c>
      <c r="M1169" s="9" t="s">
        <v>2587</v>
      </c>
      <c r="N1169" t="str">
        <f>INDEX(classification!O$2:O$200, MATCH(soilManagement!M1169, classification!M$2:M$200, 0))</f>
        <v>no</v>
      </c>
      <c r="O1169" s="17" t="s">
        <v>1551</v>
      </c>
      <c r="P1169" t="str">
        <f>INDEX(classification!R$2:R$200, MATCH(soilManagement!O1169, classification!P$2:P$200, 0))</f>
        <v>unknown</v>
      </c>
      <c r="Q1169" s="9" t="s">
        <v>2570</v>
      </c>
      <c r="R1169" t="str">
        <f>INDEX(classification!U$2:U$200, MATCH(soilManagement!Q1169, classification!S$2:S$200, 0))</f>
        <v>irrigated</v>
      </c>
      <c r="S1169" s="17" t="s">
        <v>1551</v>
      </c>
      <c r="T1169" t="str">
        <f>INDEX(classification!X$2:X$200, MATCH(soilManagement!S1169, classification!V$2:V$200, 0))</f>
        <v>unknown</v>
      </c>
      <c r="U1169" s="17" t="s">
        <v>1551</v>
      </c>
      <c r="V1169" t="str">
        <f>INDEX(classification!AA$2:AA$200, MATCH(soilManagement!U1169, classification!Y$2:Y$200, 0))</f>
        <v>unknown</v>
      </c>
      <c r="W1169" s="9" t="s">
        <v>3048</v>
      </c>
      <c r="X1169" t="str">
        <f>INDEX(classification!AD$2:AD$200, MATCH(soilManagement!W1169, classification!AB$2:AB$200, 0))</f>
        <v>no impact</v>
      </c>
      <c r="Y1169" s="9" t="s">
        <v>2515</v>
      </c>
    </row>
    <row r="1170" spans="1:25">
      <c r="A1170">
        <v>1169</v>
      </c>
      <c r="B1170" s="9" t="s">
        <v>1403</v>
      </c>
      <c r="C1170" s="9" t="s">
        <v>2599</v>
      </c>
      <c r="D1170" t="str">
        <f>INDEX(classification!C$2:C$200, MATCH(soilManagement!C1170, classification!A$2:A$200, 0))</f>
        <v>arable</v>
      </c>
      <c r="E1170" s="9" t="s">
        <v>2801</v>
      </c>
      <c r="F1170" t="str">
        <f>INDEX(classification!F$2:F$200, MATCH(soilManagement!E1170, classification!D$2:D$200, 0))</f>
        <v>conventional tillage</v>
      </c>
      <c r="G1170" s="9">
        <v>-9999</v>
      </c>
      <c r="H1170" s="9" t="s">
        <v>3093</v>
      </c>
      <c r="I1170" t="str">
        <f>INDEX(classification!I$2:I$200, MATCH(soilManagement!H1170, classification!G$2:G$200, 0))</f>
        <v>cereals</v>
      </c>
      <c r="J1170" s="9" t="s">
        <v>3093</v>
      </c>
      <c r="K1170" s="17" t="s">
        <v>1551</v>
      </c>
      <c r="L1170" t="str">
        <f>INDEX(classification!L$2:L$200, MATCH(soilManagement!K1170, classification!J$2:J$200, 0))</f>
        <v>unknown</v>
      </c>
      <c r="M1170" s="9" t="s">
        <v>2587</v>
      </c>
      <c r="N1170" t="str">
        <f>INDEX(classification!O$2:O$200, MATCH(soilManagement!M1170, classification!M$2:M$200, 0))</f>
        <v>no</v>
      </c>
      <c r="O1170" s="17" t="s">
        <v>1551</v>
      </c>
      <c r="P1170" t="str">
        <f>INDEX(classification!R$2:R$200, MATCH(soilManagement!O1170, classification!P$2:P$200, 0))</f>
        <v>unknown</v>
      </c>
      <c r="Q1170" s="9" t="s">
        <v>2570</v>
      </c>
      <c r="R1170" t="str">
        <f>INDEX(classification!U$2:U$200, MATCH(soilManagement!Q1170, classification!S$2:S$200, 0))</f>
        <v>irrigated</v>
      </c>
      <c r="S1170" s="17" t="s">
        <v>1551</v>
      </c>
      <c r="T1170" t="str">
        <f>INDEX(classification!X$2:X$200, MATCH(soilManagement!S1170, classification!V$2:V$200, 0))</f>
        <v>unknown</v>
      </c>
      <c r="U1170" s="17" t="s">
        <v>1551</v>
      </c>
      <c r="V1170" t="str">
        <f>INDEX(classification!AA$2:AA$200, MATCH(soilManagement!U1170, classification!Y$2:Y$200, 0))</f>
        <v>unknown</v>
      </c>
      <c r="W1170" s="9" t="s">
        <v>3048</v>
      </c>
      <c r="X1170" t="str">
        <f>INDEX(classification!AD$2:AD$200, MATCH(soilManagement!W1170, classification!AB$2:AB$200, 0))</f>
        <v>no impact</v>
      </c>
      <c r="Y1170" s="9" t="s">
        <v>2515</v>
      </c>
    </row>
    <row r="1171" spans="1:25">
      <c r="A1171">
        <v>1170</v>
      </c>
      <c r="B1171" s="9" t="s">
        <v>1404</v>
      </c>
      <c r="C1171" s="9" t="s">
        <v>2599</v>
      </c>
      <c r="D1171" t="str">
        <f>INDEX(classification!C$2:C$200, MATCH(soilManagement!C1171, classification!A$2:A$200, 0))</f>
        <v>arable</v>
      </c>
      <c r="E1171" s="9" t="s">
        <v>2801</v>
      </c>
      <c r="F1171" t="str">
        <f>INDEX(classification!F$2:F$200, MATCH(soilManagement!E1171, classification!D$2:D$200, 0))</f>
        <v>conventional tillage</v>
      </c>
      <c r="G1171" s="9">
        <v>-9999</v>
      </c>
      <c r="H1171" s="9" t="s">
        <v>3093</v>
      </c>
      <c r="I1171" t="str">
        <f>INDEX(classification!I$2:I$200, MATCH(soilManagement!H1171, classification!G$2:G$200, 0))</f>
        <v>cereals</v>
      </c>
      <c r="J1171" s="9" t="s">
        <v>3093</v>
      </c>
      <c r="K1171" s="17" t="s">
        <v>1551</v>
      </c>
      <c r="L1171" t="str">
        <f>INDEX(classification!L$2:L$200, MATCH(soilManagement!K1171, classification!J$2:J$200, 0))</f>
        <v>unknown</v>
      </c>
      <c r="M1171" s="9" t="s">
        <v>2587</v>
      </c>
      <c r="N1171" t="str">
        <f>INDEX(classification!O$2:O$200, MATCH(soilManagement!M1171, classification!M$2:M$200, 0))</f>
        <v>no</v>
      </c>
      <c r="O1171" s="17" t="s">
        <v>1551</v>
      </c>
      <c r="P1171" t="str">
        <f>INDEX(classification!R$2:R$200, MATCH(soilManagement!O1171, classification!P$2:P$200, 0))</f>
        <v>unknown</v>
      </c>
      <c r="Q1171" s="9" t="s">
        <v>2570</v>
      </c>
      <c r="R1171" t="str">
        <f>INDEX(classification!U$2:U$200, MATCH(soilManagement!Q1171, classification!S$2:S$200, 0))</f>
        <v>irrigated</v>
      </c>
      <c r="S1171" s="17" t="s">
        <v>1551</v>
      </c>
      <c r="T1171" t="str">
        <f>INDEX(classification!X$2:X$200, MATCH(soilManagement!S1171, classification!V$2:V$200, 0))</f>
        <v>unknown</v>
      </c>
      <c r="U1171" s="17" t="s">
        <v>1551</v>
      </c>
      <c r="V1171" t="str">
        <f>INDEX(classification!AA$2:AA$200, MATCH(soilManagement!U1171, classification!Y$2:Y$200, 0))</f>
        <v>unknown</v>
      </c>
      <c r="W1171" s="9" t="s">
        <v>3048</v>
      </c>
      <c r="X1171" t="str">
        <f>INDEX(classification!AD$2:AD$200, MATCH(soilManagement!W1171, classification!AB$2:AB$200, 0))</f>
        <v>no impact</v>
      </c>
      <c r="Y1171" s="9" t="s">
        <v>2515</v>
      </c>
    </row>
    <row r="1172" spans="1:25">
      <c r="A1172">
        <v>1171</v>
      </c>
      <c r="B1172" s="9" t="s">
        <v>1405</v>
      </c>
      <c r="C1172" s="9" t="s">
        <v>2599</v>
      </c>
      <c r="D1172" t="str">
        <f>INDEX(classification!C$2:C$200, MATCH(soilManagement!C1172, classification!A$2:A$200, 0))</f>
        <v>arable</v>
      </c>
      <c r="E1172" s="9" t="s">
        <v>2801</v>
      </c>
      <c r="F1172" t="str">
        <f>INDEX(classification!F$2:F$200, MATCH(soilManagement!E1172, classification!D$2:D$200, 0))</f>
        <v>conventional tillage</v>
      </c>
      <c r="G1172" s="9">
        <v>-9999</v>
      </c>
      <c r="H1172" s="9" t="s">
        <v>3093</v>
      </c>
      <c r="I1172" t="str">
        <f>INDEX(classification!I$2:I$200, MATCH(soilManagement!H1172, classification!G$2:G$200, 0))</f>
        <v>cereals</v>
      </c>
      <c r="J1172" s="9" t="s">
        <v>3093</v>
      </c>
      <c r="K1172" s="17" t="s">
        <v>1551</v>
      </c>
      <c r="L1172" t="str">
        <f>INDEX(classification!L$2:L$200, MATCH(soilManagement!K1172, classification!J$2:J$200, 0))</f>
        <v>unknown</v>
      </c>
      <c r="M1172" s="9" t="s">
        <v>2587</v>
      </c>
      <c r="N1172" t="str">
        <f>INDEX(classification!O$2:O$200, MATCH(soilManagement!M1172, classification!M$2:M$200, 0))</f>
        <v>no</v>
      </c>
      <c r="O1172" s="17" t="s">
        <v>1551</v>
      </c>
      <c r="P1172" t="str">
        <f>INDEX(classification!R$2:R$200, MATCH(soilManagement!O1172, classification!P$2:P$200, 0))</f>
        <v>unknown</v>
      </c>
      <c r="Q1172" s="9" t="s">
        <v>2570</v>
      </c>
      <c r="R1172" t="str">
        <f>INDEX(classification!U$2:U$200, MATCH(soilManagement!Q1172, classification!S$2:S$200, 0))</f>
        <v>irrigated</v>
      </c>
      <c r="S1172" s="17" t="s">
        <v>1551</v>
      </c>
      <c r="T1172" t="str">
        <f>INDEX(classification!X$2:X$200, MATCH(soilManagement!S1172, classification!V$2:V$200, 0))</f>
        <v>unknown</v>
      </c>
      <c r="U1172" s="17" t="s">
        <v>1551</v>
      </c>
      <c r="V1172" t="str">
        <f>INDEX(classification!AA$2:AA$200, MATCH(soilManagement!U1172, classification!Y$2:Y$200, 0))</f>
        <v>unknown</v>
      </c>
      <c r="W1172" s="9" t="s">
        <v>3048</v>
      </c>
      <c r="X1172" t="str">
        <f>INDEX(classification!AD$2:AD$200, MATCH(soilManagement!W1172, classification!AB$2:AB$200, 0))</f>
        <v>no impact</v>
      </c>
      <c r="Y1172" s="9" t="s">
        <v>2515</v>
      </c>
    </row>
    <row r="1173" spans="1:25">
      <c r="A1173">
        <v>1172</v>
      </c>
      <c r="B1173" s="9" t="s">
        <v>1406</v>
      </c>
      <c r="C1173" s="9" t="s">
        <v>2599</v>
      </c>
      <c r="D1173" t="str">
        <f>INDEX(classification!C$2:C$200, MATCH(soilManagement!C1173, classification!A$2:A$200, 0))</f>
        <v>arable</v>
      </c>
      <c r="E1173" s="9" t="s">
        <v>2801</v>
      </c>
      <c r="F1173" t="str">
        <f>INDEX(classification!F$2:F$200, MATCH(soilManagement!E1173, classification!D$2:D$200, 0))</f>
        <v>conventional tillage</v>
      </c>
      <c r="G1173" s="9">
        <v>-9999</v>
      </c>
      <c r="H1173" s="9" t="s">
        <v>3093</v>
      </c>
      <c r="I1173" t="str">
        <f>INDEX(classification!I$2:I$200, MATCH(soilManagement!H1173, classification!G$2:G$200, 0))</f>
        <v>cereals</v>
      </c>
      <c r="J1173" s="9" t="s">
        <v>3093</v>
      </c>
      <c r="K1173" s="17" t="s">
        <v>1551</v>
      </c>
      <c r="L1173" t="str">
        <f>INDEX(classification!L$2:L$200, MATCH(soilManagement!K1173, classification!J$2:J$200, 0))</f>
        <v>unknown</v>
      </c>
      <c r="M1173" s="9" t="s">
        <v>2587</v>
      </c>
      <c r="N1173" t="str">
        <f>INDEX(classification!O$2:O$200, MATCH(soilManagement!M1173, classification!M$2:M$200, 0))</f>
        <v>no</v>
      </c>
      <c r="O1173" s="17" t="s">
        <v>1551</v>
      </c>
      <c r="P1173" t="str">
        <f>INDEX(classification!R$2:R$200, MATCH(soilManagement!O1173, classification!P$2:P$200, 0))</f>
        <v>unknown</v>
      </c>
      <c r="Q1173" s="9" t="s">
        <v>2570</v>
      </c>
      <c r="R1173" t="str">
        <f>INDEX(classification!U$2:U$200, MATCH(soilManagement!Q1173, classification!S$2:S$200, 0))</f>
        <v>irrigated</v>
      </c>
      <c r="S1173" s="17" t="s">
        <v>1551</v>
      </c>
      <c r="T1173" t="str">
        <f>INDEX(classification!X$2:X$200, MATCH(soilManagement!S1173, classification!V$2:V$200, 0))</f>
        <v>unknown</v>
      </c>
      <c r="U1173" s="17" t="s">
        <v>1551</v>
      </c>
      <c r="V1173" t="str">
        <f>INDEX(classification!AA$2:AA$200, MATCH(soilManagement!U1173, classification!Y$2:Y$200, 0))</f>
        <v>unknown</v>
      </c>
      <c r="W1173" s="9" t="s">
        <v>3048</v>
      </c>
      <c r="X1173" t="str">
        <f>INDEX(classification!AD$2:AD$200, MATCH(soilManagement!W1173, classification!AB$2:AB$200, 0))</f>
        <v>no impact</v>
      </c>
      <c r="Y1173" s="9" t="s">
        <v>2515</v>
      </c>
    </row>
    <row r="1174" spans="1:25">
      <c r="A1174">
        <v>1173</v>
      </c>
      <c r="B1174" s="9" t="s">
        <v>1407</v>
      </c>
      <c r="C1174" s="9" t="s">
        <v>2599</v>
      </c>
      <c r="D1174" t="str">
        <f>INDEX(classification!C$2:C$200, MATCH(soilManagement!C1174, classification!A$2:A$200, 0))</f>
        <v>arable</v>
      </c>
      <c r="E1174" s="9" t="s">
        <v>2801</v>
      </c>
      <c r="F1174" t="str">
        <f>INDEX(classification!F$2:F$200, MATCH(soilManagement!E1174, classification!D$2:D$200, 0))</f>
        <v>conventional tillage</v>
      </c>
      <c r="G1174" s="9">
        <v>-9999</v>
      </c>
      <c r="H1174" s="9" t="s">
        <v>3093</v>
      </c>
      <c r="I1174" t="str">
        <f>INDEX(classification!I$2:I$200, MATCH(soilManagement!H1174, classification!G$2:G$200, 0))</f>
        <v>cereals</v>
      </c>
      <c r="J1174" s="9" t="s">
        <v>3093</v>
      </c>
      <c r="K1174" s="17" t="s">
        <v>1551</v>
      </c>
      <c r="L1174" t="str">
        <f>INDEX(classification!L$2:L$200, MATCH(soilManagement!K1174, classification!J$2:J$200, 0))</f>
        <v>unknown</v>
      </c>
      <c r="M1174" s="9" t="s">
        <v>2587</v>
      </c>
      <c r="N1174" t="str">
        <f>INDEX(classification!O$2:O$200, MATCH(soilManagement!M1174, classification!M$2:M$200, 0))</f>
        <v>no</v>
      </c>
      <c r="O1174" s="17" t="s">
        <v>1551</v>
      </c>
      <c r="P1174" t="str">
        <f>INDEX(classification!R$2:R$200, MATCH(soilManagement!O1174, classification!P$2:P$200, 0))</f>
        <v>unknown</v>
      </c>
      <c r="Q1174" s="9" t="s">
        <v>2570</v>
      </c>
      <c r="R1174" t="str">
        <f>INDEX(classification!U$2:U$200, MATCH(soilManagement!Q1174, classification!S$2:S$200, 0))</f>
        <v>irrigated</v>
      </c>
      <c r="S1174" s="17" t="s">
        <v>1551</v>
      </c>
      <c r="T1174" t="str">
        <f>INDEX(classification!X$2:X$200, MATCH(soilManagement!S1174, classification!V$2:V$200, 0))</f>
        <v>unknown</v>
      </c>
      <c r="U1174" s="17" t="s">
        <v>1551</v>
      </c>
      <c r="V1174" t="str">
        <f>INDEX(classification!AA$2:AA$200, MATCH(soilManagement!U1174, classification!Y$2:Y$200, 0))</f>
        <v>unknown</v>
      </c>
      <c r="W1174" s="9" t="s">
        <v>3048</v>
      </c>
      <c r="X1174" t="str">
        <f>INDEX(classification!AD$2:AD$200, MATCH(soilManagement!W1174, classification!AB$2:AB$200, 0))</f>
        <v>no impact</v>
      </c>
      <c r="Y1174" s="9" t="s">
        <v>2515</v>
      </c>
    </row>
    <row r="1175" spans="1:25">
      <c r="A1175">
        <v>1174</v>
      </c>
      <c r="B1175" s="9" t="s">
        <v>1408</v>
      </c>
      <c r="C1175" s="9" t="s">
        <v>2599</v>
      </c>
      <c r="D1175" t="str">
        <f>INDEX(classification!C$2:C$200, MATCH(soilManagement!C1175, classification!A$2:A$200, 0))</f>
        <v>arable</v>
      </c>
      <c r="E1175" s="9" t="s">
        <v>2801</v>
      </c>
      <c r="F1175" t="str">
        <f>INDEX(classification!F$2:F$200, MATCH(soilManagement!E1175, classification!D$2:D$200, 0))</f>
        <v>conventional tillage</v>
      </c>
      <c r="G1175" s="9">
        <v>-9999</v>
      </c>
      <c r="H1175" s="9" t="s">
        <v>3093</v>
      </c>
      <c r="I1175" t="str">
        <f>INDEX(classification!I$2:I$200, MATCH(soilManagement!H1175, classification!G$2:G$200, 0))</f>
        <v>cereals</v>
      </c>
      <c r="J1175" s="9" t="s">
        <v>3093</v>
      </c>
      <c r="K1175" s="17" t="s">
        <v>1551</v>
      </c>
      <c r="L1175" t="str">
        <f>INDEX(classification!L$2:L$200, MATCH(soilManagement!K1175, classification!J$2:J$200, 0))</f>
        <v>unknown</v>
      </c>
      <c r="M1175" s="9" t="s">
        <v>2587</v>
      </c>
      <c r="N1175" t="str">
        <f>INDEX(classification!O$2:O$200, MATCH(soilManagement!M1175, classification!M$2:M$200, 0))</f>
        <v>no</v>
      </c>
      <c r="O1175" s="17" t="s">
        <v>1551</v>
      </c>
      <c r="P1175" t="str">
        <f>INDEX(classification!R$2:R$200, MATCH(soilManagement!O1175, classification!P$2:P$200, 0))</f>
        <v>unknown</v>
      </c>
      <c r="Q1175" s="9" t="s">
        <v>2570</v>
      </c>
      <c r="R1175" t="str">
        <f>INDEX(classification!U$2:U$200, MATCH(soilManagement!Q1175, classification!S$2:S$200, 0))</f>
        <v>irrigated</v>
      </c>
      <c r="S1175" s="17" t="s">
        <v>1551</v>
      </c>
      <c r="T1175" t="str">
        <f>INDEX(classification!X$2:X$200, MATCH(soilManagement!S1175, classification!V$2:V$200, 0))</f>
        <v>unknown</v>
      </c>
      <c r="U1175" s="17" t="s">
        <v>1551</v>
      </c>
      <c r="V1175" t="str">
        <f>INDEX(classification!AA$2:AA$200, MATCH(soilManagement!U1175, classification!Y$2:Y$200, 0))</f>
        <v>unknown</v>
      </c>
      <c r="W1175" s="9" t="s">
        <v>3048</v>
      </c>
      <c r="X1175" t="str">
        <f>INDEX(classification!AD$2:AD$200, MATCH(soilManagement!W1175, classification!AB$2:AB$200, 0))</f>
        <v>no impact</v>
      </c>
      <c r="Y1175" s="9" t="s">
        <v>2515</v>
      </c>
    </row>
    <row r="1176" spans="1:25">
      <c r="A1176">
        <v>1175</v>
      </c>
      <c r="B1176" s="9" t="s">
        <v>1409</v>
      </c>
      <c r="C1176" s="9" t="s">
        <v>2599</v>
      </c>
      <c r="D1176" t="str">
        <f>INDEX(classification!C$2:C$200, MATCH(soilManagement!C1176, classification!A$2:A$200, 0))</f>
        <v>arable</v>
      </c>
      <c r="E1176" s="9" t="s">
        <v>2801</v>
      </c>
      <c r="F1176" t="str">
        <f>INDEX(classification!F$2:F$200, MATCH(soilManagement!E1176, classification!D$2:D$200, 0))</f>
        <v>conventional tillage</v>
      </c>
      <c r="G1176" s="9">
        <v>-9999</v>
      </c>
      <c r="H1176" s="9" t="s">
        <v>3093</v>
      </c>
      <c r="I1176" t="str">
        <f>INDEX(classification!I$2:I$200, MATCH(soilManagement!H1176, classification!G$2:G$200, 0))</f>
        <v>cereals</v>
      </c>
      <c r="J1176" s="9" t="s">
        <v>3093</v>
      </c>
      <c r="K1176" s="17" t="s">
        <v>1551</v>
      </c>
      <c r="L1176" t="str">
        <f>INDEX(classification!L$2:L$200, MATCH(soilManagement!K1176, classification!J$2:J$200, 0))</f>
        <v>unknown</v>
      </c>
      <c r="M1176" s="9" t="s">
        <v>2587</v>
      </c>
      <c r="N1176" t="str">
        <f>INDEX(classification!O$2:O$200, MATCH(soilManagement!M1176, classification!M$2:M$200, 0))</f>
        <v>no</v>
      </c>
      <c r="O1176" s="17" t="s">
        <v>1551</v>
      </c>
      <c r="P1176" t="str">
        <f>INDEX(classification!R$2:R$200, MATCH(soilManagement!O1176, classification!P$2:P$200, 0))</f>
        <v>unknown</v>
      </c>
      <c r="Q1176" s="9" t="s">
        <v>2570</v>
      </c>
      <c r="R1176" t="str">
        <f>INDEX(classification!U$2:U$200, MATCH(soilManagement!Q1176, classification!S$2:S$200, 0))</f>
        <v>irrigated</v>
      </c>
      <c r="S1176" s="17" t="s">
        <v>1551</v>
      </c>
      <c r="T1176" t="str">
        <f>INDEX(classification!X$2:X$200, MATCH(soilManagement!S1176, classification!V$2:V$200, 0))</f>
        <v>unknown</v>
      </c>
      <c r="U1176" s="17" t="s">
        <v>1551</v>
      </c>
      <c r="V1176" t="str">
        <f>INDEX(classification!AA$2:AA$200, MATCH(soilManagement!U1176, classification!Y$2:Y$200, 0))</f>
        <v>unknown</v>
      </c>
      <c r="W1176" s="9" t="s">
        <v>3048</v>
      </c>
      <c r="X1176" t="str">
        <f>INDEX(classification!AD$2:AD$200, MATCH(soilManagement!W1176, classification!AB$2:AB$200, 0))</f>
        <v>no impact</v>
      </c>
      <c r="Y1176" s="9" t="s">
        <v>2515</v>
      </c>
    </row>
    <row r="1177" spans="1:25">
      <c r="A1177">
        <v>1176</v>
      </c>
      <c r="B1177" s="9" t="s">
        <v>1410</v>
      </c>
      <c r="C1177" s="9" t="s">
        <v>2599</v>
      </c>
      <c r="D1177" t="str">
        <f>INDEX(classification!C$2:C$200, MATCH(soilManagement!C1177, classification!A$2:A$200, 0))</f>
        <v>arable</v>
      </c>
      <c r="E1177" s="9" t="s">
        <v>2801</v>
      </c>
      <c r="F1177" t="str">
        <f>INDEX(classification!F$2:F$200, MATCH(soilManagement!E1177, classification!D$2:D$200, 0))</f>
        <v>conventional tillage</v>
      </c>
      <c r="G1177" s="9">
        <v>-9999</v>
      </c>
      <c r="H1177" s="9" t="s">
        <v>3093</v>
      </c>
      <c r="I1177" t="str">
        <f>INDEX(classification!I$2:I$200, MATCH(soilManagement!H1177, classification!G$2:G$200, 0))</f>
        <v>cereals</v>
      </c>
      <c r="J1177" s="9" t="s">
        <v>3093</v>
      </c>
      <c r="K1177" s="17" t="s">
        <v>1551</v>
      </c>
      <c r="L1177" t="str">
        <f>INDEX(classification!L$2:L$200, MATCH(soilManagement!K1177, classification!J$2:J$200, 0))</f>
        <v>unknown</v>
      </c>
      <c r="M1177" s="9" t="s">
        <v>2587</v>
      </c>
      <c r="N1177" t="str">
        <f>INDEX(classification!O$2:O$200, MATCH(soilManagement!M1177, classification!M$2:M$200, 0))</f>
        <v>no</v>
      </c>
      <c r="O1177" s="17" t="s">
        <v>1551</v>
      </c>
      <c r="P1177" t="str">
        <f>INDEX(classification!R$2:R$200, MATCH(soilManagement!O1177, classification!P$2:P$200, 0))</f>
        <v>unknown</v>
      </c>
      <c r="Q1177" s="9" t="s">
        <v>2570</v>
      </c>
      <c r="R1177" t="str">
        <f>INDEX(classification!U$2:U$200, MATCH(soilManagement!Q1177, classification!S$2:S$200, 0))</f>
        <v>irrigated</v>
      </c>
      <c r="S1177" s="17" t="s">
        <v>1551</v>
      </c>
      <c r="T1177" t="str">
        <f>INDEX(classification!X$2:X$200, MATCH(soilManagement!S1177, classification!V$2:V$200, 0))</f>
        <v>unknown</v>
      </c>
      <c r="U1177" s="17" t="s">
        <v>1551</v>
      </c>
      <c r="V1177" t="str">
        <f>INDEX(classification!AA$2:AA$200, MATCH(soilManagement!U1177, classification!Y$2:Y$200, 0))</f>
        <v>unknown</v>
      </c>
      <c r="W1177" s="9" t="s">
        <v>3048</v>
      </c>
      <c r="X1177" t="str">
        <f>INDEX(classification!AD$2:AD$200, MATCH(soilManagement!W1177, classification!AB$2:AB$200, 0))</f>
        <v>no impact</v>
      </c>
      <c r="Y1177" s="9" t="s">
        <v>2515</v>
      </c>
    </row>
    <row r="1178" spans="1:25">
      <c r="A1178">
        <v>1177</v>
      </c>
      <c r="B1178" s="9" t="s">
        <v>1411</v>
      </c>
      <c r="C1178" s="9" t="s">
        <v>2599</v>
      </c>
      <c r="D1178" t="str">
        <f>INDEX(classification!C$2:C$200, MATCH(soilManagement!C1178, classification!A$2:A$200, 0))</f>
        <v>arable</v>
      </c>
      <c r="E1178" s="9" t="s">
        <v>2801</v>
      </c>
      <c r="F1178" t="str">
        <f>INDEX(classification!F$2:F$200, MATCH(soilManagement!E1178, classification!D$2:D$200, 0))</f>
        <v>conventional tillage</v>
      </c>
      <c r="G1178" s="9">
        <v>-9999</v>
      </c>
      <c r="H1178" s="9" t="s">
        <v>3093</v>
      </c>
      <c r="I1178" t="str">
        <f>INDEX(classification!I$2:I$200, MATCH(soilManagement!H1178, classification!G$2:G$200, 0))</f>
        <v>cereals</v>
      </c>
      <c r="J1178" s="9" t="s">
        <v>3093</v>
      </c>
      <c r="K1178" s="17" t="s">
        <v>1551</v>
      </c>
      <c r="L1178" t="str">
        <f>INDEX(classification!L$2:L$200, MATCH(soilManagement!K1178, classification!J$2:J$200, 0))</f>
        <v>unknown</v>
      </c>
      <c r="M1178" s="9" t="s">
        <v>2587</v>
      </c>
      <c r="N1178" t="str">
        <f>INDEX(classification!O$2:O$200, MATCH(soilManagement!M1178, classification!M$2:M$200, 0))</f>
        <v>no</v>
      </c>
      <c r="O1178" s="17" t="s">
        <v>1551</v>
      </c>
      <c r="P1178" t="str">
        <f>INDEX(classification!R$2:R$200, MATCH(soilManagement!O1178, classification!P$2:P$200, 0))</f>
        <v>unknown</v>
      </c>
      <c r="Q1178" s="9" t="s">
        <v>2570</v>
      </c>
      <c r="R1178" t="str">
        <f>INDEX(classification!U$2:U$200, MATCH(soilManagement!Q1178, classification!S$2:S$200, 0))</f>
        <v>irrigated</v>
      </c>
      <c r="S1178" s="17" t="s">
        <v>1551</v>
      </c>
      <c r="T1178" t="str">
        <f>INDEX(classification!X$2:X$200, MATCH(soilManagement!S1178, classification!V$2:V$200, 0))</f>
        <v>unknown</v>
      </c>
      <c r="U1178" s="17" t="s">
        <v>1551</v>
      </c>
      <c r="V1178" t="str">
        <f>INDEX(classification!AA$2:AA$200, MATCH(soilManagement!U1178, classification!Y$2:Y$200, 0))</f>
        <v>unknown</v>
      </c>
      <c r="W1178" s="9" t="s">
        <v>3048</v>
      </c>
      <c r="X1178" t="str">
        <f>INDEX(classification!AD$2:AD$200, MATCH(soilManagement!W1178, classification!AB$2:AB$200, 0))</f>
        <v>no impact</v>
      </c>
      <c r="Y1178" s="9" t="s">
        <v>2515</v>
      </c>
    </row>
    <row r="1179" spans="1:25">
      <c r="A1179">
        <v>1178</v>
      </c>
      <c r="B1179" s="9" t="s">
        <v>1412</v>
      </c>
      <c r="C1179" s="9" t="s">
        <v>2599</v>
      </c>
      <c r="D1179" t="str">
        <f>INDEX(classification!C$2:C$200, MATCH(soilManagement!C1179, classification!A$2:A$200, 0))</f>
        <v>arable</v>
      </c>
      <c r="E1179" s="9" t="s">
        <v>2801</v>
      </c>
      <c r="F1179" t="str">
        <f>INDEX(classification!F$2:F$200, MATCH(soilManagement!E1179, classification!D$2:D$200, 0))</f>
        <v>conventional tillage</v>
      </c>
      <c r="G1179" s="9">
        <v>-9999</v>
      </c>
      <c r="H1179" s="9" t="s">
        <v>3093</v>
      </c>
      <c r="I1179" t="str">
        <f>INDEX(classification!I$2:I$200, MATCH(soilManagement!H1179, classification!G$2:G$200, 0))</f>
        <v>cereals</v>
      </c>
      <c r="J1179" s="9" t="s">
        <v>3093</v>
      </c>
      <c r="K1179" s="17" t="s">
        <v>1551</v>
      </c>
      <c r="L1179" t="str">
        <f>INDEX(classification!L$2:L$200, MATCH(soilManagement!K1179, classification!J$2:J$200, 0))</f>
        <v>unknown</v>
      </c>
      <c r="M1179" s="9" t="s">
        <v>2587</v>
      </c>
      <c r="N1179" t="str">
        <f>INDEX(classification!O$2:O$200, MATCH(soilManagement!M1179, classification!M$2:M$200, 0))</f>
        <v>no</v>
      </c>
      <c r="O1179" s="17" t="s">
        <v>1551</v>
      </c>
      <c r="P1179" t="str">
        <f>INDEX(classification!R$2:R$200, MATCH(soilManagement!O1179, classification!P$2:P$200, 0))</f>
        <v>unknown</v>
      </c>
      <c r="Q1179" s="9" t="s">
        <v>2570</v>
      </c>
      <c r="R1179" t="str">
        <f>INDEX(classification!U$2:U$200, MATCH(soilManagement!Q1179, classification!S$2:S$200, 0))</f>
        <v>irrigated</v>
      </c>
      <c r="S1179" s="17" t="s">
        <v>1551</v>
      </c>
      <c r="T1179" t="str">
        <f>INDEX(classification!X$2:X$200, MATCH(soilManagement!S1179, classification!V$2:V$200, 0))</f>
        <v>unknown</v>
      </c>
      <c r="U1179" s="17" t="s">
        <v>1551</v>
      </c>
      <c r="V1179" t="str">
        <f>INDEX(classification!AA$2:AA$200, MATCH(soilManagement!U1179, classification!Y$2:Y$200, 0))</f>
        <v>unknown</v>
      </c>
      <c r="W1179" s="9" t="s">
        <v>3048</v>
      </c>
      <c r="X1179" t="str">
        <f>INDEX(classification!AD$2:AD$200, MATCH(soilManagement!W1179, classification!AB$2:AB$200, 0))</f>
        <v>no impact</v>
      </c>
      <c r="Y1179" s="9" t="s">
        <v>2515</v>
      </c>
    </row>
    <row r="1180" spans="1:25">
      <c r="A1180">
        <v>1179</v>
      </c>
      <c r="B1180" s="9" t="s">
        <v>1413</v>
      </c>
      <c r="C1180" s="9" t="s">
        <v>2599</v>
      </c>
      <c r="D1180" t="str">
        <f>INDEX(classification!C$2:C$200, MATCH(soilManagement!C1180, classification!A$2:A$200, 0))</f>
        <v>arable</v>
      </c>
      <c r="E1180" s="9" t="s">
        <v>2801</v>
      </c>
      <c r="F1180" t="str">
        <f>INDEX(classification!F$2:F$200, MATCH(soilManagement!E1180, classification!D$2:D$200, 0))</f>
        <v>conventional tillage</v>
      </c>
      <c r="G1180" s="9">
        <v>-9999</v>
      </c>
      <c r="H1180" s="9" t="s">
        <v>3093</v>
      </c>
      <c r="I1180" t="str">
        <f>INDEX(classification!I$2:I$200, MATCH(soilManagement!H1180, classification!G$2:G$200, 0))</f>
        <v>cereals</v>
      </c>
      <c r="J1180" s="9" t="s">
        <v>3093</v>
      </c>
      <c r="K1180" s="17" t="s">
        <v>1551</v>
      </c>
      <c r="L1180" t="str">
        <f>INDEX(classification!L$2:L$200, MATCH(soilManagement!K1180, classification!J$2:J$200, 0))</f>
        <v>unknown</v>
      </c>
      <c r="M1180" s="9" t="s">
        <v>2587</v>
      </c>
      <c r="N1180" t="str">
        <f>INDEX(classification!O$2:O$200, MATCH(soilManagement!M1180, classification!M$2:M$200, 0))</f>
        <v>no</v>
      </c>
      <c r="O1180" s="17" t="s">
        <v>1551</v>
      </c>
      <c r="P1180" t="str">
        <f>INDEX(classification!R$2:R$200, MATCH(soilManagement!O1180, classification!P$2:P$200, 0))</f>
        <v>unknown</v>
      </c>
      <c r="Q1180" s="9" t="s">
        <v>2570</v>
      </c>
      <c r="R1180" t="str">
        <f>INDEX(classification!U$2:U$200, MATCH(soilManagement!Q1180, classification!S$2:S$200, 0))</f>
        <v>irrigated</v>
      </c>
      <c r="S1180" s="17" t="s">
        <v>1551</v>
      </c>
      <c r="T1180" t="str">
        <f>INDEX(classification!X$2:X$200, MATCH(soilManagement!S1180, classification!V$2:V$200, 0))</f>
        <v>unknown</v>
      </c>
      <c r="U1180" s="17" t="s">
        <v>1551</v>
      </c>
      <c r="V1180" t="str">
        <f>INDEX(classification!AA$2:AA$200, MATCH(soilManagement!U1180, classification!Y$2:Y$200, 0))</f>
        <v>unknown</v>
      </c>
      <c r="W1180" s="9" t="s">
        <v>3048</v>
      </c>
      <c r="X1180" t="str">
        <f>INDEX(classification!AD$2:AD$200, MATCH(soilManagement!W1180, classification!AB$2:AB$200, 0))</f>
        <v>no impact</v>
      </c>
      <c r="Y1180" s="9" t="s">
        <v>2515</v>
      </c>
    </row>
    <row r="1181" spans="1:25">
      <c r="A1181">
        <v>1180</v>
      </c>
      <c r="B1181" s="9" t="s">
        <v>1414</v>
      </c>
      <c r="C1181" s="9" t="s">
        <v>2599</v>
      </c>
      <c r="D1181" t="str">
        <f>INDEX(classification!C$2:C$200, MATCH(soilManagement!C1181, classification!A$2:A$200, 0))</f>
        <v>arable</v>
      </c>
      <c r="E1181" s="9" t="s">
        <v>2801</v>
      </c>
      <c r="F1181" t="str">
        <f>INDEX(classification!F$2:F$200, MATCH(soilManagement!E1181, classification!D$2:D$200, 0))</f>
        <v>conventional tillage</v>
      </c>
      <c r="G1181" s="9">
        <v>-9999</v>
      </c>
      <c r="H1181" s="9" t="s">
        <v>3093</v>
      </c>
      <c r="I1181" t="str">
        <f>INDEX(classification!I$2:I$200, MATCH(soilManagement!H1181, classification!G$2:G$200, 0))</f>
        <v>cereals</v>
      </c>
      <c r="J1181" s="9" t="s">
        <v>3093</v>
      </c>
      <c r="K1181" s="17" t="s">
        <v>1551</v>
      </c>
      <c r="L1181" t="str">
        <f>INDEX(classification!L$2:L$200, MATCH(soilManagement!K1181, classification!J$2:J$200, 0))</f>
        <v>unknown</v>
      </c>
      <c r="M1181" s="9" t="s">
        <v>2587</v>
      </c>
      <c r="N1181" t="str">
        <f>INDEX(classification!O$2:O$200, MATCH(soilManagement!M1181, classification!M$2:M$200, 0))</f>
        <v>no</v>
      </c>
      <c r="O1181" s="17" t="s">
        <v>1551</v>
      </c>
      <c r="P1181" t="str">
        <f>INDEX(classification!R$2:R$200, MATCH(soilManagement!O1181, classification!P$2:P$200, 0))</f>
        <v>unknown</v>
      </c>
      <c r="Q1181" s="9" t="s">
        <v>2570</v>
      </c>
      <c r="R1181" t="str">
        <f>INDEX(classification!U$2:U$200, MATCH(soilManagement!Q1181, classification!S$2:S$200, 0))</f>
        <v>irrigated</v>
      </c>
      <c r="S1181" s="17" t="s">
        <v>1551</v>
      </c>
      <c r="T1181" t="str">
        <f>INDEX(classification!X$2:X$200, MATCH(soilManagement!S1181, classification!V$2:V$200, 0))</f>
        <v>unknown</v>
      </c>
      <c r="U1181" s="17" t="s">
        <v>1551</v>
      </c>
      <c r="V1181" t="str">
        <f>INDEX(classification!AA$2:AA$200, MATCH(soilManagement!U1181, classification!Y$2:Y$200, 0))</f>
        <v>unknown</v>
      </c>
      <c r="W1181" s="9" t="s">
        <v>3048</v>
      </c>
      <c r="X1181" t="str">
        <f>INDEX(classification!AD$2:AD$200, MATCH(soilManagement!W1181, classification!AB$2:AB$200, 0))</f>
        <v>no impact</v>
      </c>
      <c r="Y1181" s="9" t="s">
        <v>2515</v>
      </c>
    </row>
    <row r="1182" spans="1:25">
      <c r="A1182">
        <v>1181</v>
      </c>
      <c r="B1182" s="9" t="s">
        <v>1415</v>
      </c>
      <c r="C1182" s="9" t="s">
        <v>2599</v>
      </c>
      <c r="D1182" t="str">
        <f>INDEX(classification!C$2:C$200, MATCH(soilManagement!C1182, classification!A$2:A$200, 0))</f>
        <v>arable</v>
      </c>
      <c r="E1182" s="9" t="s">
        <v>2801</v>
      </c>
      <c r="F1182" t="str">
        <f>INDEX(classification!F$2:F$200, MATCH(soilManagement!E1182, classification!D$2:D$200, 0))</f>
        <v>conventional tillage</v>
      </c>
      <c r="G1182" s="9">
        <v>-9999</v>
      </c>
      <c r="H1182" s="9" t="s">
        <v>3093</v>
      </c>
      <c r="I1182" t="str">
        <f>INDEX(classification!I$2:I$200, MATCH(soilManagement!H1182, classification!G$2:G$200, 0))</f>
        <v>cereals</v>
      </c>
      <c r="J1182" s="9" t="s">
        <v>3093</v>
      </c>
      <c r="K1182" s="17" t="s">
        <v>1551</v>
      </c>
      <c r="L1182" t="str">
        <f>INDEX(classification!L$2:L$200, MATCH(soilManagement!K1182, classification!J$2:J$200, 0))</f>
        <v>unknown</v>
      </c>
      <c r="M1182" s="9" t="s">
        <v>2587</v>
      </c>
      <c r="N1182" t="str">
        <f>INDEX(classification!O$2:O$200, MATCH(soilManagement!M1182, classification!M$2:M$200, 0))</f>
        <v>no</v>
      </c>
      <c r="O1182" s="17" t="s">
        <v>1551</v>
      </c>
      <c r="P1182" t="str">
        <f>INDEX(classification!R$2:R$200, MATCH(soilManagement!O1182, classification!P$2:P$200, 0))</f>
        <v>unknown</v>
      </c>
      <c r="Q1182" s="9" t="s">
        <v>2570</v>
      </c>
      <c r="R1182" t="str">
        <f>INDEX(classification!U$2:U$200, MATCH(soilManagement!Q1182, classification!S$2:S$200, 0))</f>
        <v>irrigated</v>
      </c>
      <c r="S1182" s="17" t="s">
        <v>1551</v>
      </c>
      <c r="T1182" t="str">
        <f>INDEX(classification!X$2:X$200, MATCH(soilManagement!S1182, classification!V$2:V$200, 0))</f>
        <v>unknown</v>
      </c>
      <c r="U1182" s="17" t="s">
        <v>1551</v>
      </c>
      <c r="V1182" t="str">
        <f>INDEX(classification!AA$2:AA$200, MATCH(soilManagement!U1182, classification!Y$2:Y$200, 0))</f>
        <v>unknown</v>
      </c>
      <c r="W1182" s="9" t="s">
        <v>3048</v>
      </c>
      <c r="X1182" t="str">
        <f>INDEX(classification!AD$2:AD$200, MATCH(soilManagement!W1182, classification!AB$2:AB$200, 0))</f>
        <v>no impact</v>
      </c>
      <c r="Y1182" s="9" t="s">
        <v>2515</v>
      </c>
    </row>
    <row r="1183" spans="1:25">
      <c r="A1183">
        <v>1182</v>
      </c>
      <c r="B1183" s="9" t="s">
        <v>1416</v>
      </c>
      <c r="C1183" s="9" t="s">
        <v>2599</v>
      </c>
      <c r="D1183" t="str">
        <f>INDEX(classification!C$2:C$200, MATCH(soilManagement!C1183, classification!A$2:A$200, 0))</f>
        <v>arable</v>
      </c>
      <c r="E1183" s="9" t="s">
        <v>2801</v>
      </c>
      <c r="F1183" t="str">
        <f>INDEX(classification!F$2:F$200, MATCH(soilManagement!E1183, classification!D$2:D$200, 0))</f>
        <v>conventional tillage</v>
      </c>
      <c r="G1183" s="9">
        <v>-9999</v>
      </c>
      <c r="H1183" s="9" t="s">
        <v>3093</v>
      </c>
      <c r="I1183" t="str">
        <f>INDEX(classification!I$2:I$200, MATCH(soilManagement!H1183, classification!G$2:G$200, 0))</f>
        <v>cereals</v>
      </c>
      <c r="J1183" s="9" t="s">
        <v>3093</v>
      </c>
      <c r="K1183" s="17" t="s">
        <v>1551</v>
      </c>
      <c r="L1183" t="str">
        <f>INDEX(classification!L$2:L$200, MATCH(soilManagement!K1183, classification!J$2:J$200, 0))</f>
        <v>unknown</v>
      </c>
      <c r="M1183" s="9" t="s">
        <v>2587</v>
      </c>
      <c r="N1183" t="str">
        <f>INDEX(classification!O$2:O$200, MATCH(soilManagement!M1183, classification!M$2:M$200, 0))</f>
        <v>no</v>
      </c>
      <c r="O1183" s="17" t="s">
        <v>1551</v>
      </c>
      <c r="P1183" t="str">
        <f>INDEX(classification!R$2:R$200, MATCH(soilManagement!O1183, classification!P$2:P$200, 0))</f>
        <v>unknown</v>
      </c>
      <c r="Q1183" s="9" t="s">
        <v>2570</v>
      </c>
      <c r="R1183" t="str">
        <f>INDEX(classification!U$2:U$200, MATCH(soilManagement!Q1183, classification!S$2:S$200, 0))</f>
        <v>irrigated</v>
      </c>
      <c r="S1183" s="17" t="s">
        <v>1551</v>
      </c>
      <c r="T1183" t="str">
        <f>INDEX(classification!X$2:X$200, MATCH(soilManagement!S1183, classification!V$2:V$200, 0))</f>
        <v>unknown</v>
      </c>
      <c r="U1183" s="17" t="s">
        <v>1551</v>
      </c>
      <c r="V1183" t="str">
        <f>INDEX(classification!AA$2:AA$200, MATCH(soilManagement!U1183, classification!Y$2:Y$200, 0))</f>
        <v>unknown</v>
      </c>
      <c r="W1183" s="9" t="s">
        <v>3048</v>
      </c>
      <c r="X1183" t="str">
        <f>INDEX(classification!AD$2:AD$200, MATCH(soilManagement!W1183, classification!AB$2:AB$200, 0))</f>
        <v>no impact</v>
      </c>
      <c r="Y1183" s="9" t="s">
        <v>2515</v>
      </c>
    </row>
    <row r="1184" spans="1:25">
      <c r="A1184">
        <v>1183</v>
      </c>
      <c r="B1184" s="9" t="s">
        <v>1417</v>
      </c>
      <c r="C1184" s="9" t="s">
        <v>2599</v>
      </c>
      <c r="D1184" t="str">
        <f>INDEX(classification!C$2:C$200, MATCH(soilManagement!C1184, classification!A$2:A$200, 0))</f>
        <v>arable</v>
      </c>
      <c r="E1184" s="9" t="s">
        <v>2801</v>
      </c>
      <c r="F1184" t="str">
        <f>INDEX(classification!F$2:F$200, MATCH(soilManagement!E1184, classification!D$2:D$200, 0))</f>
        <v>conventional tillage</v>
      </c>
      <c r="G1184" s="9">
        <v>-9999</v>
      </c>
      <c r="H1184" s="9" t="s">
        <v>3093</v>
      </c>
      <c r="I1184" t="str">
        <f>INDEX(classification!I$2:I$200, MATCH(soilManagement!H1184, classification!G$2:G$200, 0))</f>
        <v>cereals</v>
      </c>
      <c r="J1184" s="9" t="s">
        <v>3093</v>
      </c>
      <c r="K1184" s="17" t="s">
        <v>1551</v>
      </c>
      <c r="L1184" t="str">
        <f>INDEX(classification!L$2:L$200, MATCH(soilManagement!K1184, classification!J$2:J$200, 0))</f>
        <v>unknown</v>
      </c>
      <c r="M1184" s="9" t="s">
        <v>2587</v>
      </c>
      <c r="N1184" t="str">
        <f>INDEX(classification!O$2:O$200, MATCH(soilManagement!M1184, classification!M$2:M$200, 0))</f>
        <v>no</v>
      </c>
      <c r="O1184" s="17" t="s">
        <v>1551</v>
      </c>
      <c r="P1184" t="str">
        <f>INDEX(classification!R$2:R$200, MATCH(soilManagement!O1184, classification!P$2:P$200, 0))</f>
        <v>unknown</v>
      </c>
      <c r="Q1184" s="9" t="s">
        <v>2570</v>
      </c>
      <c r="R1184" t="str">
        <f>INDEX(classification!U$2:U$200, MATCH(soilManagement!Q1184, classification!S$2:S$200, 0))</f>
        <v>irrigated</v>
      </c>
      <c r="S1184" s="17" t="s">
        <v>1551</v>
      </c>
      <c r="T1184" t="str">
        <f>INDEX(classification!X$2:X$200, MATCH(soilManagement!S1184, classification!V$2:V$200, 0))</f>
        <v>unknown</v>
      </c>
      <c r="U1184" s="17" t="s">
        <v>1551</v>
      </c>
      <c r="V1184" t="str">
        <f>INDEX(classification!AA$2:AA$200, MATCH(soilManagement!U1184, classification!Y$2:Y$200, 0))</f>
        <v>unknown</v>
      </c>
      <c r="W1184" s="9" t="s">
        <v>3048</v>
      </c>
      <c r="X1184" t="str">
        <f>INDEX(classification!AD$2:AD$200, MATCH(soilManagement!W1184, classification!AB$2:AB$200, 0))</f>
        <v>no impact</v>
      </c>
      <c r="Y1184" s="9" t="s">
        <v>2515</v>
      </c>
    </row>
    <row r="1185" spans="1:25">
      <c r="A1185">
        <v>1184</v>
      </c>
      <c r="B1185" s="9" t="s">
        <v>1418</v>
      </c>
      <c r="C1185" s="9" t="s">
        <v>2599</v>
      </c>
      <c r="D1185" t="str">
        <f>INDEX(classification!C$2:C$200, MATCH(soilManagement!C1185, classification!A$2:A$200, 0))</f>
        <v>arable</v>
      </c>
      <c r="E1185" s="9" t="s">
        <v>2801</v>
      </c>
      <c r="F1185" t="str">
        <f>INDEX(classification!F$2:F$200, MATCH(soilManagement!E1185, classification!D$2:D$200, 0))</f>
        <v>conventional tillage</v>
      </c>
      <c r="G1185" s="9">
        <v>-9999</v>
      </c>
      <c r="H1185" s="9" t="s">
        <v>3093</v>
      </c>
      <c r="I1185" t="str">
        <f>INDEX(classification!I$2:I$200, MATCH(soilManagement!H1185, classification!G$2:G$200, 0))</f>
        <v>cereals</v>
      </c>
      <c r="J1185" s="9" t="s">
        <v>3093</v>
      </c>
      <c r="K1185" s="17" t="s">
        <v>1551</v>
      </c>
      <c r="L1185" t="str">
        <f>INDEX(classification!L$2:L$200, MATCH(soilManagement!K1185, classification!J$2:J$200, 0))</f>
        <v>unknown</v>
      </c>
      <c r="M1185" s="9" t="s">
        <v>2587</v>
      </c>
      <c r="N1185" t="str">
        <f>INDEX(classification!O$2:O$200, MATCH(soilManagement!M1185, classification!M$2:M$200, 0))</f>
        <v>no</v>
      </c>
      <c r="O1185" s="17" t="s">
        <v>1551</v>
      </c>
      <c r="P1185" t="str">
        <f>INDEX(classification!R$2:R$200, MATCH(soilManagement!O1185, classification!P$2:P$200, 0))</f>
        <v>unknown</v>
      </c>
      <c r="Q1185" s="9" t="s">
        <v>2570</v>
      </c>
      <c r="R1185" t="str">
        <f>INDEX(classification!U$2:U$200, MATCH(soilManagement!Q1185, classification!S$2:S$200, 0))</f>
        <v>irrigated</v>
      </c>
      <c r="S1185" s="17" t="s">
        <v>1551</v>
      </c>
      <c r="T1185" t="str">
        <f>INDEX(classification!X$2:X$200, MATCH(soilManagement!S1185, classification!V$2:V$200, 0))</f>
        <v>unknown</v>
      </c>
      <c r="U1185" s="17" t="s">
        <v>1551</v>
      </c>
      <c r="V1185" t="str">
        <f>INDEX(classification!AA$2:AA$200, MATCH(soilManagement!U1185, classification!Y$2:Y$200, 0))</f>
        <v>unknown</v>
      </c>
      <c r="W1185" s="9" t="s">
        <v>3048</v>
      </c>
      <c r="X1185" t="str">
        <f>INDEX(classification!AD$2:AD$200, MATCH(soilManagement!W1185, classification!AB$2:AB$200, 0))</f>
        <v>no impact</v>
      </c>
      <c r="Y1185" s="9" t="s">
        <v>2515</v>
      </c>
    </row>
    <row r="1186" spans="1:25">
      <c r="A1186">
        <v>1185</v>
      </c>
      <c r="B1186" s="9" t="s">
        <v>1419</v>
      </c>
      <c r="C1186" s="9" t="s">
        <v>2599</v>
      </c>
      <c r="D1186" t="str">
        <f>INDEX(classification!C$2:C$200, MATCH(soilManagement!C1186, classification!A$2:A$200, 0))</f>
        <v>arable</v>
      </c>
      <c r="E1186" s="9" t="s">
        <v>2801</v>
      </c>
      <c r="F1186" t="str">
        <f>INDEX(classification!F$2:F$200, MATCH(soilManagement!E1186, classification!D$2:D$200, 0))</f>
        <v>conventional tillage</v>
      </c>
      <c r="G1186" s="9">
        <v>-9999</v>
      </c>
      <c r="H1186" s="9" t="s">
        <v>3093</v>
      </c>
      <c r="I1186" t="str">
        <f>INDEX(classification!I$2:I$200, MATCH(soilManagement!H1186, classification!G$2:G$200, 0))</f>
        <v>cereals</v>
      </c>
      <c r="J1186" s="9" t="s">
        <v>3093</v>
      </c>
      <c r="K1186" s="17" t="s">
        <v>1551</v>
      </c>
      <c r="L1186" t="str">
        <f>INDEX(classification!L$2:L$200, MATCH(soilManagement!K1186, classification!J$2:J$200, 0))</f>
        <v>unknown</v>
      </c>
      <c r="M1186" s="9" t="s">
        <v>2587</v>
      </c>
      <c r="N1186" t="str">
        <f>INDEX(classification!O$2:O$200, MATCH(soilManagement!M1186, classification!M$2:M$200, 0))</f>
        <v>no</v>
      </c>
      <c r="O1186" s="17" t="s">
        <v>1551</v>
      </c>
      <c r="P1186" t="str">
        <f>INDEX(classification!R$2:R$200, MATCH(soilManagement!O1186, classification!P$2:P$200, 0))</f>
        <v>unknown</v>
      </c>
      <c r="Q1186" s="9" t="s">
        <v>2570</v>
      </c>
      <c r="R1186" t="str">
        <f>INDEX(classification!U$2:U$200, MATCH(soilManagement!Q1186, classification!S$2:S$200, 0))</f>
        <v>irrigated</v>
      </c>
      <c r="S1186" s="17" t="s">
        <v>1551</v>
      </c>
      <c r="T1186" t="str">
        <f>INDEX(classification!X$2:X$200, MATCH(soilManagement!S1186, classification!V$2:V$200, 0))</f>
        <v>unknown</v>
      </c>
      <c r="U1186" s="17" t="s">
        <v>1551</v>
      </c>
      <c r="V1186" t="str">
        <f>INDEX(classification!AA$2:AA$200, MATCH(soilManagement!U1186, classification!Y$2:Y$200, 0))</f>
        <v>unknown</v>
      </c>
      <c r="W1186" s="9" t="s">
        <v>3048</v>
      </c>
      <c r="X1186" t="str">
        <f>INDEX(classification!AD$2:AD$200, MATCH(soilManagement!W1186, classification!AB$2:AB$200, 0))</f>
        <v>no impact</v>
      </c>
      <c r="Y1186" s="9" t="s">
        <v>2515</v>
      </c>
    </row>
    <row r="1187" spans="1:25">
      <c r="A1187">
        <v>1186</v>
      </c>
      <c r="B1187" s="9" t="s">
        <v>1420</v>
      </c>
      <c r="C1187" s="9" t="s">
        <v>2599</v>
      </c>
      <c r="D1187" t="str">
        <f>INDEX(classification!C$2:C$200, MATCH(soilManagement!C1187, classification!A$2:A$200, 0))</f>
        <v>arable</v>
      </c>
      <c r="E1187" s="9" t="s">
        <v>2801</v>
      </c>
      <c r="F1187" t="str">
        <f>INDEX(classification!F$2:F$200, MATCH(soilManagement!E1187, classification!D$2:D$200, 0))</f>
        <v>conventional tillage</v>
      </c>
      <c r="G1187" s="9">
        <v>-9999</v>
      </c>
      <c r="H1187" s="9" t="s">
        <v>3093</v>
      </c>
      <c r="I1187" t="str">
        <f>INDEX(classification!I$2:I$200, MATCH(soilManagement!H1187, classification!G$2:G$200, 0))</f>
        <v>cereals</v>
      </c>
      <c r="J1187" s="9" t="s">
        <v>3093</v>
      </c>
      <c r="K1187" s="17" t="s">
        <v>1551</v>
      </c>
      <c r="L1187" t="str">
        <f>INDEX(classification!L$2:L$200, MATCH(soilManagement!K1187, classification!J$2:J$200, 0))</f>
        <v>unknown</v>
      </c>
      <c r="M1187" s="9" t="s">
        <v>2587</v>
      </c>
      <c r="N1187" t="str">
        <f>INDEX(classification!O$2:O$200, MATCH(soilManagement!M1187, classification!M$2:M$200, 0))</f>
        <v>no</v>
      </c>
      <c r="O1187" s="17" t="s">
        <v>1551</v>
      </c>
      <c r="P1187" t="str">
        <f>INDEX(classification!R$2:R$200, MATCH(soilManagement!O1187, classification!P$2:P$200, 0))</f>
        <v>unknown</v>
      </c>
      <c r="Q1187" s="9" t="s">
        <v>2570</v>
      </c>
      <c r="R1187" t="str">
        <f>INDEX(classification!U$2:U$200, MATCH(soilManagement!Q1187, classification!S$2:S$200, 0))</f>
        <v>irrigated</v>
      </c>
      <c r="S1187" s="17" t="s">
        <v>1551</v>
      </c>
      <c r="T1187" t="str">
        <f>INDEX(classification!X$2:X$200, MATCH(soilManagement!S1187, classification!V$2:V$200, 0))</f>
        <v>unknown</v>
      </c>
      <c r="U1187" s="17" t="s">
        <v>1551</v>
      </c>
      <c r="V1187" t="str">
        <f>INDEX(classification!AA$2:AA$200, MATCH(soilManagement!U1187, classification!Y$2:Y$200, 0))</f>
        <v>unknown</v>
      </c>
      <c r="W1187" s="9" t="s">
        <v>3048</v>
      </c>
      <c r="X1187" t="str">
        <f>INDEX(classification!AD$2:AD$200, MATCH(soilManagement!W1187, classification!AB$2:AB$200, 0))</f>
        <v>no impact</v>
      </c>
      <c r="Y1187" s="9" t="s">
        <v>2515</v>
      </c>
    </row>
    <row r="1188" spans="1:25">
      <c r="A1188">
        <v>1187</v>
      </c>
      <c r="B1188" s="6" t="s">
        <v>1343</v>
      </c>
      <c r="C1188" s="6" t="s">
        <v>2599</v>
      </c>
      <c r="D1188" t="str">
        <f>INDEX(classification!C$2:C$200, MATCH(soilManagement!C1188, classification!A$2:A$200, 0))</f>
        <v>arable</v>
      </c>
      <c r="E1188" s="6" t="s">
        <v>2801</v>
      </c>
      <c r="F1188" t="str">
        <f>INDEX(classification!F$2:F$200, MATCH(soilManagement!E1188, classification!D$2:D$200, 0))</f>
        <v>conventional tillage</v>
      </c>
      <c r="G1188" s="6">
        <v>1</v>
      </c>
      <c r="H1188" s="6" t="s">
        <v>3094</v>
      </c>
      <c r="I1188" t="str">
        <f>INDEX(classification!I$2:I$200, MATCH(soilManagement!H1188, classification!G$2:G$200, 0))</f>
        <v>cereals</v>
      </c>
      <c r="J1188" s="9" t="s">
        <v>1551</v>
      </c>
      <c r="K1188" s="6"/>
      <c r="L1188" t="str">
        <f>INDEX(classification!L$2:L$200, MATCH(soilManagement!K1188, classification!J$2:J$200, 0))</f>
        <v>unknown</v>
      </c>
      <c r="M1188" s="6" t="s">
        <v>2587</v>
      </c>
      <c r="N1188" t="str">
        <f>INDEX(classification!O$2:O$200, MATCH(soilManagement!M1188, classification!M$2:M$200, 0))</f>
        <v>no</v>
      </c>
      <c r="O1188" s="6" t="s">
        <v>2587</v>
      </c>
      <c r="P1188" t="str">
        <f>INDEX(classification!R$2:R$200, MATCH(soilManagement!O1188, classification!P$2:P$200, 0))</f>
        <v>no</v>
      </c>
      <c r="Q1188" s="6" t="s">
        <v>3095</v>
      </c>
      <c r="R1188" t="str">
        <f>INDEX(classification!U$2:U$200, MATCH(soilManagement!Q1188, classification!S$2:S$200, 0))</f>
        <v>irrigated</v>
      </c>
      <c r="S1188" s="6"/>
      <c r="T1188" t="str">
        <f>INDEX(classification!X$2:X$200, MATCH(soilManagement!S1188, classification!V$2:V$200, 0))</f>
        <v>unknown</v>
      </c>
      <c r="U1188" s="6"/>
      <c r="V1188" t="str">
        <f>INDEX(classification!AA$2:AA$200, MATCH(soilManagement!U1188, classification!Y$2:Y$200, 0))</f>
        <v>unknown</v>
      </c>
      <c r="W1188" s="6" t="s">
        <v>3096</v>
      </c>
      <c r="X1188" t="str">
        <f>INDEX(classification!AD$2:AD$200, MATCH(soilManagement!W1188, classification!AB$2:AB$200, 0))</f>
        <v>no impact</v>
      </c>
      <c r="Y1188" s="6" t="s">
        <v>2559</v>
      </c>
    </row>
    <row r="1189" spans="1:25">
      <c r="A1189">
        <v>1188</v>
      </c>
      <c r="B1189" s="6" t="s">
        <v>1345</v>
      </c>
      <c r="C1189" s="6" t="s">
        <v>2599</v>
      </c>
      <c r="D1189" t="str">
        <f>INDEX(classification!C$2:C$200, MATCH(soilManagement!C1189, classification!A$2:A$200, 0))</f>
        <v>arable</v>
      </c>
      <c r="E1189" s="6" t="s">
        <v>2801</v>
      </c>
      <c r="F1189" t="str">
        <f>INDEX(classification!F$2:F$200, MATCH(soilManagement!E1189, classification!D$2:D$200, 0))</f>
        <v>conventional tillage</v>
      </c>
      <c r="G1189" s="6">
        <v>1</v>
      </c>
      <c r="H1189" s="6" t="s">
        <v>3094</v>
      </c>
      <c r="I1189" t="str">
        <f>INDEX(classification!I$2:I$200, MATCH(soilManagement!H1189, classification!G$2:G$200, 0))</f>
        <v>cereals</v>
      </c>
      <c r="J1189" s="9" t="s">
        <v>1551</v>
      </c>
      <c r="K1189" s="6"/>
      <c r="L1189" t="str">
        <f>INDEX(classification!L$2:L$200, MATCH(soilManagement!K1189, classification!J$2:J$200, 0))</f>
        <v>unknown</v>
      </c>
      <c r="M1189" s="6" t="s">
        <v>2587</v>
      </c>
      <c r="N1189" t="str">
        <f>INDEX(classification!O$2:O$200, MATCH(soilManagement!M1189, classification!M$2:M$200, 0))</f>
        <v>no</v>
      </c>
      <c r="O1189" s="6" t="s">
        <v>2587</v>
      </c>
      <c r="P1189" t="str">
        <f>INDEX(classification!R$2:R$200, MATCH(soilManagement!O1189, classification!P$2:P$200, 0))</f>
        <v>no</v>
      </c>
      <c r="Q1189" s="6" t="s">
        <v>3097</v>
      </c>
      <c r="R1189" t="str">
        <f>INDEX(classification!U$2:U$200, MATCH(soilManagement!Q1189, classification!S$2:S$200, 0))</f>
        <v>irrigated</v>
      </c>
      <c r="S1189" s="6"/>
      <c r="T1189" t="str">
        <f>INDEX(classification!X$2:X$200, MATCH(soilManagement!S1189, classification!V$2:V$200, 0))</f>
        <v>unknown</v>
      </c>
      <c r="U1189" s="6"/>
      <c r="V1189" t="str">
        <f>INDEX(classification!AA$2:AA$200, MATCH(soilManagement!U1189, classification!Y$2:Y$200, 0))</f>
        <v>unknown</v>
      </c>
      <c r="W1189" s="6" t="s">
        <v>3096</v>
      </c>
      <c r="X1189" t="str">
        <f>INDEX(classification!AD$2:AD$200, MATCH(soilManagement!W1189, classification!AB$2:AB$200, 0))</f>
        <v>no impact</v>
      </c>
      <c r="Y1189" s="6" t="s">
        <v>2559</v>
      </c>
    </row>
    <row r="1190" spans="1:25">
      <c r="A1190">
        <v>1189</v>
      </c>
      <c r="B1190" s="6" t="s">
        <v>1346</v>
      </c>
      <c r="C1190" s="6" t="s">
        <v>2599</v>
      </c>
      <c r="D1190" t="str">
        <f>INDEX(classification!C$2:C$200, MATCH(soilManagement!C1190, classification!A$2:A$200, 0))</f>
        <v>arable</v>
      </c>
      <c r="E1190" s="6" t="s">
        <v>2801</v>
      </c>
      <c r="F1190" t="str">
        <f>INDEX(classification!F$2:F$200, MATCH(soilManagement!E1190, classification!D$2:D$200, 0))</f>
        <v>conventional tillage</v>
      </c>
      <c r="G1190" s="6">
        <v>1</v>
      </c>
      <c r="H1190" s="6" t="s">
        <v>3094</v>
      </c>
      <c r="I1190" t="str">
        <f>INDEX(classification!I$2:I$200, MATCH(soilManagement!H1190, classification!G$2:G$200, 0))</f>
        <v>cereals</v>
      </c>
      <c r="J1190" s="9" t="s">
        <v>1551</v>
      </c>
      <c r="K1190" s="6"/>
      <c r="L1190" t="str">
        <f>INDEX(classification!L$2:L$200, MATCH(soilManagement!K1190, classification!J$2:J$200, 0))</f>
        <v>unknown</v>
      </c>
      <c r="M1190" s="6" t="s">
        <v>2587</v>
      </c>
      <c r="N1190" t="str">
        <f>INDEX(classification!O$2:O$200, MATCH(soilManagement!M1190, classification!M$2:M$200, 0))</f>
        <v>no</v>
      </c>
      <c r="O1190" s="6" t="s">
        <v>2587</v>
      </c>
      <c r="P1190" t="str">
        <f>INDEX(classification!R$2:R$200, MATCH(soilManagement!O1190, classification!P$2:P$200, 0))</f>
        <v>no</v>
      </c>
      <c r="Q1190" s="6" t="s">
        <v>3095</v>
      </c>
      <c r="R1190" t="str">
        <f>INDEX(classification!U$2:U$200, MATCH(soilManagement!Q1190, classification!S$2:S$200, 0))</f>
        <v>irrigated</v>
      </c>
      <c r="S1190" s="6"/>
      <c r="T1190" t="str">
        <f>INDEX(classification!X$2:X$200, MATCH(soilManagement!S1190, classification!V$2:V$200, 0))</f>
        <v>unknown</v>
      </c>
      <c r="U1190" s="6"/>
      <c r="V1190" t="str">
        <f>INDEX(classification!AA$2:AA$200, MATCH(soilManagement!U1190, classification!Y$2:Y$200, 0))</f>
        <v>unknown</v>
      </c>
      <c r="W1190" s="6" t="s">
        <v>3096</v>
      </c>
      <c r="X1190" t="str">
        <f>INDEX(classification!AD$2:AD$200, MATCH(soilManagement!W1190, classification!AB$2:AB$200, 0))</f>
        <v>no impact</v>
      </c>
      <c r="Y1190" s="6" t="s">
        <v>2559</v>
      </c>
    </row>
    <row r="1191" spans="1:25">
      <c r="A1191">
        <v>1190</v>
      </c>
      <c r="B1191" s="6" t="s">
        <v>1347</v>
      </c>
      <c r="C1191" s="6" t="s">
        <v>2599</v>
      </c>
      <c r="D1191" t="str">
        <f>INDEX(classification!C$2:C$200, MATCH(soilManagement!C1191, classification!A$2:A$200, 0))</f>
        <v>arable</v>
      </c>
      <c r="E1191" s="6" t="s">
        <v>2801</v>
      </c>
      <c r="F1191" t="str">
        <f>INDEX(classification!F$2:F$200, MATCH(soilManagement!E1191, classification!D$2:D$200, 0))</f>
        <v>conventional tillage</v>
      </c>
      <c r="G1191" s="6">
        <v>1</v>
      </c>
      <c r="H1191" s="6" t="s">
        <v>3094</v>
      </c>
      <c r="I1191" t="str">
        <f>INDEX(classification!I$2:I$200, MATCH(soilManagement!H1191, classification!G$2:G$200, 0))</f>
        <v>cereals</v>
      </c>
      <c r="J1191" s="9" t="s">
        <v>1551</v>
      </c>
      <c r="K1191" s="6"/>
      <c r="L1191" t="str">
        <f>INDEX(classification!L$2:L$200, MATCH(soilManagement!K1191, classification!J$2:J$200, 0))</f>
        <v>unknown</v>
      </c>
      <c r="M1191" s="6" t="s">
        <v>2587</v>
      </c>
      <c r="N1191" t="str">
        <f>INDEX(classification!O$2:O$200, MATCH(soilManagement!M1191, classification!M$2:M$200, 0))</f>
        <v>no</v>
      </c>
      <c r="O1191" s="6" t="s">
        <v>2587</v>
      </c>
      <c r="P1191" t="str">
        <f>INDEX(classification!R$2:R$200, MATCH(soilManagement!O1191, classification!P$2:P$200, 0))</f>
        <v>no</v>
      </c>
      <c r="Q1191" s="6" t="s">
        <v>3097</v>
      </c>
      <c r="R1191" t="str">
        <f>INDEX(classification!U$2:U$200, MATCH(soilManagement!Q1191, classification!S$2:S$200, 0))</f>
        <v>irrigated</v>
      </c>
      <c r="S1191" s="6"/>
      <c r="T1191" t="str">
        <f>INDEX(classification!X$2:X$200, MATCH(soilManagement!S1191, classification!V$2:V$200, 0))</f>
        <v>unknown</v>
      </c>
      <c r="U1191" s="6"/>
      <c r="V1191" t="str">
        <f>INDEX(classification!AA$2:AA$200, MATCH(soilManagement!U1191, classification!Y$2:Y$200, 0))</f>
        <v>unknown</v>
      </c>
      <c r="W1191" s="6" t="s">
        <v>3096</v>
      </c>
      <c r="X1191" t="str">
        <f>INDEX(classification!AD$2:AD$200, MATCH(soilManagement!W1191, classification!AB$2:AB$200, 0))</f>
        <v>no impact</v>
      </c>
      <c r="Y1191" s="6" t="s">
        <v>2559</v>
      </c>
    </row>
    <row r="1192" spans="1:25">
      <c r="A1192">
        <v>1191</v>
      </c>
      <c r="B1192" s="6" t="s">
        <v>1421</v>
      </c>
      <c r="C1192" s="6" t="s">
        <v>3067</v>
      </c>
      <c r="D1192" t="str">
        <f>INDEX(classification!C$2:C$200, MATCH(soilManagement!C1192, classification!A$2:A$200, 0))</f>
        <v>grassland</v>
      </c>
      <c r="E1192" s="6" t="s">
        <v>2805</v>
      </c>
      <c r="F1192" t="str">
        <f>INDEX(classification!F$2:F$200, MATCH(soilManagement!E1192, classification!D$2:D$200, 0))</f>
        <v>no tillage</v>
      </c>
      <c r="G1192" s="6">
        <v>0</v>
      </c>
      <c r="H1192" s="6" t="s">
        <v>3098</v>
      </c>
      <c r="I1192" t="str">
        <f>INDEX(classification!I$2:I$200, MATCH(soilManagement!H1192, classification!G$2:G$200, 0))</f>
        <v>shrub</v>
      </c>
      <c r="J1192" s="9" t="s">
        <v>1551</v>
      </c>
      <c r="K1192" s="23" t="s">
        <v>1551</v>
      </c>
      <c r="L1192" t="str">
        <f>INDEX(classification!L$2:L$200, MATCH(soilManagement!K1192, classification!J$2:J$200, 0))</f>
        <v>unknown</v>
      </c>
      <c r="M1192" s="6" t="s">
        <v>2558</v>
      </c>
      <c r="N1192" t="str">
        <f>INDEX(classification!O$2:O$200, MATCH(soilManagement!M1192, classification!M$2:M$200, 0))</f>
        <v>natural</v>
      </c>
      <c r="O1192" s="6" t="s">
        <v>2587</v>
      </c>
      <c r="P1192" t="str">
        <f>INDEX(classification!R$2:R$200, MATCH(soilManagement!O1192, classification!P$2:P$200, 0))</f>
        <v>no</v>
      </c>
      <c r="Q1192" s="23" t="s">
        <v>2587</v>
      </c>
      <c r="R1192" t="str">
        <f>INDEX(classification!U$2:U$200, MATCH(soilManagement!Q1192, classification!S$2:S$200, 0))</f>
        <v>rainfed</v>
      </c>
      <c r="S1192" s="23" t="s">
        <v>1551</v>
      </c>
      <c r="T1192" t="str">
        <f>INDEX(classification!X$2:X$200, MATCH(soilManagement!S1192, classification!V$2:V$200, 0))</f>
        <v>unknown</v>
      </c>
      <c r="U1192" s="9" t="s">
        <v>3099</v>
      </c>
      <c r="V1192" t="str">
        <f>INDEX(classification!AA$2:AA$200, MATCH(soilManagement!U1192, classification!Y$2:Y$200, 0))</f>
        <v>positive impact</v>
      </c>
      <c r="W1192" s="23" t="s">
        <v>1551</v>
      </c>
      <c r="X1192" t="str">
        <f>INDEX(classification!AD$2:AD$200, MATCH(soilManagement!W1192, classification!AB$2:AB$200, 0))</f>
        <v>unknown</v>
      </c>
      <c r="Y1192" s="6" t="s">
        <v>2518</v>
      </c>
    </row>
    <row r="1193" spans="1:25">
      <c r="A1193">
        <v>1192</v>
      </c>
      <c r="B1193" s="6" t="s">
        <v>1423</v>
      </c>
      <c r="C1193" s="6" t="s">
        <v>3067</v>
      </c>
      <c r="D1193" t="str">
        <f>INDEX(classification!C$2:C$200, MATCH(soilManagement!C1193, classification!A$2:A$200, 0))</f>
        <v>grassland</v>
      </c>
      <c r="E1193" s="6" t="s">
        <v>2805</v>
      </c>
      <c r="F1193" t="str">
        <f>INDEX(classification!F$2:F$200, MATCH(soilManagement!E1193, classification!D$2:D$200, 0))</f>
        <v>no tillage</v>
      </c>
      <c r="G1193" s="6">
        <v>0</v>
      </c>
      <c r="H1193" s="6" t="s">
        <v>3098</v>
      </c>
      <c r="I1193" t="str">
        <f>INDEX(classification!I$2:I$200, MATCH(soilManagement!H1193, classification!G$2:G$200, 0))</f>
        <v>shrub</v>
      </c>
      <c r="J1193" s="9" t="s">
        <v>1551</v>
      </c>
      <c r="K1193" s="23" t="s">
        <v>1551</v>
      </c>
      <c r="L1193" t="str">
        <f>INDEX(classification!L$2:L$200, MATCH(soilManagement!K1193, classification!J$2:J$200, 0))</f>
        <v>unknown</v>
      </c>
      <c r="M1193" s="6" t="s">
        <v>2558</v>
      </c>
      <c r="N1193" t="str">
        <f>INDEX(classification!O$2:O$200, MATCH(soilManagement!M1193, classification!M$2:M$200, 0))</f>
        <v>natural</v>
      </c>
      <c r="O1193" s="6" t="s">
        <v>2587</v>
      </c>
      <c r="P1193" t="str">
        <f>INDEX(classification!R$2:R$200, MATCH(soilManagement!O1193, classification!P$2:P$200, 0))</f>
        <v>no</v>
      </c>
      <c r="Q1193" s="23" t="s">
        <v>2587</v>
      </c>
      <c r="R1193" t="str">
        <f>INDEX(classification!U$2:U$200, MATCH(soilManagement!Q1193, classification!S$2:S$200, 0))</f>
        <v>rainfed</v>
      </c>
      <c r="S1193" s="23" t="s">
        <v>1551</v>
      </c>
      <c r="T1193" t="str">
        <f>INDEX(classification!X$2:X$200, MATCH(soilManagement!S1193, classification!V$2:V$200, 0))</f>
        <v>unknown</v>
      </c>
      <c r="U1193" s="9" t="s">
        <v>3099</v>
      </c>
      <c r="V1193" t="str">
        <f>INDEX(classification!AA$2:AA$200, MATCH(soilManagement!U1193, classification!Y$2:Y$200, 0))</f>
        <v>positive impact</v>
      </c>
      <c r="W1193" s="23" t="s">
        <v>1551</v>
      </c>
      <c r="X1193" t="str">
        <f>INDEX(classification!AD$2:AD$200, MATCH(soilManagement!W1193, classification!AB$2:AB$200, 0))</f>
        <v>unknown</v>
      </c>
      <c r="Y1193" s="6" t="s">
        <v>2518</v>
      </c>
    </row>
    <row r="1194" spans="1:25">
      <c r="A1194">
        <v>1193</v>
      </c>
      <c r="B1194" s="6" t="s">
        <v>1424</v>
      </c>
      <c r="C1194" s="6" t="s">
        <v>3067</v>
      </c>
      <c r="D1194" t="str">
        <f>INDEX(classification!C$2:C$200, MATCH(soilManagement!C1194, classification!A$2:A$200, 0))</f>
        <v>grassland</v>
      </c>
      <c r="E1194" s="6" t="s">
        <v>2805</v>
      </c>
      <c r="F1194" t="str">
        <f>INDEX(classification!F$2:F$200, MATCH(soilManagement!E1194, classification!D$2:D$200, 0))</f>
        <v>no tillage</v>
      </c>
      <c r="G1194" s="6">
        <v>0</v>
      </c>
      <c r="H1194" s="6" t="s">
        <v>3098</v>
      </c>
      <c r="I1194" t="str">
        <f>INDEX(classification!I$2:I$200, MATCH(soilManagement!H1194, classification!G$2:G$200, 0))</f>
        <v>shrub</v>
      </c>
      <c r="J1194" s="9" t="s">
        <v>1551</v>
      </c>
      <c r="K1194" s="23" t="s">
        <v>1551</v>
      </c>
      <c r="L1194" t="str">
        <f>INDEX(classification!L$2:L$200, MATCH(soilManagement!K1194, classification!J$2:J$200, 0))</f>
        <v>unknown</v>
      </c>
      <c r="M1194" s="6" t="s">
        <v>2558</v>
      </c>
      <c r="N1194" t="str">
        <f>INDEX(classification!O$2:O$200, MATCH(soilManagement!M1194, classification!M$2:M$200, 0))</f>
        <v>natural</v>
      </c>
      <c r="O1194" s="6" t="s">
        <v>2587</v>
      </c>
      <c r="P1194" t="str">
        <f>INDEX(classification!R$2:R$200, MATCH(soilManagement!O1194, classification!P$2:P$200, 0))</f>
        <v>no</v>
      </c>
      <c r="Q1194" s="23" t="s">
        <v>2587</v>
      </c>
      <c r="R1194" t="str">
        <f>INDEX(classification!U$2:U$200, MATCH(soilManagement!Q1194, classification!S$2:S$200, 0))</f>
        <v>rainfed</v>
      </c>
      <c r="S1194" s="23" t="s">
        <v>1551</v>
      </c>
      <c r="T1194" t="str">
        <f>INDEX(classification!X$2:X$200, MATCH(soilManagement!S1194, classification!V$2:V$200, 0))</f>
        <v>unknown</v>
      </c>
      <c r="U1194" s="9" t="s">
        <v>3099</v>
      </c>
      <c r="V1194" t="str">
        <f>INDEX(classification!AA$2:AA$200, MATCH(soilManagement!U1194, classification!Y$2:Y$200, 0))</f>
        <v>positive impact</v>
      </c>
      <c r="W1194" s="23" t="s">
        <v>1551</v>
      </c>
      <c r="X1194" t="str">
        <f>INDEX(classification!AD$2:AD$200, MATCH(soilManagement!W1194, classification!AB$2:AB$200, 0))</f>
        <v>unknown</v>
      </c>
      <c r="Y1194" s="6" t="s">
        <v>2518</v>
      </c>
    </row>
    <row r="1195" spans="1:25">
      <c r="A1195">
        <v>1194</v>
      </c>
      <c r="B1195" s="6" t="s">
        <v>1425</v>
      </c>
      <c r="C1195" s="6" t="s">
        <v>3067</v>
      </c>
      <c r="D1195" t="str">
        <f>INDEX(classification!C$2:C$200, MATCH(soilManagement!C1195, classification!A$2:A$200, 0))</f>
        <v>grassland</v>
      </c>
      <c r="E1195" s="6" t="s">
        <v>2805</v>
      </c>
      <c r="F1195" t="str">
        <f>INDEX(classification!F$2:F$200, MATCH(soilManagement!E1195, classification!D$2:D$200, 0))</f>
        <v>no tillage</v>
      </c>
      <c r="G1195" s="6">
        <v>0</v>
      </c>
      <c r="H1195" s="6" t="s">
        <v>3098</v>
      </c>
      <c r="I1195" t="str">
        <f>INDEX(classification!I$2:I$200, MATCH(soilManagement!H1195, classification!G$2:G$200, 0))</f>
        <v>shrub</v>
      </c>
      <c r="J1195" s="9" t="s">
        <v>1551</v>
      </c>
      <c r="K1195" s="23" t="s">
        <v>1551</v>
      </c>
      <c r="L1195" t="str">
        <f>INDEX(classification!L$2:L$200, MATCH(soilManagement!K1195, classification!J$2:J$200, 0))</f>
        <v>unknown</v>
      </c>
      <c r="M1195" s="6" t="s">
        <v>2558</v>
      </c>
      <c r="N1195" t="str">
        <f>INDEX(classification!O$2:O$200, MATCH(soilManagement!M1195, classification!M$2:M$200, 0))</f>
        <v>natural</v>
      </c>
      <c r="O1195" s="6" t="s">
        <v>2587</v>
      </c>
      <c r="P1195" t="str">
        <f>INDEX(classification!R$2:R$200, MATCH(soilManagement!O1195, classification!P$2:P$200, 0))</f>
        <v>no</v>
      </c>
      <c r="Q1195" s="23" t="s">
        <v>2587</v>
      </c>
      <c r="R1195" t="str">
        <f>INDEX(classification!U$2:U$200, MATCH(soilManagement!Q1195, classification!S$2:S$200, 0))</f>
        <v>rainfed</v>
      </c>
      <c r="S1195" s="23" t="s">
        <v>1551</v>
      </c>
      <c r="T1195" t="str">
        <f>INDEX(classification!X$2:X$200, MATCH(soilManagement!S1195, classification!V$2:V$200, 0))</f>
        <v>unknown</v>
      </c>
      <c r="U1195" s="9" t="s">
        <v>3099</v>
      </c>
      <c r="V1195" t="str">
        <f>INDEX(classification!AA$2:AA$200, MATCH(soilManagement!U1195, classification!Y$2:Y$200, 0))</f>
        <v>positive impact</v>
      </c>
      <c r="W1195" s="23" t="s">
        <v>1551</v>
      </c>
      <c r="X1195" t="str">
        <f>INDEX(classification!AD$2:AD$200, MATCH(soilManagement!W1195, classification!AB$2:AB$200, 0))</f>
        <v>unknown</v>
      </c>
      <c r="Y1195" s="6" t="s">
        <v>2518</v>
      </c>
    </row>
    <row r="1196" spans="1:25">
      <c r="A1196">
        <v>1195</v>
      </c>
      <c r="B1196" s="6" t="s">
        <v>1426</v>
      </c>
      <c r="C1196" s="6" t="s">
        <v>3067</v>
      </c>
      <c r="D1196" t="str">
        <f>INDEX(classification!C$2:C$200, MATCH(soilManagement!C1196, classification!A$2:A$200, 0))</f>
        <v>grassland</v>
      </c>
      <c r="E1196" s="6" t="s">
        <v>2805</v>
      </c>
      <c r="F1196" t="str">
        <f>INDEX(classification!F$2:F$200, MATCH(soilManagement!E1196, classification!D$2:D$200, 0))</f>
        <v>no tillage</v>
      </c>
      <c r="G1196" s="6">
        <v>0</v>
      </c>
      <c r="H1196" s="6" t="s">
        <v>3098</v>
      </c>
      <c r="I1196" t="str">
        <f>INDEX(classification!I$2:I$200, MATCH(soilManagement!H1196, classification!G$2:G$200, 0))</f>
        <v>shrub</v>
      </c>
      <c r="J1196" s="9" t="s">
        <v>1551</v>
      </c>
      <c r="K1196" s="23" t="s">
        <v>1551</v>
      </c>
      <c r="L1196" t="str">
        <f>INDEX(classification!L$2:L$200, MATCH(soilManagement!K1196, classification!J$2:J$200, 0))</f>
        <v>unknown</v>
      </c>
      <c r="M1196" s="6" t="s">
        <v>2558</v>
      </c>
      <c r="N1196" t="str">
        <f>INDEX(classification!O$2:O$200, MATCH(soilManagement!M1196, classification!M$2:M$200, 0))</f>
        <v>natural</v>
      </c>
      <c r="O1196" s="6" t="s">
        <v>2587</v>
      </c>
      <c r="P1196" t="str">
        <f>INDEX(classification!R$2:R$200, MATCH(soilManagement!O1196, classification!P$2:P$200, 0))</f>
        <v>no</v>
      </c>
      <c r="Q1196" s="23" t="s">
        <v>2587</v>
      </c>
      <c r="R1196" t="str">
        <f>INDEX(classification!U$2:U$200, MATCH(soilManagement!Q1196, classification!S$2:S$200, 0))</f>
        <v>rainfed</v>
      </c>
      <c r="S1196" s="23" t="s">
        <v>1551</v>
      </c>
      <c r="T1196" t="str">
        <f>INDEX(classification!X$2:X$200, MATCH(soilManagement!S1196, classification!V$2:V$200, 0))</f>
        <v>unknown</v>
      </c>
      <c r="U1196" s="9" t="s">
        <v>3099</v>
      </c>
      <c r="V1196" t="str">
        <f>INDEX(classification!AA$2:AA$200, MATCH(soilManagement!U1196, classification!Y$2:Y$200, 0))</f>
        <v>positive impact</v>
      </c>
      <c r="W1196" s="23" t="s">
        <v>1551</v>
      </c>
      <c r="X1196" t="str">
        <f>INDEX(classification!AD$2:AD$200, MATCH(soilManagement!W1196, classification!AB$2:AB$200, 0))</f>
        <v>unknown</v>
      </c>
      <c r="Y1196" s="6" t="s">
        <v>2518</v>
      </c>
    </row>
    <row r="1197" spans="1:25">
      <c r="A1197">
        <v>1196</v>
      </c>
      <c r="B1197" s="6" t="s">
        <v>1427</v>
      </c>
      <c r="C1197" s="6" t="s">
        <v>3067</v>
      </c>
      <c r="D1197" t="str">
        <f>INDEX(classification!C$2:C$200, MATCH(soilManagement!C1197, classification!A$2:A$200, 0))</f>
        <v>grassland</v>
      </c>
      <c r="E1197" s="6" t="s">
        <v>2805</v>
      </c>
      <c r="F1197" t="str">
        <f>INDEX(classification!F$2:F$200, MATCH(soilManagement!E1197, classification!D$2:D$200, 0))</f>
        <v>no tillage</v>
      </c>
      <c r="G1197" s="6">
        <v>0</v>
      </c>
      <c r="H1197" s="6" t="s">
        <v>3098</v>
      </c>
      <c r="I1197" t="str">
        <f>INDEX(classification!I$2:I$200, MATCH(soilManagement!H1197, classification!G$2:G$200, 0))</f>
        <v>shrub</v>
      </c>
      <c r="J1197" s="9" t="s">
        <v>1551</v>
      </c>
      <c r="K1197" s="23" t="s">
        <v>1551</v>
      </c>
      <c r="L1197" t="str">
        <f>INDEX(classification!L$2:L$200, MATCH(soilManagement!K1197, classification!J$2:J$200, 0))</f>
        <v>unknown</v>
      </c>
      <c r="M1197" s="6" t="s">
        <v>2558</v>
      </c>
      <c r="N1197" t="str">
        <f>INDEX(classification!O$2:O$200, MATCH(soilManagement!M1197, classification!M$2:M$200, 0))</f>
        <v>natural</v>
      </c>
      <c r="O1197" s="6" t="s">
        <v>2587</v>
      </c>
      <c r="P1197" t="str">
        <f>INDEX(classification!R$2:R$200, MATCH(soilManagement!O1197, classification!P$2:P$200, 0))</f>
        <v>no</v>
      </c>
      <c r="Q1197" s="23" t="s">
        <v>2587</v>
      </c>
      <c r="R1197" t="str">
        <f>INDEX(classification!U$2:U$200, MATCH(soilManagement!Q1197, classification!S$2:S$200, 0))</f>
        <v>rainfed</v>
      </c>
      <c r="S1197" s="23" t="s">
        <v>1551</v>
      </c>
      <c r="T1197" t="str">
        <f>INDEX(classification!X$2:X$200, MATCH(soilManagement!S1197, classification!V$2:V$200, 0))</f>
        <v>unknown</v>
      </c>
      <c r="U1197" s="9" t="s">
        <v>3099</v>
      </c>
      <c r="V1197" t="str">
        <f>INDEX(classification!AA$2:AA$200, MATCH(soilManagement!U1197, classification!Y$2:Y$200, 0))</f>
        <v>positive impact</v>
      </c>
      <c r="W1197" s="23" t="s">
        <v>1551</v>
      </c>
      <c r="X1197" t="str">
        <f>INDEX(classification!AD$2:AD$200, MATCH(soilManagement!W1197, classification!AB$2:AB$200, 0))</f>
        <v>unknown</v>
      </c>
      <c r="Y1197" s="6" t="s">
        <v>2518</v>
      </c>
    </row>
    <row r="1198" spans="1:25">
      <c r="A1198">
        <v>1197</v>
      </c>
      <c r="B1198" s="6" t="s">
        <v>1428</v>
      </c>
      <c r="C1198" s="6" t="s">
        <v>3067</v>
      </c>
      <c r="D1198" t="str">
        <f>INDEX(classification!C$2:C$200, MATCH(soilManagement!C1198, classification!A$2:A$200, 0))</f>
        <v>grassland</v>
      </c>
      <c r="E1198" s="6" t="s">
        <v>2805</v>
      </c>
      <c r="F1198" t="str">
        <f>INDEX(classification!F$2:F$200, MATCH(soilManagement!E1198, classification!D$2:D$200, 0))</f>
        <v>no tillage</v>
      </c>
      <c r="G1198" s="6">
        <v>0</v>
      </c>
      <c r="H1198" s="6" t="s">
        <v>3098</v>
      </c>
      <c r="I1198" t="str">
        <f>INDEX(classification!I$2:I$200, MATCH(soilManagement!H1198, classification!G$2:G$200, 0))</f>
        <v>shrub</v>
      </c>
      <c r="J1198" s="9" t="s">
        <v>1551</v>
      </c>
      <c r="K1198" s="23" t="s">
        <v>1551</v>
      </c>
      <c r="L1198" t="str">
        <f>INDEX(classification!L$2:L$200, MATCH(soilManagement!K1198, classification!J$2:J$200, 0))</f>
        <v>unknown</v>
      </c>
      <c r="M1198" s="6" t="s">
        <v>2558</v>
      </c>
      <c r="N1198" t="str">
        <f>INDEX(classification!O$2:O$200, MATCH(soilManagement!M1198, classification!M$2:M$200, 0))</f>
        <v>natural</v>
      </c>
      <c r="O1198" s="6" t="s">
        <v>2587</v>
      </c>
      <c r="P1198" t="str">
        <f>INDEX(classification!R$2:R$200, MATCH(soilManagement!O1198, classification!P$2:P$200, 0))</f>
        <v>no</v>
      </c>
      <c r="Q1198" s="23" t="s">
        <v>2587</v>
      </c>
      <c r="R1198" t="str">
        <f>INDEX(classification!U$2:U$200, MATCH(soilManagement!Q1198, classification!S$2:S$200, 0))</f>
        <v>rainfed</v>
      </c>
      <c r="S1198" s="23" t="s">
        <v>1551</v>
      </c>
      <c r="T1198" t="str">
        <f>INDEX(classification!X$2:X$200, MATCH(soilManagement!S1198, classification!V$2:V$200, 0))</f>
        <v>unknown</v>
      </c>
      <c r="U1198" s="23" t="s">
        <v>1551</v>
      </c>
      <c r="V1198" t="str">
        <f>INDEX(classification!AA$2:AA$200, MATCH(soilManagement!U1198, classification!Y$2:Y$200, 0))</f>
        <v>unknown</v>
      </c>
      <c r="W1198" s="23" t="s">
        <v>1551</v>
      </c>
      <c r="X1198" t="str">
        <f>INDEX(classification!AD$2:AD$200, MATCH(soilManagement!W1198, classification!AB$2:AB$200, 0))</f>
        <v>unknown</v>
      </c>
      <c r="Y1198" s="6" t="s">
        <v>2518</v>
      </c>
    </row>
    <row r="1199" spans="1:25">
      <c r="A1199">
        <v>1198</v>
      </c>
      <c r="B1199" s="6" t="s">
        <v>1429</v>
      </c>
      <c r="C1199" s="6" t="s">
        <v>3067</v>
      </c>
      <c r="D1199" t="str">
        <f>INDEX(classification!C$2:C$200, MATCH(soilManagement!C1199, classification!A$2:A$200, 0))</f>
        <v>grassland</v>
      </c>
      <c r="E1199" s="6" t="s">
        <v>2805</v>
      </c>
      <c r="F1199" t="str">
        <f>INDEX(classification!F$2:F$200, MATCH(soilManagement!E1199, classification!D$2:D$200, 0))</f>
        <v>no tillage</v>
      </c>
      <c r="G1199" s="6">
        <v>0</v>
      </c>
      <c r="H1199" s="6" t="s">
        <v>3098</v>
      </c>
      <c r="I1199" t="str">
        <f>INDEX(classification!I$2:I$200, MATCH(soilManagement!H1199, classification!G$2:G$200, 0))</f>
        <v>shrub</v>
      </c>
      <c r="J1199" s="9" t="s">
        <v>1551</v>
      </c>
      <c r="K1199" s="23" t="s">
        <v>1551</v>
      </c>
      <c r="L1199" t="str">
        <f>INDEX(classification!L$2:L$200, MATCH(soilManagement!K1199, classification!J$2:J$200, 0))</f>
        <v>unknown</v>
      </c>
      <c r="M1199" s="6" t="s">
        <v>2558</v>
      </c>
      <c r="N1199" t="str">
        <f>INDEX(classification!O$2:O$200, MATCH(soilManagement!M1199, classification!M$2:M$200, 0))</f>
        <v>natural</v>
      </c>
      <c r="O1199" s="6" t="s">
        <v>2587</v>
      </c>
      <c r="P1199" t="str">
        <f>INDEX(classification!R$2:R$200, MATCH(soilManagement!O1199, classification!P$2:P$200, 0))</f>
        <v>no</v>
      </c>
      <c r="Q1199" s="23" t="s">
        <v>2587</v>
      </c>
      <c r="R1199" t="str">
        <f>INDEX(classification!U$2:U$200, MATCH(soilManagement!Q1199, classification!S$2:S$200, 0))</f>
        <v>rainfed</v>
      </c>
      <c r="S1199" s="23" t="s">
        <v>1551</v>
      </c>
      <c r="T1199" t="str">
        <f>INDEX(classification!X$2:X$200, MATCH(soilManagement!S1199, classification!V$2:V$200, 0))</f>
        <v>unknown</v>
      </c>
      <c r="U1199" s="23" t="s">
        <v>1551</v>
      </c>
      <c r="V1199" t="str">
        <f>INDEX(classification!AA$2:AA$200, MATCH(soilManagement!U1199, classification!Y$2:Y$200, 0))</f>
        <v>unknown</v>
      </c>
      <c r="W1199" s="23" t="s">
        <v>1551</v>
      </c>
      <c r="X1199" t="str">
        <f>INDEX(classification!AD$2:AD$200, MATCH(soilManagement!W1199, classification!AB$2:AB$200, 0))</f>
        <v>unknown</v>
      </c>
      <c r="Y1199" s="6" t="s">
        <v>2518</v>
      </c>
    </row>
    <row r="1200" spans="1:25">
      <c r="A1200">
        <v>1199</v>
      </c>
      <c r="B1200" s="6" t="s">
        <v>1430</v>
      </c>
      <c r="C1200" s="6" t="s">
        <v>3067</v>
      </c>
      <c r="D1200" t="str">
        <f>INDEX(classification!C$2:C$200, MATCH(soilManagement!C1200, classification!A$2:A$200, 0))</f>
        <v>grassland</v>
      </c>
      <c r="E1200" s="6" t="s">
        <v>2805</v>
      </c>
      <c r="F1200" t="str">
        <f>INDEX(classification!F$2:F$200, MATCH(soilManagement!E1200, classification!D$2:D$200, 0))</f>
        <v>no tillage</v>
      </c>
      <c r="G1200" s="6">
        <v>0</v>
      </c>
      <c r="H1200" s="6" t="s">
        <v>3098</v>
      </c>
      <c r="I1200" t="str">
        <f>INDEX(classification!I$2:I$200, MATCH(soilManagement!H1200, classification!G$2:G$200, 0))</f>
        <v>shrub</v>
      </c>
      <c r="J1200" s="9" t="s">
        <v>1551</v>
      </c>
      <c r="K1200" s="23" t="s">
        <v>1551</v>
      </c>
      <c r="L1200" t="str">
        <f>INDEX(classification!L$2:L$200, MATCH(soilManagement!K1200, classification!J$2:J$200, 0))</f>
        <v>unknown</v>
      </c>
      <c r="M1200" s="6" t="s">
        <v>2558</v>
      </c>
      <c r="N1200" t="str">
        <f>INDEX(classification!O$2:O$200, MATCH(soilManagement!M1200, classification!M$2:M$200, 0))</f>
        <v>natural</v>
      </c>
      <c r="O1200" s="6" t="s">
        <v>2587</v>
      </c>
      <c r="P1200" t="str">
        <f>INDEX(classification!R$2:R$200, MATCH(soilManagement!O1200, classification!P$2:P$200, 0))</f>
        <v>no</v>
      </c>
      <c r="Q1200" s="23" t="s">
        <v>2587</v>
      </c>
      <c r="R1200" t="str">
        <f>INDEX(classification!U$2:U$200, MATCH(soilManagement!Q1200, classification!S$2:S$200, 0))</f>
        <v>rainfed</v>
      </c>
      <c r="S1200" s="23" t="s">
        <v>1551</v>
      </c>
      <c r="T1200" t="str">
        <f>INDEX(classification!X$2:X$200, MATCH(soilManagement!S1200, classification!V$2:V$200, 0))</f>
        <v>unknown</v>
      </c>
      <c r="U1200" s="23" t="s">
        <v>1551</v>
      </c>
      <c r="V1200" t="str">
        <f>INDEX(classification!AA$2:AA$200, MATCH(soilManagement!U1200, classification!Y$2:Y$200, 0))</f>
        <v>unknown</v>
      </c>
      <c r="W1200" s="23" t="s">
        <v>1551</v>
      </c>
      <c r="X1200" t="str">
        <f>INDEX(classification!AD$2:AD$200, MATCH(soilManagement!W1200, classification!AB$2:AB$200, 0))</f>
        <v>unknown</v>
      </c>
      <c r="Y1200" s="6" t="s">
        <v>2518</v>
      </c>
    </row>
    <row r="1201" spans="1:25">
      <c r="A1201">
        <v>1200</v>
      </c>
      <c r="B1201" s="6" t="s">
        <v>1431</v>
      </c>
      <c r="C1201" s="6" t="s">
        <v>3067</v>
      </c>
      <c r="D1201" t="str">
        <f>INDEX(classification!C$2:C$200, MATCH(soilManagement!C1201, classification!A$2:A$200, 0))</f>
        <v>grassland</v>
      </c>
      <c r="E1201" s="6" t="s">
        <v>2805</v>
      </c>
      <c r="F1201" t="str">
        <f>INDEX(classification!F$2:F$200, MATCH(soilManagement!E1201, classification!D$2:D$200, 0))</f>
        <v>no tillage</v>
      </c>
      <c r="G1201" s="6">
        <v>0</v>
      </c>
      <c r="H1201" s="6" t="s">
        <v>3098</v>
      </c>
      <c r="I1201" t="str">
        <f>INDEX(classification!I$2:I$200, MATCH(soilManagement!H1201, classification!G$2:G$200, 0))</f>
        <v>shrub</v>
      </c>
      <c r="J1201" s="9" t="s">
        <v>1551</v>
      </c>
      <c r="K1201" s="23" t="s">
        <v>1551</v>
      </c>
      <c r="L1201" t="str">
        <f>INDEX(classification!L$2:L$200, MATCH(soilManagement!K1201, classification!J$2:J$200, 0))</f>
        <v>unknown</v>
      </c>
      <c r="M1201" s="6" t="s">
        <v>2558</v>
      </c>
      <c r="N1201" t="str">
        <f>INDEX(classification!O$2:O$200, MATCH(soilManagement!M1201, classification!M$2:M$200, 0))</f>
        <v>natural</v>
      </c>
      <c r="O1201" s="6" t="s">
        <v>2587</v>
      </c>
      <c r="P1201" t="str">
        <f>INDEX(classification!R$2:R$200, MATCH(soilManagement!O1201, classification!P$2:P$200, 0))</f>
        <v>no</v>
      </c>
      <c r="Q1201" s="23" t="s">
        <v>2587</v>
      </c>
      <c r="R1201" t="str">
        <f>INDEX(classification!U$2:U$200, MATCH(soilManagement!Q1201, classification!S$2:S$200, 0))</f>
        <v>rainfed</v>
      </c>
      <c r="S1201" s="23" t="s">
        <v>1551</v>
      </c>
      <c r="T1201" t="str">
        <f>INDEX(classification!X$2:X$200, MATCH(soilManagement!S1201, classification!V$2:V$200, 0))</f>
        <v>unknown</v>
      </c>
      <c r="U1201" s="23" t="s">
        <v>1551</v>
      </c>
      <c r="V1201" t="str">
        <f>INDEX(classification!AA$2:AA$200, MATCH(soilManagement!U1201, classification!Y$2:Y$200, 0))</f>
        <v>unknown</v>
      </c>
      <c r="W1201" s="23" t="s">
        <v>1551</v>
      </c>
      <c r="X1201" t="str">
        <f>INDEX(classification!AD$2:AD$200, MATCH(soilManagement!W1201, classification!AB$2:AB$200, 0))</f>
        <v>unknown</v>
      </c>
      <c r="Y1201" s="6" t="s">
        <v>2518</v>
      </c>
    </row>
    <row r="1202" spans="1:25">
      <c r="A1202">
        <v>1201</v>
      </c>
      <c r="B1202" s="6" t="s">
        <v>1432</v>
      </c>
      <c r="C1202" s="6" t="s">
        <v>3067</v>
      </c>
      <c r="D1202" t="str">
        <f>INDEX(classification!C$2:C$200, MATCH(soilManagement!C1202, classification!A$2:A$200, 0))</f>
        <v>grassland</v>
      </c>
      <c r="E1202" s="6" t="s">
        <v>2805</v>
      </c>
      <c r="F1202" t="str">
        <f>INDEX(classification!F$2:F$200, MATCH(soilManagement!E1202, classification!D$2:D$200, 0))</f>
        <v>no tillage</v>
      </c>
      <c r="G1202" s="6">
        <v>0</v>
      </c>
      <c r="H1202" s="6" t="s">
        <v>3098</v>
      </c>
      <c r="I1202" t="str">
        <f>INDEX(classification!I$2:I$200, MATCH(soilManagement!H1202, classification!G$2:G$200, 0))</f>
        <v>shrub</v>
      </c>
      <c r="J1202" s="9" t="s">
        <v>1551</v>
      </c>
      <c r="K1202" s="23" t="s">
        <v>1551</v>
      </c>
      <c r="L1202" t="str">
        <f>INDEX(classification!L$2:L$200, MATCH(soilManagement!K1202, classification!J$2:J$200, 0))</f>
        <v>unknown</v>
      </c>
      <c r="M1202" s="6" t="s">
        <v>2558</v>
      </c>
      <c r="N1202" t="str">
        <f>INDEX(classification!O$2:O$200, MATCH(soilManagement!M1202, classification!M$2:M$200, 0))</f>
        <v>natural</v>
      </c>
      <c r="O1202" s="6" t="s">
        <v>2587</v>
      </c>
      <c r="P1202" t="str">
        <f>INDEX(classification!R$2:R$200, MATCH(soilManagement!O1202, classification!P$2:P$200, 0))</f>
        <v>no</v>
      </c>
      <c r="Q1202" s="23" t="s">
        <v>2587</v>
      </c>
      <c r="R1202" t="str">
        <f>INDEX(classification!U$2:U$200, MATCH(soilManagement!Q1202, classification!S$2:S$200, 0))</f>
        <v>rainfed</v>
      </c>
      <c r="S1202" s="23" t="s">
        <v>1551</v>
      </c>
      <c r="T1202" t="str">
        <f>INDEX(classification!X$2:X$200, MATCH(soilManagement!S1202, classification!V$2:V$200, 0))</f>
        <v>unknown</v>
      </c>
      <c r="U1202" s="23" t="s">
        <v>1551</v>
      </c>
      <c r="V1202" t="str">
        <f>INDEX(classification!AA$2:AA$200, MATCH(soilManagement!U1202, classification!Y$2:Y$200, 0))</f>
        <v>unknown</v>
      </c>
      <c r="W1202" s="23" t="s">
        <v>1551</v>
      </c>
      <c r="X1202" t="str">
        <f>INDEX(classification!AD$2:AD$200, MATCH(soilManagement!W1202, classification!AB$2:AB$200, 0))</f>
        <v>unknown</v>
      </c>
      <c r="Y1202" s="6" t="s">
        <v>2518</v>
      </c>
    </row>
    <row r="1203" spans="1:25">
      <c r="A1203">
        <v>1202</v>
      </c>
      <c r="B1203" s="6" t="s">
        <v>1433</v>
      </c>
      <c r="C1203" s="6" t="s">
        <v>3100</v>
      </c>
      <c r="D1203" t="str">
        <f>INDEX(classification!C$2:C$200, MATCH(soilManagement!C1203, classification!A$2:A$200, 0))</f>
        <v>grassland</v>
      </c>
      <c r="E1203" s="6" t="s">
        <v>2805</v>
      </c>
      <c r="F1203" t="str">
        <f>INDEX(classification!F$2:F$200, MATCH(soilManagement!E1203, classification!D$2:D$200, 0))</f>
        <v>no tillage</v>
      </c>
      <c r="G1203" s="6">
        <v>0</v>
      </c>
      <c r="H1203" s="6" t="s">
        <v>3101</v>
      </c>
      <c r="I1203" t="str">
        <f>INDEX(classification!I$2:I$200, MATCH(soilManagement!H1203, classification!G$2:G$200, 0))</f>
        <v>grass/herbs</v>
      </c>
      <c r="J1203" s="9" t="s">
        <v>1551</v>
      </c>
      <c r="K1203" s="23" t="s">
        <v>1551</v>
      </c>
      <c r="L1203" t="str">
        <f>INDEX(classification!L$2:L$200, MATCH(soilManagement!K1203, classification!J$2:J$200, 0))</f>
        <v>unknown</v>
      </c>
      <c r="M1203" s="6" t="s">
        <v>2558</v>
      </c>
      <c r="N1203" t="str">
        <f>INDEX(classification!O$2:O$200, MATCH(soilManagement!M1203, classification!M$2:M$200, 0))</f>
        <v>natural</v>
      </c>
      <c r="O1203" s="6" t="s">
        <v>2587</v>
      </c>
      <c r="P1203" t="str">
        <f>INDEX(classification!R$2:R$200, MATCH(soilManagement!O1203, classification!P$2:P$200, 0))</f>
        <v>no</v>
      </c>
      <c r="Q1203" s="23" t="s">
        <v>1551</v>
      </c>
      <c r="R1203" t="str">
        <f>INDEX(classification!U$2:U$200, MATCH(soilManagement!Q1203, classification!S$2:S$200, 0))</f>
        <v>unknown</v>
      </c>
      <c r="S1203" s="23" t="s">
        <v>1551</v>
      </c>
      <c r="T1203" t="str">
        <f>INDEX(classification!X$2:X$200, MATCH(soilManagement!S1203, classification!V$2:V$200, 0))</f>
        <v>unknown</v>
      </c>
      <c r="U1203" s="23" t="s">
        <v>1551</v>
      </c>
      <c r="V1203" t="str">
        <f>INDEX(classification!AA$2:AA$200, MATCH(soilManagement!U1203, classification!Y$2:Y$200, 0))</f>
        <v>unknown</v>
      </c>
      <c r="W1203" s="6" t="s">
        <v>3048</v>
      </c>
      <c r="X1203" t="str">
        <f>INDEX(classification!AD$2:AD$200, MATCH(soilManagement!W1203, classification!AB$2:AB$200, 0))</f>
        <v>no impact</v>
      </c>
      <c r="Y1203" s="6" t="s">
        <v>2519</v>
      </c>
    </row>
    <row r="1204" spans="1:25">
      <c r="A1204">
        <v>1203</v>
      </c>
      <c r="B1204" s="6" t="s">
        <v>1436</v>
      </c>
      <c r="C1204" s="6" t="s">
        <v>3100</v>
      </c>
      <c r="D1204" t="str">
        <f>INDEX(classification!C$2:C$200, MATCH(soilManagement!C1204, classification!A$2:A$200, 0))</f>
        <v>grassland</v>
      </c>
      <c r="E1204" s="6" t="s">
        <v>2805</v>
      </c>
      <c r="F1204" t="str">
        <f>INDEX(classification!F$2:F$200, MATCH(soilManagement!E1204, classification!D$2:D$200, 0))</f>
        <v>no tillage</v>
      </c>
      <c r="G1204" s="6">
        <v>0</v>
      </c>
      <c r="H1204" s="6" t="s">
        <v>3102</v>
      </c>
      <c r="I1204" t="str">
        <f>INDEX(classification!I$2:I$200, MATCH(soilManagement!H1204, classification!G$2:G$200, 0))</f>
        <v>grass/herbs</v>
      </c>
      <c r="J1204" s="9" t="s">
        <v>1551</v>
      </c>
      <c r="K1204" s="23" t="s">
        <v>1551</v>
      </c>
      <c r="L1204" t="str">
        <f>INDEX(classification!L$2:L$200, MATCH(soilManagement!K1204, classification!J$2:J$200, 0))</f>
        <v>unknown</v>
      </c>
      <c r="M1204" s="6" t="s">
        <v>2558</v>
      </c>
      <c r="N1204" t="str">
        <f>INDEX(classification!O$2:O$200, MATCH(soilManagement!M1204, classification!M$2:M$200, 0))</f>
        <v>natural</v>
      </c>
      <c r="O1204" s="6" t="s">
        <v>2587</v>
      </c>
      <c r="P1204" t="str">
        <f>INDEX(classification!R$2:R$200, MATCH(soilManagement!O1204, classification!P$2:P$200, 0))</f>
        <v>no</v>
      </c>
      <c r="Q1204" s="23" t="s">
        <v>1551</v>
      </c>
      <c r="R1204" t="str">
        <f>INDEX(classification!U$2:U$200, MATCH(soilManagement!Q1204, classification!S$2:S$200, 0))</f>
        <v>unknown</v>
      </c>
      <c r="S1204" s="23" t="s">
        <v>1551</v>
      </c>
      <c r="T1204" t="str">
        <f>INDEX(classification!X$2:X$200, MATCH(soilManagement!S1204, classification!V$2:V$200, 0))</f>
        <v>unknown</v>
      </c>
      <c r="U1204" s="23" t="s">
        <v>1551</v>
      </c>
      <c r="V1204" t="str">
        <f>INDEX(classification!AA$2:AA$200, MATCH(soilManagement!U1204, classification!Y$2:Y$200, 0))</f>
        <v>unknown</v>
      </c>
      <c r="W1204" s="6" t="s">
        <v>3048</v>
      </c>
      <c r="X1204" t="str">
        <f>INDEX(classification!AD$2:AD$200, MATCH(soilManagement!W1204, classification!AB$2:AB$200, 0))</f>
        <v>no impact</v>
      </c>
      <c r="Y1204" s="6" t="s">
        <v>2520</v>
      </c>
    </row>
    <row r="1205" spans="1:25">
      <c r="A1205">
        <v>1204</v>
      </c>
      <c r="B1205" s="6" t="s">
        <v>1437</v>
      </c>
      <c r="C1205" s="6" t="s">
        <v>3100</v>
      </c>
      <c r="D1205" t="str">
        <f>INDEX(classification!C$2:C$200, MATCH(soilManagement!C1205, classification!A$2:A$200, 0))</f>
        <v>grassland</v>
      </c>
      <c r="E1205" s="6" t="s">
        <v>2805</v>
      </c>
      <c r="F1205" t="str">
        <f>INDEX(classification!F$2:F$200, MATCH(soilManagement!E1205, classification!D$2:D$200, 0))</f>
        <v>no tillage</v>
      </c>
      <c r="G1205" s="6">
        <v>0</v>
      </c>
      <c r="H1205" s="6" t="s">
        <v>3102</v>
      </c>
      <c r="I1205" t="str">
        <f>INDEX(classification!I$2:I$200, MATCH(soilManagement!H1205, classification!G$2:G$200, 0))</f>
        <v>grass/herbs</v>
      </c>
      <c r="J1205" s="9" t="s">
        <v>1551</v>
      </c>
      <c r="K1205" s="23" t="s">
        <v>1551</v>
      </c>
      <c r="L1205" t="str">
        <f>INDEX(classification!L$2:L$200, MATCH(soilManagement!K1205, classification!J$2:J$200, 0))</f>
        <v>unknown</v>
      </c>
      <c r="M1205" s="6" t="s">
        <v>2558</v>
      </c>
      <c r="N1205" t="str">
        <f>INDEX(classification!O$2:O$200, MATCH(soilManagement!M1205, classification!M$2:M$200, 0))</f>
        <v>natural</v>
      </c>
      <c r="O1205" s="6" t="s">
        <v>2587</v>
      </c>
      <c r="P1205" t="str">
        <f>INDEX(classification!R$2:R$200, MATCH(soilManagement!O1205, classification!P$2:P$200, 0))</f>
        <v>no</v>
      </c>
      <c r="Q1205" s="23" t="s">
        <v>1551</v>
      </c>
      <c r="R1205" t="str">
        <f>INDEX(classification!U$2:U$200, MATCH(soilManagement!Q1205, classification!S$2:S$200, 0))</f>
        <v>unknown</v>
      </c>
      <c r="S1205" s="23" t="s">
        <v>1551</v>
      </c>
      <c r="T1205" t="str">
        <f>INDEX(classification!X$2:X$200, MATCH(soilManagement!S1205, classification!V$2:V$200, 0))</f>
        <v>unknown</v>
      </c>
      <c r="U1205" s="23" t="s">
        <v>1551</v>
      </c>
      <c r="V1205" t="str">
        <f>INDEX(classification!AA$2:AA$200, MATCH(soilManagement!U1205, classification!Y$2:Y$200, 0))</f>
        <v>unknown</v>
      </c>
      <c r="W1205" s="6" t="s">
        <v>3048</v>
      </c>
      <c r="X1205" t="str">
        <f>INDEX(classification!AD$2:AD$200, MATCH(soilManagement!W1205, classification!AB$2:AB$200, 0))</f>
        <v>no impact</v>
      </c>
      <c r="Y1205" s="6" t="s">
        <v>2521</v>
      </c>
    </row>
    <row r="1206" spans="1:25">
      <c r="A1206">
        <v>1205</v>
      </c>
      <c r="B1206" s="6" t="s">
        <v>1438</v>
      </c>
      <c r="C1206" s="6" t="s">
        <v>3100</v>
      </c>
      <c r="D1206" t="str">
        <f>INDEX(classification!C$2:C$200, MATCH(soilManagement!C1206, classification!A$2:A$200, 0))</f>
        <v>grassland</v>
      </c>
      <c r="E1206" s="6" t="s">
        <v>2805</v>
      </c>
      <c r="F1206" t="str">
        <f>INDEX(classification!F$2:F$200, MATCH(soilManagement!E1206, classification!D$2:D$200, 0))</f>
        <v>no tillage</v>
      </c>
      <c r="G1206" s="6">
        <v>0</v>
      </c>
      <c r="H1206" s="6" t="s">
        <v>3101</v>
      </c>
      <c r="I1206" t="str">
        <f>INDEX(classification!I$2:I$200, MATCH(soilManagement!H1206, classification!G$2:G$200, 0))</f>
        <v>grass/herbs</v>
      </c>
      <c r="J1206" s="9" t="s">
        <v>1551</v>
      </c>
      <c r="K1206" s="23" t="s">
        <v>1551</v>
      </c>
      <c r="L1206" t="str">
        <f>INDEX(classification!L$2:L$200, MATCH(soilManagement!K1206, classification!J$2:J$200, 0))</f>
        <v>unknown</v>
      </c>
      <c r="M1206" s="6" t="s">
        <v>2558</v>
      </c>
      <c r="N1206" t="str">
        <f>INDEX(classification!O$2:O$200, MATCH(soilManagement!M1206, classification!M$2:M$200, 0))</f>
        <v>natural</v>
      </c>
      <c r="O1206" s="6" t="s">
        <v>2587</v>
      </c>
      <c r="P1206" t="str">
        <f>INDEX(classification!R$2:R$200, MATCH(soilManagement!O1206, classification!P$2:P$200, 0))</f>
        <v>no</v>
      </c>
      <c r="Q1206" s="23" t="s">
        <v>1551</v>
      </c>
      <c r="R1206" t="str">
        <f>INDEX(classification!U$2:U$200, MATCH(soilManagement!Q1206, classification!S$2:S$200, 0))</f>
        <v>unknown</v>
      </c>
      <c r="S1206" s="23" t="s">
        <v>1551</v>
      </c>
      <c r="T1206" t="str">
        <f>INDEX(classification!X$2:X$200, MATCH(soilManagement!S1206, classification!V$2:V$200, 0))</f>
        <v>unknown</v>
      </c>
      <c r="U1206" s="23" t="s">
        <v>1551</v>
      </c>
      <c r="V1206" t="str">
        <f>INDEX(classification!AA$2:AA$200, MATCH(soilManagement!U1206, classification!Y$2:Y$200, 0))</f>
        <v>unknown</v>
      </c>
      <c r="W1206" s="6" t="s">
        <v>3048</v>
      </c>
      <c r="X1206" t="str">
        <f>INDEX(classification!AD$2:AD$200, MATCH(soilManagement!W1206, classification!AB$2:AB$200, 0))</f>
        <v>no impact</v>
      </c>
      <c r="Y1206" s="6" t="s">
        <v>2522</v>
      </c>
    </row>
    <row r="1207" spans="1:25">
      <c r="A1207">
        <v>1206</v>
      </c>
      <c r="B1207" s="6" t="s">
        <v>1439</v>
      </c>
      <c r="C1207" s="6" t="s">
        <v>3100</v>
      </c>
      <c r="D1207" t="str">
        <f>INDEX(classification!C$2:C$200, MATCH(soilManagement!C1207, classification!A$2:A$200, 0))</f>
        <v>grassland</v>
      </c>
      <c r="E1207" s="6" t="s">
        <v>2805</v>
      </c>
      <c r="F1207" t="str">
        <f>INDEX(classification!F$2:F$200, MATCH(soilManagement!E1207, classification!D$2:D$200, 0))</f>
        <v>no tillage</v>
      </c>
      <c r="G1207" s="6">
        <v>0</v>
      </c>
      <c r="H1207" s="6" t="s">
        <v>3102</v>
      </c>
      <c r="I1207" t="str">
        <f>INDEX(classification!I$2:I$200, MATCH(soilManagement!H1207, classification!G$2:G$200, 0))</f>
        <v>grass/herbs</v>
      </c>
      <c r="J1207" s="9" t="s">
        <v>1551</v>
      </c>
      <c r="K1207" s="23" t="s">
        <v>1551</v>
      </c>
      <c r="L1207" t="str">
        <f>INDEX(classification!L$2:L$200, MATCH(soilManagement!K1207, classification!J$2:J$200, 0))</f>
        <v>unknown</v>
      </c>
      <c r="M1207" s="6" t="s">
        <v>2558</v>
      </c>
      <c r="N1207" t="str">
        <f>INDEX(classification!O$2:O$200, MATCH(soilManagement!M1207, classification!M$2:M$200, 0))</f>
        <v>natural</v>
      </c>
      <c r="O1207" s="6" t="s">
        <v>2587</v>
      </c>
      <c r="P1207" t="str">
        <f>INDEX(classification!R$2:R$200, MATCH(soilManagement!O1207, classification!P$2:P$200, 0))</f>
        <v>no</v>
      </c>
      <c r="Q1207" s="23" t="s">
        <v>1551</v>
      </c>
      <c r="R1207" t="str">
        <f>INDEX(classification!U$2:U$200, MATCH(soilManagement!Q1207, classification!S$2:S$200, 0))</f>
        <v>unknown</v>
      </c>
      <c r="S1207" s="23" t="s">
        <v>1551</v>
      </c>
      <c r="T1207" t="str">
        <f>INDEX(classification!X$2:X$200, MATCH(soilManagement!S1207, classification!V$2:V$200, 0))</f>
        <v>unknown</v>
      </c>
      <c r="U1207" s="23" t="s">
        <v>1551</v>
      </c>
      <c r="V1207" t="str">
        <f>INDEX(classification!AA$2:AA$200, MATCH(soilManagement!U1207, classification!Y$2:Y$200, 0))</f>
        <v>unknown</v>
      </c>
      <c r="W1207" s="6" t="s">
        <v>3048</v>
      </c>
      <c r="X1207" t="str">
        <f>INDEX(classification!AD$2:AD$200, MATCH(soilManagement!W1207, classification!AB$2:AB$200, 0))</f>
        <v>no impact</v>
      </c>
      <c r="Y1207" s="6" t="s">
        <v>2523</v>
      </c>
    </row>
    <row r="1208" spans="1:25">
      <c r="A1208">
        <v>1207</v>
      </c>
      <c r="B1208" s="6" t="s">
        <v>1440</v>
      </c>
      <c r="C1208" s="6" t="s">
        <v>3100</v>
      </c>
      <c r="D1208" t="str">
        <f>INDEX(classification!C$2:C$200, MATCH(soilManagement!C1208, classification!A$2:A$200, 0))</f>
        <v>grassland</v>
      </c>
      <c r="E1208" s="6" t="s">
        <v>2805</v>
      </c>
      <c r="F1208" t="str">
        <f>INDEX(classification!F$2:F$200, MATCH(soilManagement!E1208, classification!D$2:D$200, 0))</f>
        <v>no tillage</v>
      </c>
      <c r="G1208" s="6">
        <v>0</v>
      </c>
      <c r="H1208" s="6" t="s">
        <v>3102</v>
      </c>
      <c r="I1208" t="str">
        <f>INDEX(classification!I$2:I$200, MATCH(soilManagement!H1208, classification!G$2:G$200, 0))</f>
        <v>grass/herbs</v>
      </c>
      <c r="J1208" s="9" t="s">
        <v>1551</v>
      </c>
      <c r="K1208" s="23" t="s">
        <v>1551</v>
      </c>
      <c r="L1208" t="str">
        <f>INDEX(classification!L$2:L$200, MATCH(soilManagement!K1208, classification!J$2:J$200, 0))</f>
        <v>unknown</v>
      </c>
      <c r="M1208" s="6" t="s">
        <v>2558</v>
      </c>
      <c r="N1208" t="str">
        <f>INDEX(classification!O$2:O$200, MATCH(soilManagement!M1208, classification!M$2:M$200, 0))</f>
        <v>natural</v>
      </c>
      <c r="O1208" s="6" t="s">
        <v>2587</v>
      </c>
      <c r="P1208" t="str">
        <f>INDEX(classification!R$2:R$200, MATCH(soilManagement!O1208, classification!P$2:P$200, 0))</f>
        <v>no</v>
      </c>
      <c r="Q1208" s="23" t="s">
        <v>1551</v>
      </c>
      <c r="R1208" t="str">
        <f>INDEX(classification!U$2:U$200, MATCH(soilManagement!Q1208, classification!S$2:S$200, 0))</f>
        <v>unknown</v>
      </c>
      <c r="S1208" s="23" t="s">
        <v>1551</v>
      </c>
      <c r="T1208" t="str">
        <f>INDEX(classification!X$2:X$200, MATCH(soilManagement!S1208, classification!V$2:V$200, 0))</f>
        <v>unknown</v>
      </c>
      <c r="U1208" s="23" t="s">
        <v>1551</v>
      </c>
      <c r="V1208" t="str">
        <f>INDEX(classification!AA$2:AA$200, MATCH(soilManagement!U1208, classification!Y$2:Y$200, 0))</f>
        <v>unknown</v>
      </c>
      <c r="W1208" s="6" t="s">
        <v>3048</v>
      </c>
      <c r="X1208" t="str">
        <f>INDEX(classification!AD$2:AD$200, MATCH(soilManagement!W1208, classification!AB$2:AB$200, 0))</f>
        <v>no impact</v>
      </c>
      <c r="Y1208" s="6" t="s">
        <v>2524</v>
      </c>
    </row>
    <row r="1209" spans="1:25">
      <c r="A1209">
        <v>1208</v>
      </c>
      <c r="B1209" s="6" t="s">
        <v>1441</v>
      </c>
      <c r="C1209" s="6" t="s">
        <v>2599</v>
      </c>
      <c r="D1209" t="str">
        <f>INDEX(classification!C$2:C$200, MATCH(soilManagement!C1209, classification!A$2:A$200, 0))</f>
        <v>arable</v>
      </c>
      <c r="E1209" s="6" t="s">
        <v>2801</v>
      </c>
      <c r="F1209" t="str">
        <f>INDEX(classification!F$2:F$200, MATCH(soilManagement!E1209, classification!D$2:D$200, 0))</f>
        <v>conventional tillage</v>
      </c>
      <c r="G1209" s="6">
        <v>2</v>
      </c>
      <c r="H1209" s="6" t="s">
        <v>3103</v>
      </c>
      <c r="I1209" t="str">
        <f>INDEX(classification!I$2:I$200, MATCH(soilManagement!H1209, classification!G$2:G$200, 0))</f>
        <v>legume</v>
      </c>
      <c r="J1209" s="6" t="s">
        <v>3104</v>
      </c>
      <c r="K1209" s="23" t="s">
        <v>1551</v>
      </c>
      <c r="L1209" t="str">
        <f>INDEX(classification!L$2:L$200, MATCH(soilManagement!K1209, classification!J$2:J$200, 0))</f>
        <v>unknown</v>
      </c>
      <c r="M1209" s="23" t="s">
        <v>1551</v>
      </c>
      <c r="N1209" t="str">
        <f>INDEX(classification!O$2:O$200, MATCH(soilManagement!M1209, classification!M$2:M$200, 0))</f>
        <v>unknown</v>
      </c>
      <c r="O1209" s="6" t="s">
        <v>2587</v>
      </c>
      <c r="P1209" t="str">
        <f>INDEX(classification!R$2:R$200, MATCH(soilManagement!O1209, classification!P$2:P$200, 0))</f>
        <v>no</v>
      </c>
      <c r="Q1209" s="23" t="s">
        <v>2570</v>
      </c>
      <c r="R1209" t="str">
        <f>INDEX(classification!U$2:U$200, MATCH(soilManagement!Q1209, classification!S$2:S$200, 0))</f>
        <v>irrigated</v>
      </c>
      <c r="S1209" s="23" t="s">
        <v>1551</v>
      </c>
      <c r="T1209" t="str">
        <f>INDEX(classification!X$2:X$200, MATCH(soilManagement!S1209, classification!V$2:V$200, 0))</f>
        <v>unknown</v>
      </c>
      <c r="U1209" s="23" t="s">
        <v>1551</v>
      </c>
      <c r="V1209" t="str">
        <f>INDEX(classification!AA$2:AA$200, MATCH(soilManagement!U1209, classification!Y$2:Y$200, 0))</f>
        <v>unknown</v>
      </c>
      <c r="W1209" s="6" t="s">
        <v>3105</v>
      </c>
      <c r="X1209" t="str">
        <f>INDEX(classification!AD$2:AD$200, MATCH(soilManagement!W1209, classification!AB$2:AB$200, 0))</f>
        <v>after tillage</v>
      </c>
      <c r="Y1209" s="6" t="s">
        <v>2559</v>
      </c>
    </row>
    <row r="1210" spans="1:25">
      <c r="A1210">
        <v>1209</v>
      </c>
      <c r="B1210" s="6" t="s">
        <v>1443</v>
      </c>
      <c r="C1210" s="6" t="s">
        <v>2599</v>
      </c>
      <c r="D1210" t="str">
        <f>INDEX(classification!C$2:C$200, MATCH(soilManagement!C1210, classification!A$2:A$200, 0))</f>
        <v>arable</v>
      </c>
      <c r="E1210" s="6" t="s">
        <v>2801</v>
      </c>
      <c r="F1210" t="str">
        <f>INDEX(classification!F$2:F$200, MATCH(soilManagement!E1210, classification!D$2:D$200, 0))</f>
        <v>conventional tillage</v>
      </c>
      <c r="G1210" s="6">
        <v>2</v>
      </c>
      <c r="H1210" s="6" t="s">
        <v>3103</v>
      </c>
      <c r="I1210" t="str">
        <f>INDEX(classification!I$2:I$200, MATCH(soilManagement!H1210, classification!G$2:G$200, 0))</f>
        <v>legume</v>
      </c>
      <c r="J1210" s="6" t="s">
        <v>3104</v>
      </c>
      <c r="K1210" s="23" t="s">
        <v>1551</v>
      </c>
      <c r="L1210" t="str">
        <f>INDEX(classification!L$2:L$200, MATCH(soilManagement!K1210, classification!J$2:J$200, 0))</f>
        <v>unknown</v>
      </c>
      <c r="M1210" s="23" t="s">
        <v>1551</v>
      </c>
      <c r="N1210" t="str">
        <f>INDEX(classification!O$2:O$200, MATCH(soilManagement!M1210, classification!M$2:M$200, 0))</f>
        <v>unknown</v>
      </c>
      <c r="O1210" s="6" t="s">
        <v>2587</v>
      </c>
      <c r="P1210" t="str">
        <f>INDEX(classification!R$2:R$200, MATCH(soilManagement!O1210, classification!P$2:P$200, 0))</f>
        <v>no</v>
      </c>
      <c r="Q1210" s="23" t="s">
        <v>2570</v>
      </c>
      <c r="R1210" t="str">
        <f>INDEX(classification!U$2:U$200, MATCH(soilManagement!Q1210, classification!S$2:S$200, 0))</f>
        <v>irrigated</v>
      </c>
      <c r="S1210" s="23" t="s">
        <v>1551</v>
      </c>
      <c r="T1210" t="str">
        <f>INDEX(classification!X$2:X$200, MATCH(soilManagement!S1210, classification!V$2:V$200, 0))</f>
        <v>unknown</v>
      </c>
      <c r="U1210" s="23" t="s">
        <v>1551</v>
      </c>
      <c r="V1210" t="str">
        <f>INDEX(classification!AA$2:AA$200, MATCH(soilManagement!U1210, classification!Y$2:Y$200, 0))</f>
        <v>unknown</v>
      </c>
      <c r="W1210" s="6" t="s">
        <v>3105</v>
      </c>
      <c r="X1210" t="str">
        <f>INDEX(classification!AD$2:AD$200, MATCH(soilManagement!W1210, classification!AB$2:AB$200, 0))</f>
        <v>after tillage</v>
      </c>
      <c r="Y1210" s="6" t="s">
        <v>2559</v>
      </c>
    </row>
    <row r="1211" spans="1:25">
      <c r="A1211">
        <v>1210</v>
      </c>
      <c r="B1211" s="6" t="s">
        <v>1444</v>
      </c>
      <c r="C1211" s="6" t="s">
        <v>2599</v>
      </c>
      <c r="D1211" t="str">
        <f>INDEX(classification!C$2:C$200, MATCH(soilManagement!C1211, classification!A$2:A$200, 0))</f>
        <v>arable</v>
      </c>
      <c r="E1211" s="6" t="s">
        <v>2801</v>
      </c>
      <c r="F1211" t="str">
        <f>INDEX(classification!F$2:F$200, MATCH(soilManagement!E1211, classification!D$2:D$200, 0))</f>
        <v>conventional tillage</v>
      </c>
      <c r="G1211" s="6">
        <v>2</v>
      </c>
      <c r="H1211" s="6" t="s">
        <v>3103</v>
      </c>
      <c r="I1211" t="str">
        <f>INDEX(classification!I$2:I$200, MATCH(soilManagement!H1211, classification!G$2:G$200, 0))</f>
        <v>legume</v>
      </c>
      <c r="J1211" s="6" t="s">
        <v>3104</v>
      </c>
      <c r="K1211" s="23" t="s">
        <v>1551</v>
      </c>
      <c r="L1211" t="str">
        <f>INDEX(classification!L$2:L$200, MATCH(soilManagement!K1211, classification!J$2:J$200, 0))</f>
        <v>unknown</v>
      </c>
      <c r="M1211" s="23" t="s">
        <v>1551</v>
      </c>
      <c r="N1211" t="str">
        <f>INDEX(classification!O$2:O$200, MATCH(soilManagement!M1211, classification!M$2:M$200, 0))</f>
        <v>unknown</v>
      </c>
      <c r="O1211" s="6" t="s">
        <v>2587</v>
      </c>
      <c r="P1211" t="str">
        <f>INDEX(classification!R$2:R$200, MATCH(soilManagement!O1211, classification!P$2:P$200, 0))</f>
        <v>no</v>
      </c>
      <c r="Q1211" s="23" t="s">
        <v>2570</v>
      </c>
      <c r="R1211" t="str">
        <f>INDEX(classification!U$2:U$200, MATCH(soilManagement!Q1211, classification!S$2:S$200, 0))</f>
        <v>irrigated</v>
      </c>
      <c r="S1211" s="23" t="s">
        <v>1551</v>
      </c>
      <c r="T1211" t="str">
        <f>INDEX(classification!X$2:X$200, MATCH(soilManagement!S1211, classification!V$2:V$200, 0))</f>
        <v>unknown</v>
      </c>
      <c r="U1211" s="23" t="s">
        <v>1551</v>
      </c>
      <c r="V1211" t="str">
        <f>INDEX(classification!AA$2:AA$200, MATCH(soilManagement!U1211, classification!Y$2:Y$200, 0))</f>
        <v>unknown</v>
      </c>
      <c r="W1211" s="6" t="s">
        <v>3105</v>
      </c>
      <c r="X1211" t="str">
        <f>INDEX(classification!AD$2:AD$200, MATCH(soilManagement!W1211, classification!AB$2:AB$200, 0))</f>
        <v>after tillage</v>
      </c>
      <c r="Y1211" s="6" t="s">
        <v>2559</v>
      </c>
    </row>
    <row r="1212" spans="1:25">
      <c r="A1212">
        <v>1211</v>
      </c>
      <c r="B1212" s="6" t="s">
        <v>1445</v>
      </c>
      <c r="C1212" s="6" t="s">
        <v>2599</v>
      </c>
      <c r="D1212" t="str">
        <f>INDEX(classification!C$2:C$200, MATCH(soilManagement!C1212, classification!A$2:A$200, 0))</f>
        <v>arable</v>
      </c>
      <c r="E1212" s="6" t="s">
        <v>2801</v>
      </c>
      <c r="F1212" t="str">
        <f>INDEX(classification!F$2:F$200, MATCH(soilManagement!E1212, classification!D$2:D$200, 0))</f>
        <v>conventional tillage</v>
      </c>
      <c r="G1212" s="6">
        <v>2</v>
      </c>
      <c r="H1212" s="6" t="s">
        <v>3103</v>
      </c>
      <c r="I1212" t="str">
        <f>INDEX(classification!I$2:I$200, MATCH(soilManagement!H1212, classification!G$2:G$200, 0))</f>
        <v>legume</v>
      </c>
      <c r="J1212" s="6" t="s">
        <v>3104</v>
      </c>
      <c r="K1212" s="23" t="s">
        <v>1551</v>
      </c>
      <c r="L1212" t="str">
        <f>INDEX(classification!L$2:L$200, MATCH(soilManagement!K1212, classification!J$2:J$200, 0))</f>
        <v>unknown</v>
      </c>
      <c r="M1212" s="23" t="s">
        <v>1551</v>
      </c>
      <c r="N1212" t="str">
        <f>INDEX(classification!O$2:O$200, MATCH(soilManagement!M1212, classification!M$2:M$200, 0))</f>
        <v>unknown</v>
      </c>
      <c r="O1212" s="6" t="s">
        <v>2587</v>
      </c>
      <c r="P1212" t="str">
        <f>INDEX(classification!R$2:R$200, MATCH(soilManagement!O1212, classification!P$2:P$200, 0))</f>
        <v>no</v>
      </c>
      <c r="Q1212" s="23" t="s">
        <v>2570</v>
      </c>
      <c r="R1212" t="str">
        <f>INDEX(classification!U$2:U$200, MATCH(soilManagement!Q1212, classification!S$2:S$200, 0))</f>
        <v>irrigated</v>
      </c>
      <c r="S1212" s="23" t="s">
        <v>1551</v>
      </c>
      <c r="T1212" t="str">
        <f>INDEX(classification!X$2:X$200, MATCH(soilManagement!S1212, classification!V$2:V$200, 0))</f>
        <v>unknown</v>
      </c>
      <c r="U1212" s="23" t="s">
        <v>1551</v>
      </c>
      <c r="V1212" t="str">
        <f>INDEX(classification!AA$2:AA$200, MATCH(soilManagement!U1212, classification!Y$2:Y$200, 0))</f>
        <v>unknown</v>
      </c>
      <c r="W1212" s="6" t="s">
        <v>3105</v>
      </c>
      <c r="X1212" t="str">
        <f>INDEX(classification!AD$2:AD$200, MATCH(soilManagement!W1212, classification!AB$2:AB$200, 0))</f>
        <v>after tillage</v>
      </c>
      <c r="Y1212" s="6" t="s">
        <v>2559</v>
      </c>
    </row>
    <row r="1213" spans="1:25">
      <c r="A1213">
        <v>1212</v>
      </c>
      <c r="B1213" s="6" t="s">
        <v>1446</v>
      </c>
      <c r="C1213" s="6" t="s">
        <v>2599</v>
      </c>
      <c r="D1213" t="str">
        <f>INDEX(classification!C$2:C$200, MATCH(soilManagement!C1213, classification!A$2:A$200, 0))</f>
        <v>arable</v>
      </c>
      <c r="E1213" s="6" t="s">
        <v>2801</v>
      </c>
      <c r="F1213" t="str">
        <f>INDEX(classification!F$2:F$200, MATCH(soilManagement!E1213, classification!D$2:D$200, 0))</f>
        <v>conventional tillage</v>
      </c>
      <c r="G1213" s="6">
        <v>2</v>
      </c>
      <c r="H1213" s="6" t="s">
        <v>3103</v>
      </c>
      <c r="I1213" t="str">
        <f>INDEX(classification!I$2:I$200, MATCH(soilManagement!H1213, classification!G$2:G$200, 0))</f>
        <v>legume</v>
      </c>
      <c r="J1213" s="6" t="s">
        <v>3104</v>
      </c>
      <c r="K1213" s="23" t="s">
        <v>1551</v>
      </c>
      <c r="L1213" t="str">
        <f>INDEX(classification!L$2:L$200, MATCH(soilManagement!K1213, classification!J$2:J$200, 0))</f>
        <v>unknown</v>
      </c>
      <c r="M1213" s="23" t="s">
        <v>1551</v>
      </c>
      <c r="N1213" t="str">
        <f>INDEX(classification!O$2:O$200, MATCH(soilManagement!M1213, classification!M$2:M$200, 0))</f>
        <v>unknown</v>
      </c>
      <c r="O1213" s="6" t="s">
        <v>2587</v>
      </c>
      <c r="P1213" t="str">
        <f>INDEX(classification!R$2:R$200, MATCH(soilManagement!O1213, classification!P$2:P$200, 0))</f>
        <v>no</v>
      </c>
      <c r="Q1213" s="23" t="s">
        <v>2744</v>
      </c>
      <c r="R1213" t="str">
        <f>INDEX(classification!U$2:U$200, MATCH(soilManagement!Q1213, classification!S$2:S$200, 0))</f>
        <v>rainfed</v>
      </c>
      <c r="S1213" s="23" t="s">
        <v>1551</v>
      </c>
      <c r="T1213" t="str">
        <f>INDEX(classification!X$2:X$200, MATCH(soilManagement!S1213, classification!V$2:V$200, 0))</f>
        <v>unknown</v>
      </c>
      <c r="U1213" s="23" t="s">
        <v>1551</v>
      </c>
      <c r="V1213" t="str">
        <f>INDEX(classification!AA$2:AA$200, MATCH(soilManagement!U1213, classification!Y$2:Y$200, 0))</f>
        <v>unknown</v>
      </c>
      <c r="W1213" s="6" t="s">
        <v>3105</v>
      </c>
      <c r="X1213" t="str">
        <f>INDEX(classification!AD$2:AD$200, MATCH(soilManagement!W1213, classification!AB$2:AB$200, 0))</f>
        <v>after tillage</v>
      </c>
      <c r="Y1213" s="6" t="s">
        <v>2559</v>
      </c>
    </row>
    <row r="1214" spans="1:25">
      <c r="A1214">
        <v>1213</v>
      </c>
      <c r="B1214" s="6" t="s">
        <v>1447</v>
      </c>
      <c r="C1214" s="6" t="s">
        <v>2599</v>
      </c>
      <c r="D1214" t="str">
        <f>INDEX(classification!C$2:C$200, MATCH(soilManagement!C1214, classification!A$2:A$200, 0))</f>
        <v>arable</v>
      </c>
      <c r="E1214" s="6" t="s">
        <v>2801</v>
      </c>
      <c r="F1214" t="str">
        <f>INDEX(classification!F$2:F$200, MATCH(soilManagement!E1214, classification!D$2:D$200, 0))</f>
        <v>conventional tillage</v>
      </c>
      <c r="G1214" s="6">
        <v>2</v>
      </c>
      <c r="H1214" s="6" t="s">
        <v>3103</v>
      </c>
      <c r="I1214" t="str">
        <f>INDEX(classification!I$2:I$200, MATCH(soilManagement!H1214, classification!G$2:G$200, 0))</f>
        <v>legume</v>
      </c>
      <c r="J1214" s="6" t="s">
        <v>3104</v>
      </c>
      <c r="K1214" s="23" t="s">
        <v>1551</v>
      </c>
      <c r="L1214" t="str">
        <f>INDEX(classification!L$2:L$200, MATCH(soilManagement!K1214, classification!J$2:J$200, 0))</f>
        <v>unknown</v>
      </c>
      <c r="M1214" s="23" t="s">
        <v>1551</v>
      </c>
      <c r="N1214" t="str">
        <f>INDEX(classification!O$2:O$200, MATCH(soilManagement!M1214, classification!M$2:M$200, 0))</f>
        <v>unknown</v>
      </c>
      <c r="O1214" s="6" t="s">
        <v>2587</v>
      </c>
      <c r="P1214" t="str">
        <f>INDEX(classification!R$2:R$200, MATCH(soilManagement!O1214, classification!P$2:P$200, 0))</f>
        <v>no</v>
      </c>
      <c r="Q1214" s="23" t="s">
        <v>2570</v>
      </c>
      <c r="R1214" t="str">
        <f>INDEX(classification!U$2:U$200, MATCH(soilManagement!Q1214, classification!S$2:S$200, 0))</f>
        <v>irrigated</v>
      </c>
      <c r="S1214" s="23" t="s">
        <v>1551</v>
      </c>
      <c r="T1214" t="str">
        <f>INDEX(classification!X$2:X$200, MATCH(soilManagement!S1214, classification!V$2:V$200, 0))</f>
        <v>unknown</v>
      </c>
      <c r="U1214" s="23" t="s">
        <v>1551</v>
      </c>
      <c r="V1214" t="str">
        <f>INDEX(classification!AA$2:AA$200, MATCH(soilManagement!U1214, classification!Y$2:Y$200, 0))</f>
        <v>unknown</v>
      </c>
      <c r="W1214" s="6" t="s">
        <v>3106</v>
      </c>
      <c r="X1214" t="str">
        <f>INDEX(classification!AD$2:AD$200, MATCH(soilManagement!W1214, classification!AB$2:AB$200, 0))</f>
        <v>after tillage</v>
      </c>
      <c r="Y1214" s="6" t="s">
        <v>2559</v>
      </c>
    </row>
    <row r="1215" spans="1:25">
      <c r="A1215">
        <v>1214</v>
      </c>
      <c r="B1215" s="6" t="s">
        <v>1448</v>
      </c>
      <c r="C1215" s="6" t="s">
        <v>2599</v>
      </c>
      <c r="D1215" t="str">
        <f>INDEX(classification!C$2:C$200, MATCH(soilManagement!C1215, classification!A$2:A$200, 0))</f>
        <v>arable</v>
      </c>
      <c r="E1215" s="6" t="s">
        <v>2801</v>
      </c>
      <c r="F1215" t="str">
        <f>INDEX(classification!F$2:F$200, MATCH(soilManagement!E1215, classification!D$2:D$200, 0))</f>
        <v>conventional tillage</v>
      </c>
      <c r="G1215" s="6">
        <v>2</v>
      </c>
      <c r="H1215" s="6" t="s">
        <v>3103</v>
      </c>
      <c r="I1215" t="str">
        <f>INDEX(classification!I$2:I$200, MATCH(soilManagement!H1215, classification!G$2:G$200, 0))</f>
        <v>legume</v>
      </c>
      <c r="J1215" s="6" t="s">
        <v>3104</v>
      </c>
      <c r="K1215" s="23" t="s">
        <v>1551</v>
      </c>
      <c r="L1215" t="str">
        <f>INDEX(classification!L$2:L$200, MATCH(soilManagement!K1215, classification!J$2:J$200, 0))</f>
        <v>unknown</v>
      </c>
      <c r="M1215" s="23" t="s">
        <v>1551</v>
      </c>
      <c r="N1215" t="str">
        <f>INDEX(classification!O$2:O$200, MATCH(soilManagement!M1215, classification!M$2:M$200, 0))</f>
        <v>unknown</v>
      </c>
      <c r="O1215" s="6" t="s">
        <v>2587</v>
      </c>
      <c r="P1215" t="str">
        <f>INDEX(classification!R$2:R$200, MATCH(soilManagement!O1215, classification!P$2:P$200, 0))</f>
        <v>no</v>
      </c>
      <c r="Q1215" s="23" t="s">
        <v>2570</v>
      </c>
      <c r="R1215" t="str">
        <f>INDEX(classification!U$2:U$200, MATCH(soilManagement!Q1215, classification!S$2:S$200, 0))</f>
        <v>irrigated</v>
      </c>
      <c r="S1215" s="23" t="s">
        <v>1551</v>
      </c>
      <c r="T1215" t="str">
        <f>INDEX(classification!X$2:X$200, MATCH(soilManagement!S1215, classification!V$2:V$200, 0))</f>
        <v>unknown</v>
      </c>
      <c r="U1215" s="23" t="s">
        <v>1551</v>
      </c>
      <c r="V1215" t="str">
        <f>INDEX(classification!AA$2:AA$200, MATCH(soilManagement!U1215, classification!Y$2:Y$200, 0))</f>
        <v>unknown</v>
      </c>
      <c r="W1215" s="6" t="s">
        <v>3106</v>
      </c>
      <c r="X1215" t="str">
        <f>INDEX(classification!AD$2:AD$200, MATCH(soilManagement!W1215, classification!AB$2:AB$200, 0))</f>
        <v>after tillage</v>
      </c>
      <c r="Y1215" s="6" t="s">
        <v>2559</v>
      </c>
    </row>
    <row r="1216" spans="1:25">
      <c r="A1216">
        <v>1215</v>
      </c>
      <c r="B1216" s="6" t="s">
        <v>1449</v>
      </c>
      <c r="C1216" s="6" t="s">
        <v>2599</v>
      </c>
      <c r="D1216" t="str">
        <f>INDEX(classification!C$2:C$200, MATCH(soilManagement!C1216, classification!A$2:A$200, 0))</f>
        <v>arable</v>
      </c>
      <c r="E1216" s="6" t="s">
        <v>2801</v>
      </c>
      <c r="F1216" t="str">
        <f>INDEX(classification!F$2:F$200, MATCH(soilManagement!E1216, classification!D$2:D$200, 0))</f>
        <v>conventional tillage</v>
      </c>
      <c r="G1216" s="6">
        <v>2</v>
      </c>
      <c r="H1216" s="6" t="s">
        <v>3103</v>
      </c>
      <c r="I1216" t="str">
        <f>INDEX(classification!I$2:I$200, MATCH(soilManagement!H1216, classification!G$2:G$200, 0))</f>
        <v>legume</v>
      </c>
      <c r="J1216" s="6" t="s">
        <v>3104</v>
      </c>
      <c r="K1216" s="23" t="s">
        <v>1551</v>
      </c>
      <c r="L1216" t="str">
        <f>INDEX(classification!L$2:L$200, MATCH(soilManagement!K1216, classification!J$2:J$200, 0))</f>
        <v>unknown</v>
      </c>
      <c r="M1216" s="23" t="s">
        <v>1551</v>
      </c>
      <c r="N1216" t="str">
        <f>INDEX(classification!O$2:O$200, MATCH(soilManagement!M1216, classification!M$2:M$200, 0))</f>
        <v>unknown</v>
      </c>
      <c r="O1216" s="6" t="s">
        <v>2587</v>
      </c>
      <c r="P1216" t="str">
        <f>INDEX(classification!R$2:R$200, MATCH(soilManagement!O1216, classification!P$2:P$200, 0))</f>
        <v>no</v>
      </c>
      <c r="Q1216" s="23" t="s">
        <v>2570</v>
      </c>
      <c r="R1216" t="str">
        <f>INDEX(classification!U$2:U$200, MATCH(soilManagement!Q1216, classification!S$2:S$200, 0))</f>
        <v>irrigated</v>
      </c>
      <c r="S1216" s="23" t="s">
        <v>1551</v>
      </c>
      <c r="T1216" t="str">
        <f>INDEX(classification!X$2:X$200, MATCH(soilManagement!S1216, classification!V$2:V$200, 0))</f>
        <v>unknown</v>
      </c>
      <c r="U1216" s="23" t="s">
        <v>1551</v>
      </c>
      <c r="V1216" t="str">
        <f>INDEX(classification!AA$2:AA$200, MATCH(soilManagement!U1216, classification!Y$2:Y$200, 0))</f>
        <v>unknown</v>
      </c>
      <c r="W1216" s="6" t="s">
        <v>3106</v>
      </c>
      <c r="X1216" t="str">
        <f>INDEX(classification!AD$2:AD$200, MATCH(soilManagement!W1216, classification!AB$2:AB$200, 0))</f>
        <v>after tillage</v>
      </c>
      <c r="Y1216" s="6" t="s">
        <v>2559</v>
      </c>
    </row>
    <row r="1217" spans="1:25">
      <c r="A1217">
        <v>1216</v>
      </c>
      <c r="B1217" s="6" t="s">
        <v>1450</v>
      </c>
      <c r="C1217" s="6" t="s">
        <v>2599</v>
      </c>
      <c r="D1217" t="str">
        <f>INDEX(classification!C$2:C$200, MATCH(soilManagement!C1217, classification!A$2:A$200, 0))</f>
        <v>arable</v>
      </c>
      <c r="E1217" s="6" t="s">
        <v>2801</v>
      </c>
      <c r="F1217" t="str">
        <f>INDEX(classification!F$2:F$200, MATCH(soilManagement!E1217, classification!D$2:D$200, 0))</f>
        <v>conventional tillage</v>
      </c>
      <c r="G1217" s="6">
        <v>2</v>
      </c>
      <c r="H1217" s="6" t="s">
        <v>3103</v>
      </c>
      <c r="I1217" t="str">
        <f>INDEX(classification!I$2:I$200, MATCH(soilManagement!H1217, classification!G$2:G$200, 0))</f>
        <v>legume</v>
      </c>
      <c r="J1217" s="6" t="s">
        <v>3104</v>
      </c>
      <c r="K1217" s="23" t="s">
        <v>1551</v>
      </c>
      <c r="L1217" t="str">
        <f>INDEX(classification!L$2:L$200, MATCH(soilManagement!K1217, classification!J$2:J$200, 0))</f>
        <v>unknown</v>
      </c>
      <c r="M1217" s="23" t="s">
        <v>1551</v>
      </c>
      <c r="N1217" t="str">
        <f>INDEX(classification!O$2:O$200, MATCH(soilManagement!M1217, classification!M$2:M$200, 0))</f>
        <v>unknown</v>
      </c>
      <c r="O1217" s="6" t="s">
        <v>2587</v>
      </c>
      <c r="P1217" t="str">
        <f>INDEX(classification!R$2:R$200, MATCH(soilManagement!O1217, classification!P$2:P$200, 0))</f>
        <v>no</v>
      </c>
      <c r="Q1217" s="23" t="s">
        <v>2570</v>
      </c>
      <c r="R1217" t="str">
        <f>INDEX(classification!U$2:U$200, MATCH(soilManagement!Q1217, classification!S$2:S$200, 0))</f>
        <v>irrigated</v>
      </c>
      <c r="S1217" s="23" t="s">
        <v>1551</v>
      </c>
      <c r="T1217" t="str">
        <f>INDEX(classification!X$2:X$200, MATCH(soilManagement!S1217, classification!V$2:V$200, 0))</f>
        <v>unknown</v>
      </c>
      <c r="U1217" s="23" t="s">
        <v>1551</v>
      </c>
      <c r="V1217" t="str">
        <f>INDEX(classification!AA$2:AA$200, MATCH(soilManagement!U1217, classification!Y$2:Y$200, 0))</f>
        <v>unknown</v>
      </c>
      <c r="W1217" s="6" t="s">
        <v>3106</v>
      </c>
      <c r="X1217" t="str">
        <f>INDEX(classification!AD$2:AD$200, MATCH(soilManagement!W1217, classification!AB$2:AB$200, 0))</f>
        <v>after tillage</v>
      </c>
      <c r="Y1217" s="6" t="s">
        <v>2559</v>
      </c>
    </row>
    <row r="1218" spans="1:25">
      <c r="A1218">
        <v>1217</v>
      </c>
      <c r="B1218" s="6" t="s">
        <v>1451</v>
      </c>
      <c r="C1218" s="6" t="s">
        <v>2599</v>
      </c>
      <c r="D1218" t="str">
        <f>INDEX(classification!C$2:C$200, MATCH(soilManagement!C1218, classification!A$2:A$200, 0))</f>
        <v>arable</v>
      </c>
      <c r="E1218" s="6" t="s">
        <v>2801</v>
      </c>
      <c r="F1218" t="str">
        <f>INDEX(classification!F$2:F$200, MATCH(soilManagement!E1218, classification!D$2:D$200, 0))</f>
        <v>conventional tillage</v>
      </c>
      <c r="G1218" s="6">
        <v>2</v>
      </c>
      <c r="H1218" s="6" t="s">
        <v>3103</v>
      </c>
      <c r="I1218" t="str">
        <f>INDEX(classification!I$2:I$200, MATCH(soilManagement!H1218, classification!G$2:G$200, 0))</f>
        <v>legume</v>
      </c>
      <c r="J1218" s="6" t="s">
        <v>3104</v>
      </c>
      <c r="K1218" s="23" t="s">
        <v>1551</v>
      </c>
      <c r="L1218" t="str">
        <f>INDEX(classification!L$2:L$200, MATCH(soilManagement!K1218, classification!J$2:J$200, 0))</f>
        <v>unknown</v>
      </c>
      <c r="M1218" s="23" t="s">
        <v>1551</v>
      </c>
      <c r="N1218" t="str">
        <f>INDEX(classification!O$2:O$200, MATCH(soilManagement!M1218, classification!M$2:M$200, 0))</f>
        <v>unknown</v>
      </c>
      <c r="O1218" s="6" t="s">
        <v>2587</v>
      </c>
      <c r="P1218" t="str">
        <f>INDEX(classification!R$2:R$200, MATCH(soilManagement!O1218, classification!P$2:P$200, 0))</f>
        <v>no</v>
      </c>
      <c r="Q1218" s="23" t="s">
        <v>2744</v>
      </c>
      <c r="R1218" t="str">
        <f>INDEX(classification!U$2:U$200, MATCH(soilManagement!Q1218, classification!S$2:S$200, 0))</f>
        <v>rainfed</v>
      </c>
      <c r="S1218" s="23" t="s">
        <v>1551</v>
      </c>
      <c r="T1218" t="str">
        <f>INDEX(classification!X$2:X$200, MATCH(soilManagement!S1218, classification!V$2:V$200, 0))</f>
        <v>unknown</v>
      </c>
      <c r="U1218" s="23" t="s">
        <v>1551</v>
      </c>
      <c r="V1218" t="str">
        <f>INDEX(classification!AA$2:AA$200, MATCH(soilManagement!U1218, classification!Y$2:Y$200, 0))</f>
        <v>unknown</v>
      </c>
      <c r="W1218" s="6" t="s">
        <v>3106</v>
      </c>
      <c r="X1218" t="str">
        <f>INDEX(classification!AD$2:AD$200, MATCH(soilManagement!W1218, classification!AB$2:AB$200, 0))</f>
        <v>after tillage</v>
      </c>
      <c r="Y1218" s="6" t="s">
        <v>2559</v>
      </c>
    </row>
    <row r="1219" spans="1:25">
      <c r="A1219">
        <v>1218</v>
      </c>
      <c r="B1219" s="6" t="s">
        <v>1452</v>
      </c>
      <c r="C1219" s="6" t="s">
        <v>2599</v>
      </c>
      <c r="D1219" t="str">
        <f>INDEX(classification!C$2:C$200, MATCH(soilManagement!C1219, classification!A$2:A$200, 0))</f>
        <v>arable</v>
      </c>
      <c r="E1219" s="6" t="s">
        <v>2801</v>
      </c>
      <c r="F1219" t="str">
        <f>INDEX(classification!F$2:F$200, MATCH(soilManagement!E1219, classification!D$2:D$200, 0))</f>
        <v>conventional tillage</v>
      </c>
      <c r="G1219" s="6">
        <v>2</v>
      </c>
      <c r="H1219" s="6" t="s">
        <v>3103</v>
      </c>
      <c r="I1219" t="str">
        <f>INDEX(classification!I$2:I$200, MATCH(soilManagement!H1219, classification!G$2:G$200, 0))</f>
        <v>legume</v>
      </c>
      <c r="J1219" s="6" t="s">
        <v>3104</v>
      </c>
      <c r="K1219" s="23" t="s">
        <v>1551</v>
      </c>
      <c r="L1219" t="str">
        <f>INDEX(classification!L$2:L$200, MATCH(soilManagement!K1219, classification!J$2:J$200, 0))</f>
        <v>unknown</v>
      </c>
      <c r="M1219" s="23" t="s">
        <v>1551</v>
      </c>
      <c r="N1219" t="str">
        <f>INDEX(classification!O$2:O$200, MATCH(soilManagement!M1219, classification!M$2:M$200, 0))</f>
        <v>unknown</v>
      </c>
      <c r="O1219" s="6" t="s">
        <v>2587</v>
      </c>
      <c r="P1219" t="str">
        <f>INDEX(classification!R$2:R$200, MATCH(soilManagement!O1219, classification!P$2:P$200, 0))</f>
        <v>no</v>
      </c>
      <c r="Q1219" s="23" t="s">
        <v>2570</v>
      </c>
      <c r="R1219" t="str">
        <f>INDEX(classification!U$2:U$200, MATCH(soilManagement!Q1219, classification!S$2:S$200, 0))</f>
        <v>irrigated</v>
      </c>
      <c r="S1219" s="23" t="s">
        <v>1551</v>
      </c>
      <c r="T1219" t="str">
        <f>INDEX(classification!X$2:X$200, MATCH(soilManagement!S1219, classification!V$2:V$200, 0))</f>
        <v>unknown</v>
      </c>
      <c r="U1219" s="23" t="s">
        <v>1551</v>
      </c>
      <c r="V1219" t="str">
        <f>INDEX(classification!AA$2:AA$200, MATCH(soilManagement!U1219, classification!Y$2:Y$200, 0))</f>
        <v>unknown</v>
      </c>
      <c r="W1219" s="6" t="s">
        <v>3107</v>
      </c>
      <c r="X1219" t="str">
        <f>INDEX(classification!AD$2:AD$200, MATCH(soilManagement!W1219, classification!AB$2:AB$200, 0))</f>
        <v>no impact</v>
      </c>
      <c r="Y1219" s="6" t="s">
        <v>2559</v>
      </c>
    </row>
    <row r="1220" spans="1:25">
      <c r="A1220">
        <v>1219</v>
      </c>
      <c r="B1220" s="6" t="s">
        <v>1453</v>
      </c>
      <c r="C1220" s="6" t="s">
        <v>2599</v>
      </c>
      <c r="D1220" t="str">
        <f>INDEX(classification!C$2:C$200, MATCH(soilManagement!C1220, classification!A$2:A$200, 0))</f>
        <v>arable</v>
      </c>
      <c r="E1220" s="6" t="s">
        <v>2801</v>
      </c>
      <c r="F1220" t="str">
        <f>INDEX(classification!F$2:F$200, MATCH(soilManagement!E1220, classification!D$2:D$200, 0))</f>
        <v>conventional tillage</v>
      </c>
      <c r="G1220" s="6">
        <v>2</v>
      </c>
      <c r="H1220" s="6" t="s">
        <v>3103</v>
      </c>
      <c r="I1220" t="str">
        <f>INDEX(classification!I$2:I$200, MATCH(soilManagement!H1220, classification!G$2:G$200, 0))</f>
        <v>legume</v>
      </c>
      <c r="J1220" s="6" t="s">
        <v>3104</v>
      </c>
      <c r="K1220" s="23" t="s">
        <v>1551</v>
      </c>
      <c r="L1220" t="str">
        <f>INDEX(classification!L$2:L$200, MATCH(soilManagement!K1220, classification!J$2:J$200, 0))</f>
        <v>unknown</v>
      </c>
      <c r="M1220" s="23" t="s">
        <v>1551</v>
      </c>
      <c r="N1220" t="str">
        <f>INDEX(classification!O$2:O$200, MATCH(soilManagement!M1220, classification!M$2:M$200, 0))</f>
        <v>unknown</v>
      </c>
      <c r="O1220" s="6" t="s">
        <v>2587</v>
      </c>
      <c r="P1220" t="str">
        <f>INDEX(classification!R$2:R$200, MATCH(soilManagement!O1220, classification!P$2:P$200, 0))</f>
        <v>no</v>
      </c>
      <c r="Q1220" s="23" t="s">
        <v>2570</v>
      </c>
      <c r="R1220" t="str">
        <f>INDEX(classification!U$2:U$200, MATCH(soilManagement!Q1220, classification!S$2:S$200, 0))</f>
        <v>irrigated</v>
      </c>
      <c r="S1220" s="23" t="s">
        <v>1551</v>
      </c>
      <c r="T1220" t="str">
        <f>INDEX(classification!X$2:X$200, MATCH(soilManagement!S1220, classification!V$2:V$200, 0))</f>
        <v>unknown</v>
      </c>
      <c r="U1220" s="23" t="s">
        <v>1551</v>
      </c>
      <c r="V1220" t="str">
        <f>INDEX(classification!AA$2:AA$200, MATCH(soilManagement!U1220, classification!Y$2:Y$200, 0))</f>
        <v>unknown</v>
      </c>
      <c r="W1220" s="6" t="s">
        <v>3107</v>
      </c>
      <c r="X1220" t="str">
        <f>INDEX(classification!AD$2:AD$200, MATCH(soilManagement!W1220, classification!AB$2:AB$200, 0))</f>
        <v>no impact</v>
      </c>
      <c r="Y1220" s="6" t="s">
        <v>2559</v>
      </c>
    </row>
    <row r="1221" spans="1:25">
      <c r="A1221">
        <v>1220</v>
      </c>
      <c r="B1221" s="6" t="s">
        <v>1454</v>
      </c>
      <c r="C1221" s="6" t="s">
        <v>2599</v>
      </c>
      <c r="D1221" t="str">
        <f>INDEX(classification!C$2:C$200, MATCH(soilManagement!C1221, classification!A$2:A$200, 0))</f>
        <v>arable</v>
      </c>
      <c r="E1221" s="6" t="s">
        <v>2801</v>
      </c>
      <c r="F1221" t="str">
        <f>INDEX(classification!F$2:F$200, MATCH(soilManagement!E1221, classification!D$2:D$200, 0))</f>
        <v>conventional tillage</v>
      </c>
      <c r="G1221" s="6">
        <v>2</v>
      </c>
      <c r="H1221" s="6" t="s">
        <v>3103</v>
      </c>
      <c r="I1221" t="str">
        <f>INDEX(classification!I$2:I$200, MATCH(soilManagement!H1221, classification!G$2:G$200, 0))</f>
        <v>legume</v>
      </c>
      <c r="J1221" s="6" t="s">
        <v>3104</v>
      </c>
      <c r="K1221" s="23" t="s">
        <v>1551</v>
      </c>
      <c r="L1221" t="str">
        <f>INDEX(classification!L$2:L$200, MATCH(soilManagement!K1221, classification!J$2:J$200, 0))</f>
        <v>unknown</v>
      </c>
      <c r="M1221" s="23" t="s">
        <v>1551</v>
      </c>
      <c r="N1221" t="str">
        <f>INDEX(classification!O$2:O$200, MATCH(soilManagement!M1221, classification!M$2:M$200, 0))</f>
        <v>unknown</v>
      </c>
      <c r="O1221" s="6" t="s">
        <v>2587</v>
      </c>
      <c r="P1221" t="str">
        <f>INDEX(classification!R$2:R$200, MATCH(soilManagement!O1221, classification!P$2:P$200, 0))</f>
        <v>no</v>
      </c>
      <c r="Q1221" s="23" t="s">
        <v>2570</v>
      </c>
      <c r="R1221" t="str">
        <f>INDEX(classification!U$2:U$200, MATCH(soilManagement!Q1221, classification!S$2:S$200, 0))</f>
        <v>irrigated</v>
      </c>
      <c r="S1221" s="23" t="s">
        <v>1551</v>
      </c>
      <c r="T1221" t="str">
        <f>INDEX(classification!X$2:X$200, MATCH(soilManagement!S1221, classification!V$2:V$200, 0))</f>
        <v>unknown</v>
      </c>
      <c r="U1221" s="23" t="s">
        <v>1551</v>
      </c>
      <c r="V1221" t="str">
        <f>INDEX(classification!AA$2:AA$200, MATCH(soilManagement!U1221, classification!Y$2:Y$200, 0))</f>
        <v>unknown</v>
      </c>
      <c r="W1221" s="6" t="s">
        <v>3107</v>
      </c>
      <c r="X1221" t="str">
        <f>INDEX(classification!AD$2:AD$200, MATCH(soilManagement!W1221, classification!AB$2:AB$200, 0))</f>
        <v>no impact</v>
      </c>
      <c r="Y1221" s="6" t="s">
        <v>2559</v>
      </c>
    </row>
    <row r="1222" spans="1:25">
      <c r="A1222">
        <v>1221</v>
      </c>
      <c r="B1222" s="6" t="s">
        <v>1455</v>
      </c>
      <c r="C1222" s="6" t="s">
        <v>2599</v>
      </c>
      <c r="D1222" t="str">
        <f>INDEX(classification!C$2:C$200, MATCH(soilManagement!C1222, classification!A$2:A$200, 0))</f>
        <v>arable</v>
      </c>
      <c r="E1222" s="6" t="s">
        <v>2801</v>
      </c>
      <c r="F1222" t="str">
        <f>INDEX(classification!F$2:F$200, MATCH(soilManagement!E1222, classification!D$2:D$200, 0))</f>
        <v>conventional tillage</v>
      </c>
      <c r="G1222" s="6">
        <v>2</v>
      </c>
      <c r="H1222" s="6" t="s">
        <v>3103</v>
      </c>
      <c r="I1222" t="str">
        <f>INDEX(classification!I$2:I$200, MATCH(soilManagement!H1222, classification!G$2:G$200, 0))</f>
        <v>legume</v>
      </c>
      <c r="J1222" s="6" t="s">
        <v>3104</v>
      </c>
      <c r="K1222" s="23" t="s">
        <v>1551</v>
      </c>
      <c r="L1222" t="str">
        <f>INDEX(classification!L$2:L$200, MATCH(soilManagement!K1222, classification!J$2:J$200, 0))</f>
        <v>unknown</v>
      </c>
      <c r="M1222" s="23" t="s">
        <v>1551</v>
      </c>
      <c r="N1222" t="str">
        <f>INDEX(classification!O$2:O$200, MATCH(soilManagement!M1222, classification!M$2:M$200, 0))</f>
        <v>unknown</v>
      </c>
      <c r="O1222" s="6" t="s">
        <v>2587</v>
      </c>
      <c r="P1222" t="str">
        <f>INDEX(classification!R$2:R$200, MATCH(soilManagement!O1222, classification!P$2:P$200, 0))</f>
        <v>no</v>
      </c>
      <c r="Q1222" s="23" t="s">
        <v>2570</v>
      </c>
      <c r="R1222" t="str">
        <f>INDEX(classification!U$2:U$200, MATCH(soilManagement!Q1222, classification!S$2:S$200, 0))</f>
        <v>irrigated</v>
      </c>
      <c r="S1222" s="23" t="s">
        <v>1551</v>
      </c>
      <c r="T1222" t="str">
        <f>INDEX(classification!X$2:X$200, MATCH(soilManagement!S1222, classification!V$2:V$200, 0))</f>
        <v>unknown</v>
      </c>
      <c r="U1222" s="23" t="s">
        <v>1551</v>
      </c>
      <c r="V1222" t="str">
        <f>INDEX(classification!AA$2:AA$200, MATCH(soilManagement!U1222, classification!Y$2:Y$200, 0))</f>
        <v>unknown</v>
      </c>
      <c r="W1222" s="6" t="s">
        <v>3107</v>
      </c>
      <c r="X1222" t="str">
        <f>INDEX(classification!AD$2:AD$200, MATCH(soilManagement!W1222, classification!AB$2:AB$200, 0))</f>
        <v>no impact</v>
      </c>
      <c r="Y1222" s="6" t="s">
        <v>2559</v>
      </c>
    </row>
    <row r="1223" spans="1:25">
      <c r="A1223">
        <v>1222</v>
      </c>
      <c r="B1223" s="6" t="s">
        <v>1456</v>
      </c>
      <c r="C1223" s="6" t="s">
        <v>2599</v>
      </c>
      <c r="D1223" t="str">
        <f>INDEX(classification!C$2:C$200, MATCH(soilManagement!C1223, classification!A$2:A$200, 0))</f>
        <v>arable</v>
      </c>
      <c r="E1223" s="6" t="s">
        <v>2801</v>
      </c>
      <c r="F1223" t="str">
        <f>INDEX(classification!F$2:F$200, MATCH(soilManagement!E1223, classification!D$2:D$200, 0))</f>
        <v>conventional tillage</v>
      </c>
      <c r="G1223" s="6">
        <v>2</v>
      </c>
      <c r="H1223" s="6" t="s">
        <v>3103</v>
      </c>
      <c r="I1223" t="str">
        <f>INDEX(classification!I$2:I$200, MATCH(soilManagement!H1223, classification!G$2:G$200, 0))</f>
        <v>legume</v>
      </c>
      <c r="J1223" s="6" t="s">
        <v>3104</v>
      </c>
      <c r="K1223" s="23" t="s">
        <v>1551</v>
      </c>
      <c r="L1223" t="str">
        <f>INDEX(classification!L$2:L$200, MATCH(soilManagement!K1223, classification!J$2:J$200, 0))</f>
        <v>unknown</v>
      </c>
      <c r="M1223" s="23" t="s">
        <v>1551</v>
      </c>
      <c r="N1223" t="str">
        <f>INDEX(classification!O$2:O$200, MATCH(soilManagement!M1223, classification!M$2:M$200, 0))</f>
        <v>unknown</v>
      </c>
      <c r="O1223" s="6" t="s">
        <v>2587</v>
      </c>
      <c r="P1223" t="str">
        <f>INDEX(classification!R$2:R$200, MATCH(soilManagement!O1223, classification!P$2:P$200, 0))</f>
        <v>no</v>
      </c>
      <c r="Q1223" s="23" t="s">
        <v>2744</v>
      </c>
      <c r="R1223" t="str">
        <f>INDEX(classification!U$2:U$200, MATCH(soilManagement!Q1223, classification!S$2:S$200, 0))</f>
        <v>rainfed</v>
      </c>
      <c r="S1223" s="23" t="s">
        <v>1551</v>
      </c>
      <c r="T1223" t="str">
        <f>INDEX(classification!X$2:X$200, MATCH(soilManagement!S1223, classification!V$2:V$200, 0))</f>
        <v>unknown</v>
      </c>
      <c r="U1223" s="23" t="s">
        <v>1551</v>
      </c>
      <c r="V1223" t="str">
        <f>INDEX(classification!AA$2:AA$200, MATCH(soilManagement!U1223, classification!Y$2:Y$200, 0))</f>
        <v>unknown</v>
      </c>
      <c r="W1223" s="6" t="s">
        <v>3107</v>
      </c>
      <c r="X1223" t="str">
        <f>INDEX(classification!AD$2:AD$200, MATCH(soilManagement!W1223, classification!AB$2:AB$200, 0))</f>
        <v>no impact</v>
      </c>
      <c r="Y1223" s="6" t="s">
        <v>2559</v>
      </c>
    </row>
    <row r="1224" spans="1:25">
      <c r="A1224">
        <v>1223</v>
      </c>
      <c r="B1224" s="6" t="s">
        <v>1457</v>
      </c>
      <c r="C1224" s="6" t="s">
        <v>2599</v>
      </c>
      <c r="D1224" t="str">
        <f>INDEX(classification!C$2:C$200, MATCH(soilManagement!C1224, classification!A$2:A$200, 0))</f>
        <v>arable</v>
      </c>
      <c r="E1224" s="6" t="s">
        <v>2801</v>
      </c>
      <c r="F1224" t="str">
        <f>INDEX(classification!F$2:F$200, MATCH(soilManagement!E1224, classification!D$2:D$200, 0))</f>
        <v>conventional tillage</v>
      </c>
      <c r="G1224" s="6">
        <v>2</v>
      </c>
      <c r="H1224" s="6" t="s">
        <v>3103</v>
      </c>
      <c r="I1224" t="str">
        <f>INDEX(classification!I$2:I$200, MATCH(soilManagement!H1224, classification!G$2:G$200, 0))</f>
        <v>legume</v>
      </c>
      <c r="J1224" s="6" t="s">
        <v>3104</v>
      </c>
      <c r="K1224" s="23" t="s">
        <v>1551</v>
      </c>
      <c r="L1224" t="str">
        <f>INDEX(classification!L$2:L$200, MATCH(soilManagement!K1224, classification!J$2:J$200, 0))</f>
        <v>unknown</v>
      </c>
      <c r="M1224" s="23" t="s">
        <v>1551</v>
      </c>
      <c r="N1224" t="str">
        <f>INDEX(classification!O$2:O$200, MATCH(soilManagement!M1224, classification!M$2:M$200, 0))</f>
        <v>unknown</v>
      </c>
      <c r="O1224" s="6" t="s">
        <v>2587</v>
      </c>
      <c r="P1224" t="str">
        <f>INDEX(classification!R$2:R$200, MATCH(soilManagement!O1224, classification!P$2:P$200, 0))</f>
        <v>no</v>
      </c>
      <c r="Q1224" s="23" t="s">
        <v>2570</v>
      </c>
      <c r="R1224" t="str">
        <f>INDEX(classification!U$2:U$200, MATCH(soilManagement!Q1224, classification!S$2:S$200, 0))</f>
        <v>irrigated</v>
      </c>
      <c r="S1224" s="23" t="s">
        <v>1551</v>
      </c>
      <c r="T1224" t="str">
        <f>INDEX(classification!X$2:X$200, MATCH(soilManagement!S1224, classification!V$2:V$200, 0))</f>
        <v>unknown</v>
      </c>
      <c r="U1224" s="23" t="s">
        <v>1551</v>
      </c>
      <c r="V1224" t="str">
        <f>INDEX(classification!AA$2:AA$200, MATCH(soilManagement!U1224, classification!Y$2:Y$200, 0))</f>
        <v>unknown</v>
      </c>
      <c r="W1224" s="6" t="s">
        <v>3108</v>
      </c>
      <c r="X1224" t="str">
        <f>INDEX(classification!AD$2:AD$200, MATCH(soilManagement!W1224, classification!AB$2:AB$200, 0))</f>
        <v>no impact</v>
      </c>
      <c r="Y1224" s="6" t="s">
        <v>2559</v>
      </c>
    </row>
    <row r="1225" spans="1:25">
      <c r="A1225">
        <v>1224</v>
      </c>
      <c r="B1225" s="6" t="s">
        <v>1458</v>
      </c>
      <c r="C1225" s="6" t="s">
        <v>2599</v>
      </c>
      <c r="D1225" t="str">
        <f>INDEX(classification!C$2:C$200, MATCH(soilManagement!C1225, classification!A$2:A$200, 0))</f>
        <v>arable</v>
      </c>
      <c r="E1225" s="6" t="s">
        <v>2801</v>
      </c>
      <c r="F1225" t="str">
        <f>INDEX(classification!F$2:F$200, MATCH(soilManagement!E1225, classification!D$2:D$200, 0))</f>
        <v>conventional tillage</v>
      </c>
      <c r="G1225" s="6">
        <v>2</v>
      </c>
      <c r="H1225" s="6" t="s">
        <v>3103</v>
      </c>
      <c r="I1225" t="str">
        <f>INDEX(classification!I$2:I$200, MATCH(soilManagement!H1225, classification!G$2:G$200, 0))</f>
        <v>legume</v>
      </c>
      <c r="J1225" s="6" t="s">
        <v>3104</v>
      </c>
      <c r="K1225" s="23" t="s">
        <v>1551</v>
      </c>
      <c r="L1225" t="str">
        <f>INDEX(classification!L$2:L$200, MATCH(soilManagement!K1225, classification!J$2:J$200, 0))</f>
        <v>unknown</v>
      </c>
      <c r="M1225" s="23" t="s">
        <v>1551</v>
      </c>
      <c r="N1225" t="str">
        <f>INDEX(classification!O$2:O$200, MATCH(soilManagement!M1225, classification!M$2:M$200, 0))</f>
        <v>unknown</v>
      </c>
      <c r="O1225" s="6" t="s">
        <v>2587</v>
      </c>
      <c r="P1225" t="str">
        <f>INDEX(classification!R$2:R$200, MATCH(soilManagement!O1225, classification!P$2:P$200, 0))</f>
        <v>no</v>
      </c>
      <c r="Q1225" s="23" t="s">
        <v>2570</v>
      </c>
      <c r="R1225" t="str">
        <f>INDEX(classification!U$2:U$200, MATCH(soilManagement!Q1225, classification!S$2:S$200, 0))</f>
        <v>irrigated</v>
      </c>
      <c r="S1225" s="23" t="s">
        <v>1551</v>
      </c>
      <c r="T1225" t="str">
        <f>INDEX(classification!X$2:X$200, MATCH(soilManagement!S1225, classification!V$2:V$200, 0))</f>
        <v>unknown</v>
      </c>
      <c r="U1225" s="23" t="s">
        <v>1551</v>
      </c>
      <c r="V1225" t="str">
        <f>INDEX(classification!AA$2:AA$200, MATCH(soilManagement!U1225, classification!Y$2:Y$200, 0))</f>
        <v>unknown</v>
      </c>
      <c r="W1225" s="6" t="s">
        <v>3108</v>
      </c>
      <c r="X1225" t="str">
        <f>INDEX(classification!AD$2:AD$200, MATCH(soilManagement!W1225, classification!AB$2:AB$200, 0))</f>
        <v>no impact</v>
      </c>
      <c r="Y1225" s="6" t="s">
        <v>2559</v>
      </c>
    </row>
    <row r="1226" spans="1:25">
      <c r="A1226">
        <v>1225</v>
      </c>
      <c r="B1226" s="6" t="s">
        <v>1459</v>
      </c>
      <c r="C1226" s="6" t="s">
        <v>2599</v>
      </c>
      <c r="D1226" t="str">
        <f>INDEX(classification!C$2:C$200, MATCH(soilManagement!C1226, classification!A$2:A$200, 0))</f>
        <v>arable</v>
      </c>
      <c r="E1226" s="6" t="s">
        <v>2801</v>
      </c>
      <c r="F1226" t="str">
        <f>INDEX(classification!F$2:F$200, MATCH(soilManagement!E1226, classification!D$2:D$200, 0))</f>
        <v>conventional tillage</v>
      </c>
      <c r="G1226" s="6">
        <v>2</v>
      </c>
      <c r="H1226" s="6" t="s">
        <v>3103</v>
      </c>
      <c r="I1226" t="str">
        <f>INDEX(classification!I$2:I$200, MATCH(soilManagement!H1226, classification!G$2:G$200, 0))</f>
        <v>legume</v>
      </c>
      <c r="J1226" s="6" t="s">
        <v>3104</v>
      </c>
      <c r="K1226" s="23" t="s">
        <v>1551</v>
      </c>
      <c r="L1226" t="str">
        <f>INDEX(classification!L$2:L$200, MATCH(soilManagement!K1226, classification!J$2:J$200, 0))</f>
        <v>unknown</v>
      </c>
      <c r="M1226" s="23" t="s">
        <v>1551</v>
      </c>
      <c r="N1226" t="str">
        <f>INDEX(classification!O$2:O$200, MATCH(soilManagement!M1226, classification!M$2:M$200, 0))</f>
        <v>unknown</v>
      </c>
      <c r="O1226" s="6" t="s">
        <v>2587</v>
      </c>
      <c r="P1226" t="str">
        <f>INDEX(classification!R$2:R$200, MATCH(soilManagement!O1226, classification!P$2:P$200, 0))</f>
        <v>no</v>
      </c>
      <c r="Q1226" s="23" t="s">
        <v>2570</v>
      </c>
      <c r="R1226" t="str">
        <f>INDEX(classification!U$2:U$200, MATCH(soilManagement!Q1226, classification!S$2:S$200, 0))</f>
        <v>irrigated</v>
      </c>
      <c r="S1226" s="23" t="s">
        <v>1551</v>
      </c>
      <c r="T1226" t="str">
        <f>INDEX(classification!X$2:X$200, MATCH(soilManagement!S1226, classification!V$2:V$200, 0))</f>
        <v>unknown</v>
      </c>
      <c r="U1226" s="23" t="s">
        <v>1551</v>
      </c>
      <c r="V1226" t="str">
        <f>INDEX(classification!AA$2:AA$200, MATCH(soilManagement!U1226, classification!Y$2:Y$200, 0))</f>
        <v>unknown</v>
      </c>
      <c r="W1226" s="6" t="s">
        <v>3108</v>
      </c>
      <c r="X1226" t="str">
        <f>INDEX(classification!AD$2:AD$200, MATCH(soilManagement!W1226, classification!AB$2:AB$200, 0))</f>
        <v>no impact</v>
      </c>
      <c r="Y1226" s="6" t="s">
        <v>2559</v>
      </c>
    </row>
    <row r="1227" spans="1:25">
      <c r="A1227">
        <v>1226</v>
      </c>
      <c r="B1227" s="6" t="s">
        <v>1460</v>
      </c>
      <c r="C1227" s="6" t="s">
        <v>2599</v>
      </c>
      <c r="D1227" t="str">
        <f>INDEX(classification!C$2:C$200, MATCH(soilManagement!C1227, classification!A$2:A$200, 0))</f>
        <v>arable</v>
      </c>
      <c r="E1227" s="6" t="s">
        <v>2801</v>
      </c>
      <c r="F1227" t="str">
        <f>INDEX(classification!F$2:F$200, MATCH(soilManagement!E1227, classification!D$2:D$200, 0))</f>
        <v>conventional tillage</v>
      </c>
      <c r="G1227" s="6">
        <v>2</v>
      </c>
      <c r="H1227" s="6" t="s">
        <v>3103</v>
      </c>
      <c r="I1227" t="str">
        <f>INDEX(classification!I$2:I$200, MATCH(soilManagement!H1227, classification!G$2:G$200, 0))</f>
        <v>legume</v>
      </c>
      <c r="J1227" s="6" t="s">
        <v>3104</v>
      </c>
      <c r="K1227" s="23" t="s">
        <v>1551</v>
      </c>
      <c r="L1227" t="str">
        <f>INDEX(classification!L$2:L$200, MATCH(soilManagement!K1227, classification!J$2:J$200, 0))</f>
        <v>unknown</v>
      </c>
      <c r="M1227" s="23" t="s">
        <v>1551</v>
      </c>
      <c r="N1227" t="str">
        <f>INDEX(classification!O$2:O$200, MATCH(soilManagement!M1227, classification!M$2:M$200, 0))</f>
        <v>unknown</v>
      </c>
      <c r="O1227" s="6" t="s">
        <v>2587</v>
      </c>
      <c r="P1227" t="str">
        <f>INDEX(classification!R$2:R$200, MATCH(soilManagement!O1227, classification!P$2:P$200, 0))</f>
        <v>no</v>
      </c>
      <c r="Q1227" s="23" t="s">
        <v>2570</v>
      </c>
      <c r="R1227" t="str">
        <f>INDEX(classification!U$2:U$200, MATCH(soilManagement!Q1227, classification!S$2:S$200, 0))</f>
        <v>irrigated</v>
      </c>
      <c r="S1227" s="23" t="s">
        <v>1551</v>
      </c>
      <c r="T1227" t="str">
        <f>INDEX(classification!X$2:X$200, MATCH(soilManagement!S1227, classification!V$2:V$200, 0))</f>
        <v>unknown</v>
      </c>
      <c r="U1227" s="23" t="s">
        <v>1551</v>
      </c>
      <c r="V1227" t="str">
        <f>INDEX(classification!AA$2:AA$200, MATCH(soilManagement!U1227, classification!Y$2:Y$200, 0))</f>
        <v>unknown</v>
      </c>
      <c r="W1227" s="6" t="s">
        <v>3108</v>
      </c>
      <c r="X1227" t="str">
        <f>INDEX(classification!AD$2:AD$200, MATCH(soilManagement!W1227, classification!AB$2:AB$200, 0))</f>
        <v>no impact</v>
      </c>
      <c r="Y1227" s="6" t="s">
        <v>2559</v>
      </c>
    </row>
    <row r="1228" spans="1:25">
      <c r="A1228">
        <v>1227</v>
      </c>
      <c r="B1228" s="6" t="s">
        <v>1461</v>
      </c>
      <c r="C1228" s="6" t="s">
        <v>2599</v>
      </c>
      <c r="D1228" t="str">
        <f>INDEX(classification!C$2:C$200, MATCH(soilManagement!C1228, classification!A$2:A$200, 0))</f>
        <v>arable</v>
      </c>
      <c r="E1228" s="6" t="s">
        <v>2801</v>
      </c>
      <c r="F1228" t="str">
        <f>INDEX(classification!F$2:F$200, MATCH(soilManagement!E1228, classification!D$2:D$200, 0))</f>
        <v>conventional tillage</v>
      </c>
      <c r="G1228" s="6">
        <v>2</v>
      </c>
      <c r="H1228" s="6" t="s">
        <v>3103</v>
      </c>
      <c r="I1228" t="str">
        <f>INDEX(classification!I$2:I$200, MATCH(soilManagement!H1228, classification!G$2:G$200, 0))</f>
        <v>legume</v>
      </c>
      <c r="J1228" s="6" t="s">
        <v>3104</v>
      </c>
      <c r="K1228" s="23" t="s">
        <v>1551</v>
      </c>
      <c r="L1228" t="str">
        <f>INDEX(classification!L$2:L$200, MATCH(soilManagement!K1228, classification!J$2:J$200, 0))</f>
        <v>unknown</v>
      </c>
      <c r="M1228" s="23" t="s">
        <v>1551</v>
      </c>
      <c r="N1228" t="str">
        <f>INDEX(classification!O$2:O$200, MATCH(soilManagement!M1228, classification!M$2:M$200, 0))</f>
        <v>unknown</v>
      </c>
      <c r="O1228" s="6" t="s">
        <v>2587</v>
      </c>
      <c r="P1228" t="str">
        <f>INDEX(classification!R$2:R$200, MATCH(soilManagement!O1228, classification!P$2:P$200, 0))</f>
        <v>no</v>
      </c>
      <c r="Q1228" s="23" t="s">
        <v>2744</v>
      </c>
      <c r="R1228" t="str">
        <f>INDEX(classification!U$2:U$200, MATCH(soilManagement!Q1228, classification!S$2:S$200, 0))</f>
        <v>rainfed</v>
      </c>
      <c r="S1228" s="23" t="s">
        <v>1551</v>
      </c>
      <c r="T1228" t="str">
        <f>INDEX(classification!X$2:X$200, MATCH(soilManagement!S1228, classification!V$2:V$200, 0))</f>
        <v>unknown</v>
      </c>
      <c r="U1228" s="23" t="s">
        <v>1551</v>
      </c>
      <c r="V1228" t="str">
        <f>INDEX(classification!AA$2:AA$200, MATCH(soilManagement!U1228, classification!Y$2:Y$200, 0))</f>
        <v>unknown</v>
      </c>
      <c r="W1228" s="6" t="s">
        <v>3108</v>
      </c>
      <c r="X1228" t="str">
        <f>INDEX(classification!AD$2:AD$200, MATCH(soilManagement!W1228, classification!AB$2:AB$200, 0))</f>
        <v>no impact</v>
      </c>
      <c r="Y1228" s="6" t="s">
        <v>2559</v>
      </c>
    </row>
    <row r="1229" spans="1:25">
      <c r="A1229">
        <v>1228</v>
      </c>
      <c r="B1229" s="6" t="s">
        <v>1462</v>
      </c>
      <c r="C1229" s="6" t="s">
        <v>2599</v>
      </c>
      <c r="D1229" t="str">
        <f>INDEX(classification!C$2:C$200, MATCH(soilManagement!C1229, classification!A$2:A$200, 0))</f>
        <v>arable</v>
      </c>
      <c r="E1229" s="6" t="s">
        <v>2801</v>
      </c>
      <c r="F1229" t="str">
        <f>INDEX(classification!F$2:F$200, MATCH(soilManagement!E1229, classification!D$2:D$200, 0))</f>
        <v>conventional tillage</v>
      </c>
      <c r="G1229" s="6">
        <v>2</v>
      </c>
      <c r="H1229" s="6" t="s">
        <v>3103</v>
      </c>
      <c r="I1229" t="str">
        <f>INDEX(classification!I$2:I$200, MATCH(soilManagement!H1229, classification!G$2:G$200, 0))</f>
        <v>legume</v>
      </c>
      <c r="J1229" s="6" t="s">
        <v>3104</v>
      </c>
      <c r="K1229" s="23" t="s">
        <v>1551</v>
      </c>
      <c r="L1229" t="str">
        <f>INDEX(classification!L$2:L$200, MATCH(soilManagement!K1229, classification!J$2:J$200, 0))</f>
        <v>unknown</v>
      </c>
      <c r="M1229" s="23" t="s">
        <v>1551</v>
      </c>
      <c r="N1229" t="str">
        <f>INDEX(classification!O$2:O$200, MATCH(soilManagement!M1229, classification!M$2:M$200, 0))</f>
        <v>unknown</v>
      </c>
      <c r="O1229" s="6" t="s">
        <v>2587</v>
      </c>
      <c r="P1229" t="str">
        <f>INDEX(classification!R$2:R$200, MATCH(soilManagement!O1229, classification!P$2:P$200, 0))</f>
        <v>no</v>
      </c>
      <c r="Q1229" s="23" t="s">
        <v>2570</v>
      </c>
      <c r="R1229" t="str">
        <f>INDEX(classification!U$2:U$200, MATCH(soilManagement!Q1229, classification!S$2:S$200, 0))</f>
        <v>irrigated</v>
      </c>
      <c r="S1229" s="23" t="s">
        <v>1551</v>
      </c>
      <c r="T1229" t="str">
        <f>INDEX(classification!X$2:X$200, MATCH(soilManagement!S1229, classification!V$2:V$200, 0))</f>
        <v>unknown</v>
      </c>
      <c r="U1229" s="23" t="s">
        <v>1551</v>
      </c>
      <c r="V1229" t="str">
        <f>INDEX(classification!AA$2:AA$200, MATCH(soilManagement!U1229, classification!Y$2:Y$200, 0))</f>
        <v>unknown</v>
      </c>
      <c r="W1229" s="6" t="s">
        <v>3109</v>
      </c>
      <c r="X1229" t="str">
        <f>INDEX(classification!AD$2:AD$200, MATCH(soilManagement!W1229, classification!AB$2:AB$200, 0))</f>
        <v>no impact</v>
      </c>
      <c r="Y1229" s="6" t="s">
        <v>2559</v>
      </c>
    </row>
    <row r="1230" spans="1:25">
      <c r="A1230">
        <v>1229</v>
      </c>
      <c r="B1230" s="6" t="s">
        <v>1463</v>
      </c>
      <c r="C1230" s="6" t="s">
        <v>2599</v>
      </c>
      <c r="D1230" t="str">
        <f>INDEX(classification!C$2:C$200, MATCH(soilManagement!C1230, classification!A$2:A$200, 0))</f>
        <v>arable</v>
      </c>
      <c r="E1230" s="6" t="s">
        <v>2801</v>
      </c>
      <c r="F1230" t="str">
        <f>INDEX(classification!F$2:F$200, MATCH(soilManagement!E1230, classification!D$2:D$200, 0))</f>
        <v>conventional tillage</v>
      </c>
      <c r="G1230" s="6">
        <v>2</v>
      </c>
      <c r="H1230" s="6" t="s">
        <v>3103</v>
      </c>
      <c r="I1230" t="str">
        <f>INDEX(classification!I$2:I$200, MATCH(soilManagement!H1230, classification!G$2:G$200, 0))</f>
        <v>legume</v>
      </c>
      <c r="J1230" s="6" t="s">
        <v>3104</v>
      </c>
      <c r="K1230" s="23" t="s">
        <v>1551</v>
      </c>
      <c r="L1230" t="str">
        <f>INDEX(classification!L$2:L$200, MATCH(soilManagement!K1230, classification!J$2:J$200, 0))</f>
        <v>unknown</v>
      </c>
      <c r="M1230" s="23" t="s">
        <v>1551</v>
      </c>
      <c r="N1230" t="str">
        <f>INDEX(classification!O$2:O$200, MATCH(soilManagement!M1230, classification!M$2:M$200, 0))</f>
        <v>unknown</v>
      </c>
      <c r="O1230" s="6" t="s">
        <v>2587</v>
      </c>
      <c r="P1230" t="str">
        <f>INDEX(classification!R$2:R$200, MATCH(soilManagement!O1230, classification!P$2:P$200, 0))</f>
        <v>no</v>
      </c>
      <c r="Q1230" s="23" t="s">
        <v>2570</v>
      </c>
      <c r="R1230" t="str">
        <f>INDEX(classification!U$2:U$200, MATCH(soilManagement!Q1230, classification!S$2:S$200, 0))</f>
        <v>irrigated</v>
      </c>
      <c r="S1230" s="23" t="s">
        <v>1551</v>
      </c>
      <c r="T1230" t="str">
        <f>INDEX(classification!X$2:X$200, MATCH(soilManagement!S1230, classification!V$2:V$200, 0))</f>
        <v>unknown</v>
      </c>
      <c r="U1230" s="23" t="s">
        <v>1551</v>
      </c>
      <c r="V1230" t="str">
        <f>INDEX(classification!AA$2:AA$200, MATCH(soilManagement!U1230, classification!Y$2:Y$200, 0))</f>
        <v>unknown</v>
      </c>
      <c r="W1230" s="6" t="s">
        <v>3109</v>
      </c>
      <c r="X1230" t="str">
        <f>INDEX(classification!AD$2:AD$200, MATCH(soilManagement!W1230, classification!AB$2:AB$200, 0))</f>
        <v>no impact</v>
      </c>
      <c r="Y1230" s="6" t="s">
        <v>2559</v>
      </c>
    </row>
    <row r="1231" spans="1:25">
      <c r="A1231">
        <v>1230</v>
      </c>
      <c r="B1231" s="6" t="s">
        <v>1464</v>
      </c>
      <c r="C1231" s="6" t="s">
        <v>2599</v>
      </c>
      <c r="D1231" t="str">
        <f>INDEX(classification!C$2:C$200, MATCH(soilManagement!C1231, classification!A$2:A$200, 0))</f>
        <v>arable</v>
      </c>
      <c r="E1231" s="6" t="s">
        <v>2801</v>
      </c>
      <c r="F1231" t="str">
        <f>INDEX(classification!F$2:F$200, MATCH(soilManagement!E1231, classification!D$2:D$200, 0))</f>
        <v>conventional tillage</v>
      </c>
      <c r="G1231" s="6">
        <v>2</v>
      </c>
      <c r="H1231" s="6" t="s">
        <v>3103</v>
      </c>
      <c r="I1231" t="str">
        <f>INDEX(classification!I$2:I$200, MATCH(soilManagement!H1231, classification!G$2:G$200, 0))</f>
        <v>legume</v>
      </c>
      <c r="J1231" s="6" t="s">
        <v>3104</v>
      </c>
      <c r="K1231" s="23" t="s">
        <v>1551</v>
      </c>
      <c r="L1231" t="str">
        <f>INDEX(classification!L$2:L$200, MATCH(soilManagement!K1231, classification!J$2:J$200, 0))</f>
        <v>unknown</v>
      </c>
      <c r="M1231" s="23" t="s">
        <v>1551</v>
      </c>
      <c r="N1231" t="str">
        <f>INDEX(classification!O$2:O$200, MATCH(soilManagement!M1231, classification!M$2:M$200, 0))</f>
        <v>unknown</v>
      </c>
      <c r="O1231" s="6" t="s">
        <v>2587</v>
      </c>
      <c r="P1231" t="str">
        <f>INDEX(classification!R$2:R$200, MATCH(soilManagement!O1231, classification!P$2:P$200, 0))</f>
        <v>no</v>
      </c>
      <c r="Q1231" s="23" t="s">
        <v>2570</v>
      </c>
      <c r="R1231" t="str">
        <f>INDEX(classification!U$2:U$200, MATCH(soilManagement!Q1231, classification!S$2:S$200, 0))</f>
        <v>irrigated</v>
      </c>
      <c r="S1231" s="23" t="s">
        <v>1551</v>
      </c>
      <c r="T1231" t="str">
        <f>INDEX(classification!X$2:X$200, MATCH(soilManagement!S1231, classification!V$2:V$200, 0))</f>
        <v>unknown</v>
      </c>
      <c r="U1231" s="23" t="s">
        <v>1551</v>
      </c>
      <c r="V1231" t="str">
        <f>INDEX(classification!AA$2:AA$200, MATCH(soilManagement!U1231, classification!Y$2:Y$200, 0))</f>
        <v>unknown</v>
      </c>
      <c r="W1231" s="6" t="s">
        <v>3109</v>
      </c>
      <c r="X1231" t="str">
        <f>INDEX(classification!AD$2:AD$200, MATCH(soilManagement!W1231, classification!AB$2:AB$200, 0))</f>
        <v>no impact</v>
      </c>
      <c r="Y1231" s="6" t="s">
        <v>2559</v>
      </c>
    </row>
    <row r="1232" spans="1:25">
      <c r="A1232">
        <v>1231</v>
      </c>
      <c r="B1232" s="6" t="s">
        <v>1465</v>
      </c>
      <c r="C1232" s="6" t="s">
        <v>2599</v>
      </c>
      <c r="D1232" t="str">
        <f>INDEX(classification!C$2:C$200, MATCH(soilManagement!C1232, classification!A$2:A$200, 0))</f>
        <v>arable</v>
      </c>
      <c r="E1232" s="6" t="s">
        <v>2801</v>
      </c>
      <c r="F1232" t="str">
        <f>INDEX(classification!F$2:F$200, MATCH(soilManagement!E1232, classification!D$2:D$200, 0))</f>
        <v>conventional tillage</v>
      </c>
      <c r="G1232" s="6">
        <v>2</v>
      </c>
      <c r="H1232" s="6" t="s">
        <v>3103</v>
      </c>
      <c r="I1232" t="str">
        <f>INDEX(classification!I$2:I$200, MATCH(soilManagement!H1232, classification!G$2:G$200, 0))</f>
        <v>legume</v>
      </c>
      <c r="J1232" s="6" t="s">
        <v>3104</v>
      </c>
      <c r="K1232" s="23" t="s">
        <v>1551</v>
      </c>
      <c r="L1232" t="str">
        <f>INDEX(classification!L$2:L$200, MATCH(soilManagement!K1232, classification!J$2:J$200, 0))</f>
        <v>unknown</v>
      </c>
      <c r="M1232" s="23" t="s">
        <v>1551</v>
      </c>
      <c r="N1232" t="str">
        <f>INDEX(classification!O$2:O$200, MATCH(soilManagement!M1232, classification!M$2:M$200, 0))</f>
        <v>unknown</v>
      </c>
      <c r="O1232" s="6" t="s">
        <v>2587</v>
      </c>
      <c r="P1232" t="str">
        <f>INDEX(classification!R$2:R$200, MATCH(soilManagement!O1232, classification!P$2:P$200, 0))</f>
        <v>no</v>
      </c>
      <c r="Q1232" s="23" t="s">
        <v>2570</v>
      </c>
      <c r="R1232" t="str">
        <f>INDEX(classification!U$2:U$200, MATCH(soilManagement!Q1232, classification!S$2:S$200, 0))</f>
        <v>irrigated</v>
      </c>
      <c r="S1232" s="23" t="s">
        <v>1551</v>
      </c>
      <c r="T1232" t="str">
        <f>INDEX(classification!X$2:X$200, MATCH(soilManagement!S1232, classification!V$2:V$200, 0))</f>
        <v>unknown</v>
      </c>
      <c r="U1232" s="23" t="s">
        <v>1551</v>
      </c>
      <c r="V1232" t="str">
        <f>INDEX(classification!AA$2:AA$200, MATCH(soilManagement!U1232, classification!Y$2:Y$200, 0))</f>
        <v>unknown</v>
      </c>
      <c r="W1232" s="6" t="s">
        <v>3109</v>
      </c>
      <c r="X1232" t="str">
        <f>INDEX(classification!AD$2:AD$200, MATCH(soilManagement!W1232, classification!AB$2:AB$200, 0))</f>
        <v>no impact</v>
      </c>
      <c r="Y1232" s="6" t="s">
        <v>2559</v>
      </c>
    </row>
    <row r="1233" spans="1:25">
      <c r="A1233">
        <v>1232</v>
      </c>
      <c r="B1233" s="6" t="s">
        <v>1466</v>
      </c>
      <c r="C1233" s="6" t="s">
        <v>2599</v>
      </c>
      <c r="D1233" t="str">
        <f>INDEX(classification!C$2:C$200, MATCH(soilManagement!C1233, classification!A$2:A$200, 0))</f>
        <v>arable</v>
      </c>
      <c r="E1233" s="6" t="s">
        <v>2801</v>
      </c>
      <c r="F1233" t="str">
        <f>INDEX(classification!F$2:F$200, MATCH(soilManagement!E1233, classification!D$2:D$200, 0))</f>
        <v>conventional tillage</v>
      </c>
      <c r="G1233" s="6">
        <v>2</v>
      </c>
      <c r="H1233" s="6" t="s">
        <v>3103</v>
      </c>
      <c r="I1233" t="str">
        <f>INDEX(classification!I$2:I$200, MATCH(soilManagement!H1233, classification!G$2:G$200, 0))</f>
        <v>legume</v>
      </c>
      <c r="J1233" s="6" t="s">
        <v>3104</v>
      </c>
      <c r="K1233" s="23" t="s">
        <v>1551</v>
      </c>
      <c r="L1233" t="str">
        <f>INDEX(classification!L$2:L$200, MATCH(soilManagement!K1233, classification!J$2:J$200, 0))</f>
        <v>unknown</v>
      </c>
      <c r="M1233" s="23" t="s">
        <v>1551</v>
      </c>
      <c r="N1233" t="str">
        <f>INDEX(classification!O$2:O$200, MATCH(soilManagement!M1233, classification!M$2:M$200, 0))</f>
        <v>unknown</v>
      </c>
      <c r="O1233" s="6" t="s">
        <v>2587</v>
      </c>
      <c r="P1233" t="str">
        <f>INDEX(classification!R$2:R$200, MATCH(soilManagement!O1233, classification!P$2:P$200, 0))</f>
        <v>no</v>
      </c>
      <c r="Q1233" s="23" t="s">
        <v>2744</v>
      </c>
      <c r="R1233" t="str">
        <f>INDEX(classification!U$2:U$200, MATCH(soilManagement!Q1233, classification!S$2:S$200, 0))</f>
        <v>rainfed</v>
      </c>
      <c r="S1233" s="23" t="s">
        <v>1551</v>
      </c>
      <c r="T1233" t="str">
        <f>INDEX(classification!X$2:X$200, MATCH(soilManagement!S1233, classification!V$2:V$200, 0))</f>
        <v>unknown</v>
      </c>
      <c r="U1233" s="23" t="s">
        <v>1551</v>
      </c>
      <c r="V1233" t="str">
        <f>INDEX(classification!AA$2:AA$200, MATCH(soilManagement!U1233, classification!Y$2:Y$200, 0))</f>
        <v>unknown</v>
      </c>
      <c r="W1233" s="6" t="s">
        <v>3109</v>
      </c>
      <c r="X1233" t="str">
        <f>INDEX(classification!AD$2:AD$200, MATCH(soilManagement!W1233, classification!AB$2:AB$200, 0))</f>
        <v>no impact</v>
      </c>
      <c r="Y1233" s="6" t="s">
        <v>2559</v>
      </c>
    </row>
    <row r="1234" spans="1:25">
      <c r="A1234">
        <v>1233</v>
      </c>
      <c r="B1234" s="6" t="s">
        <v>1467</v>
      </c>
      <c r="C1234" s="6" t="s">
        <v>2599</v>
      </c>
      <c r="D1234" t="str">
        <f>INDEX(classification!C$2:C$200, MATCH(soilManagement!C1234, classification!A$2:A$200, 0))</f>
        <v>arable</v>
      </c>
      <c r="E1234" s="6" t="s">
        <v>2801</v>
      </c>
      <c r="F1234" t="str">
        <f>INDEX(classification!F$2:F$200, MATCH(soilManagement!E1234, classification!D$2:D$200, 0))</f>
        <v>conventional tillage</v>
      </c>
      <c r="G1234" s="9">
        <v>-9999</v>
      </c>
      <c r="H1234" s="9" t="s">
        <v>2657</v>
      </c>
      <c r="I1234" t="str">
        <f>INDEX(classification!I$2:I$200, MATCH(soilManagement!H1234, classification!G$2:G$200, 0))</f>
        <v>cereals</v>
      </c>
      <c r="J1234" s="9" t="s">
        <v>1551</v>
      </c>
      <c r="K1234" s="23" t="s">
        <v>1551</v>
      </c>
      <c r="L1234" t="str">
        <f>INDEX(classification!L$2:L$200, MATCH(soilManagement!K1234, classification!J$2:J$200, 0))</f>
        <v>unknown</v>
      </c>
      <c r="M1234" s="23" t="s">
        <v>1551</v>
      </c>
      <c r="N1234" t="str">
        <f>INDEX(classification!O$2:O$200, MATCH(soilManagement!M1234, classification!M$2:M$200, 0))</f>
        <v>unknown</v>
      </c>
      <c r="O1234" s="6" t="s">
        <v>2587</v>
      </c>
      <c r="P1234" t="str">
        <f>INDEX(classification!R$2:R$200, MATCH(soilManagement!O1234, classification!P$2:P$200, 0))</f>
        <v>no</v>
      </c>
      <c r="Q1234" s="6" t="s">
        <v>2973</v>
      </c>
      <c r="R1234" t="str">
        <f>INDEX(classification!U$2:U$200, MATCH(soilManagement!Q1234, classification!S$2:S$200, 0))</f>
        <v>rainfed</v>
      </c>
      <c r="S1234" s="6" t="s">
        <v>2835</v>
      </c>
      <c r="T1234" t="str">
        <f>INDEX(classification!X$2:X$200, MATCH(soilManagement!S1234, classification!V$2:V$200, 0))</f>
        <v>not compacted</v>
      </c>
      <c r="U1234" s="6"/>
      <c r="V1234" t="str">
        <f>INDEX(classification!AA$2:AA$200, MATCH(soilManagement!U1234, classification!Y$2:Y$200, 0))</f>
        <v>unknown</v>
      </c>
      <c r="W1234" s="9" t="s">
        <v>3020</v>
      </c>
      <c r="X1234" t="str">
        <f>INDEX(classification!AD$2:AD$200, MATCH(soilManagement!W1234, classification!AB$2:AB$200, 0))</f>
        <v>no impact</v>
      </c>
      <c r="Y1234" s="6" t="s">
        <v>2526</v>
      </c>
    </row>
    <row r="1235" spans="1:25">
      <c r="A1235">
        <v>1234</v>
      </c>
      <c r="B1235" s="6" t="s">
        <v>1469</v>
      </c>
      <c r="C1235" s="6" t="s">
        <v>2599</v>
      </c>
      <c r="D1235" t="str">
        <f>INDEX(classification!C$2:C$200, MATCH(soilManagement!C1235, classification!A$2:A$200, 0))</f>
        <v>arable</v>
      </c>
      <c r="E1235" s="6" t="s">
        <v>2801</v>
      </c>
      <c r="F1235" t="str">
        <f>INDEX(classification!F$2:F$200, MATCH(soilManagement!E1235, classification!D$2:D$200, 0))</f>
        <v>conventional tillage</v>
      </c>
      <c r="G1235" s="9">
        <v>-9999</v>
      </c>
      <c r="H1235" s="9" t="s">
        <v>2657</v>
      </c>
      <c r="I1235" t="str">
        <f>INDEX(classification!I$2:I$200, MATCH(soilManagement!H1235, classification!G$2:G$200, 0))</f>
        <v>cereals</v>
      </c>
      <c r="J1235" s="9" t="s">
        <v>1551</v>
      </c>
      <c r="K1235" s="23" t="s">
        <v>1551</v>
      </c>
      <c r="L1235" t="str">
        <f>INDEX(classification!L$2:L$200, MATCH(soilManagement!K1235, classification!J$2:J$200, 0))</f>
        <v>unknown</v>
      </c>
      <c r="M1235" s="23" t="s">
        <v>1551</v>
      </c>
      <c r="N1235" t="str">
        <f>INDEX(classification!O$2:O$200, MATCH(soilManagement!M1235, classification!M$2:M$200, 0))</f>
        <v>unknown</v>
      </c>
      <c r="O1235" s="6" t="s">
        <v>2587</v>
      </c>
      <c r="P1235" t="str">
        <f>INDEX(classification!R$2:R$200, MATCH(soilManagement!O1235, classification!P$2:P$200, 0))</f>
        <v>no</v>
      </c>
      <c r="Q1235" s="6" t="s">
        <v>2973</v>
      </c>
      <c r="R1235" t="str">
        <f>INDEX(classification!U$2:U$200, MATCH(soilManagement!Q1235, classification!S$2:S$200, 0))</f>
        <v>rainfed</v>
      </c>
      <c r="S1235" s="6" t="s">
        <v>2835</v>
      </c>
      <c r="T1235" t="str">
        <f>INDEX(classification!X$2:X$200, MATCH(soilManagement!S1235, classification!V$2:V$200, 0))</f>
        <v>not compacted</v>
      </c>
      <c r="U1235" s="6"/>
      <c r="V1235" t="str">
        <f>INDEX(classification!AA$2:AA$200, MATCH(soilManagement!U1235, classification!Y$2:Y$200, 0))</f>
        <v>unknown</v>
      </c>
      <c r="W1235" s="9" t="s">
        <v>3021</v>
      </c>
      <c r="X1235" t="str">
        <f>INDEX(classification!AD$2:AD$200, MATCH(soilManagement!W1235, classification!AB$2:AB$200, 0))</f>
        <v>unknown</v>
      </c>
      <c r="Y1235" s="6" t="s">
        <v>2527</v>
      </c>
    </row>
    <row r="1236" spans="1:25">
      <c r="A1236">
        <v>1235</v>
      </c>
      <c r="B1236" s="6" t="s">
        <v>1470</v>
      </c>
      <c r="C1236" s="6" t="s">
        <v>2599</v>
      </c>
      <c r="D1236" t="str">
        <f>INDEX(classification!C$2:C$200, MATCH(soilManagement!C1236, classification!A$2:A$200, 0))</f>
        <v>arable</v>
      </c>
      <c r="E1236" s="6" t="s">
        <v>2801</v>
      </c>
      <c r="F1236" t="str">
        <f>INDEX(classification!F$2:F$200, MATCH(soilManagement!E1236, classification!D$2:D$200, 0))</f>
        <v>conventional tillage</v>
      </c>
      <c r="G1236" s="9">
        <v>-9999</v>
      </c>
      <c r="H1236" s="9" t="s">
        <v>2657</v>
      </c>
      <c r="I1236" t="str">
        <f>INDEX(classification!I$2:I$200, MATCH(soilManagement!H1236, classification!G$2:G$200, 0))</f>
        <v>cereals</v>
      </c>
      <c r="J1236" s="9" t="s">
        <v>1551</v>
      </c>
      <c r="K1236" s="23" t="s">
        <v>1551</v>
      </c>
      <c r="L1236" t="str">
        <f>INDEX(classification!L$2:L$200, MATCH(soilManagement!K1236, classification!J$2:J$200, 0))</f>
        <v>unknown</v>
      </c>
      <c r="M1236" s="23" t="s">
        <v>1551</v>
      </c>
      <c r="N1236" t="str">
        <f>INDEX(classification!O$2:O$200, MATCH(soilManagement!M1236, classification!M$2:M$200, 0))</f>
        <v>unknown</v>
      </c>
      <c r="O1236" s="6" t="s">
        <v>2587</v>
      </c>
      <c r="P1236" t="str">
        <f>INDEX(classification!R$2:R$200, MATCH(soilManagement!O1236, classification!P$2:P$200, 0))</f>
        <v>no</v>
      </c>
      <c r="Q1236" s="6" t="s">
        <v>2973</v>
      </c>
      <c r="R1236" t="str">
        <f>INDEX(classification!U$2:U$200, MATCH(soilManagement!Q1236, classification!S$2:S$200, 0))</f>
        <v>rainfed</v>
      </c>
      <c r="S1236" s="6" t="s">
        <v>2835</v>
      </c>
      <c r="T1236" t="str">
        <f>INDEX(classification!X$2:X$200, MATCH(soilManagement!S1236, classification!V$2:V$200, 0))</f>
        <v>not compacted</v>
      </c>
      <c r="U1236" s="6"/>
      <c r="V1236" t="str">
        <f>INDEX(classification!AA$2:AA$200, MATCH(soilManagement!U1236, classification!Y$2:Y$200, 0))</f>
        <v>unknown</v>
      </c>
      <c r="W1236" s="9" t="s">
        <v>3023</v>
      </c>
      <c r="X1236" t="str">
        <f>INDEX(classification!AD$2:AD$200, MATCH(soilManagement!W1236, classification!AB$2:AB$200, 0))</f>
        <v>no impact</v>
      </c>
      <c r="Y1236" s="6" t="s">
        <v>2528</v>
      </c>
    </row>
    <row r="1237" spans="1:25">
      <c r="A1237">
        <v>1236</v>
      </c>
      <c r="B1237" s="6" t="s">
        <v>1471</v>
      </c>
      <c r="C1237" s="6" t="s">
        <v>2599</v>
      </c>
      <c r="D1237" t="str">
        <f>INDEX(classification!C$2:C$200, MATCH(soilManagement!C1237, classification!A$2:A$200, 0))</f>
        <v>arable</v>
      </c>
      <c r="E1237" s="6" t="s">
        <v>2801</v>
      </c>
      <c r="F1237" t="str">
        <f>INDEX(classification!F$2:F$200, MATCH(soilManagement!E1237, classification!D$2:D$200, 0))</f>
        <v>conventional tillage</v>
      </c>
      <c r="G1237" s="9">
        <v>-9999</v>
      </c>
      <c r="H1237" s="9" t="s">
        <v>2657</v>
      </c>
      <c r="I1237" t="str">
        <f>INDEX(classification!I$2:I$200, MATCH(soilManagement!H1237, classification!G$2:G$200, 0))</f>
        <v>cereals</v>
      </c>
      <c r="J1237" s="9" t="s">
        <v>1551</v>
      </c>
      <c r="K1237" s="23" t="s">
        <v>1551</v>
      </c>
      <c r="L1237" t="str">
        <f>INDEX(classification!L$2:L$200, MATCH(soilManagement!K1237, classification!J$2:J$200, 0))</f>
        <v>unknown</v>
      </c>
      <c r="M1237" s="23" t="s">
        <v>1551</v>
      </c>
      <c r="N1237" t="str">
        <f>INDEX(classification!O$2:O$200, MATCH(soilManagement!M1237, classification!M$2:M$200, 0))</f>
        <v>unknown</v>
      </c>
      <c r="O1237" s="6" t="s">
        <v>2587</v>
      </c>
      <c r="P1237" t="str">
        <f>INDEX(classification!R$2:R$200, MATCH(soilManagement!O1237, classification!P$2:P$200, 0))</f>
        <v>no</v>
      </c>
      <c r="Q1237" s="6" t="s">
        <v>2973</v>
      </c>
      <c r="R1237" t="str">
        <f>INDEX(classification!U$2:U$200, MATCH(soilManagement!Q1237, classification!S$2:S$200, 0))</f>
        <v>rainfed</v>
      </c>
      <c r="S1237" s="6" t="s">
        <v>3024</v>
      </c>
      <c r="T1237" t="str">
        <f>INDEX(classification!X$2:X$200, MATCH(soilManagement!S1237, classification!V$2:V$200, 0))</f>
        <v>compacted</v>
      </c>
      <c r="U1237" s="6"/>
      <c r="V1237" t="str">
        <f>INDEX(classification!AA$2:AA$200, MATCH(soilManagement!U1237, classification!Y$2:Y$200, 0))</f>
        <v>unknown</v>
      </c>
      <c r="W1237" s="9" t="s">
        <v>3021</v>
      </c>
      <c r="X1237" t="str">
        <f>INDEX(classification!AD$2:AD$200, MATCH(soilManagement!W1237, classification!AB$2:AB$200, 0))</f>
        <v>unknown</v>
      </c>
      <c r="Y1237" s="6" t="s">
        <v>2529</v>
      </c>
    </row>
    <row r="1238" spans="1:25">
      <c r="A1238">
        <v>1237</v>
      </c>
      <c r="B1238" s="6" t="s">
        <v>1472</v>
      </c>
      <c r="C1238" s="6" t="s">
        <v>2599</v>
      </c>
      <c r="D1238" t="str">
        <f>INDEX(classification!C$2:C$200, MATCH(soilManagement!C1238, classification!A$2:A$200, 0))</f>
        <v>arable</v>
      </c>
      <c r="E1238" s="6" t="s">
        <v>2801</v>
      </c>
      <c r="F1238" t="str">
        <f>INDEX(classification!F$2:F$200, MATCH(soilManagement!E1238, classification!D$2:D$200, 0))</f>
        <v>conventional tillage</v>
      </c>
      <c r="G1238" s="9">
        <v>-9999</v>
      </c>
      <c r="H1238" s="9" t="s">
        <v>2657</v>
      </c>
      <c r="I1238" t="str">
        <f>INDEX(classification!I$2:I$200, MATCH(soilManagement!H1238, classification!G$2:G$200, 0))</f>
        <v>cereals</v>
      </c>
      <c r="J1238" s="9" t="s">
        <v>1551</v>
      </c>
      <c r="K1238" s="23" t="s">
        <v>1551</v>
      </c>
      <c r="L1238" t="str">
        <f>INDEX(classification!L$2:L$200, MATCH(soilManagement!K1238, classification!J$2:J$200, 0))</f>
        <v>unknown</v>
      </c>
      <c r="M1238" s="23" t="s">
        <v>1551</v>
      </c>
      <c r="N1238" t="str">
        <f>INDEX(classification!O$2:O$200, MATCH(soilManagement!M1238, classification!M$2:M$200, 0))</f>
        <v>unknown</v>
      </c>
      <c r="O1238" s="6" t="s">
        <v>2587</v>
      </c>
      <c r="P1238" t="str">
        <f>INDEX(classification!R$2:R$200, MATCH(soilManagement!O1238, classification!P$2:P$200, 0))</f>
        <v>no</v>
      </c>
      <c r="Q1238" s="6" t="s">
        <v>2973</v>
      </c>
      <c r="R1238" t="str">
        <f>INDEX(classification!U$2:U$200, MATCH(soilManagement!Q1238, classification!S$2:S$200, 0))</f>
        <v>rainfed</v>
      </c>
      <c r="S1238" s="6" t="s">
        <v>3024</v>
      </c>
      <c r="T1238" t="str">
        <f>INDEX(classification!X$2:X$200, MATCH(soilManagement!S1238, classification!V$2:V$200, 0))</f>
        <v>compacted</v>
      </c>
      <c r="U1238" s="6"/>
      <c r="V1238" t="str">
        <f>INDEX(classification!AA$2:AA$200, MATCH(soilManagement!U1238, classification!Y$2:Y$200, 0))</f>
        <v>unknown</v>
      </c>
      <c r="W1238" s="9" t="s">
        <v>3023</v>
      </c>
      <c r="X1238" t="str">
        <f>INDEX(classification!AD$2:AD$200, MATCH(soilManagement!W1238, classification!AB$2:AB$200, 0))</f>
        <v>no impact</v>
      </c>
      <c r="Y1238" s="6" t="s">
        <v>2530</v>
      </c>
    </row>
    <row r="1239" spans="1:25">
      <c r="A1239">
        <v>1238</v>
      </c>
      <c r="B1239" s="6" t="s">
        <v>1473</v>
      </c>
      <c r="C1239" s="6" t="s">
        <v>2599</v>
      </c>
      <c r="D1239" t="str">
        <f>INDEX(classification!C$2:C$200, MATCH(soilManagement!C1239, classification!A$2:A$200, 0))</f>
        <v>arable</v>
      </c>
      <c r="E1239" s="6" t="s">
        <v>2801</v>
      </c>
      <c r="F1239" t="str">
        <f>INDEX(classification!F$2:F$200, MATCH(soilManagement!E1239, classification!D$2:D$200, 0))</f>
        <v>conventional tillage</v>
      </c>
      <c r="G1239">
        <v>1</v>
      </c>
      <c r="H1239" t="s">
        <v>2630</v>
      </c>
      <c r="I1239" t="str">
        <f>INDEX(classification!I$2:I$200, MATCH(soilManagement!H1239, classification!G$2:G$200, 0))</f>
        <v>maize</v>
      </c>
      <c r="J1239" t="s">
        <v>2630</v>
      </c>
      <c r="K1239" t="s">
        <v>1551</v>
      </c>
      <c r="L1239" t="str">
        <f>INDEX(classification!L$2:L$200, MATCH(soilManagement!K1239, classification!J$2:J$200, 0))</f>
        <v>unknown</v>
      </c>
      <c r="M1239" s="23" t="s">
        <v>1551</v>
      </c>
      <c r="N1239" t="str">
        <f>INDEX(classification!O$2:O$200, MATCH(soilManagement!M1239, classification!M$2:M$200, 0))</f>
        <v>unknown</v>
      </c>
      <c r="O1239" s="6" t="s">
        <v>2587</v>
      </c>
      <c r="P1239" t="str">
        <f>INDEX(classification!R$2:R$200, MATCH(soilManagement!O1239, classification!P$2:P$200, 0))</f>
        <v>no</v>
      </c>
      <c r="Q1239" t="s">
        <v>2570</v>
      </c>
      <c r="R1239" t="str">
        <f>INDEX(classification!U$2:U$200, MATCH(soilManagement!Q1239, classification!S$2:S$200, 0))</f>
        <v>irrigated</v>
      </c>
      <c r="S1239" t="s">
        <v>1551</v>
      </c>
      <c r="T1239" t="str">
        <f>INDEX(classification!X$2:X$200, MATCH(soilManagement!S1239, classification!V$2:V$200, 0))</f>
        <v>unknown</v>
      </c>
      <c r="U1239" t="s">
        <v>1551</v>
      </c>
      <c r="V1239" t="str">
        <f>INDEX(classification!AA$2:AA$200, MATCH(soilManagement!U1239, classification!Y$2:Y$200, 0))</f>
        <v>unknown</v>
      </c>
      <c r="W1239" s="6" t="s">
        <v>2963</v>
      </c>
      <c r="X1239" t="str">
        <f>INDEX(classification!AD$2:AD$200, MATCH(soilManagement!W1239, classification!AB$2:AB$200, 0))</f>
        <v>no impact</v>
      </c>
      <c r="Y1239" s="6" t="s">
        <v>2532</v>
      </c>
    </row>
    <row r="1240" spans="1:25">
      <c r="A1240">
        <v>1239</v>
      </c>
      <c r="B1240" s="6" t="s">
        <v>1475</v>
      </c>
      <c r="C1240" s="6" t="s">
        <v>2599</v>
      </c>
      <c r="D1240" t="str">
        <f>INDEX(classification!C$2:C$200, MATCH(soilManagement!C1240, classification!A$2:A$200, 0))</f>
        <v>arable</v>
      </c>
      <c r="E1240" s="6" t="s">
        <v>2801</v>
      </c>
      <c r="F1240" t="str">
        <f>INDEX(classification!F$2:F$200, MATCH(soilManagement!E1240, classification!D$2:D$200, 0))</f>
        <v>conventional tillage</v>
      </c>
      <c r="G1240">
        <v>1</v>
      </c>
      <c r="H1240" t="s">
        <v>2630</v>
      </c>
      <c r="I1240" t="str">
        <f>INDEX(classification!I$2:I$200, MATCH(soilManagement!H1240, classification!G$2:G$200, 0))</f>
        <v>maize</v>
      </c>
      <c r="J1240" t="s">
        <v>2630</v>
      </c>
      <c r="K1240" t="s">
        <v>1551</v>
      </c>
      <c r="L1240" t="str">
        <f>INDEX(classification!L$2:L$200, MATCH(soilManagement!K1240, classification!J$2:J$200, 0))</f>
        <v>unknown</v>
      </c>
      <c r="M1240" s="23" t="s">
        <v>1551</v>
      </c>
      <c r="N1240" t="str">
        <f>INDEX(classification!O$2:O$200, MATCH(soilManagement!M1240, classification!M$2:M$200, 0))</f>
        <v>unknown</v>
      </c>
      <c r="O1240" s="6" t="s">
        <v>2587</v>
      </c>
      <c r="P1240" t="str">
        <f>INDEX(classification!R$2:R$200, MATCH(soilManagement!O1240, classification!P$2:P$200, 0))</f>
        <v>no</v>
      </c>
      <c r="Q1240" t="s">
        <v>2570</v>
      </c>
      <c r="R1240" t="str">
        <f>INDEX(classification!U$2:U$200, MATCH(soilManagement!Q1240, classification!S$2:S$200, 0))</f>
        <v>irrigated</v>
      </c>
      <c r="S1240" t="s">
        <v>1551</v>
      </c>
      <c r="T1240" t="str">
        <f>INDEX(classification!X$2:X$200, MATCH(soilManagement!S1240, classification!V$2:V$200, 0))</f>
        <v>unknown</v>
      </c>
      <c r="U1240" t="s">
        <v>1551</v>
      </c>
      <c r="V1240" t="str">
        <f>INDEX(classification!AA$2:AA$200, MATCH(soilManagement!U1240, classification!Y$2:Y$200, 0))</f>
        <v>unknown</v>
      </c>
      <c r="W1240" s="6" t="s">
        <v>2963</v>
      </c>
      <c r="X1240" t="str">
        <f>INDEX(classification!AD$2:AD$200, MATCH(soilManagement!W1240, classification!AB$2:AB$200, 0))</f>
        <v>no impact</v>
      </c>
      <c r="Y1240" s="6" t="s">
        <v>2532</v>
      </c>
    </row>
    <row r="1241" spans="1:25">
      <c r="A1241">
        <v>1240</v>
      </c>
      <c r="B1241" s="6" t="s">
        <v>1476</v>
      </c>
      <c r="C1241" s="6" t="s">
        <v>2599</v>
      </c>
      <c r="D1241" t="str">
        <f>INDEX(classification!C$2:C$200, MATCH(soilManagement!C1241, classification!A$2:A$200, 0))</f>
        <v>arable</v>
      </c>
      <c r="E1241" s="6" t="s">
        <v>2801</v>
      </c>
      <c r="F1241" t="str">
        <f>INDEX(classification!F$2:F$200, MATCH(soilManagement!E1241, classification!D$2:D$200, 0))</f>
        <v>conventional tillage</v>
      </c>
      <c r="G1241">
        <v>1</v>
      </c>
      <c r="H1241" t="s">
        <v>2630</v>
      </c>
      <c r="I1241" t="str">
        <f>INDEX(classification!I$2:I$200, MATCH(soilManagement!H1241, classification!G$2:G$200, 0))</f>
        <v>maize</v>
      </c>
      <c r="J1241" t="s">
        <v>2630</v>
      </c>
      <c r="K1241" t="s">
        <v>1551</v>
      </c>
      <c r="L1241" t="str">
        <f>INDEX(classification!L$2:L$200, MATCH(soilManagement!K1241, classification!J$2:J$200, 0))</f>
        <v>unknown</v>
      </c>
      <c r="M1241" s="23" t="s">
        <v>1551</v>
      </c>
      <c r="N1241" t="str">
        <f>INDEX(classification!O$2:O$200, MATCH(soilManagement!M1241, classification!M$2:M$200, 0))</f>
        <v>unknown</v>
      </c>
      <c r="O1241" s="6" t="s">
        <v>2587</v>
      </c>
      <c r="P1241" t="str">
        <f>INDEX(classification!R$2:R$200, MATCH(soilManagement!O1241, classification!P$2:P$200, 0))</f>
        <v>no</v>
      </c>
      <c r="Q1241" t="s">
        <v>2570</v>
      </c>
      <c r="R1241" t="str">
        <f>INDEX(classification!U$2:U$200, MATCH(soilManagement!Q1241, classification!S$2:S$200, 0))</f>
        <v>irrigated</v>
      </c>
      <c r="S1241" t="s">
        <v>1551</v>
      </c>
      <c r="T1241" t="str">
        <f>INDEX(classification!X$2:X$200, MATCH(soilManagement!S1241, classification!V$2:V$200, 0))</f>
        <v>unknown</v>
      </c>
      <c r="U1241" t="s">
        <v>1551</v>
      </c>
      <c r="V1241" t="str">
        <f>INDEX(classification!AA$2:AA$200, MATCH(soilManagement!U1241, classification!Y$2:Y$200, 0))</f>
        <v>unknown</v>
      </c>
      <c r="W1241" s="6" t="s">
        <v>2963</v>
      </c>
      <c r="X1241" t="str">
        <f>INDEX(classification!AD$2:AD$200, MATCH(soilManagement!W1241, classification!AB$2:AB$200, 0))</f>
        <v>no impact</v>
      </c>
      <c r="Y1241" s="6" t="s">
        <v>2532</v>
      </c>
    </row>
    <row r="1242" spans="1:25">
      <c r="A1242">
        <v>1241</v>
      </c>
      <c r="B1242" s="6" t="s">
        <v>1477</v>
      </c>
      <c r="C1242" s="6" t="s">
        <v>2599</v>
      </c>
      <c r="D1242" t="str">
        <f>INDEX(classification!C$2:C$200, MATCH(soilManagement!C1242, classification!A$2:A$200, 0))</f>
        <v>arable</v>
      </c>
      <c r="E1242" s="6" t="s">
        <v>2801</v>
      </c>
      <c r="F1242" t="str">
        <f>INDEX(classification!F$2:F$200, MATCH(soilManagement!E1242, classification!D$2:D$200, 0))</f>
        <v>conventional tillage</v>
      </c>
      <c r="G1242">
        <v>1</v>
      </c>
      <c r="H1242" t="s">
        <v>2630</v>
      </c>
      <c r="I1242" t="str">
        <f>INDEX(classification!I$2:I$200, MATCH(soilManagement!H1242, classification!G$2:G$200, 0))</f>
        <v>maize</v>
      </c>
      <c r="J1242" t="s">
        <v>2630</v>
      </c>
      <c r="K1242" t="s">
        <v>1551</v>
      </c>
      <c r="L1242" t="str">
        <f>INDEX(classification!L$2:L$200, MATCH(soilManagement!K1242, classification!J$2:J$200, 0))</f>
        <v>unknown</v>
      </c>
      <c r="M1242" s="23" t="s">
        <v>1551</v>
      </c>
      <c r="N1242" t="str">
        <f>INDEX(classification!O$2:O$200, MATCH(soilManagement!M1242, classification!M$2:M$200, 0))</f>
        <v>unknown</v>
      </c>
      <c r="O1242" s="6" t="s">
        <v>2587</v>
      </c>
      <c r="P1242" t="str">
        <f>INDEX(classification!R$2:R$200, MATCH(soilManagement!O1242, classification!P$2:P$200, 0))</f>
        <v>no</v>
      </c>
      <c r="Q1242" t="s">
        <v>2570</v>
      </c>
      <c r="R1242" t="str">
        <f>INDEX(classification!U$2:U$200, MATCH(soilManagement!Q1242, classification!S$2:S$200, 0))</f>
        <v>irrigated</v>
      </c>
      <c r="S1242" t="s">
        <v>1551</v>
      </c>
      <c r="T1242" t="str">
        <f>INDEX(classification!X$2:X$200, MATCH(soilManagement!S1242, classification!V$2:V$200, 0))</f>
        <v>unknown</v>
      </c>
      <c r="U1242" t="s">
        <v>1551</v>
      </c>
      <c r="V1242" t="str">
        <f>INDEX(classification!AA$2:AA$200, MATCH(soilManagement!U1242, classification!Y$2:Y$200, 0))</f>
        <v>unknown</v>
      </c>
      <c r="W1242" s="6" t="s">
        <v>2963</v>
      </c>
      <c r="X1242" t="str">
        <f>INDEX(classification!AD$2:AD$200, MATCH(soilManagement!W1242, classification!AB$2:AB$200, 0))</f>
        <v>no impact</v>
      </c>
      <c r="Y1242" s="6" t="s">
        <v>2532</v>
      </c>
    </row>
    <row r="1243" spans="1:25">
      <c r="A1243">
        <v>1242</v>
      </c>
      <c r="B1243" s="6" t="s">
        <v>1478</v>
      </c>
      <c r="C1243" s="6" t="s">
        <v>2599</v>
      </c>
      <c r="D1243" t="str">
        <f>INDEX(classification!C$2:C$200, MATCH(soilManagement!C1243, classification!A$2:A$200, 0))</f>
        <v>arable</v>
      </c>
      <c r="E1243" s="6" t="s">
        <v>2801</v>
      </c>
      <c r="F1243" t="str">
        <f>INDEX(classification!F$2:F$200, MATCH(soilManagement!E1243, classification!D$2:D$200, 0))</f>
        <v>conventional tillage</v>
      </c>
      <c r="G1243">
        <v>1</v>
      </c>
      <c r="H1243" t="s">
        <v>2630</v>
      </c>
      <c r="I1243" t="str">
        <f>INDEX(classification!I$2:I$200, MATCH(soilManagement!H1243, classification!G$2:G$200, 0))</f>
        <v>maize</v>
      </c>
      <c r="J1243" t="s">
        <v>2630</v>
      </c>
      <c r="K1243" t="s">
        <v>1551</v>
      </c>
      <c r="L1243" t="str">
        <f>INDEX(classification!L$2:L$200, MATCH(soilManagement!K1243, classification!J$2:J$200, 0))</f>
        <v>unknown</v>
      </c>
      <c r="M1243" s="23" t="s">
        <v>1551</v>
      </c>
      <c r="N1243" t="str">
        <f>INDEX(classification!O$2:O$200, MATCH(soilManagement!M1243, classification!M$2:M$200, 0))</f>
        <v>unknown</v>
      </c>
      <c r="O1243" s="6" t="s">
        <v>2587</v>
      </c>
      <c r="P1243" t="str">
        <f>INDEX(classification!R$2:R$200, MATCH(soilManagement!O1243, classification!P$2:P$200, 0))</f>
        <v>no</v>
      </c>
      <c r="Q1243" t="s">
        <v>2570</v>
      </c>
      <c r="R1243" t="str">
        <f>INDEX(classification!U$2:U$200, MATCH(soilManagement!Q1243, classification!S$2:S$200, 0))</f>
        <v>irrigated</v>
      </c>
      <c r="S1243" t="s">
        <v>1551</v>
      </c>
      <c r="T1243" t="str">
        <f>INDEX(classification!X$2:X$200, MATCH(soilManagement!S1243, classification!V$2:V$200, 0))</f>
        <v>unknown</v>
      </c>
      <c r="U1243" t="s">
        <v>1551</v>
      </c>
      <c r="V1243" t="str">
        <f>INDEX(classification!AA$2:AA$200, MATCH(soilManagement!U1243, classification!Y$2:Y$200, 0))</f>
        <v>unknown</v>
      </c>
      <c r="W1243" s="6" t="s">
        <v>2963</v>
      </c>
      <c r="X1243" t="str">
        <f>INDEX(classification!AD$2:AD$200, MATCH(soilManagement!W1243, classification!AB$2:AB$200, 0))</f>
        <v>no impact</v>
      </c>
      <c r="Y1243" s="6" t="s">
        <v>2532</v>
      </c>
    </row>
    <row r="1244" spans="1:25">
      <c r="A1244">
        <v>1243</v>
      </c>
      <c r="B1244" s="6" t="s">
        <v>1479</v>
      </c>
      <c r="C1244" s="6" t="s">
        <v>2599</v>
      </c>
      <c r="D1244" t="str">
        <f>INDEX(classification!C$2:C$200, MATCH(soilManagement!C1244, classification!A$2:A$200, 0))</f>
        <v>arable</v>
      </c>
      <c r="E1244" s="6" t="s">
        <v>2801</v>
      </c>
      <c r="F1244" t="str">
        <f>INDEX(classification!F$2:F$200, MATCH(soilManagement!E1244, classification!D$2:D$200, 0))</f>
        <v>conventional tillage</v>
      </c>
      <c r="G1244">
        <v>1</v>
      </c>
      <c r="H1244" t="s">
        <v>2630</v>
      </c>
      <c r="I1244" t="str">
        <f>INDEX(classification!I$2:I$200, MATCH(soilManagement!H1244, classification!G$2:G$200, 0))</f>
        <v>maize</v>
      </c>
      <c r="J1244" t="s">
        <v>2630</v>
      </c>
      <c r="K1244" t="s">
        <v>1551</v>
      </c>
      <c r="L1244" t="str">
        <f>INDEX(classification!L$2:L$200, MATCH(soilManagement!K1244, classification!J$2:J$200, 0))</f>
        <v>unknown</v>
      </c>
      <c r="M1244" s="23" t="s">
        <v>1551</v>
      </c>
      <c r="N1244" t="str">
        <f>INDEX(classification!O$2:O$200, MATCH(soilManagement!M1244, classification!M$2:M$200, 0))</f>
        <v>unknown</v>
      </c>
      <c r="O1244" s="6" t="s">
        <v>2587</v>
      </c>
      <c r="P1244" t="str">
        <f>INDEX(classification!R$2:R$200, MATCH(soilManagement!O1244, classification!P$2:P$200, 0))</f>
        <v>no</v>
      </c>
      <c r="Q1244" t="s">
        <v>2570</v>
      </c>
      <c r="R1244" t="str">
        <f>INDEX(classification!U$2:U$200, MATCH(soilManagement!Q1244, classification!S$2:S$200, 0))</f>
        <v>irrigated</v>
      </c>
      <c r="S1244" t="s">
        <v>1551</v>
      </c>
      <c r="T1244" t="str">
        <f>INDEX(classification!X$2:X$200, MATCH(soilManagement!S1244, classification!V$2:V$200, 0))</f>
        <v>unknown</v>
      </c>
      <c r="U1244" t="s">
        <v>1551</v>
      </c>
      <c r="V1244" t="str">
        <f>INDEX(classification!AA$2:AA$200, MATCH(soilManagement!U1244, classification!Y$2:Y$200, 0))</f>
        <v>unknown</v>
      </c>
      <c r="W1244" s="6" t="s">
        <v>2963</v>
      </c>
      <c r="X1244" t="str">
        <f>INDEX(classification!AD$2:AD$200, MATCH(soilManagement!W1244, classification!AB$2:AB$200, 0))</f>
        <v>no impact</v>
      </c>
      <c r="Y1244" s="6" t="s">
        <v>2532</v>
      </c>
    </row>
    <row r="1245" spans="1:25">
      <c r="A1245">
        <v>1244</v>
      </c>
      <c r="B1245" s="6" t="s">
        <v>1480</v>
      </c>
      <c r="C1245" s="6" t="s">
        <v>2599</v>
      </c>
      <c r="D1245" t="str">
        <f>INDEX(classification!C$2:C$200, MATCH(soilManagement!C1245, classification!A$2:A$200, 0))</f>
        <v>arable</v>
      </c>
      <c r="E1245" s="6" t="s">
        <v>2801</v>
      </c>
      <c r="F1245" t="str">
        <f>INDEX(classification!F$2:F$200, MATCH(soilManagement!E1245, classification!D$2:D$200, 0))</f>
        <v>conventional tillage</v>
      </c>
      <c r="G1245">
        <v>1</v>
      </c>
      <c r="H1245" t="s">
        <v>2630</v>
      </c>
      <c r="I1245" t="str">
        <f>INDEX(classification!I$2:I$200, MATCH(soilManagement!H1245, classification!G$2:G$200, 0))</f>
        <v>maize</v>
      </c>
      <c r="J1245" t="s">
        <v>2630</v>
      </c>
      <c r="K1245" t="s">
        <v>1551</v>
      </c>
      <c r="L1245" t="str">
        <f>INDEX(classification!L$2:L$200, MATCH(soilManagement!K1245, classification!J$2:J$200, 0))</f>
        <v>unknown</v>
      </c>
      <c r="M1245" s="23" t="s">
        <v>1551</v>
      </c>
      <c r="N1245" t="str">
        <f>INDEX(classification!O$2:O$200, MATCH(soilManagement!M1245, classification!M$2:M$200, 0))</f>
        <v>unknown</v>
      </c>
      <c r="O1245" s="6" t="s">
        <v>2587</v>
      </c>
      <c r="P1245" t="str">
        <f>INDEX(classification!R$2:R$200, MATCH(soilManagement!O1245, classification!P$2:P$200, 0))</f>
        <v>no</v>
      </c>
      <c r="Q1245" t="s">
        <v>2570</v>
      </c>
      <c r="R1245" t="str">
        <f>INDEX(classification!U$2:U$200, MATCH(soilManagement!Q1245, classification!S$2:S$200, 0))</f>
        <v>irrigated</v>
      </c>
      <c r="S1245" t="s">
        <v>1551</v>
      </c>
      <c r="T1245" t="str">
        <f>INDEX(classification!X$2:X$200, MATCH(soilManagement!S1245, classification!V$2:V$200, 0))</f>
        <v>unknown</v>
      </c>
      <c r="U1245" t="s">
        <v>1551</v>
      </c>
      <c r="V1245" t="str">
        <f>INDEX(classification!AA$2:AA$200, MATCH(soilManagement!U1245, classification!Y$2:Y$200, 0))</f>
        <v>unknown</v>
      </c>
      <c r="W1245" s="6" t="s">
        <v>2963</v>
      </c>
      <c r="X1245" t="str">
        <f>INDEX(classification!AD$2:AD$200, MATCH(soilManagement!W1245, classification!AB$2:AB$200, 0))</f>
        <v>no impact</v>
      </c>
      <c r="Y1245" s="6" t="s">
        <v>2532</v>
      </c>
    </row>
    <row r="1246" spans="1:25">
      <c r="A1246">
        <v>1245</v>
      </c>
      <c r="B1246" s="6" t="s">
        <v>1481</v>
      </c>
      <c r="C1246" s="6" t="s">
        <v>2599</v>
      </c>
      <c r="D1246" t="str">
        <f>INDEX(classification!C$2:C$200, MATCH(soilManagement!C1246, classification!A$2:A$200, 0))</f>
        <v>arable</v>
      </c>
      <c r="E1246" s="6" t="s">
        <v>2801</v>
      </c>
      <c r="F1246" t="str">
        <f>INDEX(classification!F$2:F$200, MATCH(soilManagement!E1246, classification!D$2:D$200, 0))</f>
        <v>conventional tillage</v>
      </c>
      <c r="G1246">
        <v>1</v>
      </c>
      <c r="H1246" t="s">
        <v>2630</v>
      </c>
      <c r="I1246" t="str">
        <f>INDEX(classification!I$2:I$200, MATCH(soilManagement!H1246, classification!G$2:G$200, 0))</f>
        <v>maize</v>
      </c>
      <c r="J1246" t="s">
        <v>2630</v>
      </c>
      <c r="K1246" t="s">
        <v>1551</v>
      </c>
      <c r="L1246" t="str">
        <f>INDEX(classification!L$2:L$200, MATCH(soilManagement!K1246, classification!J$2:J$200, 0))</f>
        <v>unknown</v>
      </c>
      <c r="M1246" s="23" t="s">
        <v>1551</v>
      </c>
      <c r="N1246" t="str">
        <f>INDEX(classification!O$2:O$200, MATCH(soilManagement!M1246, classification!M$2:M$200, 0))</f>
        <v>unknown</v>
      </c>
      <c r="O1246" s="6" t="s">
        <v>2587</v>
      </c>
      <c r="P1246" t="str">
        <f>INDEX(classification!R$2:R$200, MATCH(soilManagement!O1246, classification!P$2:P$200, 0))</f>
        <v>no</v>
      </c>
      <c r="Q1246" t="s">
        <v>2570</v>
      </c>
      <c r="R1246" t="str">
        <f>INDEX(classification!U$2:U$200, MATCH(soilManagement!Q1246, classification!S$2:S$200, 0))</f>
        <v>irrigated</v>
      </c>
      <c r="S1246" t="s">
        <v>1551</v>
      </c>
      <c r="T1246" t="str">
        <f>INDEX(classification!X$2:X$200, MATCH(soilManagement!S1246, classification!V$2:V$200, 0))</f>
        <v>unknown</v>
      </c>
      <c r="U1246" t="s">
        <v>1551</v>
      </c>
      <c r="V1246" t="str">
        <f>INDEX(classification!AA$2:AA$200, MATCH(soilManagement!U1246, classification!Y$2:Y$200, 0))</f>
        <v>unknown</v>
      </c>
      <c r="W1246" s="6" t="s">
        <v>2963</v>
      </c>
      <c r="X1246" t="str">
        <f>INDEX(classification!AD$2:AD$200, MATCH(soilManagement!W1246, classification!AB$2:AB$200, 0))</f>
        <v>no impact</v>
      </c>
      <c r="Y1246" s="6" t="s">
        <v>2532</v>
      </c>
    </row>
    <row r="1247" spans="1:25">
      <c r="A1247">
        <v>1246</v>
      </c>
      <c r="B1247" s="6" t="s">
        <v>1482</v>
      </c>
      <c r="C1247" s="6" t="s">
        <v>2599</v>
      </c>
      <c r="D1247" t="str">
        <f>INDEX(classification!C$2:C$200, MATCH(soilManagement!C1247, classification!A$2:A$200, 0))</f>
        <v>arable</v>
      </c>
      <c r="E1247" s="6" t="s">
        <v>2801</v>
      </c>
      <c r="F1247" t="str">
        <f>INDEX(classification!F$2:F$200, MATCH(soilManagement!E1247, classification!D$2:D$200, 0))</f>
        <v>conventional tillage</v>
      </c>
      <c r="G1247">
        <v>1</v>
      </c>
      <c r="H1247" t="s">
        <v>2630</v>
      </c>
      <c r="I1247" t="str">
        <f>INDEX(classification!I$2:I$200, MATCH(soilManagement!H1247, classification!G$2:G$200, 0))</f>
        <v>maize</v>
      </c>
      <c r="J1247" t="s">
        <v>2630</v>
      </c>
      <c r="K1247" t="s">
        <v>1551</v>
      </c>
      <c r="L1247" t="str">
        <f>INDEX(classification!L$2:L$200, MATCH(soilManagement!K1247, classification!J$2:J$200, 0))</f>
        <v>unknown</v>
      </c>
      <c r="M1247" s="23" t="s">
        <v>1551</v>
      </c>
      <c r="N1247" t="str">
        <f>INDEX(classification!O$2:O$200, MATCH(soilManagement!M1247, classification!M$2:M$200, 0))</f>
        <v>unknown</v>
      </c>
      <c r="O1247" s="6" t="s">
        <v>2587</v>
      </c>
      <c r="P1247" t="str">
        <f>INDEX(classification!R$2:R$200, MATCH(soilManagement!O1247, classification!P$2:P$200, 0))</f>
        <v>no</v>
      </c>
      <c r="Q1247" t="s">
        <v>2570</v>
      </c>
      <c r="R1247" t="str">
        <f>INDEX(classification!U$2:U$200, MATCH(soilManagement!Q1247, classification!S$2:S$200, 0))</f>
        <v>irrigated</v>
      </c>
      <c r="S1247" t="s">
        <v>1551</v>
      </c>
      <c r="T1247" t="str">
        <f>INDEX(classification!X$2:X$200, MATCH(soilManagement!S1247, classification!V$2:V$200, 0))</f>
        <v>unknown</v>
      </c>
      <c r="U1247" t="s">
        <v>1551</v>
      </c>
      <c r="V1247" t="str">
        <f>INDEX(classification!AA$2:AA$200, MATCH(soilManagement!U1247, classification!Y$2:Y$200, 0))</f>
        <v>unknown</v>
      </c>
      <c r="W1247" s="6" t="s">
        <v>2963</v>
      </c>
      <c r="X1247" t="str">
        <f>INDEX(classification!AD$2:AD$200, MATCH(soilManagement!W1247, classification!AB$2:AB$200, 0))</f>
        <v>no impact</v>
      </c>
      <c r="Y1247" s="6" t="s">
        <v>2532</v>
      </c>
    </row>
    <row r="1248" spans="1:25">
      <c r="A1248">
        <v>1247</v>
      </c>
      <c r="B1248" s="6" t="s">
        <v>1483</v>
      </c>
      <c r="C1248" s="6" t="s">
        <v>2599</v>
      </c>
      <c r="D1248" t="str">
        <f>INDEX(classification!C$2:C$200, MATCH(soilManagement!C1248, classification!A$2:A$200, 0))</f>
        <v>arable</v>
      </c>
      <c r="E1248" s="6" t="s">
        <v>2801</v>
      </c>
      <c r="F1248" t="str">
        <f>INDEX(classification!F$2:F$200, MATCH(soilManagement!E1248, classification!D$2:D$200, 0))</f>
        <v>conventional tillage</v>
      </c>
      <c r="G1248">
        <v>1</v>
      </c>
      <c r="H1248" t="s">
        <v>2630</v>
      </c>
      <c r="I1248" t="str">
        <f>INDEX(classification!I$2:I$200, MATCH(soilManagement!H1248, classification!G$2:G$200, 0))</f>
        <v>maize</v>
      </c>
      <c r="J1248" t="s">
        <v>2630</v>
      </c>
      <c r="K1248" t="s">
        <v>1551</v>
      </c>
      <c r="L1248" t="str">
        <f>INDEX(classification!L$2:L$200, MATCH(soilManagement!K1248, classification!J$2:J$200, 0))</f>
        <v>unknown</v>
      </c>
      <c r="M1248" s="23" t="s">
        <v>1551</v>
      </c>
      <c r="N1248" t="str">
        <f>INDEX(classification!O$2:O$200, MATCH(soilManagement!M1248, classification!M$2:M$200, 0))</f>
        <v>unknown</v>
      </c>
      <c r="O1248" s="6" t="s">
        <v>2587</v>
      </c>
      <c r="P1248" t="str">
        <f>INDEX(classification!R$2:R$200, MATCH(soilManagement!O1248, classification!P$2:P$200, 0))</f>
        <v>no</v>
      </c>
      <c r="Q1248" t="s">
        <v>2570</v>
      </c>
      <c r="R1248" t="str">
        <f>INDEX(classification!U$2:U$200, MATCH(soilManagement!Q1248, classification!S$2:S$200, 0))</f>
        <v>irrigated</v>
      </c>
      <c r="S1248" t="s">
        <v>1551</v>
      </c>
      <c r="T1248" t="str">
        <f>INDEX(classification!X$2:X$200, MATCH(soilManagement!S1248, classification!V$2:V$200, 0))</f>
        <v>unknown</v>
      </c>
      <c r="U1248" t="s">
        <v>1551</v>
      </c>
      <c r="V1248" t="str">
        <f>INDEX(classification!AA$2:AA$200, MATCH(soilManagement!U1248, classification!Y$2:Y$200, 0))</f>
        <v>unknown</v>
      </c>
      <c r="W1248" s="6" t="s">
        <v>2963</v>
      </c>
      <c r="X1248" t="str">
        <f>INDEX(classification!AD$2:AD$200, MATCH(soilManagement!W1248, classification!AB$2:AB$200, 0))</f>
        <v>no impact</v>
      </c>
      <c r="Y1248" s="6" t="s">
        <v>2532</v>
      </c>
    </row>
    <row r="1249" spans="1:25">
      <c r="A1249">
        <v>1248</v>
      </c>
      <c r="B1249" s="6" t="s">
        <v>1484</v>
      </c>
      <c r="C1249" s="6" t="s">
        <v>2599</v>
      </c>
      <c r="D1249" t="str">
        <f>INDEX(classification!C$2:C$200, MATCH(soilManagement!C1249, classification!A$2:A$200, 0))</f>
        <v>arable</v>
      </c>
      <c r="E1249" s="6" t="s">
        <v>2801</v>
      </c>
      <c r="F1249" t="str">
        <f>INDEX(classification!F$2:F$200, MATCH(soilManagement!E1249, classification!D$2:D$200, 0))</f>
        <v>conventional tillage</v>
      </c>
      <c r="G1249">
        <v>1</v>
      </c>
      <c r="H1249" t="s">
        <v>2630</v>
      </c>
      <c r="I1249" t="str">
        <f>INDEX(classification!I$2:I$200, MATCH(soilManagement!H1249, classification!G$2:G$200, 0))</f>
        <v>maize</v>
      </c>
      <c r="J1249" t="s">
        <v>2630</v>
      </c>
      <c r="K1249" t="s">
        <v>1551</v>
      </c>
      <c r="L1249" t="str">
        <f>INDEX(classification!L$2:L$200, MATCH(soilManagement!K1249, classification!J$2:J$200, 0))</f>
        <v>unknown</v>
      </c>
      <c r="M1249" s="23" t="s">
        <v>1551</v>
      </c>
      <c r="N1249" t="str">
        <f>INDEX(classification!O$2:O$200, MATCH(soilManagement!M1249, classification!M$2:M$200, 0))</f>
        <v>unknown</v>
      </c>
      <c r="O1249" s="6" t="s">
        <v>2587</v>
      </c>
      <c r="P1249" t="str">
        <f>INDEX(classification!R$2:R$200, MATCH(soilManagement!O1249, classification!P$2:P$200, 0))</f>
        <v>no</v>
      </c>
      <c r="Q1249" t="s">
        <v>2570</v>
      </c>
      <c r="R1249" t="str">
        <f>INDEX(classification!U$2:U$200, MATCH(soilManagement!Q1249, classification!S$2:S$200, 0))</f>
        <v>irrigated</v>
      </c>
      <c r="S1249" t="s">
        <v>1551</v>
      </c>
      <c r="T1249" t="str">
        <f>INDEX(classification!X$2:X$200, MATCH(soilManagement!S1249, classification!V$2:V$200, 0))</f>
        <v>unknown</v>
      </c>
      <c r="U1249" t="s">
        <v>1551</v>
      </c>
      <c r="V1249" t="str">
        <f>INDEX(classification!AA$2:AA$200, MATCH(soilManagement!U1249, classification!Y$2:Y$200, 0))</f>
        <v>unknown</v>
      </c>
      <c r="W1249" s="6" t="s">
        <v>2963</v>
      </c>
      <c r="X1249" t="str">
        <f>INDEX(classification!AD$2:AD$200, MATCH(soilManagement!W1249, classification!AB$2:AB$200, 0))</f>
        <v>no impact</v>
      </c>
      <c r="Y1249" s="6" t="s">
        <v>2532</v>
      </c>
    </row>
    <row r="1250" spans="1:25">
      <c r="A1250">
        <v>1249</v>
      </c>
      <c r="B1250" s="6" t="s">
        <v>1485</v>
      </c>
      <c r="C1250" s="6" t="s">
        <v>2599</v>
      </c>
      <c r="D1250" t="str">
        <f>INDEX(classification!C$2:C$200, MATCH(soilManagement!C1250, classification!A$2:A$200, 0))</f>
        <v>arable</v>
      </c>
      <c r="E1250" s="6" t="s">
        <v>2801</v>
      </c>
      <c r="F1250" t="str">
        <f>INDEX(classification!F$2:F$200, MATCH(soilManagement!E1250, classification!D$2:D$200, 0))</f>
        <v>conventional tillage</v>
      </c>
      <c r="G1250">
        <v>1</v>
      </c>
      <c r="H1250" t="s">
        <v>2630</v>
      </c>
      <c r="I1250" t="str">
        <f>INDEX(classification!I$2:I$200, MATCH(soilManagement!H1250, classification!G$2:G$200, 0))</f>
        <v>maize</v>
      </c>
      <c r="J1250" t="s">
        <v>2630</v>
      </c>
      <c r="K1250" t="s">
        <v>1551</v>
      </c>
      <c r="L1250" t="str">
        <f>INDEX(classification!L$2:L$200, MATCH(soilManagement!K1250, classification!J$2:J$200, 0))</f>
        <v>unknown</v>
      </c>
      <c r="M1250" s="23" t="s">
        <v>1551</v>
      </c>
      <c r="N1250" t="str">
        <f>INDEX(classification!O$2:O$200, MATCH(soilManagement!M1250, classification!M$2:M$200, 0))</f>
        <v>unknown</v>
      </c>
      <c r="O1250" s="6" t="s">
        <v>2587</v>
      </c>
      <c r="P1250" t="str">
        <f>INDEX(classification!R$2:R$200, MATCH(soilManagement!O1250, classification!P$2:P$200, 0))</f>
        <v>no</v>
      </c>
      <c r="Q1250" t="s">
        <v>2570</v>
      </c>
      <c r="R1250" t="str">
        <f>INDEX(classification!U$2:U$200, MATCH(soilManagement!Q1250, classification!S$2:S$200, 0))</f>
        <v>irrigated</v>
      </c>
      <c r="S1250" t="s">
        <v>1551</v>
      </c>
      <c r="T1250" t="str">
        <f>INDEX(classification!X$2:X$200, MATCH(soilManagement!S1250, classification!V$2:V$200, 0))</f>
        <v>unknown</v>
      </c>
      <c r="U1250" t="s">
        <v>1551</v>
      </c>
      <c r="V1250" t="str">
        <f>INDEX(classification!AA$2:AA$200, MATCH(soilManagement!U1250, classification!Y$2:Y$200, 0))</f>
        <v>unknown</v>
      </c>
      <c r="W1250" s="6" t="s">
        <v>2963</v>
      </c>
      <c r="X1250" t="str">
        <f>INDEX(classification!AD$2:AD$200, MATCH(soilManagement!W1250, classification!AB$2:AB$200, 0))</f>
        <v>no impact</v>
      </c>
      <c r="Y1250" s="6" t="s">
        <v>2532</v>
      </c>
    </row>
    <row r="1251" spans="1:25">
      <c r="A1251">
        <v>1250</v>
      </c>
      <c r="B1251" s="6" t="s">
        <v>1486</v>
      </c>
      <c r="C1251" s="6" t="s">
        <v>2599</v>
      </c>
      <c r="D1251" t="str">
        <f>INDEX(classification!C$2:C$200, MATCH(soilManagement!C1251, classification!A$2:A$200, 0))</f>
        <v>arable</v>
      </c>
      <c r="E1251" s="6" t="s">
        <v>2801</v>
      </c>
      <c r="F1251" t="str">
        <f>INDEX(classification!F$2:F$200, MATCH(soilManagement!E1251, classification!D$2:D$200, 0))</f>
        <v>conventional tillage</v>
      </c>
      <c r="G1251">
        <v>1</v>
      </c>
      <c r="H1251" t="s">
        <v>2630</v>
      </c>
      <c r="I1251" t="str">
        <f>INDEX(classification!I$2:I$200, MATCH(soilManagement!H1251, classification!G$2:G$200, 0))</f>
        <v>maize</v>
      </c>
      <c r="J1251" t="s">
        <v>2630</v>
      </c>
      <c r="K1251" t="s">
        <v>1551</v>
      </c>
      <c r="L1251" t="str">
        <f>INDEX(classification!L$2:L$200, MATCH(soilManagement!K1251, classification!J$2:J$200, 0))</f>
        <v>unknown</v>
      </c>
      <c r="M1251" s="23" t="s">
        <v>1551</v>
      </c>
      <c r="N1251" t="str">
        <f>INDEX(classification!O$2:O$200, MATCH(soilManagement!M1251, classification!M$2:M$200, 0))</f>
        <v>unknown</v>
      </c>
      <c r="O1251" s="6" t="s">
        <v>2587</v>
      </c>
      <c r="P1251" t="str">
        <f>INDEX(classification!R$2:R$200, MATCH(soilManagement!O1251, classification!P$2:P$200, 0))</f>
        <v>no</v>
      </c>
      <c r="Q1251" t="s">
        <v>2570</v>
      </c>
      <c r="R1251" t="str">
        <f>INDEX(classification!U$2:U$200, MATCH(soilManagement!Q1251, classification!S$2:S$200, 0))</f>
        <v>irrigated</v>
      </c>
      <c r="S1251" t="s">
        <v>1551</v>
      </c>
      <c r="T1251" t="str">
        <f>INDEX(classification!X$2:X$200, MATCH(soilManagement!S1251, classification!V$2:V$200, 0))</f>
        <v>unknown</v>
      </c>
      <c r="U1251" t="s">
        <v>1551</v>
      </c>
      <c r="V1251" t="str">
        <f>INDEX(classification!AA$2:AA$200, MATCH(soilManagement!U1251, classification!Y$2:Y$200, 0))</f>
        <v>unknown</v>
      </c>
      <c r="W1251" s="6" t="s">
        <v>2963</v>
      </c>
      <c r="X1251" t="str">
        <f>INDEX(classification!AD$2:AD$200, MATCH(soilManagement!W1251, classification!AB$2:AB$200, 0))</f>
        <v>no impact</v>
      </c>
      <c r="Y1251" s="6" t="s">
        <v>2532</v>
      </c>
    </row>
    <row r="1252" spans="1:25">
      <c r="A1252">
        <v>1251</v>
      </c>
      <c r="B1252" s="6" t="s">
        <v>1487</v>
      </c>
      <c r="C1252" s="6" t="s">
        <v>2599</v>
      </c>
      <c r="D1252" t="str">
        <f>INDEX(classification!C$2:C$200, MATCH(soilManagement!C1252, classification!A$2:A$200, 0))</f>
        <v>arable</v>
      </c>
      <c r="E1252" s="6" t="s">
        <v>2801</v>
      </c>
      <c r="F1252" t="str">
        <f>INDEX(classification!F$2:F$200, MATCH(soilManagement!E1252, classification!D$2:D$200, 0))</f>
        <v>conventional tillage</v>
      </c>
      <c r="G1252">
        <v>1</v>
      </c>
      <c r="H1252" t="s">
        <v>2630</v>
      </c>
      <c r="I1252" t="str">
        <f>INDEX(classification!I$2:I$200, MATCH(soilManagement!H1252, classification!G$2:G$200, 0))</f>
        <v>maize</v>
      </c>
      <c r="J1252" t="s">
        <v>2630</v>
      </c>
      <c r="K1252" t="s">
        <v>1551</v>
      </c>
      <c r="L1252" t="str">
        <f>INDEX(classification!L$2:L$200, MATCH(soilManagement!K1252, classification!J$2:J$200, 0))</f>
        <v>unknown</v>
      </c>
      <c r="M1252" s="23" t="s">
        <v>1551</v>
      </c>
      <c r="N1252" t="str">
        <f>INDEX(classification!O$2:O$200, MATCH(soilManagement!M1252, classification!M$2:M$200, 0))</f>
        <v>unknown</v>
      </c>
      <c r="O1252" s="6" t="s">
        <v>2587</v>
      </c>
      <c r="P1252" t="str">
        <f>INDEX(classification!R$2:R$200, MATCH(soilManagement!O1252, classification!P$2:P$200, 0))</f>
        <v>no</v>
      </c>
      <c r="Q1252" t="s">
        <v>2570</v>
      </c>
      <c r="R1252" t="str">
        <f>INDEX(classification!U$2:U$200, MATCH(soilManagement!Q1252, classification!S$2:S$200, 0))</f>
        <v>irrigated</v>
      </c>
      <c r="S1252" t="s">
        <v>1551</v>
      </c>
      <c r="T1252" t="str">
        <f>INDEX(classification!X$2:X$200, MATCH(soilManagement!S1252, classification!V$2:V$200, 0))</f>
        <v>unknown</v>
      </c>
      <c r="U1252" t="s">
        <v>1551</v>
      </c>
      <c r="V1252" t="str">
        <f>INDEX(classification!AA$2:AA$200, MATCH(soilManagement!U1252, classification!Y$2:Y$200, 0))</f>
        <v>unknown</v>
      </c>
      <c r="W1252" s="6" t="s">
        <v>2963</v>
      </c>
      <c r="X1252" t="str">
        <f>INDEX(classification!AD$2:AD$200, MATCH(soilManagement!W1252, classification!AB$2:AB$200, 0))</f>
        <v>no impact</v>
      </c>
      <c r="Y1252" s="6" t="s">
        <v>2532</v>
      </c>
    </row>
    <row r="1253" spans="1:25">
      <c r="A1253">
        <v>1252</v>
      </c>
      <c r="B1253" s="6" t="s">
        <v>1488</v>
      </c>
      <c r="C1253" s="6" t="s">
        <v>2599</v>
      </c>
      <c r="D1253" t="str">
        <f>INDEX(classification!C$2:C$200, MATCH(soilManagement!C1253, classification!A$2:A$200, 0))</f>
        <v>arable</v>
      </c>
      <c r="E1253" s="6" t="s">
        <v>2801</v>
      </c>
      <c r="F1253" t="str">
        <f>INDEX(classification!F$2:F$200, MATCH(soilManagement!E1253, classification!D$2:D$200, 0))</f>
        <v>conventional tillage</v>
      </c>
      <c r="G1253">
        <v>1</v>
      </c>
      <c r="H1253" t="s">
        <v>2630</v>
      </c>
      <c r="I1253" t="str">
        <f>INDEX(classification!I$2:I$200, MATCH(soilManagement!H1253, classification!G$2:G$200, 0))</f>
        <v>maize</v>
      </c>
      <c r="J1253" t="s">
        <v>2630</v>
      </c>
      <c r="K1253" t="s">
        <v>1551</v>
      </c>
      <c r="L1253" t="str">
        <f>INDEX(classification!L$2:L$200, MATCH(soilManagement!K1253, classification!J$2:J$200, 0))</f>
        <v>unknown</v>
      </c>
      <c r="M1253" s="23" t="s">
        <v>1551</v>
      </c>
      <c r="N1253" t="str">
        <f>INDEX(classification!O$2:O$200, MATCH(soilManagement!M1253, classification!M$2:M$200, 0))</f>
        <v>unknown</v>
      </c>
      <c r="O1253" s="6" t="s">
        <v>2587</v>
      </c>
      <c r="P1253" t="str">
        <f>INDEX(classification!R$2:R$200, MATCH(soilManagement!O1253, classification!P$2:P$200, 0))</f>
        <v>no</v>
      </c>
      <c r="Q1253" t="s">
        <v>2570</v>
      </c>
      <c r="R1253" t="str">
        <f>INDEX(classification!U$2:U$200, MATCH(soilManagement!Q1253, classification!S$2:S$200, 0))</f>
        <v>irrigated</v>
      </c>
      <c r="S1253" t="s">
        <v>1551</v>
      </c>
      <c r="T1253" t="str">
        <f>INDEX(classification!X$2:X$200, MATCH(soilManagement!S1253, classification!V$2:V$200, 0))</f>
        <v>unknown</v>
      </c>
      <c r="U1253" t="s">
        <v>1551</v>
      </c>
      <c r="V1253" t="str">
        <f>INDEX(classification!AA$2:AA$200, MATCH(soilManagement!U1253, classification!Y$2:Y$200, 0))</f>
        <v>unknown</v>
      </c>
      <c r="W1253" s="6" t="s">
        <v>2963</v>
      </c>
      <c r="X1253" t="str">
        <f>INDEX(classification!AD$2:AD$200, MATCH(soilManagement!W1253, classification!AB$2:AB$200, 0))</f>
        <v>no impact</v>
      </c>
      <c r="Y1253" s="6" t="s">
        <v>2532</v>
      </c>
    </row>
    <row r="1254" spans="1:25">
      <c r="A1254">
        <v>1253</v>
      </c>
      <c r="B1254" s="6" t="s">
        <v>1489</v>
      </c>
      <c r="C1254" s="6" t="s">
        <v>2599</v>
      </c>
      <c r="D1254" t="str">
        <f>INDEX(classification!C$2:C$200, MATCH(soilManagement!C1254, classification!A$2:A$200, 0))</f>
        <v>arable</v>
      </c>
      <c r="E1254" s="6" t="s">
        <v>2801</v>
      </c>
      <c r="F1254" t="str">
        <f>INDEX(classification!F$2:F$200, MATCH(soilManagement!E1254, classification!D$2:D$200, 0))</f>
        <v>conventional tillage</v>
      </c>
      <c r="G1254">
        <v>1</v>
      </c>
      <c r="H1254" t="s">
        <v>2630</v>
      </c>
      <c r="I1254" t="str">
        <f>INDEX(classification!I$2:I$200, MATCH(soilManagement!H1254, classification!G$2:G$200, 0))</f>
        <v>maize</v>
      </c>
      <c r="J1254" t="s">
        <v>2630</v>
      </c>
      <c r="K1254" t="s">
        <v>1551</v>
      </c>
      <c r="L1254" t="str">
        <f>INDEX(classification!L$2:L$200, MATCH(soilManagement!K1254, classification!J$2:J$200, 0))</f>
        <v>unknown</v>
      </c>
      <c r="M1254" s="23" t="s">
        <v>1551</v>
      </c>
      <c r="N1254" t="str">
        <f>INDEX(classification!O$2:O$200, MATCH(soilManagement!M1254, classification!M$2:M$200, 0))</f>
        <v>unknown</v>
      </c>
      <c r="O1254" s="6" t="s">
        <v>2587</v>
      </c>
      <c r="P1254" t="str">
        <f>INDEX(classification!R$2:R$200, MATCH(soilManagement!O1254, classification!P$2:P$200, 0))</f>
        <v>no</v>
      </c>
      <c r="Q1254" t="s">
        <v>2570</v>
      </c>
      <c r="R1254" t="str">
        <f>INDEX(classification!U$2:U$200, MATCH(soilManagement!Q1254, classification!S$2:S$200, 0))</f>
        <v>irrigated</v>
      </c>
      <c r="S1254" t="s">
        <v>1551</v>
      </c>
      <c r="T1254" t="str">
        <f>INDEX(classification!X$2:X$200, MATCH(soilManagement!S1254, classification!V$2:V$200, 0))</f>
        <v>unknown</v>
      </c>
      <c r="U1254" t="s">
        <v>1551</v>
      </c>
      <c r="V1254" t="str">
        <f>INDEX(classification!AA$2:AA$200, MATCH(soilManagement!U1254, classification!Y$2:Y$200, 0))</f>
        <v>unknown</v>
      </c>
      <c r="W1254" s="6" t="s">
        <v>2963</v>
      </c>
      <c r="X1254" t="str">
        <f>INDEX(classification!AD$2:AD$200, MATCH(soilManagement!W1254, classification!AB$2:AB$200, 0))</f>
        <v>no impact</v>
      </c>
      <c r="Y1254" s="6" t="s">
        <v>2532</v>
      </c>
    </row>
    <row r="1255" spans="1:25">
      <c r="A1255">
        <v>1254</v>
      </c>
      <c r="B1255" s="6" t="s">
        <v>1490</v>
      </c>
      <c r="C1255" s="6" t="s">
        <v>2599</v>
      </c>
      <c r="D1255" t="str">
        <f>INDEX(classification!C$2:C$200, MATCH(soilManagement!C1255, classification!A$2:A$200, 0))</f>
        <v>arable</v>
      </c>
      <c r="E1255" s="6" t="s">
        <v>2801</v>
      </c>
      <c r="F1255" t="str">
        <f>INDEX(classification!F$2:F$200, MATCH(soilManagement!E1255, classification!D$2:D$200, 0))</f>
        <v>conventional tillage</v>
      </c>
      <c r="G1255">
        <v>1</v>
      </c>
      <c r="H1255" t="s">
        <v>2630</v>
      </c>
      <c r="I1255" t="str">
        <f>INDEX(classification!I$2:I$200, MATCH(soilManagement!H1255, classification!G$2:G$200, 0))</f>
        <v>maize</v>
      </c>
      <c r="J1255" t="s">
        <v>2630</v>
      </c>
      <c r="K1255" t="s">
        <v>1551</v>
      </c>
      <c r="L1255" t="str">
        <f>INDEX(classification!L$2:L$200, MATCH(soilManagement!K1255, classification!J$2:J$200, 0))</f>
        <v>unknown</v>
      </c>
      <c r="M1255" s="23" t="s">
        <v>1551</v>
      </c>
      <c r="N1255" t="str">
        <f>INDEX(classification!O$2:O$200, MATCH(soilManagement!M1255, classification!M$2:M$200, 0))</f>
        <v>unknown</v>
      </c>
      <c r="O1255" s="6" t="s">
        <v>2587</v>
      </c>
      <c r="P1255" t="str">
        <f>INDEX(classification!R$2:R$200, MATCH(soilManagement!O1255, classification!P$2:P$200, 0))</f>
        <v>no</v>
      </c>
      <c r="Q1255" t="s">
        <v>2570</v>
      </c>
      <c r="R1255" t="str">
        <f>INDEX(classification!U$2:U$200, MATCH(soilManagement!Q1255, classification!S$2:S$200, 0))</f>
        <v>irrigated</v>
      </c>
      <c r="S1255" t="s">
        <v>1551</v>
      </c>
      <c r="T1255" t="str">
        <f>INDEX(classification!X$2:X$200, MATCH(soilManagement!S1255, classification!V$2:V$200, 0))</f>
        <v>unknown</v>
      </c>
      <c r="U1255" t="s">
        <v>1551</v>
      </c>
      <c r="V1255" t="str">
        <f>INDEX(classification!AA$2:AA$200, MATCH(soilManagement!U1255, classification!Y$2:Y$200, 0))</f>
        <v>unknown</v>
      </c>
      <c r="W1255" s="6" t="s">
        <v>3048</v>
      </c>
      <c r="X1255" t="str">
        <f>INDEX(classification!AD$2:AD$200, MATCH(soilManagement!W1255, classification!AB$2:AB$200, 0))</f>
        <v>no impact</v>
      </c>
      <c r="Y1255" s="6" t="s">
        <v>2532</v>
      </c>
    </row>
    <row r="1256" spans="1:25">
      <c r="A1256">
        <v>1255</v>
      </c>
      <c r="B1256" s="6" t="s">
        <v>1491</v>
      </c>
      <c r="C1256" s="6" t="s">
        <v>2599</v>
      </c>
      <c r="D1256" t="str">
        <f>INDEX(classification!C$2:C$200, MATCH(soilManagement!C1256, classification!A$2:A$200, 0))</f>
        <v>arable</v>
      </c>
      <c r="E1256" s="6" t="s">
        <v>2801</v>
      </c>
      <c r="F1256" t="str">
        <f>INDEX(classification!F$2:F$200, MATCH(soilManagement!E1256, classification!D$2:D$200, 0))</f>
        <v>conventional tillage</v>
      </c>
      <c r="G1256">
        <v>1</v>
      </c>
      <c r="H1256" t="s">
        <v>2630</v>
      </c>
      <c r="I1256" t="str">
        <f>INDEX(classification!I$2:I$200, MATCH(soilManagement!H1256, classification!G$2:G$200, 0))</f>
        <v>maize</v>
      </c>
      <c r="J1256" t="s">
        <v>2630</v>
      </c>
      <c r="K1256" t="s">
        <v>1551</v>
      </c>
      <c r="L1256" t="str">
        <f>INDEX(classification!L$2:L$200, MATCH(soilManagement!K1256, classification!J$2:J$200, 0))</f>
        <v>unknown</v>
      </c>
      <c r="M1256" s="23" t="s">
        <v>1551</v>
      </c>
      <c r="N1256" t="str">
        <f>INDEX(classification!O$2:O$200, MATCH(soilManagement!M1256, classification!M$2:M$200, 0))</f>
        <v>unknown</v>
      </c>
      <c r="O1256" s="6" t="s">
        <v>2587</v>
      </c>
      <c r="P1256" t="str">
        <f>INDEX(classification!R$2:R$200, MATCH(soilManagement!O1256, classification!P$2:P$200, 0))</f>
        <v>no</v>
      </c>
      <c r="Q1256" t="s">
        <v>2570</v>
      </c>
      <c r="R1256" t="str">
        <f>INDEX(classification!U$2:U$200, MATCH(soilManagement!Q1256, classification!S$2:S$200, 0))</f>
        <v>irrigated</v>
      </c>
      <c r="S1256" t="s">
        <v>1551</v>
      </c>
      <c r="T1256" t="str">
        <f>INDEX(classification!X$2:X$200, MATCH(soilManagement!S1256, classification!V$2:V$200, 0))</f>
        <v>unknown</v>
      </c>
      <c r="U1256" t="s">
        <v>1551</v>
      </c>
      <c r="V1256" t="str">
        <f>INDEX(classification!AA$2:AA$200, MATCH(soilManagement!U1256, classification!Y$2:Y$200, 0))</f>
        <v>unknown</v>
      </c>
      <c r="W1256" s="6" t="s">
        <v>3048</v>
      </c>
      <c r="X1256" t="str">
        <f>INDEX(classification!AD$2:AD$200, MATCH(soilManagement!W1256, classification!AB$2:AB$200, 0))</f>
        <v>no impact</v>
      </c>
      <c r="Y1256" s="6" t="s">
        <v>2532</v>
      </c>
    </row>
    <row r="1257" spans="1:25">
      <c r="A1257">
        <v>1256</v>
      </c>
      <c r="B1257" s="6" t="s">
        <v>1492</v>
      </c>
      <c r="C1257" s="6" t="s">
        <v>2599</v>
      </c>
      <c r="D1257" t="str">
        <f>INDEX(classification!C$2:C$200, MATCH(soilManagement!C1257, classification!A$2:A$200, 0))</f>
        <v>arable</v>
      </c>
      <c r="E1257" s="6" t="s">
        <v>2801</v>
      </c>
      <c r="F1257" t="str">
        <f>INDEX(classification!F$2:F$200, MATCH(soilManagement!E1257, classification!D$2:D$200, 0))</f>
        <v>conventional tillage</v>
      </c>
      <c r="G1257">
        <v>1</v>
      </c>
      <c r="H1257" t="s">
        <v>2630</v>
      </c>
      <c r="I1257" t="str">
        <f>INDEX(classification!I$2:I$200, MATCH(soilManagement!H1257, classification!G$2:G$200, 0))</f>
        <v>maize</v>
      </c>
      <c r="J1257" t="s">
        <v>2630</v>
      </c>
      <c r="K1257" t="s">
        <v>1551</v>
      </c>
      <c r="L1257" t="str">
        <f>INDEX(classification!L$2:L$200, MATCH(soilManagement!K1257, classification!J$2:J$200, 0))</f>
        <v>unknown</v>
      </c>
      <c r="M1257" s="23" t="s">
        <v>1551</v>
      </c>
      <c r="N1257" t="str">
        <f>INDEX(classification!O$2:O$200, MATCH(soilManagement!M1257, classification!M$2:M$200, 0))</f>
        <v>unknown</v>
      </c>
      <c r="O1257" s="6" t="s">
        <v>2587</v>
      </c>
      <c r="P1257" t="str">
        <f>INDEX(classification!R$2:R$200, MATCH(soilManagement!O1257, classification!P$2:P$200, 0))</f>
        <v>no</v>
      </c>
      <c r="Q1257" t="s">
        <v>2570</v>
      </c>
      <c r="R1257" t="str">
        <f>INDEX(classification!U$2:U$200, MATCH(soilManagement!Q1257, classification!S$2:S$200, 0))</f>
        <v>irrigated</v>
      </c>
      <c r="S1257" t="s">
        <v>1551</v>
      </c>
      <c r="T1257" t="str">
        <f>INDEX(classification!X$2:X$200, MATCH(soilManagement!S1257, classification!V$2:V$200, 0))</f>
        <v>unknown</v>
      </c>
      <c r="U1257" t="s">
        <v>1551</v>
      </c>
      <c r="V1257" t="str">
        <f>INDEX(classification!AA$2:AA$200, MATCH(soilManagement!U1257, classification!Y$2:Y$200, 0))</f>
        <v>unknown</v>
      </c>
      <c r="W1257" s="6" t="s">
        <v>3048</v>
      </c>
      <c r="X1257" t="str">
        <f>INDEX(classification!AD$2:AD$200, MATCH(soilManagement!W1257, classification!AB$2:AB$200, 0))</f>
        <v>no impact</v>
      </c>
      <c r="Y1257" s="6" t="s">
        <v>2532</v>
      </c>
    </row>
    <row r="1258" spans="1:25">
      <c r="A1258">
        <v>1257</v>
      </c>
      <c r="B1258" s="6" t="s">
        <v>1493</v>
      </c>
      <c r="C1258" s="6" t="s">
        <v>2599</v>
      </c>
      <c r="D1258" t="str">
        <f>INDEX(classification!C$2:C$200, MATCH(soilManagement!C1258, classification!A$2:A$200, 0))</f>
        <v>arable</v>
      </c>
      <c r="E1258" s="6" t="s">
        <v>2801</v>
      </c>
      <c r="F1258" t="str">
        <f>INDEX(classification!F$2:F$200, MATCH(soilManagement!E1258, classification!D$2:D$200, 0))</f>
        <v>conventional tillage</v>
      </c>
      <c r="G1258">
        <v>1</v>
      </c>
      <c r="H1258" t="s">
        <v>2630</v>
      </c>
      <c r="I1258" t="str">
        <f>INDEX(classification!I$2:I$200, MATCH(soilManagement!H1258, classification!G$2:G$200, 0))</f>
        <v>maize</v>
      </c>
      <c r="J1258" t="s">
        <v>2630</v>
      </c>
      <c r="K1258" t="s">
        <v>1551</v>
      </c>
      <c r="L1258" t="str">
        <f>INDEX(classification!L$2:L$200, MATCH(soilManagement!K1258, classification!J$2:J$200, 0))</f>
        <v>unknown</v>
      </c>
      <c r="M1258" s="23" t="s">
        <v>1551</v>
      </c>
      <c r="N1258" t="str">
        <f>INDEX(classification!O$2:O$200, MATCH(soilManagement!M1258, classification!M$2:M$200, 0))</f>
        <v>unknown</v>
      </c>
      <c r="O1258" s="6" t="s">
        <v>2587</v>
      </c>
      <c r="P1258" t="str">
        <f>INDEX(classification!R$2:R$200, MATCH(soilManagement!O1258, classification!P$2:P$200, 0))</f>
        <v>no</v>
      </c>
      <c r="Q1258" t="s">
        <v>2570</v>
      </c>
      <c r="R1258" t="str">
        <f>INDEX(classification!U$2:U$200, MATCH(soilManagement!Q1258, classification!S$2:S$200, 0))</f>
        <v>irrigated</v>
      </c>
      <c r="S1258" t="s">
        <v>1551</v>
      </c>
      <c r="T1258" t="str">
        <f>INDEX(classification!X$2:X$200, MATCH(soilManagement!S1258, classification!V$2:V$200, 0))</f>
        <v>unknown</v>
      </c>
      <c r="U1258" t="s">
        <v>1551</v>
      </c>
      <c r="V1258" t="str">
        <f>INDEX(classification!AA$2:AA$200, MATCH(soilManagement!U1258, classification!Y$2:Y$200, 0))</f>
        <v>unknown</v>
      </c>
      <c r="W1258" s="6" t="s">
        <v>3048</v>
      </c>
      <c r="X1258" t="str">
        <f>INDEX(classification!AD$2:AD$200, MATCH(soilManagement!W1258, classification!AB$2:AB$200, 0))</f>
        <v>no impact</v>
      </c>
      <c r="Y1258" s="6" t="s">
        <v>2532</v>
      </c>
    </row>
    <row r="1259" spans="1:25">
      <c r="A1259">
        <v>1258</v>
      </c>
      <c r="B1259" s="6" t="s">
        <v>1494</v>
      </c>
      <c r="C1259" s="6" t="s">
        <v>2599</v>
      </c>
      <c r="D1259" t="str">
        <f>INDEX(classification!C$2:C$200, MATCH(soilManagement!C1259, classification!A$2:A$200, 0))</f>
        <v>arable</v>
      </c>
      <c r="E1259" s="6" t="s">
        <v>2801</v>
      </c>
      <c r="F1259" t="str">
        <f>INDEX(classification!F$2:F$200, MATCH(soilManagement!E1259, classification!D$2:D$200, 0))</f>
        <v>conventional tillage</v>
      </c>
      <c r="G1259">
        <v>1</v>
      </c>
      <c r="H1259" t="s">
        <v>2630</v>
      </c>
      <c r="I1259" t="str">
        <f>INDEX(classification!I$2:I$200, MATCH(soilManagement!H1259, classification!G$2:G$200, 0))</f>
        <v>maize</v>
      </c>
      <c r="J1259" t="s">
        <v>2630</v>
      </c>
      <c r="K1259" t="s">
        <v>1551</v>
      </c>
      <c r="L1259" t="str">
        <f>INDEX(classification!L$2:L$200, MATCH(soilManagement!K1259, classification!J$2:J$200, 0))</f>
        <v>unknown</v>
      </c>
      <c r="M1259" s="23" t="s">
        <v>1551</v>
      </c>
      <c r="N1259" t="str">
        <f>INDEX(classification!O$2:O$200, MATCH(soilManagement!M1259, classification!M$2:M$200, 0))</f>
        <v>unknown</v>
      </c>
      <c r="O1259" s="6" t="s">
        <v>2587</v>
      </c>
      <c r="P1259" t="str">
        <f>INDEX(classification!R$2:R$200, MATCH(soilManagement!O1259, classification!P$2:P$200, 0))</f>
        <v>no</v>
      </c>
      <c r="Q1259" t="s">
        <v>2570</v>
      </c>
      <c r="R1259" t="str">
        <f>INDEX(classification!U$2:U$200, MATCH(soilManagement!Q1259, classification!S$2:S$200, 0))</f>
        <v>irrigated</v>
      </c>
      <c r="S1259" t="s">
        <v>1551</v>
      </c>
      <c r="T1259" t="str">
        <f>INDEX(classification!X$2:X$200, MATCH(soilManagement!S1259, classification!V$2:V$200, 0))</f>
        <v>unknown</v>
      </c>
      <c r="U1259" t="s">
        <v>1551</v>
      </c>
      <c r="V1259" t="str">
        <f>INDEX(classification!AA$2:AA$200, MATCH(soilManagement!U1259, classification!Y$2:Y$200, 0))</f>
        <v>unknown</v>
      </c>
      <c r="W1259" s="6" t="s">
        <v>3048</v>
      </c>
      <c r="X1259" t="str">
        <f>INDEX(classification!AD$2:AD$200, MATCH(soilManagement!W1259, classification!AB$2:AB$200, 0))</f>
        <v>no impact</v>
      </c>
      <c r="Y1259" s="6" t="s">
        <v>2532</v>
      </c>
    </row>
    <row r="1260" spans="1:25">
      <c r="A1260">
        <v>1259</v>
      </c>
      <c r="B1260" s="6" t="s">
        <v>1495</v>
      </c>
      <c r="C1260" s="6" t="s">
        <v>2599</v>
      </c>
      <c r="D1260" t="str">
        <f>INDEX(classification!C$2:C$200, MATCH(soilManagement!C1260, classification!A$2:A$200, 0))</f>
        <v>arable</v>
      </c>
      <c r="E1260" s="6" t="s">
        <v>2801</v>
      </c>
      <c r="F1260" t="str">
        <f>INDEX(classification!F$2:F$200, MATCH(soilManagement!E1260, classification!D$2:D$200, 0))</f>
        <v>conventional tillage</v>
      </c>
      <c r="G1260">
        <v>1</v>
      </c>
      <c r="H1260" t="s">
        <v>2630</v>
      </c>
      <c r="I1260" t="str">
        <f>INDEX(classification!I$2:I$200, MATCH(soilManagement!H1260, classification!G$2:G$200, 0))</f>
        <v>maize</v>
      </c>
      <c r="J1260" t="s">
        <v>2630</v>
      </c>
      <c r="K1260" t="s">
        <v>1551</v>
      </c>
      <c r="L1260" t="str">
        <f>INDEX(classification!L$2:L$200, MATCH(soilManagement!K1260, classification!J$2:J$200, 0))</f>
        <v>unknown</v>
      </c>
      <c r="M1260" s="23" t="s">
        <v>1551</v>
      </c>
      <c r="N1260" t="str">
        <f>INDEX(classification!O$2:O$200, MATCH(soilManagement!M1260, classification!M$2:M$200, 0))</f>
        <v>unknown</v>
      </c>
      <c r="O1260" s="6" t="s">
        <v>2587</v>
      </c>
      <c r="P1260" t="str">
        <f>INDEX(classification!R$2:R$200, MATCH(soilManagement!O1260, classification!P$2:P$200, 0))</f>
        <v>no</v>
      </c>
      <c r="Q1260" t="s">
        <v>2570</v>
      </c>
      <c r="R1260" t="str">
        <f>INDEX(classification!U$2:U$200, MATCH(soilManagement!Q1260, classification!S$2:S$200, 0))</f>
        <v>irrigated</v>
      </c>
      <c r="S1260" t="s">
        <v>1551</v>
      </c>
      <c r="T1260" t="str">
        <f>INDEX(classification!X$2:X$200, MATCH(soilManagement!S1260, classification!V$2:V$200, 0))</f>
        <v>unknown</v>
      </c>
      <c r="U1260" t="s">
        <v>1551</v>
      </c>
      <c r="V1260" t="str">
        <f>INDEX(classification!AA$2:AA$200, MATCH(soilManagement!U1260, classification!Y$2:Y$200, 0))</f>
        <v>unknown</v>
      </c>
      <c r="W1260" s="6" t="s">
        <v>3048</v>
      </c>
      <c r="X1260" t="str">
        <f>INDEX(classification!AD$2:AD$200, MATCH(soilManagement!W1260, classification!AB$2:AB$200, 0))</f>
        <v>no impact</v>
      </c>
      <c r="Y1260" s="6" t="s">
        <v>2532</v>
      </c>
    </row>
    <row r="1261" spans="1:25">
      <c r="A1261">
        <v>1260</v>
      </c>
      <c r="B1261" s="6" t="s">
        <v>1496</v>
      </c>
      <c r="C1261" s="6" t="s">
        <v>2599</v>
      </c>
      <c r="D1261" t="str">
        <f>INDEX(classification!C$2:C$200, MATCH(soilManagement!C1261, classification!A$2:A$200, 0))</f>
        <v>arable</v>
      </c>
      <c r="E1261" s="6" t="s">
        <v>2801</v>
      </c>
      <c r="F1261" t="str">
        <f>INDEX(classification!F$2:F$200, MATCH(soilManagement!E1261, classification!D$2:D$200, 0))</f>
        <v>conventional tillage</v>
      </c>
      <c r="G1261">
        <v>1</v>
      </c>
      <c r="H1261" t="s">
        <v>2630</v>
      </c>
      <c r="I1261" t="str">
        <f>INDEX(classification!I$2:I$200, MATCH(soilManagement!H1261, classification!G$2:G$200, 0))</f>
        <v>maize</v>
      </c>
      <c r="J1261" t="s">
        <v>2630</v>
      </c>
      <c r="K1261" t="s">
        <v>1551</v>
      </c>
      <c r="L1261" t="str">
        <f>INDEX(classification!L$2:L$200, MATCH(soilManagement!K1261, classification!J$2:J$200, 0))</f>
        <v>unknown</v>
      </c>
      <c r="M1261" s="23" t="s">
        <v>1551</v>
      </c>
      <c r="N1261" t="str">
        <f>INDEX(classification!O$2:O$200, MATCH(soilManagement!M1261, classification!M$2:M$200, 0))</f>
        <v>unknown</v>
      </c>
      <c r="O1261" s="6" t="s">
        <v>2587</v>
      </c>
      <c r="P1261" t="str">
        <f>INDEX(classification!R$2:R$200, MATCH(soilManagement!O1261, classification!P$2:P$200, 0))</f>
        <v>no</v>
      </c>
      <c r="Q1261" t="s">
        <v>2570</v>
      </c>
      <c r="R1261" t="str">
        <f>INDEX(classification!U$2:U$200, MATCH(soilManagement!Q1261, classification!S$2:S$200, 0))</f>
        <v>irrigated</v>
      </c>
      <c r="S1261" t="s">
        <v>1551</v>
      </c>
      <c r="T1261" t="str">
        <f>INDEX(classification!X$2:X$200, MATCH(soilManagement!S1261, classification!V$2:V$200, 0))</f>
        <v>unknown</v>
      </c>
      <c r="U1261" t="s">
        <v>1551</v>
      </c>
      <c r="V1261" t="str">
        <f>INDEX(classification!AA$2:AA$200, MATCH(soilManagement!U1261, classification!Y$2:Y$200, 0))</f>
        <v>unknown</v>
      </c>
      <c r="W1261" s="6" t="s">
        <v>3048</v>
      </c>
      <c r="X1261" t="str">
        <f>INDEX(classification!AD$2:AD$200, MATCH(soilManagement!W1261, classification!AB$2:AB$200, 0))</f>
        <v>no impact</v>
      </c>
      <c r="Y1261" s="6" t="s">
        <v>2532</v>
      </c>
    </row>
    <row r="1262" spans="1:25">
      <c r="A1262">
        <v>1261</v>
      </c>
      <c r="B1262" s="6" t="s">
        <v>1497</v>
      </c>
      <c r="C1262" s="6" t="s">
        <v>2599</v>
      </c>
      <c r="D1262" t="str">
        <f>INDEX(classification!C$2:C$200, MATCH(soilManagement!C1262, classification!A$2:A$200, 0))</f>
        <v>arable</v>
      </c>
      <c r="E1262" s="6" t="s">
        <v>2801</v>
      </c>
      <c r="F1262" t="str">
        <f>INDEX(classification!F$2:F$200, MATCH(soilManagement!E1262, classification!D$2:D$200, 0))</f>
        <v>conventional tillage</v>
      </c>
      <c r="G1262">
        <v>1</v>
      </c>
      <c r="H1262" t="s">
        <v>2630</v>
      </c>
      <c r="I1262" t="str">
        <f>INDEX(classification!I$2:I$200, MATCH(soilManagement!H1262, classification!G$2:G$200, 0))</f>
        <v>maize</v>
      </c>
      <c r="J1262" t="s">
        <v>2630</v>
      </c>
      <c r="K1262" t="s">
        <v>1551</v>
      </c>
      <c r="L1262" t="str">
        <f>INDEX(classification!L$2:L$200, MATCH(soilManagement!K1262, classification!J$2:J$200, 0))</f>
        <v>unknown</v>
      </c>
      <c r="M1262" s="23" t="s">
        <v>1551</v>
      </c>
      <c r="N1262" t="str">
        <f>INDEX(classification!O$2:O$200, MATCH(soilManagement!M1262, classification!M$2:M$200, 0))</f>
        <v>unknown</v>
      </c>
      <c r="O1262" s="6" t="s">
        <v>2587</v>
      </c>
      <c r="P1262" t="str">
        <f>INDEX(classification!R$2:R$200, MATCH(soilManagement!O1262, classification!P$2:P$200, 0))</f>
        <v>no</v>
      </c>
      <c r="Q1262" t="s">
        <v>2570</v>
      </c>
      <c r="R1262" t="str">
        <f>INDEX(classification!U$2:U$200, MATCH(soilManagement!Q1262, classification!S$2:S$200, 0))</f>
        <v>irrigated</v>
      </c>
      <c r="S1262" t="s">
        <v>1551</v>
      </c>
      <c r="T1262" t="str">
        <f>INDEX(classification!X$2:X$200, MATCH(soilManagement!S1262, classification!V$2:V$200, 0))</f>
        <v>unknown</v>
      </c>
      <c r="U1262" t="s">
        <v>1551</v>
      </c>
      <c r="V1262" t="str">
        <f>INDEX(classification!AA$2:AA$200, MATCH(soilManagement!U1262, classification!Y$2:Y$200, 0))</f>
        <v>unknown</v>
      </c>
      <c r="W1262" s="6" t="s">
        <v>3048</v>
      </c>
      <c r="X1262" t="str">
        <f>INDEX(classification!AD$2:AD$200, MATCH(soilManagement!W1262, classification!AB$2:AB$200, 0))</f>
        <v>no impact</v>
      </c>
      <c r="Y1262" s="6" t="s">
        <v>2532</v>
      </c>
    </row>
    <row r="1263" spans="1:25">
      <c r="A1263">
        <v>1262</v>
      </c>
      <c r="B1263" s="6" t="s">
        <v>1498</v>
      </c>
      <c r="C1263" s="6" t="s">
        <v>2599</v>
      </c>
      <c r="D1263" t="str">
        <f>INDEX(classification!C$2:C$200, MATCH(soilManagement!C1263, classification!A$2:A$200, 0))</f>
        <v>arable</v>
      </c>
      <c r="E1263" s="6" t="s">
        <v>2801</v>
      </c>
      <c r="F1263" t="str">
        <f>INDEX(classification!F$2:F$200, MATCH(soilManagement!E1263, classification!D$2:D$200, 0))</f>
        <v>conventional tillage</v>
      </c>
      <c r="G1263">
        <v>1</v>
      </c>
      <c r="H1263" t="s">
        <v>2630</v>
      </c>
      <c r="I1263" t="str">
        <f>INDEX(classification!I$2:I$200, MATCH(soilManagement!H1263, classification!G$2:G$200, 0))</f>
        <v>maize</v>
      </c>
      <c r="J1263" t="s">
        <v>2630</v>
      </c>
      <c r="K1263" t="s">
        <v>1551</v>
      </c>
      <c r="L1263" t="str">
        <f>INDEX(classification!L$2:L$200, MATCH(soilManagement!K1263, classification!J$2:J$200, 0))</f>
        <v>unknown</v>
      </c>
      <c r="M1263" s="23" t="s">
        <v>1551</v>
      </c>
      <c r="N1263" t="str">
        <f>INDEX(classification!O$2:O$200, MATCH(soilManagement!M1263, classification!M$2:M$200, 0))</f>
        <v>unknown</v>
      </c>
      <c r="O1263" s="6" t="s">
        <v>2587</v>
      </c>
      <c r="P1263" t="str">
        <f>INDEX(classification!R$2:R$200, MATCH(soilManagement!O1263, classification!P$2:P$200, 0))</f>
        <v>no</v>
      </c>
      <c r="Q1263" t="s">
        <v>2570</v>
      </c>
      <c r="R1263" t="str">
        <f>INDEX(classification!U$2:U$200, MATCH(soilManagement!Q1263, classification!S$2:S$200, 0))</f>
        <v>irrigated</v>
      </c>
      <c r="S1263" t="s">
        <v>1551</v>
      </c>
      <c r="T1263" t="str">
        <f>INDEX(classification!X$2:X$200, MATCH(soilManagement!S1263, classification!V$2:V$200, 0))</f>
        <v>unknown</v>
      </c>
      <c r="U1263" t="s">
        <v>1551</v>
      </c>
      <c r="V1263" t="str">
        <f>INDEX(classification!AA$2:AA$200, MATCH(soilManagement!U1263, classification!Y$2:Y$200, 0))</f>
        <v>unknown</v>
      </c>
      <c r="W1263" s="6" t="s">
        <v>3048</v>
      </c>
      <c r="X1263" t="str">
        <f>INDEX(classification!AD$2:AD$200, MATCH(soilManagement!W1263, classification!AB$2:AB$200, 0))</f>
        <v>no impact</v>
      </c>
      <c r="Y1263" s="6" t="s">
        <v>2532</v>
      </c>
    </row>
    <row r="1264" spans="1:25">
      <c r="A1264">
        <v>1263</v>
      </c>
      <c r="B1264" s="6" t="s">
        <v>1499</v>
      </c>
      <c r="C1264" s="6" t="s">
        <v>2599</v>
      </c>
      <c r="D1264" t="str">
        <f>INDEX(classification!C$2:C$200, MATCH(soilManagement!C1264, classification!A$2:A$200, 0))</f>
        <v>arable</v>
      </c>
      <c r="E1264" s="6" t="s">
        <v>2801</v>
      </c>
      <c r="F1264" t="str">
        <f>INDEX(classification!F$2:F$200, MATCH(soilManagement!E1264, classification!D$2:D$200, 0))</f>
        <v>conventional tillage</v>
      </c>
      <c r="G1264">
        <v>1</v>
      </c>
      <c r="H1264" t="s">
        <v>2630</v>
      </c>
      <c r="I1264" t="str">
        <f>INDEX(classification!I$2:I$200, MATCH(soilManagement!H1264, classification!G$2:G$200, 0))</f>
        <v>maize</v>
      </c>
      <c r="J1264" t="s">
        <v>2630</v>
      </c>
      <c r="K1264" t="s">
        <v>1551</v>
      </c>
      <c r="L1264" t="str">
        <f>INDEX(classification!L$2:L$200, MATCH(soilManagement!K1264, classification!J$2:J$200, 0))</f>
        <v>unknown</v>
      </c>
      <c r="M1264" s="23" t="s">
        <v>1551</v>
      </c>
      <c r="N1264" t="str">
        <f>INDEX(classification!O$2:O$200, MATCH(soilManagement!M1264, classification!M$2:M$200, 0))</f>
        <v>unknown</v>
      </c>
      <c r="O1264" s="6" t="s">
        <v>2587</v>
      </c>
      <c r="P1264" t="str">
        <f>INDEX(classification!R$2:R$200, MATCH(soilManagement!O1264, classification!P$2:P$200, 0))</f>
        <v>no</v>
      </c>
      <c r="Q1264" t="s">
        <v>2570</v>
      </c>
      <c r="R1264" t="str">
        <f>INDEX(classification!U$2:U$200, MATCH(soilManagement!Q1264, classification!S$2:S$200, 0))</f>
        <v>irrigated</v>
      </c>
      <c r="S1264" t="s">
        <v>1551</v>
      </c>
      <c r="T1264" t="str">
        <f>INDEX(classification!X$2:X$200, MATCH(soilManagement!S1264, classification!V$2:V$200, 0))</f>
        <v>unknown</v>
      </c>
      <c r="U1264" t="s">
        <v>1551</v>
      </c>
      <c r="V1264" t="str">
        <f>INDEX(classification!AA$2:AA$200, MATCH(soilManagement!U1264, classification!Y$2:Y$200, 0))</f>
        <v>unknown</v>
      </c>
      <c r="W1264" s="6" t="s">
        <v>3048</v>
      </c>
      <c r="X1264" t="str">
        <f>INDEX(classification!AD$2:AD$200, MATCH(soilManagement!W1264, classification!AB$2:AB$200, 0))</f>
        <v>no impact</v>
      </c>
      <c r="Y1264" s="6" t="s">
        <v>2532</v>
      </c>
    </row>
    <row r="1265" spans="1:25">
      <c r="A1265">
        <v>1264</v>
      </c>
      <c r="B1265" s="6" t="s">
        <v>1500</v>
      </c>
      <c r="C1265" s="6" t="s">
        <v>2599</v>
      </c>
      <c r="D1265" t="str">
        <f>INDEX(classification!C$2:C$200, MATCH(soilManagement!C1265, classification!A$2:A$200, 0))</f>
        <v>arable</v>
      </c>
      <c r="E1265" s="6" t="s">
        <v>2801</v>
      </c>
      <c r="F1265" t="str">
        <f>INDEX(classification!F$2:F$200, MATCH(soilManagement!E1265, classification!D$2:D$200, 0))</f>
        <v>conventional tillage</v>
      </c>
      <c r="G1265">
        <v>1</v>
      </c>
      <c r="H1265" t="s">
        <v>2630</v>
      </c>
      <c r="I1265" t="str">
        <f>INDEX(classification!I$2:I$200, MATCH(soilManagement!H1265, classification!G$2:G$200, 0))</f>
        <v>maize</v>
      </c>
      <c r="J1265" t="s">
        <v>2630</v>
      </c>
      <c r="K1265" t="s">
        <v>1551</v>
      </c>
      <c r="L1265" t="str">
        <f>INDEX(classification!L$2:L$200, MATCH(soilManagement!K1265, classification!J$2:J$200, 0))</f>
        <v>unknown</v>
      </c>
      <c r="M1265" s="23" t="s">
        <v>1551</v>
      </c>
      <c r="N1265" t="str">
        <f>INDEX(classification!O$2:O$200, MATCH(soilManagement!M1265, classification!M$2:M$200, 0))</f>
        <v>unknown</v>
      </c>
      <c r="O1265" s="6" t="s">
        <v>2587</v>
      </c>
      <c r="P1265" t="str">
        <f>INDEX(classification!R$2:R$200, MATCH(soilManagement!O1265, classification!P$2:P$200, 0))</f>
        <v>no</v>
      </c>
      <c r="Q1265" t="s">
        <v>2570</v>
      </c>
      <c r="R1265" t="str">
        <f>INDEX(classification!U$2:U$200, MATCH(soilManagement!Q1265, classification!S$2:S$200, 0))</f>
        <v>irrigated</v>
      </c>
      <c r="S1265" t="s">
        <v>1551</v>
      </c>
      <c r="T1265" t="str">
        <f>INDEX(classification!X$2:X$200, MATCH(soilManagement!S1265, classification!V$2:V$200, 0))</f>
        <v>unknown</v>
      </c>
      <c r="U1265" t="s">
        <v>1551</v>
      </c>
      <c r="V1265" t="str">
        <f>INDEX(classification!AA$2:AA$200, MATCH(soilManagement!U1265, classification!Y$2:Y$200, 0))</f>
        <v>unknown</v>
      </c>
      <c r="W1265" s="6" t="s">
        <v>3048</v>
      </c>
      <c r="X1265" t="str">
        <f>INDEX(classification!AD$2:AD$200, MATCH(soilManagement!W1265, classification!AB$2:AB$200, 0))</f>
        <v>no impact</v>
      </c>
      <c r="Y1265" s="6" t="s">
        <v>2532</v>
      </c>
    </row>
    <row r="1266" spans="1:25">
      <c r="A1266">
        <v>1265</v>
      </c>
      <c r="B1266" s="6" t="s">
        <v>1501</v>
      </c>
      <c r="C1266" s="6" t="s">
        <v>2599</v>
      </c>
      <c r="D1266" t="str">
        <f>INDEX(classification!C$2:C$200, MATCH(soilManagement!C1266, classification!A$2:A$200, 0))</f>
        <v>arable</v>
      </c>
      <c r="E1266" s="6" t="s">
        <v>2801</v>
      </c>
      <c r="F1266" t="str">
        <f>INDEX(classification!F$2:F$200, MATCH(soilManagement!E1266, classification!D$2:D$200, 0))</f>
        <v>conventional tillage</v>
      </c>
      <c r="G1266">
        <v>1</v>
      </c>
      <c r="H1266" t="s">
        <v>2630</v>
      </c>
      <c r="I1266" t="str">
        <f>INDEX(classification!I$2:I$200, MATCH(soilManagement!H1266, classification!G$2:G$200, 0))</f>
        <v>maize</v>
      </c>
      <c r="J1266" t="s">
        <v>2630</v>
      </c>
      <c r="K1266" t="s">
        <v>1551</v>
      </c>
      <c r="L1266" t="str">
        <f>INDEX(classification!L$2:L$200, MATCH(soilManagement!K1266, classification!J$2:J$200, 0))</f>
        <v>unknown</v>
      </c>
      <c r="M1266" s="23" t="s">
        <v>1551</v>
      </c>
      <c r="N1266" t="str">
        <f>INDEX(classification!O$2:O$200, MATCH(soilManagement!M1266, classification!M$2:M$200, 0))</f>
        <v>unknown</v>
      </c>
      <c r="O1266" s="6" t="s">
        <v>2587</v>
      </c>
      <c r="P1266" t="str">
        <f>INDEX(classification!R$2:R$200, MATCH(soilManagement!O1266, classification!P$2:P$200, 0))</f>
        <v>no</v>
      </c>
      <c r="Q1266" t="s">
        <v>2570</v>
      </c>
      <c r="R1266" t="str">
        <f>INDEX(classification!U$2:U$200, MATCH(soilManagement!Q1266, classification!S$2:S$200, 0))</f>
        <v>irrigated</v>
      </c>
      <c r="S1266" t="s">
        <v>1551</v>
      </c>
      <c r="T1266" t="str">
        <f>INDEX(classification!X$2:X$200, MATCH(soilManagement!S1266, classification!V$2:V$200, 0))</f>
        <v>unknown</v>
      </c>
      <c r="U1266" t="s">
        <v>1551</v>
      </c>
      <c r="V1266" t="str">
        <f>INDEX(classification!AA$2:AA$200, MATCH(soilManagement!U1266, classification!Y$2:Y$200, 0))</f>
        <v>unknown</v>
      </c>
      <c r="W1266" s="6" t="s">
        <v>3048</v>
      </c>
      <c r="X1266" t="str">
        <f>INDEX(classification!AD$2:AD$200, MATCH(soilManagement!W1266, classification!AB$2:AB$200, 0))</f>
        <v>no impact</v>
      </c>
      <c r="Y1266" s="6" t="s">
        <v>2532</v>
      </c>
    </row>
    <row r="1267" spans="1:25">
      <c r="A1267">
        <v>1266</v>
      </c>
      <c r="B1267" s="6" t="s">
        <v>1502</v>
      </c>
      <c r="C1267" s="6" t="s">
        <v>2599</v>
      </c>
      <c r="D1267" t="str">
        <f>INDEX(classification!C$2:C$200, MATCH(soilManagement!C1267, classification!A$2:A$200, 0))</f>
        <v>arable</v>
      </c>
      <c r="E1267" s="6" t="s">
        <v>2801</v>
      </c>
      <c r="F1267" t="str">
        <f>INDEX(classification!F$2:F$200, MATCH(soilManagement!E1267, classification!D$2:D$200, 0))</f>
        <v>conventional tillage</v>
      </c>
      <c r="G1267">
        <v>1</v>
      </c>
      <c r="H1267" t="s">
        <v>2630</v>
      </c>
      <c r="I1267" t="str">
        <f>INDEX(classification!I$2:I$200, MATCH(soilManagement!H1267, classification!G$2:G$200, 0))</f>
        <v>maize</v>
      </c>
      <c r="J1267" t="s">
        <v>2630</v>
      </c>
      <c r="K1267" t="s">
        <v>1551</v>
      </c>
      <c r="L1267" t="str">
        <f>INDEX(classification!L$2:L$200, MATCH(soilManagement!K1267, classification!J$2:J$200, 0))</f>
        <v>unknown</v>
      </c>
      <c r="M1267" s="23" t="s">
        <v>1551</v>
      </c>
      <c r="N1267" t="str">
        <f>INDEX(classification!O$2:O$200, MATCH(soilManagement!M1267, classification!M$2:M$200, 0))</f>
        <v>unknown</v>
      </c>
      <c r="O1267" s="6" t="s">
        <v>2587</v>
      </c>
      <c r="P1267" t="str">
        <f>INDEX(classification!R$2:R$200, MATCH(soilManagement!O1267, classification!P$2:P$200, 0))</f>
        <v>no</v>
      </c>
      <c r="Q1267" t="s">
        <v>2570</v>
      </c>
      <c r="R1267" t="str">
        <f>INDEX(classification!U$2:U$200, MATCH(soilManagement!Q1267, classification!S$2:S$200, 0))</f>
        <v>irrigated</v>
      </c>
      <c r="S1267" t="s">
        <v>1551</v>
      </c>
      <c r="T1267" t="str">
        <f>INDEX(classification!X$2:X$200, MATCH(soilManagement!S1267, classification!V$2:V$200, 0))</f>
        <v>unknown</v>
      </c>
      <c r="U1267" t="s">
        <v>1551</v>
      </c>
      <c r="V1267" t="str">
        <f>INDEX(classification!AA$2:AA$200, MATCH(soilManagement!U1267, classification!Y$2:Y$200, 0))</f>
        <v>unknown</v>
      </c>
      <c r="W1267" s="6" t="s">
        <v>3048</v>
      </c>
      <c r="X1267" t="str">
        <f>INDEX(classification!AD$2:AD$200, MATCH(soilManagement!W1267, classification!AB$2:AB$200, 0))</f>
        <v>no impact</v>
      </c>
      <c r="Y1267" s="6" t="s">
        <v>2532</v>
      </c>
    </row>
    <row r="1268" spans="1:25">
      <c r="A1268">
        <v>1267</v>
      </c>
      <c r="B1268" s="6" t="s">
        <v>1503</v>
      </c>
      <c r="C1268" s="6" t="s">
        <v>2599</v>
      </c>
      <c r="D1268" t="str">
        <f>INDEX(classification!C$2:C$200, MATCH(soilManagement!C1268, classification!A$2:A$200, 0))</f>
        <v>arable</v>
      </c>
      <c r="E1268" s="6" t="s">
        <v>2801</v>
      </c>
      <c r="F1268" t="str">
        <f>INDEX(classification!F$2:F$200, MATCH(soilManagement!E1268, classification!D$2:D$200, 0))</f>
        <v>conventional tillage</v>
      </c>
      <c r="G1268">
        <v>1</v>
      </c>
      <c r="H1268" t="s">
        <v>2630</v>
      </c>
      <c r="I1268" t="str">
        <f>INDEX(classification!I$2:I$200, MATCH(soilManagement!H1268, classification!G$2:G$200, 0))</f>
        <v>maize</v>
      </c>
      <c r="J1268" t="s">
        <v>2630</v>
      </c>
      <c r="K1268" t="s">
        <v>1551</v>
      </c>
      <c r="L1268" t="str">
        <f>INDEX(classification!L$2:L$200, MATCH(soilManagement!K1268, classification!J$2:J$200, 0))</f>
        <v>unknown</v>
      </c>
      <c r="M1268" s="23" t="s">
        <v>1551</v>
      </c>
      <c r="N1268" t="str">
        <f>INDEX(classification!O$2:O$200, MATCH(soilManagement!M1268, classification!M$2:M$200, 0))</f>
        <v>unknown</v>
      </c>
      <c r="O1268" s="6" t="s">
        <v>2587</v>
      </c>
      <c r="P1268" t="str">
        <f>INDEX(classification!R$2:R$200, MATCH(soilManagement!O1268, classification!P$2:P$200, 0))</f>
        <v>no</v>
      </c>
      <c r="Q1268" t="s">
        <v>2570</v>
      </c>
      <c r="R1268" t="str">
        <f>INDEX(classification!U$2:U$200, MATCH(soilManagement!Q1268, classification!S$2:S$200, 0))</f>
        <v>irrigated</v>
      </c>
      <c r="S1268" t="s">
        <v>1551</v>
      </c>
      <c r="T1268" t="str">
        <f>INDEX(classification!X$2:X$200, MATCH(soilManagement!S1268, classification!V$2:V$200, 0))</f>
        <v>unknown</v>
      </c>
      <c r="U1268" t="s">
        <v>1551</v>
      </c>
      <c r="V1268" t="str">
        <f>INDEX(classification!AA$2:AA$200, MATCH(soilManagement!U1268, classification!Y$2:Y$200, 0))</f>
        <v>unknown</v>
      </c>
      <c r="W1268" s="6" t="s">
        <v>3048</v>
      </c>
      <c r="X1268" t="str">
        <f>INDEX(classification!AD$2:AD$200, MATCH(soilManagement!W1268, classification!AB$2:AB$200, 0))</f>
        <v>no impact</v>
      </c>
      <c r="Y1268" s="6" t="s">
        <v>2532</v>
      </c>
    </row>
    <row r="1269" spans="1:25">
      <c r="A1269">
        <v>1268</v>
      </c>
      <c r="B1269" s="6" t="s">
        <v>1504</v>
      </c>
      <c r="C1269" s="6" t="s">
        <v>2599</v>
      </c>
      <c r="D1269" t="str">
        <f>INDEX(classification!C$2:C$200, MATCH(soilManagement!C1269, classification!A$2:A$200, 0))</f>
        <v>arable</v>
      </c>
      <c r="E1269" s="6" t="s">
        <v>2801</v>
      </c>
      <c r="F1269" t="str">
        <f>INDEX(classification!F$2:F$200, MATCH(soilManagement!E1269, classification!D$2:D$200, 0))</f>
        <v>conventional tillage</v>
      </c>
      <c r="G1269">
        <v>1</v>
      </c>
      <c r="H1269" t="s">
        <v>2630</v>
      </c>
      <c r="I1269" t="str">
        <f>INDEX(classification!I$2:I$200, MATCH(soilManagement!H1269, classification!G$2:G$200, 0))</f>
        <v>maize</v>
      </c>
      <c r="J1269" t="s">
        <v>2630</v>
      </c>
      <c r="K1269" t="s">
        <v>1551</v>
      </c>
      <c r="L1269" t="str">
        <f>INDEX(classification!L$2:L$200, MATCH(soilManagement!K1269, classification!J$2:J$200, 0))</f>
        <v>unknown</v>
      </c>
      <c r="M1269" s="23" t="s">
        <v>1551</v>
      </c>
      <c r="N1269" t="str">
        <f>INDEX(classification!O$2:O$200, MATCH(soilManagement!M1269, classification!M$2:M$200, 0))</f>
        <v>unknown</v>
      </c>
      <c r="O1269" s="6" t="s">
        <v>2587</v>
      </c>
      <c r="P1269" t="str">
        <f>INDEX(classification!R$2:R$200, MATCH(soilManagement!O1269, classification!P$2:P$200, 0))</f>
        <v>no</v>
      </c>
      <c r="Q1269" t="s">
        <v>2570</v>
      </c>
      <c r="R1269" t="str">
        <f>INDEX(classification!U$2:U$200, MATCH(soilManagement!Q1269, classification!S$2:S$200, 0))</f>
        <v>irrigated</v>
      </c>
      <c r="S1269" t="s">
        <v>1551</v>
      </c>
      <c r="T1269" t="str">
        <f>INDEX(classification!X$2:X$200, MATCH(soilManagement!S1269, classification!V$2:V$200, 0))</f>
        <v>unknown</v>
      </c>
      <c r="U1269" t="s">
        <v>1551</v>
      </c>
      <c r="V1269" t="str">
        <f>INDEX(classification!AA$2:AA$200, MATCH(soilManagement!U1269, classification!Y$2:Y$200, 0))</f>
        <v>unknown</v>
      </c>
      <c r="W1269" s="6" t="s">
        <v>3048</v>
      </c>
      <c r="X1269" t="str">
        <f>INDEX(classification!AD$2:AD$200, MATCH(soilManagement!W1269, classification!AB$2:AB$200, 0))</f>
        <v>no impact</v>
      </c>
      <c r="Y1269" s="6" t="s">
        <v>2532</v>
      </c>
    </row>
    <row r="1270" spans="1:25">
      <c r="A1270">
        <v>1269</v>
      </c>
      <c r="B1270" s="6" t="s">
        <v>1505</v>
      </c>
      <c r="C1270" s="6" t="s">
        <v>2599</v>
      </c>
      <c r="D1270" t="str">
        <f>INDEX(classification!C$2:C$200, MATCH(soilManagement!C1270, classification!A$2:A$200, 0))</f>
        <v>arable</v>
      </c>
      <c r="E1270" s="6" t="s">
        <v>2801</v>
      </c>
      <c r="F1270" t="str">
        <f>INDEX(classification!F$2:F$200, MATCH(soilManagement!E1270, classification!D$2:D$200, 0))</f>
        <v>conventional tillage</v>
      </c>
      <c r="G1270">
        <v>1</v>
      </c>
      <c r="H1270" t="s">
        <v>2630</v>
      </c>
      <c r="I1270" t="str">
        <f>INDEX(classification!I$2:I$200, MATCH(soilManagement!H1270, classification!G$2:G$200, 0))</f>
        <v>maize</v>
      </c>
      <c r="J1270" t="s">
        <v>2630</v>
      </c>
      <c r="K1270" t="s">
        <v>1551</v>
      </c>
      <c r="L1270" t="str">
        <f>INDEX(classification!L$2:L$200, MATCH(soilManagement!K1270, classification!J$2:J$200, 0))</f>
        <v>unknown</v>
      </c>
      <c r="M1270" s="23" t="s">
        <v>1551</v>
      </c>
      <c r="N1270" t="str">
        <f>INDEX(classification!O$2:O$200, MATCH(soilManagement!M1270, classification!M$2:M$200, 0))</f>
        <v>unknown</v>
      </c>
      <c r="O1270" s="6" t="s">
        <v>2587</v>
      </c>
      <c r="P1270" t="str">
        <f>INDEX(classification!R$2:R$200, MATCH(soilManagement!O1270, classification!P$2:P$200, 0))</f>
        <v>no</v>
      </c>
      <c r="Q1270" t="s">
        <v>2570</v>
      </c>
      <c r="R1270" t="str">
        <f>INDEX(classification!U$2:U$200, MATCH(soilManagement!Q1270, classification!S$2:S$200, 0))</f>
        <v>irrigated</v>
      </c>
      <c r="S1270" t="s">
        <v>1551</v>
      </c>
      <c r="T1270" t="str">
        <f>INDEX(classification!X$2:X$200, MATCH(soilManagement!S1270, classification!V$2:V$200, 0))</f>
        <v>unknown</v>
      </c>
      <c r="U1270" t="s">
        <v>1551</v>
      </c>
      <c r="V1270" t="str">
        <f>INDEX(classification!AA$2:AA$200, MATCH(soilManagement!U1270, classification!Y$2:Y$200, 0))</f>
        <v>unknown</v>
      </c>
      <c r="W1270" s="6" t="s">
        <v>3048</v>
      </c>
      <c r="X1270" t="str">
        <f>INDEX(classification!AD$2:AD$200, MATCH(soilManagement!W1270, classification!AB$2:AB$200, 0))</f>
        <v>no impact</v>
      </c>
      <c r="Y1270" s="6" t="s">
        <v>2532</v>
      </c>
    </row>
    <row r="1271" spans="1:25">
      <c r="A1271">
        <v>1270</v>
      </c>
      <c r="B1271" s="6" t="s">
        <v>1506</v>
      </c>
      <c r="C1271" s="6" t="s">
        <v>2599</v>
      </c>
      <c r="D1271" t="str">
        <f>INDEX(classification!C$2:C$200, MATCH(soilManagement!C1271, classification!A$2:A$200, 0))</f>
        <v>arable</v>
      </c>
      <c r="E1271" s="6" t="s">
        <v>2801</v>
      </c>
      <c r="F1271" t="str">
        <f>INDEX(classification!F$2:F$200, MATCH(soilManagement!E1271, classification!D$2:D$200, 0))</f>
        <v>conventional tillage</v>
      </c>
      <c r="G1271">
        <v>1</v>
      </c>
      <c r="H1271" t="s">
        <v>2630</v>
      </c>
      <c r="I1271" t="str">
        <f>INDEX(classification!I$2:I$200, MATCH(soilManagement!H1271, classification!G$2:G$200, 0))</f>
        <v>maize</v>
      </c>
      <c r="J1271" t="s">
        <v>2630</v>
      </c>
      <c r="K1271" t="s">
        <v>1551</v>
      </c>
      <c r="L1271" t="str">
        <f>INDEX(classification!L$2:L$200, MATCH(soilManagement!K1271, classification!J$2:J$200, 0))</f>
        <v>unknown</v>
      </c>
      <c r="M1271" s="23" t="s">
        <v>1551</v>
      </c>
      <c r="N1271" t="str">
        <f>INDEX(classification!O$2:O$200, MATCH(soilManagement!M1271, classification!M$2:M$200, 0))</f>
        <v>unknown</v>
      </c>
      <c r="O1271" s="6" t="s">
        <v>2587</v>
      </c>
      <c r="P1271" t="str">
        <f>INDEX(classification!R$2:R$200, MATCH(soilManagement!O1271, classification!P$2:P$200, 0))</f>
        <v>no</v>
      </c>
      <c r="Q1271" t="s">
        <v>2570</v>
      </c>
      <c r="R1271" t="str">
        <f>INDEX(classification!U$2:U$200, MATCH(soilManagement!Q1271, classification!S$2:S$200, 0))</f>
        <v>irrigated</v>
      </c>
      <c r="S1271" t="s">
        <v>1551</v>
      </c>
      <c r="T1271" t="str">
        <f>INDEX(classification!X$2:X$200, MATCH(soilManagement!S1271, classification!V$2:V$200, 0))</f>
        <v>unknown</v>
      </c>
      <c r="U1271" t="s">
        <v>1551</v>
      </c>
      <c r="V1271" t="str">
        <f>INDEX(classification!AA$2:AA$200, MATCH(soilManagement!U1271, classification!Y$2:Y$200, 0))</f>
        <v>unknown</v>
      </c>
      <c r="W1271" s="6" t="s">
        <v>2451</v>
      </c>
      <c r="X1271" t="str">
        <f>INDEX(classification!AD$2:AD$200, MATCH(soilManagement!W1271, classification!AB$2:AB$200, 0))</f>
        <v>no impact</v>
      </c>
      <c r="Y1271" s="6" t="s">
        <v>2532</v>
      </c>
    </row>
    <row r="1272" spans="1:25">
      <c r="A1272">
        <v>1271</v>
      </c>
      <c r="B1272" s="6" t="s">
        <v>1507</v>
      </c>
      <c r="C1272" s="6" t="s">
        <v>2599</v>
      </c>
      <c r="D1272" t="str">
        <f>INDEX(classification!C$2:C$200, MATCH(soilManagement!C1272, classification!A$2:A$200, 0))</f>
        <v>arable</v>
      </c>
      <c r="E1272" s="6" t="s">
        <v>2801</v>
      </c>
      <c r="F1272" t="str">
        <f>INDEX(classification!F$2:F$200, MATCH(soilManagement!E1272, classification!D$2:D$200, 0))</f>
        <v>conventional tillage</v>
      </c>
      <c r="G1272">
        <v>1</v>
      </c>
      <c r="H1272" t="s">
        <v>2630</v>
      </c>
      <c r="I1272" t="str">
        <f>INDEX(classification!I$2:I$200, MATCH(soilManagement!H1272, classification!G$2:G$200, 0))</f>
        <v>maize</v>
      </c>
      <c r="J1272" t="s">
        <v>2630</v>
      </c>
      <c r="K1272" t="s">
        <v>1551</v>
      </c>
      <c r="L1272" t="str">
        <f>INDEX(classification!L$2:L$200, MATCH(soilManagement!K1272, classification!J$2:J$200, 0))</f>
        <v>unknown</v>
      </c>
      <c r="M1272" s="23" t="s">
        <v>1551</v>
      </c>
      <c r="N1272" t="str">
        <f>INDEX(classification!O$2:O$200, MATCH(soilManagement!M1272, classification!M$2:M$200, 0))</f>
        <v>unknown</v>
      </c>
      <c r="O1272" s="6" t="s">
        <v>2587</v>
      </c>
      <c r="P1272" t="str">
        <f>INDEX(classification!R$2:R$200, MATCH(soilManagement!O1272, classification!P$2:P$200, 0))</f>
        <v>no</v>
      </c>
      <c r="Q1272" t="s">
        <v>2570</v>
      </c>
      <c r="R1272" t="str">
        <f>INDEX(classification!U$2:U$200, MATCH(soilManagement!Q1272, classification!S$2:S$200, 0))</f>
        <v>irrigated</v>
      </c>
      <c r="S1272" t="s">
        <v>1551</v>
      </c>
      <c r="T1272" t="str">
        <f>INDEX(classification!X$2:X$200, MATCH(soilManagement!S1272, classification!V$2:V$200, 0))</f>
        <v>unknown</v>
      </c>
      <c r="U1272" t="s">
        <v>1551</v>
      </c>
      <c r="V1272" t="str">
        <f>INDEX(classification!AA$2:AA$200, MATCH(soilManagement!U1272, classification!Y$2:Y$200, 0))</f>
        <v>unknown</v>
      </c>
      <c r="W1272" s="6" t="s">
        <v>2451</v>
      </c>
      <c r="X1272" t="str">
        <f>INDEX(classification!AD$2:AD$200, MATCH(soilManagement!W1272, classification!AB$2:AB$200, 0))</f>
        <v>no impact</v>
      </c>
      <c r="Y1272" s="6" t="s">
        <v>2532</v>
      </c>
    </row>
    <row r="1273" spans="1:25">
      <c r="A1273">
        <v>1272</v>
      </c>
      <c r="B1273" s="6" t="s">
        <v>1508</v>
      </c>
      <c r="C1273" s="6" t="s">
        <v>2599</v>
      </c>
      <c r="D1273" t="str">
        <f>INDEX(classification!C$2:C$200, MATCH(soilManagement!C1273, classification!A$2:A$200, 0))</f>
        <v>arable</v>
      </c>
      <c r="E1273" s="6" t="s">
        <v>2801</v>
      </c>
      <c r="F1273" t="str">
        <f>INDEX(classification!F$2:F$200, MATCH(soilManagement!E1273, classification!D$2:D$200, 0))</f>
        <v>conventional tillage</v>
      </c>
      <c r="G1273">
        <v>1</v>
      </c>
      <c r="H1273" t="s">
        <v>2630</v>
      </c>
      <c r="I1273" t="str">
        <f>INDEX(classification!I$2:I$200, MATCH(soilManagement!H1273, classification!G$2:G$200, 0))</f>
        <v>maize</v>
      </c>
      <c r="J1273" t="s">
        <v>2630</v>
      </c>
      <c r="K1273" t="s">
        <v>1551</v>
      </c>
      <c r="L1273" t="str">
        <f>INDEX(classification!L$2:L$200, MATCH(soilManagement!K1273, classification!J$2:J$200, 0))</f>
        <v>unknown</v>
      </c>
      <c r="M1273" s="23" t="s">
        <v>1551</v>
      </c>
      <c r="N1273" t="str">
        <f>INDEX(classification!O$2:O$200, MATCH(soilManagement!M1273, classification!M$2:M$200, 0))</f>
        <v>unknown</v>
      </c>
      <c r="O1273" s="6" t="s">
        <v>2587</v>
      </c>
      <c r="P1273" t="str">
        <f>INDEX(classification!R$2:R$200, MATCH(soilManagement!O1273, classification!P$2:P$200, 0))</f>
        <v>no</v>
      </c>
      <c r="Q1273" t="s">
        <v>2570</v>
      </c>
      <c r="R1273" t="str">
        <f>INDEX(classification!U$2:U$200, MATCH(soilManagement!Q1273, classification!S$2:S$200, 0))</f>
        <v>irrigated</v>
      </c>
      <c r="S1273" t="s">
        <v>1551</v>
      </c>
      <c r="T1273" t="str">
        <f>INDEX(classification!X$2:X$200, MATCH(soilManagement!S1273, classification!V$2:V$200, 0))</f>
        <v>unknown</v>
      </c>
      <c r="U1273" t="s">
        <v>1551</v>
      </c>
      <c r="V1273" t="str">
        <f>INDEX(classification!AA$2:AA$200, MATCH(soilManagement!U1273, classification!Y$2:Y$200, 0))</f>
        <v>unknown</v>
      </c>
      <c r="W1273" s="6" t="s">
        <v>2451</v>
      </c>
      <c r="X1273" t="str">
        <f>INDEX(classification!AD$2:AD$200, MATCH(soilManagement!W1273, classification!AB$2:AB$200, 0))</f>
        <v>no impact</v>
      </c>
      <c r="Y1273" s="6" t="s">
        <v>2532</v>
      </c>
    </row>
    <row r="1274" spans="1:25">
      <c r="A1274">
        <v>1273</v>
      </c>
      <c r="B1274" s="6" t="s">
        <v>1509</v>
      </c>
      <c r="C1274" s="6" t="s">
        <v>2599</v>
      </c>
      <c r="D1274" t="str">
        <f>INDEX(classification!C$2:C$200, MATCH(soilManagement!C1274, classification!A$2:A$200, 0))</f>
        <v>arable</v>
      </c>
      <c r="E1274" s="6" t="s">
        <v>2801</v>
      </c>
      <c r="F1274" t="str">
        <f>INDEX(classification!F$2:F$200, MATCH(soilManagement!E1274, classification!D$2:D$200, 0))</f>
        <v>conventional tillage</v>
      </c>
      <c r="G1274">
        <v>1</v>
      </c>
      <c r="H1274" t="s">
        <v>2630</v>
      </c>
      <c r="I1274" t="str">
        <f>INDEX(classification!I$2:I$200, MATCH(soilManagement!H1274, classification!G$2:G$200, 0))</f>
        <v>maize</v>
      </c>
      <c r="J1274" t="s">
        <v>2630</v>
      </c>
      <c r="K1274" t="s">
        <v>1551</v>
      </c>
      <c r="L1274" t="str">
        <f>INDEX(classification!L$2:L$200, MATCH(soilManagement!K1274, classification!J$2:J$200, 0))</f>
        <v>unknown</v>
      </c>
      <c r="M1274" s="23" t="s">
        <v>1551</v>
      </c>
      <c r="N1274" t="str">
        <f>INDEX(classification!O$2:O$200, MATCH(soilManagement!M1274, classification!M$2:M$200, 0))</f>
        <v>unknown</v>
      </c>
      <c r="O1274" s="6" t="s">
        <v>2587</v>
      </c>
      <c r="P1274" t="str">
        <f>INDEX(classification!R$2:R$200, MATCH(soilManagement!O1274, classification!P$2:P$200, 0))</f>
        <v>no</v>
      </c>
      <c r="Q1274" t="s">
        <v>2570</v>
      </c>
      <c r="R1274" t="str">
        <f>INDEX(classification!U$2:U$200, MATCH(soilManagement!Q1274, classification!S$2:S$200, 0))</f>
        <v>irrigated</v>
      </c>
      <c r="S1274" t="s">
        <v>1551</v>
      </c>
      <c r="T1274" t="str">
        <f>INDEX(classification!X$2:X$200, MATCH(soilManagement!S1274, classification!V$2:V$200, 0))</f>
        <v>unknown</v>
      </c>
      <c r="U1274" t="s">
        <v>1551</v>
      </c>
      <c r="V1274" t="str">
        <f>INDEX(classification!AA$2:AA$200, MATCH(soilManagement!U1274, classification!Y$2:Y$200, 0))</f>
        <v>unknown</v>
      </c>
      <c r="W1274" s="6" t="s">
        <v>2451</v>
      </c>
      <c r="X1274" t="str">
        <f>INDEX(classification!AD$2:AD$200, MATCH(soilManagement!W1274, classification!AB$2:AB$200, 0))</f>
        <v>no impact</v>
      </c>
      <c r="Y1274" s="6" t="s">
        <v>2532</v>
      </c>
    </row>
    <row r="1275" spans="1:25">
      <c r="A1275">
        <v>1274</v>
      </c>
      <c r="B1275" s="6" t="s">
        <v>1510</v>
      </c>
      <c r="C1275" s="6" t="s">
        <v>2599</v>
      </c>
      <c r="D1275" t="str">
        <f>INDEX(classification!C$2:C$200, MATCH(soilManagement!C1275, classification!A$2:A$200, 0))</f>
        <v>arable</v>
      </c>
      <c r="E1275" s="6" t="s">
        <v>2801</v>
      </c>
      <c r="F1275" t="str">
        <f>INDEX(classification!F$2:F$200, MATCH(soilManagement!E1275, classification!D$2:D$200, 0))</f>
        <v>conventional tillage</v>
      </c>
      <c r="G1275">
        <v>1</v>
      </c>
      <c r="H1275" t="s">
        <v>2630</v>
      </c>
      <c r="I1275" t="str">
        <f>INDEX(classification!I$2:I$200, MATCH(soilManagement!H1275, classification!G$2:G$200, 0))</f>
        <v>maize</v>
      </c>
      <c r="J1275" t="s">
        <v>2630</v>
      </c>
      <c r="K1275" t="s">
        <v>1551</v>
      </c>
      <c r="L1275" t="str">
        <f>INDEX(classification!L$2:L$200, MATCH(soilManagement!K1275, classification!J$2:J$200, 0))</f>
        <v>unknown</v>
      </c>
      <c r="M1275" s="23" t="s">
        <v>1551</v>
      </c>
      <c r="N1275" t="str">
        <f>INDEX(classification!O$2:O$200, MATCH(soilManagement!M1275, classification!M$2:M$200, 0))</f>
        <v>unknown</v>
      </c>
      <c r="O1275" s="6" t="s">
        <v>2587</v>
      </c>
      <c r="P1275" t="str">
        <f>INDEX(classification!R$2:R$200, MATCH(soilManagement!O1275, classification!P$2:P$200, 0))</f>
        <v>no</v>
      </c>
      <c r="Q1275" t="s">
        <v>2570</v>
      </c>
      <c r="R1275" t="str">
        <f>INDEX(classification!U$2:U$200, MATCH(soilManagement!Q1275, classification!S$2:S$200, 0))</f>
        <v>irrigated</v>
      </c>
      <c r="S1275" t="s">
        <v>1551</v>
      </c>
      <c r="T1275" t="str">
        <f>INDEX(classification!X$2:X$200, MATCH(soilManagement!S1275, classification!V$2:V$200, 0))</f>
        <v>unknown</v>
      </c>
      <c r="U1275" t="s">
        <v>1551</v>
      </c>
      <c r="V1275" t="str">
        <f>INDEX(classification!AA$2:AA$200, MATCH(soilManagement!U1275, classification!Y$2:Y$200, 0))</f>
        <v>unknown</v>
      </c>
      <c r="W1275" s="6" t="s">
        <v>2451</v>
      </c>
      <c r="X1275" t="str">
        <f>INDEX(classification!AD$2:AD$200, MATCH(soilManagement!W1275, classification!AB$2:AB$200, 0))</f>
        <v>no impact</v>
      </c>
      <c r="Y1275" s="6" t="s">
        <v>2532</v>
      </c>
    </row>
    <row r="1276" spans="1:25">
      <c r="A1276">
        <v>1275</v>
      </c>
      <c r="B1276" s="6" t="s">
        <v>1511</v>
      </c>
      <c r="C1276" s="6" t="s">
        <v>2599</v>
      </c>
      <c r="D1276" t="str">
        <f>INDEX(classification!C$2:C$200, MATCH(soilManagement!C1276, classification!A$2:A$200, 0))</f>
        <v>arable</v>
      </c>
      <c r="E1276" s="6" t="s">
        <v>2801</v>
      </c>
      <c r="F1276" t="str">
        <f>INDEX(classification!F$2:F$200, MATCH(soilManagement!E1276, classification!D$2:D$200, 0))</f>
        <v>conventional tillage</v>
      </c>
      <c r="G1276">
        <v>1</v>
      </c>
      <c r="H1276" t="s">
        <v>2630</v>
      </c>
      <c r="I1276" t="str">
        <f>INDEX(classification!I$2:I$200, MATCH(soilManagement!H1276, classification!G$2:G$200, 0))</f>
        <v>maize</v>
      </c>
      <c r="J1276" t="s">
        <v>2630</v>
      </c>
      <c r="K1276" t="s">
        <v>1551</v>
      </c>
      <c r="L1276" t="str">
        <f>INDEX(classification!L$2:L$200, MATCH(soilManagement!K1276, classification!J$2:J$200, 0))</f>
        <v>unknown</v>
      </c>
      <c r="M1276" s="23" t="s">
        <v>1551</v>
      </c>
      <c r="N1276" t="str">
        <f>INDEX(classification!O$2:O$200, MATCH(soilManagement!M1276, classification!M$2:M$200, 0))</f>
        <v>unknown</v>
      </c>
      <c r="O1276" s="6" t="s">
        <v>2587</v>
      </c>
      <c r="P1276" t="str">
        <f>INDEX(classification!R$2:R$200, MATCH(soilManagement!O1276, classification!P$2:P$200, 0))</f>
        <v>no</v>
      </c>
      <c r="Q1276" t="s">
        <v>2570</v>
      </c>
      <c r="R1276" t="str">
        <f>INDEX(classification!U$2:U$200, MATCH(soilManagement!Q1276, classification!S$2:S$200, 0))</f>
        <v>irrigated</v>
      </c>
      <c r="S1276" t="s">
        <v>1551</v>
      </c>
      <c r="T1276" t="str">
        <f>INDEX(classification!X$2:X$200, MATCH(soilManagement!S1276, classification!V$2:V$200, 0))</f>
        <v>unknown</v>
      </c>
      <c r="U1276" t="s">
        <v>1551</v>
      </c>
      <c r="V1276" t="str">
        <f>INDEX(classification!AA$2:AA$200, MATCH(soilManagement!U1276, classification!Y$2:Y$200, 0))</f>
        <v>unknown</v>
      </c>
      <c r="W1276" s="6" t="s">
        <v>2451</v>
      </c>
      <c r="X1276" t="str">
        <f>INDEX(classification!AD$2:AD$200, MATCH(soilManagement!W1276, classification!AB$2:AB$200, 0))</f>
        <v>no impact</v>
      </c>
      <c r="Y1276" s="6" t="s">
        <v>2532</v>
      </c>
    </row>
    <row r="1277" spans="1:25">
      <c r="A1277">
        <v>1276</v>
      </c>
      <c r="B1277" s="6" t="s">
        <v>1512</v>
      </c>
      <c r="C1277" s="6" t="s">
        <v>2599</v>
      </c>
      <c r="D1277" t="str">
        <f>INDEX(classification!C$2:C$200, MATCH(soilManagement!C1277, classification!A$2:A$200, 0))</f>
        <v>arable</v>
      </c>
      <c r="E1277" s="6" t="s">
        <v>2801</v>
      </c>
      <c r="F1277" t="str">
        <f>INDEX(classification!F$2:F$200, MATCH(soilManagement!E1277, classification!D$2:D$200, 0))</f>
        <v>conventional tillage</v>
      </c>
      <c r="G1277">
        <v>1</v>
      </c>
      <c r="H1277" t="s">
        <v>2630</v>
      </c>
      <c r="I1277" t="str">
        <f>INDEX(classification!I$2:I$200, MATCH(soilManagement!H1277, classification!G$2:G$200, 0))</f>
        <v>maize</v>
      </c>
      <c r="J1277" t="s">
        <v>2630</v>
      </c>
      <c r="K1277" t="s">
        <v>1551</v>
      </c>
      <c r="L1277" t="str">
        <f>INDEX(classification!L$2:L$200, MATCH(soilManagement!K1277, classification!J$2:J$200, 0))</f>
        <v>unknown</v>
      </c>
      <c r="M1277" s="23" t="s">
        <v>1551</v>
      </c>
      <c r="N1277" t="str">
        <f>INDEX(classification!O$2:O$200, MATCH(soilManagement!M1277, classification!M$2:M$200, 0))</f>
        <v>unknown</v>
      </c>
      <c r="O1277" s="6" t="s">
        <v>2587</v>
      </c>
      <c r="P1277" t="str">
        <f>INDEX(classification!R$2:R$200, MATCH(soilManagement!O1277, classification!P$2:P$200, 0))</f>
        <v>no</v>
      </c>
      <c r="Q1277" t="s">
        <v>2570</v>
      </c>
      <c r="R1277" t="str">
        <f>INDEX(classification!U$2:U$200, MATCH(soilManagement!Q1277, classification!S$2:S$200, 0))</f>
        <v>irrigated</v>
      </c>
      <c r="S1277" t="s">
        <v>1551</v>
      </c>
      <c r="T1277" t="str">
        <f>INDEX(classification!X$2:X$200, MATCH(soilManagement!S1277, classification!V$2:V$200, 0))</f>
        <v>unknown</v>
      </c>
      <c r="U1277" t="s">
        <v>1551</v>
      </c>
      <c r="V1277" t="str">
        <f>INDEX(classification!AA$2:AA$200, MATCH(soilManagement!U1277, classification!Y$2:Y$200, 0))</f>
        <v>unknown</v>
      </c>
      <c r="W1277" s="6" t="s">
        <v>2451</v>
      </c>
      <c r="X1277" t="str">
        <f>INDEX(classification!AD$2:AD$200, MATCH(soilManagement!W1277, classification!AB$2:AB$200, 0))</f>
        <v>no impact</v>
      </c>
      <c r="Y1277" s="6" t="s">
        <v>2532</v>
      </c>
    </row>
    <row r="1278" spans="1:25">
      <c r="A1278">
        <v>1277</v>
      </c>
      <c r="B1278" s="6" t="s">
        <v>1513</v>
      </c>
      <c r="C1278" s="6" t="s">
        <v>2599</v>
      </c>
      <c r="D1278" t="str">
        <f>INDEX(classification!C$2:C$200, MATCH(soilManagement!C1278, classification!A$2:A$200, 0))</f>
        <v>arable</v>
      </c>
      <c r="E1278" s="6" t="s">
        <v>2801</v>
      </c>
      <c r="F1278" t="str">
        <f>INDEX(classification!F$2:F$200, MATCH(soilManagement!E1278, classification!D$2:D$200, 0))</f>
        <v>conventional tillage</v>
      </c>
      <c r="G1278">
        <v>1</v>
      </c>
      <c r="H1278" t="s">
        <v>2630</v>
      </c>
      <c r="I1278" t="str">
        <f>INDEX(classification!I$2:I$200, MATCH(soilManagement!H1278, classification!G$2:G$200, 0))</f>
        <v>maize</v>
      </c>
      <c r="J1278" t="s">
        <v>2630</v>
      </c>
      <c r="K1278" t="s">
        <v>1551</v>
      </c>
      <c r="L1278" t="str">
        <f>INDEX(classification!L$2:L$200, MATCH(soilManagement!K1278, classification!J$2:J$200, 0))</f>
        <v>unknown</v>
      </c>
      <c r="M1278" s="23" t="s">
        <v>1551</v>
      </c>
      <c r="N1278" t="str">
        <f>INDEX(classification!O$2:O$200, MATCH(soilManagement!M1278, classification!M$2:M$200, 0))</f>
        <v>unknown</v>
      </c>
      <c r="O1278" s="6" t="s">
        <v>2587</v>
      </c>
      <c r="P1278" t="str">
        <f>INDEX(classification!R$2:R$200, MATCH(soilManagement!O1278, classification!P$2:P$200, 0))</f>
        <v>no</v>
      </c>
      <c r="Q1278" t="s">
        <v>2570</v>
      </c>
      <c r="R1278" t="str">
        <f>INDEX(classification!U$2:U$200, MATCH(soilManagement!Q1278, classification!S$2:S$200, 0))</f>
        <v>irrigated</v>
      </c>
      <c r="S1278" t="s">
        <v>1551</v>
      </c>
      <c r="T1278" t="str">
        <f>INDEX(classification!X$2:X$200, MATCH(soilManagement!S1278, classification!V$2:V$200, 0))</f>
        <v>unknown</v>
      </c>
      <c r="U1278" t="s">
        <v>1551</v>
      </c>
      <c r="V1278" t="str">
        <f>INDEX(classification!AA$2:AA$200, MATCH(soilManagement!U1278, classification!Y$2:Y$200, 0))</f>
        <v>unknown</v>
      </c>
      <c r="W1278" s="6" t="s">
        <v>2451</v>
      </c>
      <c r="X1278" t="str">
        <f>INDEX(classification!AD$2:AD$200, MATCH(soilManagement!W1278, classification!AB$2:AB$200, 0))</f>
        <v>no impact</v>
      </c>
      <c r="Y1278" s="6" t="s">
        <v>2532</v>
      </c>
    </row>
    <row r="1279" spans="1:25">
      <c r="A1279">
        <v>1278</v>
      </c>
      <c r="B1279" s="6" t="s">
        <v>1514</v>
      </c>
      <c r="C1279" s="6" t="s">
        <v>2599</v>
      </c>
      <c r="D1279" t="str">
        <f>INDEX(classification!C$2:C$200, MATCH(soilManagement!C1279, classification!A$2:A$200, 0))</f>
        <v>arable</v>
      </c>
      <c r="E1279" s="6" t="s">
        <v>2801</v>
      </c>
      <c r="F1279" t="str">
        <f>INDEX(classification!F$2:F$200, MATCH(soilManagement!E1279, classification!D$2:D$200, 0))</f>
        <v>conventional tillage</v>
      </c>
      <c r="G1279">
        <v>1</v>
      </c>
      <c r="H1279" t="s">
        <v>2630</v>
      </c>
      <c r="I1279" t="str">
        <f>INDEX(classification!I$2:I$200, MATCH(soilManagement!H1279, classification!G$2:G$200, 0))</f>
        <v>maize</v>
      </c>
      <c r="J1279" t="s">
        <v>2630</v>
      </c>
      <c r="K1279" t="s">
        <v>1551</v>
      </c>
      <c r="L1279" t="str">
        <f>INDEX(classification!L$2:L$200, MATCH(soilManagement!K1279, classification!J$2:J$200, 0))</f>
        <v>unknown</v>
      </c>
      <c r="M1279" s="23" t="s">
        <v>1551</v>
      </c>
      <c r="N1279" t="str">
        <f>INDEX(classification!O$2:O$200, MATCH(soilManagement!M1279, classification!M$2:M$200, 0))</f>
        <v>unknown</v>
      </c>
      <c r="O1279" s="6" t="s">
        <v>2587</v>
      </c>
      <c r="P1279" t="str">
        <f>INDEX(classification!R$2:R$200, MATCH(soilManagement!O1279, classification!P$2:P$200, 0))</f>
        <v>no</v>
      </c>
      <c r="Q1279" t="s">
        <v>2570</v>
      </c>
      <c r="R1279" t="str">
        <f>INDEX(classification!U$2:U$200, MATCH(soilManagement!Q1279, classification!S$2:S$200, 0))</f>
        <v>irrigated</v>
      </c>
      <c r="S1279" t="s">
        <v>1551</v>
      </c>
      <c r="T1279" t="str">
        <f>INDEX(classification!X$2:X$200, MATCH(soilManagement!S1279, classification!V$2:V$200, 0))</f>
        <v>unknown</v>
      </c>
      <c r="U1279" t="s">
        <v>1551</v>
      </c>
      <c r="V1279" t="str">
        <f>INDEX(classification!AA$2:AA$200, MATCH(soilManagement!U1279, classification!Y$2:Y$200, 0))</f>
        <v>unknown</v>
      </c>
      <c r="W1279" s="6" t="s">
        <v>2451</v>
      </c>
      <c r="X1279" t="str">
        <f>INDEX(classification!AD$2:AD$200, MATCH(soilManagement!W1279, classification!AB$2:AB$200, 0))</f>
        <v>no impact</v>
      </c>
      <c r="Y1279" s="6" t="s">
        <v>2532</v>
      </c>
    </row>
    <row r="1280" spans="1:25">
      <c r="A1280">
        <v>1279</v>
      </c>
      <c r="B1280" s="6" t="s">
        <v>1515</v>
      </c>
      <c r="C1280" s="6" t="s">
        <v>2599</v>
      </c>
      <c r="D1280" t="str">
        <f>INDEX(classification!C$2:C$200, MATCH(soilManagement!C1280, classification!A$2:A$200, 0))</f>
        <v>arable</v>
      </c>
      <c r="E1280" s="6" t="s">
        <v>2801</v>
      </c>
      <c r="F1280" t="str">
        <f>INDEX(classification!F$2:F$200, MATCH(soilManagement!E1280, classification!D$2:D$200, 0))</f>
        <v>conventional tillage</v>
      </c>
      <c r="G1280">
        <v>1</v>
      </c>
      <c r="H1280" t="s">
        <v>2630</v>
      </c>
      <c r="I1280" t="str">
        <f>INDEX(classification!I$2:I$200, MATCH(soilManagement!H1280, classification!G$2:G$200, 0))</f>
        <v>maize</v>
      </c>
      <c r="J1280" t="s">
        <v>2630</v>
      </c>
      <c r="K1280" t="s">
        <v>1551</v>
      </c>
      <c r="L1280" t="str">
        <f>INDEX(classification!L$2:L$200, MATCH(soilManagement!K1280, classification!J$2:J$200, 0))</f>
        <v>unknown</v>
      </c>
      <c r="M1280" s="23" t="s">
        <v>1551</v>
      </c>
      <c r="N1280" t="str">
        <f>INDEX(classification!O$2:O$200, MATCH(soilManagement!M1280, classification!M$2:M$200, 0))</f>
        <v>unknown</v>
      </c>
      <c r="O1280" s="6" t="s">
        <v>2587</v>
      </c>
      <c r="P1280" t="str">
        <f>INDEX(classification!R$2:R$200, MATCH(soilManagement!O1280, classification!P$2:P$200, 0))</f>
        <v>no</v>
      </c>
      <c r="Q1280" t="s">
        <v>2570</v>
      </c>
      <c r="R1280" t="str">
        <f>INDEX(classification!U$2:U$200, MATCH(soilManagement!Q1280, classification!S$2:S$200, 0))</f>
        <v>irrigated</v>
      </c>
      <c r="S1280" t="s">
        <v>1551</v>
      </c>
      <c r="T1280" t="str">
        <f>INDEX(classification!X$2:X$200, MATCH(soilManagement!S1280, classification!V$2:V$200, 0))</f>
        <v>unknown</v>
      </c>
      <c r="U1280" t="s">
        <v>1551</v>
      </c>
      <c r="V1280" t="str">
        <f>INDEX(classification!AA$2:AA$200, MATCH(soilManagement!U1280, classification!Y$2:Y$200, 0))</f>
        <v>unknown</v>
      </c>
      <c r="W1280" s="6" t="s">
        <v>2451</v>
      </c>
      <c r="X1280" t="str">
        <f>INDEX(classification!AD$2:AD$200, MATCH(soilManagement!W1280, classification!AB$2:AB$200, 0))</f>
        <v>no impact</v>
      </c>
      <c r="Y1280" s="6" t="s">
        <v>2532</v>
      </c>
    </row>
    <row r="1281" spans="1:25">
      <c r="A1281">
        <v>1280</v>
      </c>
      <c r="B1281" s="6" t="s">
        <v>1516</v>
      </c>
      <c r="C1281" s="6" t="s">
        <v>2599</v>
      </c>
      <c r="D1281" t="str">
        <f>INDEX(classification!C$2:C$200, MATCH(soilManagement!C1281, classification!A$2:A$200, 0))</f>
        <v>arable</v>
      </c>
      <c r="E1281" s="6" t="s">
        <v>2801</v>
      </c>
      <c r="F1281" t="str">
        <f>INDEX(classification!F$2:F$200, MATCH(soilManagement!E1281, classification!D$2:D$200, 0))</f>
        <v>conventional tillage</v>
      </c>
      <c r="G1281">
        <v>1</v>
      </c>
      <c r="H1281" t="s">
        <v>2630</v>
      </c>
      <c r="I1281" t="str">
        <f>INDEX(classification!I$2:I$200, MATCH(soilManagement!H1281, classification!G$2:G$200, 0))</f>
        <v>maize</v>
      </c>
      <c r="J1281" t="s">
        <v>2630</v>
      </c>
      <c r="K1281" t="s">
        <v>1551</v>
      </c>
      <c r="L1281" t="str">
        <f>INDEX(classification!L$2:L$200, MATCH(soilManagement!K1281, classification!J$2:J$200, 0))</f>
        <v>unknown</v>
      </c>
      <c r="M1281" s="23" t="s">
        <v>1551</v>
      </c>
      <c r="N1281" t="str">
        <f>INDEX(classification!O$2:O$200, MATCH(soilManagement!M1281, classification!M$2:M$200, 0))</f>
        <v>unknown</v>
      </c>
      <c r="O1281" s="6" t="s">
        <v>2587</v>
      </c>
      <c r="P1281" t="str">
        <f>INDEX(classification!R$2:R$200, MATCH(soilManagement!O1281, classification!P$2:P$200, 0))</f>
        <v>no</v>
      </c>
      <c r="Q1281" t="s">
        <v>2570</v>
      </c>
      <c r="R1281" t="str">
        <f>INDEX(classification!U$2:U$200, MATCH(soilManagement!Q1281, classification!S$2:S$200, 0))</f>
        <v>irrigated</v>
      </c>
      <c r="S1281" t="s">
        <v>1551</v>
      </c>
      <c r="T1281" t="str">
        <f>INDEX(classification!X$2:X$200, MATCH(soilManagement!S1281, classification!V$2:V$200, 0))</f>
        <v>unknown</v>
      </c>
      <c r="U1281" t="s">
        <v>1551</v>
      </c>
      <c r="V1281" t="str">
        <f>INDEX(classification!AA$2:AA$200, MATCH(soilManagement!U1281, classification!Y$2:Y$200, 0))</f>
        <v>unknown</v>
      </c>
      <c r="W1281" s="6" t="s">
        <v>2451</v>
      </c>
      <c r="X1281" t="str">
        <f>INDEX(classification!AD$2:AD$200, MATCH(soilManagement!W1281, classification!AB$2:AB$200, 0))</f>
        <v>no impact</v>
      </c>
      <c r="Y1281" s="6" t="s">
        <v>2532</v>
      </c>
    </row>
    <row r="1282" spans="1:25">
      <c r="A1282">
        <v>1281</v>
      </c>
      <c r="B1282" s="6" t="s">
        <v>1517</v>
      </c>
      <c r="C1282" s="6" t="s">
        <v>2599</v>
      </c>
      <c r="D1282" t="str">
        <f>INDEX(classification!C$2:C$200, MATCH(soilManagement!C1282, classification!A$2:A$200, 0))</f>
        <v>arable</v>
      </c>
      <c r="E1282" s="6" t="s">
        <v>2801</v>
      </c>
      <c r="F1282" t="str">
        <f>INDEX(classification!F$2:F$200, MATCH(soilManagement!E1282, classification!D$2:D$200, 0))</f>
        <v>conventional tillage</v>
      </c>
      <c r="G1282">
        <v>1</v>
      </c>
      <c r="H1282" t="s">
        <v>2630</v>
      </c>
      <c r="I1282" t="str">
        <f>INDEX(classification!I$2:I$200, MATCH(soilManagement!H1282, classification!G$2:G$200, 0))</f>
        <v>maize</v>
      </c>
      <c r="J1282" t="s">
        <v>2630</v>
      </c>
      <c r="K1282" t="s">
        <v>1551</v>
      </c>
      <c r="L1282" t="str">
        <f>INDEX(classification!L$2:L$200, MATCH(soilManagement!K1282, classification!J$2:J$200, 0))</f>
        <v>unknown</v>
      </c>
      <c r="M1282" s="23" t="s">
        <v>1551</v>
      </c>
      <c r="N1282" t="str">
        <f>INDEX(classification!O$2:O$200, MATCH(soilManagement!M1282, classification!M$2:M$200, 0))</f>
        <v>unknown</v>
      </c>
      <c r="O1282" s="6" t="s">
        <v>2587</v>
      </c>
      <c r="P1282" t="str">
        <f>INDEX(classification!R$2:R$200, MATCH(soilManagement!O1282, classification!P$2:P$200, 0))</f>
        <v>no</v>
      </c>
      <c r="Q1282" t="s">
        <v>2570</v>
      </c>
      <c r="R1282" t="str">
        <f>INDEX(classification!U$2:U$200, MATCH(soilManagement!Q1282, classification!S$2:S$200, 0))</f>
        <v>irrigated</v>
      </c>
      <c r="S1282" t="s">
        <v>1551</v>
      </c>
      <c r="T1282" t="str">
        <f>INDEX(classification!X$2:X$200, MATCH(soilManagement!S1282, classification!V$2:V$200, 0))</f>
        <v>unknown</v>
      </c>
      <c r="U1282" t="s">
        <v>1551</v>
      </c>
      <c r="V1282" t="str">
        <f>INDEX(classification!AA$2:AA$200, MATCH(soilManagement!U1282, classification!Y$2:Y$200, 0))</f>
        <v>unknown</v>
      </c>
      <c r="W1282" s="6" t="s">
        <v>2451</v>
      </c>
      <c r="X1282" t="str">
        <f>INDEX(classification!AD$2:AD$200, MATCH(soilManagement!W1282, classification!AB$2:AB$200, 0))</f>
        <v>no impact</v>
      </c>
      <c r="Y1282" s="6" t="s">
        <v>2532</v>
      </c>
    </row>
    <row r="1283" spans="1:25">
      <c r="A1283">
        <v>1282</v>
      </c>
      <c r="B1283" s="6" t="s">
        <v>1518</v>
      </c>
      <c r="C1283" s="6" t="s">
        <v>2599</v>
      </c>
      <c r="D1283" t="str">
        <f>INDEX(classification!C$2:C$200, MATCH(soilManagement!C1283, classification!A$2:A$200, 0))</f>
        <v>arable</v>
      </c>
      <c r="E1283" s="6" t="s">
        <v>2801</v>
      </c>
      <c r="F1283" t="str">
        <f>INDEX(classification!F$2:F$200, MATCH(soilManagement!E1283, classification!D$2:D$200, 0))</f>
        <v>conventional tillage</v>
      </c>
      <c r="G1283">
        <v>1</v>
      </c>
      <c r="H1283" t="s">
        <v>2630</v>
      </c>
      <c r="I1283" t="str">
        <f>INDEX(classification!I$2:I$200, MATCH(soilManagement!H1283, classification!G$2:G$200, 0))</f>
        <v>maize</v>
      </c>
      <c r="J1283" t="s">
        <v>2630</v>
      </c>
      <c r="K1283" t="s">
        <v>1551</v>
      </c>
      <c r="L1283" t="str">
        <f>INDEX(classification!L$2:L$200, MATCH(soilManagement!K1283, classification!J$2:J$200, 0))</f>
        <v>unknown</v>
      </c>
      <c r="M1283" s="23" t="s">
        <v>1551</v>
      </c>
      <c r="N1283" t="str">
        <f>INDEX(classification!O$2:O$200, MATCH(soilManagement!M1283, classification!M$2:M$200, 0))</f>
        <v>unknown</v>
      </c>
      <c r="O1283" s="6" t="s">
        <v>2587</v>
      </c>
      <c r="P1283" t="str">
        <f>INDEX(classification!R$2:R$200, MATCH(soilManagement!O1283, classification!P$2:P$200, 0))</f>
        <v>no</v>
      </c>
      <c r="Q1283" t="s">
        <v>2570</v>
      </c>
      <c r="R1283" t="str">
        <f>INDEX(classification!U$2:U$200, MATCH(soilManagement!Q1283, classification!S$2:S$200, 0))</f>
        <v>irrigated</v>
      </c>
      <c r="S1283" t="s">
        <v>1551</v>
      </c>
      <c r="T1283" t="str">
        <f>INDEX(classification!X$2:X$200, MATCH(soilManagement!S1283, classification!V$2:V$200, 0))</f>
        <v>unknown</v>
      </c>
      <c r="U1283" t="s">
        <v>1551</v>
      </c>
      <c r="V1283" t="str">
        <f>INDEX(classification!AA$2:AA$200, MATCH(soilManagement!U1283, classification!Y$2:Y$200, 0))</f>
        <v>unknown</v>
      </c>
      <c r="W1283" s="6" t="s">
        <v>2451</v>
      </c>
      <c r="X1283" t="str">
        <f>INDEX(classification!AD$2:AD$200, MATCH(soilManagement!W1283, classification!AB$2:AB$200, 0))</f>
        <v>no impact</v>
      </c>
      <c r="Y1283" s="6" t="s">
        <v>2532</v>
      </c>
    </row>
    <row r="1284" spans="1:25">
      <c r="A1284">
        <v>1283</v>
      </c>
      <c r="B1284" s="6" t="s">
        <v>1519</v>
      </c>
      <c r="C1284" s="6" t="s">
        <v>2599</v>
      </c>
      <c r="D1284" t="str">
        <f>INDEX(classification!C$2:C$200, MATCH(soilManagement!C1284, classification!A$2:A$200, 0))</f>
        <v>arable</v>
      </c>
      <c r="E1284" s="6" t="s">
        <v>2801</v>
      </c>
      <c r="F1284" t="str">
        <f>INDEX(classification!F$2:F$200, MATCH(soilManagement!E1284, classification!D$2:D$200, 0))</f>
        <v>conventional tillage</v>
      </c>
      <c r="G1284">
        <v>1</v>
      </c>
      <c r="H1284" t="s">
        <v>2630</v>
      </c>
      <c r="I1284" t="str">
        <f>INDEX(classification!I$2:I$200, MATCH(soilManagement!H1284, classification!G$2:G$200, 0))</f>
        <v>maize</v>
      </c>
      <c r="J1284" t="s">
        <v>2630</v>
      </c>
      <c r="K1284" t="s">
        <v>1551</v>
      </c>
      <c r="L1284" t="str">
        <f>INDEX(classification!L$2:L$200, MATCH(soilManagement!K1284, classification!J$2:J$200, 0))</f>
        <v>unknown</v>
      </c>
      <c r="M1284" s="23" t="s">
        <v>1551</v>
      </c>
      <c r="N1284" t="str">
        <f>INDEX(classification!O$2:O$200, MATCH(soilManagement!M1284, classification!M$2:M$200, 0))</f>
        <v>unknown</v>
      </c>
      <c r="O1284" s="6" t="s">
        <v>2587</v>
      </c>
      <c r="P1284" t="str">
        <f>INDEX(classification!R$2:R$200, MATCH(soilManagement!O1284, classification!P$2:P$200, 0))</f>
        <v>no</v>
      </c>
      <c r="Q1284" t="s">
        <v>2570</v>
      </c>
      <c r="R1284" t="str">
        <f>INDEX(classification!U$2:U$200, MATCH(soilManagement!Q1284, classification!S$2:S$200, 0))</f>
        <v>irrigated</v>
      </c>
      <c r="S1284" t="s">
        <v>1551</v>
      </c>
      <c r="T1284" t="str">
        <f>INDEX(classification!X$2:X$200, MATCH(soilManagement!S1284, classification!V$2:V$200, 0))</f>
        <v>unknown</v>
      </c>
      <c r="U1284" t="s">
        <v>1551</v>
      </c>
      <c r="V1284" t="str">
        <f>INDEX(classification!AA$2:AA$200, MATCH(soilManagement!U1284, classification!Y$2:Y$200, 0))</f>
        <v>unknown</v>
      </c>
      <c r="W1284" s="6" t="s">
        <v>2451</v>
      </c>
      <c r="X1284" t="str">
        <f>INDEX(classification!AD$2:AD$200, MATCH(soilManagement!W1284, classification!AB$2:AB$200, 0))</f>
        <v>no impact</v>
      </c>
      <c r="Y1284" s="6" t="s">
        <v>2532</v>
      </c>
    </row>
    <row r="1285" spans="1:25">
      <c r="A1285">
        <v>1284</v>
      </c>
      <c r="B1285" s="6" t="s">
        <v>1520</v>
      </c>
      <c r="C1285" s="6" t="s">
        <v>2599</v>
      </c>
      <c r="D1285" t="str">
        <f>INDEX(classification!C$2:C$200, MATCH(soilManagement!C1285, classification!A$2:A$200, 0))</f>
        <v>arable</v>
      </c>
      <c r="E1285" s="6" t="s">
        <v>2801</v>
      </c>
      <c r="F1285" t="str">
        <f>INDEX(classification!F$2:F$200, MATCH(soilManagement!E1285, classification!D$2:D$200, 0))</f>
        <v>conventional tillage</v>
      </c>
      <c r="G1285">
        <v>1</v>
      </c>
      <c r="H1285" t="s">
        <v>2630</v>
      </c>
      <c r="I1285" t="str">
        <f>INDEX(classification!I$2:I$200, MATCH(soilManagement!H1285, classification!G$2:G$200, 0))</f>
        <v>maize</v>
      </c>
      <c r="J1285" t="s">
        <v>2630</v>
      </c>
      <c r="K1285" t="s">
        <v>1551</v>
      </c>
      <c r="L1285" t="str">
        <f>INDEX(classification!L$2:L$200, MATCH(soilManagement!K1285, classification!J$2:J$200, 0))</f>
        <v>unknown</v>
      </c>
      <c r="M1285" s="23" t="s">
        <v>1551</v>
      </c>
      <c r="N1285" t="str">
        <f>INDEX(classification!O$2:O$200, MATCH(soilManagement!M1285, classification!M$2:M$200, 0))</f>
        <v>unknown</v>
      </c>
      <c r="O1285" s="6" t="s">
        <v>2587</v>
      </c>
      <c r="P1285" t="str">
        <f>INDEX(classification!R$2:R$200, MATCH(soilManagement!O1285, classification!P$2:P$200, 0))</f>
        <v>no</v>
      </c>
      <c r="Q1285" t="s">
        <v>2570</v>
      </c>
      <c r="R1285" t="str">
        <f>INDEX(classification!U$2:U$200, MATCH(soilManagement!Q1285, classification!S$2:S$200, 0))</f>
        <v>irrigated</v>
      </c>
      <c r="S1285" t="s">
        <v>1551</v>
      </c>
      <c r="T1285" t="str">
        <f>INDEX(classification!X$2:X$200, MATCH(soilManagement!S1285, classification!V$2:V$200, 0))</f>
        <v>unknown</v>
      </c>
      <c r="U1285" t="s">
        <v>1551</v>
      </c>
      <c r="V1285" t="str">
        <f>INDEX(classification!AA$2:AA$200, MATCH(soilManagement!U1285, classification!Y$2:Y$200, 0))</f>
        <v>unknown</v>
      </c>
      <c r="W1285" s="6" t="s">
        <v>2451</v>
      </c>
      <c r="X1285" t="str">
        <f>INDEX(classification!AD$2:AD$200, MATCH(soilManagement!W1285, classification!AB$2:AB$200, 0))</f>
        <v>no impact</v>
      </c>
      <c r="Y1285" s="6" t="s">
        <v>2532</v>
      </c>
    </row>
    <row r="1286" spans="1:25">
      <c r="A1286">
        <v>1285</v>
      </c>
      <c r="B1286" s="6" t="s">
        <v>1521</v>
      </c>
      <c r="C1286" s="6" t="s">
        <v>2599</v>
      </c>
      <c r="D1286" t="str">
        <f>INDEX(classification!C$2:C$200, MATCH(soilManagement!C1286, classification!A$2:A$200, 0))</f>
        <v>arable</v>
      </c>
      <c r="E1286" s="6" t="s">
        <v>2801</v>
      </c>
      <c r="F1286" t="str">
        <f>INDEX(classification!F$2:F$200, MATCH(soilManagement!E1286, classification!D$2:D$200, 0))</f>
        <v>conventional tillage</v>
      </c>
      <c r="G1286">
        <v>1</v>
      </c>
      <c r="H1286" t="s">
        <v>2630</v>
      </c>
      <c r="I1286" t="str">
        <f>INDEX(classification!I$2:I$200, MATCH(soilManagement!H1286, classification!G$2:G$200, 0))</f>
        <v>maize</v>
      </c>
      <c r="J1286" t="s">
        <v>2630</v>
      </c>
      <c r="K1286" t="s">
        <v>1551</v>
      </c>
      <c r="L1286" t="str">
        <f>INDEX(classification!L$2:L$200, MATCH(soilManagement!K1286, classification!J$2:J$200, 0))</f>
        <v>unknown</v>
      </c>
      <c r="M1286" s="23" t="s">
        <v>1551</v>
      </c>
      <c r="N1286" t="str">
        <f>INDEX(classification!O$2:O$200, MATCH(soilManagement!M1286, classification!M$2:M$200, 0))</f>
        <v>unknown</v>
      </c>
      <c r="O1286" s="6" t="s">
        <v>2587</v>
      </c>
      <c r="P1286" t="str">
        <f>INDEX(classification!R$2:R$200, MATCH(soilManagement!O1286, classification!P$2:P$200, 0))</f>
        <v>no</v>
      </c>
      <c r="Q1286" t="s">
        <v>2570</v>
      </c>
      <c r="R1286" t="str">
        <f>INDEX(classification!U$2:U$200, MATCH(soilManagement!Q1286, classification!S$2:S$200, 0))</f>
        <v>irrigated</v>
      </c>
      <c r="S1286" t="s">
        <v>1551</v>
      </c>
      <c r="T1286" t="str">
        <f>INDEX(classification!X$2:X$200, MATCH(soilManagement!S1286, classification!V$2:V$200, 0))</f>
        <v>unknown</v>
      </c>
      <c r="U1286" t="s">
        <v>1551</v>
      </c>
      <c r="V1286" t="str">
        <f>INDEX(classification!AA$2:AA$200, MATCH(soilManagement!U1286, classification!Y$2:Y$200, 0))</f>
        <v>unknown</v>
      </c>
      <c r="W1286" s="6" t="s">
        <v>2451</v>
      </c>
      <c r="X1286" t="str">
        <f>INDEX(classification!AD$2:AD$200, MATCH(soilManagement!W1286, classification!AB$2:AB$200, 0))</f>
        <v>no impact</v>
      </c>
      <c r="Y1286" s="6" t="s">
        <v>2532</v>
      </c>
    </row>
    <row r="1287" spans="1:25">
      <c r="A1287">
        <v>1286</v>
      </c>
      <c r="B1287" s="6" t="s">
        <v>1522</v>
      </c>
      <c r="C1287" s="6" t="s">
        <v>2599</v>
      </c>
      <c r="D1287" t="str">
        <f>INDEX(classification!C$2:C$200, MATCH(soilManagement!C1287, classification!A$2:A$200, 0))</f>
        <v>arable</v>
      </c>
      <c r="E1287" s="6" t="s">
        <v>2801</v>
      </c>
      <c r="F1287" t="str">
        <f>INDEX(classification!F$2:F$200, MATCH(soilManagement!E1287, classification!D$2:D$200, 0))</f>
        <v>conventional tillage</v>
      </c>
      <c r="G1287">
        <v>1</v>
      </c>
      <c r="H1287" t="s">
        <v>2630</v>
      </c>
      <c r="I1287" t="str">
        <f>INDEX(classification!I$2:I$200, MATCH(soilManagement!H1287, classification!G$2:G$200, 0))</f>
        <v>maize</v>
      </c>
      <c r="J1287" t="s">
        <v>2630</v>
      </c>
      <c r="K1287" t="s">
        <v>1551</v>
      </c>
      <c r="L1287" t="str">
        <f>INDEX(classification!L$2:L$200, MATCH(soilManagement!K1287, classification!J$2:J$200, 0))</f>
        <v>unknown</v>
      </c>
      <c r="M1287" s="23" t="s">
        <v>1551</v>
      </c>
      <c r="N1287" t="str">
        <f>INDEX(classification!O$2:O$200, MATCH(soilManagement!M1287, classification!M$2:M$200, 0))</f>
        <v>unknown</v>
      </c>
      <c r="O1287" s="6" t="s">
        <v>2587</v>
      </c>
      <c r="P1287" t="str">
        <f>INDEX(classification!R$2:R$200, MATCH(soilManagement!O1287, classification!P$2:P$200, 0))</f>
        <v>no</v>
      </c>
      <c r="Q1287" t="s">
        <v>2570</v>
      </c>
      <c r="R1287" t="str">
        <f>INDEX(classification!U$2:U$200, MATCH(soilManagement!Q1287, classification!S$2:S$200, 0))</f>
        <v>irrigated</v>
      </c>
      <c r="S1287" t="s">
        <v>1551</v>
      </c>
      <c r="T1287" t="str">
        <f>INDEX(classification!X$2:X$200, MATCH(soilManagement!S1287, classification!V$2:V$200, 0))</f>
        <v>unknown</v>
      </c>
      <c r="U1287" t="s">
        <v>1551</v>
      </c>
      <c r="V1287" t="str">
        <f>INDEX(classification!AA$2:AA$200, MATCH(soilManagement!U1287, classification!Y$2:Y$200, 0))</f>
        <v>unknown</v>
      </c>
      <c r="W1287" s="6" t="s">
        <v>2963</v>
      </c>
      <c r="X1287" t="str">
        <f>INDEX(classification!AD$2:AD$200, MATCH(soilManagement!W1287, classification!AB$2:AB$200, 0))</f>
        <v>no impact</v>
      </c>
      <c r="Y1287" s="33" t="s">
        <v>2533</v>
      </c>
    </row>
    <row r="1288" spans="1:25">
      <c r="A1288">
        <v>1287</v>
      </c>
      <c r="B1288" s="6" t="s">
        <v>1523</v>
      </c>
      <c r="C1288" s="6" t="s">
        <v>2599</v>
      </c>
      <c r="D1288" t="str">
        <f>INDEX(classification!C$2:C$200, MATCH(soilManagement!C1288, classification!A$2:A$200, 0))</f>
        <v>arable</v>
      </c>
      <c r="E1288" s="6" t="s">
        <v>2801</v>
      </c>
      <c r="F1288" t="str">
        <f>INDEX(classification!F$2:F$200, MATCH(soilManagement!E1288, classification!D$2:D$200, 0))</f>
        <v>conventional tillage</v>
      </c>
      <c r="G1288">
        <v>1</v>
      </c>
      <c r="H1288" t="s">
        <v>2630</v>
      </c>
      <c r="I1288" t="str">
        <f>INDEX(classification!I$2:I$200, MATCH(soilManagement!H1288, classification!G$2:G$200, 0))</f>
        <v>maize</v>
      </c>
      <c r="J1288" t="s">
        <v>2630</v>
      </c>
      <c r="K1288" t="s">
        <v>1551</v>
      </c>
      <c r="L1288" t="str">
        <f>INDEX(classification!L$2:L$200, MATCH(soilManagement!K1288, classification!J$2:J$200, 0))</f>
        <v>unknown</v>
      </c>
      <c r="M1288" s="23" t="s">
        <v>1551</v>
      </c>
      <c r="N1288" t="str">
        <f>INDEX(classification!O$2:O$200, MATCH(soilManagement!M1288, classification!M$2:M$200, 0))</f>
        <v>unknown</v>
      </c>
      <c r="O1288" s="6" t="s">
        <v>2587</v>
      </c>
      <c r="P1288" t="str">
        <f>INDEX(classification!R$2:R$200, MATCH(soilManagement!O1288, classification!P$2:P$200, 0))</f>
        <v>no</v>
      </c>
      <c r="Q1288" t="s">
        <v>2570</v>
      </c>
      <c r="R1288" t="str">
        <f>INDEX(classification!U$2:U$200, MATCH(soilManagement!Q1288, classification!S$2:S$200, 0))</f>
        <v>irrigated</v>
      </c>
      <c r="S1288" t="s">
        <v>1551</v>
      </c>
      <c r="T1288" t="str">
        <f>INDEX(classification!X$2:X$200, MATCH(soilManagement!S1288, classification!V$2:V$200, 0))</f>
        <v>unknown</v>
      </c>
      <c r="U1288" t="s">
        <v>1551</v>
      </c>
      <c r="V1288" t="str">
        <f>INDEX(classification!AA$2:AA$200, MATCH(soilManagement!U1288, classification!Y$2:Y$200, 0))</f>
        <v>unknown</v>
      </c>
      <c r="W1288" s="6" t="s">
        <v>2963</v>
      </c>
      <c r="X1288" t="str">
        <f>INDEX(classification!AD$2:AD$200, MATCH(soilManagement!W1288, classification!AB$2:AB$200, 0))</f>
        <v>no impact</v>
      </c>
      <c r="Y1288" s="33" t="s">
        <v>2533</v>
      </c>
    </row>
    <row r="1289" spans="1:25">
      <c r="A1289">
        <v>1288</v>
      </c>
      <c r="B1289" s="6" t="s">
        <v>1524</v>
      </c>
      <c r="C1289" s="6" t="s">
        <v>2599</v>
      </c>
      <c r="D1289" t="str">
        <f>INDEX(classification!C$2:C$200, MATCH(soilManagement!C1289, classification!A$2:A$200, 0))</f>
        <v>arable</v>
      </c>
      <c r="E1289" s="6" t="s">
        <v>2801</v>
      </c>
      <c r="F1289" t="str">
        <f>INDEX(classification!F$2:F$200, MATCH(soilManagement!E1289, classification!D$2:D$200, 0))</f>
        <v>conventional tillage</v>
      </c>
      <c r="G1289">
        <v>1</v>
      </c>
      <c r="H1289" t="s">
        <v>2630</v>
      </c>
      <c r="I1289" t="str">
        <f>INDEX(classification!I$2:I$200, MATCH(soilManagement!H1289, classification!G$2:G$200, 0))</f>
        <v>maize</v>
      </c>
      <c r="J1289" t="s">
        <v>2630</v>
      </c>
      <c r="K1289" t="s">
        <v>1551</v>
      </c>
      <c r="L1289" t="str">
        <f>INDEX(classification!L$2:L$200, MATCH(soilManagement!K1289, classification!J$2:J$200, 0))</f>
        <v>unknown</v>
      </c>
      <c r="M1289" s="23" t="s">
        <v>1551</v>
      </c>
      <c r="N1289" t="str">
        <f>INDEX(classification!O$2:O$200, MATCH(soilManagement!M1289, classification!M$2:M$200, 0))</f>
        <v>unknown</v>
      </c>
      <c r="O1289" s="6" t="s">
        <v>2587</v>
      </c>
      <c r="P1289" t="str">
        <f>INDEX(classification!R$2:R$200, MATCH(soilManagement!O1289, classification!P$2:P$200, 0))</f>
        <v>no</v>
      </c>
      <c r="Q1289" t="s">
        <v>2570</v>
      </c>
      <c r="R1289" t="str">
        <f>INDEX(classification!U$2:U$200, MATCH(soilManagement!Q1289, classification!S$2:S$200, 0))</f>
        <v>irrigated</v>
      </c>
      <c r="S1289" t="s">
        <v>1551</v>
      </c>
      <c r="T1289" t="str">
        <f>INDEX(classification!X$2:X$200, MATCH(soilManagement!S1289, classification!V$2:V$200, 0))</f>
        <v>unknown</v>
      </c>
      <c r="U1289" t="s">
        <v>1551</v>
      </c>
      <c r="V1289" t="str">
        <f>INDEX(classification!AA$2:AA$200, MATCH(soilManagement!U1289, classification!Y$2:Y$200, 0))</f>
        <v>unknown</v>
      </c>
      <c r="W1289" s="6" t="s">
        <v>2963</v>
      </c>
      <c r="X1289" t="str">
        <f>INDEX(classification!AD$2:AD$200, MATCH(soilManagement!W1289, classification!AB$2:AB$200, 0))</f>
        <v>no impact</v>
      </c>
      <c r="Y1289" s="33" t="s">
        <v>2533</v>
      </c>
    </row>
    <row r="1290" spans="1:25">
      <c r="A1290">
        <v>1289</v>
      </c>
      <c r="B1290" s="6" t="s">
        <v>1525</v>
      </c>
      <c r="C1290" s="6" t="s">
        <v>2599</v>
      </c>
      <c r="D1290" t="str">
        <f>INDEX(classification!C$2:C$200, MATCH(soilManagement!C1290, classification!A$2:A$200, 0))</f>
        <v>arable</v>
      </c>
      <c r="E1290" s="6" t="s">
        <v>2801</v>
      </c>
      <c r="F1290" t="str">
        <f>INDEX(classification!F$2:F$200, MATCH(soilManagement!E1290, classification!D$2:D$200, 0))</f>
        <v>conventional tillage</v>
      </c>
      <c r="G1290">
        <v>1</v>
      </c>
      <c r="H1290" t="s">
        <v>2630</v>
      </c>
      <c r="I1290" t="str">
        <f>INDEX(classification!I$2:I$200, MATCH(soilManagement!H1290, classification!G$2:G$200, 0))</f>
        <v>maize</v>
      </c>
      <c r="J1290" t="s">
        <v>2630</v>
      </c>
      <c r="K1290" t="s">
        <v>1551</v>
      </c>
      <c r="L1290" t="str">
        <f>INDEX(classification!L$2:L$200, MATCH(soilManagement!K1290, classification!J$2:J$200, 0))</f>
        <v>unknown</v>
      </c>
      <c r="M1290" s="23" t="s">
        <v>1551</v>
      </c>
      <c r="N1290" t="str">
        <f>INDEX(classification!O$2:O$200, MATCH(soilManagement!M1290, classification!M$2:M$200, 0))</f>
        <v>unknown</v>
      </c>
      <c r="O1290" s="6" t="s">
        <v>2587</v>
      </c>
      <c r="P1290" t="str">
        <f>INDEX(classification!R$2:R$200, MATCH(soilManagement!O1290, classification!P$2:P$200, 0))</f>
        <v>no</v>
      </c>
      <c r="Q1290" t="s">
        <v>2570</v>
      </c>
      <c r="R1290" t="str">
        <f>INDEX(classification!U$2:U$200, MATCH(soilManagement!Q1290, classification!S$2:S$200, 0))</f>
        <v>irrigated</v>
      </c>
      <c r="S1290" t="s">
        <v>1551</v>
      </c>
      <c r="T1290" t="str">
        <f>INDEX(classification!X$2:X$200, MATCH(soilManagement!S1290, classification!V$2:V$200, 0))</f>
        <v>unknown</v>
      </c>
      <c r="U1290" t="s">
        <v>1551</v>
      </c>
      <c r="V1290" t="str">
        <f>INDEX(classification!AA$2:AA$200, MATCH(soilManagement!U1290, classification!Y$2:Y$200, 0))</f>
        <v>unknown</v>
      </c>
      <c r="W1290" s="6" t="s">
        <v>2963</v>
      </c>
      <c r="X1290" t="str">
        <f>INDEX(classification!AD$2:AD$200, MATCH(soilManagement!W1290, classification!AB$2:AB$200, 0))</f>
        <v>no impact</v>
      </c>
      <c r="Y1290" s="33" t="s">
        <v>2533</v>
      </c>
    </row>
    <row r="1291" spans="1:25">
      <c r="A1291">
        <v>1290</v>
      </c>
      <c r="B1291" s="6" t="s">
        <v>1526</v>
      </c>
      <c r="C1291" s="6" t="s">
        <v>2599</v>
      </c>
      <c r="D1291" t="str">
        <f>INDEX(classification!C$2:C$200, MATCH(soilManagement!C1291, classification!A$2:A$200, 0))</f>
        <v>arable</v>
      </c>
      <c r="E1291" s="6" t="s">
        <v>2801</v>
      </c>
      <c r="F1291" t="str">
        <f>INDEX(classification!F$2:F$200, MATCH(soilManagement!E1291, classification!D$2:D$200, 0))</f>
        <v>conventional tillage</v>
      </c>
      <c r="G1291">
        <v>1</v>
      </c>
      <c r="H1291" t="s">
        <v>2630</v>
      </c>
      <c r="I1291" t="str">
        <f>INDEX(classification!I$2:I$200, MATCH(soilManagement!H1291, classification!G$2:G$200, 0))</f>
        <v>maize</v>
      </c>
      <c r="J1291" t="s">
        <v>2630</v>
      </c>
      <c r="K1291" t="s">
        <v>1551</v>
      </c>
      <c r="L1291" t="str">
        <f>INDEX(classification!L$2:L$200, MATCH(soilManagement!K1291, classification!J$2:J$200, 0))</f>
        <v>unknown</v>
      </c>
      <c r="M1291" s="23" t="s">
        <v>1551</v>
      </c>
      <c r="N1291" t="str">
        <f>INDEX(classification!O$2:O$200, MATCH(soilManagement!M1291, classification!M$2:M$200, 0))</f>
        <v>unknown</v>
      </c>
      <c r="O1291" s="6" t="s">
        <v>2587</v>
      </c>
      <c r="P1291" t="str">
        <f>INDEX(classification!R$2:R$200, MATCH(soilManagement!O1291, classification!P$2:P$200, 0))</f>
        <v>no</v>
      </c>
      <c r="Q1291" t="s">
        <v>2570</v>
      </c>
      <c r="R1291" t="str">
        <f>INDEX(classification!U$2:U$200, MATCH(soilManagement!Q1291, classification!S$2:S$200, 0))</f>
        <v>irrigated</v>
      </c>
      <c r="S1291" t="s">
        <v>1551</v>
      </c>
      <c r="T1291" t="str">
        <f>INDEX(classification!X$2:X$200, MATCH(soilManagement!S1291, classification!V$2:V$200, 0))</f>
        <v>unknown</v>
      </c>
      <c r="U1291" t="s">
        <v>1551</v>
      </c>
      <c r="V1291" t="str">
        <f>INDEX(classification!AA$2:AA$200, MATCH(soilManagement!U1291, classification!Y$2:Y$200, 0))</f>
        <v>unknown</v>
      </c>
      <c r="W1291" s="6" t="s">
        <v>3048</v>
      </c>
      <c r="X1291" t="str">
        <f>INDEX(classification!AD$2:AD$200, MATCH(soilManagement!W1291, classification!AB$2:AB$200, 0))</f>
        <v>no impact</v>
      </c>
      <c r="Y1291" s="33" t="s">
        <v>2533</v>
      </c>
    </row>
    <row r="1292" spans="1:25">
      <c r="A1292">
        <v>1291</v>
      </c>
      <c r="B1292" s="6" t="s">
        <v>1527</v>
      </c>
      <c r="C1292" s="6" t="s">
        <v>2599</v>
      </c>
      <c r="D1292" t="str">
        <f>INDEX(classification!C$2:C$200, MATCH(soilManagement!C1292, classification!A$2:A$200, 0))</f>
        <v>arable</v>
      </c>
      <c r="E1292" s="6" t="s">
        <v>2801</v>
      </c>
      <c r="F1292" t="str">
        <f>INDEX(classification!F$2:F$200, MATCH(soilManagement!E1292, classification!D$2:D$200, 0))</f>
        <v>conventional tillage</v>
      </c>
      <c r="G1292">
        <v>1</v>
      </c>
      <c r="H1292" t="s">
        <v>2630</v>
      </c>
      <c r="I1292" t="str">
        <f>INDEX(classification!I$2:I$200, MATCH(soilManagement!H1292, classification!G$2:G$200, 0))</f>
        <v>maize</v>
      </c>
      <c r="J1292" t="s">
        <v>2630</v>
      </c>
      <c r="K1292" t="s">
        <v>1551</v>
      </c>
      <c r="L1292" t="str">
        <f>INDEX(classification!L$2:L$200, MATCH(soilManagement!K1292, classification!J$2:J$200, 0))</f>
        <v>unknown</v>
      </c>
      <c r="M1292" s="23" t="s">
        <v>1551</v>
      </c>
      <c r="N1292" t="str">
        <f>INDEX(classification!O$2:O$200, MATCH(soilManagement!M1292, classification!M$2:M$200, 0))</f>
        <v>unknown</v>
      </c>
      <c r="O1292" s="6" t="s">
        <v>2587</v>
      </c>
      <c r="P1292" t="str">
        <f>INDEX(classification!R$2:R$200, MATCH(soilManagement!O1292, classification!P$2:P$200, 0))</f>
        <v>no</v>
      </c>
      <c r="Q1292" t="s">
        <v>2570</v>
      </c>
      <c r="R1292" t="str">
        <f>INDEX(classification!U$2:U$200, MATCH(soilManagement!Q1292, classification!S$2:S$200, 0))</f>
        <v>irrigated</v>
      </c>
      <c r="S1292" t="s">
        <v>1551</v>
      </c>
      <c r="T1292" t="str">
        <f>INDEX(classification!X$2:X$200, MATCH(soilManagement!S1292, classification!V$2:V$200, 0))</f>
        <v>unknown</v>
      </c>
      <c r="U1292" t="s">
        <v>1551</v>
      </c>
      <c r="V1292" t="str">
        <f>INDEX(classification!AA$2:AA$200, MATCH(soilManagement!U1292, classification!Y$2:Y$200, 0))</f>
        <v>unknown</v>
      </c>
      <c r="W1292" s="6" t="s">
        <v>3048</v>
      </c>
      <c r="X1292" t="str">
        <f>INDEX(classification!AD$2:AD$200, MATCH(soilManagement!W1292, classification!AB$2:AB$200, 0))</f>
        <v>no impact</v>
      </c>
      <c r="Y1292" s="33" t="s">
        <v>2533</v>
      </c>
    </row>
    <row r="1293" spans="1:25">
      <c r="A1293">
        <v>1292</v>
      </c>
      <c r="B1293" s="6" t="s">
        <v>1528</v>
      </c>
      <c r="C1293" s="6" t="s">
        <v>2599</v>
      </c>
      <c r="D1293" t="str">
        <f>INDEX(classification!C$2:C$200, MATCH(soilManagement!C1293, classification!A$2:A$200, 0))</f>
        <v>arable</v>
      </c>
      <c r="E1293" s="6" t="s">
        <v>2801</v>
      </c>
      <c r="F1293" t="str">
        <f>INDEX(classification!F$2:F$200, MATCH(soilManagement!E1293, classification!D$2:D$200, 0))</f>
        <v>conventional tillage</v>
      </c>
      <c r="G1293">
        <v>1</v>
      </c>
      <c r="H1293" t="s">
        <v>2630</v>
      </c>
      <c r="I1293" t="str">
        <f>INDEX(classification!I$2:I$200, MATCH(soilManagement!H1293, classification!G$2:G$200, 0))</f>
        <v>maize</v>
      </c>
      <c r="J1293" t="s">
        <v>2630</v>
      </c>
      <c r="K1293" t="s">
        <v>1551</v>
      </c>
      <c r="L1293" t="str">
        <f>INDEX(classification!L$2:L$200, MATCH(soilManagement!K1293, classification!J$2:J$200, 0))</f>
        <v>unknown</v>
      </c>
      <c r="M1293" s="23" t="s">
        <v>1551</v>
      </c>
      <c r="N1293" t="str">
        <f>INDEX(classification!O$2:O$200, MATCH(soilManagement!M1293, classification!M$2:M$200, 0))</f>
        <v>unknown</v>
      </c>
      <c r="O1293" s="6" t="s">
        <v>2587</v>
      </c>
      <c r="P1293" t="str">
        <f>INDEX(classification!R$2:R$200, MATCH(soilManagement!O1293, classification!P$2:P$200, 0))</f>
        <v>no</v>
      </c>
      <c r="Q1293" t="s">
        <v>2570</v>
      </c>
      <c r="R1293" t="str">
        <f>INDEX(classification!U$2:U$200, MATCH(soilManagement!Q1293, classification!S$2:S$200, 0))</f>
        <v>irrigated</v>
      </c>
      <c r="S1293" t="s">
        <v>1551</v>
      </c>
      <c r="T1293" t="str">
        <f>INDEX(classification!X$2:X$200, MATCH(soilManagement!S1293, classification!V$2:V$200, 0))</f>
        <v>unknown</v>
      </c>
      <c r="U1293" t="s">
        <v>1551</v>
      </c>
      <c r="V1293" t="str">
        <f>INDEX(classification!AA$2:AA$200, MATCH(soilManagement!U1293, classification!Y$2:Y$200, 0))</f>
        <v>unknown</v>
      </c>
      <c r="W1293" s="6" t="s">
        <v>3048</v>
      </c>
      <c r="X1293" t="str">
        <f>INDEX(classification!AD$2:AD$200, MATCH(soilManagement!W1293, classification!AB$2:AB$200, 0))</f>
        <v>no impact</v>
      </c>
      <c r="Y1293" s="33" t="s">
        <v>2533</v>
      </c>
    </row>
    <row r="1294" spans="1:25">
      <c r="A1294">
        <v>1293</v>
      </c>
      <c r="B1294" s="6" t="s">
        <v>1529</v>
      </c>
      <c r="C1294" s="6" t="s">
        <v>2599</v>
      </c>
      <c r="D1294" t="str">
        <f>INDEX(classification!C$2:C$200, MATCH(soilManagement!C1294, classification!A$2:A$200, 0))</f>
        <v>arable</v>
      </c>
      <c r="E1294" s="6" t="s">
        <v>2801</v>
      </c>
      <c r="F1294" t="str">
        <f>INDEX(classification!F$2:F$200, MATCH(soilManagement!E1294, classification!D$2:D$200, 0))</f>
        <v>conventional tillage</v>
      </c>
      <c r="G1294">
        <v>1</v>
      </c>
      <c r="H1294" t="s">
        <v>2630</v>
      </c>
      <c r="I1294" t="str">
        <f>INDEX(classification!I$2:I$200, MATCH(soilManagement!H1294, classification!G$2:G$200, 0))</f>
        <v>maize</v>
      </c>
      <c r="J1294" t="s">
        <v>2630</v>
      </c>
      <c r="K1294" t="s">
        <v>1551</v>
      </c>
      <c r="L1294" t="str">
        <f>INDEX(classification!L$2:L$200, MATCH(soilManagement!K1294, classification!J$2:J$200, 0))</f>
        <v>unknown</v>
      </c>
      <c r="M1294" s="23" t="s">
        <v>1551</v>
      </c>
      <c r="N1294" t="str">
        <f>INDEX(classification!O$2:O$200, MATCH(soilManagement!M1294, classification!M$2:M$200, 0))</f>
        <v>unknown</v>
      </c>
      <c r="O1294" s="6" t="s">
        <v>2587</v>
      </c>
      <c r="P1294" t="str">
        <f>INDEX(classification!R$2:R$200, MATCH(soilManagement!O1294, classification!P$2:P$200, 0))</f>
        <v>no</v>
      </c>
      <c r="Q1294" t="s">
        <v>2570</v>
      </c>
      <c r="R1294" t="str">
        <f>INDEX(classification!U$2:U$200, MATCH(soilManagement!Q1294, classification!S$2:S$200, 0))</f>
        <v>irrigated</v>
      </c>
      <c r="S1294" t="s">
        <v>1551</v>
      </c>
      <c r="T1294" t="str">
        <f>INDEX(classification!X$2:X$200, MATCH(soilManagement!S1294, classification!V$2:V$200, 0))</f>
        <v>unknown</v>
      </c>
      <c r="U1294" t="s">
        <v>1551</v>
      </c>
      <c r="V1294" t="str">
        <f>INDEX(classification!AA$2:AA$200, MATCH(soilManagement!U1294, classification!Y$2:Y$200, 0))</f>
        <v>unknown</v>
      </c>
      <c r="W1294" s="6" t="s">
        <v>3048</v>
      </c>
      <c r="X1294" t="str">
        <f>INDEX(classification!AD$2:AD$200, MATCH(soilManagement!W1294, classification!AB$2:AB$200, 0))</f>
        <v>no impact</v>
      </c>
      <c r="Y1294" s="33" t="s">
        <v>2533</v>
      </c>
    </row>
    <row r="1295" spans="1:25">
      <c r="A1295">
        <v>1294</v>
      </c>
      <c r="B1295" s="6" t="s">
        <v>1530</v>
      </c>
      <c r="C1295" s="6" t="s">
        <v>2599</v>
      </c>
      <c r="D1295" t="str">
        <f>INDEX(classification!C$2:C$200, MATCH(soilManagement!C1295, classification!A$2:A$200, 0))</f>
        <v>arable</v>
      </c>
      <c r="E1295" s="6" t="s">
        <v>2801</v>
      </c>
      <c r="F1295" t="str">
        <f>INDEX(classification!F$2:F$200, MATCH(soilManagement!E1295, classification!D$2:D$200, 0))</f>
        <v>conventional tillage</v>
      </c>
      <c r="G1295">
        <v>1</v>
      </c>
      <c r="H1295" t="s">
        <v>2630</v>
      </c>
      <c r="I1295" t="str">
        <f>INDEX(classification!I$2:I$200, MATCH(soilManagement!H1295, classification!G$2:G$200, 0))</f>
        <v>maize</v>
      </c>
      <c r="J1295" t="s">
        <v>2630</v>
      </c>
      <c r="K1295" t="s">
        <v>1551</v>
      </c>
      <c r="L1295" t="str">
        <f>INDEX(classification!L$2:L$200, MATCH(soilManagement!K1295, classification!J$2:J$200, 0))</f>
        <v>unknown</v>
      </c>
      <c r="M1295" s="23" t="s">
        <v>1551</v>
      </c>
      <c r="N1295" t="str">
        <f>INDEX(classification!O$2:O$200, MATCH(soilManagement!M1295, classification!M$2:M$200, 0))</f>
        <v>unknown</v>
      </c>
      <c r="O1295" s="6" t="s">
        <v>2587</v>
      </c>
      <c r="P1295" t="str">
        <f>INDEX(classification!R$2:R$200, MATCH(soilManagement!O1295, classification!P$2:P$200, 0))</f>
        <v>no</v>
      </c>
      <c r="Q1295" t="s">
        <v>2570</v>
      </c>
      <c r="R1295" t="str">
        <f>INDEX(classification!U$2:U$200, MATCH(soilManagement!Q1295, classification!S$2:S$200, 0))</f>
        <v>irrigated</v>
      </c>
      <c r="S1295" t="s">
        <v>1551</v>
      </c>
      <c r="T1295" t="str">
        <f>INDEX(classification!X$2:X$200, MATCH(soilManagement!S1295, classification!V$2:V$200, 0))</f>
        <v>unknown</v>
      </c>
      <c r="U1295" t="s">
        <v>1551</v>
      </c>
      <c r="V1295" t="str">
        <f>INDEX(classification!AA$2:AA$200, MATCH(soilManagement!U1295, classification!Y$2:Y$200, 0))</f>
        <v>unknown</v>
      </c>
      <c r="W1295" s="6" t="s">
        <v>2451</v>
      </c>
      <c r="X1295" t="str">
        <f>INDEX(classification!AD$2:AD$200, MATCH(soilManagement!W1295, classification!AB$2:AB$200, 0))</f>
        <v>no impact</v>
      </c>
      <c r="Y1295" s="33" t="s">
        <v>2533</v>
      </c>
    </row>
    <row r="1296" spans="1:25">
      <c r="A1296">
        <v>1295</v>
      </c>
      <c r="B1296" s="6" t="s">
        <v>1531</v>
      </c>
      <c r="C1296" s="6" t="s">
        <v>2599</v>
      </c>
      <c r="D1296" t="str">
        <f>INDEX(classification!C$2:C$200, MATCH(soilManagement!C1296, classification!A$2:A$200, 0))</f>
        <v>arable</v>
      </c>
      <c r="E1296" s="6" t="s">
        <v>2801</v>
      </c>
      <c r="F1296" t="str">
        <f>INDEX(classification!F$2:F$200, MATCH(soilManagement!E1296, classification!D$2:D$200, 0))</f>
        <v>conventional tillage</v>
      </c>
      <c r="G1296">
        <v>1</v>
      </c>
      <c r="H1296" t="s">
        <v>2630</v>
      </c>
      <c r="I1296" t="str">
        <f>INDEX(classification!I$2:I$200, MATCH(soilManagement!H1296, classification!G$2:G$200, 0))</f>
        <v>maize</v>
      </c>
      <c r="J1296" t="s">
        <v>2630</v>
      </c>
      <c r="K1296" t="s">
        <v>1551</v>
      </c>
      <c r="L1296" t="str">
        <f>INDEX(classification!L$2:L$200, MATCH(soilManagement!K1296, classification!J$2:J$200, 0))</f>
        <v>unknown</v>
      </c>
      <c r="M1296" s="23" t="s">
        <v>1551</v>
      </c>
      <c r="N1296" t="str">
        <f>INDEX(classification!O$2:O$200, MATCH(soilManagement!M1296, classification!M$2:M$200, 0))</f>
        <v>unknown</v>
      </c>
      <c r="O1296" s="6" t="s">
        <v>2587</v>
      </c>
      <c r="P1296" t="str">
        <f>INDEX(classification!R$2:R$200, MATCH(soilManagement!O1296, classification!P$2:P$200, 0))</f>
        <v>no</v>
      </c>
      <c r="Q1296" t="s">
        <v>2570</v>
      </c>
      <c r="R1296" t="str">
        <f>INDEX(classification!U$2:U$200, MATCH(soilManagement!Q1296, classification!S$2:S$200, 0))</f>
        <v>irrigated</v>
      </c>
      <c r="S1296" t="s">
        <v>1551</v>
      </c>
      <c r="T1296" t="str">
        <f>INDEX(classification!X$2:X$200, MATCH(soilManagement!S1296, classification!V$2:V$200, 0))</f>
        <v>unknown</v>
      </c>
      <c r="U1296" t="s">
        <v>1551</v>
      </c>
      <c r="V1296" t="str">
        <f>INDEX(classification!AA$2:AA$200, MATCH(soilManagement!U1296, classification!Y$2:Y$200, 0))</f>
        <v>unknown</v>
      </c>
      <c r="W1296" s="6" t="s">
        <v>2451</v>
      </c>
      <c r="X1296" t="str">
        <f>INDEX(classification!AD$2:AD$200, MATCH(soilManagement!W1296, classification!AB$2:AB$200, 0))</f>
        <v>no impact</v>
      </c>
      <c r="Y1296" s="33" t="s">
        <v>2533</v>
      </c>
    </row>
    <row r="1297" spans="1:25">
      <c r="A1297">
        <v>1296</v>
      </c>
      <c r="B1297" s="6" t="s">
        <v>1532</v>
      </c>
      <c r="C1297" s="6" t="s">
        <v>2599</v>
      </c>
      <c r="D1297" t="str">
        <f>INDEX(classification!C$2:C$200, MATCH(soilManagement!C1297, classification!A$2:A$200, 0))</f>
        <v>arable</v>
      </c>
      <c r="E1297" s="6" t="s">
        <v>2801</v>
      </c>
      <c r="F1297" t="str">
        <f>INDEX(classification!F$2:F$200, MATCH(soilManagement!E1297, classification!D$2:D$200, 0))</f>
        <v>conventional tillage</v>
      </c>
      <c r="G1297">
        <v>1</v>
      </c>
      <c r="H1297" t="s">
        <v>2630</v>
      </c>
      <c r="I1297" t="str">
        <f>INDEX(classification!I$2:I$200, MATCH(soilManagement!H1297, classification!G$2:G$200, 0))</f>
        <v>maize</v>
      </c>
      <c r="J1297" t="s">
        <v>2630</v>
      </c>
      <c r="K1297" t="s">
        <v>1551</v>
      </c>
      <c r="L1297" t="str">
        <f>INDEX(classification!L$2:L$200, MATCH(soilManagement!K1297, classification!J$2:J$200, 0))</f>
        <v>unknown</v>
      </c>
      <c r="M1297" s="23" t="s">
        <v>1551</v>
      </c>
      <c r="N1297" t="str">
        <f>INDEX(classification!O$2:O$200, MATCH(soilManagement!M1297, classification!M$2:M$200, 0))</f>
        <v>unknown</v>
      </c>
      <c r="O1297" s="6" t="s">
        <v>2587</v>
      </c>
      <c r="P1297" t="str">
        <f>INDEX(classification!R$2:R$200, MATCH(soilManagement!O1297, classification!P$2:P$200, 0))</f>
        <v>no</v>
      </c>
      <c r="Q1297" t="s">
        <v>2570</v>
      </c>
      <c r="R1297" t="str">
        <f>INDEX(classification!U$2:U$200, MATCH(soilManagement!Q1297, classification!S$2:S$200, 0))</f>
        <v>irrigated</v>
      </c>
      <c r="S1297" t="s">
        <v>1551</v>
      </c>
      <c r="T1297" t="str">
        <f>INDEX(classification!X$2:X$200, MATCH(soilManagement!S1297, classification!V$2:V$200, 0))</f>
        <v>unknown</v>
      </c>
      <c r="U1297" t="s">
        <v>1551</v>
      </c>
      <c r="V1297" t="str">
        <f>INDEX(classification!AA$2:AA$200, MATCH(soilManagement!U1297, classification!Y$2:Y$200, 0))</f>
        <v>unknown</v>
      </c>
      <c r="W1297" s="6" t="s">
        <v>2451</v>
      </c>
      <c r="X1297" t="str">
        <f>INDEX(classification!AD$2:AD$200, MATCH(soilManagement!W1297, classification!AB$2:AB$200, 0))</f>
        <v>no impact</v>
      </c>
      <c r="Y1297" s="33" t="s">
        <v>2533</v>
      </c>
    </row>
    <row r="1298" spans="1:25">
      <c r="A1298">
        <v>1297</v>
      </c>
      <c r="B1298" s="6" t="s">
        <v>1533</v>
      </c>
      <c r="C1298" s="6" t="s">
        <v>2599</v>
      </c>
      <c r="D1298" t="str">
        <f>INDEX(classification!C$2:C$200, MATCH(soilManagement!C1298, classification!A$2:A$200, 0))</f>
        <v>arable</v>
      </c>
      <c r="E1298" s="6" t="s">
        <v>2801</v>
      </c>
      <c r="F1298" t="str">
        <f>INDEX(classification!F$2:F$200, MATCH(soilManagement!E1298, classification!D$2:D$200, 0))</f>
        <v>conventional tillage</v>
      </c>
      <c r="G1298">
        <v>1</v>
      </c>
      <c r="H1298" t="s">
        <v>2630</v>
      </c>
      <c r="I1298" t="str">
        <f>INDEX(classification!I$2:I$200, MATCH(soilManagement!H1298, classification!G$2:G$200, 0))</f>
        <v>maize</v>
      </c>
      <c r="J1298" t="s">
        <v>2630</v>
      </c>
      <c r="K1298" t="s">
        <v>1551</v>
      </c>
      <c r="L1298" t="str">
        <f>INDEX(classification!L$2:L$200, MATCH(soilManagement!K1298, classification!J$2:J$200, 0))</f>
        <v>unknown</v>
      </c>
      <c r="M1298" s="23" t="s">
        <v>1551</v>
      </c>
      <c r="N1298" t="str">
        <f>INDEX(classification!O$2:O$200, MATCH(soilManagement!M1298, classification!M$2:M$200, 0))</f>
        <v>unknown</v>
      </c>
      <c r="O1298" s="6" t="s">
        <v>2587</v>
      </c>
      <c r="P1298" t="str">
        <f>INDEX(classification!R$2:R$200, MATCH(soilManagement!O1298, classification!P$2:P$200, 0))</f>
        <v>no</v>
      </c>
      <c r="Q1298" t="s">
        <v>2570</v>
      </c>
      <c r="R1298" t="str">
        <f>INDEX(classification!U$2:U$200, MATCH(soilManagement!Q1298, classification!S$2:S$200, 0))</f>
        <v>irrigated</v>
      </c>
      <c r="S1298" t="s">
        <v>1551</v>
      </c>
      <c r="T1298" t="str">
        <f>INDEX(classification!X$2:X$200, MATCH(soilManagement!S1298, classification!V$2:V$200, 0))</f>
        <v>unknown</v>
      </c>
      <c r="U1298" t="s">
        <v>1551</v>
      </c>
      <c r="V1298" t="str">
        <f>INDEX(classification!AA$2:AA$200, MATCH(soilManagement!U1298, classification!Y$2:Y$200, 0))</f>
        <v>unknown</v>
      </c>
      <c r="W1298" s="6" t="s">
        <v>2451</v>
      </c>
      <c r="X1298" t="str">
        <f>INDEX(classification!AD$2:AD$200, MATCH(soilManagement!W1298, classification!AB$2:AB$200, 0))</f>
        <v>no impact</v>
      </c>
      <c r="Y1298" s="33" t="s">
        <v>2533</v>
      </c>
    </row>
    <row r="1299" spans="1:25">
      <c r="B1299" s="6"/>
      <c r="C1299" s="6"/>
      <c r="D1299" s="6"/>
      <c r="E1299" s="6"/>
      <c r="F1299" s="6"/>
      <c r="G1299" s="6"/>
      <c r="H1299" s="6"/>
      <c r="I1299" s="6"/>
      <c r="J1299" s="6"/>
      <c r="K1299" s="6"/>
      <c r="L1299" s="6"/>
      <c r="M1299" s="6"/>
      <c r="N1299" s="6"/>
      <c r="O1299" s="6"/>
      <c r="P1299" s="6"/>
      <c r="Q1299" s="6"/>
      <c r="R1299" s="6"/>
      <c r="S1299" s="6"/>
      <c r="T1299" s="6"/>
      <c r="U1299" s="6"/>
      <c r="V1299" s="6"/>
      <c r="W1299" s="6"/>
      <c r="X1299" s="6"/>
      <c r="Y1299" s="6"/>
    </row>
    <row r="1300" spans="1:25">
      <c r="B1300" s="6"/>
      <c r="C1300" s="6"/>
      <c r="D1300" s="6"/>
      <c r="E1300" s="6"/>
      <c r="F1300" s="6"/>
      <c r="G1300" s="6"/>
      <c r="H1300" s="6"/>
      <c r="I1300" s="6"/>
      <c r="J1300" s="6"/>
      <c r="K1300" s="6"/>
      <c r="L1300" s="6"/>
      <c r="M1300" s="6"/>
      <c r="N1300" s="6"/>
      <c r="O1300" s="6"/>
      <c r="P1300" s="6"/>
      <c r="Q1300" s="6"/>
      <c r="R1300" s="6"/>
      <c r="S1300" s="6"/>
      <c r="T1300" s="6"/>
      <c r="U1300" s="6"/>
      <c r="V1300" s="6"/>
      <c r="W1300" s="6"/>
      <c r="X1300" s="6"/>
      <c r="Y1300" s="6"/>
    </row>
    <row r="1301" spans="1:25">
      <c r="B1301" s="6"/>
      <c r="C1301" s="6"/>
      <c r="D1301" s="6"/>
      <c r="E1301" s="6"/>
      <c r="F1301" s="6"/>
      <c r="G1301" s="6"/>
      <c r="H1301" s="6"/>
      <c r="I1301" s="6"/>
      <c r="J1301" s="6"/>
      <c r="K1301" s="6"/>
      <c r="L1301" s="6"/>
      <c r="M1301" s="6"/>
      <c r="N1301" s="6"/>
      <c r="O1301" s="6"/>
      <c r="P1301" s="6"/>
      <c r="Q1301" s="6"/>
      <c r="R1301" s="6"/>
      <c r="S1301" s="6"/>
      <c r="T1301" s="6"/>
      <c r="U1301" s="6"/>
      <c r="V1301" s="6"/>
      <c r="W1301" s="6"/>
      <c r="X1301" s="6"/>
      <c r="Y1301" s="6"/>
    </row>
    <row r="1302" spans="1:25">
      <c r="B1302" s="6"/>
      <c r="C1302" s="6"/>
      <c r="D1302" s="6"/>
      <c r="E1302" s="6"/>
      <c r="F1302" s="6"/>
      <c r="G1302" s="6"/>
      <c r="H1302" s="6"/>
      <c r="I1302" s="6"/>
      <c r="J1302" s="6"/>
      <c r="K1302" s="6"/>
      <c r="L1302" s="6"/>
      <c r="M1302" s="6"/>
      <c r="N1302" s="6"/>
      <c r="O1302" s="6"/>
      <c r="P1302" s="6"/>
      <c r="Q1302" s="6"/>
      <c r="R1302" s="6"/>
      <c r="S1302" s="6"/>
      <c r="T1302" s="6"/>
      <c r="U1302" s="6"/>
      <c r="V1302" s="6"/>
      <c r="W1302" s="6"/>
      <c r="X1302" s="6"/>
      <c r="Y1302" s="6"/>
    </row>
    <row r="1303" spans="1:25">
      <c r="B1303" s="6"/>
      <c r="C1303" s="6"/>
      <c r="D1303" s="6"/>
      <c r="E1303" s="6"/>
      <c r="F1303" s="6"/>
      <c r="G1303" s="6"/>
      <c r="H1303" s="6"/>
      <c r="I1303" s="6"/>
      <c r="J1303" s="6"/>
      <c r="K1303" s="6"/>
      <c r="L1303" s="6"/>
      <c r="M1303" s="6"/>
      <c r="N1303" s="6"/>
      <c r="O1303" s="6"/>
      <c r="P1303" s="6"/>
      <c r="Q1303" s="6"/>
      <c r="R1303" s="6"/>
      <c r="S1303" s="6"/>
      <c r="T1303" s="6"/>
      <c r="U1303" s="6"/>
      <c r="V1303" s="6"/>
      <c r="W1303" s="6"/>
      <c r="X1303" s="6"/>
      <c r="Y1303" s="6"/>
    </row>
    <row r="1304" spans="1:25">
      <c r="B1304" s="6"/>
      <c r="C1304" s="6"/>
      <c r="D1304" s="6"/>
      <c r="E1304" s="6"/>
      <c r="F1304" s="6"/>
      <c r="G1304" s="6"/>
      <c r="H1304" s="6"/>
      <c r="I1304" s="6"/>
      <c r="J1304" s="6"/>
      <c r="K1304" s="6"/>
      <c r="L1304" s="6"/>
      <c r="M1304" s="6"/>
      <c r="N1304" s="6"/>
      <c r="O1304" s="6"/>
      <c r="P1304" s="6"/>
      <c r="Q1304" s="6"/>
      <c r="R1304" s="6"/>
      <c r="S1304" s="6"/>
      <c r="T1304" s="6"/>
      <c r="U1304" s="6"/>
      <c r="V1304" s="6"/>
      <c r="W1304" s="6"/>
      <c r="X1304" s="6"/>
      <c r="Y1304" s="6"/>
    </row>
    <row r="1305" spans="1:25">
      <c r="B1305" s="6"/>
      <c r="C1305" s="6"/>
      <c r="D1305" s="6"/>
      <c r="E1305" s="6"/>
      <c r="F1305" s="6"/>
      <c r="G1305" s="6"/>
      <c r="H1305" s="6"/>
      <c r="I1305" s="6"/>
      <c r="J1305" s="6"/>
      <c r="K1305" s="6"/>
      <c r="L1305" s="6"/>
      <c r="M1305" s="6"/>
      <c r="N1305" s="6"/>
      <c r="O1305" s="6"/>
      <c r="P1305" s="6"/>
      <c r="Q1305" s="6"/>
      <c r="R1305" s="6"/>
      <c r="S1305" s="6"/>
      <c r="T1305" s="6"/>
      <c r="U1305" s="6"/>
      <c r="V1305" s="6"/>
      <c r="W1305" s="6"/>
      <c r="X1305" s="6"/>
      <c r="Y1305" s="6"/>
    </row>
    <row r="1306" spans="1:25">
      <c r="B1306" s="6"/>
      <c r="C1306" s="6"/>
      <c r="D1306" s="6"/>
      <c r="E1306" s="6"/>
      <c r="F1306" s="6"/>
      <c r="G1306" s="6"/>
      <c r="H1306" s="6"/>
      <c r="I1306" s="6"/>
      <c r="J1306" s="6"/>
      <c r="K1306" s="6"/>
      <c r="L1306" s="6"/>
      <c r="M1306" s="6"/>
      <c r="N1306" s="6"/>
      <c r="O1306" s="6"/>
      <c r="P1306" s="6"/>
      <c r="Q1306" s="6"/>
      <c r="R1306" s="6"/>
      <c r="S1306" s="6"/>
      <c r="T1306" s="6"/>
      <c r="U1306" s="6"/>
      <c r="V1306" s="6"/>
      <c r="W1306" s="6"/>
      <c r="X1306" s="6"/>
      <c r="Y1306" s="6"/>
    </row>
    <row r="1307" spans="1:25">
      <c r="B1307" s="6"/>
      <c r="C1307" s="6"/>
      <c r="D1307" s="6"/>
      <c r="E1307" s="6"/>
      <c r="F1307" s="6"/>
      <c r="G1307" s="6"/>
      <c r="H1307" s="6"/>
      <c r="I1307" s="6"/>
      <c r="J1307" s="6"/>
      <c r="K1307" s="6"/>
      <c r="L1307" s="6"/>
      <c r="M1307" s="6"/>
      <c r="N1307" s="6"/>
      <c r="O1307" s="6"/>
      <c r="P1307" s="6"/>
      <c r="Q1307" s="6"/>
      <c r="R1307" s="6"/>
      <c r="S1307" s="6"/>
      <c r="T1307" s="6"/>
      <c r="U1307" s="6"/>
      <c r="V1307" s="6"/>
      <c r="W1307" s="6"/>
      <c r="X1307" s="6"/>
      <c r="Y1307" s="6"/>
    </row>
    <row r="1308" spans="1:25">
      <c r="B1308" s="6"/>
      <c r="C1308" s="6"/>
      <c r="D1308" s="6"/>
      <c r="E1308" s="6"/>
      <c r="F1308" s="6"/>
      <c r="G1308" s="6"/>
      <c r="H1308" s="6"/>
      <c r="I1308" s="6"/>
      <c r="J1308" s="6"/>
      <c r="K1308" s="6"/>
      <c r="L1308" s="6"/>
      <c r="M1308" s="6"/>
      <c r="N1308" s="6"/>
      <c r="O1308" s="6"/>
      <c r="P1308" s="6"/>
      <c r="Q1308" s="6"/>
      <c r="R1308" s="6"/>
      <c r="S1308" s="6"/>
      <c r="T1308" s="6"/>
      <c r="U1308" s="6"/>
      <c r="V1308" s="6"/>
      <c r="W1308" s="6"/>
      <c r="X1308" s="6"/>
      <c r="Y1308" s="6"/>
    </row>
    <row r="1309" spans="1:25">
      <c r="B1309" s="6"/>
      <c r="C1309" s="6"/>
      <c r="D1309" s="6"/>
      <c r="E1309" s="6"/>
      <c r="F1309" s="6"/>
      <c r="G1309" s="6"/>
      <c r="H1309" s="6"/>
      <c r="I1309" s="6"/>
      <c r="J1309" s="6"/>
      <c r="K1309" s="6"/>
      <c r="L1309" s="6"/>
      <c r="M1309" s="6"/>
      <c r="N1309" s="6"/>
      <c r="O1309" s="6"/>
      <c r="P1309" s="6"/>
      <c r="Q1309" s="6"/>
      <c r="R1309" s="6"/>
      <c r="S1309" s="6"/>
      <c r="T1309" s="6"/>
      <c r="U1309" s="6"/>
      <c r="V1309" s="6"/>
      <c r="W1309" s="6"/>
      <c r="X1309" s="6"/>
      <c r="Y1309" s="6"/>
    </row>
    <row r="1310" spans="1:25">
      <c r="B1310" s="6"/>
      <c r="C1310" s="6"/>
      <c r="D1310" s="6"/>
      <c r="E1310" s="6"/>
      <c r="F1310" s="6"/>
      <c r="G1310" s="6"/>
      <c r="H1310" s="6"/>
      <c r="I1310" s="6"/>
      <c r="J1310" s="6"/>
      <c r="K1310" s="6"/>
      <c r="L1310" s="6"/>
      <c r="M1310" s="6"/>
      <c r="N1310" s="6"/>
      <c r="O1310" s="6"/>
      <c r="P1310" s="6"/>
      <c r="Q1310" s="6"/>
      <c r="R1310" s="6"/>
      <c r="S1310" s="6"/>
      <c r="T1310" s="6"/>
      <c r="U1310" s="6"/>
      <c r="V1310" s="6"/>
      <c r="W1310" s="6"/>
      <c r="X1310" s="6"/>
      <c r="Y1310" s="6"/>
    </row>
    <row r="1311" spans="1:25">
      <c r="B1311" s="6"/>
      <c r="C1311" s="6"/>
      <c r="D1311" s="6"/>
      <c r="E1311" s="6"/>
      <c r="F1311" s="6"/>
      <c r="G1311" s="6"/>
      <c r="H1311" s="6"/>
      <c r="I1311" s="6"/>
      <c r="J1311" s="6"/>
      <c r="K1311" s="6"/>
      <c r="L1311" s="6"/>
      <c r="M1311" s="6"/>
      <c r="N1311" s="6"/>
      <c r="O1311" s="6"/>
      <c r="P1311" s="6"/>
      <c r="Q1311" s="6"/>
      <c r="R1311" s="6"/>
      <c r="S1311" s="6"/>
      <c r="T1311" s="6"/>
      <c r="U1311" s="6"/>
      <c r="V1311" s="6"/>
      <c r="W1311" s="6"/>
      <c r="X1311" s="6"/>
      <c r="Y1311" s="6"/>
    </row>
    <row r="1312" spans="1:25">
      <c r="B1312" s="6"/>
      <c r="C1312" s="6"/>
      <c r="D1312" s="6"/>
      <c r="E1312" s="6"/>
      <c r="F1312" s="6"/>
      <c r="G1312" s="6"/>
      <c r="H1312" s="6"/>
      <c r="I1312" s="6"/>
      <c r="J1312" s="6"/>
      <c r="K1312" s="6"/>
      <c r="L1312" s="6"/>
      <c r="M1312" s="6"/>
      <c r="N1312" s="6"/>
      <c r="O1312" s="6"/>
      <c r="P1312" s="6"/>
      <c r="Q1312" s="6"/>
      <c r="R1312" s="6"/>
      <c r="S1312" s="6"/>
      <c r="T1312" s="6"/>
      <c r="U1312" s="6"/>
      <c r="V1312" s="6"/>
      <c r="W1312" s="6"/>
      <c r="X1312" s="6"/>
      <c r="Y1312" s="6"/>
    </row>
    <row r="1313" spans="2:25">
      <c r="B1313" s="6"/>
      <c r="C1313" s="6"/>
      <c r="D1313" s="6"/>
      <c r="E1313" s="6"/>
      <c r="F1313" s="6"/>
      <c r="G1313" s="6"/>
      <c r="H1313" s="6"/>
      <c r="I1313" s="6"/>
      <c r="J1313" s="6"/>
      <c r="K1313" s="6"/>
      <c r="L1313" s="6"/>
      <c r="M1313" s="6"/>
      <c r="N1313" s="6"/>
      <c r="O1313" s="6"/>
      <c r="P1313" s="6"/>
      <c r="Q1313" s="6"/>
      <c r="R1313" s="6"/>
      <c r="S1313" s="6"/>
      <c r="T1313" s="6"/>
      <c r="U1313" s="6"/>
      <c r="V1313" s="6"/>
      <c r="W1313" s="6"/>
      <c r="X1313" s="6"/>
      <c r="Y1313" s="6"/>
    </row>
    <row r="1314" spans="2:25">
      <c r="B1314" s="6"/>
      <c r="C1314" s="6"/>
      <c r="D1314" s="6"/>
      <c r="E1314" s="6"/>
      <c r="F1314" s="6"/>
      <c r="G1314" s="6"/>
      <c r="H1314" s="6"/>
      <c r="I1314" s="6"/>
      <c r="J1314" s="6"/>
      <c r="K1314" s="6"/>
      <c r="L1314" s="6"/>
      <c r="M1314" s="6"/>
      <c r="N1314" s="6"/>
      <c r="O1314" s="6"/>
      <c r="P1314" s="6"/>
      <c r="Q1314" s="6"/>
      <c r="R1314" s="6"/>
      <c r="S1314" s="6"/>
      <c r="T1314" s="6"/>
      <c r="U1314" s="6"/>
      <c r="V1314" s="6"/>
      <c r="W1314" s="6"/>
      <c r="X1314" s="6"/>
      <c r="Y1314" s="6"/>
    </row>
    <row r="1315" spans="2:25">
      <c r="B1315" s="6"/>
      <c r="C1315" s="6"/>
      <c r="D1315" s="6"/>
      <c r="E1315" s="6"/>
      <c r="F1315" s="6"/>
      <c r="G1315" s="6"/>
      <c r="H1315" s="6"/>
      <c r="I1315" s="6"/>
      <c r="J1315" s="6"/>
      <c r="K1315" s="6"/>
      <c r="L1315" s="6"/>
      <c r="M1315" s="6"/>
      <c r="N1315" s="6"/>
      <c r="O1315" s="6"/>
      <c r="P1315" s="6"/>
      <c r="Q1315" s="6"/>
      <c r="R1315" s="6"/>
      <c r="S1315" s="6"/>
      <c r="T1315" s="6"/>
      <c r="U1315" s="6"/>
      <c r="V1315" s="6"/>
      <c r="W1315" s="6"/>
      <c r="X1315" s="6"/>
      <c r="Y1315" s="6"/>
    </row>
    <row r="1316" spans="2:25">
      <c r="B1316" s="6"/>
      <c r="C1316" s="6"/>
      <c r="D1316" s="6"/>
      <c r="E1316" s="6"/>
      <c r="F1316" s="6"/>
      <c r="G1316" s="6"/>
      <c r="H1316" s="6"/>
      <c r="I1316" s="6"/>
      <c r="J1316" s="6"/>
      <c r="K1316" s="6"/>
      <c r="L1316" s="6"/>
      <c r="M1316" s="6"/>
      <c r="N1316" s="6"/>
      <c r="O1316" s="6"/>
      <c r="P1316" s="6"/>
      <c r="Q1316" s="6"/>
      <c r="R1316" s="6"/>
      <c r="S1316" s="6"/>
      <c r="T1316" s="6"/>
      <c r="U1316" s="6"/>
      <c r="V1316" s="6"/>
      <c r="W1316" s="6"/>
      <c r="X1316" s="6"/>
      <c r="Y1316" s="6"/>
    </row>
    <row r="1317" spans="2:25">
      <c r="B1317" s="6"/>
      <c r="C1317" s="6"/>
      <c r="D1317" s="6"/>
      <c r="E1317" s="6"/>
      <c r="F1317" s="6"/>
      <c r="G1317" s="6"/>
      <c r="H1317" s="6"/>
      <c r="I1317" s="6"/>
      <c r="J1317" s="6"/>
      <c r="K1317" s="6"/>
      <c r="L1317" s="6"/>
      <c r="M1317" s="6"/>
      <c r="N1317" s="6"/>
      <c r="O1317" s="6"/>
      <c r="P1317" s="6"/>
      <c r="Q1317" s="6"/>
      <c r="R1317" s="6"/>
      <c r="S1317" s="6"/>
      <c r="T1317" s="6"/>
      <c r="U1317" s="6"/>
      <c r="V1317" s="6"/>
      <c r="W1317" s="6"/>
      <c r="X1317" s="6"/>
      <c r="Y1317" s="6"/>
    </row>
    <row r="1318" spans="2:25">
      <c r="B1318" s="6"/>
      <c r="C1318" s="6"/>
      <c r="D1318" s="6"/>
      <c r="E1318" s="6"/>
      <c r="F1318" s="6"/>
      <c r="G1318" s="6"/>
      <c r="H1318" s="6"/>
      <c r="I1318" s="6"/>
      <c r="J1318" s="6"/>
      <c r="K1318" s="6"/>
      <c r="L1318" s="6"/>
      <c r="M1318" s="6"/>
      <c r="N1318" s="6"/>
      <c r="O1318" s="6"/>
      <c r="P1318" s="6"/>
      <c r="Q1318" s="6"/>
      <c r="R1318" s="6"/>
      <c r="S1318" s="6"/>
      <c r="T1318" s="6"/>
      <c r="U1318" s="6"/>
      <c r="V1318" s="6"/>
      <c r="W1318" s="6"/>
      <c r="X1318" s="6"/>
      <c r="Y1318" s="6"/>
    </row>
    <row r="1319" spans="2:25">
      <c r="B1319" s="6"/>
      <c r="C1319" s="6"/>
      <c r="D1319" s="6"/>
      <c r="E1319" s="6"/>
      <c r="F1319" s="6"/>
      <c r="G1319" s="6"/>
      <c r="H1319" s="6"/>
      <c r="I1319" s="6"/>
      <c r="J1319" s="6"/>
      <c r="K1319" s="6"/>
      <c r="L1319" s="6"/>
      <c r="M1319" s="6"/>
      <c r="N1319" s="6"/>
      <c r="O1319" s="6"/>
      <c r="P1319" s="6"/>
      <c r="Q1319" s="6"/>
      <c r="R1319" s="6"/>
      <c r="S1319" s="6"/>
      <c r="T1319" s="6"/>
      <c r="U1319" s="6"/>
      <c r="V1319" s="6"/>
      <c r="W1319" s="6"/>
      <c r="X1319" s="6"/>
      <c r="Y1319" s="6"/>
    </row>
    <row r="1320" spans="2:25">
      <c r="B1320" s="6"/>
      <c r="C1320" s="6"/>
      <c r="D1320" s="6"/>
      <c r="E1320" s="6"/>
      <c r="F1320" s="6"/>
      <c r="G1320" s="6"/>
      <c r="H1320" s="6"/>
      <c r="I1320" s="6"/>
      <c r="J1320" s="6"/>
      <c r="K1320" s="6"/>
      <c r="L1320" s="6"/>
      <c r="M1320" s="6"/>
      <c r="N1320" s="6"/>
      <c r="O1320" s="6"/>
      <c r="P1320" s="6"/>
      <c r="Q1320" s="6"/>
      <c r="R1320" s="6"/>
      <c r="S1320" s="6"/>
      <c r="T1320" s="6"/>
      <c r="U1320" s="6"/>
      <c r="V1320" s="6"/>
      <c r="W1320" s="6"/>
      <c r="X1320" s="6"/>
      <c r="Y1320" s="6"/>
    </row>
    <row r="1321" spans="2:25">
      <c r="B1321" s="6"/>
      <c r="C1321" s="6"/>
      <c r="D1321" s="6"/>
      <c r="E1321" s="6"/>
      <c r="F1321" s="6"/>
      <c r="G1321" s="6"/>
      <c r="H1321" s="6"/>
      <c r="I1321" s="6"/>
      <c r="J1321" s="6"/>
      <c r="K1321" s="6"/>
      <c r="L1321" s="6"/>
      <c r="M1321" s="6"/>
      <c r="N1321" s="6"/>
      <c r="O1321" s="6"/>
      <c r="P1321" s="6"/>
      <c r="Q1321" s="6"/>
      <c r="R1321" s="6"/>
      <c r="S1321" s="6"/>
      <c r="T1321" s="6"/>
      <c r="U1321" s="6"/>
      <c r="V1321" s="6"/>
      <c r="W1321" s="6"/>
      <c r="X1321" s="6"/>
      <c r="Y1321" s="6"/>
    </row>
    <row r="1322" spans="2:25">
      <c r="B1322" s="6"/>
      <c r="C1322" s="6"/>
      <c r="D1322" s="6"/>
      <c r="E1322" s="6"/>
      <c r="F1322" s="6"/>
      <c r="G1322" s="6"/>
      <c r="H1322" s="6"/>
      <c r="I1322" s="6"/>
      <c r="J1322" s="6"/>
      <c r="K1322" s="6"/>
      <c r="L1322" s="6"/>
      <c r="M1322" s="6"/>
      <c r="N1322" s="6"/>
      <c r="O1322" s="6"/>
      <c r="P1322" s="6"/>
      <c r="Q1322" s="6"/>
      <c r="R1322" s="6"/>
      <c r="S1322" s="6"/>
      <c r="T1322" s="6"/>
      <c r="U1322" s="6"/>
      <c r="V1322" s="6"/>
      <c r="W1322" s="6"/>
      <c r="X1322" s="6"/>
      <c r="Y1322" s="6"/>
    </row>
    <row r="1323" spans="2:25">
      <c r="B1323" s="6"/>
      <c r="C1323" s="6"/>
      <c r="D1323" s="6"/>
      <c r="E1323" s="6"/>
      <c r="F1323" s="6"/>
      <c r="G1323" s="6"/>
      <c r="H1323" s="6"/>
      <c r="I1323" s="6"/>
      <c r="J1323" s="6"/>
      <c r="K1323" s="6"/>
      <c r="L1323" s="6"/>
      <c r="M1323" s="6"/>
      <c r="N1323" s="6"/>
      <c r="O1323" s="6"/>
      <c r="P1323" s="6"/>
      <c r="Q1323" s="6"/>
      <c r="R1323" s="6"/>
      <c r="S1323" s="6"/>
      <c r="T1323" s="6"/>
      <c r="U1323" s="6"/>
      <c r="V1323" s="6"/>
      <c r="W1323" s="6"/>
      <c r="X1323" s="6"/>
      <c r="Y1323" s="6"/>
    </row>
    <row r="1324" spans="2:25">
      <c r="B1324" s="6"/>
      <c r="C1324" s="6"/>
      <c r="D1324" s="6"/>
      <c r="E1324" s="6"/>
      <c r="F1324" s="6"/>
      <c r="G1324" s="6"/>
      <c r="H1324" s="6"/>
      <c r="I1324" s="6"/>
      <c r="J1324" s="6"/>
      <c r="K1324" s="6"/>
      <c r="L1324" s="6"/>
      <c r="M1324" s="6"/>
      <c r="N1324" s="6"/>
      <c r="O1324" s="6"/>
      <c r="P1324" s="6"/>
      <c r="Q1324" s="6"/>
      <c r="R1324" s="6"/>
      <c r="S1324" s="6"/>
      <c r="T1324" s="6"/>
      <c r="U1324" s="6"/>
      <c r="V1324" s="6"/>
      <c r="W1324" s="6"/>
      <c r="X1324" s="6"/>
      <c r="Y1324" s="6"/>
    </row>
    <row r="1325" spans="2:25">
      <c r="B1325" s="6"/>
      <c r="C1325" s="6"/>
      <c r="D1325" s="6"/>
      <c r="E1325" s="6"/>
      <c r="F1325" s="6"/>
      <c r="G1325" s="6"/>
      <c r="H1325" s="6"/>
      <c r="I1325" s="6"/>
      <c r="J1325" s="6"/>
      <c r="K1325" s="6"/>
      <c r="L1325" s="6"/>
      <c r="M1325" s="6"/>
      <c r="N1325" s="6"/>
      <c r="O1325" s="6"/>
      <c r="P1325" s="6"/>
      <c r="Q1325" s="6"/>
      <c r="R1325" s="6"/>
      <c r="S1325" s="6"/>
      <c r="T1325" s="6"/>
      <c r="U1325" s="6"/>
      <c r="V1325" s="6"/>
      <c r="W1325" s="6"/>
      <c r="X1325" s="6"/>
      <c r="Y1325" s="6"/>
    </row>
    <row r="1326" spans="2:25">
      <c r="B1326" s="6"/>
      <c r="C1326" s="6"/>
      <c r="D1326" s="6"/>
      <c r="E1326" s="6"/>
      <c r="F1326" s="6"/>
      <c r="G1326" s="6"/>
      <c r="H1326" s="6"/>
      <c r="I1326" s="6"/>
      <c r="J1326" s="6"/>
      <c r="K1326" s="6"/>
      <c r="L1326" s="6"/>
      <c r="M1326" s="6"/>
      <c r="N1326" s="6"/>
      <c r="O1326" s="6"/>
      <c r="P1326" s="6"/>
      <c r="Q1326" s="6"/>
      <c r="R1326" s="6"/>
      <c r="S1326" s="6"/>
      <c r="T1326" s="6"/>
      <c r="U1326" s="6"/>
      <c r="V1326" s="6"/>
      <c r="W1326" s="6"/>
      <c r="X1326" s="6"/>
      <c r="Y1326" s="6"/>
    </row>
    <row r="1327" spans="2:25">
      <c r="B1327" s="6"/>
      <c r="C1327" s="6"/>
      <c r="D1327" s="6"/>
      <c r="E1327" s="6"/>
      <c r="F1327" s="6"/>
      <c r="G1327" s="6"/>
      <c r="H1327" s="6"/>
      <c r="I1327" s="6"/>
      <c r="J1327" s="6"/>
      <c r="K1327" s="6"/>
      <c r="L1327" s="6"/>
      <c r="M1327" s="6"/>
      <c r="N1327" s="6"/>
      <c r="O1327" s="6"/>
      <c r="P1327" s="6"/>
      <c r="Q1327" s="6"/>
      <c r="R1327" s="6"/>
      <c r="S1327" s="6"/>
      <c r="T1327" s="6"/>
      <c r="U1327" s="6"/>
      <c r="V1327" s="6"/>
      <c r="W1327" s="6"/>
      <c r="X1327" s="6"/>
      <c r="Y1327" s="6"/>
    </row>
    <row r="1328" spans="2:25">
      <c r="B1328" s="6"/>
      <c r="C1328" s="6"/>
      <c r="D1328" s="6"/>
      <c r="E1328" s="6"/>
      <c r="F1328" s="6"/>
      <c r="G1328" s="6"/>
      <c r="H1328" s="6"/>
      <c r="I1328" s="6"/>
      <c r="J1328" s="6"/>
      <c r="K1328" s="6"/>
      <c r="L1328" s="6"/>
      <c r="M1328" s="6"/>
      <c r="N1328" s="6"/>
      <c r="O1328" s="6"/>
      <c r="P1328" s="6"/>
      <c r="Q1328" s="6"/>
      <c r="R1328" s="6"/>
      <c r="S1328" s="6"/>
      <c r="T1328" s="6"/>
      <c r="U1328" s="6"/>
      <c r="V1328" s="6"/>
      <c r="W1328" s="6"/>
      <c r="X1328" s="6"/>
      <c r="Y1328" s="6"/>
    </row>
    <row r="1329" spans="2:25">
      <c r="B1329" s="6"/>
      <c r="C1329" s="6"/>
      <c r="D1329" s="6"/>
      <c r="E1329" s="6"/>
      <c r="F1329" s="6"/>
      <c r="G1329" s="6"/>
      <c r="H1329" s="6"/>
      <c r="I1329" s="6"/>
      <c r="J1329" s="6"/>
      <c r="K1329" s="6"/>
      <c r="L1329" s="6"/>
      <c r="M1329" s="6"/>
      <c r="N1329" s="6"/>
      <c r="O1329" s="6"/>
      <c r="P1329" s="6"/>
      <c r="Q1329" s="6"/>
      <c r="R1329" s="6"/>
      <c r="S1329" s="6"/>
      <c r="T1329" s="6"/>
      <c r="U1329" s="6"/>
      <c r="V1329" s="6"/>
      <c r="W1329" s="6"/>
      <c r="X1329" s="6"/>
      <c r="Y1329" s="6"/>
    </row>
    <row r="1330" spans="2:25">
      <c r="B1330" s="6"/>
      <c r="C1330" s="6"/>
      <c r="D1330" s="6"/>
      <c r="E1330" s="6"/>
      <c r="F1330" s="6"/>
      <c r="G1330" s="6"/>
      <c r="H1330" s="6"/>
      <c r="I1330" s="6"/>
      <c r="J1330" s="6"/>
      <c r="K1330" s="6"/>
      <c r="L1330" s="6"/>
      <c r="M1330" s="6"/>
      <c r="N1330" s="6"/>
      <c r="O1330" s="6"/>
      <c r="P1330" s="6"/>
      <c r="Q1330" s="6"/>
      <c r="R1330" s="6"/>
      <c r="S1330" s="6"/>
      <c r="T1330" s="6"/>
      <c r="U1330" s="6"/>
      <c r="V1330" s="6"/>
      <c r="W1330" s="6"/>
      <c r="X1330" s="6"/>
      <c r="Y1330" s="6"/>
    </row>
    <row r="1331" spans="2:25">
      <c r="B1331" s="6"/>
      <c r="C1331" s="6"/>
      <c r="D1331" s="6"/>
      <c r="E1331" s="6"/>
      <c r="F1331" s="6"/>
      <c r="G1331" s="6"/>
      <c r="H1331" s="6"/>
      <c r="I1331" s="6"/>
      <c r="J1331" s="6"/>
      <c r="K1331" s="6"/>
      <c r="L1331" s="6"/>
      <c r="M1331" s="6"/>
      <c r="N1331" s="6"/>
      <c r="O1331" s="6"/>
      <c r="P1331" s="6"/>
      <c r="Q1331" s="6"/>
      <c r="R1331" s="6"/>
      <c r="S1331" s="6"/>
      <c r="T1331" s="6"/>
      <c r="U1331" s="6"/>
      <c r="V1331" s="6"/>
      <c r="W1331" s="6"/>
      <c r="X1331" s="6"/>
      <c r="Y1331" s="6"/>
    </row>
    <row r="1332" spans="2:25">
      <c r="B1332" s="6"/>
      <c r="C1332" s="6"/>
      <c r="D1332" s="6"/>
      <c r="E1332" s="6"/>
      <c r="F1332" s="6"/>
      <c r="G1332" s="6"/>
      <c r="H1332" s="6"/>
      <c r="I1332" s="6"/>
      <c r="J1332" s="6"/>
      <c r="K1332" s="6"/>
      <c r="L1332" s="6"/>
      <c r="M1332" s="6"/>
      <c r="N1332" s="6"/>
      <c r="O1332" s="6"/>
      <c r="P1332" s="6"/>
      <c r="Q1332" s="6"/>
      <c r="R1332" s="6"/>
      <c r="S1332" s="6"/>
      <c r="T1332" s="6"/>
      <c r="U1332" s="6"/>
      <c r="V1332" s="6"/>
      <c r="W1332" s="6"/>
      <c r="X1332" s="6"/>
      <c r="Y1332" s="6"/>
    </row>
    <row r="1333" spans="2:25">
      <c r="B1333" s="6"/>
      <c r="C1333" s="6"/>
      <c r="D1333" s="6"/>
      <c r="E1333" s="6"/>
      <c r="F1333" s="6"/>
      <c r="G1333" s="6"/>
      <c r="H1333" s="6"/>
      <c r="I1333" s="6"/>
      <c r="J1333" s="6"/>
      <c r="K1333" s="6"/>
      <c r="L1333" s="6"/>
      <c r="M1333" s="6"/>
      <c r="N1333" s="6"/>
      <c r="O1333" s="6"/>
      <c r="P1333" s="6"/>
      <c r="Q1333" s="6"/>
      <c r="R1333" s="6"/>
      <c r="S1333" s="6"/>
      <c r="T1333" s="6"/>
      <c r="U1333" s="6"/>
      <c r="V1333" s="6"/>
      <c r="W1333" s="6"/>
      <c r="X1333" s="6"/>
      <c r="Y1333" s="6"/>
    </row>
    <row r="1334" spans="2:25">
      <c r="B1334" s="6"/>
      <c r="C1334" s="6"/>
      <c r="D1334" s="6"/>
      <c r="E1334" s="6"/>
      <c r="F1334" s="6"/>
      <c r="G1334" s="6"/>
      <c r="H1334" s="6"/>
      <c r="I1334" s="6"/>
      <c r="J1334" s="6"/>
      <c r="K1334" s="6"/>
      <c r="L1334" s="6"/>
      <c r="M1334" s="6"/>
      <c r="N1334" s="6"/>
      <c r="O1334" s="6"/>
      <c r="P1334" s="6"/>
      <c r="Q1334" s="6"/>
      <c r="R1334" s="6"/>
      <c r="S1334" s="6"/>
      <c r="T1334" s="6"/>
      <c r="U1334" s="6"/>
      <c r="V1334" s="6"/>
      <c r="W1334" s="6"/>
      <c r="X1334" s="6"/>
      <c r="Y1334" s="6"/>
    </row>
    <row r="1335" spans="2:25">
      <c r="B1335" s="6"/>
      <c r="C1335" s="6"/>
      <c r="D1335" s="6"/>
      <c r="E1335" s="6"/>
      <c r="F1335" s="6"/>
      <c r="G1335" s="6"/>
      <c r="H1335" s="6"/>
      <c r="I1335" s="6"/>
      <c r="J1335" s="6"/>
      <c r="K1335" s="6"/>
      <c r="L1335" s="6"/>
      <c r="M1335" s="6"/>
      <c r="N1335" s="6"/>
      <c r="O1335" s="6"/>
      <c r="P1335" s="6"/>
      <c r="Q1335" s="6"/>
      <c r="R1335" s="6"/>
      <c r="S1335" s="6"/>
      <c r="T1335" s="6"/>
      <c r="U1335" s="6"/>
      <c r="V1335" s="6"/>
      <c r="W1335" s="6"/>
      <c r="X1335" s="6"/>
      <c r="Y1335" s="6"/>
    </row>
    <row r="1336" spans="2:25">
      <c r="B1336" s="6"/>
      <c r="C1336" s="6"/>
      <c r="D1336" s="6"/>
      <c r="E1336" s="6"/>
      <c r="F1336" s="6"/>
      <c r="G1336" s="6"/>
      <c r="H1336" s="6"/>
      <c r="I1336" s="6"/>
      <c r="J1336" s="6"/>
      <c r="K1336" s="6"/>
      <c r="L1336" s="6"/>
      <c r="M1336" s="6"/>
      <c r="N1336" s="6"/>
      <c r="O1336" s="6"/>
      <c r="P1336" s="6"/>
      <c r="Q1336" s="6"/>
      <c r="R1336" s="6"/>
      <c r="S1336" s="6"/>
      <c r="T1336" s="6"/>
      <c r="U1336" s="6"/>
      <c r="V1336" s="6"/>
      <c r="W1336" s="6"/>
      <c r="X1336" s="6"/>
      <c r="Y1336" s="6"/>
    </row>
    <row r="1337" spans="2:25">
      <c r="B1337" s="6"/>
      <c r="C1337" s="6"/>
      <c r="D1337" s="6"/>
      <c r="E1337" s="6"/>
      <c r="F1337" s="6"/>
      <c r="G1337" s="6"/>
      <c r="H1337" s="6"/>
      <c r="I1337" s="6"/>
      <c r="J1337" s="6"/>
      <c r="K1337" s="6"/>
      <c r="L1337" s="6"/>
      <c r="M1337" s="6"/>
      <c r="N1337" s="6"/>
      <c r="O1337" s="6"/>
      <c r="P1337" s="6"/>
      <c r="Q1337" s="6"/>
      <c r="R1337" s="6"/>
      <c r="S1337" s="6"/>
      <c r="T1337" s="6"/>
      <c r="U1337" s="6"/>
      <c r="V1337" s="6"/>
      <c r="W1337" s="6"/>
      <c r="X1337" s="6"/>
      <c r="Y1337" s="6"/>
    </row>
    <row r="1338" spans="2:25">
      <c r="B1338" s="6"/>
      <c r="C1338" s="6"/>
      <c r="D1338" s="6"/>
      <c r="E1338" s="6"/>
      <c r="F1338" s="6"/>
      <c r="G1338" s="6"/>
      <c r="H1338" s="6"/>
      <c r="I1338" s="6"/>
      <c r="J1338" s="6"/>
      <c r="K1338" s="6"/>
      <c r="L1338" s="6"/>
      <c r="M1338" s="6"/>
      <c r="N1338" s="6"/>
      <c r="O1338" s="6"/>
      <c r="P1338" s="6"/>
      <c r="Q1338" s="6"/>
      <c r="R1338" s="6"/>
      <c r="S1338" s="6"/>
      <c r="T1338" s="6"/>
      <c r="U1338" s="6"/>
      <c r="V1338" s="6"/>
      <c r="W1338" s="6"/>
      <c r="X1338" s="6"/>
      <c r="Y1338" s="6"/>
    </row>
    <row r="1339" spans="2:25">
      <c r="B1339" s="6"/>
      <c r="C1339" s="6"/>
      <c r="D1339" s="6"/>
      <c r="E1339" s="6"/>
      <c r="F1339" s="6"/>
      <c r="G1339" s="6"/>
      <c r="H1339" s="6"/>
      <c r="I1339" s="6"/>
      <c r="J1339" s="6"/>
      <c r="K1339" s="6"/>
      <c r="L1339" s="6"/>
      <c r="M1339" s="6"/>
      <c r="N1339" s="6"/>
      <c r="O1339" s="6"/>
      <c r="P1339" s="6"/>
      <c r="Q1339" s="6"/>
      <c r="R1339" s="6"/>
      <c r="S1339" s="6"/>
      <c r="T1339" s="6"/>
      <c r="U1339" s="6"/>
      <c r="V1339" s="6"/>
      <c r="W1339" s="6"/>
      <c r="X1339" s="6"/>
      <c r="Y1339" s="6"/>
    </row>
    <row r="1340" spans="2:25">
      <c r="B1340" s="6"/>
      <c r="C1340" s="6"/>
      <c r="D1340" s="6"/>
      <c r="E1340" s="6"/>
      <c r="F1340" s="6"/>
      <c r="G1340" s="6"/>
      <c r="H1340" s="6"/>
      <c r="I1340" s="6"/>
      <c r="J1340" s="6"/>
      <c r="K1340" s="6"/>
      <c r="L1340" s="6"/>
      <c r="M1340" s="6"/>
      <c r="N1340" s="6"/>
      <c r="O1340" s="6"/>
      <c r="P1340" s="6"/>
      <c r="Q1340" s="6"/>
      <c r="R1340" s="6"/>
      <c r="S1340" s="6"/>
      <c r="T1340" s="6"/>
      <c r="U1340" s="6"/>
      <c r="V1340" s="6"/>
      <c r="W1340" s="6"/>
      <c r="X1340" s="6"/>
      <c r="Y1340" s="6"/>
    </row>
    <row r="1341" spans="2:25">
      <c r="B1341" s="6"/>
      <c r="C1341" s="6"/>
      <c r="D1341" s="6"/>
      <c r="E1341" s="6"/>
      <c r="F1341" s="6"/>
      <c r="G1341" s="6"/>
      <c r="H1341" s="6"/>
      <c r="I1341" s="6"/>
      <c r="J1341" s="6"/>
      <c r="K1341" s="6"/>
      <c r="L1341" s="6"/>
      <c r="M1341" s="6"/>
      <c r="N1341" s="6"/>
      <c r="O1341" s="6"/>
      <c r="P1341" s="6"/>
      <c r="Q1341" s="6"/>
      <c r="R1341" s="6"/>
      <c r="S1341" s="6"/>
      <c r="T1341" s="6"/>
      <c r="U1341" s="6"/>
      <c r="V1341" s="6"/>
      <c r="W1341" s="6"/>
      <c r="X1341" s="6"/>
      <c r="Y1341" s="6"/>
    </row>
    <row r="1342" spans="2:25">
      <c r="B1342" s="6"/>
      <c r="C1342" s="6"/>
      <c r="D1342" s="6"/>
      <c r="E1342" s="6"/>
      <c r="F1342" s="6"/>
      <c r="G1342" s="6"/>
      <c r="H1342" s="6"/>
      <c r="I1342" s="6"/>
      <c r="J1342" s="6"/>
      <c r="K1342" s="6"/>
      <c r="L1342" s="6"/>
      <c r="M1342" s="6"/>
      <c r="N1342" s="6"/>
      <c r="O1342" s="6"/>
      <c r="P1342" s="6"/>
      <c r="Q1342" s="6"/>
      <c r="R1342" s="6"/>
      <c r="S1342" s="6"/>
      <c r="T1342" s="6"/>
      <c r="U1342" s="6"/>
      <c r="V1342" s="6"/>
      <c r="W1342" s="6"/>
      <c r="X1342" s="6"/>
      <c r="Y1342" s="6"/>
    </row>
    <row r="1343" spans="2:25">
      <c r="B1343" s="6"/>
      <c r="C1343" s="6"/>
      <c r="D1343" s="6"/>
      <c r="E1343" s="6"/>
      <c r="F1343" s="6"/>
      <c r="G1343" s="6"/>
      <c r="H1343" s="6"/>
      <c r="I1343" s="6"/>
      <c r="J1343" s="6"/>
      <c r="K1343" s="6"/>
      <c r="L1343" s="6"/>
      <c r="M1343" s="6"/>
      <c r="N1343" s="6"/>
      <c r="O1343" s="6"/>
      <c r="P1343" s="6"/>
      <c r="Q1343" s="6"/>
      <c r="R1343" s="6"/>
      <c r="S1343" s="6"/>
      <c r="T1343" s="6"/>
      <c r="U1343" s="6"/>
      <c r="V1343" s="6"/>
      <c r="W1343" s="6"/>
      <c r="X1343" s="6"/>
      <c r="Y1343" s="6"/>
    </row>
    <row r="1344" spans="2:25">
      <c r="B1344" s="6"/>
      <c r="C1344" s="6"/>
      <c r="D1344" s="6"/>
      <c r="E1344" s="6"/>
      <c r="F1344" s="6"/>
      <c r="G1344" s="6"/>
      <c r="H1344" s="6"/>
      <c r="I1344" s="6"/>
      <c r="J1344" s="6"/>
      <c r="K1344" s="6"/>
      <c r="L1344" s="6"/>
      <c r="M1344" s="6"/>
      <c r="N1344" s="6"/>
      <c r="O1344" s="6"/>
      <c r="P1344" s="6"/>
      <c r="Q1344" s="6"/>
      <c r="R1344" s="6"/>
      <c r="S1344" s="6"/>
      <c r="T1344" s="6"/>
      <c r="U1344" s="6"/>
      <c r="V1344" s="6"/>
      <c r="W1344" s="6"/>
      <c r="X1344" s="6"/>
      <c r="Y1344" s="6"/>
    </row>
    <row r="1345" spans="2:25">
      <c r="B1345" s="6"/>
      <c r="C1345" s="6"/>
      <c r="D1345" s="6"/>
      <c r="E1345" s="6"/>
      <c r="F1345" s="6"/>
      <c r="G1345" s="6"/>
      <c r="H1345" s="6"/>
      <c r="I1345" s="6"/>
      <c r="J1345" s="6"/>
      <c r="K1345" s="6"/>
      <c r="L1345" s="6"/>
      <c r="M1345" s="6"/>
      <c r="N1345" s="6"/>
      <c r="O1345" s="6"/>
      <c r="P1345" s="6"/>
      <c r="Q1345" s="6"/>
      <c r="R1345" s="6"/>
      <c r="S1345" s="6"/>
      <c r="T1345" s="6"/>
      <c r="U1345" s="6"/>
      <c r="V1345" s="6"/>
      <c r="W1345" s="6"/>
      <c r="X1345" s="6"/>
      <c r="Y1345" s="6"/>
    </row>
    <row r="1346" spans="2:25">
      <c r="B1346" s="6"/>
      <c r="C1346" s="6"/>
      <c r="D1346" s="6"/>
      <c r="E1346" s="6"/>
      <c r="F1346" s="6"/>
      <c r="G1346" s="6"/>
      <c r="H1346" s="6"/>
      <c r="I1346" s="6"/>
      <c r="J1346" s="6"/>
      <c r="K1346" s="6"/>
      <c r="L1346" s="6"/>
      <c r="M1346" s="6"/>
      <c r="N1346" s="6"/>
      <c r="O1346" s="6"/>
      <c r="P1346" s="6"/>
      <c r="Q1346" s="6"/>
      <c r="R1346" s="6"/>
      <c r="S1346" s="6"/>
      <c r="T1346" s="6"/>
      <c r="U1346" s="6"/>
      <c r="V1346" s="6"/>
      <c r="W1346" s="6"/>
      <c r="X1346" s="6"/>
      <c r="Y1346" s="6"/>
    </row>
    <row r="1347" spans="2:25">
      <c r="B1347" s="6"/>
      <c r="C1347" s="6"/>
      <c r="D1347" s="6"/>
      <c r="E1347" s="6"/>
      <c r="F1347" s="6"/>
      <c r="G1347" s="6"/>
      <c r="H1347" s="6"/>
      <c r="I1347" s="6"/>
      <c r="J1347" s="6"/>
      <c r="K1347" s="6"/>
      <c r="L1347" s="6"/>
      <c r="M1347" s="6"/>
      <c r="N1347" s="6"/>
      <c r="O1347" s="6"/>
      <c r="P1347" s="6"/>
      <c r="Q1347" s="6"/>
      <c r="R1347" s="6"/>
      <c r="S1347" s="6"/>
      <c r="T1347" s="6"/>
      <c r="U1347" s="6"/>
      <c r="V1347" s="6"/>
      <c r="W1347" s="6"/>
      <c r="X1347" s="6"/>
      <c r="Y1347" s="6"/>
    </row>
    <row r="1348" spans="2:25">
      <c r="B1348" s="6"/>
      <c r="C1348" s="6"/>
      <c r="D1348" s="6"/>
      <c r="E1348" s="6"/>
      <c r="F1348" s="6"/>
      <c r="G1348" s="6"/>
      <c r="H1348" s="6"/>
      <c r="I1348" s="6"/>
      <c r="J1348" s="6"/>
      <c r="K1348" s="6"/>
      <c r="L1348" s="6"/>
      <c r="M1348" s="6"/>
      <c r="N1348" s="6"/>
      <c r="O1348" s="6"/>
      <c r="P1348" s="6"/>
      <c r="Q1348" s="6"/>
      <c r="R1348" s="6"/>
      <c r="S1348" s="6"/>
      <c r="T1348" s="6"/>
      <c r="U1348" s="6"/>
      <c r="V1348" s="6"/>
      <c r="W1348" s="6"/>
      <c r="X1348" s="6"/>
      <c r="Y1348" s="6"/>
    </row>
    <row r="1349" spans="2:25">
      <c r="B1349" s="6"/>
      <c r="C1349" s="6"/>
      <c r="D1349" s="6"/>
      <c r="E1349" s="6"/>
      <c r="F1349" s="6"/>
      <c r="G1349" s="6"/>
      <c r="H1349" s="6"/>
      <c r="I1349" s="6"/>
      <c r="J1349" s="6"/>
      <c r="K1349" s="6"/>
      <c r="L1349" s="6"/>
      <c r="M1349" s="6"/>
      <c r="N1349" s="6"/>
      <c r="O1349" s="6"/>
      <c r="P1349" s="6"/>
      <c r="Q1349" s="6"/>
      <c r="R1349" s="6"/>
      <c r="S1349" s="6"/>
      <c r="T1349" s="6"/>
      <c r="U1349" s="6"/>
      <c r="V1349" s="6"/>
      <c r="W1349" s="6"/>
      <c r="X1349" s="6"/>
      <c r="Y1349" s="6"/>
    </row>
    <row r="1350" spans="2:25">
      <c r="B1350" s="6"/>
      <c r="C1350" s="6"/>
      <c r="D1350" s="6"/>
      <c r="E1350" s="6"/>
      <c r="F1350" s="6"/>
      <c r="G1350" s="6"/>
      <c r="H1350" s="6"/>
      <c r="I1350" s="6"/>
      <c r="J1350" s="6"/>
      <c r="K1350" s="6"/>
      <c r="L1350" s="6"/>
      <c r="M1350" s="6"/>
      <c r="N1350" s="6"/>
      <c r="O1350" s="6"/>
      <c r="P1350" s="6"/>
      <c r="Q1350" s="6"/>
      <c r="R1350" s="6"/>
      <c r="S1350" s="6"/>
      <c r="T1350" s="6"/>
      <c r="U1350" s="6"/>
      <c r="V1350" s="6"/>
      <c r="W1350" s="6"/>
      <c r="X1350" s="6"/>
      <c r="Y1350" s="6"/>
    </row>
    <row r="1351" spans="2:25">
      <c r="B1351" s="6"/>
      <c r="C1351" s="6"/>
      <c r="D1351" s="6"/>
      <c r="E1351" s="6"/>
      <c r="F1351" s="6"/>
      <c r="G1351" s="6"/>
      <c r="H1351" s="6"/>
      <c r="I1351" s="6"/>
      <c r="J1351" s="6"/>
      <c r="K1351" s="6"/>
      <c r="L1351" s="6"/>
      <c r="M1351" s="6"/>
      <c r="N1351" s="6"/>
      <c r="O1351" s="6"/>
      <c r="P1351" s="6"/>
      <c r="Q1351" s="6"/>
      <c r="R1351" s="6"/>
      <c r="S1351" s="6"/>
      <c r="T1351" s="6"/>
      <c r="U1351" s="6"/>
      <c r="V1351" s="6"/>
      <c r="W1351" s="6"/>
      <c r="X1351" s="6"/>
      <c r="Y1351" s="6"/>
    </row>
    <row r="1352" spans="2:25">
      <c r="B1352" s="6"/>
      <c r="C1352" s="6"/>
      <c r="D1352" s="6"/>
      <c r="E1352" s="6"/>
      <c r="F1352" s="6"/>
      <c r="G1352" s="6"/>
      <c r="H1352" s="6"/>
      <c r="I1352" s="6"/>
      <c r="J1352" s="6"/>
      <c r="K1352" s="6"/>
      <c r="L1352" s="6"/>
      <c r="M1352" s="6"/>
      <c r="N1352" s="6"/>
      <c r="O1352" s="6"/>
      <c r="P1352" s="6"/>
      <c r="Q1352" s="6"/>
      <c r="R1352" s="6"/>
      <c r="S1352" s="6"/>
      <c r="T1352" s="6"/>
      <c r="U1352" s="6"/>
      <c r="V1352" s="6"/>
      <c r="W1352" s="6"/>
      <c r="X1352" s="6"/>
      <c r="Y1352" s="6"/>
    </row>
    <row r="1353" spans="2:25">
      <c r="B1353" s="6"/>
      <c r="C1353" s="6"/>
      <c r="D1353" s="6"/>
      <c r="E1353" s="6"/>
      <c r="F1353" s="6"/>
      <c r="G1353" s="6"/>
      <c r="H1353" s="6"/>
      <c r="I1353" s="6"/>
      <c r="J1353" s="6"/>
      <c r="K1353" s="6"/>
      <c r="L1353" s="6"/>
      <c r="M1353" s="6"/>
      <c r="N1353" s="6"/>
      <c r="O1353" s="6"/>
      <c r="P1353" s="6"/>
      <c r="Q1353" s="6"/>
      <c r="R1353" s="6"/>
      <c r="S1353" s="6"/>
      <c r="T1353" s="6"/>
      <c r="U1353" s="6"/>
      <c r="V1353" s="6"/>
      <c r="W1353" s="6"/>
      <c r="X1353" s="6"/>
      <c r="Y1353" s="6"/>
    </row>
    <row r="1354" spans="2:25">
      <c r="B1354" s="6"/>
      <c r="C1354" s="6"/>
      <c r="D1354" s="6"/>
      <c r="E1354" s="6"/>
      <c r="F1354" s="6"/>
      <c r="G1354" s="6"/>
      <c r="H1354" s="6"/>
      <c r="I1354" s="6"/>
      <c r="J1354" s="6"/>
      <c r="K1354" s="6"/>
      <c r="L1354" s="6"/>
      <c r="M1354" s="6"/>
      <c r="N1354" s="6"/>
      <c r="O1354" s="6"/>
      <c r="P1354" s="6"/>
      <c r="Q1354" s="6"/>
      <c r="R1354" s="6"/>
      <c r="S1354" s="6"/>
      <c r="T1354" s="6"/>
      <c r="U1354" s="6"/>
      <c r="V1354" s="6"/>
      <c r="W1354" s="6"/>
      <c r="X1354" s="6"/>
      <c r="Y1354" s="6"/>
    </row>
    <row r="1355" spans="2:25">
      <c r="B1355" s="6"/>
      <c r="C1355" s="6"/>
      <c r="D1355" s="6"/>
      <c r="E1355" s="6"/>
      <c r="F1355" s="6"/>
      <c r="G1355" s="6"/>
      <c r="H1355" s="6"/>
      <c r="I1355" s="6"/>
      <c r="J1355" s="6"/>
      <c r="K1355" s="6"/>
      <c r="L1355" s="6"/>
      <c r="M1355" s="6"/>
      <c r="N1355" s="6"/>
      <c r="O1355" s="6"/>
      <c r="P1355" s="6"/>
      <c r="Q1355" s="6"/>
      <c r="R1355" s="6"/>
      <c r="S1355" s="6"/>
      <c r="T1355" s="6"/>
      <c r="U1355" s="6"/>
      <c r="V1355" s="6"/>
      <c r="W1355" s="6"/>
      <c r="X1355" s="6"/>
      <c r="Y1355" s="6"/>
    </row>
    <row r="1356" spans="2:25">
      <c r="B1356" s="6"/>
      <c r="C1356" s="6"/>
      <c r="D1356" s="6"/>
      <c r="E1356" s="6"/>
      <c r="F1356" s="6"/>
      <c r="G1356" s="6"/>
      <c r="H1356" s="6"/>
      <c r="I1356" s="6"/>
      <c r="J1356" s="6"/>
      <c r="K1356" s="6"/>
      <c r="L1356" s="6"/>
      <c r="M1356" s="6"/>
      <c r="N1356" s="6"/>
      <c r="O1356" s="6"/>
      <c r="P1356" s="6"/>
      <c r="Q1356" s="6"/>
      <c r="R1356" s="6"/>
      <c r="S1356" s="6"/>
      <c r="T1356" s="6"/>
      <c r="U1356" s="6"/>
      <c r="V1356" s="6"/>
      <c r="W1356" s="6"/>
      <c r="X1356" s="6"/>
      <c r="Y1356" s="6"/>
    </row>
    <row r="1357" spans="2:25">
      <c r="B1357" s="6"/>
      <c r="C1357" s="6"/>
      <c r="D1357" s="6"/>
      <c r="E1357" s="6"/>
      <c r="F1357" s="6"/>
      <c r="G1357" s="6"/>
      <c r="H1357" s="6"/>
      <c r="I1357" s="6"/>
      <c r="J1357" s="6"/>
      <c r="K1357" s="6"/>
      <c r="L1357" s="6"/>
      <c r="M1357" s="6"/>
      <c r="N1357" s="6"/>
      <c r="O1357" s="6"/>
      <c r="P1357" s="6"/>
      <c r="Q1357" s="6"/>
      <c r="R1357" s="6"/>
      <c r="S1357" s="6"/>
      <c r="T1357" s="6"/>
      <c r="U1357" s="6"/>
      <c r="V1357" s="6"/>
      <c r="W1357" s="6"/>
      <c r="X1357" s="6"/>
      <c r="Y1357" s="6"/>
    </row>
    <row r="1358" spans="2:25">
      <c r="B1358" s="6"/>
      <c r="C1358" s="6"/>
      <c r="D1358" s="6"/>
      <c r="E1358" s="6"/>
      <c r="F1358" s="6"/>
      <c r="G1358" s="6"/>
      <c r="H1358" s="6"/>
      <c r="I1358" s="6"/>
      <c r="J1358" s="6"/>
      <c r="K1358" s="6"/>
      <c r="L1358" s="6"/>
      <c r="M1358" s="6"/>
      <c r="N1358" s="6"/>
      <c r="O1358" s="6"/>
      <c r="P1358" s="6"/>
      <c r="Q1358" s="6"/>
      <c r="R1358" s="6"/>
      <c r="S1358" s="6"/>
      <c r="T1358" s="6"/>
      <c r="U1358" s="6"/>
      <c r="V1358" s="6"/>
      <c r="W1358" s="6"/>
      <c r="X1358" s="6"/>
      <c r="Y1358" s="6"/>
    </row>
    <row r="1359" spans="2:25">
      <c r="B1359" s="6"/>
      <c r="C1359" s="6"/>
      <c r="D1359" s="6"/>
      <c r="E1359" s="6"/>
      <c r="F1359" s="6"/>
      <c r="G1359" s="6"/>
      <c r="H1359" s="6"/>
      <c r="I1359" s="6"/>
      <c r="J1359" s="6"/>
      <c r="K1359" s="6"/>
      <c r="L1359" s="6"/>
      <c r="M1359" s="6"/>
      <c r="N1359" s="6"/>
      <c r="O1359" s="6"/>
      <c r="P1359" s="6"/>
      <c r="Q1359" s="6"/>
      <c r="R1359" s="6"/>
      <c r="S1359" s="6"/>
      <c r="T1359" s="6"/>
      <c r="U1359" s="6"/>
      <c r="V1359" s="6"/>
      <c r="W1359" s="6"/>
      <c r="X1359" s="6"/>
      <c r="Y1359" s="6"/>
    </row>
    <row r="1360" spans="2:25">
      <c r="B1360" s="6"/>
      <c r="C1360" s="6"/>
      <c r="D1360" s="6"/>
      <c r="E1360" s="6"/>
      <c r="F1360" s="6"/>
      <c r="G1360" s="6"/>
      <c r="H1360" s="6"/>
      <c r="I1360" s="6"/>
      <c r="J1360" s="6"/>
      <c r="K1360" s="6"/>
      <c r="L1360" s="6"/>
      <c r="M1360" s="6"/>
      <c r="N1360" s="6"/>
      <c r="O1360" s="6"/>
      <c r="P1360" s="6"/>
      <c r="Q1360" s="6"/>
      <c r="R1360" s="6"/>
      <c r="S1360" s="6"/>
      <c r="T1360" s="6"/>
      <c r="U1360" s="6"/>
      <c r="V1360" s="6"/>
      <c r="W1360" s="6"/>
      <c r="X1360" s="6"/>
      <c r="Y1360" s="6"/>
    </row>
    <row r="1361" spans="2:25">
      <c r="B1361" s="6"/>
      <c r="C1361" s="6"/>
      <c r="D1361" s="6"/>
      <c r="E1361" s="6"/>
      <c r="F1361" s="6"/>
      <c r="G1361" s="6"/>
      <c r="H1361" s="6"/>
      <c r="I1361" s="6"/>
      <c r="J1361" s="6"/>
      <c r="K1361" s="6"/>
      <c r="L1361" s="6"/>
      <c r="M1361" s="6"/>
      <c r="N1361" s="6"/>
      <c r="O1361" s="6"/>
      <c r="P1361" s="6"/>
      <c r="Q1361" s="6"/>
      <c r="R1361" s="6"/>
      <c r="S1361" s="6"/>
      <c r="T1361" s="6"/>
      <c r="U1361" s="6"/>
      <c r="V1361" s="6"/>
      <c r="W1361" s="6"/>
      <c r="X1361" s="6"/>
      <c r="Y1361" s="6"/>
    </row>
    <row r="1362" spans="2:25">
      <c r="B1362" s="6"/>
      <c r="C1362" s="6"/>
      <c r="D1362" s="6"/>
      <c r="E1362" s="6"/>
      <c r="F1362" s="6"/>
      <c r="G1362" s="6"/>
      <c r="H1362" s="6"/>
      <c r="I1362" s="6"/>
      <c r="J1362" s="6"/>
      <c r="K1362" s="6"/>
      <c r="L1362" s="6"/>
      <c r="M1362" s="6"/>
      <c r="N1362" s="6"/>
      <c r="O1362" s="6"/>
      <c r="P1362" s="6"/>
      <c r="Q1362" s="6"/>
      <c r="R1362" s="6"/>
      <c r="S1362" s="6"/>
      <c r="T1362" s="6"/>
      <c r="U1362" s="6"/>
      <c r="V1362" s="6"/>
      <c r="W1362" s="6"/>
      <c r="X1362" s="6"/>
      <c r="Y1362" s="6"/>
    </row>
    <row r="1363" spans="2:25">
      <c r="B1363" s="6"/>
      <c r="C1363" s="6"/>
      <c r="D1363" s="6"/>
      <c r="E1363" s="6"/>
      <c r="F1363" s="6"/>
      <c r="G1363" s="6"/>
      <c r="H1363" s="6"/>
      <c r="I1363" s="6"/>
      <c r="J1363" s="6"/>
      <c r="K1363" s="6"/>
      <c r="L1363" s="6"/>
      <c r="M1363" s="6"/>
      <c r="N1363" s="6"/>
      <c r="O1363" s="6"/>
      <c r="P1363" s="6"/>
      <c r="Q1363" s="6"/>
      <c r="R1363" s="6"/>
      <c r="S1363" s="6"/>
      <c r="T1363" s="6"/>
      <c r="U1363" s="6"/>
      <c r="V1363" s="6"/>
      <c r="W1363" s="6"/>
      <c r="X1363" s="6"/>
      <c r="Y1363" s="6"/>
    </row>
    <row r="1364" spans="2:25">
      <c r="B1364" s="6"/>
      <c r="C1364" s="6"/>
      <c r="D1364" s="6"/>
      <c r="E1364" s="6"/>
      <c r="F1364" s="6"/>
      <c r="G1364" s="6"/>
      <c r="H1364" s="6"/>
      <c r="I1364" s="6"/>
      <c r="J1364" s="6"/>
      <c r="K1364" s="6"/>
      <c r="L1364" s="6"/>
      <c r="M1364" s="6"/>
      <c r="N1364" s="6"/>
      <c r="O1364" s="6"/>
      <c r="P1364" s="6"/>
      <c r="Q1364" s="6"/>
      <c r="R1364" s="6"/>
      <c r="S1364" s="6"/>
      <c r="T1364" s="6"/>
      <c r="U1364" s="6"/>
      <c r="V1364" s="6"/>
      <c r="W1364" s="6"/>
      <c r="X1364" s="6"/>
      <c r="Y1364" s="6"/>
    </row>
    <row r="1365" spans="2:25">
      <c r="B1365" s="6"/>
      <c r="C1365" s="6"/>
      <c r="D1365" s="6"/>
      <c r="E1365" s="6"/>
      <c r="F1365" s="6"/>
      <c r="G1365" s="6"/>
      <c r="H1365" s="6"/>
      <c r="I1365" s="6"/>
      <c r="J1365" s="6"/>
      <c r="K1365" s="6"/>
      <c r="L1365" s="6"/>
      <c r="M1365" s="6"/>
      <c r="N1365" s="6"/>
      <c r="O1365" s="6"/>
      <c r="P1365" s="6"/>
      <c r="Q1365" s="6"/>
      <c r="R1365" s="6"/>
      <c r="S1365" s="6"/>
      <c r="T1365" s="6"/>
      <c r="U1365" s="6"/>
      <c r="V1365" s="6"/>
      <c r="W1365" s="6"/>
      <c r="X1365" s="6"/>
      <c r="Y1365" s="6"/>
    </row>
    <row r="1366" spans="2:25">
      <c r="B1366" s="6"/>
      <c r="C1366" s="6"/>
      <c r="D1366" s="6"/>
      <c r="E1366" s="6"/>
      <c r="F1366" s="6"/>
      <c r="G1366" s="6"/>
      <c r="H1366" s="6"/>
      <c r="I1366" s="6"/>
      <c r="J1366" s="6"/>
      <c r="K1366" s="6"/>
      <c r="L1366" s="6"/>
      <c r="M1366" s="6"/>
      <c r="N1366" s="6"/>
      <c r="O1366" s="6"/>
      <c r="P1366" s="6"/>
      <c r="Q1366" s="6"/>
      <c r="R1366" s="6"/>
      <c r="S1366" s="6"/>
      <c r="T1366" s="6"/>
      <c r="U1366" s="6"/>
      <c r="V1366" s="6"/>
      <c r="W1366" s="6"/>
      <c r="X1366" s="6"/>
      <c r="Y1366" s="6"/>
    </row>
    <row r="1367" spans="2:25">
      <c r="B1367" s="6"/>
      <c r="C1367" s="6"/>
      <c r="D1367" s="6"/>
      <c r="E1367" s="6"/>
      <c r="F1367" s="6"/>
      <c r="G1367" s="6"/>
      <c r="H1367" s="6"/>
      <c r="I1367" s="6"/>
      <c r="J1367" s="6"/>
      <c r="K1367" s="6"/>
      <c r="L1367" s="6"/>
      <c r="M1367" s="6"/>
      <c r="N1367" s="6"/>
      <c r="O1367" s="6"/>
      <c r="P1367" s="6"/>
      <c r="Q1367" s="6"/>
      <c r="R1367" s="6"/>
      <c r="S1367" s="6"/>
      <c r="T1367" s="6"/>
      <c r="U1367" s="6"/>
      <c r="V1367" s="6"/>
      <c r="W1367" s="6"/>
      <c r="X1367" s="6"/>
      <c r="Y1367" s="6"/>
    </row>
    <row r="1368" spans="2:25">
      <c r="B1368" s="6"/>
      <c r="C1368" s="6"/>
      <c r="D1368" s="6"/>
      <c r="E1368" s="6"/>
      <c r="F1368" s="6"/>
      <c r="G1368" s="6"/>
      <c r="H1368" s="6"/>
      <c r="I1368" s="6"/>
      <c r="J1368" s="6"/>
      <c r="K1368" s="6"/>
      <c r="L1368" s="6"/>
      <c r="M1368" s="6"/>
      <c r="N1368" s="6"/>
      <c r="O1368" s="6"/>
      <c r="P1368" s="6"/>
      <c r="Q1368" s="6"/>
      <c r="R1368" s="6"/>
      <c r="S1368" s="6"/>
      <c r="T1368" s="6"/>
      <c r="U1368" s="6"/>
      <c r="V1368" s="6"/>
      <c r="W1368" s="6"/>
      <c r="X1368" s="6"/>
      <c r="Y1368" s="6"/>
    </row>
    <row r="1369" spans="2:25">
      <c r="B1369" s="6"/>
      <c r="C1369" s="6"/>
      <c r="D1369" s="6"/>
      <c r="E1369" s="6"/>
      <c r="F1369" s="6"/>
      <c r="G1369" s="6"/>
      <c r="H1369" s="6"/>
      <c r="I1369" s="6"/>
      <c r="J1369" s="6"/>
      <c r="K1369" s="6"/>
      <c r="L1369" s="6"/>
      <c r="M1369" s="6"/>
      <c r="N1369" s="6"/>
      <c r="O1369" s="6"/>
      <c r="P1369" s="6"/>
      <c r="Q1369" s="6"/>
      <c r="R1369" s="6"/>
      <c r="S1369" s="6"/>
      <c r="T1369" s="6"/>
      <c r="U1369" s="6"/>
      <c r="V1369" s="6"/>
      <c r="W1369" s="6"/>
      <c r="X1369" s="6"/>
      <c r="Y1369" s="6"/>
    </row>
    <row r="1370" spans="2:25">
      <c r="B1370" s="6"/>
      <c r="C1370" s="6"/>
      <c r="D1370" s="6"/>
      <c r="E1370" s="6"/>
      <c r="F1370" s="6"/>
      <c r="G1370" s="6"/>
      <c r="H1370" s="6"/>
      <c r="I1370" s="6"/>
      <c r="J1370" s="6"/>
      <c r="K1370" s="6"/>
      <c r="L1370" s="6"/>
      <c r="M1370" s="6"/>
      <c r="N1370" s="6"/>
      <c r="O1370" s="6"/>
      <c r="P1370" s="6"/>
      <c r="Q1370" s="6"/>
      <c r="R1370" s="6"/>
      <c r="S1370" s="6"/>
      <c r="T1370" s="6"/>
      <c r="U1370" s="6"/>
      <c r="V1370" s="6"/>
      <c r="W1370" s="6"/>
      <c r="X1370" s="6"/>
      <c r="Y1370" s="6"/>
    </row>
    <row r="1371" spans="2:25">
      <c r="B1371" s="6"/>
      <c r="C1371" s="6"/>
      <c r="D1371" s="6"/>
      <c r="E1371" s="6"/>
      <c r="F1371" s="6"/>
      <c r="G1371" s="6"/>
      <c r="H1371" s="6"/>
      <c r="I1371" s="6"/>
      <c r="J1371" s="6"/>
      <c r="K1371" s="6"/>
      <c r="L1371" s="6"/>
      <c r="M1371" s="6"/>
      <c r="N1371" s="6"/>
      <c r="O1371" s="6"/>
      <c r="P1371" s="6"/>
      <c r="Q1371" s="6"/>
      <c r="R1371" s="6"/>
      <c r="S1371" s="6"/>
      <c r="T1371" s="6"/>
      <c r="U1371" s="6"/>
      <c r="V1371" s="6"/>
      <c r="W1371" s="6"/>
      <c r="X1371" s="6"/>
      <c r="Y1371" s="6"/>
    </row>
    <row r="1372" spans="2:25">
      <c r="B1372" s="6"/>
      <c r="C1372" s="6"/>
      <c r="D1372" s="6"/>
      <c r="E1372" s="6"/>
      <c r="F1372" s="6"/>
      <c r="G1372" s="6"/>
      <c r="H1372" s="6"/>
      <c r="I1372" s="6"/>
      <c r="J1372" s="6"/>
      <c r="K1372" s="6"/>
      <c r="L1372" s="6"/>
      <c r="M1372" s="6"/>
      <c r="N1372" s="6"/>
      <c r="O1372" s="6"/>
      <c r="P1372" s="6"/>
      <c r="Q1372" s="6"/>
      <c r="R1372" s="6"/>
      <c r="S1372" s="6"/>
      <c r="T1372" s="6"/>
      <c r="U1372" s="6"/>
      <c r="V1372" s="6"/>
      <c r="W1372" s="6"/>
      <c r="X1372" s="6"/>
      <c r="Y1372" s="6"/>
    </row>
    <row r="1373" spans="2:25">
      <c r="B1373" s="6"/>
      <c r="C1373" s="6"/>
      <c r="D1373" s="6"/>
      <c r="E1373" s="6"/>
      <c r="F1373" s="6"/>
      <c r="G1373" s="6"/>
      <c r="H1373" s="6"/>
      <c r="I1373" s="6"/>
      <c r="J1373" s="6"/>
      <c r="K1373" s="6"/>
      <c r="L1373" s="6"/>
      <c r="M1373" s="6"/>
      <c r="N1373" s="6"/>
      <c r="O1373" s="6"/>
      <c r="P1373" s="6"/>
      <c r="Q1373" s="6"/>
      <c r="R1373" s="6"/>
      <c r="S1373" s="6"/>
      <c r="T1373" s="6"/>
      <c r="U1373" s="6"/>
      <c r="V1373" s="6"/>
      <c r="W1373" s="6"/>
      <c r="X1373" s="6"/>
      <c r="Y1373" s="6"/>
    </row>
    <row r="1374" spans="2:25">
      <c r="B1374" s="6"/>
      <c r="C1374" s="6"/>
      <c r="D1374" s="6"/>
      <c r="E1374" s="6"/>
      <c r="F1374" s="6"/>
      <c r="G1374" s="6"/>
      <c r="H1374" s="6"/>
      <c r="I1374" s="6"/>
      <c r="J1374" s="6"/>
      <c r="K1374" s="6"/>
      <c r="L1374" s="6"/>
      <c r="M1374" s="6"/>
      <c r="N1374" s="6"/>
      <c r="O1374" s="6"/>
      <c r="P1374" s="6"/>
      <c r="Q1374" s="6"/>
      <c r="R1374" s="6"/>
      <c r="S1374" s="6"/>
      <c r="T1374" s="6"/>
      <c r="U1374" s="6"/>
      <c r="V1374" s="6"/>
      <c r="W1374" s="6"/>
      <c r="X1374" s="6"/>
      <c r="Y1374" s="6"/>
    </row>
    <row r="1375" spans="2:25">
      <c r="B1375" s="6"/>
      <c r="C1375" s="6"/>
      <c r="D1375" s="6"/>
      <c r="E1375" s="6"/>
      <c r="F1375" s="6"/>
      <c r="G1375" s="6"/>
      <c r="H1375" s="6"/>
      <c r="I1375" s="6"/>
      <c r="J1375" s="6"/>
      <c r="K1375" s="6"/>
      <c r="L1375" s="6"/>
      <c r="M1375" s="6"/>
      <c r="N1375" s="6"/>
      <c r="O1375" s="6"/>
      <c r="P1375" s="6"/>
      <c r="Q1375" s="6"/>
      <c r="R1375" s="6"/>
      <c r="S1375" s="6"/>
      <c r="T1375" s="6"/>
      <c r="U1375" s="6"/>
      <c r="V1375" s="6"/>
      <c r="W1375" s="6"/>
      <c r="X1375" s="6"/>
      <c r="Y1375" s="6"/>
    </row>
    <row r="1376" spans="2:25">
      <c r="B1376" s="6"/>
      <c r="C1376" s="6"/>
      <c r="D1376" s="6"/>
      <c r="E1376" s="6"/>
      <c r="F1376" s="6"/>
      <c r="G1376" s="6"/>
      <c r="H1376" s="6"/>
      <c r="I1376" s="6"/>
      <c r="J1376" s="6"/>
      <c r="K1376" s="6"/>
      <c r="L1376" s="6"/>
      <c r="M1376" s="6"/>
      <c r="N1376" s="6"/>
      <c r="O1376" s="6"/>
      <c r="P1376" s="6"/>
      <c r="Q1376" s="6"/>
      <c r="R1376" s="6"/>
      <c r="S1376" s="6"/>
      <c r="T1376" s="6"/>
      <c r="U1376" s="6"/>
      <c r="V1376" s="6"/>
      <c r="W1376" s="6"/>
      <c r="X1376" s="6"/>
      <c r="Y1376" s="6"/>
    </row>
    <row r="1377" spans="2:25">
      <c r="B1377" s="6"/>
      <c r="C1377" s="6"/>
      <c r="D1377" s="6"/>
      <c r="E1377" s="6"/>
      <c r="F1377" s="6"/>
      <c r="G1377" s="6"/>
      <c r="H1377" s="6"/>
      <c r="I1377" s="6"/>
      <c r="J1377" s="6"/>
      <c r="K1377" s="6"/>
      <c r="L1377" s="6"/>
      <c r="M1377" s="6"/>
      <c r="N1377" s="6"/>
      <c r="O1377" s="6"/>
      <c r="P1377" s="6"/>
      <c r="Q1377" s="6"/>
      <c r="R1377" s="6"/>
      <c r="S1377" s="6"/>
      <c r="T1377" s="6"/>
      <c r="U1377" s="6"/>
      <c r="V1377" s="6"/>
      <c r="W1377" s="6"/>
      <c r="X1377" s="6"/>
      <c r="Y1377" s="6"/>
    </row>
    <row r="1378" spans="2:25">
      <c r="B1378" s="6"/>
      <c r="C1378" s="6"/>
      <c r="D1378" s="6"/>
      <c r="E1378" s="6"/>
      <c r="F1378" s="6"/>
      <c r="G1378" s="6"/>
      <c r="H1378" s="6"/>
      <c r="I1378" s="6"/>
      <c r="J1378" s="6"/>
      <c r="K1378" s="6"/>
      <c r="L1378" s="6"/>
      <c r="M1378" s="6"/>
      <c r="N1378" s="6"/>
      <c r="O1378" s="6"/>
      <c r="P1378" s="6"/>
      <c r="Q1378" s="6"/>
      <c r="R1378" s="6"/>
      <c r="S1378" s="6"/>
      <c r="T1378" s="6"/>
      <c r="U1378" s="6"/>
      <c r="V1378" s="6"/>
      <c r="W1378" s="6"/>
      <c r="X1378" s="6"/>
      <c r="Y1378" s="6"/>
    </row>
    <row r="1379" spans="2:25">
      <c r="B1379" s="6"/>
      <c r="C1379" s="6"/>
      <c r="D1379" s="6"/>
      <c r="E1379" s="6"/>
      <c r="F1379" s="6"/>
      <c r="G1379" s="6"/>
      <c r="H1379" s="6"/>
      <c r="I1379" s="6"/>
      <c r="J1379" s="6"/>
      <c r="K1379" s="6"/>
      <c r="L1379" s="6"/>
      <c r="M1379" s="6"/>
      <c r="N1379" s="6"/>
      <c r="O1379" s="6"/>
      <c r="P1379" s="6"/>
      <c r="Q1379" s="6"/>
      <c r="R1379" s="6"/>
      <c r="S1379" s="6"/>
      <c r="T1379" s="6"/>
      <c r="U1379" s="6"/>
      <c r="V1379" s="6"/>
      <c r="W1379" s="6"/>
      <c r="X1379" s="6"/>
      <c r="Y1379" s="6"/>
    </row>
    <row r="1380" spans="2:25">
      <c r="B1380" s="6"/>
      <c r="C1380" s="6"/>
      <c r="D1380" s="6"/>
      <c r="E1380" s="6"/>
      <c r="F1380" s="6"/>
      <c r="G1380" s="6"/>
      <c r="H1380" s="6"/>
      <c r="I1380" s="6"/>
      <c r="J1380" s="6"/>
      <c r="K1380" s="6"/>
      <c r="L1380" s="6"/>
      <c r="M1380" s="6"/>
      <c r="N1380" s="6"/>
      <c r="O1380" s="6"/>
      <c r="P1380" s="6"/>
      <c r="Q1380" s="6"/>
      <c r="R1380" s="6"/>
      <c r="S1380" s="6"/>
      <c r="T1380" s="6"/>
      <c r="U1380" s="6"/>
      <c r="V1380" s="6"/>
      <c r="W1380" s="6"/>
      <c r="X1380" s="6"/>
      <c r="Y1380" s="6"/>
    </row>
    <row r="1381" spans="2:25">
      <c r="B1381" s="6"/>
      <c r="C1381" s="6"/>
      <c r="D1381" s="6"/>
      <c r="E1381" s="6"/>
      <c r="F1381" s="6"/>
      <c r="G1381" s="6"/>
      <c r="H1381" s="6"/>
      <c r="I1381" s="6"/>
      <c r="J1381" s="6"/>
      <c r="K1381" s="6"/>
      <c r="L1381" s="6"/>
      <c r="M1381" s="6"/>
      <c r="N1381" s="6"/>
      <c r="O1381" s="6"/>
      <c r="P1381" s="6"/>
      <c r="Q1381" s="6"/>
      <c r="R1381" s="6"/>
      <c r="S1381" s="6"/>
      <c r="T1381" s="6"/>
      <c r="U1381" s="6"/>
      <c r="V1381" s="6"/>
      <c r="W1381" s="6"/>
      <c r="X1381" s="6"/>
      <c r="Y1381" s="6"/>
    </row>
    <row r="1382" spans="2:25">
      <c r="B1382" s="6"/>
      <c r="C1382" s="6"/>
      <c r="D1382" s="6"/>
      <c r="E1382" s="6"/>
      <c r="F1382" s="6"/>
      <c r="G1382" s="6"/>
      <c r="H1382" s="6"/>
      <c r="I1382" s="6"/>
      <c r="J1382" s="6"/>
      <c r="K1382" s="6"/>
      <c r="L1382" s="6"/>
      <c r="M1382" s="6"/>
      <c r="N1382" s="6"/>
      <c r="O1382" s="6"/>
      <c r="P1382" s="6"/>
      <c r="Q1382" s="6"/>
      <c r="R1382" s="6"/>
      <c r="S1382" s="6"/>
      <c r="T1382" s="6"/>
      <c r="U1382" s="6"/>
      <c r="V1382" s="6"/>
      <c r="W1382" s="6"/>
      <c r="X1382" s="6"/>
      <c r="Y1382" s="6"/>
    </row>
    <row r="1383" spans="2:25">
      <c r="B1383" s="6"/>
      <c r="C1383" s="6"/>
      <c r="D1383" s="6"/>
      <c r="E1383" s="6"/>
      <c r="F1383" s="6"/>
      <c r="G1383" s="6"/>
      <c r="H1383" s="6"/>
      <c r="I1383" s="6"/>
      <c r="J1383" s="6"/>
      <c r="K1383" s="6"/>
      <c r="L1383" s="6"/>
      <c r="M1383" s="6"/>
      <c r="N1383" s="6"/>
      <c r="O1383" s="6"/>
      <c r="P1383" s="6"/>
      <c r="Q1383" s="6"/>
      <c r="R1383" s="6"/>
      <c r="S1383" s="6"/>
      <c r="T1383" s="6"/>
      <c r="U1383" s="6"/>
      <c r="V1383" s="6"/>
      <c r="W1383" s="6"/>
      <c r="X1383" s="6"/>
      <c r="Y1383" s="6"/>
    </row>
    <row r="1384" spans="2:25">
      <c r="B1384" s="6"/>
      <c r="C1384" s="6"/>
      <c r="D1384" s="6"/>
      <c r="E1384" s="6"/>
      <c r="F1384" s="6"/>
      <c r="G1384" s="6"/>
      <c r="H1384" s="6"/>
      <c r="I1384" s="6"/>
      <c r="J1384" s="6"/>
      <c r="K1384" s="6"/>
      <c r="L1384" s="6"/>
      <c r="M1384" s="6"/>
      <c r="N1384" s="6"/>
      <c r="O1384" s="6"/>
      <c r="P1384" s="6"/>
      <c r="Q1384" s="6"/>
      <c r="R1384" s="6"/>
      <c r="S1384" s="6"/>
      <c r="T1384" s="6"/>
      <c r="U1384" s="6"/>
      <c r="V1384" s="6"/>
      <c r="W1384" s="6"/>
      <c r="X1384" s="6"/>
      <c r="Y1384" s="6"/>
    </row>
    <row r="1385" spans="2:25">
      <c r="B1385" s="6"/>
      <c r="C1385" s="6"/>
      <c r="D1385" s="6"/>
      <c r="E1385" s="6"/>
      <c r="F1385" s="6"/>
      <c r="G1385" s="6"/>
      <c r="H1385" s="6"/>
      <c r="I1385" s="6"/>
      <c r="J1385" s="6"/>
      <c r="K1385" s="6"/>
      <c r="L1385" s="6"/>
      <c r="M1385" s="6"/>
      <c r="N1385" s="6"/>
      <c r="O1385" s="6"/>
      <c r="P1385" s="6"/>
      <c r="Q1385" s="6"/>
      <c r="R1385" s="6"/>
      <c r="S1385" s="6"/>
      <c r="T1385" s="6"/>
      <c r="U1385" s="6"/>
      <c r="V1385" s="6"/>
      <c r="W1385" s="6"/>
      <c r="X1385" s="6"/>
      <c r="Y1385" s="6"/>
    </row>
    <row r="1386" spans="2:25">
      <c r="B1386" s="6"/>
      <c r="C1386" s="6"/>
      <c r="D1386" s="6"/>
      <c r="E1386" s="6"/>
      <c r="F1386" s="6"/>
      <c r="G1386" s="6"/>
      <c r="H1386" s="6"/>
      <c r="I1386" s="6"/>
      <c r="J1386" s="6"/>
      <c r="K1386" s="6"/>
      <c r="L1386" s="6"/>
      <c r="M1386" s="6"/>
      <c r="N1386" s="6"/>
      <c r="O1386" s="6"/>
      <c r="P1386" s="6"/>
      <c r="Q1386" s="6"/>
      <c r="R1386" s="6"/>
      <c r="S1386" s="6"/>
      <c r="T1386" s="6"/>
      <c r="U1386" s="6"/>
      <c r="V1386" s="6"/>
      <c r="W1386" s="6"/>
      <c r="X1386" s="6"/>
      <c r="Y1386" s="6"/>
    </row>
    <row r="1387" spans="2:25">
      <c r="B1387" s="6"/>
      <c r="C1387" s="6"/>
      <c r="D1387" s="6"/>
      <c r="E1387" s="6"/>
      <c r="F1387" s="6"/>
      <c r="G1387" s="6"/>
      <c r="H1387" s="6"/>
      <c r="I1387" s="6"/>
      <c r="J1387" s="6"/>
      <c r="K1387" s="6"/>
      <c r="L1387" s="6"/>
      <c r="M1387" s="6"/>
      <c r="N1387" s="6"/>
      <c r="O1387" s="6"/>
      <c r="P1387" s="6"/>
      <c r="Q1387" s="6"/>
      <c r="R1387" s="6"/>
      <c r="S1387" s="6"/>
      <c r="T1387" s="6"/>
      <c r="U1387" s="6"/>
      <c r="V1387" s="6"/>
      <c r="W1387" s="6"/>
      <c r="X1387" s="6"/>
      <c r="Y1387" s="6"/>
    </row>
    <row r="1388" spans="2:25">
      <c r="B1388" s="6"/>
      <c r="C1388" s="6"/>
      <c r="D1388" s="6"/>
      <c r="E1388" s="6"/>
      <c r="F1388" s="6"/>
      <c r="G1388" s="6"/>
      <c r="H1388" s="6"/>
      <c r="I1388" s="6"/>
      <c r="J1388" s="6"/>
      <c r="K1388" s="6"/>
      <c r="L1388" s="6"/>
      <c r="M1388" s="6"/>
      <c r="N1388" s="6"/>
      <c r="O1388" s="6"/>
      <c r="P1388" s="6"/>
      <c r="Q1388" s="6"/>
      <c r="R1388" s="6"/>
      <c r="S1388" s="6"/>
      <c r="T1388" s="6"/>
      <c r="U1388" s="6"/>
      <c r="V1388" s="6"/>
      <c r="W1388" s="6"/>
      <c r="X1388" s="6"/>
      <c r="Y1388" s="6"/>
    </row>
    <row r="1389" spans="2:25">
      <c r="B1389" s="6"/>
      <c r="C1389" s="6"/>
      <c r="D1389" s="6"/>
      <c r="E1389" s="6"/>
      <c r="F1389" s="6"/>
      <c r="G1389" s="6"/>
      <c r="H1389" s="6"/>
      <c r="I1389" s="6"/>
      <c r="J1389" s="6"/>
      <c r="K1389" s="6"/>
      <c r="L1389" s="6"/>
      <c r="M1389" s="6"/>
      <c r="N1389" s="6"/>
      <c r="O1389" s="6"/>
      <c r="P1389" s="6"/>
      <c r="Q1389" s="6"/>
      <c r="R1389" s="6"/>
      <c r="S1389" s="6"/>
      <c r="T1389" s="6"/>
      <c r="U1389" s="6"/>
      <c r="V1389" s="6"/>
      <c r="W1389" s="6"/>
      <c r="X1389" s="6"/>
      <c r="Y1389" s="6"/>
    </row>
    <row r="1390" spans="2:25">
      <c r="B1390" s="6"/>
      <c r="C1390" s="6"/>
      <c r="D1390" s="6"/>
      <c r="E1390" s="6"/>
      <c r="F1390" s="6"/>
      <c r="G1390" s="6"/>
      <c r="H1390" s="6"/>
      <c r="I1390" s="6"/>
      <c r="J1390" s="6"/>
      <c r="K1390" s="6"/>
      <c r="L1390" s="6"/>
      <c r="M1390" s="6"/>
      <c r="N1390" s="6"/>
      <c r="O1390" s="6"/>
      <c r="P1390" s="6"/>
      <c r="Q1390" s="6"/>
      <c r="R1390" s="6"/>
      <c r="S1390" s="6"/>
      <c r="T1390" s="6"/>
      <c r="U1390" s="6"/>
      <c r="V1390" s="6"/>
      <c r="W1390" s="6"/>
      <c r="X1390" s="6"/>
      <c r="Y1390" s="6"/>
    </row>
    <row r="1391" spans="2:25">
      <c r="B1391" s="6"/>
      <c r="C1391" s="6"/>
      <c r="D1391" s="6"/>
      <c r="E1391" s="6"/>
      <c r="F1391" s="6"/>
      <c r="G1391" s="6"/>
      <c r="H1391" s="6"/>
      <c r="I1391" s="6"/>
      <c r="J1391" s="6"/>
      <c r="K1391" s="6"/>
      <c r="L1391" s="6"/>
      <c r="M1391" s="6"/>
      <c r="N1391" s="6"/>
      <c r="O1391" s="6"/>
      <c r="P1391" s="6"/>
      <c r="Q1391" s="6"/>
      <c r="R1391" s="6"/>
      <c r="S1391" s="6"/>
      <c r="T1391" s="6"/>
      <c r="U1391" s="6"/>
      <c r="V1391" s="6"/>
      <c r="W1391" s="6"/>
      <c r="X1391" s="6"/>
      <c r="Y1391" s="6"/>
    </row>
    <row r="1392" spans="2:25">
      <c r="B1392" s="6"/>
      <c r="C1392" s="6"/>
      <c r="D1392" s="6"/>
      <c r="E1392" s="6"/>
      <c r="F1392" s="6"/>
      <c r="G1392" s="6"/>
      <c r="H1392" s="6"/>
      <c r="I1392" s="6"/>
      <c r="J1392" s="6"/>
      <c r="K1392" s="6"/>
      <c r="L1392" s="6"/>
      <c r="M1392" s="6"/>
      <c r="N1392" s="6"/>
      <c r="O1392" s="6"/>
      <c r="P1392" s="6"/>
      <c r="Q1392" s="6"/>
      <c r="R1392" s="6"/>
      <c r="S1392" s="6"/>
      <c r="T1392" s="6"/>
      <c r="U1392" s="6"/>
      <c r="V1392" s="6"/>
      <c r="W1392" s="6"/>
      <c r="X1392" s="6"/>
      <c r="Y1392" s="6"/>
    </row>
    <row r="1393" spans="2:25">
      <c r="B1393" s="6"/>
      <c r="C1393" s="6"/>
      <c r="D1393" s="6"/>
      <c r="E1393" s="6"/>
      <c r="F1393" s="6"/>
      <c r="G1393" s="6"/>
      <c r="H1393" s="6"/>
      <c r="I1393" s="6"/>
      <c r="J1393" s="6"/>
      <c r="K1393" s="6"/>
      <c r="L1393" s="6"/>
      <c r="M1393" s="6"/>
      <c r="N1393" s="6"/>
      <c r="O1393" s="6"/>
      <c r="P1393" s="6"/>
      <c r="Q1393" s="6"/>
      <c r="R1393" s="6"/>
      <c r="S1393" s="6"/>
      <c r="T1393" s="6"/>
      <c r="U1393" s="6"/>
      <c r="V1393" s="6"/>
      <c r="W1393" s="6"/>
      <c r="X1393" s="6"/>
      <c r="Y1393" s="6"/>
    </row>
    <row r="1394" spans="2:25">
      <c r="B1394" s="6"/>
      <c r="C1394" s="6"/>
      <c r="D1394" s="6"/>
      <c r="E1394" s="6"/>
      <c r="F1394" s="6"/>
      <c r="G1394" s="6"/>
      <c r="H1394" s="6"/>
      <c r="I1394" s="6"/>
      <c r="J1394" s="6"/>
      <c r="K1394" s="6"/>
      <c r="L1394" s="6"/>
      <c r="M1394" s="6"/>
      <c r="N1394" s="6"/>
      <c r="O1394" s="6"/>
      <c r="P1394" s="6"/>
      <c r="Q1394" s="6"/>
      <c r="R1394" s="6"/>
      <c r="S1394" s="6"/>
      <c r="T1394" s="6"/>
      <c r="U1394" s="6"/>
      <c r="V1394" s="6"/>
      <c r="W1394" s="6"/>
      <c r="X1394" s="6"/>
      <c r="Y1394" s="6"/>
    </row>
    <row r="1395" spans="2:25">
      <c r="B1395" s="6"/>
      <c r="C1395" s="6"/>
      <c r="D1395" s="6"/>
      <c r="E1395" s="6"/>
      <c r="F1395" s="6"/>
      <c r="G1395" s="6"/>
      <c r="H1395" s="6"/>
      <c r="I1395" s="6"/>
      <c r="J1395" s="6"/>
      <c r="K1395" s="6"/>
      <c r="L1395" s="6"/>
      <c r="M1395" s="6"/>
      <c r="N1395" s="6"/>
      <c r="O1395" s="6"/>
      <c r="P1395" s="6"/>
      <c r="Q1395" s="6"/>
      <c r="R1395" s="6"/>
      <c r="S1395" s="6"/>
      <c r="T1395" s="6"/>
      <c r="U1395" s="6"/>
      <c r="V1395" s="6"/>
      <c r="W1395" s="6"/>
      <c r="X1395" s="6"/>
      <c r="Y1395" s="6"/>
    </row>
    <row r="1396" spans="2:25">
      <c r="B1396" s="6"/>
      <c r="C1396" s="6"/>
      <c r="D1396" s="6"/>
      <c r="E1396" s="6"/>
      <c r="F1396" s="6"/>
      <c r="G1396" s="6"/>
      <c r="H1396" s="6"/>
      <c r="I1396" s="6"/>
      <c r="J1396" s="6"/>
      <c r="K1396" s="6"/>
      <c r="L1396" s="6"/>
      <c r="M1396" s="6"/>
      <c r="N1396" s="6"/>
      <c r="O1396" s="6"/>
      <c r="P1396" s="6"/>
      <c r="Q1396" s="6"/>
      <c r="R1396" s="6"/>
      <c r="S1396" s="6"/>
      <c r="T1396" s="6"/>
      <c r="U1396" s="6"/>
      <c r="V1396" s="6"/>
      <c r="W1396" s="6"/>
      <c r="X1396" s="6"/>
      <c r="Y1396" s="6"/>
    </row>
    <row r="1397" spans="2:25">
      <c r="B1397" s="6"/>
      <c r="C1397" s="6"/>
      <c r="D1397" s="6"/>
      <c r="E1397" s="6"/>
      <c r="F1397" s="6"/>
      <c r="G1397" s="6"/>
      <c r="H1397" s="6"/>
      <c r="I1397" s="6"/>
      <c r="J1397" s="6"/>
      <c r="K1397" s="6"/>
      <c r="L1397" s="6"/>
      <c r="M1397" s="6"/>
      <c r="N1397" s="6"/>
      <c r="O1397" s="6"/>
      <c r="P1397" s="6"/>
      <c r="Q1397" s="6"/>
      <c r="R1397" s="6"/>
      <c r="S1397" s="6"/>
      <c r="T1397" s="6"/>
      <c r="U1397" s="6"/>
      <c r="V1397" s="6"/>
      <c r="W1397" s="6"/>
      <c r="X1397" s="6"/>
      <c r="Y1397" s="6"/>
    </row>
    <row r="1398" spans="2:25">
      <c r="B1398" s="6"/>
      <c r="C1398" s="6"/>
      <c r="D1398" s="6"/>
      <c r="E1398" s="6"/>
      <c r="F1398" s="6"/>
      <c r="G1398" s="6"/>
      <c r="H1398" s="6"/>
      <c r="I1398" s="6"/>
      <c r="J1398" s="6"/>
      <c r="K1398" s="6"/>
      <c r="L1398" s="6"/>
      <c r="M1398" s="6"/>
      <c r="N1398" s="6"/>
      <c r="O1398" s="6"/>
      <c r="P1398" s="6"/>
      <c r="Q1398" s="6"/>
      <c r="R1398" s="6"/>
      <c r="S1398" s="6"/>
      <c r="T1398" s="6"/>
      <c r="U1398" s="6"/>
      <c r="V1398" s="6"/>
      <c r="W1398" s="6"/>
      <c r="X1398" s="6"/>
      <c r="Y1398" s="6"/>
    </row>
    <row r="1399" spans="2:25">
      <c r="B1399" s="6"/>
      <c r="C1399" s="6"/>
      <c r="D1399" s="6"/>
      <c r="E1399" s="6"/>
      <c r="F1399" s="6"/>
      <c r="G1399" s="6"/>
      <c r="H1399" s="6"/>
      <c r="I1399" s="6"/>
      <c r="J1399" s="6"/>
      <c r="K1399" s="6"/>
      <c r="L1399" s="6"/>
      <c r="M1399" s="6"/>
      <c r="N1399" s="6"/>
      <c r="O1399" s="6"/>
      <c r="P1399" s="6"/>
      <c r="Q1399" s="6"/>
      <c r="R1399" s="6"/>
      <c r="S1399" s="6"/>
      <c r="T1399" s="6"/>
      <c r="U1399" s="6"/>
      <c r="V1399" s="6"/>
      <c r="W1399" s="6"/>
      <c r="X1399" s="6"/>
      <c r="Y1399" s="6"/>
    </row>
    <row r="1400" spans="2:25">
      <c r="B1400" s="6"/>
      <c r="C1400" s="6"/>
      <c r="D1400" s="6"/>
      <c r="E1400" s="6"/>
      <c r="F1400" s="6"/>
      <c r="G1400" s="6"/>
      <c r="H1400" s="6"/>
      <c r="I1400" s="6"/>
      <c r="J1400" s="6"/>
      <c r="K1400" s="6"/>
      <c r="L1400" s="6"/>
      <c r="M1400" s="6"/>
      <c r="N1400" s="6"/>
      <c r="O1400" s="6"/>
      <c r="P1400" s="6"/>
      <c r="Q1400" s="6"/>
      <c r="R1400" s="6"/>
      <c r="S1400" s="6"/>
      <c r="T1400" s="6"/>
      <c r="U1400" s="6"/>
      <c r="V1400" s="6"/>
      <c r="W1400" s="6"/>
      <c r="X1400" s="6"/>
      <c r="Y1400" s="6"/>
    </row>
    <row r="1401" spans="2:25">
      <c r="B1401" s="6"/>
      <c r="C1401" s="6"/>
      <c r="D1401" s="6"/>
      <c r="E1401" s="6"/>
      <c r="F1401" s="6"/>
      <c r="G1401" s="6"/>
      <c r="H1401" s="6"/>
      <c r="I1401" s="6"/>
      <c r="J1401" s="6"/>
      <c r="K1401" s="6"/>
      <c r="L1401" s="6"/>
      <c r="M1401" s="6"/>
      <c r="N1401" s="6"/>
      <c r="O1401" s="6"/>
      <c r="P1401" s="6"/>
      <c r="Q1401" s="6"/>
      <c r="R1401" s="6"/>
      <c r="S1401" s="6"/>
      <c r="T1401" s="6"/>
      <c r="U1401" s="6"/>
      <c r="V1401" s="6"/>
      <c r="W1401" s="6"/>
      <c r="X1401" s="6"/>
      <c r="Y1401" s="6"/>
    </row>
    <row r="1402" spans="2:25">
      <c r="B1402" s="6"/>
      <c r="C1402" s="6"/>
      <c r="D1402" s="6"/>
      <c r="E1402" s="6"/>
      <c r="F1402" s="6"/>
      <c r="G1402" s="6"/>
      <c r="H1402" s="6"/>
      <c r="I1402" s="6"/>
      <c r="J1402" s="6"/>
      <c r="K1402" s="6"/>
      <c r="L1402" s="6"/>
      <c r="M1402" s="6"/>
      <c r="N1402" s="6"/>
      <c r="O1402" s="6"/>
      <c r="P1402" s="6"/>
      <c r="Q1402" s="6"/>
      <c r="R1402" s="6"/>
      <c r="S1402" s="6"/>
      <c r="T1402" s="6"/>
      <c r="U1402" s="6"/>
      <c r="V1402" s="6"/>
      <c r="W1402" s="6"/>
      <c r="X1402" s="6"/>
      <c r="Y1402" s="6"/>
    </row>
    <row r="1403" spans="2:25">
      <c r="B1403" s="6"/>
      <c r="C1403" s="6"/>
      <c r="D1403" s="6"/>
      <c r="E1403" s="6"/>
      <c r="F1403" s="6"/>
      <c r="G1403" s="6"/>
      <c r="H1403" s="6"/>
      <c r="I1403" s="6"/>
      <c r="J1403" s="6"/>
      <c r="K1403" s="6"/>
      <c r="L1403" s="6"/>
      <c r="M1403" s="6"/>
      <c r="N1403" s="6"/>
      <c r="O1403" s="6"/>
      <c r="P1403" s="6"/>
      <c r="Q1403" s="6"/>
      <c r="R1403" s="6"/>
      <c r="S1403" s="6"/>
      <c r="T1403" s="6"/>
      <c r="U1403" s="6"/>
      <c r="V1403" s="6"/>
      <c r="W1403" s="6"/>
      <c r="X1403" s="6"/>
      <c r="Y1403" s="6"/>
    </row>
    <row r="1404" spans="2:25">
      <c r="B1404" s="6"/>
      <c r="C1404" s="6"/>
      <c r="D1404" s="6"/>
      <c r="E1404" s="6"/>
      <c r="F1404" s="6"/>
      <c r="G1404" s="6"/>
      <c r="H1404" s="6"/>
      <c r="I1404" s="6"/>
      <c r="J1404" s="6"/>
      <c r="K1404" s="6"/>
      <c r="L1404" s="6"/>
      <c r="M1404" s="6"/>
      <c r="N1404" s="6"/>
      <c r="O1404" s="6"/>
      <c r="P1404" s="6"/>
      <c r="Q1404" s="6"/>
      <c r="R1404" s="6"/>
      <c r="S1404" s="6"/>
      <c r="T1404" s="6"/>
      <c r="U1404" s="6"/>
      <c r="V1404" s="6"/>
      <c r="W1404" s="6"/>
      <c r="X1404" s="6"/>
      <c r="Y1404" s="6"/>
    </row>
    <row r="1405" spans="2:25">
      <c r="B1405" s="6"/>
      <c r="C1405" s="6"/>
      <c r="D1405" s="6"/>
      <c r="E1405" s="6"/>
      <c r="F1405" s="6"/>
      <c r="G1405" s="6"/>
      <c r="H1405" s="6"/>
      <c r="I1405" s="6"/>
      <c r="J1405" s="6"/>
      <c r="K1405" s="6"/>
      <c r="L1405" s="6"/>
      <c r="M1405" s="6"/>
      <c r="N1405" s="6"/>
      <c r="O1405" s="6"/>
      <c r="P1405" s="6"/>
      <c r="Q1405" s="6"/>
      <c r="R1405" s="6"/>
      <c r="S1405" s="6"/>
      <c r="T1405" s="6"/>
      <c r="U1405" s="6"/>
      <c r="V1405" s="6"/>
      <c r="W1405" s="6"/>
      <c r="X1405" s="6"/>
      <c r="Y1405" s="6"/>
    </row>
    <row r="1406" spans="2:25">
      <c r="B1406" s="6"/>
      <c r="C1406" s="6"/>
      <c r="D1406" s="6"/>
      <c r="E1406" s="6"/>
      <c r="F1406" s="6"/>
      <c r="G1406" s="6"/>
      <c r="H1406" s="6"/>
      <c r="I1406" s="6"/>
      <c r="J1406" s="6"/>
      <c r="K1406" s="6"/>
      <c r="L1406" s="6"/>
      <c r="M1406" s="6"/>
      <c r="N1406" s="6"/>
      <c r="O1406" s="6"/>
      <c r="P1406" s="6"/>
      <c r="Q1406" s="6"/>
      <c r="R1406" s="6"/>
      <c r="S1406" s="6"/>
      <c r="T1406" s="6"/>
      <c r="U1406" s="6"/>
      <c r="V1406" s="6"/>
      <c r="W1406" s="6"/>
      <c r="X1406" s="6"/>
      <c r="Y1406" s="6"/>
    </row>
    <row r="1407" spans="2:25">
      <c r="B1407" s="6"/>
      <c r="C1407" s="6"/>
      <c r="D1407" s="6"/>
      <c r="E1407" s="6"/>
      <c r="F1407" s="6"/>
      <c r="G1407" s="6"/>
      <c r="H1407" s="6"/>
      <c r="I1407" s="6"/>
      <c r="J1407" s="6"/>
      <c r="K1407" s="6"/>
      <c r="L1407" s="6"/>
      <c r="M1407" s="6"/>
      <c r="N1407" s="6"/>
      <c r="O1407" s="6"/>
      <c r="P1407" s="6"/>
      <c r="Q1407" s="6"/>
      <c r="R1407" s="6"/>
      <c r="S1407" s="6"/>
      <c r="T1407" s="6"/>
      <c r="U1407" s="6"/>
      <c r="V1407" s="6"/>
      <c r="W1407" s="6"/>
      <c r="X1407" s="6"/>
      <c r="Y1407" s="6"/>
    </row>
    <row r="1408" spans="2:25">
      <c r="B1408" s="6"/>
      <c r="C1408" s="6"/>
      <c r="D1408" s="6"/>
      <c r="E1408" s="6"/>
      <c r="F1408" s="6"/>
      <c r="G1408" s="6"/>
      <c r="H1408" s="6"/>
      <c r="I1408" s="6"/>
      <c r="J1408" s="6"/>
      <c r="K1408" s="6"/>
      <c r="L1408" s="6"/>
      <c r="M1408" s="6"/>
      <c r="N1408" s="6"/>
      <c r="O1408" s="6"/>
      <c r="P1408" s="6"/>
      <c r="Q1408" s="6"/>
      <c r="R1408" s="6"/>
      <c r="S1408" s="6"/>
      <c r="T1408" s="6"/>
      <c r="U1408" s="6"/>
      <c r="V1408" s="6"/>
      <c r="W1408" s="6"/>
      <c r="X1408" s="6"/>
      <c r="Y1408" s="6"/>
    </row>
    <row r="1409" spans="2:25">
      <c r="B1409" s="6"/>
      <c r="C1409" s="6"/>
      <c r="D1409" s="6"/>
      <c r="E1409" s="6"/>
      <c r="F1409" s="6"/>
      <c r="G1409" s="6"/>
      <c r="H1409" s="6"/>
      <c r="I1409" s="6"/>
      <c r="J1409" s="6"/>
      <c r="K1409" s="6"/>
      <c r="L1409" s="6"/>
      <c r="M1409" s="6"/>
      <c r="N1409" s="6"/>
      <c r="O1409" s="6"/>
      <c r="P1409" s="6"/>
      <c r="Q1409" s="6"/>
      <c r="R1409" s="6"/>
      <c r="S1409" s="6"/>
      <c r="T1409" s="6"/>
      <c r="U1409" s="6"/>
      <c r="V1409" s="6"/>
      <c r="W1409" s="6"/>
      <c r="X1409" s="6"/>
      <c r="Y1409" s="6"/>
    </row>
    <row r="1410" spans="2:25">
      <c r="B1410" s="6"/>
      <c r="C1410" s="6"/>
      <c r="D1410" s="6"/>
      <c r="E1410" s="6"/>
      <c r="F1410" s="6"/>
      <c r="G1410" s="6"/>
      <c r="H1410" s="6"/>
      <c r="I1410" s="6"/>
      <c r="J1410" s="6"/>
      <c r="K1410" s="6"/>
      <c r="L1410" s="6"/>
      <c r="M1410" s="6"/>
      <c r="N1410" s="6"/>
      <c r="O1410" s="6"/>
      <c r="P1410" s="6"/>
      <c r="Q1410" s="6"/>
      <c r="R1410" s="6"/>
      <c r="S1410" s="6"/>
      <c r="T1410" s="6"/>
      <c r="U1410" s="6"/>
      <c r="V1410" s="6"/>
      <c r="W1410" s="6"/>
      <c r="X1410" s="6"/>
      <c r="Y1410" s="6"/>
    </row>
    <row r="1411" spans="2:25">
      <c r="B1411" s="6"/>
      <c r="C1411" s="6"/>
      <c r="D1411" s="6"/>
      <c r="E1411" s="6"/>
      <c r="F1411" s="6"/>
      <c r="G1411" s="6"/>
      <c r="H1411" s="6"/>
      <c r="I1411" s="6"/>
      <c r="J1411" s="6"/>
      <c r="K1411" s="6"/>
      <c r="L1411" s="6"/>
      <c r="M1411" s="6"/>
      <c r="N1411" s="6"/>
      <c r="O1411" s="6"/>
      <c r="P1411" s="6"/>
      <c r="Q1411" s="6"/>
      <c r="R1411" s="6"/>
      <c r="S1411" s="6"/>
      <c r="T1411" s="6"/>
      <c r="U1411" s="6"/>
      <c r="V1411" s="6"/>
      <c r="W1411" s="6"/>
      <c r="X1411" s="6"/>
      <c r="Y1411" s="6"/>
    </row>
    <row r="1412" spans="2:25">
      <c r="B1412" s="6"/>
      <c r="C1412" s="6"/>
      <c r="D1412" s="6"/>
      <c r="E1412" s="6"/>
      <c r="F1412" s="6"/>
      <c r="G1412" s="6"/>
      <c r="H1412" s="6"/>
      <c r="I1412" s="6"/>
      <c r="J1412" s="6"/>
      <c r="K1412" s="6"/>
      <c r="L1412" s="6"/>
      <c r="M1412" s="6"/>
      <c r="N1412" s="6"/>
      <c r="O1412" s="6"/>
      <c r="P1412" s="6"/>
      <c r="Q1412" s="6"/>
      <c r="R1412" s="6"/>
      <c r="S1412" s="6"/>
      <c r="T1412" s="6"/>
      <c r="U1412" s="6"/>
      <c r="V1412" s="6"/>
      <c r="W1412" s="6"/>
      <c r="X1412" s="6"/>
      <c r="Y1412" s="6"/>
    </row>
    <row r="1413" spans="2:25">
      <c r="B1413" s="6"/>
      <c r="C1413" s="6"/>
      <c r="D1413" s="6"/>
      <c r="E1413" s="6"/>
      <c r="F1413" s="6"/>
      <c r="G1413" s="6"/>
      <c r="H1413" s="6"/>
      <c r="I1413" s="6"/>
      <c r="J1413" s="6"/>
      <c r="K1413" s="6"/>
      <c r="L1413" s="6"/>
      <c r="M1413" s="6"/>
      <c r="N1413" s="6"/>
      <c r="O1413" s="6"/>
      <c r="P1413" s="6"/>
      <c r="Q1413" s="6"/>
      <c r="R1413" s="6"/>
      <c r="S1413" s="6"/>
      <c r="T1413" s="6"/>
      <c r="U1413" s="6"/>
      <c r="V1413" s="6"/>
      <c r="W1413" s="6"/>
      <c r="X1413" s="6"/>
      <c r="Y1413" s="6"/>
    </row>
    <row r="1414" spans="2:25">
      <c r="B1414" s="6"/>
      <c r="C1414" s="6"/>
      <c r="D1414" s="6"/>
      <c r="E1414" s="6"/>
      <c r="F1414" s="6"/>
      <c r="G1414" s="6"/>
      <c r="H1414" s="6"/>
      <c r="I1414" s="6"/>
      <c r="J1414" s="6"/>
      <c r="K1414" s="6"/>
      <c r="L1414" s="6"/>
      <c r="M1414" s="6"/>
      <c r="N1414" s="6"/>
      <c r="O1414" s="6"/>
      <c r="P1414" s="6"/>
      <c r="Q1414" s="6"/>
      <c r="R1414" s="6"/>
      <c r="S1414" s="6"/>
      <c r="T1414" s="6"/>
      <c r="U1414" s="6"/>
      <c r="V1414" s="6"/>
      <c r="W1414" s="6"/>
      <c r="X1414" s="6"/>
      <c r="Y1414" s="6"/>
    </row>
    <row r="1415" spans="2:25">
      <c r="B1415" s="6"/>
      <c r="C1415" s="6"/>
      <c r="D1415" s="6"/>
      <c r="E1415" s="6"/>
      <c r="F1415" s="6"/>
      <c r="G1415" s="6"/>
      <c r="H1415" s="6"/>
      <c r="I1415" s="6"/>
      <c r="J1415" s="6"/>
      <c r="K1415" s="6"/>
      <c r="L1415" s="6"/>
      <c r="M1415" s="6"/>
      <c r="N1415" s="6"/>
      <c r="O1415" s="6"/>
      <c r="P1415" s="6"/>
      <c r="Q1415" s="6"/>
      <c r="R1415" s="6"/>
      <c r="S1415" s="6"/>
      <c r="T1415" s="6"/>
      <c r="U1415" s="6"/>
      <c r="V1415" s="6"/>
      <c r="W1415" s="6"/>
      <c r="X1415" s="6"/>
      <c r="Y1415" s="6"/>
    </row>
    <row r="1416" spans="2:25">
      <c r="B1416" s="6"/>
      <c r="C1416" s="6"/>
      <c r="D1416" s="6"/>
      <c r="E1416" s="6"/>
      <c r="F1416" s="6"/>
      <c r="G1416" s="6"/>
      <c r="H1416" s="6"/>
      <c r="I1416" s="6"/>
      <c r="J1416" s="6"/>
      <c r="K1416" s="6"/>
      <c r="L1416" s="6"/>
      <c r="M1416" s="6"/>
      <c r="N1416" s="6"/>
      <c r="O1416" s="6"/>
      <c r="P1416" s="6"/>
      <c r="Q1416" s="6"/>
      <c r="R1416" s="6"/>
      <c r="S1416" s="6"/>
      <c r="T1416" s="6"/>
      <c r="U1416" s="6"/>
      <c r="V1416" s="6"/>
      <c r="W1416" s="6"/>
      <c r="X1416" s="6"/>
      <c r="Y1416" s="6"/>
    </row>
    <row r="1417" spans="2:25">
      <c r="B1417" s="6"/>
      <c r="C1417" s="6"/>
      <c r="D1417" s="6"/>
      <c r="E1417" s="6"/>
      <c r="F1417" s="6"/>
      <c r="G1417" s="6"/>
      <c r="H1417" s="6"/>
      <c r="I1417" s="6"/>
      <c r="J1417" s="6"/>
      <c r="K1417" s="6"/>
      <c r="L1417" s="6"/>
      <c r="M1417" s="6"/>
      <c r="N1417" s="6"/>
      <c r="O1417" s="6"/>
      <c r="P1417" s="6"/>
      <c r="Q1417" s="6"/>
      <c r="R1417" s="6"/>
      <c r="S1417" s="6"/>
      <c r="T1417" s="6"/>
      <c r="U1417" s="6"/>
      <c r="V1417" s="6"/>
      <c r="W1417" s="6"/>
      <c r="X1417" s="6"/>
      <c r="Y1417" s="6"/>
    </row>
    <row r="1418" spans="2:25">
      <c r="B1418" s="6"/>
      <c r="C1418" s="6"/>
      <c r="D1418" s="6"/>
      <c r="E1418" s="6"/>
      <c r="F1418" s="6"/>
      <c r="G1418" s="6"/>
      <c r="H1418" s="6"/>
      <c r="I1418" s="6"/>
      <c r="J1418" s="6"/>
      <c r="K1418" s="6"/>
      <c r="L1418" s="6"/>
      <c r="M1418" s="6"/>
      <c r="N1418" s="6"/>
      <c r="O1418" s="6"/>
      <c r="P1418" s="6"/>
      <c r="Q1418" s="6"/>
      <c r="R1418" s="6"/>
      <c r="S1418" s="6"/>
      <c r="T1418" s="6"/>
      <c r="U1418" s="6"/>
      <c r="V1418" s="6"/>
      <c r="W1418" s="6"/>
      <c r="X1418" s="6"/>
      <c r="Y1418" s="6"/>
    </row>
    <row r="1419" spans="2:25">
      <c r="B1419" s="6"/>
      <c r="C1419" s="6"/>
      <c r="D1419" s="6"/>
      <c r="E1419" s="6"/>
      <c r="F1419" s="6"/>
      <c r="G1419" s="6"/>
      <c r="H1419" s="6"/>
      <c r="I1419" s="6"/>
      <c r="J1419" s="6"/>
      <c r="K1419" s="6"/>
      <c r="L1419" s="6"/>
      <c r="M1419" s="6"/>
      <c r="N1419" s="6"/>
      <c r="O1419" s="6"/>
      <c r="P1419" s="6"/>
      <c r="Q1419" s="6"/>
      <c r="R1419" s="6"/>
      <c r="S1419" s="6"/>
      <c r="T1419" s="6"/>
      <c r="U1419" s="6"/>
      <c r="V1419" s="6"/>
      <c r="W1419" s="6"/>
      <c r="X1419" s="6"/>
      <c r="Y1419" s="6"/>
    </row>
    <row r="1420" spans="2:25">
      <c r="B1420" s="6"/>
      <c r="C1420" s="6"/>
      <c r="D1420" s="6"/>
      <c r="E1420" s="6"/>
      <c r="F1420" s="6"/>
      <c r="G1420" s="6"/>
      <c r="H1420" s="6"/>
      <c r="I1420" s="6"/>
      <c r="J1420" s="6"/>
      <c r="K1420" s="6"/>
      <c r="L1420" s="6"/>
      <c r="M1420" s="6"/>
      <c r="N1420" s="6"/>
      <c r="O1420" s="6"/>
      <c r="P1420" s="6"/>
      <c r="Q1420" s="6"/>
      <c r="R1420" s="6"/>
      <c r="S1420" s="6"/>
      <c r="T1420" s="6"/>
      <c r="U1420" s="6"/>
      <c r="V1420" s="6"/>
      <c r="W1420" s="6"/>
      <c r="X1420" s="6"/>
      <c r="Y1420" s="6"/>
    </row>
    <row r="1421" spans="2:25">
      <c r="B1421" s="6"/>
      <c r="C1421" s="6"/>
      <c r="D1421" s="6"/>
      <c r="E1421" s="6"/>
      <c r="F1421" s="6"/>
      <c r="G1421" s="6"/>
      <c r="H1421" s="6"/>
      <c r="I1421" s="6"/>
      <c r="J1421" s="6"/>
      <c r="K1421" s="6"/>
      <c r="L1421" s="6"/>
      <c r="M1421" s="6"/>
      <c r="N1421" s="6"/>
      <c r="O1421" s="6"/>
      <c r="P1421" s="6"/>
      <c r="Q1421" s="6"/>
      <c r="R1421" s="6"/>
      <c r="S1421" s="6"/>
      <c r="T1421" s="6"/>
      <c r="U1421" s="6"/>
      <c r="V1421" s="6"/>
      <c r="W1421" s="6"/>
      <c r="X1421" s="6"/>
      <c r="Y1421" s="6"/>
    </row>
    <row r="1422" spans="2:25">
      <c r="B1422" s="6"/>
      <c r="C1422" s="6"/>
      <c r="D1422" s="6"/>
      <c r="E1422" s="6"/>
      <c r="F1422" s="6"/>
      <c r="G1422" s="6"/>
      <c r="H1422" s="6"/>
      <c r="I1422" s="6"/>
      <c r="J1422" s="6"/>
      <c r="K1422" s="6"/>
      <c r="L1422" s="6"/>
      <c r="M1422" s="6"/>
      <c r="N1422" s="6"/>
      <c r="O1422" s="6"/>
      <c r="P1422" s="6"/>
      <c r="Q1422" s="6"/>
      <c r="R1422" s="6"/>
      <c r="S1422" s="6"/>
      <c r="T1422" s="6"/>
      <c r="U1422" s="6"/>
      <c r="V1422" s="6"/>
      <c r="W1422" s="6"/>
      <c r="X1422" s="6"/>
      <c r="Y1422" s="6"/>
    </row>
    <row r="1423" spans="2:25">
      <c r="B1423" s="6"/>
      <c r="C1423" s="6"/>
      <c r="D1423" s="6"/>
      <c r="E1423" s="6"/>
      <c r="F1423" s="6"/>
      <c r="G1423" s="6"/>
      <c r="H1423" s="6"/>
      <c r="I1423" s="6"/>
      <c r="J1423" s="6"/>
      <c r="K1423" s="6"/>
      <c r="L1423" s="6"/>
      <c r="M1423" s="6"/>
      <c r="N1423" s="6"/>
      <c r="O1423" s="6"/>
      <c r="P1423" s="6"/>
      <c r="Q1423" s="6"/>
      <c r="R1423" s="6"/>
      <c r="S1423" s="6"/>
      <c r="T1423" s="6"/>
      <c r="U1423" s="6"/>
      <c r="V1423" s="6"/>
      <c r="W1423" s="6"/>
      <c r="X1423" s="6"/>
      <c r="Y1423" s="6"/>
    </row>
    <row r="1424" spans="2:25">
      <c r="B1424" s="6"/>
      <c r="C1424" s="6"/>
      <c r="D1424" s="6"/>
      <c r="E1424" s="6"/>
      <c r="F1424" s="6"/>
      <c r="G1424" s="6"/>
      <c r="H1424" s="6"/>
      <c r="I1424" s="6"/>
      <c r="J1424" s="6"/>
      <c r="K1424" s="6"/>
      <c r="L1424" s="6"/>
      <c r="M1424" s="6"/>
      <c r="N1424" s="6"/>
      <c r="O1424" s="6"/>
      <c r="P1424" s="6"/>
      <c r="Q1424" s="6"/>
      <c r="R1424" s="6"/>
      <c r="S1424" s="6"/>
      <c r="T1424" s="6"/>
      <c r="U1424" s="6"/>
      <c r="V1424" s="6"/>
      <c r="W1424" s="6"/>
      <c r="X1424" s="6"/>
      <c r="Y1424" s="6"/>
    </row>
    <row r="1425" spans="2:25">
      <c r="B1425" s="6"/>
      <c r="C1425" s="6"/>
      <c r="D1425" s="6"/>
      <c r="E1425" s="6"/>
      <c r="F1425" s="6"/>
      <c r="G1425" s="6"/>
      <c r="H1425" s="6"/>
      <c r="I1425" s="6"/>
      <c r="J1425" s="6"/>
      <c r="K1425" s="6"/>
      <c r="L1425" s="6"/>
      <c r="M1425" s="6"/>
      <c r="N1425" s="6"/>
      <c r="O1425" s="6"/>
      <c r="P1425" s="6"/>
      <c r="Q1425" s="6"/>
      <c r="R1425" s="6"/>
      <c r="S1425" s="6"/>
      <c r="T1425" s="6"/>
      <c r="U1425" s="6"/>
      <c r="V1425" s="6"/>
      <c r="W1425" s="6"/>
      <c r="X1425" s="6"/>
      <c r="Y1425" s="6"/>
    </row>
    <row r="1426" spans="2:25">
      <c r="B1426" s="6"/>
      <c r="C1426" s="6"/>
      <c r="D1426" s="6"/>
      <c r="E1426" s="6"/>
      <c r="F1426" s="6"/>
      <c r="G1426" s="6"/>
      <c r="H1426" s="6"/>
      <c r="I1426" s="6"/>
      <c r="J1426" s="6"/>
      <c r="K1426" s="6"/>
      <c r="L1426" s="6"/>
      <c r="M1426" s="6"/>
      <c r="N1426" s="6"/>
      <c r="O1426" s="6"/>
      <c r="P1426" s="6"/>
      <c r="Q1426" s="6"/>
      <c r="R1426" s="6"/>
      <c r="S1426" s="6"/>
      <c r="T1426" s="6"/>
      <c r="U1426" s="6"/>
      <c r="V1426" s="6"/>
      <c r="W1426" s="6"/>
      <c r="X1426" s="6"/>
      <c r="Y1426" s="6"/>
    </row>
    <row r="1427" spans="2:25">
      <c r="B1427" s="6"/>
      <c r="C1427" s="6"/>
      <c r="D1427" s="6"/>
      <c r="E1427" s="6"/>
      <c r="F1427" s="6"/>
      <c r="G1427" s="6"/>
      <c r="H1427" s="6"/>
      <c r="I1427" s="6"/>
      <c r="J1427" s="6"/>
      <c r="K1427" s="6"/>
      <c r="L1427" s="6"/>
      <c r="M1427" s="6"/>
      <c r="N1427" s="6"/>
      <c r="O1427" s="6"/>
      <c r="P1427" s="6"/>
      <c r="Q1427" s="6"/>
      <c r="R1427" s="6"/>
      <c r="S1427" s="6"/>
      <c r="T1427" s="6"/>
      <c r="U1427" s="6"/>
      <c r="V1427" s="6"/>
      <c r="W1427" s="6"/>
      <c r="X1427" s="6"/>
      <c r="Y1427" s="6"/>
    </row>
    <row r="1428" spans="2:25">
      <c r="B1428" s="6"/>
      <c r="C1428" s="6"/>
      <c r="D1428" s="6"/>
      <c r="E1428" s="6"/>
      <c r="F1428" s="6"/>
      <c r="G1428" s="6"/>
      <c r="H1428" s="6"/>
      <c r="I1428" s="6"/>
      <c r="J1428" s="6"/>
      <c r="K1428" s="6"/>
      <c r="L1428" s="6"/>
      <c r="M1428" s="6"/>
      <c r="N1428" s="6"/>
      <c r="O1428" s="6"/>
      <c r="P1428" s="6"/>
      <c r="Q1428" s="6"/>
      <c r="R1428" s="6"/>
      <c r="S1428" s="6"/>
      <c r="T1428" s="6"/>
      <c r="U1428" s="6"/>
      <c r="V1428" s="6"/>
      <c r="W1428" s="6"/>
      <c r="X1428" s="6"/>
      <c r="Y1428" s="6"/>
    </row>
    <row r="1429" spans="2:25">
      <c r="B1429" s="6"/>
      <c r="C1429" s="6"/>
      <c r="D1429" s="6"/>
      <c r="E1429" s="6"/>
      <c r="F1429" s="6"/>
      <c r="G1429" s="6"/>
      <c r="H1429" s="6"/>
      <c r="I1429" s="6"/>
      <c r="J1429" s="6"/>
      <c r="K1429" s="6"/>
      <c r="L1429" s="6"/>
      <c r="M1429" s="6"/>
      <c r="N1429" s="6"/>
      <c r="O1429" s="6"/>
      <c r="P1429" s="6"/>
      <c r="Q1429" s="6"/>
      <c r="R1429" s="6"/>
      <c r="S1429" s="6"/>
      <c r="T1429" s="6"/>
      <c r="U1429" s="6"/>
      <c r="V1429" s="6"/>
      <c r="W1429" s="6"/>
      <c r="X1429" s="6"/>
      <c r="Y1429" s="6"/>
    </row>
    <row r="1430" spans="2:25">
      <c r="B1430" s="6"/>
      <c r="C1430" s="6"/>
      <c r="D1430" s="6"/>
      <c r="E1430" s="6"/>
      <c r="F1430" s="6"/>
      <c r="G1430" s="6"/>
      <c r="H1430" s="6"/>
      <c r="I1430" s="6"/>
      <c r="J1430" s="6"/>
      <c r="K1430" s="6"/>
      <c r="L1430" s="6"/>
      <c r="M1430" s="6"/>
      <c r="N1430" s="6"/>
      <c r="O1430" s="6"/>
      <c r="P1430" s="6"/>
      <c r="Q1430" s="6"/>
      <c r="R1430" s="6"/>
      <c r="S1430" s="6"/>
      <c r="T1430" s="6"/>
      <c r="U1430" s="6"/>
      <c r="V1430" s="6"/>
      <c r="W1430" s="6"/>
      <c r="X1430" s="6"/>
      <c r="Y1430" s="6"/>
    </row>
    <row r="1431" spans="2:25">
      <c r="B1431" s="6"/>
      <c r="C1431" s="6"/>
      <c r="D1431" s="6"/>
      <c r="E1431" s="6"/>
      <c r="F1431" s="6"/>
      <c r="G1431" s="6"/>
      <c r="H1431" s="6"/>
      <c r="I1431" s="6"/>
      <c r="J1431" s="6"/>
      <c r="K1431" s="6"/>
      <c r="L1431" s="6"/>
      <c r="M1431" s="6"/>
      <c r="N1431" s="6"/>
      <c r="O1431" s="6"/>
      <c r="P1431" s="6"/>
      <c r="Q1431" s="6"/>
      <c r="R1431" s="6"/>
      <c r="S1431" s="6"/>
      <c r="T1431" s="6"/>
      <c r="U1431" s="6"/>
      <c r="V1431" s="6"/>
      <c r="W1431" s="6"/>
      <c r="X1431" s="6"/>
      <c r="Y1431" s="6"/>
    </row>
    <row r="1432" spans="2:25">
      <c r="B1432" s="6"/>
      <c r="C1432" s="6"/>
      <c r="D1432" s="6"/>
      <c r="E1432" s="6"/>
      <c r="F1432" s="6"/>
      <c r="G1432" s="6"/>
      <c r="H1432" s="6"/>
      <c r="I1432" s="6"/>
      <c r="J1432" s="6"/>
      <c r="K1432" s="6"/>
      <c r="L1432" s="6"/>
      <c r="M1432" s="6"/>
      <c r="N1432" s="6"/>
      <c r="O1432" s="6"/>
      <c r="P1432" s="6"/>
      <c r="Q1432" s="6"/>
      <c r="R1432" s="6"/>
      <c r="S1432" s="6"/>
      <c r="T1432" s="6"/>
      <c r="U1432" s="6"/>
      <c r="V1432" s="6"/>
      <c r="W1432" s="6"/>
      <c r="X1432" s="6"/>
      <c r="Y1432" s="6"/>
    </row>
    <row r="1433" spans="2:25">
      <c r="B1433" s="6"/>
      <c r="C1433" s="6"/>
      <c r="D1433" s="6"/>
      <c r="E1433" s="6"/>
      <c r="F1433" s="6"/>
      <c r="G1433" s="6"/>
      <c r="H1433" s="6"/>
      <c r="I1433" s="6"/>
      <c r="J1433" s="6"/>
      <c r="K1433" s="6"/>
      <c r="L1433" s="6"/>
      <c r="M1433" s="6"/>
      <c r="N1433" s="6"/>
      <c r="O1433" s="6"/>
      <c r="P1433" s="6"/>
      <c r="Q1433" s="6"/>
      <c r="R1433" s="6"/>
      <c r="S1433" s="6"/>
      <c r="T1433" s="6"/>
      <c r="U1433" s="6"/>
      <c r="V1433" s="6"/>
      <c r="W1433" s="6"/>
      <c r="X1433" s="6"/>
      <c r="Y1433" s="6"/>
    </row>
    <row r="1434" spans="2:25">
      <c r="B1434" s="6"/>
      <c r="C1434" s="6"/>
      <c r="D1434" s="6"/>
      <c r="E1434" s="6"/>
      <c r="F1434" s="6"/>
      <c r="G1434" s="6"/>
      <c r="H1434" s="6"/>
      <c r="I1434" s="6"/>
      <c r="J1434" s="6"/>
      <c r="K1434" s="6"/>
      <c r="L1434" s="6"/>
      <c r="M1434" s="6"/>
      <c r="N1434" s="6"/>
      <c r="O1434" s="6"/>
      <c r="P1434" s="6"/>
      <c r="Q1434" s="6"/>
      <c r="R1434" s="6"/>
      <c r="S1434" s="6"/>
      <c r="T1434" s="6"/>
      <c r="U1434" s="6"/>
      <c r="V1434" s="6"/>
      <c r="W1434" s="6"/>
      <c r="X1434" s="6"/>
      <c r="Y1434" s="6"/>
    </row>
    <row r="1435" spans="2:25">
      <c r="B1435" s="6"/>
      <c r="C1435" s="6"/>
      <c r="D1435" s="6"/>
      <c r="E1435" s="6"/>
      <c r="F1435" s="6"/>
      <c r="G1435" s="6"/>
      <c r="H1435" s="6"/>
      <c r="I1435" s="6"/>
      <c r="J1435" s="6"/>
      <c r="K1435" s="6"/>
      <c r="L1435" s="6"/>
      <c r="M1435" s="6"/>
      <c r="N1435" s="6"/>
      <c r="O1435" s="6"/>
      <c r="P1435" s="6"/>
      <c r="Q1435" s="6"/>
      <c r="R1435" s="6"/>
      <c r="S1435" s="6"/>
      <c r="T1435" s="6"/>
      <c r="U1435" s="6"/>
      <c r="V1435" s="6"/>
      <c r="W1435" s="6"/>
      <c r="X1435" s="6"/>
      <c r="Y1435" s="6"/>
    </row>
    <row r="1436" spans="2:25">
      <c r="B1436" s="6"/>
      <c r="C1436" s="6"/>
      <c r="D1436" s="6"/>
      <c r="E1436" s="6"/>
      <c r="F1436" s="6"/>
      <c r="G1436" s="6"/>
      <c r="H1436" s="6"/>
      <c r="I1436" s="6"/>
      <c r="J1436" s="6"/>
      <c r="K1436" s="6"/>
      <c r="L1436" s="6"/>
      <c r="M1436" s="6"/>
      <c r="N1436" s="6"/>
      <c r="O1436" s="6"/>
      <c r="P1436" s="6"/>
      <c r="Q1436" s="6"/>
      <c r="R1436" s="6"/>
      <c r="S1436" s="6"/>
      <c r="T1436" s="6"/>
      <c r="U1436" s="6"/>
      <c r="V1436" s="6"/>
      <c r="W1436" s="6"/>
      <c r="X1436" s="6"/>
      <c r="Y1436" s="6"/>
    </row>
    <row r="1437" spans="2:25">
      <c r="B1437" s="6"/>
      <c r="C1437" s="6"/>
      <c r="D1437" s="6"/>
      <c r="E1437" s="6"/>
      <c r="F1437" s="6"/>
      <c r="G1437" s="6"/>
      <c r="H1437" s="6"/>
      <c r="I1437" s="6"/>
      <c r="J1437" s="6"/>
      <c r="K1437" s="6"/>
      <c r="L1437" s="6"/>
      <c r="M1437" s="6"/>
      <c r="N1437" s="6"/>
      <c r="O1437" s="6"/>
      <c r="P1437" s="6"/>
      <c r="Q1437" s="6"/>
      <c r="R1437" s="6"/>
      <c r="S1437" s="6"/>
      <c r="T1437" s="6"/>
      <c r="U1437" s="6"/>
      <c r="V1437" s="6"/>
      <c r="W1437" s="6"/>
      <c r="X1437" s="6"/>
      <c r="Y1437" s="6"/>
    </row>
    <row r="1438" spans="2:25">
      <c r="B1438" s="6"/>
      <c r="C1438" s="6"/>
      <c r="D1438" s="6"/>
      <c r="E1438" s="6"/>
      <c r="F1438" s="6"/>
      <c r="G1438" s="6"/>
      <c r="H1438" s="6"/>
      <c r="I1438" s="6"/>
      <c r="J1438" s="6"/>
      <c r="K1438" s="6"/>
      <c r="L1438" s="6"/>
      <c r="M1438" s="6"/>
      <c r="N1438" s="6"/>
      <c r="O1438" s="6"/>
      <c r="P1438" s="6"/>
      <c r="Q1438" s="6"/>
      <c r="R1438" s="6"/>
      <c r="S1438" s="6"/>
      <c r="T1438" s="6"/>
      <c r="U1438" s="6"/>
      <c r="V1438" s="6"/>
      <c r="W1438" s="6"/>
      <c r="X1438" s="6"/>
      <c r="Y1438" s="6"/>
    </row>
    <row r="1439" spans="2:25">
      <c r="B1439" s="6"/>
      <c r="C1439" s="6"/>
      <c r="D1439" s="6"/>
      <c r="E1439" s="6"/>
      <c r="F1439" s="6"/>
      <c r="G1439" s="6"/>
      <c r="H1439" s="6"/>
      <c r="I1439" s="6"/>
      <c r="J1439" s="6"/>
      <c r="K1439" s="6"/>
      <c r="L1439" s="6"/>
      <c r="M1439" s="6"/>
      <c r="N1439" s="6"/>
      <c r="O1439" s="6"/>
      <c r="P1439" s="6"/>
      <c r="Q1439" s="6"/>
      <c r="R1439" s="6"/>
      <c r="S1439" s="6"/>
      <c r="T1439" s="6"/>
      <c r="U1439" s="6"/>
      <c r="V1439" s="6"/>
      <c r="W1439" s="6"/>
      <c r="X1439" s="6"/>
      <c r="Y1439" s="6"/>
    </row>
    <row r="1440" spans="2:25">
      <c r="B1440" s="6"/>
      <c r="C1440" s="6"/>
      <c r="D1440" s="6"/>
      <c r="E1440" s="6"/>
      <c r="F1440" s="6"/>
      <c r="G1440" s="6"/>
      <c r="H1440" s="6"/>
      <c r="I1440" s="6"/>
      <c r="J1440" s="6"/>
      <c r="K1440" s="6"/>
      <c r="L1440" s="6"/>
      <c r="M1440" s="6"/>
      <c r="N1440" s="6"/>
      <c r="O1440" s="6"/>
      <c r="P1440" s="6"/>
      <c r="Q1440" s="6"/>
      <c r="R1440" s="6"/>
      <c r="S1440" s="6"/>
      <c r="T1440" s="6"/>
      <c r="U1440" s="6"/>
      <c r="V1440" s="6"/>
      <c r="W1440" s="6"/>
      <c r="X1440" s="6"/>
      <c r="Y1440" s="6"/>
    </row>
    <row r="1441" spans="2:25">
      <c r="B1441" s="6"/>
      <c r="C1441" s="6"/>
      <c r="D1441" s="6"/>
      <c r="E1441" s="6"/>
      <c r="F1441" s="6"/>
      <c r="G1441" s="6"/>
      <c r="H1441" s="6"/>
      <c r="I1441" s="6"/>
      <c r="J1441" s="6"/>
      <c r="K1441" s="6"/>
      <c r="L1441" s="6"/>
      <c r="M1441" s="6"/>
      <c r="N1441" s="6"/>
      <c r="O1441" s="6"/>
      <c r="P1441" s="6"/>
      <c r="Q1441" s="6"/>
      <c r="R1441" s="6"/>
      <c r="S1441" s="6"/>
      <c r="T1441" s="6"/>
      <c r="U1441" s="6"/>
      <c r="V1441" s="6"/>
      <c r="W1441" s="6"/>
      <c r="X1441" s="6"/>
      <c r="Y1441" s="6"/>
    </row>
    <row r="1442" spans="2:25">
      <c r="B1442" s="6"/>
      <c r="C1442" s="6"/>
      <c r="D1442" s="6"/>
      <c r="E1442" s="6"/>
      <c r="F1442" s="6"/>
      <c r="G1442" s="6"/>
      <c r="H1442" s="6"/>
      <c r="I1442" s="6"/>
      <c r="J1442" s="6"/>
      <c r="K1442" s="6"/>
      <c r="L1442" s="6"/>
      <c r="M1442" s="6"/>
      <c r="N1442" s="6"/>
      <c r="O1442" s="6"/>
      <c r="P1442" s="6"/>
      <c r="Q1442" s="6"/>
      <c r="R1442" s="6"/>
      <c r="S1442" s="6"/>
      <c r="T1442" s="6"/>
      <c r="U1442" s="6"/>
      <c r="V1442" s="6"/>
      <c r="W1442" s="6"/>
      <c r="X1442" s="6"/>
      <c r="Y1442" s="6"/>
    </row>
    <row r="1443" spans="2:25">
      <c r="B1443" s="6"/>
      <c r="C1443" s="6"/>
      <c r="D1443" s="6"/>
      <c r="E1443" s="6"/>
      <c r="F1443" s="6"/>
      <c r="G1443" s="6"/>
      <c r="H1443" s="6"/>
      <c r="I1443" s="6"/>
      <c r="J1443" s="6"/>
      <c r="K1443" s="6"/>
      <c r="L1443" s="6"/>
      <c r="M1443" s="6"/>
      <c r="N1443" s="6"/>
      <c r="O1443" s="6"/>
      <c r="P1443" s="6"/>
      <c r="Q1443" s="6"/>
      <c r="R1443" s="6"/>
      <c r="S1443" s="6"/>
      <c r="T1443" s="6"/>
      <c r="U1443" s="6"/>
      <c r="V1443" s="6"/>
      <c r="W1443" s="6"/>
      <c r="X1443" s="6"/>
      <c r="Y1443" s="6"/>
    </row>
    <row r="1444" spans="2:25">
      <c r="B1444" s="6"/>
      <c r="C1444" s="6"/>
      <c r="D1444" s="6"/>
      <c r="E1444" s="6"/>
      <c r="F1444" s="6"/>
      <c r="G1444" s="6"/>
      <c r="H1444" s="6"/>
      <c r="I1444" s="6"/>
      <c r="J1444" s="6"/>
      <c r="K1444" s="6"/>
      <c r="L1444" s="6"/>
      <c r="M1444" s="6"/>
      <c r="N1444" s="6"/>
      <c r="O1444" s="6"/>
      <c r="P1444" s="6"/>
      <c r="Q1444" s="6"/>
      <c r="R1444" s="6"/>
      <c r="S1444" s="6"/>
      <c r="T1444" s="6"/>
      <c r="U1444" s="6"/>
      <c r="V1444" s="6"/>
      <c r="W1444" s="6"/>
      <c r="X1444" s="6"/>
      <c r="Y1444" s="6"/>
    </row>
    <row r="1445" spans="2:25">
      <c r="B1445" s="6"/>
      <c r="C1445" s="6"/>
      <c r="D1445" s="6"/>
      <c r="E1445" s="6"/>
      <c r="F1445" s="6"/>
      <c r="G1445" s="6"/>
      <c r="H1445" s="6"/>
      <c r="I1445" s="6"/>
      <c r="J1445" s="6"/>
      <c r="K1445" s="6"/>
      <c r="L1445" s="6"/>
      <c r="M1445" s="6"/>
      <c r="N1445" s="6"/>
      <c r="O1445" s="6"/>
      <c r="P1445" s="6"/>
      <c r="Q1445" s="6"/>
      <c r="R1445" s="6"/>
      <c r="S1445" s="6"/>
      <c r="T1445" s="6"/>
      <c r="U1445" s="6"/>
      <c r="V1445" s="6"/>
      <c r="W1445" s="6"/>
      <c r="X1445" s="6"/>
      <c r="Y1445" s="6"/>
    </row>
    <row r="1446" spans="2:25">
      <c r="B1446" s="6"/>
      <c r="C1446" s="6"/>
      <c r="D1446" s="6"/>
      <c r="E1446" s="6"/>
      <c r="F1446" s="6"/>
      <c r="G1446" s="6"/>
      <c r="H1446" s="6"/>
      <c r="I1446" s="6"/>
      <c r="J1446" s="6"/>
      <c r="K1446" s="6"/>
      <c r="L1446" s="6"/>
      <c r="M1446" s="6"/>
      <c r="N1446" s="6"/>
      <c r="O1446" s="6"/>
      <c r="P1446" s="6"/>
      <c r="Q1446" s="6"/>
      <c r="R1446" s="6"/>
      <c r="S1446" s="6"/>
      <c r="T1446" s="6"/>
      <c r="U1446" s="6"/>
      <c r="V1446" s="6"/>
      <c r="W1446" s="6"/>
      <c r="X1446" s="6"/>
      <c r="Y1446" s="6"/>
    </row>
    <row r="1447" spans="2:25">
      <c r="B1447" s="6"/>
      <c r="C1447" s="6"/>
      <c r="D1447" s="6"/>
      <c r="E1447" s="6"/>
      <c r="F1447" s="6"/>
      <c r="G1447" s="6"/>
      <c r="H1447" s="6"/>
      <c r="I1447" s="6"/>
      <c r="J1447" s="6"/>
      <c r="K1447" s="6"/>
      <c r="L1447" s="6"/>
      <c r="M1447" s="6"/>
      <c r="N1447" s="6"/>
      <c r="O1447" s="6"/>
      <c r="P1447" s="6"/>
      <c r="Q1447" s="6"/>
      <c r="R1447" s="6"/>
      <c r="S1447" s="6"/>
      <c r="T1447" s="6"/>
      <c r="U1447" s="6"/>
      <c r="V1447" s="6"/>
      <c r="W1447" s="6"/>
      <c r="X1447" s="6"/>
      <c r="Y1447" s="6"/>
    </row>
    <row r="1448" spans="2:25">
      <c r="B1448" s="6"/>
      <c r="C1448" s="6"/>
      <c r="D1448" s="6"/>
      <c r="E1448" s="6"/>
      <c r="F1448" s="6"/>
      <c r="G1448" s="6"/>
      <c r="H1448" s="6"/>
      <c r="I1448" s="6"/>
      <c r="J1448" s="6"/>
      <c r="K1448" s="6"/>
      <c r="L1448" s="6"/>
      <c r="M1448" s="6"/>
      <c r="N1448" s="6"/>
      <c r="O1448" s="6"/>
      <c r="P1448" s="6"/>
      <c r="Q1448" s="6"/>
      <c r="R1448" s="6"/>
      <c r="S1448" s="6"/>
      <c r="T1448" s="6"/>
      <c r="U1448" s="6"/>
      <c r="V1448" s="6"/>
      <c r="W1448" s="6"/>
      <c r="X1448" s="6"/>
      <c r="Y1448" s="6"/>
    </row>
    <row r="1449" spans="2:25">
      <c r="B1449" s="6"/>
      <c r="C1449" s="6"/>
      <c r="D1449" s="6"/>
      <c r="E1449" s="6"/>
      <c r="F1449" s="6"/>
      <c r="G1449" s="6"/>
      <c r="H1449" s="6"/>
      <c r="I1449" s="6"/>
      <c r="J1449" s="6"/>
      <c r="K1449" s="6"/>
      <c r="L1449" s="6"/>
      <c r="M1449" s="6"/>
      <c r="N1449" s="6"/>
      <c r="O1449" s="6"/>
      <c r="P1449" s="6"/>
      <c r="Q1449" s="6"/>
      <c r="R1449" s="6"/>
      <c r="S1449" s="6"/>
      <c r="T1449" s="6"/>
      <c r="U1449" s="6"/>
      <c r="V1449" s="6"/>
      <c r="W1449" s="6"/>
      <c r="X1449" s="6"/>
      <c r="Y1449" s="6"/>
    </row>
    <row r="1450" spans="2:25">
      <c r="B1450" s="6"/>
      <c r="C1450" s="6"/>
      <c r="D1450" s="6"/>
      <c r="E1450" s="6"/>
      <c r="F1450" s="6"/>
      <c r="G1450" s="6"/>
      <c r="H1450" s="6"/>
      <c r="I1450" s="6"/>
      <c r="J1450" s="6"/>
      <c r="K1450" s="6"/>
      <c r="L1450" s="6"/>
      <c r="M1450" s="6"/>
      <c r="N1450" s="6"/>
      <c r="O1450" s="6"/>
      <c r="P1450" s="6"/>
      <c r="Q1450" s="6"/>
      <c r="R1450" s="6"/>
      <c r="S1450" s="6"/>
      <c r="T1450" s="6"/>
      <c r="U1450" s="6"/>
      <c r="V1450" s="6"/>
      <c r="W1450" s="6"/>
      <c r="X1450" s="6"/>
      <c r="Y1450" s="6"/>
    </row>
    <row r="1451" spans="2:25">
      <c r="B1451" s="6"/>
      <c r="C1451" s="6"/>
      <c r="D1451" s="6"/>
      <c r="E1451" s="6"/>
      <c r="F1451" s="6"/>
      <c r="G1451" s="6"/>
      <c r="H1451" s="6"/>
      <c r="I1451" s="6"/>
      <c r="J1451" s="6"/>
      <c r="K1451" s="6"/>
      <c r="L1451" s="6"/>
      <c r="M1451" s="6"/>
      <c r="N1451" s="6"/>
      <c r="O1451" s="6"/>
      <c r="P1451" s="6"/>
      <c r="Q1451" s="6"/>
      <c r="R1451" s="6"/>
      <c r="S1451" s="6"/>
      <c r="T1451" s="6"/>
      <c r="U1451" s="6"/>
      <c r="V1451" s="6"/>
      <c r="W1451" s="6"/>
      <c r="X1451" s="6"/>
      <c r="Y1451" s="6"/>
    </row>
    <row r="1452" spans="2:25">
      <c r="B1452" s="6"/>
      <c r="C1452" s="6"/>
      <c r="D1452" s="6"/>
      <c r="E1452" s="6"/>
      <c r="F1452" s="6"/>
      <c r="G1452" s="6"/>
      <c r="H1452" s="6"/>
      <c r="I1452" s="6"/>
      <c r="J1452" s="6"/>
      <c r="K1452" s="6"/>
      <c r="L1452" s="6"/>
      <c r="M1452" s="6"/>
      <c r="N1452" s="6"/>
      <c r="O1452" s="6"/>
      <c r="P1452" s="6"/>
      <c r="Q1452" s="6"/>
      <c r="R1452" s="6"/>
      <c r="S1452" s="6"/>
      <c r="T1452" s="6"/>
      <c r="U1452" s="6"/>
      <c r="V1452" s="6"/>
      <c r="W1452" s="6"/>
      <c r="X1452" s="6"/>
      <c r="Y1452" s="6"/>
    </row>
    <row r="1453" spans="2:25">
      <c r="B1453" s="6"/>
      <c r="C1453" s="6"/>
      <c r="D1453" s="6"/>
      <c r="E1453" s="6"/>
      <c r="F1453" s="6"/>
      <c r="G1453" s="6"/>
      <c r="H1453" s="6"/>
      <c r="I1453" s="6"/>
      <c r="J1453" s="6"/>
      <c r="K1453" s="6"/>
      <c r="L1453" s="6"/>
      <c r="M1453" s="6"/>
      <c r="N1453" s="6"/>
      <c r="O1453" s="6"/>
      <c r="P1453" s="6"/>
      <c r="Q1453" s="6"/>
      <c r="R1453" s="6"/>
      <c r="S1453" s="6"/>
      <c r="T1453" s="6"/>
      <c r="U1453" s="6"/>
      <c r="V1453" s="6"/>
      <c r="W1453" s="6"/>
      <c r="X1453" s="6"/>
      <c r="Y1453" s="6"/>
    </row>
    <row r="1454" spans="2:25">
      <c r="B1454" s="6"/>
      <c r="C1454" s="6"/>
      <c r="D1454" s="6"/>
      <c r="E1454" s="6"/>
      <c r="F1454" s="6"/>
      <c r="G1454" s="6"/>
      <c r="H1454" s="6"/>
      <c r="I1454" s="6"/>
      <c r="J1454" s="6"/>
      <c r="K1454" s="6"/>
      <c r="L1454" s="6"/>
      <c r="M1454" s="6"/>
      <c r="N1454" s="6"/>
      <c r="O1454" s="6"/>
      <c r="P1454" s="6"/>
      <c r="Q1454" s="6"/>
      <c r="R1454" s="6"/>
      <c r="S1454" s="6"/>
      <c r="T1454" s="6"/>
      <c r="U1454" s="6"/>
      <c r="V1454" s="6"/>
      <c r="W1454" s="6"/>
      <c r="X1454" s="6"/>
      <c r="Y1454" s="6"/>
    </row>
    <row r="1455" spans="2:25">
      <c r="B1455" s="6"/>
      <c r="C1455" s="6"/>
      <c r="D1455" s="6"/>
      <c r="E1455" s="6"/>
      <c r="F1455" s="6"/>
      <c r="G1455" s="6"/>
      <c r="H1455" s="6"/>
      <c r="I1455" s="6"/>
      <c r="J1455" s="6"/>
      <c r="K1455" s="6"/>
      <c r="L1455" s="6"/>
      <c r="M1455" s="6"/>
      <c r="N1455" s="6"/>
      <c r="O1455" s="6"/>
      <c r="P1455" s="6"/>
      <c r="Q1455" s="6"/>
      <c r="R1455" s="6"/>
      <c r="S1455" s="6"/>
      <c r="T1455" s="6"/>
      <c r="U1455" s="6"/>
      <c r="V1455" s="6"/>
      <c r="W1455" s="6"/>
      <c r="X1455" s="6"/>
      <c r="Y1455" s="6"/>
    </row>
    <row r="1456" spans="2:25">
      <c r="B1456" s="6"/>
      <c r="C1456" s="6"/>
      <c r="D1456" s="6"/>
      <c r="E1456" s="6"/>
      <c r="F1456" s="6"/>
      <c r="G1456" s="6"/>
      <c r="H1456" s="6"/>
      <c r="I1456" s="6"/>
      <c r="J1456" s="6"/>
      <c r="K1456" s="6"/>
      <c r="L1456" s="6"/>
      <c r="M1456" s="6"/>
      <c r="N1456" s="6"/>
      <c r="O1456" s="6"/>
      <c r="P1456" s="6"/>
      <c r="Q1456" s="6"/>
      <c r="R1456" s="6"/>
      <c r="S1456" s="6"/>
      <c r="T1456" s="6"/>
      <c r="U1456" s="6"/>
      <c r="V1456" s="6"/>
      <c r="W1456" s="6"/>
      <c r="X1456" s="6"/>
      <c r="Y1456" s="6"/>
    </row>
    <row r="1457" spans="2:25">
      <c r="B1457" s="6"/>
      <c r="C1457" s="6"/>
      <c r="D1457" s="6"/>
      <c r="E1457" s="6"/>
      <c r="F1457" s="6"/>
      <c r="G1457" s="6"/>
      <c r="H1457" s="6"/>
      <c r="I1457" s="6"/>
      <c r="J1457" s="6"/>
      <c r="K1457" s="6"/>
      <c r="L1457" s="6"/>
      <c r="M1457" s="6"/>
      <c r="N1457" s="6"/>
      <c r="O1457" s="6"/>
      <c r="P1457" s="6"/>
      <c r="Q1457" s="6"/>
      <c r="R1457" s="6"/>
      <c r="S1457" s="6"/>
      <c r="T1457" s="6"/>
      <c r="U1457" s="6"/>
      <c r="V1457" s="6"/>
      <c r="W1457" s="6"/>
      <c r="X1457" s="6"/>
      <c r="Y1457" s="6"/>
    </row>
    <row r="1458" spans="2:25">
      <c r="B1458" s="6"/>
      <c r="C1458" s="6"/>
      <c r="D1458" s="6"/>
      <c r="E1458" s="6"/>
      <c r="F1458" s="6"/>
      <c r="G1458" s="6"/>
      <c r="H1458" s="6"/>
      <c r="I1458" s="6"/>
      <c r="J1458" s="6"/>
      <c r="K1458" s="6"/>
      <c r="L1458" s="6"/>
      <c r="M1458" s="6"/>
      <c r="N1458" s="6"/>
      <c r="O1458" s="6"/>
      <c r="P1458" s="6"/>
      <c r="Q1458" s="6"/>
      <c r="R1458" s="6"/>
      <c r="S1458" s="6"/>
      <c r="T1458" s="6"/>
      <c r="U1458" s="6"/>
      <c r="V1458" s="6"/>
      <c r="W1458" s="6"/>
      <c r="X1458" s="6"/>
      <c r="Y1458" s="6"/>
    </row>
    <row r="1459" spans="2:25">
      <c r="B1459" s="6"/>
      <c r="C1459" s="6"/>
      <c r="D1459" s="6"/>
      <c r="E1459" s="6"/>
      <c r="F1459" s="6"/>
      <c r="G1459" s="6"/>
      <c r="H1459" s="6"/>
      <c r="I1459" s="6"/>
      <c r="J1459" s="6"/>
      <c r="K1459" s="6"/>
      <c r="L1459" s="6"/>
      <c r="M1459" s="6"/>
      <c r="N1459" s="6"/>
      <c r="O1459" s="6"/>
      <c r="P1459" s="6"/>
      <c r="Q1459" s="6"/>
      <c r="R1459" s="6"/>
      <c r="S1459" s="6"/>
      <c r="T1459" s="6"/>
      <c r="U1459" s="6"/>
      <c r="V1459" s="6"/>
      <c r="W1459" s="6"/>
      <c r="X1459" s="6"/>
      <c r="Y1459" s="6"/>
    </row>
    <row r="1460" spans="2:25">
      <c r="B1460" s="6"/>
      <c r="C1460" s="6"/>
      <c r="D1460" s="6"/>
      <c r="E1460" s="6"/>
      <c r="F1460" s="6"/>
      <c r="G1460" s="6"/>
      <c r="H1460" s="6"/>
      <c r="I1460" s="6"/>
      <c r="J1460" s="6"/>
      <c r="K1460" s="6"/>
      <c r="L1460" s="6"/>
      <c r="M1460" s="6"/>
      <c r="N1460" s="6"/>
      <c r="O1460" s="6"/>
      <c r="P1460" s="6"/>
      <c r="Q1460" s="6"/>
      <c r="R1460" s="6"/>
      <c r="S1460" s="6"/>
      <c r="T1460" s="6"/>
      <c r="U1460" s="6"/>
      <c r="V1460" s="6"/>
      <c r="W1460" s="6"/>
      <c r="X1460" s="6"/>
      <c r="Y1460" s="6"/>
    </row>
    <row r="1461" spans="2:25">
      <c r="B1461" s="6"/>
      <c r="C1461" s="6"/>
      <c r="D1461" s="6"/>
      <c r="E1461" s="6"/>
      <c r="F1461" s="6"/>
      <c r="G1461" s="6"/>
      <c r="H1461" s="6"/>
      <c r="I1461" s="6"/>
      <c r="J1461" s="6"/>
      <c r="K1461" s="6"/>
      <c r="L1461" s="6"/>
      <c r="M1461" s="6"/>
      <c r="N1461" s="6"/>
      <c r="O1461" s="6"/>
      <c r="P1461" s="6"/>
      <c r="Q1461" s="6"/>
      <c r="R1461" s="6"/>
      <c r="S1461" s="6"/>
      <c r="T1461" s="6"/>
      <c r="U1461" s="6"/>
      <c r="V1461" s="6"/>
      <c r="W1461" s="6"/>
      <c r="X1461" s="6"/>
      <c r="Y1461" s="6"/>
    </row>
    <row r="1462" spans="2:25">
      <c r="B1462" s="6"/>
      <c r="C1462" s="6"/>
      <c r="D1462" s="6"/>
      <c r="E1462" s="6"/>
      <c r="F1462" s="6"/>
      <c r="G1462" s="6"/>
      <c r="H1462" s="6"/>
      <c r="I1462" s="6"/>
      <c r="J1462" s="6"/>
      <c r="K1462" s="6"/>
      <c r="L1462" s="6"/>
      <c r="M1462" s="6"/>
      <c r="N1462" s="6"/>
      <c r="O1462" s="6"/>
      <c r="P1462" s="6"/>
      <c r="Q1462" s="6"/>
      <c r="R1462" s="6"/>
      <c r="S1462" s="6"/>
      <c r="T1462" s="6"/>
      <c r="U1462" s="6"/>
      <c r="V1462" s="6"/>
      <c r="W1462" s="6"/>
      <c r="X1462" s="6"/>
      <c r="Y1462" s="6"/>
    </row>
    <row r="1463" spans="2:25">
      <c r="B1463" s="6"/>
      <c r="C1463" s="6"/>
      <c r="D1463" s="6"/>
      <c r="E1463" s="6"/>
      <c r="F1463" s="6"/>
      <c r="G1463" s="6"/>
      <c r="H1463" s="6"/>
      <c r="I1463" s="6"/>
      <c r="J1463" s="6"/>
      <c r="K1463" s="6"/>
      <c r="L1463" s="6"/>
      <c r="M1463" s="6"/>
      <c r="N1463" s="6"/>
      <c r="O1463" s="6"/>
      <c r="P1463" s="6"/>
      <c r="Q1463" s="6"/>
      <c r="R1463" s="6"/>
      <c r="S1463" s="6"/>
      <c r="T1463" s="6"/>
      <c r="U1463" s="6"/>
      <c r="V1463" s="6"/>
      <c r="W1463" s="6"/>
      <c r="X1463" s="6"/>
      <c r="Y1463" s="6"/>
    </row>
    <row r="1464" spans="2:25">
      <c r="B1464" s="6"/>
      <c r="C1464" s="6"/>
      <c r="D1464" s="6"/>
      <c r="E1464" s="6"/>
      <c r="F1464" s="6"/>
      <c r="G1464" s="6"/>
      <c r="H1464" s="6"/>
      <c r="I1464" s="6"/>
      <c r="J1464" s="6"/>
      <c r="K1464" s="6"/>
      <c r="L1464" s="6"/>
      <c r="M1464" s="6"/>
      <c r="N1464" s="6"/>
      <c r="O1464" s="6"/>
      <c r="P1464" s="6"/>
      <c r="Q1464" s="6"/>
      <c r="R1464" s="6"/>
      <c r="S1464" s="6"/>
      <c r="T1464" s="6"/>
      <c r="U1464" s="6"/>
      <c r="V1464" s="6"/>
      <c r="W1464" s="6"/>
      <c r="X1464" s="6"/>
      <c r="Y1464" s="6"/>
    </row>
    <row r="1465" spans="2:25">
      <c r="B1465" s="6"/>
      <c r="C1465" s="6"/>
      <c r="D1465" s="6"/>
      <c r="E1465" s="6"/>
      <c r="F1465" s="6"/>
      <c r="G1465" s="6"/>
      <c r="H1465" s="6"/>
      <c r="I1465" s="6"/>
      <c r="J1465" s="6"/>
      <c r="K1465" s="6"/>
      <c r="L1465" s="6"/>
      <c r="M1465" s="6"/>
      <c r="N1465" s="6"/>
      <c r="O1465" s="6"/>
      <c r="P1465" s="6"/>
      <c r="Q1465" s="6"/>
      <c r="R1465" s="6"/>
      <c r="S1465" s="6"/>
      <c r="T1465" s="6"/>
      <c r="U1465" s="6"/>
      <c r="V1465" s="6"/>
      <c r="W1465" s="6"/>
      <c r="X1465" s="6"/>
      <c r="Y1465" s="6"/>
    </row>
    <row r="1466" spans="2:25">
      <c r="B1466" s="6"/>
      <c r="C1466" s="6"/>
      <c r="D1466" s="6"/>
      <c r="E1466" s="6"/>
      <c r="F1466" s="6"/>
      <c r="G1466" s="6"/>
      <c r="H1466" s="6"/>
      <c r="I1466" s="6"/>
      <c r="J1466" s="6"/>
      <c r="K1466" s="6"/>
      <c r="L1466" s="6"/>
      <c r="M1466" s="6"/>
      <c r="N1466" s="6"/>
      <c r="O1466" s="6"/>
      <c r="P1466" s="6"/>
      <c r="Q1466" s="6"/>
      <c r="R1466" s="6"/>
      <c r="S1466" s="6"/>
      <c r="T1466" s="6"/>
      <c r="U1466" s="6"/>
      <c r="V1466" s="6"/>
      <c r="W1466" s="6"/>
      <c r="X1466" s="6"/>
      <c r="Y1466" s="6"/>
    </row>
    <row r="1467" spans="2:25">
      <c r="B1467" s="6"/>
      <c r="C1467" s="6"/>
      <c r="D1467" s="6"/>
      <c r="E1467" s="6"/>
      <c r="F1467" s="6"/>
      <c r="G1467" s="6"/>
      <c r="H1467" s="6"/>
      <c r="I1467" s="6"/>
      <c r="J1467" s="6"/>
      <c r="K1467" s="6"/>
      <c r="L1467" s="6"/>
      <c r="M1467" s="6"/>
      <c r="N1467" s="6"/>
      <c r="O1467" s="6"/>
      <c r="P1467" s="6"/>
      <c r="Q1467" s="6"/>
      <c r="R1467" s="6"/>
      <c r="S1467" s="6"/>
      <c r="T1467" s="6"/>
      <c r="U1467" s="6"/>
      <c r="V1467" s="6"/>
      <c r="W1467" s="6"/>
      <c r="X1467" s="6"/>
      <c r="Y1467" s="6"/>
    </row>
    <row r="1468" spans="2:25">
      <c r="B1468" s="6"/>
      <c r="C1468" s="6"/>
      <c r="D1468" s="6"/>
      <c r="E1468" s="6"/>
      <c r="F1468" s="6"/>
      <c r="G1468" s="6"/>
      <c r="H1468" s="6"/>
      <c r="I1468" s="6"/>
      <c r="J1468" s="6"/>
      <c r="K1468" s="6"/>
      <c r="L1468" s="6"/>
      <c r="M1468" s="6"/>
      <c r="N1468" s="6"/>
      <c r="O1468" s="6"/>
      <c r="P1468" s="6"/>
      <c r="Q1468" s="6"/>
      <c r="R1468" s="6"/>
      <c r="S1468" s="6"/>
      <c r="T1468" s="6"/>
      <c r="U1468" s="6"/>
      <c r="V1468" s="6"/>
      <c r="W1468" s="6"/>
      <c r="X1468" s="6"/>
      <c r="Y1468" s="6"/>
    </row>
    <row r="1469" spans="2:25">
      <c r="B1469" s="6"/>
      <c r="C1469" s="6"/>
      <c r="D1469" s="6"/>
      <c r="E1469" s="6"/>
      <c r="F1469" s="6"/>
      <c r="G1469" s="6"/>
      <c r="H1469" s="6"/>
      <c r="I1469" s="6"/>
      <c r="J1469" s="6"/>
      <c r="K1469" s="6"/>
      <c r="L1469" s="6"/>
      <c r="M1469" s="6"/>
      <c r="N1469" s="6"/>
      <c r="O1469" s="6"/>
      <c r="P1469" s="6"/>
      <c r="Q1469" s="6"/>
      <c r="R1469" s="6"/>
      <c r="S1469" s="6"/>
      <c r="T1469" s="6"/>
      <c r="U1469" s="6"/>
      <c r="V1469" s="6"/>
      <c r="W1469" s="6"/>
      <c r="X1469" s="6"/>
      <c r="Y1469" s="6"/>
    </row>
    <row r="1470" spans="2:25">
      <c r="B1470" s="6"/>
      <c r="C1470" s="6"/>
      <c r="D1470" s="6"/>
      <c r="E1470" s="6"/>
      <c r="F1470" s="6"/>
      <c r="G1470" s="6"/>
      <c r="H1470" s="6"/>
      <c r="I1470" s="6"/>
      <c r="J1470" s="6"/>
      <c r="K1470" s="6"/>
      <c r="L1470" s="6"/>
      <c r="M1470" s="6"/>
      <c r="N1470" s="6"/>
      <c r="O1470" s="6"/>
      <c r="P1470" s="6"/>
      <c r="Q1470" s="6"/>
      <c r="R1470" s="6"/>
      <c r="S1470" s="6"/>
      <c r="T1470" s="6"/>
      <c r="U1470" s="6"/>
      <c r="V1470" s="6"/>
      <c r="W1470" s="6"/>
      <c r="X1470" s="6"/>
      <c r="Y1470" s="6"/>
    </row>
    <row r="1471" spans="2:25">
      <c r="B1471" s="6"/>
      <c r="C1471" s="6"/>
      <c r="D1471" s="6"/>
      <c r="E1471" s="6"/>
      <c r="F1471" s="6"/>
      <c r="G1471" s="6"/>
      <c r="H1471" s="6"/>
      <c r="I1471" s="6"/>
      <c r="J1471" s="6"/>
      <c r="K1471" s="6"/>
      <c r="L1471" s="6"/>
      <c r="M1471" s="6"/>
      <c r="N1471" s="6"/>
      <c r="O1471" s="6"/>
      <c r="P1471" s="6"/>
      <c r="Q1471" s="6"/>
      <c r="R1471" s="6"/>
      <c r="S1471" s="6"/>
      <c r="T1471" s="6"/>
      <c r="U1471" s="6"/>
      <c r="V1471" s="6"/>
      <c r="W1471" s="6"/>
      <c r="X1471" s="6"/>
      <c r="Y1471" s="6"/>
    </row>
    <row r="1472" spans="2:25">
      <c r="B1472" s="6"/>
      <c r="C1472" s="6"/>
      <c r="D1472" s="6"/>
      <c r="E1472" s="6"/>
      <c r="F1472" s="6"/>
      <c r="G1472" s="6"/>
      <c r="H1472" s="6"/>
      <c r="I1472" s="6"/>
      <c r="J1472" s="6"/>
      <c r="K1472" s="6"/>
      <c r="L1472" s="6"/>
      <c r="M1472" s="6"/>
      <c r="N1472" s="6"/>
      <c r="O1472" s="6"/>
      <c r="P1472" s="6"/>
      <c r="Q1472" s="6"/>
      <c r="R1472" s="6"/>
      <c r="S1472" s="6"/>
      <c r="T1472" s="6"/>
      <c r="U1472" s="6"/>
      <c r="V1472" s="6"/>
      <c r="W1472" s="6"/>
      <c r="X1472" s="6"/>
      <c r="Y1472" s="6"/>
    </row>
    <row r="1473" spans="2:25">
      <c r="B1473" s="6"/>
      <c r="C1473" s="6"/>
      <c r="D1473" s="6"/>
      <c r="E1473" s="6"/>
      <c r="F1473" s="6"/>
      <c r="G1473" s="6"/>
      <c r="H1473" s="6"/>
      <c r="I1473" s="6"/>
      <c r="J1473" s="6"/>
      <c r="K1473" s="6"/>
      <c r="L1473" s="6"/>
      <c r="M1473" s="6"/>
      <c r="N1473" s="6"/>
      <c r="O1473" s="6"/>
      <c r="P1473" s="6"/>
      <c r="Q1473" s="6"/>
      <c r="R1473" s="6"/>
      <c r="S1473" s="6"/>
      <c r="T1473" s="6"/>
      <c r="U1473" s="6"/>
      <c r="V1473" s="6"/>
      <c r="W1473" s="6"/>
      <c r="X1473" s="6"/>
      <c r="Y1473" s="6"/>
    </row>
    <row r="1474" spans="2:25">
      <c r="B1474" s="6"/>
      <c r="C1474" s="6"/>
      <c r="D1474" s="6"/>
      <c r="E1474" s="6"/>
      <c r="F1474" s="6"/>
      <c r="G1474" s="6"/>
      <c r="H1474" s="6"/>
      <c r="I1474" s="6"/>
      <c r="J1474" s="6"/>
      <c r="K1474" s="6"/>
      <c r="L1474" s="6"/>
      <c r="M1474" s="6"/>
      <c r="N1474" s="6"/>
      <c r="O1474" s="6"/>
      <c r="P1474" s="6"/>
      <c r="Q1474" s="6"/>
      <c r="R1474" s="6"/>
      <c r="S1474" s="6"/>
      <c r="T1474" s="6"/>
      <c r="U1474" s="6"/>
      <c r="V1474" s="6"/>
      <c r="W1474" s="6"/>
      <c r="X1474" s="6"/>
      <c r="Y1474" s="6"/>
    </row>
    <row r="1475" spans="2:25">
      <c r="B1475" s="6"/>
      <c r="C1475" s="6"/>
      <c r="D1475" s="6"/>
      <c r="E1475" s="6"/>
      <c r="F1475" s="6"/>
      <c r="G1475" s="6"/>
      <c r="H1475" s="6"/>
      <c r="I1475" s="6"/>
      <c r="J1475" s="6"/>
      <c r="K1475" s="6"/>
      <c r="L1475" s="6"/>
      <c r="M1475" s="6"/>
      <c r="N1475" s="6"/>
      <c r="O1475" s="6"/>
      <c r="P1475" s="6"/>
      <c r="Q1475" s="6"/>
      <c r="R1475" s="6"/>
      <c r="S1475" s="6"/>
      <c r="T1475" s="6"/>
      <c r="U1475" s="6"/>
      <c r="V1475" s="6"/>
      <c r="W1475" s="6"/>
      <c r="X1475" s="6"/>
      <c r="Y1475" s="6"/>
    </row>
    <row r="1476" spans="2:25">
      <c r="B1476" s="6"/>
      <c r="C1476" s="6"/>
      <c r="D1476" s="6"/>
      <c r="E1476" s="6"/>
      <c r="F1476" s="6"/>
      <c r="G1476" s="6"/>
      <c r="H1476" s="6"/>
      <c r="I1476" s="6"/>
      <c r="J1476" s="6"/>
      <c r="K1476" s="6"/>
      <c r="L1476" s="6"/>
      <c r="M1476" s="6"/>
      <c r="N1476" s="6"/>
      <c r="O1476" s="6"/>
      <c r="P1476" s="6"/>
      <c r="Q1476" s="6"/>
      <c r="R1476" s="6"/>
      <c r="S1476" s="6"/>
      <c r="T1476" s="6"/>
      <c r="U1476" s="6"/>
      <c r="V1476" s="6"/>
      <c r="W1476" s="6"/>
      <c r="X1476" s="6"/>
      <c r="Y1476" s="6"/>
    </row>
    <row r="1477" spans="2:25">
      <c r="B1477" s="6"/>
      <c r="C1477" s="6"/>
      <c r="D1477" s="6"/>
      <c r="E1477" s="6"/>
      <c r="F1477" s="6"/>
      <c r="G1477" s="6"/>
      <c r="H1477" s="6"/>
      <c r="I1477" s="6"/>
      <c r="J1477" s="6"/>
      <c r="K1477" s="6"/>
      <c r="L1477" s="6"/>
      <c r="M1477" s="6"/>
      <c r="N1477" s="6"/>
      <c r="O1477" s="6"/>
      <c r="P1477" s="6"/>
      <c r="Q1477" s="6"/>
      <c r="R1477" s="6"/>
      <c r="S1477" s="6"/>
      <c r="T1477" s="6"/>
      <c r="U1477" s="6"/>
      <c r="V1477" s="6"/>
      <c r="W1477" s="6"/>
      <c r="X1477" s="6"/>
      <c r="Y1477" s="6"/>
    </row>
    <row r="1478" spans="2:25">
      <c r="B1478" s="6"/>
      <c r="C1478" s="6"/>
      <c r="D1478" s="6"/>
      <c r="E1478" s="6"/>
      <c r="F1478" s="6"/>
      <c r="G1478" s="6"/>
      <c r="H1478" s="6"/>
      <c r="I1478" s="6"/>
      <c r="J1478" s="6"/>
      <c r="K1478" s="6"/>
      <c r="L1478" s="6"/>
      <c r="M1478" s="6"/>
      <c r="N1478" s="6"/>
      <c r="O1478" s="6"/>
      <c r="P1478" s="6"/>
      <c r="Q1478" s="6"/>
      <c r="R1478" s="6"/>
      <c r="S1478" s="6"/>
      <c r="T1478" s="6"/>
      <c r="U1478" s="6"/>
      <c r="V1478" s="6"/>
      <c r="W1478" s="6"/>
      <c r="X1478" s="6"/>
      <c r="Y1478" s="6"/>
    </row>
    <row r="1479" spans="2:25">
      <c r="B1479" s="6"/>
      <c r="C1479" s="6"/>
      <c r="D1479" s="6"/>
      <c r="E1479" s="6"/>
      <c r="F1479" s="6"/>
      <c r="G1479" s="6"/>
      <c r="H1479" s="6"/>
      <c r="I1479" s="6"/>
      <c r="J1479" s="6"/>
      <c r="K1479" s="6"/>
      <c r="L1479" s="6"/>
      <c r="M1479" s="6"/>
      <c r="N1479" s="6"/>
      <c r="O1479" s="6"/>
      <c r="P1479" s="6"/>
      <c r="Q1479" s="6"/>
      <c r="R1479" s="6"/>
      <c r="S1479" s="6"/>
      <c r="T1479" s="6"/>
      <c r="U1479" s="6"/>
      <c r="V1479" s="6"/>
      <c r="W1479" s="6"/>
      <c r="X1479" s="6"/>
      <c r="Y1479" s="6"/>
    </row>
    <row r="1480" spans="2:25">
      <c r="B1480" s="6"/>
      <c r="C1480" s="6"/>
      <c r="D1480" s="6"/>
      <c r="E1480" s="6"/>
      <c r="F1480" s="6"/>
      <c r="G1480" s="6"/>
      <c r="H1480" s="6"/>
      <c r="I1480" s="6"/>
      <c r="J1480" s="6"/>
      <c r="K1480" s="6"/>
      <c r="L1480" s="6"/>
      <c r="M1480" s="6"/>
      <c r="N1480" s="6"/>
      <c r="O1480" s="6"/>
      <c r="P1480" s="6"/>
      <c r="Q1480" s="6"/>
      <c r="R1480" s="6"/>
      <c r="S1480" s="6"/>
      <c r="T1480" s="6"/>
      <c r="U1480" s="6"/>
      <c r="V1480" s="6"/>
      <c r="W1480" s="6"/>
      <c r="X1480" s="6"/>
      <c r="Y1480" s="6"/>
    </row>
    <row r="1481" spans="2:25">
      <c r="B1481" s="6"/>
      <c r="C1481" s="6"/>
      <c r="D1481" s="6"/>
      <c r="E1481" s="6"/>
      <c r="F1481" s="6"/>
      <c r="G1481" s="6"/>
      <c r="H1481" s="6"/>
      <c r="I1481" s="6"/>
      <c r="J1481" s="6"/>
      <c r="K1481" s="6"/>
      <c r="L1481" s="6"/>
      <c r="M1481" s="6"/>
      <c r="N1481" s="6"/>
      <c r="O1481" s="6"/>
      <c r="P1481" s="6"/>
      <c r="Q1481" s="6"/>
      <c r="R1481" s="6"/>
      <c r="S1481" s="6"/>
      <c r="T1481" s="6"/>
      <c r="U1481" s="6"/>
      <c r="V1481" s="6"/>
      <c r="W1481" s="6"/>
      <c r="X1481" s="6"/>
      <c r="Y1481" s="6"/>
    </row>
    <row r="1482" spans="2:25">
      <c r="B1482" s="6"/>
      <c r="C1482" s="6"/>
      <c r="D1482" s="6"/>
      <c r="E1482" s="6"/>
      <c r="F1482" s="6"/>
      <c r="G1482" s="6"/>
      <c r="H1482" s="6"/>
      <c r="I1482" s="6"/>
      <c r="J1482" s="6"/>
      <c r="K1482" s="6"/>
      <c r="L1482" s="6"/>
      <c r="M1482" s="6"/>
      <c r="N1482" s="6"/>
      <c r="O1482" s="6"/>
      <c r="P1482" s="6"/>
      <c r="Q1482" s="6"/>
      <c r="R1482" s="6"/>
      <c r="S1482" s="6"/>
      <c r="T1482" s="6"/>
      <c r="U1482" s="6"/>
      <c r="V1482" s="6"/>
      <c r="W1482" s="6"/>
      <c r="X1482" s="6"/>
      <c r="Y1482" s="6"/>
    </row>
    <row r="1483" spans="2:25">
      <c r="B1483" s="6"/>
      <c r="C1483" s="6"/>
      <c r="D1483" s="6"/>
      <c r="E1483" s="6"/>
      <c r="F1483" s="6"/>
      <c r="G1483" s="6"/>
      <c r="H1483" s="6"/>
      <c r="I1483" s="6"/>
      <c r="J1483" s="6"/>
      <c r="K1483" s="6"/>
      <c r="L1483" s="6"/>
      <c r="M1483" s="6"/>
      <c r="N1483" s="6"/>
      <c r="O1483" s="6"/>
      <c r="P1483" s="6"/>
      <c r="Q1483" s="6"/>
      <c r="R1483" s="6"/>
      <c r="S1483" s="6"/>
      <c r="T1483" s="6"/>
      <c r="U1483" s="6"/>
      <c r="V1483" s="6"/>
      <c r="W1483" s="6"/>
      <c r="X1483" s="6"/>
      <c r="Y1483" s="6"/>
    </row>
    <row r="1484" spans="2:25">
      <c r="B1484" s="6"/>
      <c r="C1484" s="6"/>
      <c r="D1484" s="6"/>
      <c r="E1484" s="6"/>
      <c r="F1484" s="6"/>
      <c r="G1484" s="6"/>
      <c r="H1484" s="6"/>
      <c r="I1484" s="6"/>
      <c r="J1484" s="6"/>
      <c r="K1484" s="6"/>
      <c r="L1484" s="6"/>
      <c r="M1484" s="6"/>
      <c r="N1484" s="6"/>
      <c r="O1484" s="6"/>
      <c r="P1484" s="6"/>
      <c r="Q1484" s="6"/>
      <c r="R1484" s="6"/>
      <c r="S1484" s="6"/>
      <c r="T1484" s="6"/>
      <c r="U1484" s="6"/>
      <c r="V1484" s="6"/>
      <c r="W1484" s="6"/>
      <c r="X1484" s="6"/>
      <c r="Y1484" s="6"/>
    </row>
    <row r="1485" spans="2:25">
      <c r="B1485" s="6"/>
      <c r="C1485" s="6"/>
      <c r="D1485" s="6"/>
      <c r="E1485" s="6"/>
      <c r="F1485" s="6"/>
      <c r="G1485" s="6"/>
      <c r="H1485" s="6"/>
      <c r="I1485" s="6"/>
      <c r="J1485" s="6"/>
      <c r="K1485" s="6"/>
      <c r="L1485" s="6"/>
      <c r="M1485" s="6"/>
      <c r="N1485" s="6"/>
      <c r="O1485" s="6"/>
      <c r="P1485" s="6"/>
      <c r="Q1485" s="6"/>
      <c r="R1485" s="6"/>
      <c r="S1485" s="6"/>
      <c r="T1485" s="6"/>
      <c r="U1485" s="6"/>
      <c r="V1485" s="6"/>
      <c r="W1485" s="6"/>
      <c r="X1485" s="6"/>
      <c r="Y1485" s="6"/>
    </row>
    <row r="1486" spans="2:25">
      <c r="B1486" s="6"/>
      <c r="C1486" s="6"/>
      <c r="D1486" s="6"/>
      <c r="E1486" s="6"/>
      <c r="F1486" s="6"/>
      <c r="G1486" s="6"/>
      <c r="H1486" s="6"/>
      <c r="I1486" s="6"/>
      <c r="J1486" s="6"/>
      <c r="K1486" s="6"/>
      <c r="L1486" s="6"/>
      <c r="M1486" s="6"/>
      <c r="N1486" s="6"/>
      <c r="O1486" s="6"/>
      <c r="P1486" s="6"/>
      <c r="Q1486" s="6"/>
      <c r="R1486" s="6"/>
      <c r="S1486" s="6"/>
      <c r="T1486" s="6"/>
      <c r="U1486" s="6"/>
      <c r="V1486" s="6"/>
      <c r="W1486" s="6"/>
      <c r="X1486" s="6"/>
      <c r="Y1486" s="6"/>
    </row>
    <row r="1487" spans="2:25">
      <c r="B1487" s="6"/>
      <c r="C1487" s="6"/>
      <c r="D1487" s="6"/>
      <c r="E1487" s="6"/>
      <c r="F1487" s="6"/>
      <c r="G1487" s="6"/>
      <c r="H1487" s="6"/>
      <c r="I1487" s="6"/>
      <c r="J1487" s="6"/>
      <c r="K1487" s="6"/>
      <c r="L1487" s="6"/>
      <c r="M1487" s="6"/>
      <c r="N1487" s="6"/>
      <c r="O1487" s="6"/>
      <c r="P1487" s="6"/>
      <c r="Q1487" s="6"/>
      <c r="R1487" s="6"/>
      <c r="S1487" s="6"/>
      <c r="T1487" s="6"/>
      <c r="U1487" s="6"/>
      <c r="V1487" s="6"/>
      <c r="W1487" s="6"/>
      <c r="X1487" s="6"/>
      <c r="Y1487" s="6"/>
    </row>
    <row r="1488" spans="2:25">
      <c r="B1488" s="6"/>
      <c r="C1488" s="6"/>
      <c r="D1488" s="6"/>
      <c r="E1488" s="6"/>
      <c r="F1488" s="6"/>
      <c r="G1488" s="6"/>
      <c r="H1488" s="6"/>
      <c r="I1488" s="6"/>
      <c r="J1488" s="6"/>
      <c r="K1488" s="6"/>
      <c r="L1488" s="6"/>
      <c r="M1488" s="6"/>
      <c r="N1488" s="6"/>
      <c r="O1488" s="6"/>
      <c r="P1488" s="6"/>
      <c r="Q1488" s="6"/>
      <c r="R1488" s="6"/>
      <c r="S1488" s="6"/>
      <c r="T1488" s="6"/>
      <c r="U1488" s="6"/>
      <c r="V1488" s="6"/>
      <c r="W1488" s="6"/>
      <c r="X1488" s="6"/>
      <c r="Y1488" s="6"/>
    </row>
    <row r="1489" spans="2:25">
      <c r="B1489" s="6"/>
      <c r="C1489" s="6"/>
      <c r="D1489" s="6"/>
      <c r="E1489" s="6"/>
      <c r="F1489" s="6"/>
      <c r="G1489" s="6"/>
      <c r="H1489" s="6"/>
      <c r="I1489" s="6"/>
      <c r="J1489" s="6"/>
      <c r="K1489" s="6"/>
      <c r="L1489" s="6"/>
      <c r="M1489" s="6"/>
      <c r="N1489" s="6"/>
      <c r="O1489" s="6"/>
      <c r="P1489" s="6"/>
      <c r="Q1489" s="6"/>
      <c r="R1489" s="6"/>
      <c r="S1489" s="6"/>
      <c r="T1489" s="6"/>
      <c r="U1489" s="6"/>
      <c r="V1489" s="6"/>
      <c r="W1489" s="6"/>
      <c r="X1489" s="6"/>
      <c r="Y1489" s="6"/>
    </row>
    <row r="1490" spans="2:25">
      <c r="B1490" s="6"/>
      <c r="C1490" s="6"/>
      <c r="D1490" s="6"/>
      <c r="E1490" s="6"/>
      <c r="F1490" s="6"/>
      <c r="G1490" s="6"/>
      <c r="H1490" s="6"/>
      <c r="I1490" s="6"/>
      <c r="J1490" s="6"/>
      <c r="K1490" s="6"/>
      <c r="L1490" s="6"/>
      <c r="M1490" s="6"/>
      <c r="N1490" s="6"/>
      <c r="O1490" s="6"/>
      <c r="P1490" s="6"/>
      <c r="Q1490" s="6"/>
      <c r="R1490" s="6"/>
      <c r="S1490" s="6"/>
      <c r="T1490" s="6"/>
      <c r="U1490" s="6"/>
      <c r="V1490" s="6"/>
      <c r="W1490" s="6"/>
      <c r="X1490" s="6"/>
      <c r="Y1490" s="6"/>
    </row>
    <row r="1491" spans="2:25">
      <c r="B1491" s="6"/>
      <c r="C1491" s="6"/>
      <c r="D1491" s="6"/>
      <c r="E1491" s="6"/>
      <c r="F1491" s="6"/>
      <c r="G1491" s="6"/>
      <c r="H1491" s="6"/>
      <c r="I1491" s="6"/>
      <c r="J1491" s="6"/>
      <c r="K1491" s="6"/>
      <c r="L1491" s="6"/>
      <c r="M1491" s="6"/>
      <c r="N1491" s="6"/>
      <c r="O1491" s="6"/>
      <c r="P1491" s="6"/>
      <c r="Q1491" s="6"/>
      <c r="R1491" s="6"/>
      <c r="S1491" s="6"/>
      <c r="T1491" s="6"/>
      <c r="U1491" s="6"/>
      <c r="V1491" s="6"/>
      <c r="W1491" s="6"/>
      <c r="X1491" s="6"/>
      <c r="Y1491" s="6"/>
    </row>
    <row r="1492" spans="2:25">
      <c r="B1492" s="6"/>
      <c r="C1492" s="6"/>
      <c r="D1492" s="6"/>
      <c r="E1492" s="6"/>
      <c r="F1492" s="6"/>
      <c r="G1492" s="6"/>
      <c r="H1492" s="6"/>
      <c r="I1492" s="6"/>
      <c r="J1492" s="6"/>
      <c r="K1492" s="6"/>
      <c r="L1492" s="6"/>
      <c r="M1492" s="6"/>
      <c r="N1492" s="6"/>
      <c r="O1492" s="6"/>
      <c r="P1492" s="6"/>
      <c r="Q1492" s="6"/>
      <c r="R1492" s="6"/>
      <c r="S1492" s="6"/>
      <c r="T1492" s="6"/>
      <c r="U1492" s="6"/>
      <c r="V1492" s="6"/>
      <c r="W1492" s="6"/>
      <c r="X1492" s="6"/>
      <c r="Y1492" s="6"/>
    </row>
    <row r="1493" spans="2:25">
      <c r="B1493" s="6"/>
      <c r="C1493" s="6"/>
      <c r="D1493" s="6"/>
      <c r="E1493" s="6"/>
      <c r="F1493" s="6"/>
      <c r="G1493" s="6"/>
      <c r="H1493" s="6"/>
      <c r="I1493" s="6"/>
      <c r="J1493" s="6"/>
      <c r="K1493" s="6"/>
      <c r="L1493" s="6"/>
      <c r="M1493" s="6"/>
      <c r="N1493" s="6"/>
      <c r="O1493" s="6"/>
      <c r="P1493" s="6"/>
      <c r="Q1493" s="6"/>
      <c r="R1493" s="6"/>
      <c r="S1493" s="6"/>
      <c r="T1493" s="6"/>
      <c r="U1493" s="6"/>
      <c r="V1493" s="6"/>
      <c r="W1493" s="6"/>
      <c r="X1493" s="6"/>
      <c r="Y1493" s="6"/>
    </row>
    <row r="1494" spans="2:25">
      <c r="B1494" s="6"/>
      <c r="C1494" s="6"/>
      <c r="D1494" s="6"/>
      <c r="E1494" s="6"/>
      <c r="F1494" s="6"/>
      <c r="G1494" s="6"/>
      <c r="H1494" s="6"/>
      <c r="I1494" s="6"/>
      <c r="J1494" s="6"/>
      <c r="K1494" s="6"/>
      <c r="L1494" s="6"/>
      <c r="M1494" s="6"/>
      <c r="N1494" s="6"/>
      <c r="O1494" s="6"/>
      <c r="P1494" s="6"/>
      <c r="Q1494" s="6"/>
      <c r="R1494" s="6"/>
      <c r="S1494" s="6"/>
      <c r="T1494" s="6"/>
      <c r="U1494" s="6"/>
      <c r="V1494" s="6"/>
      <c r="W1494" s="6"/>
      <c r="X1494" s="6"/>
      <c r="Y1494" s="6"/>
    </row>
    <row r="1495" spans="2:25">
      <c r="B1495" s="6"/>
      <c r="C1495" s="6"/>
      <c r="D1495" s="6"/>
      <c r="E1495" s="6"/>
      <c r="F1495" s="6"/>
      <c r="G1495" s="6"/>
      <c r="H1495" s="6"/>
      <c r="I1495" s="6"/>
      <c r="J1495" s="6"/>
      <c r="K1495" s="6"/>
      <c r="L1495" s="6"/>
      <c r="M1495" s="6"/>
      <c r="N1495" s="6"/>
      <c r="O1495" s="6"/>
      <c r="P1495" s="6"/>
      <c r="Q1495" s="6"/>
      <c r="R1495" s="6"/>
      <c r="S1495" s="6"/>
      <c r="T1495" s="6"/>
      <c r="U1495" s="6"/>
      <c r="V1495" s="6"/>
      <c r="W1495" s="6"/>
      <c r="X1495" s="6"/>
      <c r="Y1495" s="6"/>
    </row>
    <row r="1496" spans="2:25">
      <c r="B1496" s="6"/>
      <c r="C1496" s="6"/>
      <c r="D1496" s="6"/>
      <c r="E1496" s="6"/>
      <c r="F1496" s="6"/>
      <c r="G1496" s="6"/>
      <c r="H1496" s="6"/>
      <c r="I1496" s="6"/>
      <c r="J1496" s="6"/>
      <c r="K1496" s="6"/>
      <c r="L1496" s="6"/>
      <c r="M1496" s="6"/>
      <c r="N1496" s="6"/>
      <c r="O1496" s="6"/>
      <c r="P1496" s="6"/>
      <c r="Q1496" s="6"/>
      <c r="R1496" s="6"/>
      <c r="S1496" s="6"/>
      <c r="T1496" s="6"/>
      <c r="U1496" s="6"/>
      <c r="V1496" s="6"/>
      <c r="W1496" s="6"/>
      <c r="X1496" s="6"/>
      <c r="Y1496" s="6"/>
    </row>
    <row r="1497" spans="2:25">
      <c r="B1497" s="6"/>
      <c r="C1497" s="6"/>
      <c r="D1497" s="6"/>
      <c r="E1497" s="6"/>
      <c r="F1497" s="6"/>
      <c r="G1497" s="6"/>
      <c r="H1497" s="6"/>
      <c r="I1497" s="6"/>
      <c r="J1497" s="6"/>
      <c r="K1497" s="6"/>
      <c r="L1497" s="6"/>
      <c r="M1497" s="6"/>
      <c r="N1497" s="6"/>
      <c r="O1497" s="6"/>
      <c r="P1497" s="6"/>
      <c r="Q1497" s="6"/>
      <c r="R1497" s="6"/>
      <c r="S1497" s="6"/>
      <c r="T1497" s="6"/>
      <c r="U1497" s="6"/>
      <c r="V1497" s="6"/>
      <c r="W1497" s="6"/>
      <c r="X1497" s="6"/>
      <c r="Y1497" s="6"/>
    </row>
    <row r="1498" spans="2:25">
      <c r="B1498" s="6"/>
      <c r="C1498" s="6"/>
      <c r="D1498" s="6"/>
      <c r="E1498" s="6"/>
      <c r="F1498" s="6"/>
      <c r="G1498" s="6"/>
      <c r="H1498" s="6"/>
      <c r="I1498" s="6"/>
      <c r="J1498" s="6"/>
      <c r="K1498" s="6"/>
      <c r="L1498" s="6"/>
      <c r="M1498" s="6"/>
      <c r="N1498" s="6"/>
      <c r="O1498" s="6"/>
      <c r="P1498" s="6"/>
      <c r="Q1498" s="6"/>
      <c r="R1498" s="6"/>
      <c r="S1498" s="6"/>
      <c r="T1498" s="6"/>
      <c r="U1498" s="6"/>
      <c r="V1498" s="6"/>
      <c r="W1498" s="6"/>
      <c r="X1498" s="6"/>
      <c r="Y1498" s="6"/>
    </row>
    <row r="1499" spans="2:25">
      <c r="B1499" s="6"/>
      <c r="C1499" s="6"/>
      <c r="D1499" s="6"/>
      <c r="E1499" s="6"/>
      <c r="F1499" s="6"/>
      <c r="G1499" s="6"/>
      <c r="H1499" s="6"/>
      <c r="I1499" s="6"/>
      <c r="J1499" s="6"/>
      <c r="K1499" s="6"/>
      <c r="L1499" s="6"/>
      <c r="M1499" s="6"/>
      <c r="N1499" s="6"/>
      <c r="O1499" s="6"/>
      <c r="P1499" s="6"/>
      <c r="Q1499" s="6"/>
      <c r="R1499" s="6"/>
      <c r="S1499" s="6"/>
      <c r="T1499" s="6"/>
      <c r="U1499" s="6"/>
      <c r="V1499" s="6"/>
      <c r="W1499" s="6"/>
      <c r="X1499" s="6"/>
      <c r="Y1499" s="6"/>
    </row>
    <row r="1500" spans="2:25">
      <c r="B1500" s="6"/>
      <c r="C1500" s="6"/>
      <c r="D1500" s="6"/>
      <c r="E1500" s="6"/>
      <c r="F1500" s="6"/>
      <c r="G1500" s="6"/>
      <c r="H1500" s="6"/>
      <c r="I1500" s="6"/>
      <c r="J1500" s="6"/>
      <c r="K1500" s="6"/>
      <c r="L1500" s="6"/>
      <c r="M1500" s="6"/>
      <c r="N1500" s="6"/>
      <c r="O1500" s="6"/>
      <c r="P1500" s="6"/>
      <c r="Q1500" s="6"/>
      <c r="R1500" s="6"/>
      <c r="S1500" s="6"/>
      <c r="T1500" s="6"/>
      <c r="U1500" s="6"/>
      <c r="V1500" s="6"/>
      <c r="W1500" s="6"/>
      <c r="X1500" s="6"/>
      <c r="Y1500" s="6"/>
    </row>
    <row r="1501" spans="2:25">
      <c r="B1501" s="6"/>
      <c r="C1501" s="6"/>
      <c r="D1501" s="6"/>
      <c r="E1501" s="6"/>
      <c r="F1501" s="6"/>
      <c r="G1501" s="6"/>
      <c r="H1501" s="6"/>
      <c r="I1501" s="6"/>
      <c r="J1501" s="6"/>
      <c r="K1501" s="6"/>
      <c r="L1501" s="6"/>
      <c r="M1501" s="6"/>
      <c r="N1501" s="6"/>
      <c r="O1501" s="6"/>
      <c r="P1501" s="6"/>
      <c r="Q1501" s="6"/>
      <c r="R1501" s="6"/>
      <c r="S1501" s="6"/>
      <c r="T1501" s="6"/>
      <c r="U1501" s="6"/>
      <c r="V1501" s="6"/>
      <c r="W1501" s="6"/>
      <c r="X1501" s="6"/>
      <c r="Y1501" s="6"/>
    </row>
    <row r="1502" spans="2:25">
      <c r="B1502" s="6"/>
      <c r="C1502" s="6"/>
      <c r="D1502" s="6"/>
      <c r="E1502" s="6"/>
      <c r="F1502" s="6"/>
      <c r="G1502" s="6"/>
      <c r="H1502" s="6"/>
      <c r="I1502" s="6"/>
      <c r="J1502" s="6"/>
      <c r="K1502" s="6"/>
      <c r="L1502" s="6"/>
      <c r="M1502" s="6"/>
      <c r="N1502" s="6"/>
      <c r="O1502" s="6"/>
      <c r="P1502" s="6"/>
      <c r="Q1502" s="6"/>
      <c r="R1502" s="6"/>
      <c r="S1502" s="6"/>
      <c r="T1502" s="6"/>
      <c r="U1502" s="6"/>
      <c r="V1502" s="6"/>
      <c r="W1502" s="6"/>
      <c r="X1502" s="6"/>
      <c r="Y1502" s="6"/>
    </row>
    <row r="1503" spans="2:25">
      <c r="B1503" s="6"/>
      <c r="C1503" s="6"/>
      <c r="D1503" s="6"/>
      <c r="E1503" s="6"/>
      <c r="F1503" s="6"/>
      <c r="G1503" s="6"/>
      <c r="H1503" s="6"/>
      <c r="I1503" s="6"/>
      <c r="J1503" s="6"/>
      <c r="K1503" s="6"/>
      <c r="L1503" s="6"/>
      <c r="M1503" s="6"/>
      <c r="N1503" s="6"/>
      <c r="O1503" s="6"/>
      <c r="P1503" s="6"/>
      <c r="Q1503" s="6"/>
      <c r="R1503" s="6"/>
      <c r="S1503" s="6"/>
      <c r="T1503" s="6"/>
      <c r="U1503" s="6"/>
      <c r="V1503" s="6"/>
      <c r="W1503" s="6"/>
      <c r="X1503" s="6"/>
      <c r="Y1503" s="6"/>
    </row>
    <row r="1504" spans="2:25">
      <c r="B1504" s="6"/>
      <c r="C1504" s="6"/>
      <c r="D1504" s="6"/>
      <c r="E1504" s="6"/>
      <c r="F1504" s="6"/>
      <c r="G1504" s="6"/>
      <c r="H1504" s="6"/>
      <c r="I1504" s="6"/>
      <c r="J1504" s="6"/>
      <c r="K1504" s="6"/>
      <c r="L1504" s="6"/>
      <c r="M1504" s="6"/>
      <c r="N1504" s="6"/>
      <c r="O1504" s="6"/>
      <c r="P1504" s="6"/>
      <c r="Q1504" s="6"/>
      <c r="R1504" s="6"/>
      <c r="S1504" s="6"/>
      <c r="T1504" s="6"/>
      <c r="U1504" s="6"/>
      <c r="V1504" s="6"/>
      <c r="W1504" s="6"/>
      <c r="X1504" s="6"/>
      <c r="Y1504" s="6"/>
    </row>
    <row r="1505" spans="2:25">
      <c r="B1505" s="6"/>
      <c r="C1505" s="6"/>
      <c r="D1505" s="6"/>
      <c r="E1505" s="6"/>
      <c r="F1505" s="6"/>
      <c r="G1505" s="6"/>
      <c r="H1505" s="6"/>
      <c r="I1505" s="6"/>
      <c r="J1505" s="6"/>
      <c r="K1505" s="6"/>
      <c r="L1505" s="6"/>
      <c r="M1505" s="6"/>
      <c r="N1505" s="6"/>
      <c r="O1505" s="6"/>
      <c r="P1505" s="6"/>
      <c r="Q1505" s="6"/>
      <c r="R1505" s="6"/>
      <c r="S1505" s="6"/>
      <c r="T1505" s="6"/>
      <c r="U1505" s="6"/>
      <c r="V1505" s="6"/>
      <c r="W1505" s="6"/>
      <c r="X1505" s="6"/>
      <c r="Y1505" s="6"/>
    </row>
    <row r="1506" spans="2:25">
      <c r="B1506" s="6"/>
      <c r="C1506" s="6"/>
      <c r="D1506" s="6"/>
      <c r="E1506" s="6"/>
      <c r="F1506" s="6"/>
      <c r="G1506" s="6"/>
      <c r="H1506" s="6"/>
      <c r="I1506" s="6"/>
      <c r="J1506" s="6"/>
      <c r="K1506" s="6"/>
      <c r="L1506" s="6"/>
      <c r="M1506" s="6"/>
      <c r="N1506" s="6"/>
      <c r="O1506" s="6"/>
      <c r="P1506" s="6"/>
      <c r="Q1506" s="6"/>
      <c r="R1506" s="6"/>
      <c r="S1506" s="6"/>
      <c r="T1506" s="6"/>
      <c r="U1506" s="6"/>
      <c r="V1506" s="6"/>
      <c r="W1506" s="6"/>
      <c r="X1506" s="6"/>
      <c r="Y1506" s="6"/>
    </row>
    <row r="1507" spans="2:25">
      <c r="B1507" s="6"/>
      <c r="C1507" s="6"/>
      <c r="D1507" s="6"/>
      <c r="E1507" s="6"/>
      <c r="F1507" s="6"/>
      <c r="G1507" s="6"/>
      <c r="H1507" s="6"/>
      <c r="I1507" s="6"/>
      <c r="J1507" s="6"/>
      <c r="K1507" s="6"/>
      <c r="L1507" s="6"/>
      <c r="M1507" s="6"/>
      <c r="N1507" s="6"/>
      <c r="O1507" s="6"/>
      <c r="P1507" s="6"/>
      <c r="Q1507" s="6"/>
      <c r="R1507" s="6"/>
      <c r="S1507" s="6"/>
      <c r="T1507" s="6"/>
      <c r="U1507" s="6"/>
      <c r="V1507" s="6"/>
      <c r="W1507" s="6"/>
      <c r="X1507" s="6"/>
      <c r="Y1507" s="6"/>
    </row>
    <row r="1508" spans="2:25">
      <c r="B1508" s="6"/>
      <c r="C1508" s="6"/>
      <c r="D1508" s="6"/>
      <c r="E1508" s="6"/>
      <c r="F1508" s="6"/>
      <c r="G1508" s="6"/>
      <c r="H1508" s="6"/>
      <c r="I1508" s="6"/>
      <c r="J1508" s="6"/>
      <c r="K1508" s="6"/>
      <c r="L1508" s="6"/>
      <c r="M1508" s="6"/>
      <c r="N1508" s="6"/>
      <c r="O1508" s="6"/>
      <c r="P1508" s="6"/>
      <c r="Q1508" s="6"/>
      <c r="R1508" s="6"/>
      <c r="S1508" s="6"/>
      <c r="T1508" s="6"/>
      <c r="U1508" s="6"/>
      <c r="V1508" s="6"/>
      <c r="W1508" s="6"/>
      <c r="X1508" s="6"/>
      <c r="Y1508" s="6"/>
    </row>
    <row r="1509" spans="2:25">
      <c r="B1509" s="6"/>
      <c r="C1509" s="6"/>
      <c r="D1509" s="6"/>
      <c r="E1509" s="6"/>
      <c r="F1509" s="6"/>
      <c r="G1509" s="6"/>
      <c r="H1509" s="6"/>
      <c r="I1509" s="6"/>
      <c r="J1509" s="6"/>
      <c r="K1509" s="6"/>
      <c r="L1509" s="6"/>
      <c r="M1509" s="6"/>
      <c r="N1509" s="6"/>
      <c r="O1509" s="6"/>
      <c r="P1509" s="6"/>
      <c r="Q1509" s="6"/>
      <c r="R1509" s="6"/>
      <c r="S1509" s="6"/>
      <c r="T1509" s="6"/>
      <c r="U1509" s="6"/>
      <c r="V1509" s="6"/>
      <c r="W1509" s="6"/>
      <c r="X1509" s="6"/>
      <c r="Y1509" s="6"/>
    </row>
    <row r="1510" spans="2:25">
      <c r="B1510" s="6"/>
      <c r="C1510" s="6"/>
      <c r="D1510" s="6"/>
      <c r="E1510" s="6"/>
      <c r="F1510" s="6"/>
      <c r="G1510" s="6"/>
      <c r="H1510" s="6"/>
      <c r="I1510" s="6"/>
      <c r="J1510" s="6"/>
      <c r="K1510" s="6"/>
      <c r="L1510" s="6"/>
      <c r="M1510" s="6"/>
      <c r="N1510" s="6"/>
      <c r="O1510" s="6"/>
      <c r="P1510" s="6"/>
      <c r="Q1510" s="6"/>
      <c r="R1510" s="6"/>
      <c r="S1510" s="6"/>
      <c r="T1510" s="6"/>
      <c r="U1510" s="6"/>
      <c r="V1510" s="6"/>
      <c r="W1510" s="6"/>
      <c r="X1510" s="6"/>
      <c r="Y1510" s="6"/>
    </row>
    <row r="1511" spans="2:25">
      <c r="B1511" s="6"/>
      <c r="C1511" s="6"/>
      <c r="D1511" s="6"/>
      <c r="E1511" s="6"/>
      <c r="F1511" s="6"/>
      <c r="G1511" s="6"/>
      <c r="H1511" s="6"/>
      <c r="I1511" s="6"/>
      <c r="J1511" s="6"/>
      <c r="K1511" s="6"/>
      <c r="L1511" s="6"/>
      <c r="M1511" s="6"/>
      <c r="N1511" s="6"/>
      <c r="O1511" s="6"/>
      <c r="P1511" s="6"/>
      <c r="Q1511" s="6"/>
      <c r="R1511" s="6"/>
      <c r="S1511" s="6"/>
      <c r="T1511" s="6"/>
      <c r="U1511" s="6"/>
      <c r="V1511" s="6"/>
      <c r="W1511" s="6"/>
      <c r="X1511" s="6"/>
      <c r="Y1511" s="6"/>
    </row>
    <row r="1512" spans="2:25">
      <c r="B1512" s="6"/>
      <c r="C1512" s="6"/>
      <c r="D1512" s="6"/>
      <c r="E1512" s="6"/>
      <c r="F1512" s="6"/>
      <c r="G1512" s="6"/>
      <c r="H1512" s="6"/>
      <c r="I1512" s="6"/>
      <c r="J1512" s="6"/>
      <c r="K1512" s="6"/>
      <c r="L1512" s="6"/>
      <c r="M1512" s="6"/>
      <c r="N1512" s="6"/>
      <c r="O1512" s="6"/>
      <c r="P1512" s="6"/>
      <c r="Q1512" s="6"/>
      <c r="R1512" s="6"/>
      <c r="S1512" s="6"/>
      <c r="T1512" s="6"/>
      <c r="U1512" s="6"/>
      <c r="V1512" s="6"/>
      <c r="W1512" s="6"/>
      <c r="X1512" s="6"/>
      <c r="Y1512" s="6"/>
    </row>
    <row r="1513" spans="2:25">
      <c r="B1513" s="6"/>
      <c r="C1513" s="6"/>
      <c r="D1513" s="6"/>
      <c r="E1513" s="6"/>
      <c r="F1513" s="6"/>
      <c r="G1513" s="6"/>
      <c r="H1513" s="6"/>
      <c r="I1513" s="6"/>
      <c r="J1513" s="6"/>
      <c r="K1513" s="6"/>
      <c r="L1513" s="6"/>
      <c r="M1513" s="6"/>
      <c r="N1513" s="6"/>
      <c r="O1513" s="6"/>
      <c r="P1513" s="6"/>
      <c r="Q1513" s="6"/>
      <c r="R1513" s="6"/>
      <c r="S1513" s="6"/>
      <c r="T1513" s="6"/>
      <c r="U1513" s="6"/>
      <c r="V1513" s="6"/>
      <c r="W1513" s="6"/>
      <c r="X1513" s="6"/>
      <c r="Y1513" s="6"/>
    </row>
    <row r="1514" spans="2:25">
      <c r="B1514" s="6"/>
      <c r="C1514" s="6"/>
      <c r="D1514" s="6"/>
      <c r="E1514" s="6"/>
      <c r="F1514" s="6"/>
      <c r="G1514" s="6"/>
      <c r="H1514" s="6"/>
      <c r="I1514" s="6"/>
      <c r="J1514" s="6"/>
      <c r="K1514" s="6"/>
      <c r="L1514" s="6"/>
      <c r="M1514" s="6"/>
      <c r="N1514" s="6"/>
      <c r="O1514" s="6"/>
      <c r="P1514" s="6"/>
      <c r="Q1514" s="6"/>
      <c r="R1514" s="6"/>
      <c r="S1514" s="6"/>
      <c r="T1514" s="6"/>
      <c r="U1514" s="6"/>
      <c r="V1514" s="6"/>
      <c r="W1514" s="6"/>
      <c r="X1514" s="6"/>
      <c r="Y1514" s="6"/>
    </row>
    <row r="1515" spans="2:25">
      <c r="B1515" s="6"/>
      <c r="C1515" s="6"/>
      <c r="D1515" s="6"/>
      <c r="E1515" s="6"/>
      <c r="F1515" s="6"/>
      <c r="G1515" s="6"/>
      <c r="H1515" s="6"/>
      <c r="I1515" s="6"/>
      <c r="J1515" s="6"/>
      <c r="K1515" s="6"/>
      <c r="L1515" s="6"/>
      <c r="M1515" s="6"/>
      <c r="N1515" s="6"/>
      <c r="O1515" s="6"/>
      <c r="P1515" s="6"/>
      <c r="Q1515" s="6"/>
      <c r="R1515" s="6"/>
      <c r="S1515" s="6"/>
      <c r="T1515" s="6"/>
      <c r="U1515" s="6"/>
      <c r="V1515" s="6"/>
      <c r="W1515" s="6"/>
      <c r="X1515" s="6"/>
      <c r="Y1515" s="6"/>
    </row>
    <row r="1516" spans="2:25">
      <c r="B1516" s="6"/>
      <c r="C1516" s="6"/>
      <c r="D1516" s="6"/>
      <c r="E1516" s="6"/>
      <c r="F1516" s="6"/>
      <c r="G1516" s="6"/>
      <c r="H1516" s="6"/>
      <c r="I1516" s="6"/>
      <c r="J1516" s="6"/>
      <c r="K1516" s="6"/>
      <c r="L1516" s="6"/>
      <c r="M1516" s="6"/>
      <c r="N1516" s="6"/>
      <c r="O1516" s="6"/>
      <c r="P1516" s="6"/>
      <c r="Q1516" s="6"/>
      <c r="R1516" s="6"/>
      <c r="S1516" s="6"/>
      <c r="T1516" s="6"/>
      <c r="U1516" s="6"/>
      <c r="V1516" s="6"/>
      <c r="W1516" s="6"/>
      <c r="X1516" s="6"/>
      <c r="Y1516" s="6"/>
    </row>
    <row r="1517" spans="2:25">
      <c r="B1517" s="6"/>
      <c r="C1517" s="6"/>
      <c r="D1517" s="6"/>
      <c r="E1517" s="6"/>
      <c r="F1517" s="6"/>
      <c r="G1517" s="6"/>
      <c r="H1517" s="6"/>
      <c r="I1517" s="6"/>
      <c r="J1517" s="6"/>
      <c r="K1517" s="6"/>
      <c r="L1517" s="6"/>
      <c r="M1517" s="6"/>
      <c r="N1517" s="6"/>
      <c r="O1517" s="6"/>
      <c r="P1517" s="6"/>
      <c r="Q1517" s="6"/>
      <c r="R1517" s="6"/>
      <c r="S1517" s="6"/>
      <c r="T1517" s="6"/>
      <c r="U1517" s="6"/>
      <c r="V1517" s="6"/>
      <c r="W1517" s="6"/>
      <c r="X1517" s="6"/>
      <c r="Y1517" s="6"/>
    </row>
    <row r="1518" spans="2:25">
      <c r="B1518" s="6"/>
      <c r="C1518" s="6"/>
      <c r="D1518" s="6"/>
      <c r="E1518" s="6"/>
      <c r="F1518" s="6"/>
      <c r="G1518" s="6"/>
      <c r="H1518" s="6"/>
      <c r="I1518" s="6"/>
      <c r="J1518" s="6"/>
      <c r="K1518" s="6"/>
      <c r="L1518" s="6"/>
      <c r="M1518" s="6"/>
      <c r="N1518" s="6"/>
      <c r="O1518" s="6"/>
      <c r="P1518" s="6"/>
      <c r="Q1518" s="6"/>
      <c r="R1518" s="6"/>
      <c r="S1518" s="6"/>
      <c r="T1518" s="6"/>
      <c r="U1518" s="6"/>
      <c r="V1518" s="6"/>
      <c r="W1518" s="6"/>
      <c r="X1518" s="6"/>
      <c r="Y1518" s="6"/>
    </row>
    <row r="1519" spans="2:25">
      <c r="B1519" s="6"/>
      <c r="C1519" s="6"/>
      <c r="D1519" s="6"/>
      <c r="E1519" s="6"/>
      <c r="F1519" s="6"/>
      <c r="G1519" s="6"/>
      <c r="H1519" s="6"/>
      <c r="I1519" s="6"/>
      <c r="J1519" s="6"/>
      <c r="K1519" s="6"/>
      <c r="L1519" s="6"/>
      <c r="M1519" s="6"/>
      <c r="N1519" s="6"/>
      <c r="O1519" s="6"/>
      <c r="P1519" s="6"/>
      <c r="Q1519" s="6"/>
      <c r="R1519" s="6"/>
      <c r="S1519" s="6"/>
      <c r="T1519" s="6"/>
      <c r="U1519" s="6"/>
      <c r="V1519" s="6"/>
      <c r="W1519" s="6"/>
      <c r="X1519" s="6"/>
      <c r="Y1519" s="6"/>
    </row>
    <row r="1520" spans="2:25">
      <c r="B1520" s="6"/>
      <c r="C1520" s="6"/>
      <c r="D1520" s="6"/>
      <c r="E1520" s="6"/>
      <c r="F1520" s="6"/>
      <c r="G1520" s="6"/>
      <c r="H1520" s="6"/>
      <c r="I1520" s="6"/>
      <c r="J1520" s="6"/>
      <c r="K1520" s="6"/>
      <c r="L1520" s="6"/>
      <c r="M1520" s="6"/>
      <c r="N1520" s="6"/>
      <c r="O1520" s="6"/>
      <c r="P1520" s="6"/>
      <c r="Q1520" s="6"/>
      <c r="R1520" s="6"/>
      <c r="S1520" s="6"/>
      <c r="T1520" s="6"/>
      <c r="U1520" s="6"/>
      <c r="V1520" s="6"/>
      <c r="W1520" s="6"/>
      <c r="X1520" s="6"/>
      <c r="Y1520" s="6"/>
    </row>
    <row r="1521" spans="2:25">
      <c r="B1521" s="6"/>
      <c r="C1521" s="6"/>
      <c r="D1521" s="6"/>
      <c r="E1521" s="6"/>
      <c r="F1521" s="6"/>
      <c r="G1521" s="6"/>
      <c r="H1521" s="6"/>
      <c r="I1521" s="6"/>
      <c r="J1521" s="6"/>
      <c r="K1521" s="6"/>
      <c r="L1521" s="6"/>
      <c r="M1521" s="6"/>
      <c r="N1521" s="6"/>
      <c r="O1521" s="6"/>
      <c r="P1521" s="6"/>
      <c r="Q1521" s="6"/>
      <c r="R1521" s="6"/>
      <c r="S1521" s="6"/>
      <c r="T1521" s="6"/>
      <c r="U1521" s="6"/>
      <c r="V1521" s="6"/>
      <c r="W1521" s="6"/>
      <c r="X1521" s="6"/>
      <c r="Y1521" s="6"/>
    </row>
    <row r="1522" spans="2:25">
      <c r="B1522" s="6"/>
      <c r="C1522" s="6"/>
      <c r="D1522" s="6"/>
      <c r="E1522" s="6"/>
      <c r="F1522" s="6"/>
      <c r="G1522" s="6"/>
      <c r="H1522" s="6"/>
      <c r="I1522" s="6"/>
      <c r="J1522" s="6"/>
      <c r="K1522" s="6"/>
      <c r="L1522" s="6"/>
      <c r="M1522" s="6"/>
      <c r="N1522" s="6"/>
      <c r="O1522" s="6"/>
      <c r="P1522" s="6"/>
      <c r="Q1522" s="6"/>
      <c r="R1522" s="6"/>
      <c r="S1522" s="6"/>
      <c r="T1522" s="6"/>
      <c r="U1522" s="6"/>
      <c r="V1522" s="6"/>
      <c r="W1522" s="6"/>
      <c r="X1522" s="6"/>
      <c r="Y1522" s="6"/>
    </row>
    <row r="1523" spans="2:25">
      <c r="B1523" s="6"/>
      <c r="C1523" s="6"/>
      <c r="D1523" s="6"/>
      <c r="E1523" s="6"/>
      <c r="F1523" s="6"/>
      <c r="G1523" s="6"/>
      <c r="H1523" s="6"/>
      <c r="I1523" s="6"/>
      <c r="J1523" s="6"/>
      <c r="K1523" s="6"/>
      <c r="L1523" s="6"/>
      <c r="M1523" s="6"/>
      <c r="N1523" s="6"/>
      <c r="O1523" s="6"/>
      <c r="P1523" s="6"/>
      <c r="Q1523" s="6"/>
      <c r="R1523" s="6"/>
      <c r="S1523" s="6"/>
      <c r="T1523" s="6"/>
      <c r="U1523" s="6"/>
      <c r="V1523" s="6"/>
      <c r="W1523" s="6"/>
      <c r="X1523" s="6"/>
      <c r="Y1523" s="6"/>
    </row>
    <row r="1524" spans="2:25">
      <c r="B1524" s="6"/>
      <c r="C1524" s="6"/>
      <c r="D1524" s="6"/>
      <c r="E1524" s="6"/>
      <c r="F1524" s="6"/>
      <c r="G1524" s="6"/>
      <c r="H1524" s="6"/>
      <c r="I1524" s="6"/>
      <c r="J1524" s="6"/>
      <c r="K1524" s="6"/>
      <c r="L1524" s="6"/>
      <c r="M1524" s="6"/>
      <c r="N1524" s="6"/>
      <c r="O1524" s="6"/>
      <c r="P1524" s="6"/>
      <c r="Q1524" s="6"/>
      <c r="R1524" s="6"/>
      <c r="S1524" s="6"/>
      <c r="T1524" s="6"/>
      <c r="U1524" s="6"/>
      <c r="V1524" s="6"/>
      <c r="W1524" s="6"/>
      <c r="X1524" s="6"/>
      <c r="Y1524" s="6"/>
    </row>
    <row r="1525" spans="2:25">
      <c r="B1525" s="6"/>
      <c r="C1525" s="6"/>
      <c r="D1525" s="6"/>
      <c r="E1525" s="6"/>
      <c r="F1525" s="6"/>
      <c r="G1525" s="6"/>
      <c r="H1525" s="6"/>
      <c r="I1525" s="6"/>
      <c r="J1525" s="6"/>
      <c r="K1525" s="6"/>
      <c r="L1525" s="6"/>
      <c r="M1525" s="6"/>
      <c r="N1525" s="6"/>
      <c r="O1525" s="6"/>
      <c r="P1525" s="6"/>
      <c r="Q1525" s="6"/>
      <c r="R1525" s="6"/>
      <c r="S1525" s="6"/>
      <c r="T1525" s="6"/>
      <c r="U1525" s="6"/>
      <c r="V1525" s="6"/>
      <c r="W1525" s="6"/>
      <c r="X1525" s="6"/>
      <c r="Y1525" s="6"/>
    </row>
    <row r="1526" spans="2:25">
      <c r="B1526" s="6"/>
      <c r="C1526" s="6"/>
      <c r="D1526" s="6"/>
      <c r="E1526" s="6"/>
      <c r="F1526" s="6"/>
      <c r="G1526" s="6"/>
      <c r="H1526" s="6"/>
      <c r="I1526" s="6"/>
      <c r="J1526" s="6"/>
      <c r="K1526" s="6"/>
      <c r="L1526" s="6"/>
      <c r="M1526" s="6"/>
      <c r="N1526" s="6"/>
      <c r="O1526" s="6"/>
      <c r="P1526" s="6"/>
      <c r="Q1526" s="6"/>
      <c r="R1526" s="6"/>
      <c r="S1526" s="6"/>
      <c r="T1526" s="6"/>
      <c r="U1526" s="6"/>
      <c r="V1526" s="6"/>
      <c r="W1526" s="6"/>
      <c r="X1526" s="6"/>
      <c r="Y1526" s="6"/>
    </row>
    <row r="1527" spans="2:25">
      <c r="B1527" s="6"/>
      <c r="C1527" s="6"/>
      <c r="D1527" s="6"/>
      <c r="E1527" s="6"/>
      <c r="F1527" s="6"/>
      <c r="G1527" s="6"/>
      <c r="H1527" s="6"/>
      <c r="I1527" s="6"/>
      <c r="J1527" s="6"/>
      <c r="K1527" s="6"/>
      <c r="L1527" s="6"/>
      <c r="M1527" s="6"/>
      <c r="N1527" s="6"/>
      <c r="O1527" s="6"/>
      <c r="P1527" s="6"/>
      <c r="Q1527" s="6"/>
      <c r="R1527" s="6"/>
      <c r="S1527" s="6"/>
      <c r="T1527" s="6"/>
      <c r="U1527" s="6"/>
      <c r="V1527" s="6"/>
      <c r="W1527" s="6"/>
      <c r="X1527" s="6"/>
      <c r="Y1527" s="6"/>
    </row>
    <row r="1528" spans="2:25">
      <c r="B1528" s="6"/>
      <c r="C1528" s="6"/>
      <c r="D1528" s="6"/>
      <c r="E1528" s="6"/>
      <c r="F1528" s="6"/>
      <c r="G1528" s="6"/>
      <c r="H1528" s="6"/>
      <c r="I1528" s="6"/>
      <c r="J1528" s="6"/>
      <c r="K1528" s="6"/>
      <c r="L1528" s="6"/>
      <c r="M1528" s="6"/>
      <c r="N1528" s="6"/>
      <c r="O1528" s="6"/>
      <c r="P1528" s="6"/>
      <c r="Q1528" s="6"/>
      <c r="R1528" s="6"/>
      <c r="S1528" s="6"/>
      <c r="T1528" s="6"/>
      <c r="U1528" s="6"/>
      <c r="V1528" s="6"/>
      <c r="W1528" s="6"/>
      <c r="X1528" s="6"/>
      <c r="Y1528" s="6"/>
    </row>
    <row r="1529" spans="2:25">
      <c r="B1529" s="6"/>
      <c r="C1529" s="6"/>
      <c r="D1529" s="6"/>
      <c r="E1529" s="6"/>
      <c r="F1529" s="6"/>
      <c r="G1529" s="6"/>
      <c r="H1529" s="6"/>
      <c r="I1529" s="6"/>
      <c r="J1529" s="6"/>
      <c r="K1529" s="6"/>
      <c r="L1529" s="6"/>
      <c r="M1529" s="6"/>
      <c r="N1529" s="6"/>
      <c r="O1529" s="6"/>
      <c r="P1529" s="6"/>
      <c r="Q1529" s="6"/>
      <c r="R1529" s="6"/>
      <c r="S1529" s="6"/>
      <c r="T1529" s="6"/>
      <c r="U1529" s="6"/>
      <c r="V1529" s="6"/>
      <c r="W1529" s="6"/>
      <c r="X1529" s="6"/>
      <c r="Y1529" s="6"/>
    </row>
    <row r="1530" spans="2:25">
      <c r="B1530" s="6"/>
      <c r="C1530" s="6"/>
      <c r="D1530" s="6"/>
      <c r="E1530" s="6"/>
      <c r="F1530" s="6"/>
      <c r="G1530" s="6"/>
      <c r="H1530" s="6"/>
      <c r="I1530" s="6"/>
      <c r="J1530" s="6"/>
      <c r="K1530" s="6"/>
      <c r="L1530" s="6"/>
      <c r="M1530" s="6"/>
      <c r="N1530" s="6"/>
      <c r="O1530" s="6"/>
      <c r="P1530" s="6"/>
      <c r="Q1530" s="6"/>
      <c r="R1530" s="6"/>
      <c r="S1530" s="6"/>
      <c r="T1530" s="6"/>
      <c r="U1530" s="6"/>
      <c r="V1530" s="6"/>
      <c r="W1530" s="6"/>
      <c r="X1530" s="6"/>
      <c r="Y1530" s="6"/>
    </row>
    <row r="1531" spans="2:25">
      <c r="B1531" s="6"/>
      <c r="C1531" s="6"/>
      <c r="D1531" s="6"/>
      <c r="E1531" s="6"/>
      <c r="F1531" s="6"/>
      <c r="G1531" s="6"/>
      <c r="H1531" s="6"/>
      <c r="I1531" s="6"/>
      <c r="J1531" s="6"/>
      <c r="K1531" s="6"/>
      <c r="L1531" s="6"/>
      <c r="M1531" s="6"/>
      <c r="N1531" s="6"/>
      <c r="O1531" s="6"/>
      <c r="P1531" s="6"/>
      <c r="Q1531" s="6"/>
      <c r="R1531" s="6"/>
      <c r="S1531" s="6"/>
      <c r="T1531" s="6"/>
      <c r="U1531" s="6"/>
      <c r="V1531" s="6"/>
      <c r="W1531" s="6"/>
      <c r="X1531" s="6"/>
      <c r="Y1531" s="6"/>
    </row>
    <row r="1532" spans="2:25">
      <c r="B1532" s="6"/>
      <c r="C1532" s="6"/>
      <c r="D1532" s="6"/>
      <c r="E1532" s="6"/>
      <c r="F1532" s="6"/>
      <c r="G1532" s="6"/>
      <c r="H1532" s="6"/>
      <c r="I1532" s="6"/>
      <c r="J1532" s="6"/>
      <c r="K1532" s="6"/>
      <c r="L1532" s="6"/>
      <c r="M1532" s="6"/>
      <c r="N1532" s="6"/>
      <c r="O1532" s="6"/>
      <c r="P1532" s="6"/>
      <c r="Q1532" s="6"/>
      <c r="R1532" s="6"/>
      <c r="S1532" s="6"/>
      <c r="T1532" s="6"/>
      <c r="U1532" s="6"/>
      <c r="V1532" s="6"/>
      <c r="W1532" s="6"/>
      <c r="X1532" s="6"/>
      <c r="Y1532" s="6"/>
    </row>
    <row r="1533" spans="2:25">
      <c r="B1533" s="6"/>
      <c r="C1533" s="6"/>
      <c r="D1533" s="6"/>
      <c r="E1533" s="6"/>
      <c r="F1533" s="6"/>
      <c r="G1533" s="6"/>
      <c r="H1533" s="6"/>
      <c r="I1533" s="6"/>
      <c r="J1533" s="6"/>
      <c r="K1533" s="6"/>
      <c r="L1533" s="6"/>
      <c r="M1533" s="6"/>
      <c r="N1533" s="6"/>
      <c r="O1533" s="6"/>
      <c r="P1533" s="6"/>
      <c r="Q1533" s="6"/>
      <c r="R1533" s="6"/>
      <c r="S1533" s="6"/>
      <c r="T1533" s="6"/>
      <c r="U1533" s="6"/>
      <c r="V1533" s="6"/>
      <c r="W1533" s="6"/>
      <c r="X1533" s="6"/>
      <c r="Y1533" s="6"/>
    </row>
    <row r="1534" spans="2:25">
      <c r="B1534" s="6"/>
      <c r="C1534" s="6"/>
      <c r="D1534" s="6"/>
      <c r="E1534" s="6"/>
      <c r="F1534" s="6"/>
      <c r="G1534" s="6"/>
      <c r="H1534" s="6"/>
      <c r="I1534" s="6"/>
      <c r="J1534" s="6"/>
      <c r="K1534" s="6"/>
      <c r="L1534" s="6"/>
      <c r="M1534" s="6"/>
      <c r="N1534" s="6"/>
      <c r="O1534" s="6"/>
      <c r="P1534" s="6"/>
      <c r="Q1534" s="6"/>
      <c r="R1534" s="6"/>
      <c r="S1534" s="6"/>
      <c r="T1534" s="6"/>
      <c r="U1534" s="6"/>
      <c r="V1534" s="6"/>
      <c r="W1534" s="6"/>
      <c r="X1534" s="6"/>
      <c r="Y1534" s="6"/>
    </row>
    <row r="1535" spans="2:25">
      <c r="B1535" s="6"/>
      <c r="C1535" s="6"/>
      <c r="D1535" s="6"/>
      <c r="E1535" s="6"/>
      <c r="F1535" s="6"/>
      <c r="G1535" s="6"/>
      <c r="H1535" s="6"/>
      <c r="I1535" s="6"/>
      <c r="J1535" s="6"/>
      <c r="K1535" s="6"/>
      <c r="L1535" s="6"/>
      <c r="M1535" s="6"/>
      <c r="N1535" s="6"/>
      <c r="O1535" s="6"/>
      <c r="P1535" s="6"/>
      <c r="Q1535" s="6"/>
      <c r="R1535" s="6"/>
      <c r="S1535" s="6"/>
      <c r="T1535" s="6"/>
      <c r="U1535" s="6"/>
      <c r="V1535" s="6"/>
      <c r="W1535" s="6"/>
      <c r="X1535" s="6"/>
      <c r="Y1535" s="6"/>
    </row>
    <row r="1536" spans="2:25">
      <c r="B1536" s="6"/>
      <c r="C1536" s="6"/>
      <c r="D1536" s="6"/>
      <c r="E1536" s="6"/>
      <c r="F1536" s="6"/>
      <c r="G1536" s="6"/>
      <c r="H1536" s="6"/>
      <c r="I1536" s="6"/>
      <c r="J1536" s="6"/>
      <c r="K1536" s="6"/>
      <c r="L1536" s="6"/>
      <c r="M1536" s="6"/>
      <c r="N1536" s="6"/>
      <c r="O1536" s="6"/>
      <c r="P1536" s="6"/>
      <c r="Q1536" s="6"/>
      <c r="R1536" s="6"/>
      <c r="S1536" s="6"/>
      <c r="T1536" s="6"/>
      <c r="U1536" s="6"/>
      <c r="V1536" s="6"/>
      <c r="W1536" s="6"/>
      <c r="X1536" s="6"/>
      <c r="Y1536" s="6"/>
    </row>
    <row r="1537" spans="2:25">
      <c r="B1537" s="6"/>
      <c r="C1537" s="6"/>
      <c r="D1537" s="6"/>
      <c r="E1537" s="6"/>
      <c r="F1537" s="6"/>
      <c r="G1537" s="6"/>
      <c r="H1537" s="6"/>
      <c r="I1537" s="6"/>
      <c r="J1537" s="6"/>
      <c r="K1537" s="6"/>
      <c r="L1537" s="6"/>
      <c r="M1537" s="6"/>
      <c r="N1537" s="6"/>
      <c r="O1537" s="6"/>
      <c r="P1537" s="6"/>
      <c r="Q1537" s="6"/>
      <c r="R1537" s="6"/>
      <c r="S1537" s="6"/>
      <c r="T1537" s="6"/>
      <c r="U1537" s="6"/>
      <c r="V1537" s="6"/>
      <c r="W1537" s="6"/>
      <c r="X1537" s="6"/>
      <c r="Y1537" s="6"/>
    </row>
    <row r="1538" spans="2:25">
      <c r="B1538" s="6"/>
      <c r="C1538" s="6"/>
      <c r="D1538" s="6"/>
      <c r="E1538" s="6"/>
      <c r="F1538" s="6"/>
      <c r="G1538" s="6"/>
      <c r="H1538" s="6"/>
      <c r="I1538" s="6"/>
      <c r="J1538" s="6"/>
      <c r="K1538" s="6"/>
      <c r="L1538" s="6"/>
      <c r="M1538" s="6"/>
      <c r="N1538" s="6"/>
      <c r="O1538" s="6"/>
      <c r="P1538" s="6"/>
      <c r="Q1538" s="6"/>
      <c r="R1538" s="6"/>
      <c r="S1538" s="6"/>
      <c r="T1538" s="6"/>
      <c r="U1538" s="6"/>
      <c r="V1538" s="6"/>
      <c r="W1538" s="6"/>
      <c r="X1538" s="6"/>
      <c r="Y1538" s="6"/>
    </row>
    <row r="1539" spans="2:25">
      <c r="B1539" s="6"/>
      <c r="C1539" s="6"/>
      <c r="D1539" s="6"/>
      <c r="E1539" s="6"/>
      <c r="F1539" s="6"/>
      <c r="G1539" s="6"/>
      <c r="H1539" s="6"/>
      <c r="I1539" s="6"/>
      <c r="J1539" s="6"/>
      <c r="K1539" s="6"/>
      <c r="L1539" s="6"/>
      <c r="M1539" s="6"/>
      <c r="N1539" s="6"/>
      <c r="O1539" s="6"/>
      <c r="P1539" s="6"/>
      <c r="Q1539" s="6"/>
      <c r="R1539" s="6"/>
      <c r="S1539" s="6"/>
      <c r="T1539" s="6"/>
      <c r="U1539" s="6"/>
      <c r="V1539" s="6"/>
      <c r="W1539" s="6"/>
      <c r="X1539" s="6"/>
      <c r="Y1539" s="6"/>
    </row>
    <row r="1540" spans="2:25">
      <c r="B1540" s="6"/>
      <c r="C1540" s="6"/>
      <c r="D1540" s="6"/>
      <c r="E1540" s="6"/>
      <c r="F1540" s="6"/>
      <c r="G1540" s="6"/>
      <c r="H1540" s="6"/>
      <c r="I1540" s="6"/>
      <c r="J1540" s="6"/>
      <c r="K1540" s="6"/>
      <c r="L1540" s="6"/>
      <c r="M1540" s="6"/>
      <c r="N1540" s="6"/>
      <c r="O1540" s="6"/>
      <c r="P1540" s="6"/>
      <c r="Q1540" s="6"/>
      <c r="R1540" s="6"/>
      <c r="S1540" s="6"/>
      <c r="T1540" s="6"/>
      <c r="U1540" s="6"/>
      <c r="V1540" s="6"/>
      <c r="W1540" s="6"/>
      <c r="X1540" s="6"/>
      <c r="Y1540" s="6"/>
    </row>
    <row r="1541" spans="2:25">
      <c r="B1541" s="6"/>
      <c r="C1541" s="6"/>
      <c r="D1541" s="6"/>
      <c r="E1541" s="6"/>
      <c r="F1541" s="6"/>
      <c r="G1541" s="6"/>
      <c r="H1541" s="6"/>
      <c r="I1541" s="6"/>
      <c r="J1541" s="6"/>
      <c r="K1541" s="6"/>
      <c r="L1541" s="6"/>
      <c r="M1541" s="6"/>
      <c r="N1541" s="6"/>
      <c r="O1541" s="6"/>
      <c r="P1541" s="6"/>
      <c r="Q1541" s="6"/>
      <c r="R1541" s="6"/>
      <c r="S1541" s="6"/>
      <c r="T1541" s="6"/>
      <c r="U1541" s="6"/>
      <c r="V1541" s="6"/>
      <c r="W1541" s="6"/>
      <c r="X1541" s="6"/>
      <c r="Y1541" s="6"/>
    </row>
    <row r="1542" spans="2:25">
      <c r="B1542" s="6"/>
      <c r="C1542" s="6"/>
      <c r="D1542" s="6"/>
      <c r="E1542" s="6"/>
      <c r="F1542" s="6"/>
      <c r="G1542" s="6"/>
      <c r="H1542" s="6"/>
      <c r="I1542" s="6"/>
      <c r="J1542" s="6"/>
      <c r="K1542" s="6"/>
      <c r="L1542" s="6"/>
      <c r="M1542" s="6"/>
      <c r="N1542" s="6"/>
      <c r="O1542" s="6"/>
      <c r="P1542" s="6"/>
      <c r="Q1542" s="6"/>
      <c r="R1542" s="6"/>
      <c r="S1542" s="6"/>
      <c r="T1542" s="6"/>
      <c r="U1542" s="6"/>
      <c r="V1542" s="6"/>
      <c r="W1542" s="6"/>
      <c r="X1542" s="6"/>
      <c r="Y1542" s="6"/>
    </row>
    <row r="1543" spans="2:25">
      <c r="B1543" s="6"/>
      <c r="C1543" s="6"/>
      <c r="D1543" s="6"/>
      <c r="E1543" s="6"/>
      <c r="F1543" s="6"/>
      <c r="G1543" s="6"/>
      <c r="H1543" s="6"/>
      <c r="I1543" s="6"/>
      <c r="J1543" s="6"/>
      <c r="K1543" s="6"/>
      <c r="L1543" s="6"/>
      <c r="M1543" s="6"/>
      <c r="N1543" s="6"/>
      <c r="O1543" s="6"/>
      <c r="P1543" s="6"/>
      <c r="Q1543" s="6"/>
      <c r="R1543" s="6"/>
      <c r="S1543" s="6"/>
      <c r="T1543" s="6"/>
      <c r="U1543" s="6"/>
      <c r="V1543" s="6"/>
      <c r="W1543" s="6"/>
      <c r="X1543" s="6"/>
      <c r="Y1543" s="6"/>
    </row>
    <row r="1544" spans="2:25">
      <c r="B1544" s="6"/>
      <c r="C1544" s="6"/>
      <c r="D1544" s="6"/>
      <c r="E1544" s="6"/>
      <c r="F1544" s="6"/>
      <c r="G1544" s="6"/>
      <c r="H1544" s="6"/>
      <c r="I1544" s="6"/>
      <c r="J1544" s="6"/>
      <c r="K1544" s="6"/>
      <c r="L1544" s="6"/>
      <c r="M1544" s="6"/>
      <c r="N1544" s="6"/>
      <c r="O1544" s="6"/>
      <c r="P1544" s="6"/>
      <c r="Q1544" s="6"/>
      <c r="R1544" s="6"/>
      <c r="S1544" s="6"/>
      <c r="T1544" s="6"/>
      <c r="U1544" s="6"/>
      <c r="V1544" s="6"/>
      <c r="W1544" s="6"/>
      <c r="X1544" s="6"/>
      <c r="Y1544" s="6"/>
    </row>
    <row r="1545" spans="2:25">
      <c r="B1545" s="6"/>
      <c r="C1545" s="6"/>
      <c r="D1545" s="6"/>
      <c r="E1545" s="6"/>
      <c r="F1545" s="6"/>
      <c r="G1545" s="6"/>
      <c r="H1545" s="6"/>
      <c r="I1545" s="6"/>
      <c r="J1545" s="6"/>
      <c r="K1545" s="6"/>
      <c r="L1545" s="6"/>
      <c r="M1545" s="6"/>
      <c r="N1545" s="6"/>
      <c r="O1545" s="6"/>
      <c r="P1545" s="6"/>
      <c r="Q1545" s="6"/>
      <c r="R1545" s="6"/>
      <c r="S1545" s="6"/>
      <c r="T1545" s="6"/>
      <c r="U1545" s="6"/>
      <c r="V1545" s="6"/>
      <c r="W1545" s="6"/>
      <c r="X1545" s="6"/>
      <c r="Y1545" s="6"/>
    </row>
    <row r="1546" spans="2:25">
      <c r="B1546" s="6"/>
      <c r="C1546" s="6"/>
      <c r="D1546" s="6"/>
      <c r="E1546" s="6"/>
      <c r="F1546" s="6"/>
      <c r="G1546" s="6"/>
      <c r="H1546" s="6"/>
      <c r="I1546" s="6"/>
      <c r="J1546" s="6"/>
      <c r="K1546" s="6"/>
      <c r="L1546" s="6"/>
      <c r="M1546" s="6"/>
      <c r="N1546" s="6"/>
      <c r="O1546" s="6"/>
      <c r="P1546" s="6"/>
      <c r="Q1546" s="6"/>
      <c r="R1546" s="6"/>
      <c r="S1546" s="6"/>
      <c r="T1546" s="6"/>
      <c r="U1546" s="6"/>
      <c r="V1546" s="6"/>
      <c r="W1546" s="6"/>
      <c r="X1546" s="6"/>
      <c r="Y1546" s="6"/>
    </row>
    <row r="1547" spans="2:25">
      <c r="B1547" s="6"/>
      <c r="C1547" s="6"/>
      <c r="D1547" s="6"/>
      <c r="E1547" s="6"/>
      <c r="F1547" s="6"/>
      <c r="G1547" s="6"/>
      <c r="H1547" s="6"/>
      <c r="I1547" s="6"/>
      <c r="J1547" s="6"/>
      <c r="K1547" s="6"/>
      <c r="L1547" s="6"/>
      <c r="M1547" s="6"/>
      <c r="N1547" s="6"/>
      <c r="O1547" s="6"/>
      <c r="P1547" s="6"/>
      <c r="Q1547" s="6"/>
      <c r="R1547" s="6"/>
      <c r="S1547" s="6"/>
      <c r="T1547" s="6"/>
      <c r="U1547" s="6"/>
      <c r="V1547" s="6"/>
      <c r="W1547" s="6"/>
      <c r="X1547" s="6"/>
      <c r="Y1547" s="6"/>
    </row>
    <row r="1548" spans="2:25">
      <c r="B1548" s="6"/>
      <c r="C1548" s="6"/>
      <c r="D1548" s="6"/>
      <c r="E1548" s="6"/>
      <c r="F1548" s="6"/>
      <c r="G1548" s="6"/>
      <c r="H1548" s="6"/>
      <c r="I1548" s="6"/>
      <c r="J1548" s="6"/>
      <c r="K1548" s="6"/>
      <c r="L1548" s="6"/>
      <c r="M1548" s="6"/>
      <c r="N1548" s="6"/>
      <c r="O1548" s="6"/>
      <c r="P1548" s="6"/>
      <c r="Q1548" s="6"/>
      <c r="R1548" s="6"/>
      <c r="S1548" s="6"/>
      <c r="T1548" s="6"/>
      <c r="U1548" s="6"/>
      <c r="V1548" s="6"/>
      <c r="W1548" s="6"/>
      <c r="X1548" s="6"/>
      <c r="Y1548" s="6"/>
    </row>
    <row r="1549" spans="2:25">
      <c r="B1549" s="6"/>
      <c r="C1549" s="6"/>
      <c r="D1549" s="6"/>
      <c r="E1549" s="6"/>
      <c r="F1549" s="6"/>
      <c r="G1549" s="6"/>
      <c r="H1549" s="6"/>
      <c r="I1549" s="6"/>
      <c r="J1549" s="6"/>
      <c r="K1549" s="6"/>
      <c r="L1549" s="6"/>
      <c r="M1549" s="6"/>
      <c r="N1549" s="6"/>
      <c r="O1549" s="6"/>
      <c r="P1549" s="6"/>
      <c r="Q1549" s="6"/>
      <c r="R1549" s="6"/>
      <c r="S1549" s="6"/>
      <c r="T1549" s="6"/>
      <c r="U1549" s="6"/>
      <c r="V1549" s="6"/>
      <c r="W1549" s="6"/>
      <c r="X1549" s="6"/>
      <c r="Y1549" s="6"/>
    </row>
    <row r="1550" spans="2:25">
      <c r="B1550" s="6"/>
      <c r="C1550" s="6"/>
      <c r="D1550" s="6"/>
      <c r="E1550" s="6"/>
      <c r="F1550" s="6"/>
      <c r="G1550" s="6"/>
      <c r="H1550" s="6"/>
      <c r="I1550" s="6"/>
      <c r="J1550" s="6"/>
      <c r="K1550" s="6"/>
      <c r="L1550" s="6"/>
      <c r="M1550" s="6"/>
      <c r="N1550" s="6"/>
      <c r="O1550" s="6"/>
      <c r="P1550" s="6"/>
      <c r="Q1550" s="6"/>
      <c r="R1550" s="6"/>
      <c r="S1550" s="6"/>
      <c r="T1550" s="6"/>
      <c r="U1550" s="6"/>
      <c r="V1550" s="6"/>
      <c r="W1550" s="6"/>
      <c r="X1550" s="6"/>
      <c r="Y1550" s="6"/>
    </row>
    <row r="1551" spans="2:25">
      <c r="B1551" s="6"/>
      <c r="C1551" s="6"/>
      <c r="D1551" s="6"/>
      <c r="E1551" s="6"/>
      <c r="F1551" s="6"/>
      <c r="G1551" s="6"/>
      <c r="H1551" s="6"/>
      <c r="I1551" s="6"/>
      <c r="J1551" s="6"/>
      <c r="K1551" s="6"/>
      <c r="L1551" s="6"/>
      <c r="M1551" s="6"/>
      <c r="N1551" s="6"/>
      <c r="O1551" s="6"/>
      <c r="P1551" s="6"/>
      <c r="Q1551" s="6"/>
      <c r="R1551" s="6"/>
      <c r="S1551" s="6"/>
      <c r="T1551" s="6"/>
      <c r="U1551" s="6"/>
      <c r="V1551" s="6"/>
      <c r="W1551" s="6"/>
      <c r="X1551" s="6"/>
      <c r="Y1551" s="6"/>
    </row>
    <row r="1552" spans="2:25">
      <c r="B1552" s="6"/>
      <c r="C1552" s="6"/>
      <c r="D1552" s="6"/>
      <c r="E1552" s="6"/>
      <c r="F1552" s="6"/>
      <c r="G1552" s="6"/>
      <c r="H1552" s="6"/>
      <c r="I1552" s="6"/>
      <c r="J1552" s="6"/>
      <c r="K1552" s="6"/>
      <c r="L1552" s="6"/>
      <c r="M1552" s="6"/>
      <c r="N1552" s="6"/>
      <c r="O1552" s="6"/>
      <c r="P1552" s="6"/>
      <c r="Q1552" s="6"/>
      <c r="R1552" s="6"/>
      <c r="S1552" s="6"/>
      <c r="T1552" s="6"/>
      <c r="U1552" s="6"/>
      <c r="V1552" s="6"/>
      <c r="W1552" s="6"/>
      <c r="X1552" s="6"/>
      <c r="Y1552" s="6"/>
    </row>
    <row r="1553" spans="2:25">
      <c r="B1553" s="6"/>
      <c r="C1553" s="6"/>
      <c r="D1553" s="6"/>
      <c r="E1553" s="6"/>
      <c r="F1553" s="6"/>
      <c r="G1553" s="6"/>
      <c r="H1553" s="6"/>
      <c r="I1553" s="6"/>
      <c r="J1553" s="6"/>
      <c r="K1553" s="6"/>
      <c r="L1553" s="6"/>
      <c r="M1553" s="6"/>
      <c r="N1553" s="6"/>
      <c r="O1553" s="6"/>
      <c r="P1553" s="6"/>
      <c r="Q1553" s="6"/>
      <c r="R1553" s="6"/>
      <c r="S1553" s="6"/>
      <c r="T1553" s="6"/>
      <c r="U1553" s="6"/>
      <c r="V1553" s="6"/>
      <c r="W1553" s="6"/>
      <c r="X1553" s="6"/>
      <c r="Y1553" s="6"/>
    </row>
    <row r="1554" spans="2:25">
      <c r="B1554" s="6"/>
      <c r="C1554" s="6"/>
      <c r="D1554" s="6"/>
      <c r="E1554" s="6"/>
      <c r="F1554" s="6"/>
      <c r="G1554" s="6"/>
      <c r="H1554" s="6"/>
      <c r="I1554" s="6"/>
      <c r="J1554" s="6"/>
      <c r="K1554" s="6"/>
      <c r="L1554" s="6"/>
      <c r="M1554" s="6"/>
      <c r="N1554" s="6"/>
      <c r="O1554" s="6"/>
      <c r="P1554" s="6"/>
      <c r="Q1554" s="6"/>
      <c r="R1554" s="6"/>
      <c r="S1554" s="6"/>
      <c r="T1554" s="6"/>
      <c r="U1554" s="6"/>
      <c r="V1554" s="6"/>
      <c r="W1554" s="6"/>
      <c r="X1554" s="6"/>
      <c r="Y1554" s="6"/>
    </row>
    <row r="1555" spans="2:25">
      <c r="B1555" s="6"/>
      <c r="C1555" s="6"/>
      <c r="D1555" s="6"/>
      <c r="E1555" s="6"/>
      <c r="F1555" s="6"/>
      <c r="G1555" s="6"/>
      <c r="H1555" s="6"/>
      <c r="I1555" s="6"/>
      <c r="J1555" s="6"/>
      <c r="K1555" s="6"/>
      <c r="L1555" s="6"/>
      <c r="M1555" s="6"/>
      <c r="N1555" s="6"/>
      <c r="O1555" s="6"/>
      <c r="P1555" s="6"/>
      <c r="Q1555" s="6"/>
      <c r="R1555" s="6"/>
      <c r="S1555" s="6"/>
      <c r="T1555" s="6"/>
      <c r="U1555" s="6"/>
      <c r="V1555" s="6"/>
      <c r="W1555" s="6"/>
      <c r="X1555" s="6"/>
      <c r="Y1555" s="6"/>
    </row>
    <row r="1556" spans="2:25">
      <c r="B1556" s="6"/>
      <c r="C1556" s="6"/>
      <c r="D1556" s="6"/>
      <c r="E1556" s="6"/>
      <c r="F1556" s="6"/>
      <c r="G1556" s="6"/>
      <c r="H1556" s="6"/>
      <c r="I1556" s="6"/>
      <c r="J1556" s="6"/>
      <c r="K1556" s="6"/>
      <c r="L1556" s="6"/>
      <c r="M1556" s="6"/>
      <c r="N1556" s="6"/>
      <c r="O1556" s="6"/>
      <c r="P1556" s="6"/>
      <c r="Q1556" s="6"/>
      <c r="R1556" s="6"/>
      <c r="S1556" s="6"/>
      <c r="T1556" s="6"/>
      <c r="U1556" s="6"/>
      <c r="V1556" s="6"/>
      <c r="W1556" s="6"/>
      <c r="X1556" s="6"/>
      <c r="Y1556" s="6"/>
    </row>
    <row r="1557" spans="2:25">
      <c r="B1557" s="6"/>
      <c r="C1557" s="6"/>
      <c r="D1557" s="6"/>
      <c r="E1557" s="6"/>
      <c r="F1557" s="6"/>
      <c r="G1557" s="6"/>
      <c r="H1557" s="6"/>
      <c r="I1557" s="6"/>
      <c r="J1557" s="6"/>
      <c r="K1557" s="6"/>
      <c r="L1557" s="6"/>
      <c r="M1557" s="6"/>
      <c r="N1557" s="6"/>
      <c r="O1557" s="6"/>
      <c r="P1557" s="6"/>
      <c r="Q1557" s="6"/>
      <c r="R1557" s="6"/>
      <c r="S1557" s="6"/>
      <c r="T1557" s="6"/>
      <c r="U1557" s="6"/>
      <c r="V1557" s="6"/>
      <c r="W1557" s="6"/>
      <c r="X1557" s="6"/>
      <c r="Y1557" s="6"/>
    </row>
    <row r="1558" spans="2:25">
      <c r="B1558" s="6"/>
      <c r="C1558" s="6"/>
      <c r="D1558" s="6"/>
      <c r="E1558" s="6"/>
      <c r="F1558" s="6"/>
      <c r="G1558" s="6"/>
      <c r="H1558" s="6"/>
      <c r="I1558" s="6"/>
      <c r="J1558" s="6"/>
      <c r="K1558" s="6"/>
      <c r="L1558" s="6"/>
      <c r="M1558" s="6"/>
      <c r="N1558" s="6"/>
      <c r="O1558" s="6"/>
      <c r="P1558" s="6"/>
      <c r="Q1558" s="6"/>
      <c r="R1558" s="6"/>
      <c r="S1558" s="6"/>
      <c r="T1558" s="6"/>
      <c r="U1558" s="6"/>
      <c r="V1558" s="6"/>
      <c r="W1558" s="6"/>
      <c r="X1558" s="6"/>
      <c r="Y1558" s="6"/>
    </row>
    <row r="1559" spans="2:25">
      <c r="B1559" s="6"/>
      <c r="C1559" s="6"/>
      <c r="D1559" s="6"/>
      <c r="E1559" s="6"/>
      <c r="F1559" s="6"/>
      <c r="G1559" s="6"/>
      <c r="H1559" s="6"/>
      <c r="I1559" s="6"/>
      <c r="J1559" s="6"/>
      <c r="K1559" s="6"/>
      <c r="L1559" s="6"/>
      <c r="M1559" s="6"/>
      <c r="N1559" s="6"/>
      <c r="O1559" s="6"/>
      <c r="P1559" s="6"/>
      <c r="Q1559" s="6"/>
      <c r="R1559" s="6"/>
      <c r="S1559" s="6"/>
      <c r="T1559" s="6"/>
      <c r="U1559" s="6"/>
      <c r="V1559" s="6"/>
      <c r="W1559" s="6"/>
      <c r="X1559" s="6"/>
      <c r="Y1559" s="6"/>
    </row>
    <row r="1560" spans="2:25">
      <c r="B1560" s="6"/>
      <c r="C1560" s="6"/>
      <c r="D1560" s="6"/>
      <c r="E1560" s="6"/>
      <c r="F1560" s="6"/>
      <c r="G1560" s="6"/>
      <c r="H1560" s="6"/>
      <c r="I1560" s="6"/>
      <c r="J1560" s="6"/>
      <c r="K1560" s="6"/>
      <c r="L1560" s="6"/>
      <c r="M1560" s="6"/>
      <c r="N1560" s="6"/>
      <c r="O1560" s="6"/>
      <c r="P1560" s="6"/>
      <c r="Q1560" s="6"/>
      <c r="R1560" s="6"/>
      <c r="S1560" s="6"/>
      <c r="T1560" s="6"/>
      <c r="U1560" s="6"/>
      <c r="V1560" s="6"/>
      <c r="W1560" s="6"/>
      <c r="X1560" s="6"/>
      <c r="Y1560" s="6"/>
    </row>
    <row r="1561" spans="2:25">
      <c r="B1561" s="6"/>
      <c r="C1561" s="6"/>
      <c r="D1561" s="6"/>
      <c r="E1561" s="6"/>
      <c r="F1561" s="6"/>
      <c r="G1561" s="6"/>
      <c r="H1561" s="6"/>
      <c r="I1561" s="6"/>
      <c r="J1561" s="6"/>
      <c r="K1561" s="6"/>
      <c r="L1561" s="6"/>
      <c r="M1561" s="6"/>
      <c r="N1561" s="6"/>
      <c r="O1561" s="6"/>
      <c r="P1561" s="6"/>
      <c r="Q1561" s="6"/>
      <c r="R1561" s="6"/>
      <c r="S1561" s="6"/>
      <c r="T1561" s="6"/>
      <c r="U1561" s="6"/>
      <c r="V1561" s="6"/>
      <c r="W1561" s="6"/>
      <c r="X1561" s="6"/>
      <c r="Y1561" s="6"/>
    </row>
    <row r="1562" spans="2:25">
      <c r="B1562" s="6"/>
      <c r="C1562" s="6"/>
      <c r="D1562" s="6"/>
      <c r="E1562" s="6"/>
      <c r="F1562" s="6"/>
      <c r="G1562" s="6"/>
      <c r="H1562" s="6"/>
      <c r="I1562" s="6"/>
      <c r="J1562" s="6"/>
      <c r="K1562" s="6"/>
      <c r="L1562" s="6"/>
      <c r="M1562" s="6"/>
      <c r="N1562" s="6"/>
      <c r="O1562" s="6"/>
      <c r="P1562" s="6"/>
      <c r="Q1562" s="6"/>
      <c r="R1562" s="6"/>
      <c r="S1562" s="6"/>
      <c r="T1562" s="6"/>
      <c r="U1562" s="6"/>
      <c r="V1562" s="6"/>
      <c r="W1562" s="6"/>
      <c r="X1562" s="6"/>
      <c r="Y1562" s="6"/>
    </row>
    <row r="1563" spans="2:25">
      <c r="B1563" s="6"/>
      <c r="C1563" s="6"/>
      <c r="D1563" s="6"/>
      <c r="E1563" s="6"/>
      <c r="F1563" s="6"/>
      <c r="G1563" s="6"/>
      <c r="H1563" s="6"/>
      <c r="I1563" s="6"/>
      <c r="J1563" s="6"/>
      <c r="K1563" s="6"/>
      <c r="L1563" s="6"/>
      <c r="M1563" s="6"/>
      <c r="N1563" s="6"/>
      <c r="O1563" s="6"/>
      <c r="P1563" s="6"/>
      <c r="Q1563" s="6"/>
      <c r="R1563" s="6"/>
      <c r="S1563" s="6"/>
      <c r="T1563" s="6"/>
      <c r="U1563" s="6"/>
      <c r="V1563" s="6"/>
      <c r="W1563" s="6"/>
      <c r="X1563" s="6"/>
      <c r="Y1563" s="6"/>
    </row>
    <row r="1564" spans="2:25">
      <c r="B1564" s="6"/>
      <c r="C1564" s="6"/>
      <c r="D1564" s="6"/>
      <c r="E1564" s="6"/>
      <c r="F1564" s="6"/>
      <c r="G1564" s="6"/>
      <c r="H1564" s="6"/>
      <c r="I1564" s="6"/>
      <c r="J1564" s="6"/>
      <c r="K1564" s="6"/>
      <c r="L1564" s="6"/>
      <c r="M1564" s="6"/>
      <c r="N1564" s="6"/>
      <c r="O1564" s="6"/>
      <c r="P1564" s="6"/>
      <c r="Q1564" s="6"/>
      <c r="R1564" s="6"/>
      <c r="S1564" s="6"/>
      <c r="T1564" s="6"/>
      <c r="U1564" s="6"/>
      <c r="V1564" s="6"/>
      <c r="W1564" s="6"/>
      <c r="X1564" s="6"/>
      <c r="Y1564" s="6"/>
    </row>
    <row r="1565" spans="2:25">
      <c r="B1565" s="6"/>
      <c r="C1565" s="6"/>
      <c r="D1565" s="6"/>
      <c r="E1565" s="6"/>
      <c r="F1565" s="6"/>
      <c r="G1565" s="6"/>
      <c r="H1565" s="6"/>
      <c r="I1565" s="6"/>
      <c r="J1565" s="6"/>
      <c r="K1565" s="6"/>
      <c r="L1565" s="6"/>
      <c r="M1565" s="6"/>
      <c r="N1565" s="6"/>
      <c r="O1565" s="6"/>
      <c r="P1565" s="6"/>
      <c r="Q1565" s="6"/>
      <c r="R1565" s="6"/>
      <c r="S1565" s="6"/>
      <c r="T1565" s="6"/>
      <c r="U1565" s="6"/>
      <c r="V1565" s="6"/>
      <c r="W1565" s="6"/>
      <c r="X1565" s="6"/>
      <c r="Y1565" s="6"/>
    </row>
    <row r="1566" spans="2:25">
      <c r="B1566" s="6"/>
      <c r="C1566" s="6"/>
      <c r="D1566" s="6"/>
      <c r="E1566" s="6"/>
      <c r="F1566" s="6"/>
      <c r="G1566" s="6"/>
      <c r="H1566" s="6"/>
      <c r="I1566" s="6"/>
      <c r="J1566" s="6"/>
      <c r="K1566" s="6"/>
      <c r="L1566" s="6"/>
      <c r="M1566" s="6"/>
      <c r="N1566" s="6"/>
      <c r="O1566" s="6"/>
      <c r="P1566" s="6"/>
      <c r="Q1566" s="6"/>
      <c r="R1566" s="6"/>
      <c r="S1566" s="6"/>
      <c r="T1566" s="6"/>
      <c r="U1566" s="6"/>
      <c r="V1566" s="6"/>
      <c r="W1566" s="6"/>
      <c r="X1566" s="6"/>
      <c r="Y1566" s="6"/>
    </row>
    <row r="1567" spans="2:25">
      <c r="B1567" s="6"/>
      <c r="C1567" s="6"/>
      <c r="D1567" s="6"/>
      <c r="E1567" s="6"/>
      <c r="F1567" s="6"/>
      <c r="G1567" s="6"/>
      <c r="H1567" s="6"/>
      <c r="I1567" s="6"/>
      <c r="J1567" s="6"/>
      <c r="K1567" s="6"/>
      <c r="L1567" s="6"/>
      <c r="M1567" s="6"/>
      <c r="N1567" s="6"/>
      <c r="O1567" s="6"/>
      <c r="P1567" s="6"/>
      <c r="Q1567" s="6"/>
      <c r="R1567" s="6"/>
      <c r="S1567" s="6"/>
      <c r="T1567" s="6"/>
      <c r="U1567" s="6"/>
      <c r="V1567" s="6"/>
      <c r="W1567" s="6"/>
      <c r="X1567" s="6"/>
      <c r="Y1567" s="6"/>
    </row>
    <row r="1568" spans="2:25">
      <c r="B1568" s="6"/>
      <c r="C1568" s="6"/>
      <c r="D1568" s="6"/>
      <c r="E1568" s="6"/>
      <c r="F1568" s="6"/>
      <c r="G1568" s="6"/>
      <c r="H1568" s="6"/>
      <c r="I1568" s="6"/>
      <c r="J1568" s="6"/>
      <c r="K1568" s="6"/>
      <c r="L1568" s="6"/>
      <c r="M1568" s="6"/>
      <c r="N1568" s="6"/>
      <c r="O1568" s="6"/>
      <c r="P1568" s="6"/>
      <c r="Q1568" s="6"/>
      <c r="R1568" s="6"/>
      <c r="S1568" s="6"/>
      <c r="T1568" s="6"/>
      <c r="U1568" s="6"/>
      <c r="V1568" s="6"/>
      <c r="W1568" s="6"/>
      <c r="X1568" s="6"/>
      <c r="Y1568" s="6"/>
    </row>
    <row r="1569" spans="2:25">
      <c r="B1569" s="6"/>
      <c r="C1569" s="6"/>
      <c r="D1569" s="6"/>
      <c r="E1569" s="6"/>
      <c r="F1569" s="6"/>
      <c r="G1569" s="6"/>
      <c r="H1569" s="6"/>
      <c r="I1569" s="6"/>
      <c r="J1569" s="6"/>
      <c r="K1569" s="6"/>
      <c r="L1569" s="6"/>
      <c r="M1569" s="6"/>
      <c r="N1569" s="6"/>
      <c r="O1569" s="6"/>
      <c r="P1569" s="6"/>
      <c r="Q1569" s="6"/>
      <c r="R1569" s="6"/>
      <c r="S1569" s="6"/>
      <c r="T1569" s="6"/>
      <c r="U1569" s="6"/>
      <c r="V1569" s="6"/>
      <c r="W1569" s="6"/>
      <c r="X1569" s="6"/>
      <c r="Y1569" s="6"/>
    </row>
    <row r="1570" spans="2:25">
      <c r="B1570" s="6"/>
      <c r="C1570" s="6"/>
      <c r="D1570" s="6"/>
      <c r="E1570" s="6"/>
      <c r="F1570" s="6"/>
      <c r="G1570" s="6"/>
      <c r="H1570" s="6"/>
      <c r="I1570" s="6"/>
      <c r="J1570" s="6"/>
      <c r="K1570" s="6"/>
      <c r="L1570" s="6"/>
      <c r="M1570" s="6"/>
      <c r="N1570" s="6"/>
      <c r="O1570" s="6"/>
      <c r="P1570" s="6"/>
      <c r="Q1570" s="6"/>
      <c r="R1570" s="6"/>
      <c r="S1570" s="6"/>
      <c r="T1570" s="6"/>
      <c r="U1570" s="6"/>
      <c r="V1570" s="6"/>
      <c r="W1570" s="6"/>
      <c r="X1570" s="6"/>
      <c r="Y1570" s="6"/>
    </row>
    <row r="1571" spans="2:25">
      <c r="B1571" s="6"/>
      <c r="C1571" s="6"/>
      <c r="D1571" s="6"/>
      <c r="E1571" s="6"/>
      <c r="F1571" s="6"/>
      <c r="G1571" s="6"/>
      <c r="H1571" s="6"/>
      <c r="I1571" s="6"/>
      <c r="J1571" s="6"/>
      <c r="K1571" s="6"/>
      <c r="L1571" s="6"/>
      <c r="M1571" s="6"/>
      <c r="N1571" s="6"/>
      <c r="O1571" s="6"/>
      <c r="P1571" s="6"/>
      <c r="Q1571" s="6"/>
      <c r="R1571" s="6"/>
      <c r="S1571" s="6"/>
      <c r="T1571" s="6"/>
      <c r="U1571" s="6"/>
      <c r="V1571" s="6"/>
      <c r="W1571" s="6"/>
      <c r="X1571" s="6"/>
      <c r="Y1571" s="6"/>
    </row>
    <row r="1572" spans="2:25">
      <c r="B1572" s="6"/>
      <c r="C1572" s="6"/>
      <c r="D1572" s="6"/>
      <c r="E1572" s="6"/>
      <c r="F1572" s="6"/>
      <c r="G1572" s="6"/>
      <c r="H1572" s="6"/>
      <c r="I1572" s="6"/>
      <c r="J1572" s="6"/>
      <c r="K1572" s="6"/>
      <c r="L1572" s="6"/>
      <c r="M1572" s="6"/>
      <c r="N1572" s="6"/>
      <c r="O1572" s="6"/>
      <c r="P1572" s="6"/>
      <c r="Q1572" s="6"/>
      <c r="R1572" s="6"/>
      <c r="S1572" s="6"/>
      <c r="T1572" s="6"/>
      <c r="U1572" s="6"/>
      <c r="V1572" s="6"/>
      <c r="W1572" s="6"/>
      <c r="X1572" s="6"/>
      <c r="Y1572" s="6"/>
    </row>
    <row r="1573" spans="2:25">
      <c r="B1573" s="6"/>
      <c r="C1573" s="6"/>
      <c r="D1573" s="6"/>
      <c r="E1573" s="6"/>
      <c r="F1573" s="6"/>
      <c r="G1573" s="6"/>
      <c r="H1573" s="6"/>
      <c r="I1573" s="6"/>
      <c r="J1573" s="6"/>
      <c r="K1573" s="6"/>
      <c r="L1573" s="6"/>
      <c r="M1573" s="6"/>
      <c r="N1573" s="6"/>
      <c r="O1573" s="6"/>
      <c r="P1573" s="6"/>
      <c r="Q1573" s="6"/>
      <c r="R1573" s="6"/>
      <c r="S1573" s="6"/>
      <c r="T1573" s="6"/>
      <c r="U1573" s="6"/>
      <c r="V1573" s="6"/>
      <c r="W1573" s="6"/>
      <c r="X1573" s="6"/>
      <c r="Y1573" s="6"/>
    </row>
    <row r="1574" spans="2:25">
      <c r="B1574" s="6"/>
      <c r="C1574" s="6"/>
      <c r="D1574" s="6"/>
      <c r="E1574" s="6"/>
      <c r="F1574" s="6"/>
      <c r="G1574" s="6"/>
      <c r="H1574" s="6"/>
      <c r="I1574" s="6"/>
      <c r="J1574" s="6"/>
      <c r="K1574" s="6"/>
      <c r="L1574" s="6"/>
      <c r="M1574" s="6"/>
      <c r="N1574" s="6"/>
      <c r="O1574" s="6"/>
      <c r="P1574" s="6"/>
      <c r="Q1574" s="6"/>
      <c r="R1574" s="6"/>
      <c r="S1574" s="6"/>
      <c r="T1574" s="6"/>
      <c r="U1574" s="6"/>
      <c r="V1574" s="6"/>
      <c r="W1574" s="6"/>
      <c r="X1574" s="6"/>
      <c r="Y1574" s="6"/>
    </row>
    <row r="1575" spans="2:25">
      <c r="B1575" s="6"/>
      <c r="C1575" s="6"/>
      <c r="D1575" s="6"/>
      <c r="E1575" s="6"/>
      <c r="F1575" s="6"/>
      <c r="G1575" s="6"/>
      <c r="H1575" s="6"/>
      <c r="I1575" s="6"/>
      <c r="J1575" s="6"/>
      <c r="K1575" s="6"/>
      <c r="L1575" s="6"/>
      <c r="M1575" s="6"/>
      <c r="N1575" s="6"/>
      <c r="O1575" s="6"/>
      <c r="P1575" s="6"/>
      <c r="Q1575" s="6"/>
      <c r="R1575" s="6"/>
      <c r="S1575" s="6"/>
      <c r="T1575" s="6"/>
      <c r="U1575" s="6"/>
      <c r="V1575" s="6"/>
      <c r="W1575" s="6"/>
      <c r="X1575" s="6"/>
      <c r="Y1575" s="6"/>
    </row>
    <row r="1576" spans="2:25">
      <c r="B1576" s="6"/>
      <c r="C1576" s="6"/>
      <c r="D1576" s="6"/>
      <c r="E1576" s="6"/>
      <c r="F1576" s="6"/>
      <c r="G1576" s="6"/>
      <c r="H1576" s="6"/>
      <c r="I1576" s="6"/>
      <c r="J1576" s="6"/>
      <c r="K1576" s="6"/>
      <c r="L1576" s="6"/>
      <c r="M1576" s="6"/>
      <c r="N1576" s="6"/>
      <c r="O1576" s="6"/>
      <c r="P1576" s="6"/>
      <c r="Q1576" s="6"/>
      <c r="R1576" s="6"/>
      <c r="S1576" s="6"/>
      <c r="T1576" s="6"/>
      <c r="U1576" s="6"/>
      <c r="V1576" s="6"/>
      <c r="W1576" s="6"/>
      <c r="X1576" s="6"/>
      <c r="Y1576" s="6"/>
    </row>
    <row r="1577" spans="2:25">
      <c r="B1577" s="6"/>
      <c r="C1577" s="6"/>
      <c r="D1577" s="6"/>
      <c r="E1577" s="6"/>
      <c r="F1577" s="6"/>
      <c r="G1577" s="6"/>
      <c r="H1577" s="6"/>
      <c r="I1577" s="6"/>
      <c r="J1577" s="6"/>
      <c r="K1577" s="6"/>
      <c r="L1577" s="6"/>
      <c r="M1577" s="6"/>
      <c r="N1577" s="6"/>
      <c r="O1577" s="6"/>
      <c r="P1577" s="6"/>
      <c r="Q1577" s="6"/>
      <c r="R1577" s="6"/>
      <c r="S1577" s="6"/>
      <c r="T1577" s="6"/>
      <c r="U1577" s="6"/>
      <c r="V1577" s="6"/>
      <c r="W1577" s="6"/>
      <c r="X1577" s="6"/>
      <c r="Y1577" s="6"/>
    </row>
    <row r="1578" spans="2:25">
      <c r="B1578" s="6"/>
      <c r="C1578" s="6"/>
      <c r="D1578" s="6"/>
      <c r="E1578" s="6"/>
      <c r="F1578" s="6"/>
      <c r="G1578" s="6"/>
      <c r="H1578" s="6"/>
      <c r="I1578" s="6"/>
      <c r="J1578" s="6"/>
      <c r="K1578" s="6"/>
      <c r="L1578" s="6"/>
      <c r="M1578" s="6"/>
      <c r="N1578" s="6"/>
      <c r="O1578" s="6"/>
      <c r="P1578" s="6"/>
      <c r="Q1578" s="6"/>
      <c r="R1578" s="6"/>
      <c r="S1578" s="6"/>
      <c r="T1578" s="6"/>
      <c r="U1578" s="6"/>
      <c r="V1578" s="6"/>
      <c r="W1578" s="6"/>
      <c r="X1578" s="6"/>
      <c r="Y1578" s="6"/>
    </row>
    <row r="1579" spans="2:25">
      <c r="B1579" s="6"/>
      <c r="C1579" s="6"/>
      <c r="D1579" s="6"/>
      <c r="E1579" s="6"/>
      <c r="F1579" s="6"/>
      <c r="G1579" s="6"/>
      <c r="H1579" s="6"/>
      <c r="I1579" s="6"/>
      <c r="J1579" s="6"/>
      <c r="K1579" s="6"/>
      <c r="L1579" s="6"/>
      <c r="M1579" s="6"/>
      <c r="N1579" s="6"/>
      <c r="O1579" s="6"/>
      <c r="P1579" s="6"/>
      <c r="Q1579" s="6"/>
      <c r="R1579" s="6"/>
      <c r="S1579" s="6"/>
      <c r="T1579" s="6"/>
      <c r="U1579" s="6"/>
      <c r="V1579" s="6"/>
      <c r="W1579" s="6"/>
      <c r="X1579" s="6"/>
      <c r="Y1579" s="6"/>
    </row>
    <row r="1580" spans="2:25">
      <c r="B1580" s="6"/>
      <c r="C1580" s="6"/>
      <c r="D1580" s="6"/>
      <c r="E1580" s="6"/>
      <c r="F1580" s="6"/>
      <c r="G1580" s="6"/>
      <c r="H1580" s="6"/>
      <c r="I1580" s="6"/>
      <c r="J1580" s="6"/>
      <c r="K1580" s="6"/>
      <c r="L1580" s="6"/>
      <c r="M1580" s="6"/>
      <c r="N1580" s="6"/>
      <c r="O1580" s="6"/>
      <c r="P1580" s="6"/>
      <c r="Q1580" s="6"/>
      <c r="R1580" s="6"/>
      <c r="S1580" s="6"/>
      <c r="T1580" s="6"/>
      <c r="U1580" s="6"/>
      <c r="V1580" s="6"/>
      <c r="W1580" s="6"/>
      <c r="X1580" s="6"/>
      <c r="Y1580" s="6"/>
    </row>
    <row r="1581" spans="2:25">
      <c r="B1581" s="6"/>
      <c r="C1581" s="6"/>
      <c r="D1581" s="6"/>
      <c r="E1581" s="6"/>
      <c r="F1581" s="6"/>
      <c r="G1581" s="6"/>
      <c r="H1581" s="6"/>
      <c r="I1581" s="6"/>
      <c r="J1581" s="6"/>
      <c r="K1581" s="6"/>
      <c r="L1581" s="6"/>
      <c r="M1581" s="6"/>
      <c r="N1581" s="6"/>
      <c r="O1581" s="6"/>
      <c r="P1581" s="6"/>
      <c r="Q1581" s="6"/>
      <c r="R1581" s="6"/>
      <c r="S1581" s="6"/>
      <c r="T1581" s="6"/>
      <c r="U1581" s="6"/>
      <c r="V1581" s="6"/>
      <c r="W1581" s="6"/>
      <c r="X1581" s="6"/>
      <c r="Y1581" s="6"/>
    </row>
    <row r="1582" spans="2:25">
      <c r="B1582" s="6"/>
      <c r="C1582" s="6"/>
      <c r="D1582" s="6"/>
      <c r="E1582" s="6"/>
      <c r="F1582" s="6"/>
      <c r="G1582" s="6"/>
      <c r="H1582" s="6"/>
      <c r="I1582" s="6"/>
      <c r="J1582" s="6"/>
      <c r="K1582" s="6"/>
      <c r="L1582" s="6"/>
      <c r="M1582" s="6"/>
      <c r="N1582" s="6"/>
      <c r="O1582" s="6"/>
      <c r="P1582" s="6"/>
      <c r="Q1582" s="6"/>
      <c r="R1582" s="6"/>
      <c r="S1582" s="6"/>
      <c r="T1582" s="6"/>
      <c r="U1582" s="6"/>
      <c r="V1582" s="6"/>
      <c r="W1582" s="6"/>
      <c r="X1582" s="6"/>
      <c r="Y1582" s="6"/>
    </row>
    <row r="1583" spans="2:25">
      <c r="B1583" s="6"/>
      <c r="C1583" s="6"/>
      <c r="D1583" s="6"/>
      <c r="E1583" s="6"/>
      <c r="F1583" s="6"/>
      <c r="G1583" s="6"/>
      <c r="H1583" s="6"/>
      <c r="I1583" s="6"/>
      <c r="J1583" s="6"/>
      <c r="K1583" s="6"/>
      <c r="L1583" s="6"/>
      <c r="M1583" s="6"/>
      <c r="N1583" s="6"/>
      <c r="O1583" s="6"/>
      <c r="P1583" s="6"/>
      <c r="Q1583" s="6"/>
      <c r="R1583" s="6"/>
      <c r="S1583" s="6"/>
      <c r="T1583" s="6"/>
      <c r="U1583" s="6"/>
      <c r="V1583" s="6"/>
      <c r="W1583" s="6"/>
      <c r="X1583" s="6"/>
      <c r="Y1583" s="6"/>
    </row>
    <row r="1584" spans="2:25">
      <c r="B1584" s="6"/>
      <c r="C1584" s="6"/>
      <c r="D1584" s="6"/>
      <c r="E1584" s="6"/>
      <c r="F1584" s="6"/>
      <c r="G1584" s="6"/>
      <c r="H1584" s="6"/>
      <c r="I1584" s="6"/>
      <c r="J1584" s="6"/>
      <c r="K1584" s="6"/>
      <c r="L1584" s="6"/>
      <c r="M1584" s="6"/>
      <c r="N1584" s="6"/>
      <c r="O1584" s="6"/>
      <c r="P1584" s="6"/>
      <c r="Q1584" s="6"/>
      <c r="R1584" s="6"/>
      <c r="S1584" s="6"/>
      <c r="T1584" s="6"/>
      <c r="U1584" s="6"/>
      <c r="V1584" s="6"/>
      <c r="W1584" s="6"/>
      <c r="X1584" s="6"/>
      <c r="Y1584" s="6"/>
    </row>
    <row r="1585" spans="2:25">
      <c r="B1585" s="6"/>
      <c r="C1585" s="6"/>
      <c r="D1585" s="6"/>
      <c r="E1585" s="6"/>
      <c r="F1585" s="6"/>
      <c r="G1585" s="6"/>
      <c r="H1585" s="6"/>
      <c r="I1585" s="6"/>
      <c r="J1585" s="6"/>
      <c r="K1585" s="6"/>
      <c r="L1585" s="6"/>
      <c r="M1585" s="6"/>
      <c r="N1585" s="6"/>
      <c r="O1585" s="6"/>
      <c r="P1585" s="6"/>
      <c r="Q1585" s="6"/>
      <c r="R1585" s="6"/>
      <c r="S1585" s="6"/>
      <c r="T1585" s="6"/>
      <c r="U1585" s="6"/>
      <c r="V1585" s="6"/>
      <c r="W1585" s="6"/>
      <c r="X1585" s="6"/>
      <c r="Y1585" s="6"/>
    </row>
    <row r="1586" spans="2:25">
      <c r="B1586" s="6"/>
      <c r="C1586" s="6"/>
      <c r="D1586" s="6"/>
      <c r="E1586" s="6"/>
      <c r="F1586" s="6"/>
      <c r="G1586" s="6"/>
      <c r="H1586" s="6"/>
      <c r="I1586" s="6"/>
      <c r="J1586" s="6"/>
      <c r="K1586" s="6"/>
      <c r="L1586" s="6"/>
      <c r="M1586" s="6"/>
      <c r="N1586" s="6"/>
      <c r="O1586" s="6"/>
      <c r="P1586" s="6"/>
      <c r="Q1586" s="6"/>
      <c r="R1586" s="6"/>
      <c r="S1586" s="6"/>
      <c r="T1586" s="6"/>
      <c r="U1586" s="6"/>
      <c r="V1586" s="6"/>
      <c r="W1586" s="6"/>
      <c r="X1586" s="6"/>
      <c r="Y1586" s="6"/>
    </row>
    <row r="1587" spans="2:25">
      <c r="B1587" s="6"/>
      <c r="C1587" s="6"/>
      <c r="D1587" s="6"/>
      <c r="E1587" s="6"/>
      <c r="F1587" s="6"/>
      <c r="G1587" s="6"/>
      <c r="H1587" s="6"/>
      <c r="I1587" s="6"/>
      <c r="J1587" s="6"/>
      <c r="K1587" s="6"/>
      <c r="L1587" s="6"/>
      <c r="M1587" s="6"/>
      <c r="N1587" s="6"/>
      <c r="O1587" s="6"/>
      <c r="P1587" s="6"/>
      <c r="Q1587" s="6"/>
      <c r="R1587" s="6"/>
      <c r="S1587" s="6"/>
      <c r="T1587" s="6"/>
      <c r="U1587" s="6"/>
      <c r="V1587" s="6"/>
      <c r="W1587" s="6"/>
      <c r="X1587" s="6"/>
      <c r="Y1587" s="6"/>
    </row>
    <row r="1588" spans="2:25">
      <c r="B1588" s="6"/>
      <c r="C1588" s="6"/>
      <c r="D1588" s="6"/>
      <c r="E1588" s="6"/>
      <c r="F1588" s="6"/>
      <c r="G1588" s="6"/>
      <c r="H1588" s="6"/>
      <c r="I1588" s="6"/>
      <c r="J1588" s="6"/>
      <c r="K1588" s="6"/>
      <c r="L1588" s="6"/>
      <c r="M1588" s="6"/>
      <c r="N1588" s="6"/>
      <c r="O1588" s="6"/>
      <c r="P1588" s="6"/>
      <c r="Q1588" s="6"/>
      <c r="R1588" s="6"/>
      <c r="S1588" s="6"/>
      <c r="T1588" s="6"/>
      <c r="U1588" s="6"/>
      <c r="V1588" s="6"/>
      <c r="W1588" s="6"/>
      <c r="X1588" s="6"/>
      <c r="Y1588" s="6"/>
    </row>
    <row r="1589" spans="2:25">
      <c r="B1589" s="6"/>
      <c r="C1589" s="6"/>
      <c r="D1589" s="6"/>
      <c r="E1589" s="6"/>
      <c r="F1589" s="6"/>
      <c r="G1589" s="6"/>
      <c r="H1589" s="6"/>
      <c r="I1589" s="6"/>
      <c r="J1589" s="6"/>
      <c r="K1589" s="6"/>
      <c r="L1589" s="6"/>
      <c r="M1589" s="6"/>
      <c r="N1589" s="6"/>
      <c r="O1589" s="6"/>
      <c r="P1589" s="6"/>
      <c r="Q1589" s="6"/>
      <c r="R1589" s="6"/>
      <c r="S1589" s="6"/>
      <c r="T1589" s="6"/>
      <c r="U1589" s="6"/>
      <c r="V1589" s="6"/>
      <c r="W1589" s="6"/>
      <c r="X1589" s="6"/>
      <c r="Y1589" s="6"/>
    </row>
    <row r="1590" spans="2:25">
      <c r="B1590" s="6"/>
      <c r="C1590" s="6"/>
      <c r="D1590" s="6"/>
      <c r="E1590" s="6"/>
      <c r="F1590" s="6"/>
      <c r="G1590" s="6"/>
      <c r="H1590" s="6"/>
      <c r="I1590" s="6"/>
      <c r="J1590" s="6"/>
      <c r="K1590" s="6"/>
      <c r="L1590" s="6"/>
      <c r="M1590" s="6"/>
      <c r="N1590" s="6"/>
      <c r="O1590" s="6"/>
      <c r="P1590" s="6"/>
      <c r="Q1590" s="6"/>
      <c r="R1590" s="6"/>
      <c r="S1590" s="6"/>
      <c r="T1590" s="6"/>
      <c r="U1590" s="6"/>
      <c r="V1590" s="6"/>
      <c r="W1590" s="6"/>
      <c r="X1590" s="6"/>
      <c r="Y1590" s="6"/>
    </row>
    <row r="1591" spans="2:25">
      <c r="B1591" s="6"/>
      <c r="C1591" s="6"/>
      <c r="D1591" s="6"/>
      <c r="E1591" s="6"/>
      <c r="F1591" s="6"/>
      <c r="G1591" s="6"/>
      <c r="H1591" s="6"/>
      <c r="I1591" s="6"/>
      <c r="J1591" s="6"/>
      <c r="K1591" s="6"/>
      <c r="L1591" s="6"/>
      <c r="M1591" s="6"/>
      <c r="N1591" s="6"/>
      <c r="O1591" s="6"/>
      <c r="P1591" s="6"/>
      <c r="Q1591" s="6"/>
      <c r="R1591" s="6"/>
      <c r="S1591" s="6"/>
      <c r="T1591" s="6"/>
      <c r="U1591" s="6"/>
      <c r="V1591" s="6"/>
      <c r="W1591" s="6"/>
      <c r="X1591" s="6"/>
      <c r="Y1591" s="6"/>
    </row>
    <row r="1592" spans="2:25">
      <c r="B1592" s="6"/>
      <c r="C1592" s="6"/>
      <c r="D1592" s="6"/>
      <c r="E1592" s="6"/>
      <c r="F1592" s="6"/>
      <c r="G1592" s="6"/>
      <c r="H1592" s="6"/>
      <c r="I1592" s="6"/>
      <c r="J1592" s="6"/>
      <c r="K1592" s="6"/>
      <c r="L1592" s="6"/>
      <c r="M1592" s="6"/>
      <c r="N1592" s="6"/>
      <c r="O1592" s="6"/>
      <c r="P1592" s="6"/>
      <c r="Q1592" s="6"/>
      <c r="R1592" s="6"/>
      <c r="S1592" s="6"/>
      <c r="T1592" s="6"/>
      <c r="U1592" s="6"/>
      <c r="V1592" s="6"/>
      <c r="W1592" s="6"/>
      <c r="X1592" s="6"/>
      <c r="Y1592" s="6"/>
    </row>
    <row r="1593" spans="2:25">
      <c r="B1593" s="6"/>
      <c r="C1593" s="6"/>
      <c r="D1593" s="6"/>
      <c r="E1593" s="6"/>
      <c r="F1593" s="6"/>
      <c r="G1593" s="6"/>
      <c r="H1593" s="6"/>
      <c r="I1593" s="6"/>
      <c r="J1593" s="6"/>
      <c r="K1593" s="6"/>
      <c r="L1593" s="6"/>
      <c r="M1593" s="6"/>
      <c r="N1593" s="6"/>
      <c r="O1593" s="6"/>
      <c r="P1593" s="6"/>
      <c r="Q1593" s="6"/>
      <c r="R1593" s="6"/>
      <c r="S1593" s="6"/>
      <c r="T1593" s="6"/>
      <c r="U1593" s="6"/>
      <c r="V1593" s="6"/>
      <c r="W1593" s="6"/>
      <c r="X1593" s="6"/>
      <c r="Y1593" s="6"/>
    </row>
    <row r="1594" spans="2:25">
      <c r="B1594" s="6"/>
      <c r="C1594" s="6"/>
      <c r="D1594" s="6"/>
      <c r="E1594" s="6"/>
      <c r="F1594" s="6"/>
      <c r="G1594" s="6"/>
      <c r="H1594" s="6"/>
      <c r="I1594" s="6"/>
      <c r="J1594" s="6"/>
      <c r="K1594" s="6"/>
      <c r="L1594" s="6"/>
      <c r="M1594" s="6"/>
      <c r="N1594" s="6"/>
      <c r="O1594" s="6"/>
      <c r="P1594" s="6"/>
      <c r="Q1594" s="6"/>
      <c r="R1594" s="6"/>
      <c r="S1594" s="6"/>
      <c r="T1594" s="6"/>
      <c r="U1594" s="6"/>
      <c r="V1594" s="6"/>
      <c r="W1594" s="6"/>
      <c r="X1594" s="6"/>
      <c r="Y1594" s="6"/>
    </row>
    <row r="1595" spans="2:25">
      <c r="B1595" s="6"/>
      <c r="C1595" s="6"/>
      <c r="D1595" s="6"/>
      <c r="E1595" s="6"/>
      <c r="F1595" s="6"/>
      <c r="G1595" s="6"/>
      <c r="H1595" s="6"/>
      <c r="I1595" s="6"/>
      <c r="J1595" s="6"/>
      <c r="K1595" s="6"/>
      <c r="L1595" s="6"/>
      <c r="M1595" s="6"/>
      <c r="N1595" s="6"/>
      <c r="O1595" s="6"/>
      <c r="P1595" s="6"/>
      <c r="Q1595" s="6"/>
      <c r="R1595" s="6"/>
      <c r="S1595" s="6"/>
      <c r="T1595" s="6"/>
      <c r="U1595" s="6"/>
      <c r="V1595" s="6"/>
      <c r="W1595" s="6"/>
      <c r="X1595" s="6"/>
      <c r="Y1595" s="6"/>
    </row>
    <row r="1596" spans="2:25">
      <c r="B1596" s="6"/>
      <c r="C1596" s="6"/>
      <c r="D1596" s="6"/>
      <c r="E1596" s="6"/>
      <c r="F1596" s="6"/>
      <c r="G1596" s="6"/>
      <c r="H1596" s="6"/>
      <c r="I1596" s="6"/>
      <c r="J1596" s="6"/>
      <c r="K1596" s="6"/>
      <c r="L1596" s="6"/>
      <c r="M1596" s="6"/>
      <c r="N1596" s="6"/>
      <c r="O1596" s="6"/>
      <c r="P1596" s="6"/>
      <c r="Q1596" s="6"/>
      <c r="R1596" s="6"/>
      <c r="S1596" s="6"/>
      <c r="T1596" s="6"/>
      <c r="U1596" s="6"/>
      <c r="V1596" s="6"/>
      <c r="W1596" s="6"/>
      <c r="X1596" s="6"/>
      <c r="Y1596" s="6"/>
    </row>
    <row r="1597" spans="2:25">
      <c r="B1597" s="6"/>
      <c r="C1597" s="6"/>
      <c r="D1597" s="6"/>
      <c r="E1597" s="6"/>
      <c r="F1597" s="6"/>
      <c r="G1597" s="6"/>
      <c r="H1597" s="6"/>
      <c r="I1597" s="6"/>
      <c r="J1597" s="6"/>
      <c r="K1597" s="6"/>
      <c r="L1597" s="6"/>
      <c r="M1597" s="6"/>
      <c r="N1597" s="6"/>
      <c r="O1597" s="6"/>
      <c r="P1597" s="6"/>
      <c r="Q1597" s="6"/>
      <c r="R1597" s="6"/>
      <c r="S1597" s="6"/>
      <c r="T1597" s="6"/>
      <c r="U1597" s="6"/>
      <c r="V1597" s="6"/>
      <c r="W1597" s="6"/>
      <c r="X1597" s="6"/>
      <c r="Y1597" s="6"/>
    </row>
    <row r="1598" spans="2:25">
      <c r="B1598" s="6"/>
      <c r="C1598" s="6"/>
      <c r="D1598" s="6"/>
      <c r="E1598" s="6"/>
      <c r="F1598" s="6"/>
      <c r="G1598" s="6"/>
      <c r="H1598" s="6"/>
      <c r="I1598" s="6"/>
      <c r="J1598" s="6"/>
      <c r="K1598" s="6"/>
      <c r="L1598" s="6"/>
      <c r="M1598" s="6"/>
      <c r="N1598" s="6"/>
      <c r="O1598" s="6"/>
      <c r="P1598" s="6"/>
      <c r="Q1598" s="6"/>
      <c r="R1598" s="6"/>
      <c r="S1598" s="6"/>
      <c r="T1598" s="6"/>
      <c r="U1598" s="6"/>
      <c r="V1598" s="6"/>
      <c r="W1598" s="6"/>
      <c r="X1598" s="6"/>
      <c r="Y1598" s="6"/>
    </row>
    <row r="1599" spans="2:25">
      <c r="B1599" s="6"/>
      <c r="C1599" s="6"/>
      <c r="D1599" s="6"/>
      <c r="E1599" s="6"/>
      <c r="F1599" s="6"/>
      <c r="G1599" s="6"/>
      <c r="H1599" s="6"/>
      <c r="I1599" s="6"/>
      <c r="J1599" s="6"/>
      <c r="K1599" s="6"/>
      <c r="L1599" s="6"/>
      <c r="M1599" s="6"/>
      <c r="N1599" s="6"/>
      <c r="O1599" s="6"/>
      <c r="P1599" s="6"/>
      <c r="Q1599" s="6"/>
      <c r="R1599" s="6"/>
      <c r="S1599" s="6"/>
      <c r="T1599" s="6"/>
      <c r="U1599" s="6"/>
      <c r="V1599" s="6"/>
      <c r="W1599" s="6"/>
      <c r="X1599" s="6"/>
      <c r="Y1599" s="6"/>
    </row>
    <row r="1600" spans="2:25">
      <c r="B1600" s="6"/>
      <c r="C1600" s="6"/>
      <c r="D1600" s="6"/>
      <c r="E1600" s="6"/>
      <c r="F1600" s="6"/>
      <c r="G1600" s="6"/>
      <c r="H1600" s="6"/>
      <c r="I1600" s="6"/>
      <c r="J1600" s="6"/>
      <c r="K1600" s="6"/>
      <c r="L1600" s="6"/>
      <c r="M1600" s="6"/>
      <c r="N1600" s="6"/>
      <c r="O1600" s="6"/>
      <c r="P1600" s="6"/>
      <c r="Q1600" s="6"/>
      <c r="R1600" s="6"/>
      <c r="S1600" s="6"/>
      <c r="T1600" s="6"/>
      <c r="U1600" s="6"/>
      <c r="V1600" s="6"/>
      <c r="W1600" s="6"/>
      <c r="X1600" s="6"/>
      <c r="Y1600" s="6"/>
    </row>
    <row r="1601" spans="2:25">
      <c r="B1601" s="6"/>
      <c r="C1601" s="6"/>
      <c r="D1601" s="6"/>
      <c r="E1601" s="6"/>
      <c r="F1601" s="6"/>
      <c r="G1601" s="6"/>
      <c r="H1601" s="6"/>
      <c r="I1601" s="6"/>
      <c r="J1601" s="6"/>
      <c r="K1601" s="6"/>
      <c r="L1601" s="6"/>
      <c r="M1601" s="6"/>
      <c r="N1601" s="6"/>
      <c r="O1601" s="6"/>
      <c r="P1601" s="6"/>
      <c r="Q1601" s="6"/>
      <c r="R1601" s="6"/>
      <c r="S1601" s="6"/>
      <c r="T1601" s="6"/>
      <c r="U1601" s="6"/>
      <c r="V1601" s="6"/>
      <c r="W1601" s="6"/>
      <c r="X1601" s="6"/>
      <c r="Y1601" s="6"/>
    </row>
    <row r="1602" spans="2:25">
      <c r="B1602" s="6"/>
      <c r="C1602" s="6"/>
      <c r="D1602" s="6"/>
      <c r="E1602" s="6"/>
      <c r="F1602" s="6"/>
      <c r="G1602" s="6"/>
      <c r="H1602" s="6"/>
      <c r="I1602" s="6"/>
      <c r="J1602" s="6"/>
      <c r="K1602" s="6"/>
      <c r="L1602" s="6"/>
      <c r="M1602" s="6"/>
      <c r="N1602" s="6"/>
      <c r="O1602" s="6"/>
      <c r="P1602" s="6"/>
      <c r="Q1602" s="6"/>
      <c r="R1602" s="6"/>
      <c r="S1602" s="6"/>
      <c r="T1602" s="6"/>
      <c r="U1602" s="6"/>
      <c r="V1602" s="6"/>
      <c r="W1602" s="6"/>
      <c r="X1602" s="6"/>
      <c r="Y1602" s="6"/>
    </row>
    <row r="1603" spans="2:25">
      <c r="B1603" s="6"/>
      <c r="C1603" s="6"/>
      <c r="D1603" s="6"/>
      <c r="E1603" s="6"/>
      <c r="F1603" s="6"/>
      <c r="G1603" s="6"/>
      <c r="H1603" s="6"/>
      <c r="I1603" s="6"/>
      <c r="J1603" s="6"/>
      <c r="K1603" s="6"/>
      <c r="L1603" s="6"/>
      <c r="M1603" s="6"/>
      <c r="N1603" s="6"/>
      <c r="O1603" s="6"/>
      <c r="P1603" s="6"/>
      <c r="Q1603" s="6"/>
      <c r="R1603" s="6"/>
      <c r="S1603" s="6"/>
      <c r="T1603" s="6"/>
      <c r="U1603" s="6"/>
      <c r="V1603" s="6"/>
      <c r="W1603" s="6"/>
      <c r="X1603" s="6"/>
      <c r="Y1603" s="6"/>
    </row>
    <row r="1604" spans="2:25">
      <c r="B1604" s="6"/>
      <c r="C1604" s="6"/>
      <c r="D1604" s="6"/>
      <c r="E1604" s="6"/>
      <c r="F1604" s="6"/>
      <c r="G1604" s="6"/>
      <c r="H1604" s="6"/>
      <c r="I1604" s="6"/>
      <c r="J1604" s="6"/>
      <c r="K1604" s="6"/>
      <c r="L1604" s="6"/>
      <c r="M1604" s="6"/>
      <c r="N1604" s="6"/>
      <c r="O1604" s="6"/>
      <c r="P1604" s="6"/>
      <c r="Q1604" s="6"/>
      <c r="R1604" s="6"/>
      <c r="S1604" s="6"/>
      <c r="T1604" s="6"/>
      <c r="U1604" s="6"/>
      <c r="V1604" s="6"/>
      <c r="W1604" s="6"/>
      <c r="X1604" s="6"/>
      <c r="Y1604" s="6"/>
    </row>
    <row r="1605" spans="2:25">
      <c r="B1605" s="6"/>
      <c r="C1605" s="6"/>
      <c r="D1605" s="6"/>
      <c r="E1605" s="6"/>
      <c r="F1605" s="6"/>
      <c r="G1605" s="6"/>
      <c r="H1605" s="6"/>
      <c r="I1605" s="6"/>
      <c r="J1605" s="6"/>
      <c r="K1605" s="6"/>
      <c r="L1605" s="6"/>
      <c r="M1605" s="6"/>
      <c r="N1605" s="6"/>
      <c r="O1605" s="6"/>
      <c r="P1605" s="6"/>
      <c r="Q1605" s="6"/>
      <c r="R1605" s="6"/>
      <c r="S1605" s="6"/>
      <c r="T1605" s="6"/>
      <c r="U1605" s="6"/>
      <c r="V1605" s="6"/>
      <c r="W1605" s="6"/>
      <c r="X1605" s="6"/>
      <c r="Y1605" s="6"/>
    </row>
    <row r="1606" spans="2:25">
      <c r="B1606" s="6"/>
      <c r="C1606" s="6"/>
      <c r="D1606" s="6"/>
      <c r="E1606" s="6"/>
      <c r="F1606" s="6"/>
      <c r="G1606" s="6"/>
      <c r="H1606" s="6"/>
      <c r="I1606" s="6"/>
      <c r="J1606" s="6"/>
      <c r="K1606" s="6"/>
      <c r="L1606" s="6"/>
      <c r="M1606" s="6"/>
      <c r="N1606" s="6"/>
      <c r="O1606" s="6"/>
      <c r="P1606" s="6"/>
      <c r="Q1606" s="6"/>
      <c r="R1606" s="6"/>
      <c r="S1606" s="6"/>
      <c r="T1606" s="6"/>
      <c r="U1606" s="6"/>
      <c r="V1606" s="6"/>
      <c r="W1606" s="6"/>
      <c r="X1606" s="6"/>
      <c r="Y1606" s="6"/>
    </row>
    <row r="1607" spans="2:25">
      <c r="B1607" s="6"/>
      <c r="C1607" s="6"/>
      <c r="D1607" s="6"/>
      <c r="E1607" s="6"/>
      <c r="F1607" s="6"/>
      <c r="G1607" s="6"/>
      <c r="H1607" s="6"/>
      <c r="I1607" s="6"/>
      <c r="J1607" s="6"/>
      <c r="K1607" s="6"/>
      <c r="L1607" s="6"/>
      <c r="M1607" s="6"/>
      <c r="N1607" s="6"/>
      <c r="O1607" s="6"/>
      <c r="P1607" s="6"/>
      <c r="Q1607" s="6"/>
      <c r="R1607" s="6"/>
      <c r="S1607" s="6"/>
      <c r="T1607" s="6"/>
      <c r="U1607" s="6"/>
      <c r="V1607" s="6"/>
      <c r="W1607" s="6"/>
      <c r="X1607" s="6"/>
      <c r="Y1607" s="6"/>
    </row>
    <row r="1608" spans="2:25">
      <c r="B1608" s="6"/>
      <c r="C1608" s="6"/>
      <c r="D1608" s="6"/>
      <c r="E1608" s="6"/>
      <c r="F1608" s="6"/>
      <c r="G1608" s="6"/>
      <c r="H1608" s="6"/>
      <c r="I1608" s="6"/>
      <c r="J1608" s="6"/>
      <c r="K1608" s="6"/>
      <c r="L1608" s="6"/>
      <c r="M1608" s="6"/>
      <c r="N1608" s="6"/>
      <c r="O1608" s="6"/>
      <c r="P1608" s="6"/>
      <c r="Q1608" s="6"/>
      <c r="R1608" s="6"/>
      <c r="S1608" s="6"/>
      <c r="T1608" s="6"/>
      <c r="U1608" s="6"/>
      <c r="V1608" s="6"/>
      <c r="W1608" s="6"/>
      <c r="X1608" s="6"/>
      <c r="Y1608" s="6"/>
    </row>
    <row r="1609" spans="2:25">
      <c r="B1609" s="6"/>
      <c r="C1609" s="6"/>
      <c r="D1609" s="6"/>
      <c r="E1609" s="6"/>
      <c r="F1609" s="6"/>
      <c r="G1609" s="6"/>
      <c r="H1609" s="6"/>
      <c r="I1609" s="6"/>
      <c r="J1609" s="6"/>
      <c r="K1609" s="6"/>
      <c r="L1609" s="6"/>
      <c r="M1609" s="6"/>
      <c r="N1609" s="6"/>
      <c r="O1609" s="6"/>
      <c r="P1609" s="6"/>
      <c r="Q1609" s="6"/>
      <c r="R1609" s="6"/>
      <c r="S1609" s="6"/>
      <c r="T1609" s="6"/>
      <c r="U1609" s="6"/>
      <c r="V1609" s="6"/>
      <c r="W1609" s="6"/>
      <c r="X1609" s="6"/>
      <c r="Y1609" s="6"/>
    </row>
    <row r="1610" spans="2:25">
      <c r="B1610" s="6"/>
      <c r="C1610" s="6"/>
      <c r="D1610" s="6"/>
      <c r="E1610" s="6"/>
      <c r="F1610" s="6"/>
      <c r="G1610" s="6"/>
      <c r="H1610" s="6"/>
      <c r="I1610" s="6"/>
      <c r="J1610" s="6"/>
      <c r="K1610" s="6"/>
      <c r="L1610" s="6"/>
      <c r="M1610" s="6"/>
      <c r="N1610" s="6"/>
      <c r="O1610" s="6"/>
      <c r="P1610" s="6"/>
      <c r="Q1610" s="6"/>
      <c r="R1610" s="6"/>
      <c r="S1610" s="6"/>
      <c r="T1610" s="6"/>
      <c r="U1610" s="6"/>
      <c r="V1610" s="6"/>
      <c r="W1610" s="6"/>
      <c r="X1610" s="6"/>
      <c r="Y1610" s="6"/>
    </row>
    <row r="1611" spans="2:25">
      <c r="B1611" s="6"/>
      <c r="C1611" s="6"/>
      <c r="D1611" s="6"/>
      <c r="E1611" s="6"/>
      <c r="F1611" s="6"/>
      <c r="G1611" s="6"/>
      <c r="H1611" s="6"/>
      <c r="I1611" s="6"/>
      <c r="J1611" s="6"/>
      <c r="K1611" s="6"/>
      <c r="L1611" s="6"/>
      <c r="M1611" s="6"/>
      <c r="N1611" s="6"/>
      <c r="O1611" s="6"/>
      <c r="P1611" s="6"/>
      <c r="Q1611" s="6"/>
      <c r="R1611" s="6"/>
      <c r="S1611" s="6"/>
      <c r="T1611" s="6"/>
      <c r="U1611" s="6"/>
      <c r="V1611" s="6"/>
      <c r="W1611" s="6"/>
      <c r="X1611" s="6"/>
      <c r="Y1611" s="6"/>
    </row>
    <row r="1612" spans="2:25">
      <c r="B1612" s="6"/>
      <c r="C1612" s="6"/>
      <c r="D1612" s="6"/>
      <c r="E1612" s="6"/>
      <c r="F1612" s="6"/>
      <c r="G1612" s="6"/>
      <c r="H1612" s="6"/>
      <c r="I1612" s="6"/>
      <c r="J1612" s="6"/>
      <c r="K1612" s="6"/>
      <c r="L1612" s="6"/>
      <c r="M1612" s="6"/>
      <c r="N1612" s="6"/>
      <c r="O1612" s="6"/>
      <c r="P1612" s="6"/>
      <c r="Q1612" s="6"/>
      <c r="R1612" s="6"/>
      <c r="S1612" s="6"/>
      <c r="T1612" s="6"/>
      <c r="U1612" s="6"/>
      <c r="V1612" s="6"/>
      <c r="W1612" s="6"/>
      <c r="X1612" s="6"/>
      <c r="Y1612" s="6"/>
    </row>
    <row r="1613" spans="2:25">
      <c r="B1613" s="6"/>
      <c r="C1613" s="6"/>
      <c r="D1613" s="6"/>
      <c r="E1613" s="6"/>
      <c r="F1613" s="6"/>
      <c r="G1613" s="6"/>
      <c r="H1613" s="6"/>
      <c r="I1613" s="6"/>
      <c r="J1613" s="6"/>
      <c r="K1613" s="6"/>
      <c r="L1613" s="6"/>
      <c r="M1613" s="6"/>
      <c r="N1613" s="6"/>
      <c r="O1613" s="6"/>
      <c r="P1613" s="6"/>
      <c r="Q1613" s="6"/>
      <c r="R1613" s="6"/>
      <c r="S1613" s="6"/>
      <c r="T1613" s="6"/>
      <c r="U1613" s="6"/>
      <c r="V1613" s="6"/>
      <c r="W1613" s="6"/>
      <c r="X1613" s="6"/>
      <c r="Y1613" s="6"/>
    </row>
    <row r="1614" spans="2:25">
      <c r="B1614" s="6"/>
      <c r="C1614" s="6"/>
      <c r="D1614" s="6"/>
      <c r="E1614" s="6"/>
      <c r="F1614" s="6"/>
      <c r="G1614" s="6"/>
      <c r="H1614" s="6"/>
      <c r="I1614" s="6"/>
      <c r="J1614" s="6"/>
      <c r="K1614" s="6"/>
      <c r="L1614" s="6"/>
      <c r="M1614" s="6"/>
      <c r="N1614" s="6"/>
      <c r="O1614" s="6"/>
      <c r="P1614" s="6"/>
      <c r="Q1614" s="6"/>
      <c r="R1614" s="6"/>
      <c r="S1614" s="6"/>
      <c r="T1614" s="6"/>
      <c r="U1614" s="6"/>
      <c r="V1614" s="6"/>
      <c r="W1614" s="6"/>
      <c r="X1614" s="6"/>
      <c r="Y1614" s="6"/>
    </row>
    <row r="1615" spans="2:25">
      <c r="B1615" s="6"/>
      <c r="C1615" s="6"/>
      <c r="D1615" s="6"/>
      <c r="E1615" s="6"/>
      <c r="F1615" s="6"/>
      <c r="G1615" s="6"/>
      <c r="H1615" s="6"/>
      <c r="I1615" s="6"/>
      <c r="J1615" s="6"/>
      <c r="K1615" s="6"/>
      <c r="L1615" s="6"/>
      <c r="M1615" s="6"/>
      <c r="N1615" s="6"/>
      <c r="O1615" s="6"/>
      <c r="P1615" s="6"/>
      <c r="Q1615" s="6"/>
      <c r="R1615" s="6"/>
      <c r="S1615" s="6"/>
      <c r="T1615" s="6"/>
      <c r="U1615" s="6"/>
      <c r="V1615" s="6"/>
      <c r="W1615" s="6"/>
      <c r="X1615" s="6"/>
      <c r="Y1615" s="6"/>
    </row>
    <row r="1616" spans="2:25">
      <c r="B1616" s="6"/>
      <c r="C1616" s="6"/>
      <c r="D1616" s="6"/>
      <c r="E1616" s="6"/>
      <c r="F1616" s="6"/>
      <c r="G1616" s="6"/>
      <c r="H1616" s="6"/>
      <c r="I1616" s="6"/>
      <c r="J1616" s="6"/>
      <c r="K1616" s="6"/>
      <c r="L1616" s="6"/>
      <c r="M1616" s="6"/>
      <c r="N1616" s="6"/>
      <c r="O1616" s="6"/>
      <c r="P1616" s="6"/>
      <c r="Q1616" s="6"/>
      <c r="R1616" s="6"/>
      <c r="S1616" s="6"/>
      <c r="T1616" s="6"/>
      <c r="U1616" s="6"/>
      <c r="V1616" s="6"/>
      <c r="W1616" s="6"/>
      <c r="X1616" s="6"/>
      <c r="Y1616" s="6"/>
    </row>
    <row r="1617" spans="2:25">
      <c r="B1617" s="6"/>
      <c r="C1617" s="6"/>
      <c r="D1617" s="6"/>
      <c r="E1617" s="6"/>
      <c r="F1617" s="6"/>
      <c r="G1617" s="6"/>
      <c r="H1617" s="6"/>
      <c r="I1617" s="6"/>
      <c r="J1617" s="6"/>
      <c r="K1617" s="6"/>
      <c r="L1617" s="6"/>
      <c r="M1617" s="6"/>
      <c r="N1617" s="6"/>
      <c r="O1617" s="6"/>
      <c r="P1617" s="6"/>
      <c r="Q1617" s="6"/>
      <c r="R1617" s="6"/>
      <c r="S1617" s="6"/>
      <c r="T1617" s="6"/>
      <c r="U1617" s="6"/>
      <c r="V1617" s="6"/>
      <c r="W1617" s="6"/>
      <c r="X1617" s="6"/>
      <c r="Y1617" s="6"/>
    </row>
    <row r="1618" spans="2:25">
      <c r="B1618" s="6"/>
      <c r="C1618" s="6"/>
      <c r="D1618" s="6"/>
      <c r="E1618" s="6"/>
      <c r="F1618" s="6"/>
      <c r="G1618" s="6"/>
      <c r="H1618" s="6"/>
      <c r="I1618" s="6"/>
      <c r="J1618" s="6"/>
      <c r="K1618" s="6"/>
      <c r="L1618" s="6"/>
      <c r="M1618" s="6"/>
      <c r="N1618" s="6"/>
      <c r="O1618" s="6"/>
      <c r="P1618" s="6"/>
      <c r="Q1618" s="6"/>
      <c r="R1618" s="6"/>
      <c r="S1618" s="6"/>
      <c r="T1618" s="6"/>
      <c r="U1618" s="6"/>
      <c r="V1618" s="6"/>
      <c r="W1618" s="6"/>
      <c r="X1618" s="6"/>
      <c r="Y1618" s="6"/>
    </row>
    <row r="1619" spans="2:25">
      <c r="B1619" s="6"/>
      <c r="C1619" s="6"/>
      <c r="D1619" s="6"/>
      <c r="E1619" s="6"/>
      <c r="F1619" s="6"/>
      <c r="G1619" s="6"/>
      <c r="H1619" s="6"/>
      <c r="I1619" s="6"/>
      <c r="J1619" s="6"/>
      <c r="K1619" s="6"/>
      <c r="L1619" s="6"/>
      <c r="M1619" s="6"/>
      <c r="N1619" s="6"/>
      <c r="O1619" s="6"/>
      <c r="P1619" s="6"/>
      <c r="Q1619" s="6"/>
      <c r="R1619" s="6"/>
      <c r="S1619" s="6"/>
      <c r="T1619" s="6"/>
      <c r="U1619" s="6"/>
      <c r="V1619" s="6"/>
      <c r="W1619" s="6"/>
      <c r="X1619" s="6"/>
      <c r="Y1619" s="6"/>
    </row>
    <row r="1620" spans="2:25">
      <c r="B1620" s="6"/>
      <c r="C1620" s="6"/>
      <c r="D1620" s="6"/>
      <c r="E1620" s="6"/>
      <c r="F1620" s="6"/>
      <c r="G1620" s="6"/>
      <c r="H1620" s="6"/>
      <c r="I1620" s="6"/>
      <c r="J1620" s="6"/>
      <c r="K1620" s="6"/>
      <c r="L1620" s="6"/>
      <c r="M1620" s="6"/>
      <c r="N1620" s="6"/>
      <c r="O1620" s="6"/>
      <c r="P1620" s="6"/>
      <c r="Q1620" s="6"/>
      <c r="R1620" s="6"/>
      <c r="S1620" s="6"/>
      <c r="T1620" s="6"/>
      <c r="U1620" s="6"/>
      <c r="V1620" s="6"/>
      <c r="W1620" s="6"/>
      <c r="X1620" s="6"/>
      <c r="Y1620" s="6"/>
    </row>
    <row r="1621" spans="2:25">
      <c r="B1621" s="6"/>
      <c r="C1621" s="6"/>
      <c r="D1621" s="6"/>
      <c r="E1621" s="6"/>
      <c r="F1621" s="6"/>
      <c r="G1621" s="6"/>
      <c r="H1621" s="6"/>
      <c r="I1621" s="6"/>
      <c r="J1621" s="6"/>
      <c r="K1621" s="6"/>
      <c r="L1621" s="6"/>
      <c r="M1621" s="6"/>
      <c r="N1621" s="6"/>
      <c r="O1621" s="6"/>
      <c r="P1621" s="6"/>
      <c r="Q1621" s="6"/>
      <c r="R1621" s="6"/>
      <c r="S1621" s="6"/>
      <c r="T1621" s="6"/>
      <c r="U1621" s="6"/>
      <c r="V1621" s="6"/>
      <c r="W1621" s="6"/>
      <c r="X1621" s="6"/>
      <c r="Y1621" s="6"/>
    </row>
    <row r="1622" spans="2:25">
      <c r="B1622" s="6"/>
      <c r="C1622" s="6"/>
      <c r="D1622" s="6"/>
      <c r="E1622" s="6"/>
      <c r="F1622" s="6"/>
      <c r="G1622" s="6"/>
      <c r="H1622" s="6"/>
      <c r="I1622" s="6"/>
      <c r="J1622" s="6"/>
      <c r="K1622" s="6"/>
      <c r="L1622" s="6"/>
      <c r="M1622" s="6"/>
      <c r="N1622" s="6"/>
      <c r="O1622" s="6"/>
      <c r="P1622" s="6"/>
      <c r="Q1622" s="6"/>
      <c r="R1622" s="6"/>
      <c r="S1622" s="6"/>
      <c r="T1622" s="6"/>
      <c r="U1622" s="6"/>
      <c r="V1622" s="6"/>
      <c r="W1622" s="6"/>
      <c r="X1622" s="6"/>
      <c r="Y1622" s="6"/>
    </row>
    <row r="1623" spans="2:25">
      <c r="B1623" s="6"/>
      <c r="C1623" s="6"/>
      <c r="D1623" s="6"/>
      <c r="E1623" s="6"/>
      <c r="F1623" s="6"/>
      <c r="G1623" s="6"/>
      <c r="H1623" s="6"/>
      <c r="I1623" s="6"/>
      <c r="J1623" s="6"/>
      <c r="K1623" s="6"/>
      <c r="L1623" s="6"/>
      <c r="M1623" s="6"/>
      <c r="N1623" s="6"/>
      <c r="O1623" s="6"/>
      <c r="P1623" s="6"/>
      <c r="Q1623" s="6"/>
      <c r="R1623" s="6"/>
      <c r="S1623" s="6"/>
      <c r="T1623" s="6"/>
      <c r="U1623" s="6"/>
      <c r="V1623" s="6"/>
      <c r="W1623" s="6"/>
      <c r="X1623" s="6"/>
      <c r="Y1623" s="6"/>
    </row>
    <row r="1624" spans="2:25">
      <c r="B1624" s="6"/>
      <c r="C1624" s="6"/>
      <c r="D1624" s="6"/>
      <c r="E1624" s="6"/>
      <c r="F1624" s="6"/>
      <c r="G1624" s="6"/>
      <c r="H1624" s="6"/>
      <c r="I1624" s="6"/>
      <c r="J1624" s="6"/>
      <c r="K1624" s="6"/>
      <c r="L1624" s="6"/>
      <c r="M1624" s="6"/>
      <c r="N1624" s="6"/>
      <c r="O1624" s="6"/>
      <c r="P1624" s="6"/>
      <c r="Q1624" s="6"/>
      <c r="R1624" s="6"/>
      <c r="S1624" s="6"/>
      <c r="T1624" s="6"/>
      <c r="U1624" s="6"/>
      <c r="V1624" s="6"/>
      <c r="W1624" s="6"/>
      <c r="X1624" s="6"/>
      <c r="Y1624" s="6"/>
    </row>
    <row r="1625" spans="2:25">
      <c r="B1625" s="6"/>
      <c r="C1625" s="6"/>
      <c r="D1625" s="6"/>
      <c r="E1625" s="6"/>
      <c r="F1625" s="6"/>
      <c r="G1625" s="6"/>
      <c r="H1625" s="6"/>
      <c r="I1625" s="6"/>
      <c r="J1625" s="6"/>
      <c r="K1625" s="6"/>
      <c r="L1625" s="6"/>
      <c r="M1625" s="6"/>
      <c r="N1625" s="6"/>
      <c r="O1625" s="6"/>
      <c r="P1625" s="6"/>
      <c r="Q1625" s="6"/>
      <c r="R1625" s="6"/>
      <c r="S1625" s="6"/>
      <c r="T1625" s="6"/>
      <c r="U1625" s="6"/>
      <c r="V1625" s="6"/>
      <c r="W1625" s="6"/>
      <c r="X1625" s="6"/>
      <c r="Y1625" s="6"/>
    </row>
    <row r="1626" spans="2:25">
      <c r="B1626" s="6"/>
      <c r="C1626" s="6"/>
      <c r="D1626" s="6"/>
      <c r="E1626" s="6"/>
      <c r="F1626" s="6"/>
      <c r="G1626" s="6"/>
      <c r="H1626" s="6"/>
      <c r="I1626" s="6"/>
      <c r="J1626" s="6"/>
      <c r="K1626" s="6"/>
      <c r="L1626" s="6"/>
      <c r="M1626" s="6"/>
      <c r="N1626" s="6"/>
      <c r="O1626" s="6"/>
      <c r="P1626" s="6"/>
      <c r="Q1626" s="6"/>
      <c r="R1626" s="6"/>
      <c r="S1626" s="6"/>
      <c r="T1626" s="6"/>
      <c r="U1626" s="6"/>
      <c r="V1626" s="6"/>
      <c r="W1626" s="6"/>
      <c r="X1626" s="6"/>
      <c r="Y1626" s="6"/>
    </row>
    <row r="1627" spans="2:25">
      <c r="B1627" s="6"/>
      <c r="C1627" s="6"/>
      <c r="D1627" s="6"/>
      <c r="E1627" s="6"/>
      <c r="F1627" s="6"/>
      <c r="G1627" s="6"/>
      <c r="H1627" s="6"/>
      <c r="I1627" s="6"/>
      <c r="J1627" s="6"/>
      <c r="K1627" s="6"/>
      <c r="L1627" s="6"/>
      <c r="M1627" s="6"/>
      <c r="N1627" s="6"/>
      <c r="O1627" s="6"/>
      <c r="P1627" s="6"/>
      <c r="Q1627" s="6"/>
      <c r="R1627" s="6"/>
      <c r="S1627" s="6"/>
      <c r="T1627" s="6"/>
      <c r="U1627" s="6"/>
      <c r="V1627" s="6"/>
      <c r="W1627" s="6"/>
      <c r="X1627" s="6"/>
      <c r="Y1627" s="6"/>
    </row>
    <row r="1628" spans="2:25">
      <c r="B1628" s="6"/>
      <c r="C1628" s="6"/>
      <c r="D1628" s="6"/>
      <c r="E1628" s="6"/>
      <c r="F1628" s="6"/>
      <c r="G1628" s="6"/>
      <c r="H1628" s="6"/>
      <c r="I1628" s="6"/>
      <c r="J1628" s="6"/>
      <c r="K1628" s="6"/>
      <c r="L1628" s="6"/>
      <c r="M1628" s="6"/>
      <c r="N1628" s="6"/>
      <c r="O1628" s="6"/>
      <c r="P1628" s="6"/>
      <c r="Q1628" s="6"/>
      <c r="R1628" s="6"/>
      <c r="S1628" s="6"/>
      <c r="T1628" s="6"/>
      <c r="U1628" s="6"/>
      <c r="V1628" s="6"/>
      <c r="W1628" s="6"/>
      <c r="X1628" s="6"/>
      <c r="Y1628" s="6"/>
    </row>
    <row r="1629" spans="2:25">
      <c r="B1629" s="6"/>
      <c r="C1629" s="6"/>
      <c r="D1629" s="6"/>
      <c r="E1629" s="6"/>
      <c r="F1629" s="6"/>
      <c r="G1629" s="6"/>
      <c r="H1629" s="6"/>
      <c r="I1629" s="6"/>
      <c r="J1629" s="6"/>
      <c r="K1629" s="6"/>
      <c r="L1629" s="6"/>
      <c r="M1629" s="6"/>
      <c r="N1629" s="6"/>
      <c r="O1629" s="6"/>
      <c r="P1629" s="6"/>
      <c r="Q1629" s="6"/>
      <c r="R1629" s="6"/>
      <c r="S1629" s="6"/>
      <c r="T1629" s="6"/>
      <c r="U1629" s="6"/>
      <c r="V1629" s="6"/>
      <c r="W1629" s="6"/>
      <c r="X1629" s="6"/>
      <c r="Y1629" s="6"/>
    </row>
    <row r="1630" spans="2:25">
      <c r="B1630" s="6"/>
      <c r="C1630" s="6"/>
      <c r="D1630" s="6"/>
      <c r="E1630" s="6"/>
      <c r="F1630" s="6"/>
      <c r="G1630" s="6"/>
      <c r="H1630" s="6"/>
      <c r="I1630" s="6"/>
      <c r="J1630" s="6"/>
      <c r="K1630" s="6"/>
      <c r="L1630" s="6"/>
      <c r="M1630" s="6"/>
      <c r="N1630" s="6"/>
      <c r="O1630" s="6"/>
      <c r="P1630" s="6"/>
      <c r="Q1630" s="6"/>
      <c r="R1630" s="6"/>
      <c r="S1630" s="6"/>
      <c r="T1630" s="6"/>
      <c r="U1630" s="6"/>
      <c r="V1630" s="6"/>
      <c r="W1630" s="6"/>
      <c r="X1630" s="6"/>
      <c r="Y1630" s="6"/>
    </row>
    <row r="1631" spans="2:25">
      <c r="B1631" s="6"/>
      <c r="C1631" s="6"/>
      <c r="D1631" s="6"/>
      <c r="E1631" s="6"/>
      <c r="F1631" s="6"/>
      <c r="G1631" s="6"/>
      <c r="H1631" s="6"/>
      <c r="I1631" s="6"/>
      <c r="J1631" s="6"/>
      <c r="K1631" s="6"/>
      <c r="L1631" s="6"/>
      <c r="M1631" s="6"/>
      <c r="N1631" s="6"/>
      <c r="O1631" s="6"/>
      <c r="P1631" s="6"/>
      <c r="Q1631" s="6"/>
      <c r="R1631" s="6"/>
      <c r="S1631" s="6"/>
      <c r="T1631" s="6"/>
      <c r="U1631" s="6"/>
      <c r="V1631" s="6"/>
      <c r="W1631" s="6"/>
      <c r="X1631" s="6"/>
      <c r="Y1631" s="6"/>
    </row>
    <row r="1632" spans="2:25">
      <c r="B1632" s="6"/>
      <c r="C1632" s="6"/>
      <c r="D1632" s="6"/>
      <c r="E1632" s="6"/>
      <c r="F1632" s="6"/>
      <c r="G1632" s="6"/>
      <c r="H1632" s="6"/>
      <c r="I1632" s="6"/>
      <c r="J1632" s="6"/>
      <c r="K1632" s="6"/>
      <c r="L1632" s="6"/>
      <c r="M1632" s="6"/>
      <c r="N1632" s="6"/>
      <c r="O1632" s="6"/>
      <c r="P1632" s="6"/>
      <c r="Q1632" s="6"/>
      <c r="R1632" s="6"/>
      <c r="S1632" s="6"/>
      <c r="T1632" s="6"/>
      <c r="U1632" s="6"/>
      <c r="V1632" s="6"/>
      <c r="W1632" s="6"/>
      <c r="X1632" s="6"/>
      <c r="Y1632" s="6"/>
    </row>
    <row r="1633" spans="2:25">
      <c r="B1633" s="6"/>
      <c r="C1633" s="6"/>
      <c r="D1633" s="6"/>
      <c r="E1633" s="6"/>
      <c r="F1633" s="6"/>
      <c r="G1633" s="6"/>
      <c r="H1633" s="6"/>
      <c r="I1633" s="6"/>
      <c r="J1633" s="6"/>
      <c r="K1633" s="6"/>
      <c r="L1633" s="6"/>
      <c r="M1633" s="6"/>
      <c r="N1633" s="6"/>
      <c r="O1633" s="6"/>
      <c r="P1633" s="6"/>
      <c r="Q1633" s="6"/>
      <c r="R1633" s="6"/>
      <c r="S1633" s="6"/>
      <c r="T1633" s="6"/>
      <c r="U1633" s="6"/>
      <c r="V1633" s="6"/>
      <c r="W1633" s="6"/>
      <c r="X1633" s="6"/>
      <c r="Y1633" s="6"/>
    </row>
    <row r="1634" spans="2:25">
      <c r="B1634" s="6"/>
      <c r="C1634" s="6"/>
      <c r="D1634" s="6"/>
      <c r="E1634" s="6"/>
      <c r="F1634" s="6"/>
      <c r="G1634" s="6"/>
      <c r="H1634" s="6"/>
      <c r="I1634" s="6"/>
      <c r="J1634" s="6"/>
      <c r="K1634" s="6"/>
      <c r="L1634" s="6"/>
      <c r="M1634" s="6"/>
      <c r="N1634" s="6"/>
      <c r="O1634" s="6"/>
      <c r="P1634" s="6"/>
      <c r="Q1634" s="6"/>
      <c r="R1634" s="6"/>
      <c r="S1634" s="6"/>
      <c r="T1634" s="6"/>
      <c r="U1634" s="6"/>
      <c r="V1634" s="6"/>
      <c r="W1634" s="6"/>
      <c r="X1634" s="6"/>
      <c r="Y1634" s="6"/>
    </row>
    <row r="1635" spans="2:25">
      <c r="B1635" s="6"/>
      <c r="C1635" s="6"/>
      <c r="D1635" s="6"/>
      <c r="E1635" s="6"/>
      <c r="F1635" s="6"/>
      <c r="G1635" s="6"/>
      <c r="H1635" s="6"/>
      <c r="I1635" s="6"/>
      <c r="J1635" s="6"/>
      <c r="K1635" s="6"/>
      <c r="L1635" s="6"/>
      <c r="M1635" s="6"/>
      <c r="N1635" s="6"/>
      <c r="O1635" s="6"/>
      <c r="P1635" s="6"/>
      <c r="Q1635" s="6"/>
      <c r="R1635" s="6"/>
      <c r="S1635" s="6"/>
      <c r="T1635" s="6"/>
      <c r="U1635" s="6"/>
      <c r="V1635" s="6"/>
      <c r="W1635" s="6"/>
      <c r="X1635" s="6"/>
      <c r="Y1635" s="6"/>
    </row>
    <row r="1636" spans="2:25">
      <c r="B1636" s="6"/>
      <c r="C1636" s="6"/>
      <c r="D1636" s="6"/>
      <c r="E1636" s="6"/>
      <c r="F1636" s="6"/>
      <c r="G1636" s="6"/>
      <c r="H1636" s="6"/>
      <c r="I1636" s="6"/>
      <c r="J1636" s="6"/>
      <c r="K1636" s="6"/>
      <c r="L1636" s="6"/>
      <c r="M1636" s="6"/>
      <c r="N1636" s="6"/>
      <c r="O1636" s="6"/>
      <c r="P1636" s="6"/>
      <c r="Q1636" s="6"/>
      <c r="R1636" s="6"/>
      <c r="S1636" s="6"/>
      <c r="T1636" s="6"/>
      <c r="U1636" s="6"/>
      <c r="V1636" s="6"/>
      <c r="W1636" s="6"/>
      <c r="X1636" s="6"/>
      <c r="Y1636" s="6"/>
    </row>
    <row r="1637" spans="2:25">
      <c r="B1637" s="6"/>
      <c r="C1637" s="6"/>
      <c r="D1637" s="6"/>
      <c r="E1637" s="6"/>
      <c r="F1637" s="6"/>
      <c r="G1637" s="6"/>
      <c r="H1637" s="6"/>
      <c r="I1637" s="6"/>
      <c r="J1637" s="6"/>
      <c r="K1637" s="6"/>
      <c r="L1637" s="6"/>
      <c r="M1637" s="6"/>
      <c r="N1637" s="6"/>
      <c r="O1637" s="6"/>
      <c r="P1637" s="6"/>
      <c r="Q1637" s="6"/>
      <c r="R1637" s="6"/>
      <c r="S1637" s="6"/>
      <c r="T1637" s="6"/>
      <c r="U1637" s="6"/>
      <c r="V1637" s="6"/>
      <c r="W1637" s="6"/>
      <c r="X1637" s="6"/>
      <c r="Y1637" s="6"/>
    </row>
    <row r="1638" spans="2:25">
      <c r="B1638" s="6"/>
      <c r="C1638" s="6"/>
      <c r="D1638" s="6"/>
      <c r="E1638" s="6"/>
      <c r="F1638" s="6"/>
      <c r="G1638" s="6"/>
      <c r="H1638" s="6"/>
      <c r="I1638" s="6"/>
      <c r="J1638" s="6"/>
      <c r="K1638" s="6"/>
      <c r="L1638" s="6"/>
      <c r="M1638" s="6"/>
      <c r="N1638" s="6"/>
      <c r="O1638" s="6"/>
      <c r="P1638" s="6"/>
      <c r="Q1638" s="6"/>
      <c r="R1638" s="6"/>
      <c r="S1638" s="6"/>
      <c r="T1638" s="6"/>
      <c r="U1638" s="6"/>
      <c r="V1638" s="6"/>
      <c r="W1638" s="6"/>
      <c r="X1638" s="6"/>
      <c r="Y1638" s="6"/>
    </row>
    <row r="1639" spans="2:25">
      <c r="B1639" s="6"/>
      <c r="C1639" s="6"/>
      <c r="D1639" s="6"/>
      <c r="E1639" s="6"/>
      <c r="F1639" s="6"/>
      <c r="G1639" s="6"/>
      <c r="H1639" s="6"/>
      <c r="I1639" s="6"/>
      <c r="J1639" s="6"/>
      <c r="K1639" s="6"/>
      <c r="L1639" s="6"/>
      <c r="M1639" s="6"/>
      <c r="N1639" s="6"/>
      <c r="O1639" s="6"/>
      <c r="P1639" s="6"/>
      <c r="Q1639" s="6"/>
      <c r="R1639" s="6"/>
      <c r="S1639" s="6"/>
      <c r="T1639" s="6"/>
      <c r="U1639" s="6"/>
      <c r="V1639" s="6"/>
      <c r="W1639" s="6"/>
      <c r="X1639" s="6"/>
      <c r="Y1639" s="6"/>
    </row>
    <row r="1640" spans="2:25">
      <c r="B1640" s="6"/>
      <c r="C1640" s="6"/>
      <c r="D1640" s="6"/>
      <c r="E1640" s="6"/>
      <c r="F1640" s="6"/>
      <c r="G1640" s="6"/>
      <c r="H1640" s="6"/>
      <c r="I1640" s="6"/>
      <c r="J1640" s="6"/>
      <c r="K1640" s="6"/>
      <c r="L1640" s="6"/>
      <c r="M1640" s="6"/>
      <c r="N1640" s="6"/>
      <c r="O1640" s="6"/>
      <c r="P1640" s="6"/>
      <c r="Q1640" s="6"/>
      <c r="R1640" s="6"/>
      <c r="S1640" s="6"/>
      <c r="T1640" s="6"/>
      <c r="U1640" s="6"/>
      <c r="V1640" s="6"/>
      <c r="W1640" s="6"/>
      <c r="X1640" s="6"/>
      <c r="Y1640" s="6"/>
    </row>
    <row r="1641" spans="2:25">
      <c r="B1641" s="6"/>
      <c r="C1641" s="6"/>
      <c r="D1641" s="6"/>
      <c r="E1641" s="6"/>
      <c r="F1641" s="6"/>
      <c r="G1641" s="6"/>
      <c r="H1641" s="6"/>
      <c r="I1641" s="6"/>
      <c r="J1641" s="6"/>
      <c r="K1641" s="6"/>
      <c r="L1641" s="6"/>
      <c r="M1641" s="6"/>
      <c r="N1641" s="6"/>
      <c r="O1641" s="6"/>
      <c r="P1641" s="6"/>
      <c r="Q1641" s="6"/>
      <c r="R1641" s="6"/>
      <c r="S1641" s="6"/>
      <c r="T1641" s="6"/>
      <c r="U1641" s="6"/>
      <c r="V1641" s="6"/>
      <c r="W1641" s="6"/>
      <c r="X1641" s="6"/>
      <c r="Y1641" s="6"/>
    </row>
    <row r="1642" spans="2:25">
      <c r="B1642" s="6"/>
      <c r="C1642" s="6"/>
      <c r="D1642" s="6"/>
      <c r="E1642" s="6"/>
      <c r="F1642" s="6"/>
      <c r="G1642" s="6"/>
      <c r="H1642" s="6"/>
      <c r="I1642" s="6"/>
      <c r="J1642" s="6"/>
      <c r="K1642" s="6"/>
      <c r="L1642" s="6"/>
      <c r="M1642" s="6"/>
      <c r="N1642" s="6"/>
      <c r="O1642" s="6"/>
      <c r="P1642" s="6"/>
      <c r="Q1642" s="6"/>
      <c r="R1642" s="6"/>
      <c r="S1642" s="6"/>
      <c r="T1642" s="6"/>
      <c r="U1642" s="6"/>
      <c r="V1642" s="6"/>
      <c r="W1642" s="6"/>
      <c r="X1642" s="6"/>
      <c r="Y1642" s="6"/>
    </row>
    <row r="1643" spans="2:25">
      <c r="B1643" s="6"/>
      <c r="C1643" s="6"/>
      <c r="D1643" s="6"/>
      <c r="E1643" s="6"/>
      <c r="F1643" s="6"/>
      <c r="G1643" s="6"/>
      <c r="H1643" s="6"/>
      <c r="I1643" s="6"/>
      <c r="J1643" s="6"/>
      <c r="K1643" s="6"/>
      <c r="L1643" s="6"/>
      <c r="M1643" s="6"/>
      <c r="N1643" s="6"/>
      <c r="O1643" s="6"/>
      <c r="P1643" s="6"/>
      <c r="Q1643" s="6"/>
      <c r="R1643" s="6"/>
      <c r="S1643" s="6"/>
      <c r="T1643" s="6"/>
      <c r="U1643" s="6"/>
      <c r="V1643" s="6"/>
      <c r="W1643" s="6"/>
      <c r="X1643" s="6"/>
      <c r="Y1643" s="6"/>
    </row>
    <row r="1644" spans="2:25">
      <c r="B1644" s="6"/>
      <c r="C1644" s="6"/>
      <c r="D1644" s="6"/>
      <c r="E1644" s="6"/>
      <c r="F1644" s="6"/>
      <c r="G1644" s="6"/>
      <c r="H1644" s="6"/>
      <c r="I1644" s="6"/>
      <c r="J1644" s="6"/>
      <c r="K1644" s="6"/>
      <c r="L1644" s="6"/>
      <c r="M1644" s="6"/>
      <c r="N1644" s="6"/>
      <c r="O1644" s="6"/>
      <c r="P1644" s="6"/>
      <c r="Q1644" s="6"/>
      <c r="R1644" s="6"/>
      <c r="S1644" s="6"/>
      <c r="T1644" s="6"/>
      <c r="U1644" s="6"/>
      <c r="V1644" s="6"/>
      <c r="W1644" s="6"/>
      <c r="X1644" s="6"/>
      <c r="Y1644" s="6"/>
    </row>
    <row r="1645" spans="2:25">
      <c r="B1645" s="6"/>
      <c r="C1645" s="6"/>
      <c r="D1645" s="6"/>
      <c r="E1645" s="6"/>
      <c r="F1645" s="6"/>
      <c r="G1645" s="6"/>
      <c r="H1645" s="6"/>
      <c r="I1645" s="6"/>
      <c r="J1645" s="6"/>
      <c r="K1645" s="6"/>
      <c r="L1645" s="6"/>
      <c r="M1645" s="6"/>
      <c r="N1645" s="6"/>
      <c r="O1645" s="6"/>
      <c r="P1645" s="6"/>
      <c r="Q1645" s="6"/>
      <c r="R1645" s="6"/>
      <c r="S1645" s="6"/>
      <c r="T1645" s="6"/>
      <c r="U1645" s="6"/>
      <c r="V1645" s="6"/>
      <c r="W1645" s="6"/>
      <c r="X1645" s="6"/>
      <c r="Y1645" s="6"/>
    </row>
    <row r="1646" spans="2:25">
      <c r="B1646" s="6"/>
      <c r="C1646" s="6"/>
      <c r="D1646" s="6"/>
      <c r="E1646" s="6"/>
      <c r="F1646" s="6"/>
      <c r="G1646" s="6"/>
      <c r="H1646" s="6"/>
      <c r="I1646" s="6"/>
      <c r="J1646" s="6"/>
      <c r="K1646" s="6"/>
      <c r="L1646" s="6"/>
      <c r="M1646" s="6"/>
      <c r="N1646" s="6"/>
      <c r="O1646" s="6"/>
      <c r="P1646" s="6"/>
      <c r="Q1646" s="6"/>
      <c r="R1646" s="6"/>
      <c r="S1646" s="6"/>
      <c r="T1646" s="6"/>
      <c r="U1646" s="6"/>
      <c r="V1646" s="6"/>
      <c r="W1646" s="6"/>
      <c r="X1646" s="6"/>
      <c r="Y1646" s="6"/>
    </row>
    <row r="1647" spans="2:25">
      <c r="B1647" s="6"/>
      <c r="C1647" s="6"/>
      <c r="D1647" s="6"/>
      <c r="E1647" s="6"/>
      <c r="F1647" s="6"/>
      <c r="G1647" s="6"/>
      <c r="H1647" s="6"/>
      <c r="I1647" s="6"/>
      <c r="J1647" s="6"/>
      <c r="K1647" s="6"/>
      <c r="L1647" s="6"/>
      <c r="M1647" s="6"/>
      <c r="N1647" s="6"/>
      <c r="O1647" s="6"/>
      <c r="P1647" s="6"/>
      <c r="Q1647" s="6"/>
      <c r="R1647" s="6"/>
      <c r="S1647" s="6"/>
      <c r="T1647" s="6"/>
      <c r="U1647" s="6"/>
      <c r="V1647" s="6"/>
      <c r="W1647" s="6"/>
      <c r="X1647" s="6"/>
      <c r="Y1647" s="6"/>
    </row>
    <row r="1648" spans="2:25">
      <c r="B1648" s="6"/>
      <c r="C1648" s="6"/>
      <c r="D1648" s="6"/>
      <c r="E1648" s="6"/>
      <c r="F1648" s="6"/>
      <c r="G1648" s="6"/>
      <c r="H1648" s="6"/>
      <c r="I1648" s="6"/>
      <c r="J1648" s="6"/>
      <c r="K1648" s="6"/>
      <c r="L1648" s="6"/>
      <c r="M1648" s="6"/>
      <c r="N1648" s="6"/>
      <c r="O1648" s="6"/>
      <c r="P1648" s="6"/>
      <c r="Q1648" s="6"/>
      <c r="R1648" s="6"/>
      <c r="S1648" s="6"/>
      <c r="T1648" s="6"/>
      <c r="U1648" s="6"/>
      <c r="V1648" s="6"/>
      <c r="W1648" s="6"/>
      <c r="X1648" s="6"/>
      <c r="Y1648" s="6"/>
    </row>
    <row r="1649" spans="2:25">
      <c r="B1649" s="6"/>
      <c r="C1649" s="6"/>
      <c r="D1649" s="6"/>
      <c r="E1649" s="6"/>
      <c r="F1649" s="6"/>
      <c r="G1649" s="6"/>
      <c r="H1649" s="6"/>
      <c r="I1649" s="6"/>
      <c r="J1649" s="6"/>
      <c r="K1649" s="6"/>
      <c r="L1649" s="6"/>
      <c r="M1649" s="6"/>
      <c r="N1649" s="6"/>
      <c r="O1649" s="6"/>
      <c r="P1649" s="6"/>
      <c r="Q1649" s="6"/>
      <c r="R1649" s="6"/>
      <c r="S1649" s="6"/>
      <c r="T1649" s="6"/>
      <c r="U1649" s="6"/>
      <c r="V1649" s="6"/>
      <c r="W1649" s="6"/>
      <c r="X1649" s="6"/>
      <c r="Y1649" s="6"/>
    </row>
    <row r="1650" spans="2:25">
      <c r="B1650" s="6"/>
      <c r="C1650" s="6"/>
      <c r="D1650" s="6"/>
      <c r="E1650" s="6"/>
      <c r="F1650" s="6"/>
      <c r="G1650" s="6"/>
      <c r="H1650" s="6"/>
      <c r="I1650" s="6"/>
      <c r="J1650" s="6"/>
      <c r="K1650" s="6"/>
      <c r="L1650" s="6"/>
      <c r="M1650" s="6"/>
      <c r="N1650" s="6"/>
      <c r="O1650" s="6"/>
      <c r="P1650" s="6"/>
      <c r="Q1650" s="6"/>
      <c r="R1650" s="6"/>
      <c r="S1650" s="6"/>
      <c r="T1650" s="6"/>
      <c r="U1650" s="6"/>
      <c r="V1650" s="6"/>
      <c r="W1650" s="6"/>
      <c r="X1650" s="6"/>
      <c r="Y1650" s="6"/>
    </row>
    <row r="1651" spans="2:25">
      <c r="B1651" s="6"/>
      <c r="C1651" s="6"/>
      <c r="D1651" s="6"/>
      <c r="E1651" s="6"/>
      <c r="F1651" s="6"/>
      <c r="G1651" s="6"/>
      <c r="H1651" s="6"/>
      <c r="I1651" s="6"/>
      <c r="J1651" s="6"/>
      <c r="K1651" s="6"/>
      <c r="L1651" s="6"/>
      <c r="M1651" s="6"/>
      <c r="N1651" s="6"/>
      <c r="O1651" s="6"/>
      <c r="P1651" s="6"/>
      <c r="Q1651" s="6"/>
      <c r="R1651" s="6"/>
      <c r="S1651" s="6"/>
      <c r="T1651" s="6"/>
      <c r="U1651" s="6"/>
      <c r="V1651" s="6"/>
      <c r="W1651" s="6"/>
      <c r="X1651" s="6"/>
      <c r="Y1651" s="6"/>
    </row>
    <row r="1652" spans="2:25">
      <c r="B1652" s="6"/>
      <c r="C1652" s="6"/>
      <c r="D1652" s="6"/>
      <c r="E1652" s="6"/>
      <c r="F1652" s="6"/>
      <c r="G1652" s="6"/>
      <c r="H1652" s="6"/>
      <c r="I1652" s="6"/>
      <c r="J1652" s="6"/>
      <c r="K1652" s="6"/>
      <c r="L1652" s="6"/>
      <c r="M1652" s="6"/>
      <c r="N1652" s="6"/>
      <c r="O1652" s="6"/>
      <c r="P1652" s="6"/>
      <c r="Q1652" s="6"/>
      <c r="R1652" s="6"/>
      <c r="S1652" s="6"/>
      <c r="T1652" s="6"/>
      <c r="U1652" s="6"/>
      <c r="V1652" s="6"/>
      <c r="W1652" s="6"/>
      <c r="X1652" s="6"/>
      <c r="Y1652" s="6"/>
    </row>
    <row r="1653" spans="2:25">
      <c r="B1653" s="6"/>
      <c r="C1653" s="6"/>
      <c r="D1653" s="6"/>
      <c r="E1653" s="6"/>
      <c r="F1653" s="6"/>
      <c r="G1653" s="6"/>
      <c r="H1653" s="6"/>
      <c r="I1653" s="6"/>
      <c r="J1653" s="6"/>
      <c r="K1653" s="6"/>
      <c r="L1653" s="6"/>
      <c r="M1653" s="6"/>
      <c r="N1653" s="6"/>
      <c r="O1653" s="6"/>
      <c r="P1653" s="6"/>
      <c r="Q1653" s="6"/>
      <c r="R1653" s="6"/>
      <c r="S1653" s="6"/>
      <c r="T1653" s="6"/>
      <c r="U1653" s="6"/>
      <c r="V1653" s="6"/>
      <c r="W1653" s="6"/>
      <c r="X1653" s="6"/>
      <c r="Y1653" s="6"/>
    </row>
    <row r="1654" spans="2:25">
      <c r="B1654" s="6"/>
      <c r="C1654" s="6"/>
      <c r="D1654" s="6"/>
      <c r="E1654" s="6"/>
      <c r="F1654" s="6"/>
      <c r="G1654" s="6"/>
      <c r="H1654" s="6"/>
      <c r="I1654" s="6"/>
      <c r="J1654" s="6"/>
      <c r="K1654" s="6"/>
      <c r="L1654" s="6"/>
      <c r="M1654" s="6"/>
      <c r="N1654" s="6"/>
      <c r="O1654" s="6"/>
      <c r="P1654" s="6"/>
      <c r="Q1654" s="6"/>
      <c r="R1654" s="6"/>
      <c r="S1654" s="6"/>
      <c r="T1654" s="6"/>
      <c r="U1654" s="6"/>
      <c r="V1654" s="6"/>
      <c r="W1654" s="6"/>
      <c r="X1654" s="6"/>
      <c r="Y1654" s="6"/>
    </row>
    <row r="1655" spans="2:25">
      <c r="B1655" s="6"/>
      <c r="C1655" s="6"/>
      <c r="D1655" s="6"/>
      <c r="E1655" s="6"/>
      <c r="F1655" s="6"/>
      <c r="G1655" s="6"/>
      <c r="H1655" s="6"/>
      <c r="I1655" s="6"/>
      <c r="J1655" s="6"/>
      <c r="K1655" s="6"/>
      <c r="L1655" s="6"/>
      <c r="M1655" s="6"/>
      <c r="N1655" s="6"/>
      <c r="O1655" s="6"/>
      <c r="P1655" s="6"/>
      <c r="Q1655" s="6"/>
      <c r="R1655" s="6"/>
      <c r="S1655" s="6"/>
      <c r="T1655" s="6"/>
      <c r="U1655" s="6"/>
      <c r="V1655" s="6"/>
      <c r="W1655" s="6"/>
      <c r="X1655" s="6"/>
      <c r="Y1655" s="6"/>
    </row>
    <row r="1656" spans="2:25">
      <c r="B1656" s="6"/>
      <c r="C1656" s="6"/>
      <c r="D1656" s="6"/>
      <c r="E1656" s="6"/>
      <c r="F1656" s="6"/>
      <c r="G1656" s="6"/>
      <c r="H1656" s="6"/>
      <c r="I1656" s="6"/>
      <c r="J1656" s="6"/>
      <c r="K1656" s="6"/>
      <c r="L1656" s="6"/>
      <c r="M1656" s="6"/>
      <c r="N1656" s="6"/>
      <c r="O1656" s="6"/>
      <c r="P1656" s="6"/>
      <c r="Q1656" s="6"/>
      <c r="R1656" s="6"/>
      <c r="S1656" s="6"/>
      <c r="T1656" s="6"/>
      <c r="U1656" s="6"/>
      <c r="V1656" s="6"/>
      <c r="W1656" s="6"/>
      <c r="X1656" s="6"/>
      <c r="Y1656" s="6"/>
    </row>
    <row r="1657" spans="2:25">
      <c r="B1657" s="6"/>
      <c r="C1657" s="6"/>
      <c r="D1657" s="6"/>
      <c r="E1657" s="6"/>
      <c r="F1657" s="6"/>
      <c r="G1657" s="6"/>
      <c r="H1657" s="6"/>
      <c r="I1657" s="6"/>
      <c r="J1657" s="6"/>
      <c r="K1657" s="6"/>
      <c r="L1657" s="6"/>
      <c r="M1657" s="6"/>
      <c r="N1657" s="6"/>
      <c r="O1657" s="6"/>
      <c r="P1657" s="6"/>
      <c r="Q1657" s="6"/>
      <c r="R1657" s="6"/>
      <c r="S1657" s="6"/>
      <c r="T1657" s="6"/>
      <c r="U1657" s="6"/>
      <c r="V1657" s="6"/>
      <c r="W1657" s="6"/>
      <c r="X1657" s="6"/>
      <c r="Y1657" s="6"/>
    </row>
    <row r="1658" spans="2:25">
      <c r="B1658" s="6"/>
      <c r="C1658" s="6"/>
      <c r="D1658" s="6"/>
      <c r="E1658" s="6"/>
      <c r="F1658" s="6"/>
      <c r="G1658" s="6"/>
      <c r="H1658" s="6"/>
      <c r="I1658" s="6"/>
      <c r="J1658" s="6"/>
      <c r="K1658" s="6"/>
      <c r="L1658" s="6"/>
      <c r="M1658" s="6"/>
      <c r="N1658" s="6"/>
      <c r="O1658" s="6"/>
      <c r="P1658" s="6"/>
      <c r="Q1658" s="6"/>
      <c r="R1658" s="6"/>
      <c r="S1658" s="6"/>
      <c r="T1658" s="6"/>
      <c r="U1658" s="6"/>
      <c r="V1658" s="6"/>
      <c r="W1658" s="6"/>
      <c r="X1658" s="6"/>
      <c r="Y1658" s="6"/>
    </row>
    <row r="1659" spans="2:25">
      <c r="B1659" s="6"/>
      <c r="C1659" s="6"/>
      <c r="D1659" s="6"/>
      <c r="E1659" s="6"/>
      <c r="F1659" s="6"/>
      <c r="G1659" s="6"/>
      <c r="H1659" s="6"/>
      <c r="I1659" s="6"/>
      <c r="J1659" s="6"/>
      <c r="K1659" s="6"/>
      <c r="L1659" s="6"/>
      <c r="M1659" s="6"/>
      <c r="N1659" s="6"/>
      <c r="O1659" s="6"/>
      <c r="P1659" s="6"/>
      <c r="Q1659" s="6"/>
      <c r="R1659" s="6"/>
      <c r="S1659" s="6"/>
      <c r="T1659" s="6"/>
      <c r="U1659" s="6"/>
      <c r="V1659" s="6"/>
      <c r="W1659" s="6"/>
      <c r="X1659" s="6"/>
      <c r="Y1659" s="6"/>
    </row>
    <row r="1660" spans="2:25">
      <c r="B1660" s="6"/>
      <c r="C1660" s="6"/>
      <c r="D1660" s="6"/>
      <c r="E1660" s="6"/>
      <c r="F1660" s="6"/>
      <c r="G1660" s="6"/>
      <c r="H1660" s="6"/>
      <c r="I1660" s="6"/>
      <c r="J1660" s="6"/>
      <c r="K1660" s="6"/>
      <c r="L1660" s="6"/>
      <c r="M1660" s="6"/>
      <c r="N1660" s="6"/>
      <c r="O1660" s="6"/>
      <c r="P1660" s="6"/>
      <c r="Q1660" s="6"/>
      <c r="R1660" s="6"/>
      <c r="S1660" s="6"/>
      <c r="T1660" s="6"/>
      <c r="U1660" s="6"/>
      <c r="V1660" s="6"/>
      <c r="W1660" s="6"/>
      <c r="X1660" s="6"/>
      <c r="Y1660" s="6"/>
    </row>
    <row r="1661" spans="2:25">
      <c r="B1661" s="6"/>
      <c r="C1661" s="6"/>
      <c r="D1661" s="6"/>
      <c r="E1661" s="6"/>
      <c r="F1661" s="6"/>
      <c r="G1661" s="6"/>
      <c r="H1661" s="6"/>
      <c r="I1661" s="6"/>
      <c r="J1661" s="6"/>
      <c r="K1661" s="6"/>
      <c r="L1661" s="6"/>
      <c r="M1661" s="6"/>
      <c r="N1661" s="6"/>
      <c r="O1661" s="6"/>
      <c r="P1661" s="6"/>
      <c r="Q1661" s="6"/>
      <c r="R1661" s="6"/>
      <c r="S1661" s="6"/>
      <c r="T1661" s="6"/>
      <c r="U1661" s="6"/>
      <c r="V1661" s="6"/>
      <c r="W1661" s="6"/>
      <c r="X1661" s="6"/>
      <c r="Y1661" s="6"/>
    </row>
    <row r="1662" spans="2:25">
      <c r="B1662" s="6"/>
      <c r="C1662" s="6"/>
      <c r="D1662" s="6"/>
      <c r="E1662" s="6"/>
      <c r="F1662" s="6"/>
      <c r="G1662" s="6"/>
      <c r="H1662" s="6"/>
      <c r="I1662" s="6"/>
      <c r="J1662" s="6"/>
      <c r="K1662" s="6"/>
      <c r="L1662" s="6"/>
      <c r="M1662" s="6"/>
      <c r="N1662" s="6"/>
      <c r="O1662" s="6"/>
      <c r="P1662" s="6"/>
      <c r="Q1662" s="6"/>
      <c r="R1662" s="6"/>
      <c r="S1662" s="6"/>
      <c r="T1662" s="6"/>
      <c r="U1662" s="6"/>
      <c r="V1662" s="6"/>
      <c r="W1662" s="6"/>
      <c r="X1662" s="6"/>
      <c r="Y1662" s="6"/>
    </row>
    <row r="1663" spans="2:25">
      <c r="B1663" s="6"/>
      <c r="C1663" s="6"/>
      <c r="D1663" s="6"/>
      <c r="E1663" s="6"/>
      <c r="F1663" s="6"/>
      <c r="G1663" s="6"/>
      <c r="H1663" s="6"/>
      <c r="I1663" s="6"/>
      <c r="J1663" s="6"/>
      <c r="K1663" s="6"/>
      <c r="L1663" s="6"/>
      <c r="M1663" s="6"/>
      <c r="N1663" s="6"/>
      <c r="O1663" s="6"/>
      <c r="P1663" s="6"/>
      <c r="Q1663" s="6"/>
      <c r="R1663" s="6"/>
      <c r="S1663" s="6"/>
      <c r="T1663" s="6"/>
      <c r="U1663" s="6"/>
      <c r="V1663" s="6"/>
      <c r="W1663" s="6"/>
      <c r="X1663" s="6"/>
      <c r="Y1663" s="6"/>
    </row>
    <row r="1664" spans="2:25">
      <c r="B1664" s="6"/>
      <c r="C1664" s="6"/>
      <c r="D1664" s="6"/>
      <c r="E1664" s="6"/>
      <c r="F1664" s="6"/>
      <c r="G1664" s="6"/>
      <c r="H1664" s="6"/>
      <c r="I1664" s="6"/>
      <c r="J1664" s="6"/>
      <c r="K1664" s="6"/>
      <c r="L1664" s="6"/>
      <c r="M1664" s="6"/>
      <c r="N1664" s="6"/>
      <c r="O1664" s="6"/>
      <c r="P1664" s="6"/>
      <c r="Q1664" s="6"/>
      <c r="R1664" s="6"/>
      <c r="S1664" s="6"/>
      <c r="T1664" s="6"/>
      <c r="U1664" s="6"/>
      <c r="V1664" s="6"/>
      <c r="W1664" s="6"/>
      <c r="X1664" s="6"/>
      <c r="Y1664" s="6"/>
    </row>
    <row r="1665" spans="2:25">
      <c r="B1665" s="6"/>
      <c r="C1665" s="6"/>
      <c r="D1665" s="6"/>
      <c r="E1665" s="6"/>
      <c r="F1665" s="6"/>
      <c r="G1665" s="6"/>
      <c r="H1665" s="6"/>
      <c r="I1665" s="6"/>
      <c r="J1665" s="6"/>
      <c r="K1665" s="6"/>
      <c r="L1665" s="6"/>
      <c r="M1665" s="6"/>
      <c r="N1665" s="6"/>
      <c r="O1665" s="6"/>
      <c r="P1665" s="6"/>
      <c r="Q1665" s="6"/>
      <c r="R1665" s="6"/>
      <c r="S1665" s="6"/>
      <c r="T1665" s="6"/>
      <c r="U1665" s="6"/>
      <c r="V1665" s="6"/>
      <c r="W1665" s="6"/>
      <c r="X1665" s="6"/>
      <c r="Y1665" s="6"/>
    </row>
    <row r="1666" spans="2:25">
      <c r="B1666" s="6"/>
      <c r="C1666" s="6"/>
      <c r="D1666" s="6"/>
      <c r="E1666" s="6"/>
      <c r="F1666" s="6"/>
      <c r="G1666" s="6"/>
      <c r="H1666" s="6"/>
      <c r="I1666" s="6"/>
      <c r="J1666" s="6"/>
      <c r="K1666" s="6"/>
      <c r="L1666" s="6"/>
      <c r="M1666" s="6"/>
      <c r="N1666" s="6"/>
      <c r="O1666" s="6"/>
      <c r="P1666" s="6"/>
      <c r="Q1666" s="6"/>
      <c r="R1666" s="6"/>
      <c r="S1666" s="6"/>
      <c r="T1666" s="6"/>
      <c r="U1666" s="6"/>
      <c r="V1666" s="6"/>
      <c r="W1666" s="6"/>
      <c r="X1666" s="6"/>
      <c r="Y1666" s="6"/>
    </row>
    <row r="1667" spans="2:25">
      <c r="B1667" s="6"/>
      <c r="C1667" s="6"/>
      <c r="D1667" s="6"/>
      <c r="E1667" s="6"/>
      <c r="F1667" s="6"/>
      <c r="G1667" s="6"/>
      <c r="H1667" s="6"/>
      <c r="I1667" s="6"/>
      <c r="J1667" s="6"/>
      <c r="K1667" s="6"/>
      <c r="L1667" s="6"/>
      <c r="M1667" s="6"/>
      <c r="N1667" s="6"/>
      <c r="O1667" s="6"/>
      <c r="P1667" s="6"/>
      <c r="Q1667" s="6"/>
      <c r="R1667" s="6"/>
      <c r="S1667" s="6"/>
      <c r="T1667" s="6"/>
      <c r="U1667" s="6"/>
      <c r="V1667" s="6"/>
      <c r="W1667" s="6"/>
      <c r="X1667" s="6"/>
      <c r="Y1667" s="6"/>
    </row>
    <row r="1668" spans="2:25">
      <c r="B1668" s="6"/>
      <c r="C1668" s="6"/>
      <c r="D1668" s="6"/>
      <c r="E1668" s="6"/>
      <c r="F1668" s="6"/>
      <c r="G1668" s="6"/>
      <c r="H1668" s="6"/>
      <c r="I1668" s="6"/>
      <c r="J1668" s="6"/>
      <c r="K1668" s="6"/>
      <c r="L1668" s="6"/>
      <c r="M1668" s="6"/>
      <c r="N1668" s="6"/>
      <c r="O1668" s="6"/>
      <c r="P1668" s="6"/>
      <c r="Q1668" s="6"/>
      <c r="R1668" s="6"/>
      <c r="S1668" s="6"/>
      <c r="T1668" s="6"/>
      <c r="U1668" s="6"/>
      <c r="V1668" s="6"/>
      <c r="W1668" s="6"/>
      <c r="X1668" s="6"/>
      <c r="Y1668" s="6"/>
    </row>
    <row r="1669" spans="2:25">
      <c r="B1669" s="6"/>
      <c r="C1669" s="6"/>
      <c r="D1669" s="6"/>
      <c r="E1669" s="6"/>
      <c r="F1669" s="6"/>
      <c r="G1669" s="6"/>
      <c r="H1669" s="6"/>
      <c r="I1669" s="6"/>
      <c r="J1669" s="6"/>
      <c r="K1669" s="6"/>
      <c r="L1669" s="6"/>
      <c r="M1669" s="6"/>
      <c r="N1669" s="6"/>
      <c r="O1669" s="6"/>
      <c r="P1669" s="6"/>
      <c r="Q1669" s="6"/>
      <c r="R1669" s="6"/>
      <c r="S1669" s="6"/>
      <c r="T1669" s="6"/>
      <c r="U1669" s="6"/>
      <c r="V1669" s="6"/>
      <c r="W1669" s="6"/>
      <c r="X1669" s="6"/>
      <c r="Y1669" s="6"/>
    </row>
    <row r="1670" spans="2:25">
      <c r="B1670" s="6"/>
      <c r="C1670" s="6"/>
      <c r="D1670" s="6"/>
      <c r="E1670" s="6"/>
      <c r="F1670" s="6"/>
      <c r="G1670" s="6"/>
      <c r="H1670" s="6"/>
      <c r="I1670" s="6"/>
      <c r="J1670" s="6"/>
      <c r="K1670" s="6"/>
      <c r="L1670" s="6"/>
      <c r="M1670" s="6"/>
      <c r="N1670" s="6"/>
      <c r="O1670" s="6"/>
      <c r="P1670" s="6"/>
      <c r="Q1670" s="6"/>
      <c r="R1670" s="6"/>
      <c r="S1670" s="6"/>
      <c r="T1670" s="6"/>
      <c r="U1670" s="6"/>
      <c r="V1670" s="6"/>
      <c r="W1670" s="6"/>
      <c r="X1670" s="6"/>
      <c r="Y1670" s="6"/>
    </row>
    <row r="1671" spans="2:25">
      <c r="B1671" s="6"/>
      <c r="C1671" s="6"/>
      <c r="D1671" s="6"/>
      <c r="E1671" s="6"/>
      <c r="F1671" s="6"/>
      <c r="G1671" s="6"/>
      <c r="H1671" s="6"/>
      <c r="I1671" s="6"/>
      <c r="J1671" s="6"/>
      <c r="K1671" s="6"/>
      <c r="L1671" s="6"/>
      <c r="M1671" s="6"/>
      <c r="N1671" s="6"/>
      <c r="O1671" s="6"/>
      <c r="P1671" s="6"/>
      <c r="Q1671" s="6"/>
      <c r="R1671" s="6"/>
      <c r="S1671" s="6"/>
      <c r="T1671" s="6"/>
      <c r="U1671" s="6"/>
      <c r="V1671" s="6"/>
      <c r="W1671" s="6"/>
      <c r="X1671" s="6"/>
      <c r="Y1671" s="6"/>
    </row>
    <row r="1672" spans="2:25">
      <c r="B1672" s="6"/>
      <c r="C1672" s="6"/>
      <c r="D1672" s="6"/>
      <c r="E1672" s="6"/>
      <c r="F1672" s="6"/>
      <c r="G1672" s="6"/>
      <c r="H1672" s="6"/>
      <c r="I1672" s="6"/>
      <c r="J1672" s="6"/>
      <c r="K1672" s="6"/>
      <c r="L1672" s="6"/>
      <c r="M1672" s="6"/>
      <c r="N1672" s="6"/>
      <c r="O1672" s="6"/>
      <c r="P1672" s="6"/>
      <c r="Q1672" s="6"/>
      <c r="R1672" s="6"/>
      <c r="S1672" s="6"/>
      <c r="T1672" s="6"/>
      <c r="U1672" s="6"/>
      <c r="V1672" s="6"/>
      <c r="W1672" s="6"/>
      <c r="X1672" s="6"/>
      <c r="Y1672" s="6"/>
    </row>
    <row r="1673" spans="2:25">
      <c r="B1673" s="6"/>
      <c r="C1673" s="6"/>
      <c r="D1673" s="6"/>
      <c r="E1673" s="6"/>
      <c r="F1673" s="6"/>
      <c r="G1673" s="6"/>
      <c r="H1673" s="6"/>
      <c r="I1673" s="6"/>
      <c r="J1673" s="6"/>
      <c r="K1673" s="6"/>
      <c r="L1673" s="6"/>
      <c r="M1673" s="6"/>
      <c r="N1673" s="6"/>
      <c r="O1673" s="6"/>
      <c r="P1673" s="6"/>
      <c r="Q1673" s="6"/>
      <c r="R1673" s="6"/>
      <c r="S1673" s="6"/>
      <c r="T1673" s="6"/>
      <c r="U1673" s="6"/>
      <c r="V1673" s="6"/>
      <c r="W1673" s="6"/>
      <c r="X1673" s="6"/>
      <c r="Y1673" s="6"/>
    </row>
    <row r="1674" spans="2:25">
      <c r="B1674" s="6"/>
      <c r="C1674" s="6"/>
      <c r="D1674" s="6"/>
      <c r="E1674" s="6"/>
      <c r="F1674" s="6"/>
      <c r="G1674" s="6"/>
      <c r="H1674" s="6"/>
      <c r="I1674" s="6"/>
      <c r="J1674" s="6"/>
      <c r="K1674" s="6"/>
      <c r="L1674" s="6"/>
      <c r="M1674" s="6"/>
      <c r="N1674" s="6"/>
      <c r="O1674" s="6"/>
      <c r="P1674" s="6"/>
      <c r="Q1674" s="6"/>
      <c r="R1674" s="6"/>
      <c r="S1674" s="6"/>
      <c r="T1674" s="6"/>
      <c r="U1674" s="6"/>
      <c r="V1674" s="6"/>
      <c r="W1674" s="6"/>
      <c r="X1674" s="6"/>
      <c r="Y1674" s="6"/>
    </row>
    <row r="1675" spans="2:25">
      <c r="B1675" s="6"/>
      <c r="C1675" s="6"/>
      <c r="D1675" s="6"/>
      <c r="E1675" s="6"/>
      <c r="F1675" s="6"/>
      <c r="G1675" s="6"/>
      <c r="H1675" s="6"/>
      <c r="I1675" s="6"/>
      <c r="J1675" s="6"/>
      <c r="K1675" s="6"/>
      <c r="L1675" s="6"/>
      <c r="M1675" s="6"/>
      <c r="N1675" s="6"/>
      <c r="O1675" s="6"/>
      <c r="P1675" s="6"/>
      <c r="Q1675" s="6"/>
      <c r="R1675" s="6"/>
      <c r="S1675" s="6"/>
      <c r="T1675" s="6"/>
      <c r="U1675" s="6"/>
      <c r="V1675" s="6"/>
      <c r="W1675" s="6"/>
      <c r="X1675" s="6"/>
      <c r="Y1675" s="6"/>
    </row>
    <row r="1676" spans="2:25">
      <c r="B1676" s="6"/>
      <c r="C1676" s="6"/>
      <c r="D1676" s="6"/>
      <c r="E1676" s="6"/>
      <c r="F1676" s="6"/>
      <c r="G1676" s="6"/>
      <c r="H1676" s="6"/>
      <c r="I1676" s="6"/>
      <c r="J1676" s="6"/>
      <c r="K1676" s="6"/>
      <c r="L1676" s="6"/>
      <c r="M1676" s="6"/>
      <c r="N1676" s="6"/>
      <c r="O1676" s="6"/>
      <c r="P1676" s="6"/>
      <c r="Q1676" s="6"/>
      <c r="R1676" s="6"/>
      <c r="S1676" s="6"/>
      <c r="T1676" s="6"/>
      <c r="U1676" s="6"/>
      <c r="V1676" s="6"/>
      <c r="W1676" s="6"/>
      <c r="X1676" s="6"/>
      <c r="Y1676" s="6"/>
    </row>
    <row r="1677" spans="2:25">
      <c r="B1677" s="6"/>
      <c r="C1677" s="6"/>
      <c r="D1677" s="6"/>
      <c r="E1677" s="6"/>
      <c r="F1677" s="6"/>
      <c r="G1677" s="6"/>
      <c r="H1677" s="6"/>
      <c r="I1677" s="6"/>
      <c r="J1677" s="6"/>
      <c r="K1677" s="6"/>
      <c r="L1677" s="6"/>
      <c r="M1677" s="6"/>
      <c r="N1677" s="6"/>
      <c r="O1677" s="6"/>
      <c r="P1677" s="6"/>
      <c r="Q1677" s="6"/>
      <c r="R1677" s="6"/>
      <c r="S1677" s="6"/>
      <c r="T1677" s="6"/>
      <c r="U1677" s="6"/>
      <c r="V1677" s="6"/>
      <c r="W1677" s="6"/>
      <c r="X1677" s="6"/>
      <c r="Y1677" s="6"/>
    </row>
    <row r="1678" spans="2:25">
      <c r="B1678" s="6"/>
      <c r="C1678" s="6"/>
      <c r="D1678" s="6"/>
      <c r="E1678" s="6"/>
      <c r="F1678" s="6"/>
      <c r="G1678" s="6"/>
      <c r="H1678" s="6"/>
      <c r="I1678" s="6"/>
      <c r="J1678" s="6"/>
      <c r="K1678" s="6"/>
      <c r="L1678" s="6"/>
      <c r="M1678" s="6"/>
      <c r="N1678" s="6"/>
      <c r="O1678" s="6"/>
      <c r="P1678" s="6"/>
      <c r="Q1678" s="6"/>
      <c r="R1678" s="6"/>
      <c r="S1678" s="6"/>
      <c r="T1678" s="6"/>
      <c r="U1678" s="6"/>
      <c r="V1678" s="6"/>
      <c r="W1678" s="6"/>
      <c r="X1678" s="6"/>
      <c r="Y1678" s="6"/>
    </row>
    <row r="1679" spans="2:25">
      <c r="B1679" s="6"/>
      <c r="C1679" s="6"/>
      <c r="D1679" s="6"/>
      <c r="E1679" s="6"/>
      <c r="F1679" s="6"/>
      <c r="G1679" s="6"/>
      <c r="H1679" s="6"/>
      <c r="I1679" s="6"/>
      <c r="J1679" s="6"/>
      <c r="K1679" s="6"/>
      <c r="L1679" s="6"/>
      <c r="M1679" s="6"/>
      <c r="N1679" s="6"/>
      <c r="O1679" s="6"/>
      <c r="P1679" s="6"/>
      <c r="Q1679" s="6"/>
      <c r="R1679" s="6"/>
      <c r="S1679" s="6"/>
      <c r="T1679" s="6"/>
      <c r="U1679" s="6"/>
      <c r="V1679" s="6"/>
      <c r="W1679" s="6"/>
      <c r="X1679" s="6"/>
      <c r="Y1679" s="6"/>
    </row>
    <row r="1680" spans="2:25">
      <c r="B1680" s="6"/>
      <c r="C1680" s="6"/>
      <c r="D1680" s="6"/>
      <c r="E1680" s="6"/>
      <c r="F1680" s="6"/>
      <c r="G1680" s="6"/>
      <c r="H1680" s="6"/>
      <c r="I1680" s="6"/>
      <c r="J1680" s="6"/>
      <c r="K1680" s="6"/>
      <c r="L1680" s="6"/>
      <c r="M1680" s="6"/>
      <c r="N1680" s="6"/>
      <c r="O1680" s="6"/>
      <c r="P1680" s="6"/>
      <c r="Q1680" s="6"/>
      <c r="R1680" s="6"/>
      <c r="S1680" s="6"/>
      <c r="T1680" s="6"/>
      <c r="U1680" s="6"/>
      <c r="V1680" s="6"/>
      <c r="W1680" s="6"/>
      <c r="X1680" s="6"/>
      <c r="Y1680" s="6"/>
    </row>
    <row r="1681" spans="2:25">
      <c r="B1681" s="6"/>
      <c r="C1681" s="6"/>
      <c r="D1681" s="6"/>
      <c r="E1681" s="6"/>
      <c r="F1681" s="6"/>
      <c r="G1681" s="6"/>
      <c r="H1681" s="6"/>
      <c r="I1681" s="6"/>
      <c r="J1681" s="6"/>
      <c r="K1681" s="6"/>
      <c r="L1681" s="6"/>
      <c r="M1681" s="6"/>
      <c r="N1681" s="6"/>
      <c r="O1681" s="6"/>
      <c r="P1681" s="6"/>
      <c r="Q1681" s="6"/>
      <c r="R1681" s="6"/>
      <c r="S1681" s="6"/>
      <c r="T1681" s="6"/>
      <c r="U1681" s="6"/>
      <c r="V1681" s="6"/>
      <c r="W1681" s="6"/>
      <c r="X1681" s="6"/>
      <c r="Y1681" s="6"/>
    </row>
    <row r="1682" spans="2:25">
      <c r="B1682" s="6"/>
      <c r="C1682" s="6"/>
      <c r="D1682" s="6"/>
      <c r="E1682" s="6"/>
      <c r="F1682" s="6"/>
      <c r="G1682" s="6"/>
      <c r="H1682" s="6"/>
      <c r="I1682" s="6"/>
      <c r="J1682" s="6"/>
      <c r="K1682" s="6"/>
      <c r="L1682" s="6"/>
      <c r="M1682" s="6"/>
      <c r="N1682" s="6"/>
      <c r="O1682" s="6"/>
      <c r="P1682" s="6"/>
      <c r="Q1682" s="6"/>
      <c r="R1682" s="6"/>
      <c r="S1682" s="6"/>
      <c r="T1682" s="6"/>
      <c r="U1682" s="6"/>
      <c r="V1682" s="6"/>
      <c r="W1682" s="6"/>
      <c r="X1682" s="6"/>
      <c r="Y1682" s="6"/>
    </row>
    <row r="1683" spans="2:25">
      <c r="B1683" s="6"/>
      <c r="C1683" s="6"/>
      <c r="D1683" s="6"/>
      <c r="E1683" s="6"/>
      <c r="F1683" s="6"/>
      <c r="G1683" s="6"/>
      <c r="H1683" s="6"/>
      <c r="I1683" s="6"/>
      <c r="J1683" s="6"/>
      <c r="K1683" s="6"/>
      <c r="L1683" s="6"/>
      <c r="M1683" s="6"/>
      <c r="N1683" s="6"/>
      <c r="O1683" s="6"/>
      <c r="P1683" s="6"/>
      <c r="Q1683" s="6"/>
      <c r="R1683" s="6"/>
      <c r="S1683" s="6"/>
      <c r="T1683" s="6"/>
      <c r="U1683" s="6"/>
      <c r="V1683" s="6"/>
      <c r="W1683" s="6"/>
      <c r="X1683" s="6"/>
      <c r="Y1683" s="6"/>
    </row>
    <row r="1684" spans="2:25">
      <c r="B1684" s="6"/>
      <c r="C1684" s="6"/>
      <c r="D1684" s="6"/>
      <c r="E1684" s="6"/>
      <c r="F1684" s="6"/>
      <c r="G1684" s="6"/>
      <c r="H1684" s="6"/>
      <c r="I1684" s="6"/>
      <c r="J1684" s="6"/>
      <c r="K1684" s="6"/>
      <c r="L1684" s="6"/>
      <c r="M1684" s="6"/>
      <c r="N1684" s="6"/>
      <c r="O1684" s="6"/>
      <c r="P1684" s="6"/>
      <c r="Q1684" s="6"/>
      <c r="R1684" s="6"/>
      <c r="S1684" s="6"/>
      <c r="T1684" s="6"/>
      <c r="U1684" s="6"/>
      <c r="V1684" s="6"/>
      <c r="W1684" s="6"/>
      <c r="X1684" s="6"/>
      <c r="Y1684" s="6"/>
    </row>
    <row r="1685" spans="2:25">
      <c r="B1685" s="6"/>
      <c r="C1685" s="6"/>
      <c r="D1685" s="6"/>
      <c r="E1685" s="6"/>
      <c r="F1685" s="6"/>
      <c r="G1685" s="6"/>
      <c r="H1685" s="6"/>
      <c r="I1685" s="6"/>
      <c r="J1685" s="6"/>
      <c r="K1685" s="6"/>
      <c r="L1685" s="6"/>
      <c r="M1685" s="6"/>
      <c r="N1685" s="6"/>
      <c r="O1685" s="6"/>
      <c r="P1685" s="6"/>
      <c r="Q1685" s="6"/>
      <c r="R1685" s="6"/>
      <c r="S1685" s="6"/>
      <c r="T1685" s="6"/>
      <c r="U1685" s="6"/>
      <c r="V1685" s="6"/>
      <c r="W1685" s="6"/>
      <c r="X1685" s="6"/>
      <c r="Y1685" s="6"/>
    </row>
    <row r="1686" spans="2:25">
      <c r="B1686" s="6"/>
      <c r="C1686" s="6"/>
      <c r="D1686" s="6"/>
      <c r="E1686" s="6"/>
      <c r="F1686" s="6"/>
      <c r="G1686" s="6"/>
      <c r="H1686" s="6"/>
      <c r="I1686" s="6"/>
      <c r="J1686" s="6"/>
      <c r="K1686" s="6"/>
      <c r="L1686" s="6"/>
      <c r="M1686" s="6"/>
      <c r="N1686" s="6"/>
      <c r="O1686" s="6"/>
      <c r="P1686" s="6"/>
      <c r="Q1686" s="6"/>
      <c r="R1686" s="6"/>
      <c r="S1686" s="6"/>
      <c r="T1686" s="6"/>
      <c r="U1686" s="6"/>
      <c r="V1686" s="6"/>
      <c r="W1686" s="6"/>
      <c r="X1686" s="6"/>
      <c r="Y1686" s="6"/>
    </row>
    <row r="1687" spans="2:25">
      <c r="B1687" s="6"/>
      <c r="C1687" s="6"/>
      <c r="D1687" s="6"/>
      <c r="E1687" s="6"/>
      <c r="F1687" s="6"/>
      <c r="G1687" s="6"/>
      <c r="H1687" s="6"/>
      <c r="I1687" s="6"/>
      <c r="J1687" s="6"/>
      <c r="K1687" s="6"/>
      <c r="L1687" s="6"/>
      <c r="M1687" s="6"/>
      <c r="N1687" s="6"/>
      <c r="O1687" s="6"/>
      <c r="P1687" s="6"/>
      <c r="Q1687" s="6"/>
      <c r="R1687" s="6"/>
      <c r="S1687" s="6"/>
      <c r="T1687" s="6"/>
      <c r="U1687" s="6"/>
      <c r="V1687" s="6"/>
      <c r="W1687" s="6"/>
      <c r="X1687" s="6"/>
      <c r="Y1687" s="6"/>
    </row>
    <row r="1688" spans="2:25">
      <c r="B1688" s="6"/>
      <c r="C1688" s="6"/>
      <c r="D1688" s="6"/>
      <c r="E1688" s="6"/>
      <c r="F1688" s="6"/>
      <c r="G1688" s="6"/>
      <c r="H1688" s="6"/>
      <c r="I1688" s="6"/>
      <c r="J1688" s="6"/>
      <c r="K1688" s="6"/>
      <c r="L1688" s="6"/>
      <c r="M1688" s="6"/>
      <c r="N1688" s="6"/>
      <c r="O1688" s="6"/>
      <c r="P1688" s="6"/>
      <c r="Q1688" s="6"/>
      <c r="R1688" s="6"/>
      <c r="S1688" s="6"/>
      <c r="T1688" s="6"/>
      <c r="U1688" s="6"/>
      <c r="V1688" s="6"/>
      <c r="W1688" s="6"/>
      <c r="X1688" s="6"/>
      <c r="Y1688" s="6"/>
    </row>
    <row r="1689" spans="2:25">
      <c r="B1689" s="6"/>
      <c r="C1689" s="6"/>
      <c r="D1689" s="6"/>
      <c r="E1689" s="6"/>
      <c r="F1689" s="6"/>
      <c r="G1689" s="6"/>
      <c r="H1689" s="6"/>
      <c r="I1689" s="6"/>
      <c r="J1689" s="6"/>
      <c r="K1689" s="6"/>
      <c r="L1689" s="6"/>
      <c r="M1689" s="6"/>
      <c r="N1689" s="6"/>
      <c r="O1689" s="6"/>
      <c r="P1689" s="6"/>
      <c r="Q1689" s="6"/>
      <c r="R1689" s="6"/>
      <c r="S1689" s="6"/>
      <c r="T1689" s="6"/>
      <c r="U1689" s="6"/>
      <c r="V1689" s="6"/>
      <c r="W1689" s="6"/>
      <c r="X1689" s="6"/>
      <c r="Y1689" s="6"/>
    </row>
    <row r="1690" spans="2:25">
      <c r="B1690" s="6"/>
      <c r="C1690" s="6"/>
      <c r="D1690" s="6"/>
      <c r="E1690" s="6"/>
      <c r="F1690" s="6"/>
      <c r="G1690" s="6"/>
      <c r="H1690" s="6"/>
      <c r="I1690" s="6"/>
      <c r="J1690" s="6"/>
      <c r="K1690" s="6"/>
      <c r="L1690" s="6"/>
      <c r="M1690" s="6"/>
      <c r="N1690" s="6"/>
      <c r="O1690" s="6"/>
      <c r="P1690" s="6"/>
      <c r="Q1690" s="6"/>
      <c r="R1690" s="6"/>
      <c r="S1690" s="6"/>
      <c r="T1690" s="6"/>
      <c r="U1690" s="6"/>
      <c r="V1690" s="6"/>
      <c r="W1690" s="6"/>
      <c r="X1690" s="6"/>
      <c r="Y1690" s="6"/>
    </row>
    <row r="1691" spans="2:25">
      <c r="B1691" s="6"/>
      <c r="C1691" s="6"/>
      <c r="D1691" s="6"/>
      <c r="E1691" s="6"/>
      <c r="F1691" s="6"/>
      <c r="G1691" s="6"/>
      <c r="H1691" s="6"/>
      <c r="I1691" s="6"/>
      <c r="J1691" s="6"/>
      <c r="K1691" s="6"/>
      <c r="L1691" s="6"/>
      <c r="M1691" s="6"/>
      <c r="N1691" s="6"/>
      <c r="O1691" s="6"/>
      <c r="P1691" s="6"/>
      <c r="Q1691" s="6"/>
      <c r="R1691" s="6"/>
      <c r="S1691" s="6"/>
      <c r="T1691" s="6"/>
      <c r="U1691" s="6"/>
      <c r="V1691" s="6"/>
      <c r="W1691" s="6"/>
      <c r="X1691" s="6"/>
      <c r="Y1691" s="6"/>
    </row>
    <row r="1692" spans="2:25">
      <c r="B1692" s="6"/>
      <c r="C1692" s="6"/>
      <c r="D1692" s="6"/>
      <c r="E1692" s="6"/>
      <c r="F1692" s="6"/>
      <c r="G1692" s="6"/>
      <c r="H1692" s="6"/>
      <c r="I1692" s="6"/>
      <c r="J1692" s="6"/>
      <c r="K1692" s="6"/>
      <c r="L1692" s="6"/>
      <c r="M1692" s="6"/>
      <c r="N1692" s="6"/>
      <c r="O1692" s="6"/>
      <c r="P1692" s="6"/>
      <c r="Q1692" s="6"/>
      <c r="R1692" s="6"/>
      <c r="S1692" s="6"/>
      <c r="T1692" s="6"/>
      <c r="U1692" s="6"/>
      <c r="V1692" s="6"/>
      <c r="W1692" s="6"/>
      <c r="X1692" s="6"/>
      <c r="Y1692" s="6"/>
    </row>
    <row r="1693" spans="2:25">
      <c r="B1693" s="6"/>
      <c r="C1693" s="6"/>
      <c r="D1693" s="6"/>
      <c r="E1693" s="6"/>
      <c r="F1693" s="6"/>
      <c r="G1693" s="6"/>
      <c r="H1693" s="6"/>
      <c r="I1693" s="6"/>
      <c r="J1693" s="6"/>
      <c r="K1693" s="6"/>
      <c r="L1693" s="6"/>
      <c r="M1693" s="6"/>
      <c r="N1693" s="6"/>
      <c r="O1693" s="6"/>
      <c r="P1693" s="6"/>
      <c r="Q1693" s="6"/>
      <c r="R1693" s="6"/>
      <c r="S1693" s="6"/>
      <c r="T1693" s="6"/>
      <c r="U1693" s="6"/>
      <c r="V1693" s="6"/>
      <c r="W1693" s="6"/>
      <c r="X1693" s="6"/>
      <c r="Y1693" s="6"/>
    </row>
    <row r="1694" spans="2:25">
      <c r="B1694" s="6"/>
      <c r="C1694" s="6"/>
      <c r="D1694" s="6"/>
      <c r="E1694" s="6"/>
      <c r="F1694" s="6"/>
      <c r="G1694" s="6"/>
      <c r="H1694" s="6"/>
      <c r="I1694" s="6"/>
      <c r="J1694" s="6"/>
      <c r="K1694" s="6"/>
      <c r="L1694" s="6"/>
      <c r="M1694" s="6"/>
      <c r="N1694" s="6"/>
      <c r="O1694" s="6"/>
      <c r="P1694" s="6"/>
      <c r="Q1694" s="6"/>
      <c r="R1694" s="6"/>
      <c r="S1694" s="6"/>
      <c r="T1694" s="6"/>
      <c r="U1694" s="6"/>
      <c r="V1694" s="6"/>
      <c r="W1694" s="6"/>
      <c r="X1694" s="6"/>
      <c r="Y1694" s="6"/>
    </row>
    <row r="1695" spans="2:25">
      <c r="B1695" s="6"/>
      <c r="C1695" s="6"/>
      <c r="D1695" s="6"/>
      <c r="E1695" s="6"/>
      <c r="F1695" s="6"/>
      <c r="G1695" s="6"/>
      <c r="H1695" s="6"/>
      <c r="I1695" s="6"/>
      <c r="J1695" s="6"/>
      <c r="K1695" s="6"/>
      <c r="L1695" s="6"/>
      <c r="M1695" s="6"/>
      <c r="N1695" s="6"/>
      <c r="O1695" s="6"/>
      <c r="P1695" s="6"/>
      <c r="Q1695" s="6"/>
      <c r="R1695" s="6"/>
      <c r="S1695" s="6"/>
      <c r="T1695" s="6"/>
      <c r="U1695" s="6"/>
      <c r="V1695" s="6"/>
      <c r="W1695" s="6"/>
      <c r="X1695" s="6"/>
      <c r="Y1695" s="6"/>
    </row>
    <row r="1696" spans="2:25">
      <c r="B1696" s="6"/>
      <c r="C1696" s="6"/>
      <c r="D1696" s="6"/>
      <c r="E1696" s="6"/>
      <c r="F1696" s="6"/>
      <c r="G1696" s="6"/>
      <c r="H1696" s="6"/>
      <c r="I1696" s="6"/>
      <c r="J1696" s="6"/>
      <c r="K1696" s="6"/>
      <c r="L1696" s="6"/>
      <c r="M1696" s="6"/>
      <c r="N1696" s="6"/>
      <c r="O1696" s="6"/>
      <c r="P1696" s="6"/>
      <c r="Q1696" s="6"/>
      <c r="R1696" s="6"/>
      <c r="S1696" s="6"/>
      <c r="T1696" s="6"/>
      <c r="U1696" s="6"/>
      <c r="V1696" s="6"/>
      <c r="W1696" s="6"/>
      <c r="X1696" s="6"/>
      <c r="Y1696" s="6"/>
    </row>
    <row r="1697" spans="2:25">
      <c r="B1697" s="6"/>
      <c r="C1697" s="6"/>
      <c r="D1697" s="6"/>
      <c r="E1697" s="6"/>
      <c r="F1697" s="6"/>
      <c r="G1697" s="6"/>
      <c r="H1697" s="6"/>
      <c r="I1697" s="6"/>
      <c r="J1697" s="6"/>
      <c r="K1697" s="6"/>
      <c r="L1697" s="6"/>
      <c r="M1697" s="6"/>
      <c r="N1697" s="6"/>
      <c r="O1697" s="6"/>
      <c r="P1697" s="6"/>
      <c r="Q1697" s="6"/>
      <c r="R1697" s="6"/>
      <c r="S1697" s="6"/>
      <c r="T1697" s="6"/>
      <c r="U1697" s="6"/>
      <c r="V1697" s="6"/>
      <c r="W1697" s="6"/>
      <c r="X1697" s="6"/>
      <c r="Y1697" s="6"/>
    </row>
    <row r="1698" spans="2:25">
      <c r="B1698" s="6"/>
      <c r="C1698" s="6"/>
      <c r="D1698" s="6"/>
      <c r="E1698" s="6"/>
      <c r="F1698" s="6"/>
      <c r="G1698" s="6"/>
      <c r="H1698" s="6"/>
      <c r="I1698" s="6"/>
      <c r="J1698" s="6"/>
      <c r="K1698" s="6"/>
      <c r="L1698" s="6"/>
      <c r="M1698" s="6"/>
      <c r="N1698" s="6"/>
      <c r="O1698" s="6"/>
      <c r="P1698" s="6"/>
      <c r="Q1698" s="6"/>
      <c r="R1698" s="6"/>
      <c r="S1698" s="6"/>
      <c r="T1698" s="6"/>
      <c r="U1698" s="6"/>
      <c r="V1698" s="6"/>
      <c r="W1698" s="6"/>
      <c r="X1698" s="6"/>
      <c r="Y1698" s="6"/>
    </row>
    <row r="1699" spans="2:25">
      <c r="B1699" s="6"/>
      <c r="C1699" s="6"/>
      <c r="D1699" s="6"/>
      <c r="E1699" s="6"/>
      <c r="F1699" s="6"/>
      <c r="G1699" s="6"/>
      <c r="H1699" s="6"/>
      <c r="I1699" s="6"/>
      <c r="J1699" s="6"/>
      <c r="K1699" s="6"/>
      <c r="L1699" s="6"/>
      <c r="M1699" s="6"/>
      <c r="N1699" s="6"/>
      <c r="O1699" s="6"/>
      <c r="P1699" s="6"/>
      <c r="Q1699" s="6"/>
      <c r="R1699" s="6"/>
      <c r="S1699" s="6"/>
      <c r="T1699" s="6"/>
      <c r="U1699" s="6"/>
      <c r="V1699" s="6"/>
      <c r="W1699" s="6"/>
      <c r="X1699" s="6"/>
      <c r="Y1699" s="6"/>
    </row>
    <row r="1700" spans="2:25">
      <c r="B1700" s="6"/>
      <c r="C1700" s="6"/>
      <c r="D1700" s="6"/>
      <c r="E1700" s="6"/>
      <c r="F1700" s="6"/>
      <c r="G1700" s="6"/>
      <c r="H1700" s="6"/>
      <c r="I1700" s="6"/>
      <c r="J1700" s="6"/>
      <c r="K1700" s="6"/>
      <c r="L1700" s="6"/>
      <c r="M1700" s="6"/>
      <c r="N1700" s="6"/>
      <c r="O1700" s="6"/>
      <c r="P1700" s="6"/>
      <c r="Q1700" s="6"/>
      <c r="R1700" s="6"/>
      <c r="S1700" s="6"/>
      <c r="T1700" s="6"/>
      <c r="U1700" s="6"/>
      <c r="V1700" s="6"/>
      <c r="W1700" s="6"/>
      <c r="X1700" s="6"/>
      <c r="Y1700" s="6"/>
    </row>
    <row r="1701" spans="2:25">
      <c r="B1701" s="6"/>
      <c r="C1701" s="6"/>
      <c r="D1701" s="6"/>
      <c r="E1701" s="6"/>
      <c r="F1701" s="6"/>
      <c r="G1701" s="6"/>
      <c r="H1701" s="6"/>
      <c r="I1701" s="6"/>
      <c r="J1701" s="6"/>
      <c r="K1701" s="6"/>
      <c r="L1701" s="6"/>
      <c r="M1701" s="6"/>
      <c r="N1701" s="6"/>
      <c r="O1701" s="6"/>
      <c r="P1701" s="6"/>
      <c r="Q1701" s="6"/>
      <c r="R1701" s="6"/>
      <c r="S1701" s="6"/>
      <c r="T1701" s="6"/>
      <c r="U1701" s="6"/>
      <c r="V1701" s="6"/>
      <c r="W1701" s="6"/>
      <c r="X1701" s="6"/>
      <c r="Y1701" s="6"/>
    </row>
    <row r="1702" spans="2:25">
      <c r="B1702" s="6"/>
      <c r="C1702" s="6"/>
      <c r="D1702" s="6"/>
      <c r="E1702" s="6"/>
      <c r="F1702" s="6"/>
      <c r="G1702" s="6"/>
      <c r="H1702" s="6"/>
      <c r="I1702" s="6"/>
      <c r="J1702" s="6"/>
      <c r="K1702" s="6"/>
      <c r="L1702" s="6"/>
      <c r="M1702" s="6"/>
      <c r="N1702" s="6"/>
      <c r="O1702" s="6"/>
      <c r="P1702" s="6"/>
      <c r="Q1702" s="6"/>
      <c r="R1702" s="6"/>
      <c r="S1702" s="6"/>
      <c r="T1702" s="6"/>
      <c r="U1702" s="6"/>
      <c r="V1702" s="6"/>
      <c r="W1702" s="6"/>
      <c r="X1702" s="6"/>
      <c r="Y1702" s="6"/>
    </row>
    <row r="1703" spans="2:25">
      <c r="B1703" s="6"/>
      <c r="C1703" s="6"/>
      <c r="D1703" s="6"/>
      <c r="E1703" s="6"/>
      <c r="F1703" s="6"/>
      <c r="G1703" s="6"/>
      <c r="H1703" s="6"/>
      <c r="I1703" s="6"/>
      <c r="J1703" s="6"/>
      <c r="K1703" s="6"/>
      <c r="L1703" s="6"/>
      <c r="M1703" s="6"/>
      <c r="N1703" s="6"/>
      <c r="O1703" s="6"/>
      <c r="P1703" s="6"/>
      <c r="Q1703" s="6"/>
      <c r="R1703" s="6"/>
      <c r="S1703" s="6"/>
      <c r="T1703" s="6"/>
      <c r="U1703" s="6"/>
      <c r="V1703" s="6"/>
      <c r="W1703" s="6"/>
      <c r="X1703" s="6"/>
      <c r="Y1703" s="6"/>
    </row>
    <row r="1704" spans="2:25">
      <c r="B1704" s="6"/>
      <c r="C1704" s="6"/>
      <c r="D1704" s="6"/>
      <c r="E1704" s="6"/>
      <c r="F1704" s="6"/>
      <c r="G1704" s="6"/>
      <c r="H1704" s="6"/>
      <c r="I1704" s="6"/>
      <c r="J1704" s="6"/>
      <c r="K1704" s="6"/>
      <c r="L1704" s="6"/>
      <c r="M1704" s="6"/>
      <c r="N1704" s="6"/>
      <c r="O1704" s="6"/>
      <c r="P1704" s="6"/>
      <c r="Q1704" s="6"/>
      <c r="R1704" s="6"/>
      <c r="S1704" s="6"/>
      <c r="T1704" s="6"/>
      <c r="U1704" s="6"/>
      <c r="V1704" s="6"/>
      <c r="W1704" s="6"/>
      <c r="X1704" s="6"/>
      <c r="Y1704" s="6"/>
    </row>
    <row r="1705" spans="2:25">
      <c r="B1705" s="6"/>
      <c r="C1705" s="6"/>
      <c r="D1705" s="6"/>
      <c r="E1705" s="6"/>
      <c r="F1705" s="6"/>
      <c r="G1705" s="6"/>
      <c r="H1705" s="6"/>
      <c r="I1705" s="6"/>
      <c r="J1705" s="6"/>
      <c r="K1705" s="6"/>
      <c r="L1705" s="6"/>
      <c r="M1705" s="6"/>
      <c r="N1705" s="6"/>
      <c r="O1705" s="6"/>
      <c r="P1705" s="6"/>
      <c r="Q1705" s="6"/>
      <c r="R1705" s="6"/>
      <c r="S1705" s="6"/>
      <c r="T1705" s="6"/>
      <c r="U1705" s="6"/>
      <c r="V1705" s="6"/>
      <c r="W1705" s="6"/>
      <c r="X1705" s="6"/>
      <c r="Y1705" s="6"/>
    </row>
    <row r="1706" spans="2:25">
      <c r="B1706" s="6"/>
      <c r="C1706" s="6"/>
      <c r="D1706" s="6"/>
      <c r="E1706" s="6"/>
      <c r="F1706" s="6"/>
      <c r="G1706" s="6"/>
      <c r="H1706" s="6"/>
      <c r="I1706" s="6"/>
      <c r="J1706" s="6"/>
      <c r="K1706" s="6"/>
      <c r="L1706" s="6"/>
      <c r="M1706" s="6"/>
      <c r="N1706" s="6"/>
      <c r="O1706" s="6"/>
      <c r="P1706" s="6"/>
      <c r="Q1706" s="6"/>
      <c r="R1706" s="6"/>
      <c r="S1706" s="6"/>
      <c r="T1706" s="6"/>
      <c r="U1706" s="6"/>
      <c r="V1706" s="6"/>
      <c r="W1706" s="6"/>
      <c r="X1706" s="6"/>
      <c r="Y1706" s="6"/>
    </row>
    <row r="1707" spans="2:25">
      <c r="B1707" s="6"/>
      <c r="C1707" s="6"/>
      <c r="D1707" s="6"/>
      <c r="E1707" s="6"/>
      <c r="F1707" s="6"/>
      <c r="G1707" s="6"/>
      <c r="H1707" s="6"/>
      <c r="I1707" s="6"/>
      <c r="J1707" s="6"/>
      <c r="K1707" s="6"/>
      <c r="L1707" s="6"/>
      <c r="M1707" s="6"/>
      <c r="N1707" s="6"/>
      <c r="O1707" s="6"/>
      <c r="P1707" s="6"/>
      <c r="Q1707" s="6"/>
      <c r="R1707" s="6"/>
      <c r="S1707" s="6"/>
      <c r="T1707" s="6"/>
      <c r="U1707" s="6"/>
      <c r="V1707" s="6"/>
      <c r="W1707" s="6"/>
      <c r="X1707" s="6"/>
      <c r="Y1707" s="6"/>
    </row>
    <row r="1708" spans="2:25">
      <c r="B1708" s="6"/>
      <c r="C1708" s="6"/>
      <c r="D1708" s="6"/>
      <c r="E1708" s="6"/>
      <c r="F1708" s="6"/>
      <c r="G1708" s="6"/>
      <c r="H1708" s="6"/>
      <c r="I1708" s="6"/>
      <c r="J1708" s="6"/>
      <c r="K1708" s="6"/>
      <c r="L1708" s="6"/>
      <c r="M1708" s="6"/>
      <c r="N1708" s="6"/>
      <c r="O1708" s="6"/>
      <c r="P1708" s="6"/>
      <c r="Q1708" s="6"/>
      <c r="R1708" s="6"/>
      <c r="S1708" s="6"/>
      <c r="T1708" s="6"/>
      <c r="U1708" s="6"/>
      <c r="V1708" s="6"/>
      <c r="W1708" s="6"/>
      <c r="X1708" s="6"/>
      <c r="Y1708" s="6"/>
    </row>
    <row r="1709" spans="2:25">
      <c r="B1709" s="6"/>
      <c r="C1709" s="6"/>
      <c r="D1709" s="6"/>
      <c r="E1709" s="6"/>
      <c r="F1709" s="6"/>
      <c r="G1709" s="6"/>
      <c r="H1709" s="6"/>
      <c r="I1709" s="6"/>
      <c r="J1709" s="6"/>
      <c r="K1709" s="6"/>
      <c r="L1709" s="6"/>
      <c r="M1709" s="6"/>
      <c r="N1709" s="6"/>
      <c r="O1709" s="6"/>
      <c r="P1709" s="6"/>
      <c r="Q1709" s="6"/>
      <c r="R1709" s="6"/>
      <c r="S1709" s="6"/>
      <c r="T1709" s="6"/>
      <c r="U1709" s="6"/>
      <c r="V1709" s="6"/>
      <c r="W1709" s="6"/>
      <c r="X1709" s="6"/>
      <c r="Y1709" s="6"/>
    </row>
    <row r="1710" spans="2:25">
      <c r="B1710" s="6"/>
      <c r="C1710" s="6"/>
      <c r="D1710" s="6"/>
      <c r="E1710" s="6"/>
      <c r="F1710" s="6"/>
      <c r="G1710" s="6"/>
      <c r="H1710" s="6"/>
      <c r="I1710" s="6"/>
      <c r="J1710" s="6"/>
      <c r="K1710" s="6"/>
      <c r="L1710" s="6"/>
      <c r="M1710" s="6"/>
      <c r="N1710" s="6"/>
      <c r="O1710" s="6"/>
      <c r="P1710" s="6"/>
      <c r="Q1710" s="6"/>
      <c r="R1710" s="6"/>
      <c r="S1710" s="6"/>
      <c r="T1710" s="6"/>
      <c r="U1710" s="6"/>
      <c r="V1710" s="6"/>
      <c r="W1710" s="6"/>
      <c r="X1710" s="6"/>
      <c r="Y1710" s="6"/>
    </row>
    <row r="1711" spans="2:25">
      <c r="B1711" s="6"/>
      <c r="C1711" s="6"/>
      <c r="D1711" s="6"/>
      <c r="E1711" s="6"/>
      <c r="F1711" s="6"/>
      <c r="G1711" s="6"/>
      <c r="H1711" s="6"/>
      <c r="I1711" s="6"/>
      <c r="J1711" s="6"/>
      <c r="K1711" s="6"/>
      <c r="L1711" s="6"/>
      <c r="M1711" s="6"/>
      <c r="N1711" s="6"/>
      <c r="O1711" s="6"/>
      <c r="P1711" s="6"/>
      <c r="Q1711" s="6"/>
      <c r="R1711" s="6"/>
      <c r="S1711" s="6"/>
      <c r="T1711" s="6"/>
      <c r="U1711" s="6"/>
      <c r="V1711" s="6"/>
      <c r="W1711" s="6"/>
      <c r="X1711" s="6"/>
      <c r="Y1711" s="6"/>
    </row>
    <row r="1712" spans="2:25">
      <c r="B1712" s="6"/>
      <c r="C1712" s="6"/>
      <c r="D1712" s="6"/>
      <c r="E1712" s="6"/>
      <c r="F1712" s="6"/>
      <c r="G1712" s="6"/>
      <c r="H1712" s="6"/>
      <c r="I1712" s="6"/>
      <c r="J1712" s="6"/>
      <c r="K1712" s="6"/>
      <c r="L1712" s="6"/>
      <c r="M1712" s="6"/>
      <c r="N1712" s="6"/>
      <c r="O1712" s="6"/>
      <c r="P1712" s="6"/>
      <c r="Q1712" s="6"/>
      <c r="R1712" s="6"/>
      <c r="S1712" s="6"/>
      <c r="T1712" s="6"/>
      <c r="U1712" s="6"/>
      <c r="V1712" s="6"/>
      <c r="W1712" s="6"/>
      <c r="X1712" s="6"/>
      <c r="Y1712" s="6"/>
    </row>
    <row r="1713" spans="2:25">
      <c r="B1713" s="6"/>
      <c r="C1713" s="6"/>
      <c r="D1713" s="6"/>
      <c r="E1713" s="6"/>
      <c r="F1713" s="6"/>
      <c r="G1713" s="6"/>
      <c r="H1713" s="6"/>
      <c r="I1713" s="6"/>
      <c r="J1713" s="6"/>
      <c r="K1713" s="6"/>
      <c r="L1713" s="6"/>
      <c r="M1713" s="6"/>
      <c r="N1713" s="6"/>
      <c r="O1713" s="6"/>
      <c r="P1713" s="6"/>
      <c r="Q1713" s="6"/>
      <c r="R1713" s="6"/>
      <c r="S1713" s="6"/>
      <c r="T1713" s="6"/>
      <c r="U1713" s="6"/>
      <c r="V1713" s="6"/>
      <c r="W1713" s="6"/>
      <c r="X1713" s="6"/>
      <c r="Y1713" s="6"/>
    </row>
    <row r="1714" spans="2:25">
      <c r="B1714" s="6"/>
      <c r="C1714" s="6"/>
      <c r="D1714" s="6"/>
      <c r="E1714" s="6"/>
      <c r="F1714" s="6"/>
      <c r="G1714" s="6"/>
      <c r="H1714" s="6"/>
      <c r="I1714" s="6"/>
      <c r="J1714" s="6"/>
      <c r="K1714" s="6"/>
      <c r="L1714" s="6"/>
      <c r="M1714" s="6"/>
      <c r="N1714" s="6"/>
      <c r="O1714" s="6"/>
      <c r="P1714" s="6"/>
      <c r="Q1714" s="6"/>
      <c r="R1714" s="6"/>
      <c r="S1714" s="6"/>
      <c r="T1714" s="6"/>
      <c r="U1714" s="6"/>
      <c r="V1714" s="6"/>
      <c r="W1714" s="6"/>
      <c r="X1714" s="6"/>
      <c r="Y1714" s="6"/>
    </row>
    <row r="1715" spans="2:25">
      <c r="B1715" s="6"/>
      <c r="C1715" s="6"/>
      <c r="D1715" s="6"/>
      <c r="E1715" s="6"/>
      <c r="F1715" s="6"/>
      <c r="G1715" s="6"/>
      <c r="H1715" s="6"/>
      <c r="I1715" s="6"/>
      <c r="J1715" s="6"/>
      <c r="K1715" s="6"/>
      <c r="L1715" s="6"/>
      <c r="M1715" s="6"/>
      <c r="N1715" s="6"/>
      <c r="O1715" s="6"/>
      <c r="P1715" s="6"/>
      <c r="Q1715" s="6"/>
      <c r="R1715" s="6"/>
      <c r="S1715" s="6"/>
      <c r="T1715" s="6"/>
      <c r="U1715" s="6"/>
      <c r="V1715" s="6"/>
      <c r="W1715" s="6"/>
      <c r="X1715" s="6"/>
      <c r="Y1715" s="6"/>
    </row>
    <row r="1716" spans="2:25">
      <c r="B1716" s="6"/>
      <c r="C1716" s="6"/>
      <c r="D1716" s="6"/>
      <c r="E1716" s="6"/>
      <c r="F1716" s="6"/>
      <c r="G1716" s="6"/>
      <c r="H1716" s="6"/>
      <c r="I1716" s="6"/>
      <c r="J1716" s="6"/>
      <c r="K1716" s="6"/>
      <c r="L1716" s="6"/>
      <c r="M1716" s="6"/>
      <c r="N1716" s="6"/>
      <c r="O1716" s="6"/>
      <c r="P1716" s="6"/>
      <c r="Q1716" s="6"/>
      <c r="R1716" s="6"/>
      <c r="S1716" s="6"/>
      <c r="T1716" s="6"/>
      <c r="U1716" s="6"/>
      <c r="V1716" s="6"/>
      <c r="W1716" s="6"/>
      <c r="X1716" s="6"/>
      <c r="Y1716" s="6"/>
    </row>
    <row r="1717" spans="2:25">
      <c r="B1717" s="6"/>
      <c r="C1717" s="6"/>
      <c r="D1717" s="6"/>
      <c r="E1717" s="6"/>
      <c r="F1717" s="6"/>
      <c r="G1717" s="6"/>
      <c r="H1717" s="6"/>
      <c r="I1717" s="6"/>
      <c r="J1717" s="6"/>
      <c r="K1717" s="6"/>
      <c r="L1717" s="6"/>
      <c r="M1717" s="6"/>
      <c r="N1717" s="6"/>
      <c r="O1717" s="6"/>
      <c r="P1717" s="6"/>
      <c r="Q1717" s="6"/>
      <c r="R1717" s="6"/>
      <c r="S1717" s="6"/>
      <c r="T1717" s="6"/>
      <c r="U1717" s="6"/>
      <c r="V1717" s="6"/>
      <c r="W1717" s="6"/>
      <c r="X1717" s="6"/>
      <c r="Y1717" s="6"/>
    </row>
    <row r="1718" spans="2:25">
      <c r="B1718" s="6"/>
      <c r="C1718" s="6"/>
      <c r="D1718" s="6"/>
      <c r="E1718" s="6"/>
      <c r="F1718" s="6"/>
      <c r="G1718" s="6"/>
      <c r="H1718" s="6"/>
      <c r="I1718" s="6"/>
      <c r="J1718" s="6"/>
      <c r="K1718" s="6"/>
      <c r="L1718" s="6"/>
      <c r="M1718" s="6"/>
      <c r="N1718" s="6"/>
      <c r="O1718" s="6"/>
      <c r="P1718" s="6"/>
      <c r="Q1718" s="6"/>
      <c r="R1718" s="6"/>
      <c r="S1718" s="6"/>
      <c r="T1718" s="6"/>
      <c r="U1718" s="6"/>
      <c r="V1718" s="6"/>
      <c r="W1718" s="6"/>
      <c r="X1718" s="6"/>
      <c r="Y1718" s="6"/>
    </row>
    <row r="1719" spans="2:25">
      <c r="B1719" s="6"/>
      <c r="C1719" s="6"/>
      <c r="D1719" s="6"/>
      <c r="E1719" s="6"/>
      <c r="F1719" s="6"/>
      <c r="G1719" s="6"/>
      <c r="H1719" s="6"/>
      <c r="I1719" s="6"/>
      <c r="J1719" s="6"/>
      <c r="K1719" s="6"/>
      <c r="L1719" s="6"/>
      <c r="M1719" s="6"/>
      <c r="N1719" s="6"/>
      <c r="O1719" s="6"/>
      <c r="P1719" s="6"/>
      <c r="Q1719" s="6"/>
      <c r="R1719" s="6"/>
      <c r="S1719" s="6"/>
      <c r="T1719" s="6"/>
      <c r="U1719" s="6"/>
      <c r="V1719" s="6"/>
      <c r="W1719" s="6"/>
      <c r="X1719" s="6"/>
      <c r="Y1719" s="6"/>
    </row>
    <row r="1720" spans="2:25">
      <c r="B1720" s="6"/>
      <c r="C1720" s="6"/>
      <c r="D1720" s="6"/>
      <c r="E1720" s="6"/>
      <c r="F1720" s="6"/>
      <c r="G1720" s="6"/>
      <c r="H1720" s="6"/>
      <c r="I1720" s="6"/>
      <c r="J1720" s="6"/>
      <c r="K1720" s="6"/>
      <c r="L1720" s="6"/>
      <c r="M1720" s="6"/>
      <c r="N1720" s="6"/>
      <c r="O1720" s="6"/>
      <c r="P1720" s="6"/>
      <c r="Q1720" s="6"/>
      <c r="R1720" s="6"/>
      <c r="S1720" s="6"/>
      <c r="T1720" s="6"/>
      <c r="U1720" s="6"/>
      <c r="V1720" s="6"/>
      <c r="W1720" s="6"/>
      <c r="X1720" s="6"/>
      <c r="Y1720" s="6"/>
    </row>
    <row r="1721" spans="2:25">
      <c r="B1721" s="6"/>
      <c r="C1721" s="6"/>
      <c r="D1721" s="6"/>
      <c r="E1721" s="6"/>
      <c r="F1721" s="6"/>
      <c r="G1721" s="6"/>
      <c r="H1721" s="6"/>
      <c r="I1721" s="6"/>
      <c r="J1721" s="6"/>
      <c r="K1721" s="6"/>
      <c r="L1721" s="6"/>
      <c r="M1721" s="6"/>
      <c r="N1721" s="6"/>
      <c r="O1721" s="6"/>
      <c r="P1721" s="6"/>
      <c r="Q1721" s="6"/>
      <c r="R1721" s="6"/>
      <c r="S1721" s="6"/>
      <c r="T1721" s="6"/>
      <c r="U1721" s="6"/>
      <c r="V1721" s="6"/>
      <c r="W1721" s="6"/>
      <c r="X1721" s="6"/>
      <c r="Y1721" s="6"/>
    </row>
    <row r="1722" spans="2:25">
      <c r="B1722" s="6"/>
      <c r="C1722" s="6"/>
      <c r="D1722" s="6"/>
      <c r="E1722" s="6"/>
      <c r="F1722" s="6"/>
      <c r="G1722" s="6"/>
      <c r="H1722" s="6"/>
      <c r="I1722" s="6"/>
      <c r="J1722" s="6"/>
      <c r="K1722" s="6"/>
      <c r="L1722" s="6"/>
      <c r="M1722" s="6"/>
      <c r="N1722" s="6"/>
      <c r="O1722" s="6"/>
      <c r="P1722" s="6"/>
      <c r="Q1722" s="6"/>
      <c r="R1722" s="6"/>
      <c r="S1722" s="6"/>
      <c r="T1722" s="6"/>
      <c r="U1722" s="6"/>
      <c r="V1722" s="6"/>
      <c r="W1722" s="6"/>
      <c r="X1722" s="6"/>
      <c r="Y1722" s="6"/>
    </row>
    <row r="1723" spans="2:25">
      <c r="B1723" s="6"/>
      <c r="C1723" s="6"/>
      <c r="D1723" s="6"/>
      <c r="E1723" s="6"/>
      <c r="F1723" s="6"/>
      <c r="G1723" s="6"/>
      <c r="H1723" s="6"/>
      <c r="I1723" s="6"/>
      <c r="J1723" s="6"/>
      <c r="K1723" s="6"/>
      <c r="L1723" s="6"/>
      <c r="M1723" s="6"/>
      <c r="N1723" s="6"/>
      <c r="O1723" s="6"/>
      <c r="P1723" s="6"/>
      <c r="Q1723" s="6"/>
      <c r="R1723" s="6"/>
      <c r="S1723" s="6"/>
      <c r="T1723" s="6"/>
      <c r="U1723" s="6"/>
      <c r="V1723" s="6"/>
      <c r="W1723" s="6"/>
      <c r="X1723" s="6"/>
      <c r="Y1723" s="6"/>
    </row>
    <row r="1724" spans="2:25">
      <c r="B1724" s="6"/>
      <c r="C1724" s="6"/>
      <c r="D1724" s="6"/>
      <c r="E1724" s="6"/>
      <c r="F1724" s="6"/>
      <c r="G1724" s="6"/>
      <c r="H1724" s="6"/>
      <c r="I1724" s="6"/>
      <c r="J1724" s="6"/>
      <c r="K1724" s="6"/>
      <c r="L1724" s="6"/>
      <c r="M1724" s="6"/>
      <c r="N1724" s="6"/>
      <c r="O1724" s="6"/>
      <c r="P1724" s="6"/>
      <c r="Q1724" s="6"/>
      <c r="R1724" s="6"/>
      <c r="S1724" s="6"/>
      <c r="T1724" s="6"/>
      <c r="U1724" s="6"/>
      <c r="V1724" s="6"/>
      <c r="W1724" s="6"/>
      <c r="X1724" s="6"/>
      <c r="Y1724" s="6"/>
    </row>
    <row r="1725" spans="2:25">
      <c r="B1725" s="6"/>
      <c r="C1725" s="6"/>
      <c r="D1725" s="6"/>
      <c r="E1725" s="6"/>
      <c r="F1725" s="6"/>
      <c r="G1725" s="6"/>
      <c r="H1725" s="6"/>
      <c r="I1725" s="6"/>
      <c r="J1725" s="6"/>
      <c r="K1725" s="6"/>
      <c r="L1725" s="6"/>
      <c r="M1725" s="6"/>
      <c r="N1725" s="6"/>
      <c r="O1725" s="6"/>
      <c r="P1725" s="6"/>
      <c r="Q1725" s="6"/>
      <c r="R1725" s="6"/>
      <c r="S1725" s="6"/>
      <c r="T1725" s="6"/>
      <c r="U1725" s="6"/>
      <c r="V1725" s="6"/>
      <c r="W1725" s="6"/>
      <c r="X1725" s="6"/>
      <c r="Y1725" s="6"/>
    </row>
    <row r="1726" spans="2:25">
      <c r="B1726" s="6"/>
      <c r="C1726" s="6"/>
      <c r="D1726" s="6"/>
      <c r="E1726" s="6"/>
      <c r="F1726" s="6"/>
      <c r="G1726" s="6"/>
      <c r="H1726" s="6"/>
      <c r="I1726" s="6"/>
      <c r="J1726" s="6"/>
      <c r="K1726" s="6"/>
      <c r="L1726" s="6"/>
      <c r="M1726" s="6"/>
      <c r="N1726" s="6"/>
      <c r="O1726" s="6"/>
      <c r="P1726" s="6"/>
      <c r="Q1726" s="6"/>
      <c r="R1726" s="6"/>
      <c r="S1726" s="6"/>
      <c r="T1726" s="6"/>
      <c r="U1726" s="6"/>
      <c r="V1726" s="6"/>
      <c r="W1726" s="6"/>
      <c r="X1726" s="6"/>
      <c r="Y1726" s="6"/>
    </row>
    <row r="1727" spans="2:25">
      <c r="B1727" s="6"/>
      <c r="C1727" s="6"/>
      <c r="D1727" s="6"/>
      <c r="E1727" s="6"/>
      <c r="F1727" s="6"/>
      <c r="G1727" s="6"/>
      <c r="H1727" s="6"/>
      <c r="I1727" s="6"/>
      <c r="J1727" s="6"/>
      <c r="K1727" s="6"/>
      <c r="L1727" s="6"/>
      <c r="M1727" s="6"/>
      <c r="N1727" s="6"/>
      <c r="O1727" s="6"/>
      <c r="P1727" s="6"/>
      <c r="Q1727" s="6"/>
      <c r="R1727" s="6"/>
      <c r="S1727" s="6"/>
      <c r="T1727" s="6"/>
      <c r="U1727" s="6"/>
      <c r="V1727" s="6"/>
      <c r="W1727" s="6"/>
      <c r="X1727" s="6"/>
      <c r="Y1727" s="6"/>
    </row>
    <row r="1728" spans="2:25">
      <c r="B1728" s="6"/>
      <c r="C1728" s="6"/>
      <c r="D1728" s="6"/>
      <c r="E1728" s="6"/>
      <c r="F1728" s="6"/>
      <c r="G1728" s="6"/>
      <c r="H1728" s="6"/>
      <c r="I1728" s="6"/>
      <c r="J1728" s="6"/>
      <c r="K1728" s="6"/>
      <c r="L1728" s="6"/>
      <c r="M1728" s="6"/>
      <c r="N1728" s="6"/>
      <c r="O1728" s="6"/>
      <c r="P1728" s="6"/>
      <c r="Q1728" s="6"/>
      <c r="R1728" s="6"/>
      <c r="S1728" s="6"/>
      <c r="T1728" s="6"/>
      <c r="U1728" s="6"/>
      <c r="V1728" s="6"/>
      <c r="W1728" s="6"/>
      <c r="X1728" s="6"/>
      <c r="Y1728" s="6"/>
    </row>
    <row r="1729" spans="2:25">
      <c r="B1729" s="6"/>
      <c r="C1729" s="6"/>
      <c r="D1729" s="6"/>
      <c r="E1729" s="6"/>
      <c r="F1729" s="6"/>
      <c r="G1729" s="6"/>
      <c r="H1729" s="6"/>
      <c r="I1729" s="6"/>
      <c r="J1729" s="6"/>
      <c r="K1729" s="6"/>
      <c r="L1729" s="6"/>
      <c r="M1729" s="6"/>
      <c r="N1729" s="6"/>
      <c r="O1729" s="6"/>
      <c r="P1729" s="6"/>
      <c r="Q1729" s="6"/>
      <c r="R1729" s="6"/>
      <c r="S1729" s="6"/>
      <c r="T1729" s="6"/>
      <c r="U1729" s="6"/>
      <c r="V1729" s="6"/>
      <c r="W1729" s="6"/>
      <c r="X1729" s="6"/>
      <c r="Y1729" s="6"/>
    </row>
    <row r="1730" spans="2:25">
      <c r="B1730" s="6"/>
      <c r="C1730" s="6"/>
      <c r="D1730" s="6"/>
      <c r="E1730" s="6"/>
      <c r="F1730" s="6"/>
      <c r="G1730" s="6"/>
      <c r="H1730" s="6"/>
      <c r="I1730" s="6"/>
      <c r="J1730" s="6"/>
      <c r="K1730" s="6"/>
      <c r="L1730" s="6"/>
      <c r="M1730" s="6"/>
      <c r="N1730" s="6"/>
      <c r="O1730" s="6"/>
      <c r="P1730" s="6"/>
      <c r="Q1730" s="6"/>
      <c r="R1730" s="6"/>
      <c r="S1730" s="6"/>
      <c r="T1730" s="6"/>
      <c r="U1730" s="6"/>
      <c r="V1730" s="6"/>
      <c r="W1730" s="6"/>
      <c r="X1730" s="6"/>
      <c r="Y1730" s="6"/>
    </row>
    <row r="1731" spans="2:25">
      <c r="B1731" s="6"/>
      <c r="C1731" s="6"/>
      <c r="D1731" s="6"/>
      <c r="E1731" s="6"/>
      <c r="F1731" s="6"/>
      <c r="G1731" s="6"/>
      <c r="H1731" s="6"/>
      <c r="I1731" s="6"/>
      <c r="J1731" s="6"/>
      <c r="K1731" s="6"/>
      <c r="L1731" s="6"/>
      <c r="M1731" s="6"/>
      <c r="N1731" s="6"/>
      <c r="O1731" s="6"/>
      <c r="P1731" s="6"/>
      <c r="Q1731" s="6"/>
      <c r="R1731" s="6"/>
      <c r="S1731" s="6"/>
      <c r="T1731" s="6"/>
      <c r="U1731" s="6"/>
      <c r="V1731" s="6"/>
      <c r="W1731" s="6"/>
      <c r="X1731" s="6"/>
      <c r="Y1731" s="6"/>
    </row>
    <row r="1732" spans="2:25">
      <c r="B1732" s="6"/>
      <c r="C1732" s="6"/>
      <c r="D1732" s="6"/>
      <c r="E1732" s="6"/>
      <c r="F1732" s="6"/>
      <c r="G1732" s="6"/>
      <c r="H1732" s="6"/>
      <c r="I1732" s="6"/>
      <c r="J1732" s="6"/>
      <c r="K1732" s="6"/>
      <c r="L1732" s="6"/>
      <c r="M1732" s="6"/>
      <c r="N1732" s="6"/>
      <c r="O1732" s="6"/>
      <c r="P1732" s="6"/>
      <c r="Q1732" s="6"/>
      <c r="R1732" s="6"/>
      <c r="S1732" s="6"/>
      <c r="T1732" s="6"/>
      <c r="U1732" s="6"/>
      <c r="V1732" s="6"/>
      <c r="W1732" s="6"/>
      <c r="X1732" s="6"/>
      <c r="Y1732" s="6"/>
    </row>
    <row r="1733" spans="2:25">
      <c r="B1733" s="6"/>
      <c r="C1733" s="6"/>
      <c r="D1733" s="6"/>
      <c r="E1733" s="6"/>
      <c r="F1733" s="6"/>
      <c r="G1733" s="6"/>
      <c r="H1733" s="6"/>
      <c r="I1733" s="6"/>
      <c r="J1733" s="6"/>
      <c r="K1733" s="6"/>
      <c r="L1733" s="6"/>
      <c r="M1733" s="6"/>
      <c r="N1733" s="6"/>
      <c r="O1733" s="6"/>
      <c r="P1733" s="6"/>
      <c r="Q1733" s="6"/>
      <c r="R1733" s="6"/>
      <c r="S1733" s="6"/>
      <c r="T1733" s="6"/>
      <c r="U1733" s="6"/>
      <c r="V1733" s="6"/>
      <c r="W1733" s="6"/>
      <c r="X1733" s="6"/>
      <c r="Y1733" s="6"/>
    </row>
    <row r="1734" spans="2:25">
      <c r="B1734" s="6"/>
      <c r="C1734" s="6"/>
      <c r="D1734" s="6"/>
      <c r="E1734" s="6"/>
      <c r="F1734" s="6"/>
      <c r="G1734" s="6"/>
      <c r="H1734" s="6"/>
      <c r="I1734" s="6"/>
      <c r="J1734" s="6"/>
      <c r="K1734" s="6"/>
      <c r="L1734" s="6"/>
      <c r="M1734" s="6"/>
      <c r="N1734" s="6"/>
      <c r="O1734" s="6"/>
      <c r="P1734" s="6"/>
      <c r="Q1734" s="6"/>
      <c r="R1734" s="6"/>
      <c r="S1734" s="6"/>
      <c r="T1734" s="6"/>
      <c r="U1734" s="6"/>
      <c r="V1734" s="6"/>
      <c r="W1734" s="6"/>
      <c r="X1734" s="6"/>
      <c r="Y1734" s="6"/>
    </row>
    <row r="1735" spans="2:25">
      <c r="B1735" s="6"/>
      <c r="C1735" s="6"/>
      <c r="D1735" s="6"/>
      <c r="E1735" s="6"/>
      <c r="F1735" s="6"/>
      <c r="G1735" s="6"/>
      <c r="H1735" s="6"/>
      <c r="I1735" s="6"/>
      <c r="J1735" s="6"/>
      <c r="K1735" s="6"/>
      <c r="L1735" s="6"/>
      <c r="M1735" s="6"/>
      <c r="N1735" s="6"/>
      <c r="O1735" s="6"/>
      <c r="P1735" s="6"/>
      <c r="Q1735" s="6"/>
      <c r="R1735" s="6"/>
      <c r="S1735" s="6"/>
      <c r="T1735" s="6"/>
      <c r="U1735" s="6"/>
      <c r="V1735" s="6"/>
      <c r="W1735" s="6"/>
      <c r="X1735" s="6"/>
      <c r="Y1735" s="6"/>
    </row>
    <row r="1736" spans="2:25">
      <c r="B1736" s="6"/>
      <c r="C1736" s="6"/>
      <c r="D1736" s="6"/>
      <c r="E1736" s="6"/>
      <c r="F1736" s="6"/>
      <c r="G1736" s="6"/>
      <c r="H1736" s="6"/>
      <c r="I1736" s="6"/>
      <c r="J1736" s="6"/>
      <c r="K1736" s="6"/>
      <c r="L1736" s="6"/>
      <c r="M1736" s="6"/>
      <c r="N1736" s="6"/>
      <c r="O1736" s="6"/>
      <c r="P1736" s="6"/>
      <c r="Q1736" s="6"/>
      <c r="R1736" s="6"/>
      <c r="S1736" s="6"/>
      <c r="T1736" s="6"/>
      <c r="U1736" s="6"/>
      <c r="V1736" s="6"/>
      <c r="W1736" s="6"/>
      <c r="X1736" s="6"/>
      <c r="Y1736" s="6"/>
    </row>
    <row r="1737" spans="2:25">
      <c r="B1737" s="6"/>
      <c r="C1737" s="6"/>
      <c r="D1737" s="6"/>
      <c r="E1737" s="6"/>
      <c r="F1737" s="6"/>
      <c r="G1737" s="6"/>
      <c r="H1737" s="6"/>
      <c r="I1737" s="6"/>
      <c r="J1737" s="6"/>
      <c r="K1737" s="6"/>
      <c r="L1737" s="6"/>
      <c r="M1737" s="6"/>
      <c r="N1737" s="6"/>
      <c r="O1737" s="6"/>
      <c r="P1737" s="6"/>
      <c r="Q1737" s="6"/>
      <c r="R1737" s="6"/>
      <c r="S1737" s="6"/>
      <c r="T1737" s="6"/>
      <c r="U1737" s="6"/>
      <c r="V1737" s="6"/>
      <c r="W1737" s="6"/>
      <c r="X1737" s="6"/>
      <c r="Y1737" s="6"/>
    </row>
    <row r="1738" spans="2:25">
      <c r="B1738" s="6"/>
      <c r="C1738" s="6"/>
      <c r="D1738" s="6"/>
      <c r="E1738" s="6"/>
      <c r="F1738" s="6"/>
      <c r="G1738" s="6"/>
      <c r="H1738" s="6"/>
      <c r="I1738" s="6"/>
      <c r="J1738" s="6"/>
      <c r="K1738" s="6"/>
      <c r="L1738" s="6"/>
      <c r="M1738" s="6"/>
      <c r="N1738" s="6"/>
      <c r="O1738" s="6"/>
      <c r="P1738" s="6"/>
      <c r="Q1738" s="6"/>
      <c r="R1738" s="6"/>
      <c r="S1738" s="6"/>
      <c r="T1738" s="6"/>
      <c r="U1738" s="6"/>
      <c r="V1738" s="6"/>
      <c r="W1738" s="6"/>
      <c r="X1738" s="6"/>
      <c r="Y1738" s="6"/>
    </row>
    <row r="1739" spans="2:25">
      <c r="B1739" s="6"/>
      <c r="C1739" s="6"/>
      <c r="D1739" s="6"/>
      <c r="E1739" s="6"/>
      <c r="F1739" s="6"/>
      <c r="G1739" s="6"/>
      <c r="H1739" s="6"/>
      <c r="I1739" s="6"/>
      <c r="J1739" s="6"/>
      <c r="K1739" s="6"/>
      <c r="L1739" s="6"/>
      <c r="M1739" s="6"/>
      <c r="N1739" s="6"/>
      <c r="O1739" s="6"/>
      <c r="P1739" s="6"/>
      <c r="Q1739" s="6"/>
      <c r="R1739" s="6"/>
      <c r="S1739" s="6"/>
      <c r="T1739" s="6"/>
      <c r="U1739" s="6"/>
      <c r="V1739" s="6"/>
      <c r="W1739" s="6"/>
      <c r="X1739" s="6"/>
      <c r="Y1739" s="6"/>
    </row>
    <row r="1740" spans="2:25">
      <c r="B1740" s="6"/>
      <c r="C1740" s="6"/>
      <c r="D1740" s="6"/>
      <c r="E1740" s="6"/>
      <c r="F1740" s="6"/>
      <c r="G1740" s="6"/>
      <c r="H1740" s="6"/>
      <c r="I1740" s="6"/>
      <c r="J1740" s="6"/>
      <c r="K1740" s="6"/>
      <c r="L1740" s="6"/>
      <c r="M1740" s="6"/>
      <c r="N1740" s="6"/>
      <c r="O1740" s="6"/>
      <c r="P1740" s="6"/>
      <c r="Q1740" s="6"/>
      <c r="R1740" s="6"/>
      <c r="S1740" s="6"/>
      <c r="T1740" s="6"/>
      <c r="U1740" s="6"/>
      <c r="V1740" s="6"/>
      <c r="W1740" s="6"/>
      <c r="X1740" s="6"/>
      <c r="Y1740" s="6"/>
    </row>
    <row r="1741" spans="2:25">
      <c r="B1741" s="6"/>
      <c r="C1741" s="6"/>
      <c r="D1741" s="6"/>
      <c r="E1741" s="6"/>
      <c r="F1741" s="6"/>
      <c r="G1741" s="6"/>
      <c r="H1741" s="6"/>
      <c r="I1741" s="6"/>
      <c r="J1741" s="6"/>
      <c r="K1741" s="6"/>
      <c r="L1741" s="6"/>
      <c r="M1741" s="6"/>
      <c r="N1741" s="6"/>
      <c r="O1741" s="6"/>
      <c r="P1741" s="6"/>
      <c r="Q1741" s="6"/>
      <c r="R1741" s="6"/>
      <c r="S1741" s="6"/>
      <c r="T1741" s="6"/>
      <c r="U1741" s="6"/>
      <c r="V1741" s="6"/>
      <c r="W1741" s="6"/>
      <c r="X1741" s="6"/>
      <c r="Y1741" s="6"/>
    </row>
    <row r="1742" spans="2:25">
      <c r="B1742" s="6"/>
      <c r="C1742" s="6"/>
      <c r="D1742" s="6"/>
      <c r="E1742" s="6"/>
      <c r="F1742" s="6"/>
      <c r="G1742" s="6"/>
      <c r="H1742" s="6"/>
      <c r="I1742" s="6"/>
      <c r="J1742" s="6"/>
      <c r="K1742" s="6"/>
      <c r="L1742" s="6"/>
      <c r="M1742" s="6"/>
      <c r="N1742" s="6"/>
      <c r="O1742" s="6"/>
      <c r="P1742" s="6"/>
      <c r="Q1742" s="6"/>
      <c r="R1742" s="6"/>
      <c r="S1742" s="6"/>
      <c r="T1742" s="6"/>
      <c r="U1742" s="6"/>
      <c r="V1742" s="6"/>
      <c r="W1742" s="6"/>
      <c r="X1742" s="6"/>
      <c r="Y1742" s="6"/>
    </row>
    <row r="1743" spans="2:25">
      <c r="B1743" s="6"/>
      <c r="C1743" s="6"/>
      <c r="D1743" s="6"/>
      <c r="E1743" s="6"/>
      <c r="F1743" s="6"/>
      <c r="G1743" s="6"/>
      <c r="H1743" s="6"/>
      <c r="I1743" s="6"/>
      <c r="J1743" s="6"/>
      <c r="K1743" s="6"/>
      <c r="L1743" s="6"/>
      <c r="M1743" s="6"/>
      <c r="N1743" s="6"/>
      <c r="O1743" s="6"/>
      <c r="P1743" s="6"/>
      <c r="Q1743" s="6"/>
      <c r="R1743" s="6"/>
      <c r="S1743" s="6"/>
      <c r="T1743" s="6"/>
      <c r="U1743" s="6"/>
      <c r="V1743" s="6"/>
      <c r="W1743" s="6"/>
      <c r="X1743" s="6"/>
      <c r="Y1743" s="6"/>
    </row>
    <row r="1744" spans="2:25">
      <c r="B1744" s="6"/>
      <c r="C1744" s="6"/>
      <c r="D1744" s="6"/>
      <c r="E1744" s="6"/>
      <c r="F1744" s="6"/>
      <c r="G1744" s="6"/>
      <c r="H1744" s="6"/>
      <c r="I1744" s="6"/>
      <c r="J1744" s="6"/>
      <c r="K1744" s="6"/>
      <c r="L1744" s="6"/>
      <c r="M1744" s="6"/>
      <c r="N1744" s="6"/>
      <c r="O1744" s="6"/>
      <c r="P1744" s="6"/>
      <c r="Q1744" s="6"/>
      <c r="R1744" s="6"/>
      <c r="S1744" s="6"/>
      <c r="T1744" s="6"/>
      <c r="U1744" s="6"/>
      <c r="V1744" s="6"/>
      <c r="W1744" s="6"/>
      <c r="X1744" s="6"/>
      <c r="Y1744" s="6"/>
    </row>
    <row r="1745" spans="2:25">
      <c r="B1745" s="6"/>
      <c r="C1745" s="6"/>
      <c r="D1745" s="6"/>
      <c r="E1745" s="6"/>
      <c r="F1745" s="6"/>
      <c r="G1745" s="6"/>
      <c r="H1745" s="6"/>
      <c r="I1745" s="6"/>
      <c r="J1745" s="6"/>
      <c r="K1745" s="6"/>
      <c r="L1745" s="6"/>
      <c r="M1745" s="6"/>
      <c r="N1745" s="6"/>
      <c r="O1745" s="6"/>
      <c r="P1745" s="6"/>
      <c r="Q1745" s="6"/>
      <c r="R1745" s="6"/>
      <c r="S1745" s="6"/>
      <c r="T1745" s="6"/>
      <c r="U1745" s="6"/>
      <c r="V1745" s="6"/>
      <c r="W1745" s="6"/>
      <c r="X1745" s="6"/>
      <c r="Y1745" s="6"/>
    </row>
    <row r="1746" spans="2:25">
      <c r="B1746" s="6"/>
      <c r="C1746" s="6"/>
      <c r="D1746" s="6"/>
      <c r="E1746" s="6"/>
      <c r="F1746" s="6"/>
      <c r="G1746" s="6"/>
      <c r="H1746" s="6"/>
      <c r="I1746" s="6"/>
      <c r="J1746" s="6"/>
      <c r="K1746" s="6"/>
      <c r="L1746" s="6"/>
      <c r="M1746" s="6"/>
      <c r="N1746" s="6"/>
      <c r="O1746" s="6"/>
      <c r="P1746" s="6"/>
      <c r="Q1746" s="6"/>
      <c r="R1746" s="6"/>
      <c r="S1746" s="6"/>
      <c r="T1746" s="6"/>
      <c r="U1746" s="6"/>
      <c r="V1746" s="6"/>
      <c r="W1746" s="6"/>
      <c r="X1746" s="6"/>
      <c r="Y1746" s="6"/>
    </row>
    <row r="1747" spans="2:25">
      <c r="B1747" s="6"/>
      <c r="C1747" s="6"/>
      <c r="D1747" s="6"/>
      <c r="E1747" s="6"/>
      <c r="F1747" s="6"/>
      <c r="G1747" s="6"/>
      <c r="H1747" s="6"/>
      <c r="I1747" s="6"/>
      <c r="J1747" s="6"/>
      <c r="K1747" s="6"/>
      <c r="L1747" s="6"/>
      <c r="M1747" s="6"/>
      <c r="N1747" s="6"/>
      <c r="O1747" s="6"/>
      <c r="P1747" s="6"/>
      <c r="Q1747" s="6"/>
      <c r="R1747" s="6"/>
      <c r="S1747" s="6"/>
      <c r="T1747" s="6"/>
      <c r="U1747" s="6"/>
      <c r="V1747" s="6"/>
      <c r="W1747" s="6"/>
      <c r="X1747" s="6"/>
      <c r="Y1747" s="6"/>
    </row>
    <row r="1748" spans="2:25">
      <c r="B1748" s="6"/>
      <c r="C1748" s="6"/>
      <c r="D1748" s="6"/>
      <c r="E1748" s="6"/>
      <c r="F1748" s="6"/>
      <c r="G1748" s="6"/>
      <c r="H1748" s="6"/>
      <c r="I1748" s="6"/>
      <c r="J1748" s="6"/>
      <c r="K1748" s="6"/>
      <c r="L1748" s="6"/>
      <c r="M1748" s="6"/>
      <c r="N1748" s="6"/>
      <c r="O1748" s="6"/>
      <c r="P1748" s="6"/>
      <c r="Q1748" s="6"/>
      <c r="R1748" s="6"/>
      <c r="S1748" s="6"/>
      <c r="T1748" s="6"/>
      <c r="U1748" s="6"/>
      <c r="V1748" s="6"/>
      <c r="W1748" s="6"/>
      <c r="X1748" s="6"/>
      <c r="Y1748" s="6"/>
    </row>
    <row r="1749" spans="2:25">
      <c r="B1749" s="6"/>
      <c r="C1749" s="6"/>
      <c r="D1749" s="6"/>
      <c r="E1749" s="6"/>
      <c r="F1749" s="6"/>
      <c r="G1749" s="6"/>
      <c r="H1749" s="6"/>
      <c r="I1749" s="6"/>
      <c r="J1749" s="6"/>
      <c r="K1749" s="6"/>
      <c r="L1749" s="6"/>
      <c r="M1749" s="6"/>
      <c r="N1749" s="6"/>
      <c r="O1749" s="6"/>
      <c r="P1749" s="6"/>
      <c r="Q1749" s="6"/>
      <c r="R1749" s="6"/>
      <c r="S1749" s="6"/>
      <c r="T1749" s="6"/>
      <c r="U1749" s="6"/>
      <c r="V1749" s="6"/>
      <c r="W1749" s="6"/>
      <c r="X1749" s="6"/>
      <c r="Y1749" s="6"/>
    </row>
    <row r="1750" spans="2:25">
      <c r="B1750" s="6"/>
      <c r="C1750" s="6"/>
      <c r="D1750" s="6"/>
      <c r="E1750" s="6"/>
      <c r="F1750" s="6"/>
      <c r="G1750" s="6"/>
      <c r="H1750" s="6"/>
      <c r="I1750" s="6"/>
      <c r="J1750" s="6"/>
      <c r="K1750" s="6"/>
      <c r="L1750" s="6"/>
      <c r="M1750" s="6"/>
      <c r="N1750" s="6"/>
      <c r="O1750" s="6"/>
      <c r="P1750" s="6"/>
      <c r="Q1750" s="6"/>
      <c r="R1750" s="6"/>
      <c r="S1750" s="6"/>
      <c r="T1750" s="6"/>
      <c r="U1750" s="6"/>
      <c r="V1750" s="6"/>
      <c r="W1750" s="6"/>
      <c r="X1750" s="6"/>
      <c r="Y1750" s="6"/>
    </row>
    <row r="1751" spans="2:25">
      <c r="B1751" s="6"/>
      <c r="C1751" s="6"/>
      <c r="D1751" s="6"/>
      <c r="E1751" s="6"/>
      <c r="F1751" s="6"/>
      <c r="G1751" s="6"/>
      <c r="H1751" s="6"/>
      <c r="I1751" s="6"/>
      <c r="J1751" s="6"/>
      <c r="K1751" s="6"/>
      <c r="L1751" s="6"/>
      <c r="M1751" s="6"/>
      <c r="N1751" s="6"/>
      <c r="O1751" s="6"/>
      <c r="P1751" s="6"/>
      <c r="Q1751" s="6"/>
      <c r="R1751" s="6"/>
      <c r="S1751" s="6"/>
      <c r="T1751" s="6"/>
      <c r="U1751" s="6"/>
      <c r="V1751" s="6"/>
      <c r="W1751" s="6"/>
      <c r="X1751" s="6"/>
      <c r="Y1751" s="6"/>
    </row>
    <row r="1752" spans="2:25">
      <c r="B1752" s="6"/>
      <c r="C1752" s="6"/>
      <c r="D1752" s="6"/>
      <c r="E1752" s="6"/>
      <c r="F1752" s="6"/>
      <c r="G1752" s="6"/>
      <c r="H1752" s="6"/>
      <c r="I1752" s="6"/>
      <c r="J1752" s="6"/>
      <c r="K1752" s="6"/>
      <c r="L1752" s="6"/>
      <c r="M1752" s="6"/>
      <c r="N1752" s="6"/>
      <c r="O1752" s="6"/>
      <c r="P1752" s="6"/>
      <c r="Q1752" s="6"/>
      <c r="R1752" s="6"/>
      <c r="S1752" s="6"/>
      <c r="T1752" s="6"/>
      <c r="U1752" s="6"/>
      <c r="V1752" s="6"/>
      <c r="W1752" s="6"/>
      <c r="X1752" s="6"/>
      <c r="Y1752" s="6"/>
    </row>
    <row r="1753" spans="2:25">
      <c r="B1753" s="6"/>
      <c r="C1753" s="6"/>
      <c r="D1753" s="6"/>
      <c r="E1753" s="6"/>
      <c r="F1753" s="6"/>
      <c r="G1753" s="6"/>
      <c r="H1753" s="6"/>
      <c r="I1753" s="6"/>
      <c r="J1753" s="6"/>
      <c r="K1753" s="6"/>
      <c r="L1753" s="6"/>
      <c r="M1753" s="6"/>
      <c r="N1753" s="6"/>
      <c r="O1753" s="6"/>
      <c r="P1753" s="6"/>
      <c r="Q1753" s="6"/>
      <c r="R1753" s="6"/>
      <c r="S1753" s="6"/>
      <c r="T1753" s="6"/>
      <c r="U1753" s="6"/>
      <c r="V1753" s="6"/>
      <c r="W1753" s="6"/>
      <c r="X1753" s="6"/>
      <c r="Y1753" s="6"/>
    </row>
    <row r="1754" spans="2:25">
      <c r="B1754" s="6"/>
      <c r="C1754" s="6"/>
      <c r="D1754" s="6"/>
      <c r="E1754" s="6"/>
      <c r="F1754" s="6"/>
      <c r="G1754" s="6"/>
      <c r="H1754" s="6"/>
      <c r="I1754" s="6"/>
      <c r="J1754" s="6"/>
      <c r="K1754" s="6"/>
      <c r="L1754" s="6"/>
      <c r="M1754" s="6"/>
      <c r="N1754" s="6"/>
      <c r="O1754" s="6"/>
      <c r="P1754" s="6"/>
      <c r="Q1754" s="6"/>
      <c r="R1754" s="6"/>
      <c r="S1754" s="6"/>
      <c r="T1754" s="6"/>
      <c r="U1754" s="6"/>
      <c r="V1754" s="6"/>
      <c r="W1754" s="6"/>
      <c r="X1754" s="6"/>
      <c r="Y1754" s="6"/>
    </row>
    <row r="1755" spans="2:25">
      <c r="B1755" s="6"/>
      <c r="C1755" s="6"/>
      <c r="D1755" s="6"/>
      <c r="E1755" s="6"/>
      <c r="F1755" s="6"/>
      <c r="G1755" s="6"/>
      <c r="H1755" s="6"/>
      <c r="I1755" s="6"/>
      <c r="J1755" s="6"/>
      <c r="K1755" s="6"/>
      <c r="L1755" s="6"/>
      <c r="M1755" s="6"/>
      <c r="N1755" s="6"/>
      <c r="O1755" s="6"/>
      <c r="P1755" s="6"/>
      <c r="Q1755" s="6"/>
      <c r="R1755" s="6"/>
      <c r="S1755" s="6"/>
      <c r="T1755" s="6"/>
      <c r="U1755" s="6"/>
      <c r="V1755" s="6"/>
      <c r="W1755" s="6"/>
      <c r="X1755" s="6"/>
      <c r="Y1755" s="6"/>
    </row>
    <row r="1756" spans="2:25">
      <c r="B1756" s="6"/>
      <c r="C1756" s="6"/>
      <c r="D1756" s="6"/>
      <c r="E1756" s="6"/>
      <c r="F1756" s="6"/>
      <c r="G1756" s="6"/>
      <c r="H1756" s="6"/>
      <c r="I1756" s="6"/>
      <c r="J1756" s="6"/>
      <c r="K1756" s="6"/>
      <c r="L1756" s="6"/>
      <c r="M1756" s="6"/>
      <c r="N1756" s="6"/>
      <c r="O1756" s="6"/>
      <c r="P1756" s="6"/>
      <c r="Q1756" s="6"/>
      <c r="R1756" s="6"/>
      <c r="S1756" s="6"/>
      <c r="T1756" s="6"/>
      <c r="U1756" s="6"/>
      <c r="V1756" s="6"/>
      <c r="W1756" s="6"/>
      <c r="X1756" s="6"/>
      <c r="Y1756" s="6"/>
    </row>
    <row r="1757" spans="2:25">
      <c r="B1757" s="6"/>
      <c r="C1757" s="6"/>
      <c r="D1757" s="6"/>
      <c r="E1757" s="6"/>
      <c r="F1757" s="6"/>
      <c r="G1757" s="6"/>
      <c r="H1757" s="6"/>
      <c r="I1757" s="6"/>
      <c r="J1757" s="6"/>
      <c r="K1757" s="6"/>
      <c r="L1757" s="6"/>
      <c r="M1757" s="6"/>
      <c r="N1757" s="6"/>
      <c r="O1757" s="6"/>
      <c r="P1757" s="6"/>
      <c r="Q1757" s="6"/>
      <c r="R1757" s="6"/>
      <c r="S1757" s="6"/>
      <c r="T1757" s="6"/>
      <c r="U1757" s="6"/>
      <c r="V1757" s="6"/>
      <c r="W1757" s="6"/>
      <c r="X1757" s="6"/>
      <c r="Y1757" s="6"/>
    </row>
    <row r="1758" spans="2:25">
      <c r="B1758" s="6"/>
      <c r="C1758" s="6"/>
      <c r="D1758" s="6"/>
      <c r="E1758" s="6"/>
      <c r="F1758" s="6"/>
      <c r="G1758" s="6"/>
      <c r="H1758" s="6"/>
      <c r="I1758" s="6"/>
      <c r="J1758" s="6"/>
      <c r="K1758" s="6"/>
      <c r="L1758" s="6"/>
      <c r="M1758" s="6"/>
      <c r="N1758" s="6"/>
      <c r="O1758" s="6"/>
      <c r="P1758" s="6"/>
      <c r="Q1758" s="6"/>
      <c r="R1758" s="6"/>
      <c r="S1758" s="6"/>
      <c r="T1758" s="6"/>
      <c r="U1758" s="6"/>
      <c r="V1758" s="6"/>
      <c r="W1758" s="6"/>
      <c r="X1758" s="6"/>
      <c r="Y1758" s="6"/>
    </row>
    <row r="1759" spans="2:25">
      <c r="B1759" s="6"/>
      <c r="C1759" s="6"/>
      <c r="D1759" s="6"/>
      <c r="E1759" s="6"/>
      <c r="F1759" s="6"/>
      <c r="G1759" s="6"/>
      <c r="H1759" s="6"/>
      <c r="I1759" s="6"/>
      <c r="J1759" s="6"/>
      <c r="K1759" s="6"/>
      <c r="L1759" s="6"/>
      <c r="M1759" s="6"/>
      <c r="N1759" s="6"/>
      <c r="O1759" s="6"/>
      <c r="P1759" s="6"/>
      <c r="Q1759" s="6"/>
      <c r="R1759" s="6"/>
      <c r="S1759" s="6"/>
      <c r="T1759" s="6"/>
      <c r="U1759" s="6"/>
      <c r="V1759" s="6"/>
      <c r="W1759" s="6"/>
      <c r="X1759" s="6"/>
      <c r="Y1759" s="6"/>
    </row>
    <row r="1760" spans="2:25">
      <c r="B1760" s="6"/>
      <c r="C1760" s="6"/>
      <c r="D1760" s="6"/>
      <c r="E1760" s="6"/>
      <c r="F1760" s="6"/>
      <c r="G1760" s="6"/>
      <c r="H1760" s="6"/>
      <c r="I1760" s="6"/>
      <c r="J1760" s="6"/>
      <c r="K1760" s="6"/>
      <c r="L1760" s="6"/>
      <c r="M1760" s="6"/>
      <c r="N1760" s="6"/>
      <c r="O1760" s="6"/>
      <c r="P1760" s="6"/>
      <c r="Q1760" s="6"/>
      <c r="R1760" s="6"/>
      <c r="S1760" s="6"/>
      <c r="T1760" s="6"/>
      <c r="U1760" s="6"/>
      <c r="V1760" s="6"/>
      <c r="W1760" s="6"/>
      <c r="X1760" s="6"/>
      <c r="Y1760" s="6"/>
    </row>
    <row r="1761" spans="2:25">
      <c r="B1761" s="6"/>
      <c r="C1761" s="6"/>
      <c r="D1761" s="6"/>
      <c r="E1761" s="6"/>
      <c r="F1761" s="6"/>
      <c r="G1761" s="6"/>
      <c r="H1761" s="6"/>
      <c r="I1761" s="6"/>
      <c r="J1761" s="6"/>
      <c r="K1761" s="6"/>
      <c r="L1761" s="6"/>
      <c r="M1761" s="6"/>
      <c r="N1761" s="6"/>
      <c r="O1761" s="6"/>
      <c r="P1761" s="6"/>
      <c r="Q1761" s="6"/>
      <c r="R1761" s="6"/>
      <c r="S1761" s="6"/>
      <c r="T1761" s="6"/>
      <c r="U1761" s="6"/>
      <c r="V1761" s="6"/>
      <c r="W1761" s="6"/>
      <c r="X1761" s="6"/>
      <c r="Y1761" s="6"/>
    </row>
    <row r="1762" spans="2:25">
      <c r="B1762" s="6"/>
      <c r="C1762" s="6"/>
      <c r="D1762" s="6"/>
      <c r="E1762" s="6"/>
      <c r="F1762" s="6"/>
      <c r="G1762" s="6"/>
      <c r="H1762" s="6"/>
      <c r="I1762" s="6"/>
      <c r="J1762" s="6"/>
      <c r="K1762" s="6"/>
      <c r="L1762" s="6"/>
      <c r="M1762" s="6"/>
      <c r="N1762" s="6"/>
      <c r="O1762" s="6"/>
      <c r="P1762" s="6"/>
      <c r="Q1762" s="6"/>
      <c r="R1762" s="6"/>
      <c r="S1762" s="6"/>
      <c r="T1762" s="6"/>
      <c r="U1762" s="6"/>
      <c r="V1762" s="6"/>
      <c r="W1762" s="6"/>
      <c r="X1762" s="6"/>
      <c r="Y1762" s="6"/>
    </row>
    <row r="1763" spans="2:25">
      <c r="B1763" s="6"/>
      <c r="C1763" s="6"/>
      <c r="D1763" s="6"/>
      <c r="E1763" s="6"/>
      <c r="F1763" s="6"/>
      <c r="G1763" s="6"/>
      <c r="H1763" s="6"/>
      <c r="I1763" s="6"/>
      <c r="J1763" s="6"/>
      <c r="K1763" s="6"/>
      <c r="L1763" s="6"/>
      <c r="M1763" s="6"/>
      <c r="N1763" s="6"/>
      <c r="O1763" s="6"/>
      <c r="P1763" s="6"/>
      <c r="Q1763" s="6"/>
      <c r="R1763" s="6"/>
      <c r="S1763" s="6"/>
      <c r="T1763" s="6"/>
      <c r="U1763" s="6"/>
      <c r="V1763" s="6"/>
      <c r="W1763" s="6"/>
      <c r="X1763" s="6"/>
      <c r="Y1763" s="6"/>
    </row>
    <row r="1764" spans="2:25">
      <c r="B1764" s="6"/>
      <c r="C1764" s="6"/>
      <c r="D1764" s="6"/>
      <c r="E1764" s="6"/>
      <c r="F1764" s="6"/>
      <c r="G1764" s="6"/>
      <c r="H1764" s="6"/>
      <c r="I1764" s="6"/>
      <c r="J1764" s="6"/>
      <c r="K1764" s="6"/>
      <c r="L1764" s="6"/>
      <c r="M1764" s="6"/>
      <c r="N1764" s="6"/>
      <c r="O1764" s="6"/>
      <c r="P1764" s="6"/>
      <c r="Q1764" s="6"/>
      <c r="R1764" s="6"/>
      <c r="S1764" s="6"/>
      <c r="T1764" s="6"/>
      <c r="U1764" s="6"/>
      <c r="V1764" s="6"/>
      <c r="W1764" s="6"/>
      <c r="X1764" s="6"/>
      <c r="Y1764" s="6"/>
    </row>
    <row r="1765" spans="2:25">
      <c r="B1765" s="6"/>
      <c r="C1765" s="6"/>
      <c r="D1765" s="6"/>
      <c r="E1765" s="6"/>
      <c r="F1765" s="6"/>
      <c r="G1765" s="6"/>
      <c r="H1765" s="6"/>
      <c r="I1765" s="6"/>
      <c r="J1765" s="6"/>
      <c r="K1765" s="6"/>
      <c r="L1765" s="6"/>
      <c r="M1765" s="6"/>
      <c r="N1765" s="6"/>
      <c r="O1765" s="6"/>
      <c r="P1765" s="6"/>
      <c r="Q1765" s="6"/>
      <c r="R1765" s="6"/>
      <c r="S1765" s="6"/>
      <c r="T1765" s="6"/>
      <c r="U1765" s="6"/>
      <c r="V1765" s="6"/>
      <c r="W1765" s="6"/>
      <c r="X1765" s="6"/>
      <c r="Y1765" s="6"/>
    </row>
    <row r="1766" spans="2:25">
      <c r="B1766" s="6"/>
      <c r="C1766" s="6"/>
      <c r="D1766" s="6"/>
      <c r="E1766" s="6"/>
      <c r="F1766" s="6"/>
      <c r="G1766" s="6"/>
      <c r="H1766" s="6"/>
      <c r="I1766" s="6"/>
      <c r="J1766" s="6"/>
      <c r="K1766" s="6"/>
      <c r="L1766" s="6"/>
      <c r="M1766" s="6"/>
      <c r="N1766" s="6"/>
      <c r="O1766" s="6"/>
      <c r="P1766" s="6"/>
      <c r="Q1766" s="6"/>
      <c r="R1766" s="6"/>
      <c r="S1766" s="6"/>
      <c r="T1766" s="6"/>
      <c r="U1766" s="6"/>
      <c r="V1766" s="6"/>
      <c r="W1766" s="6"/>
      <c r="X1766" s="6"/>
      <c r="Y1766" s="6"/>
    </row>
    <row r="1767" spans="2:25">
      <c r="B1767" s="6"/>
      <c r="C1767" s="6"/>
      <c r="D1767" s="6"/>
      <c r="E1767" s="6"/>
      <c r="F1767" s="6"/>
      <c r="G1767" s="6"/>
      <c r="H1767" s="6"/>
      <c r="I1767" s="6"/>
      <c r="J1767" s="6"/>
      <c r="K1767" s="6"/>
      <c r="L1767" s="6"/>
      <c r="M1767" s="6"/>
      <c r="N1767" s="6"/>
      <c r="O1767" s="6"/>
      <c r="P1767" s="6"/>
      <c r="Q1767" s="6"/>
      <c r="R1767" s="6"/>
      <c r="S1767" s="6"/>
      <c r="T1767" s="6"/>
      <c r="U1767" s="6"/>
      <c r="V1767" s="6"/>
      <c r="W1767" s="6"/>
      <c r="X1767" s="6"/>
      <c r="Y1767" s="6"/>
    </row>
    <row r="1768" spans="2:25">
      <c r="B1768" s="6"/>
      <c r="C1768" s="6"/>
      <c r="D1768" s="6"/>
      <c r="E1768" s="6"/>
      <c r="F1768" s="6"/>
      <c r="G1768" s="6"/>
      <c r="H1768" s="6"/>
      <c r="I1768" s="6"/>
      <c r="J1768" s="6"/>
      <c r="K1768" s="6"/>
      <c r="L1768" s="6"/>
      <c r="M1768" s="6"/>
      <c r="N1768" s="6"/>
      <c r="O1768" s="6"/>
      <c r="P1768" s="6"/>
      <c r="Q1768" s="6"/>
      <c r="R1768" s="6"/>
      <c r="S1768" s="6"/>
      <c r="T1768" s="6"/>
      <c r="U1768" s="6"/>
      <c r="V1768" s="6"/>
      <c r="W1768" s="6"/>
      <c r="X1768" s="6"/>
      <c r="Y1768" s="6"/>
    </row>
    <row r="1769" spans="2:25">
      <c r="B1769" s="6"/>
      <c r="C1769" s="6"/>
      <c r="D1769" s="6"/>
      <c r="E1769" s="6"/>
      <c r="F1769" s="6"/>
      <c r="G1769" s="6"/>
      <c r="H1769" s="6"/>
      <c r="I1769" s="6"/>
      <c r="J1769" s="6"/>
      <c r="K1769" s="6"/>
      <c r="L1769" s="6"/>
      <c r="M1769" s="6"/>
      <c r="N1769" s="6"/>
      <c r="O1769" s="6"/>
      <c r="P1769" s="6"/>
      <c r="Q1769" s="6"/>
      <c r="R1769" s="6"/>
      <c r="S1769" s="6"/>
      <c r="T1769" s="6"/>
      <c r="U1769" s="6"/>
      <c r="V1769" s="6"/>
      <c r="W1769" s="6"/>
      <c r="X1769" s="6"/>
      <c r="Y1769" s="6"/>
    </row>
    <row r="1770" spans="2:25">
      <c r="B1770" s="6"/>
      <c r="C1770" s="6"/>
      <c r="D1770" s="6"/>
      <c r="E1770" s="6"/>
      <c r="F1770" s="6"/>
      <c r="G1770" s="6"/>
      <c r="H1770" s="6"/>
      <c r="I1770" s="6"/>
      <c r="J1770" s="6"/>
      <c r="K1770" s="6"/>
      <c r="L1770" s="6"/>
      <c r="M1770" s="6"/>
      <c r="N1770" s="6"/>
      <c r="O1770" s="6"/>
      <c r="P1770" s="6"/>
      <c r="Q1770" s="6"/>
      <c r="R1770" s="6"/>
      <c r="S1770" s="6"/>
      <c r="T1770" s="6"/>
      <c r="U1770" s="6"/>
      <c r="V1770" s="6"/>
      <c r="W1770" s="6"/>
      <c r="X1770" s="6"/>
      <c r="Y1770" s="6"/>
    </row>
    <row r="1771" spans="2:25">
      <c r="B1771" s="6"/>
      <c r="C1771" s="6"/>
      <c r="D1771" s="6"/>
      <c r="E1771" s="6"/>
      <c r="F1771" s="6"/>
      <c r="G1771" s="6"/>
      <c r="H1771" s="6"/>
      <c r="I1771" s="6"/>
      <c r="J1771" s="6"/>
      <c r="K1771" s="6"/>
      <c r="L1771" s="6"/>
      <c r="M1771" s="6"/>
      <c r="N1771" s="6"/>
      <c r="O1771" s="6"/>
      <c r="P1771" s="6"/>
      <c r="Q1771" s="6"/>
      <c r="R1771" s="6"/>
      <c r="S1771" s="6"/>
      <c r="T1771" s="6"/>
      <c r="U1771" s="6"/>
      <c r="V1771" s="6"/>
      <c r="W1771" s="6"/>
      <c r="X1771" s="6"/>
      <c r="Y1771" s="6"/>
    </row>
    <row r="1772" spans="2:25">
      <c r="B1772" s="6"/>
      <c r="C1772" s="6"/>
      <c r="D1772" s="6"/>
      <c r="E1772" s="6"/>
      <c r="F1772" s="6"/>
      <c r="G1772" s="6"/>
      <c r="H1772" s="6"/>
      <c r="I1772" s="6"/>
      <c r="J1772" s="6"/>
      <c r="K1772" s="6"/>
      <c r="L1772" s="6"/>
      <c r="M1772" s="6"/>
      <c r="N1772" s="6"/>
      <c r="O1772" s="6"/>
      <c r="P1772" s="6"/>
      <c r="Q1772" s="6"/>
      <c r="R1772" s="6"/>
      <c r="S1772" s="6"/>
      <c r="T1772" s="6"/>
      <c r="U1772" s="6"/>
      <c r="V1772" s="6"/>
      <c r="W1772" s="6"/>
      <c r="X1772" s="6"/>
      <c r="Y1772" s="6"/>
    </row>
    <row r="1773" spans="2:25">
      <c r="B1773" s="6"/>
      <c r="C1773" s="6"/>
      <c r="D1773" s="6"/>
      <c r="E1773" s="6"/>
      <c r="F1773" s="6"/>
      <c r="G1773" s="6"/>
      <c r="H1773" s="6"/>
      <c r="I1773" s="6"/>
      <c r="J1773" s="6"/>
      <c r="K1773" s="6"/>
      <c r="L1773" s="6"/>
      <c r="M1773" s="6"/>
      <c r="N1773" s="6"/>
      <c r="O1773" s="6"/>
      <c r="P1773" s="6"/>
      <c r="Q1773" s="6"/>
      <c r="R1773" s="6"/>
      <c r="S1773" s="6"/>
      <c r="T1773" s="6"/>
      <c r="U1773" s="6"/>
      <c r="V1773" s="6"/>
      <c r="W1773" s="6"/>
      <c r="X1773" s="6"/>
      <c r="Y1773" s="6"/>
    </row>
    <row r="1774" spans="2:25">
      <c r="B1774" s="6"/>
      <c r="C1774" s="6"/>
      <c r="D1774" s="6"/>
      <c r="E1774" s="6"/>
      <c r="F1774" s="6"/>
      <c r="G1774" s="6"/>
      <c r="H1774" s="6"/>
      <c r="I1774" s="6"/>
      <c r="J1774" s="6"/>
      <c r="K1774" s="6"/>
      <c r="L1774" s="6"/>
      <c r="M1774" s="6"/>
      <c r="N1774" s="6"/>
      <c r="O1774" s="6"/>
      <c r="P1774" s="6"/>
      <c r="Q1774" s="6"/>
      <c r="R1774" s="6"/>
      <c r="S1774" s="6"/>
      <c r="T1774" s="6"/>
      <c r="U1774" s="6"/>
      <c r="V1774" s="6"/>
      <c r="W1774" s="6"/>
      <c r="X1774" s="6"/>
      <c r="Y1774" s="6"/>
    </row>
    <row r="1775" spans="2:25">
      <c r="B1775" s="6"/>
      <c r="C1775" s="6"/>
      <c r="D1775" s="6"/>
      <c r="E1775" s="6"/>
      <c r="F1775" s="6"/>
      <c r="G1775" s="6"/>
      <c r="H1775" s="6"/>
      <c r="I1775" s="6"/>
      <c r="J1775" s="6"/>
      <c r="K1775" s="6"/>
      <c r="L1775" s="6"/>
      <c r="M1775" s="6"/>
      <c r="N1775" s="6"/>
      <c r="O1775" s="6"/>
      <c r="P1775" s="6"/>
      <c r="Q1775" s="6"/>
      <c r="R1775" s="6"/>
      <c r="S1775" s="6"/>
      <c r="T1775" s="6"/>
      <c r="U1775" s="6"/>
      <c r="V1775" s="6"/>
      <c r="W1775" s="6"/>
      <c r="X1775" s="6"/>
      <c r="Y1775" s="6"/>
    </row>
    <row r="1776" spans="2:25">
      <c r="B1776" s="6"/>
      <c r="C1776" s="6"/>
      <c r="D1776" s="6"/>
      <c r="E1776" s="6"/>
      <c r="F1776" s="6"/>
      <c r="G1776" s="6"/>
      <c r="H1776" s="6"/>
      <c r="I1776" s="6"/>
      <c r="J1776" s="6"/>
      <c r="K1776" s="6"/>
      <c r="L1776" s="6"/>
      <c r="M1776" s="6"/>
      <c r="N1776" s="6"/>
      <c r="O1776" s="6"/>
      <c r="P1776" s="6"/>
      <c r="Q1776" s="6"/>
      <c r="R1776" s="6"/>
      <c r="S1776" s="6"/>
      <c r="T1776" s="6"/>
      <c r="U1776" s="6"/>
      <c r="V1776" s="6"/>
      <c r="W1776" s="6"/>
      <c r="X1776" s="6"/>
      <c r="Y1776" s="6"/>
    </row>
    <row r="1777" spans="2:25">
      <c r="B1777" s="6"/>
      <c r="C1777" s="6"/>
      <c r="D1777" s="6"/>
      <c r="E1777" s="6"/>
      <c r="F1777" s="6"/>
      <c r="G1777" s="6"/>
      <c r="H1777" s="6"/>
      <c r="I1777" s="6"/>
      <c r="J1777" s="6"/>
      <c r="K1777" s="6"/>
      <c r="L1777" s="6"/>
      <c r="M1777" s="6"/>
      <c r="N1777" s="6"/>
      <c r="O1777" s="6"/>
      <c r="P1777" s="6"/>
      <c r="Q1777" s="6"/>
      <c r="R1777" s="6"/>
      <c r="S1777" s="6"/>
      <c r="T1777" s="6"/>
      <c r="U1777" s="6"/>
      <c r="V1777" s="6"/>
      <c r="W1777" s="6"/>
      <c r="X1777" s="6"/>
      <c r="Y1777" s="6"/>
    </row>
    <row r="1778" spans="2:25">
      <c r="B1778" s="6"/>
      <c r="C1778" s="6"/>
      <c r="D1778" s="6"/>
      <c r="E1778" s="6"/>
      <c r="F1778" s="6"/>
      <c r="G1778" s="6"/>
      <c r="H1778" s="6"/>
      <c r="I1778" s="6"/>
      <c r="J1778" s="6"/>
      <c r="K1778" s="6"/>
      <c r="L1778" s="6"/>
      <c r="M1778" s="6"/>
      <c r="N1778" s="6"/>
      <c r="O1778" s="6"/>
      <c r="P1778" s="6"/>
      <c r="Q1778" s="6"/>
      <c r="R1778" s="6"/>
      <c r="S1778" s="6"/>
      <c r="T1778" s="6"/>
      <c r="U1778" s="6"/>
      <c r="V1778" s="6"/>
      <c r="W1778" s="6"/>
      <c r="X1778" s="6"/>
      <c r="Y1778" s="6"/>
    </row>
    <row r="1779" spans="2:25">
      <c r="B1779" s="6"/>
      <c r="C1779" s="6"/>
      <c r="D1779" s="6"/>
      <c r="E1779" s="6"/>
      <c r="F1779" s="6"/>
      <c r="G1779" s="6"/>
      <c r="H1779" s="6"/>
      <c r="I1779" s="6"/>
      <c r="J1779" s="6"/>
      <c r="K1779" s="6"/>
      <c r="L1779" s="6"/>
      <c r="M1779" s="6"/>
      <c r="N1779" s="6"/>
      <c r="O1779" s="6"/>
      <c r="P1779" s="6"/>
      <c r="Q1779" s="6"/>
      <c r="R1779" s="6"/>
      <c r="S1779" s="6"/>
      <c r="T1779" s="6"/>
      <c r="U1779" s="6"/>
      <c r="V1779" s="6"/>
      <c r="W1779" s="6"/>
      <c r="X1779" s="6"/>
      <c r="Y1779" s="6"/>
    </row>
    <row r="1780" spans="2:25">
      <c r="B1780" s="6"/>
      <c r="C1780" s="6"/>
      <c r="D1780" s="6"/>
      <c r="E1780" s="6"/>
      <c r="F1780" s="6"/>
      <c r="G1780" s="6"/>
      <c r="H1780" s="6"/>
      <c r="I1780" s="6"/>
      <c r="J1780" s="6"/>
      <c r="K1780" s="6"/>
      <c r="L1780" s="6"/>
      <c r="M1780" s="6"/>
      <c r="N1780" s="6"/>
      <c r="O1780" s="6"/>
      <c r="P1780" s="6"/>
      <c r="Q1780" s="6"/>
      <c r="R1780" s="6"/>
      <c r="S1780" s="6"/>
      <c r="T1780" s="6"/>
      <c r="U1780" s="6"/>
      <c r="V1780" s="6"/>
      <c r="W1780" s="6"/>
      <c r="X1780" s="6"/>
      <c r="Y1780" s="6"/>
    </row>
    <row r="1781" spans="2:25">
      <c r="B1781" s="6"/>
      <c r="C1781" s="6"/>
      <c r="D1781" s="6"/>
      <c r="E1781" s="6"/>
      <c r="F1781" s="6"/>
      <c r="G1781" s="6"/>
      <c r="H1781" s="6"/>
      <c r="I1781" s="6"/>
      <c r="J1781" s="6"/>
      <c r="K1781" s="6"/>
      <c r="L1781" s="6"/>
      <c r="M1781" s="6"/>
      <c r="N1781" s="6"/>
      <c r="O1781" s="6"/>
      <c r="P1781" s="6"/>
      <c r="Q1781" s="6"/>
      <c r="R1781" s="6"/>
      <c r="S1781" s="6"/>
      <c r="T1781" s="6"/>
      <c r="U1781" s="6"/>
      <c r="V1781" s="6"/>
      <c r="W1781" s="6"/>
      <c r="X1781" s="6"/>
      <c r="Y1781" s="6"/>
    </row>
    <row r="1782" spans="2:25">
      <c r="B1782" s="6"/>
      <c r="C1782" s="6"/>
      <c r="D1782" s="6"/>
      <c r="E1782" s="6"/>
      <c r="F1782" s="6"/>
      <c r="G1782" s="6"/>
      <c r="H1782" s="6"/>
      <c r="I1782" s="6"/>
      <c r="J1782" s="6"/>
      <c r="K1782" s="6"/>
      <c r="L1782" s="6"/>
      <c r="M1782" s="6"/>
      <c r="N1782" s="6"/>
      <c r="O1782" s="6"/>
      <c r="P1782" s="6"/>
      <c r="Q1782" s="6"/>
      <c r="R1782" s="6"/>
      <c r="S1782" s="6"/>
      <c r="T1782" s="6"/>
      <c r="U1782" s="6"/>
      <c r="V1782" s="6"/>
      <c r="W1782" s="6"/>
      <c r="X1782" s="6"/>
      <c r="Y1782" s="6"/>
    </row>
    <row r="1783" spans="2:25">
      <c r="B1783" s="6"/>
      <c r="C1783" s="6"/>
      <c r="D1783" s="6"/>
      <c r="E1783" s="6"/>
      <c r="F1783" s="6"/>
      <c r="G1783" s="6"/>
      <c r="H1783" s="6"/>
      <c r="I1783" s="6"/>
      <c r="J1783" s="6"/>
      <c r="K1783" s="6"/>
      <c r="L1783" s="6"/>
      <c r="M1783" s="6"/>
      <c r="N1783" s="6"/>
      <c r="O1783" s="6"/>
      <c r="P1783" s="6"/>
      <c r="Q1783" s="6"/>
      <c r="R1783" s="6"/>
      <c r="S1783" s="6"/>
      <c r="T1783" s="6"/>
      <c r="U1783" s="6"/>
      <c r="V1783" s="6"/>
      <c r="W1783" s="6"/>
      <c r="X1783" s="6"/>
      <c r="Y1783" s="6"/>
    </row>
    <row r="1784" spans="2:25">
      <c r="B1784" s="6"/>
      <c r="C1784" s="6"/>
      <c r="D1784" s="6"/>
      <c r="E1784" s="6"/>
      <c r="F1784" s="6"/>
      <c r="G1784" s="6"/>
      <c r="H1784" s="6"/>
      <c r="I1784" s="6"/>
      <c r="J1784" s="6"/>
      <c r="K1784" s="6"/>
      <c r="L1784" s="6"/>
      <c r="M1784" s="6"/>
      <c r="N1784" s="6"/>
      <c r="O1784" s="6"/>
      <c r="P1784" s="6"/>
      <c r="Q1784" s="6"/>
      <c r="R1784" s="6"/>
      <c r="S1784" s="6"/>
      <c r="T1784" s="6"/>
      <c r="U1784" s="6"/>
      <c r="V1784" s="6"/>
      <c r="W1784" s="6"/>
      <c r="X1784" s="6"/>
      <c r="Y1784" s="6"/>
    </row>
    <row r="1785" spans="2:25">
      <c r="B1785" s="6"/>
      <c r="C1785" s="6"/>
      <c r="D1785" s="6"/>
      <c r="E1785" s="6"/>
      <c r="F1785" s="6"/>
      <c r="G1785" s="6"/>
      <c r="H1785" s="6"/>
      <c r="I1785" s="6"/>
      <c r="J1785" s="6"/>
      <c r="K1785" s="6"/>
      <c r="L1785" s="6"/>
      <c r="M1785" s="6"/>
      <c r="N1785" s="6"/>
      <c r="O1785" s="6"/>
      <c r="P1785" s="6"/>
      <c r="Q1785" s="6"/>
      <c r="R1785" s="6"/>
      <c r="S1785" s="6"/>
      <c r="T1785" s="6"/>
      <c r="U1785" s="6"/>
      <c r="V1785" s="6"/>
      <c r="W1785" s="6"/>
      <c r="X1785" s="6"/>
      <c r="Y1785" s="6"/>
    </row>
    <row r="1786" spans="2:25">
      <c r="B1786" s="6"/>
      <c r="C1786" s="6"/>
      <c r="D1786" s="6"/>
      <c r="E1786" s="6"/>
      <c r="F1786" s="6"/>
      <c r="G1786" s="6"/>
      <c r="H1786" s="6"/>
      <c r="I1786" s="6"/>
      <c r="J1786" s="6"/>
      <c r="K1786" s="6"/>
      <c r="L1786" s="6"/>
      <c r="M1786" s="6"/>
      <c r="N1786" s="6"/>
      <c r="O1786" s="6"/>
      <c r="P1786" s="6"/>
      <c r="Q1786" s="6"/>
      <c r="R1786" s="6"/>
      <c r="S1786" s="6"/>
      <c r="T1786" s="6"/>
      <c r="U1786" s="6"/>
      <c r="V1786" s="6"/>
      <c r="W1786" s="6"/>
      <c r="X1786" s="6"/>
      <c r="Y1786" s="6"/>
    </row>
    <row r="1787" spans="2:25">
      <c r="B1787" s="6"/>
      <c r="C1787" s="6"/>
      <c r="D1787" s="6"/>
      <c r="E1787" s="6"/>
      <c r="F1787" s="6"/>
      <c r="G1787" s="6"/>
      <c r="H1787" s="6"/>
      <c r="I1787" s="6"/>
      <c r="J1787" s="6"/>
      <c r="K1787" s="6"/>
      <c r="L1787" s="6"/>
      <c r="M1787" s="6"/>
      <c r="N1787" s="6"/>
      <c r="O1787" s="6"/>
      <c r="P1787" s="6"/>
      <c r="Q1787" s="6"/>
      <c r="R1787" s="6"/>
      <c r="S1787" s="6"/>
      <c r="T1787" s="6"/>
      <c r="U1787" s="6"/>
      <c r="V1787" s="6"/>
      <c r="W1787" s="6"/>
      <c r="X1787" s="6"/>
      <c r="Y1787" s="6"/>
    </row>
    <row r="1788" spans="2:25">
      <c r="B1788" s="6"/>
      <c r="C1788" s="6"/>
      <c r="D1788" s="6"/>
      <c r="E1788" s="6"/>
      <c r="F1788" s="6"/>
      <c r="G1788" s="6"/>
      <c r="H1788" s="6"/>
      <c r="I1788" s="6"/>
      <c r="J1788" s="6"/>
      <c r="K1788" s="6"/>
      <c r="L1788" s="6"/>
      <c r="M1788" s="6"/>
      <c r="N1788" s="6"/>
      <c r="O1788" s="6"/>
      <c r="P1788" s="6"/>
      <c r="Q1788" s="6"/>
      <c r="R1788" s="6"/>
      <c r="S1788" s="6"/>
      <c r="T1788" s="6"/>
      <c r="U1788" s="6"/>
      <c r="V1788" s="6"/>
      <c r="W1788" s="6"/>
      <c r="X1788" s="6"/>
      <c r="Y1788" s="6"/>
    </row>
    <row r="1789" spans="2:25">
      <c r="B1789" s="6"/>
      <c r="C1789" s="6"/>
      <c r="D1789" s="6"/>
      <c r="E1789" s="6"/>
      <c r="F1789" s="6"/>
      <c r="G1789" s="6"/>
      <c r="H1789" s="6"/>
      <c r="I1789" s="6"/>
      <c r="J1789" s="6"/>
      <c r="K1789" s="6"/>
      <c r="L1789" s="6"/>
      <c r="M1789" s="6"/>
      <c r="N1789" s="6"/>
      <c r="O1789" s="6"/>
      <c r="P1789" s="6"/>
      <c r="Q1789" s="6"/>
      <c r="R1789" s="6"/>
      <c r="S1789" s="6"/>
      <c r="T1789" s="6"/>
      <c r="U1789" s="6"/>
      <c r="V1789" s="6"/>
      <c r="W1789" s="6"/>
      <c r="X1789" s="6"/>
      <c r="Y1789" s="6"/>
    </row>
    <row r="1790" spans="2:25">
      <c r="B1790" s="6"/>
      <c r="C1790" s="6"/>
      <c r="D1790" s="6"/>
      <c r="E1790" s="6"/>
      <c r="F1790" s="6"/>
      <c r="G1790" s="6"/>
      <c r="H1790" s="6"/>
      <c r="I1790" s="6"/>
      <c r="J1790" s="6"/>
      <c r="K1790" s="6"/>
      <c r="L1790" s="6"/>
      <c r="M1790" s="6"/>
      <c r="N1790" s="6"/>
      <c r="O1790" s="6"/>
      <c r="P1790" s="6"/>
      <c r="Q1790" s="6"/>
      <c r="R1790" s="6"/>
      <c r="S1790" s="6"/>
      <c r="T1790" s="6"/>
      <c r="U1790" s="6"/>
      <c r="V1790" s="6"/>
      <c r="W1790" s="6"/>
      <c r="X1790" s="6"/>
      <c r="Y1790" s="6"/>
    </row>
    <row r="1791" spans="2:25">
      <c r="B1791" s="6"/>
      <c r="C1791" s="6"/>
      <c r="D1791" s="6"/>
      <c r="E1791" s="6"/>
      <c r="F1791" s="6"/>
      <c r="G1791" s="6"/>
      <c r="H1791" s="6"/>
      <c r="I1791" s="6"/>
      <c r="J1791" s="6"/>
      <c r="K1791" s="6"/>
      <c r="L1791" s="6"/>
      <c r="M1791" s="6"/>
      <c r="N1791" s="6"/>
      <c r="O1791" s="6"/>
      <c r="P1791" s="6"/>
      <c r="Q1791" s="6"/>
      <c r="R1791" s="6"/>
      <c r="S1791" s="6"/>
      <c r="T1791" s="6"/>
      <c r="U1791" s="6"/>
      <c r="V1791" s="6"/>
      <c r="W1791" s="6"/>
      <c r="X1791" s="6"/>
      <c r="Y1791" s="6"/>
    </row>
    <row r="1792" spans="2:25">
      <c r="B1792" s="6"/>
      <c r="C1792" s="6"/>
      <c r="D1792" s="6"/>
      <c r="E1792" s="6"/>
      <c r="F1792" s="6"/>
      <c r="G1792" s="6"/>
      <c r="H1792" s="6"/>
      <c r="I1792" s="6"/>
      <c r="J1792" s="6"/>
      <c r="K1792" s="6"/>
      <c r="L1792" s="6"/>
      <c r="M1792" s="6"/>
      <c r="N1792" s="6"/>
      <c r="O1792" s="6"/>
      <c r="P1792" s="6"/>
      <c r="Q1792" s="6"/>
      <c r="R1792" s="6"/>
      <c r="S1792" s="6"/>
      <c r="T1792" s="6"/>
      <c r="U1792" s="6"/>
      <c r="V1792" s="6"/>
      <c r="W1792" s="6"/>
      <c r="X1792" s="6"/>
      <c r="Y1792" s="6"/>
    </row>
    <row r="1793" spans="2:25">
      <c r="B1793" s="6"/>
      <c r="C1793" s="6"/>
      <c r="D1793" s="6"/>
      <c r="E1793" s="6"/>
      <c r="F1793" s="6"/>
      <c r="G1793" s="6"/>
      <c r="H1793" s="6"/>
      <c r="I1793" s="6"/>
      <c r="J1793" s="6"/>
      <c r="K1793" s="6"/>
      <c r="L1793" s="6"/>
      <c r="M1793" s="6"/>
      <c r="N1793" s="6"/>
      <c r="O1793" s="6"/>
      <c r="P1793" s="6"/>
      <c r="Q1793" s="6"/>
      <c r="R1793" s="6"/>
      <c r="S1793" s="6"/>
      <c r="T1793" s="6"/>
      <c r="U1793" s="6"/>
      <c r="V1793" s="6"/>
      <c r="W1793" s="6"/>
      <c r="X1793" s="6"/>
      <c r="Y1793" s="6"/>
    </row>
    <row r="1794" spans="2:25">
      <c r="B1794" s="6"/>
      <c r="C1794" s="6"/>
      <c r="D1794" s="6"/>
      <c r="E1794" s="6"/>
      <c r="F1794" s="6"/>
      <c r="G1794" s="6"/>
      <c r="H1794" s="6"/>
      <c r="I1794" s="6"/>
      <c r="J1794" s="6"/>
      <c r="K1794" s="6"/>
      <c r="L1794" s="6"/>
      <c r="M1794" s="6"/>
      <c r="N1794" s="6"/>
      <c r="O1794" s="6"/>
      <c r="P1794" s="6"/>
      <c r="Q1794" s="6"/>
      <c r="R1794" s="6"/>
      <c r="S1794" s="6"/>
      <c r="T1794" s="6"/>
      <c r="U1794" s="6"/>
      <c r="V1794" s="6"/>
      <c r="W1794" s="6"/>
      <c r="X1794" s="6"/>
      <c r="Y1794" s="6"/>
    </row>
    <row r="1795" spans="2:25">
      <c r="B1795" s="6"/>
      <c r="C1795" s="6"/>
      <c r="D1795" s="6"/>
      <c r="E1795" s="6"/>
      <c r="F1795" s="6"/>
      <c r="G1795" s="6"/>
      <c r="H1795" s="6"/>
      <c r="I1795" s="6"/>
      <c r="J1795" s="6"/>
      <c r="K1795" s="6"/>
      <c r="L1795" s="6"/>
      <c r="M1795" s="6"/>
      <c r="N1795" s="6"/>
      <c r="O1795" s="6"/>
      <c r="P1795" s="6"/>
      <c r="Q1795" s="6"/>
      <c r="R1795" s="6"/>
      <c r="S1795" s="6"/>
      <c r="T1795" s="6"/>
      <c r="U1795" s="6"/>
      <c r="V1795" s="6"/>
      <c r="W1795" s="6"/>
      <c r="X1795" s="6"/>
      <c r="Y1795" s="6"/>
    </row>
    <row r="1796" spans="2:25">
      <c r="B1796" s="6"/>
      <c r="C1796" s="6"/>
      <c r="D1796" s="6"/>
      <c r="E1796" s="6"/>
      <c r="F1796" s="6"/>
      <c r="G1796" s="6"/>
      <c r="H1796" s="6"/>
      <c r="I1796" s="6"/>
      <c r="J1796" s="6"/>
      <c r="K1796" s="6"/>
      <c r="L1796" s="6"/>
      <c r="M1796" s="6"/>
      <c r="N1796" s="6"/>
      <c r="O1796" s="6"/>
      <c r="P1796" s="6"/>
      <c r="Q1796" s="6"/>
      <c r="R1796" s="6"/>
      <c r="S1796" s="6"/>
      <c r="T1796" s="6"/>
      <c r="U1796" s="6"/>
      <c r="V1796" s="6"/>
      <c r="W1796" s="6"/>
      <c r="X1796" s="6"/>
      <c r="Y1796" s="6"/>
    </row>
    <row r="1797" spans="2:25">
      <c r="B1797" s="6"/>
      <c r="C1797" s="6"/>
      <c r="D1797" s="6"/>
      <c r="E1797" s="6"/>
      <c r="F1797" s="6"/>
      <c r="G1797" s="6"/>
      <c r="H1797" s="6"/>
      <c r="I1797" s="6"/>
      <c r="J1797" s="6"/>
      <c r="K1797" s="6"/>
      <c r="L1797" s="6"/>
      <c r="M1797" s="6"/>
      <c r="N1797" s="6"/>
      <c r="O1797" s="6"/>
      <c r="P1797" s="6"/>
      <c r="Q1797" s="6"/>
      <c r="R1797" s="6"/>
      <c r="S1797" s="6"/>
      <c r="T1797" s="6"/>
      <c r="U1797" s="6"/>
      <c r="V1797" s="6"/>
      <c r="W1797" s="6"/>
      <c r="X1797" s="6"/>
      <c r="Y1797" s="6"/>
    </row>
    <row r="1798" spans="2:25">
      <c r="B1798" s="6"/>
      <c r="C1798" s="6"/>
      <c r="D1798" s="6"/>
      <c r="E1798" s="6"/>
      <c r="F1798" s="6"/>
      <c r="G1798" s="6"/>
      <c r="H1798" s="6"/>
      <c r="I1798" s="6"/>
      <c r="J1798" s="6"/>
      <c r="K1798" s="6"/>
      <c r="L1798" s="6"/>
      <c r="M1798" s="6"/>
      <c r="N1798" s="6"/>
      <c r="O1798" s="6"/>
      <c r="P1798" s="6"/>
      <c r="Q1798" s="6"/>
      <c r="R1798" s="6"/>
      <c r="S1798" s="6"/>
      <c r="T1798" s="6"/>
      <c r="U1798" s="6"/>
      <c r="V1798" s="6"/>
      <c r="W1798" s="6"/>
      <c r="X1798" s="6"/>
      <c r="Y1798" s="6"/>
    </row>
    <row r="1799" spans="2:25">
      <c r="B1799" s="6"/>
      <c r="C1799" s="6"/>
      <c r="D1799" s="6"/>
      <c r="E1799" s="6"/>
      <c r="F1799" s="6"/>
      <c r="G1799" s="6"/>
      <c r="H1799" s="6"/>
      <c r="I1799" s="6"/>
      <c r="J1799" s="6"/>
      <c r="K1799" s="6"/>
      <c r="L1799" s="6"/>
      <c r="M1799" s="6"/>
      <c r="N1799" s="6"/>
      <c r="O1799" s="6"/>
      <c r="P1799" s="6"/>
      <c r="Q1799" s="6"/>
      <c r="R1799" s="6"/>
      <c r="S1799" s="6"/>
      <c r="T1799" s="6"/>
      <c r="U1799" s="6"/>
      <c r="V1799" s="6"/>
      <c r="W1799" s="6"/>
      <c r="X1799" s="6"/>
      <c r="Y1799" s="6"/>
    </row>
    <row r="1800" spans="2:25">
      <c r="B1800" s="6"/>
      <c r="C1800" s="6"/>
      <c r="D1800" s="6"/>
      <c r="E1800" s="6"/>
      <c r="F1800" s="6"/>
      <c r="G1800" s="6"/>
      <c r="H1800" s="6"/>
      <c r="I1800" s="6"/>
      <c r="J1800" s="6"/>
      <c r="K1800" s="6"/>
      <c r="L1800" s="6"/>
      <c r="M1800" s="6"/>
      <c r="N1800" s="6"/>
      <c r="O1800" s="6"/>
      <c r="P1800" s="6"/>
      <c r="Q1800" s="6"/>
      <c r="R1800" s="6"/>
      <c r="S1800" s="6"/>
      <c r="T1800" s="6"/>
      <c r="U1800" s="6"/>
      <c r="V1800" s="6"/>
      <c r="W1800" s="6"/>
      <c r="X1800" s="6"/>
      <c r="Y1800" s="6"/>
    </row>
    <row r="1801" spans="2:25">
      <c r="B1801" s="6"/>
      <c r="C1801" s="6"/>
      <c r="D1801" s="6"/>
      <c r="E1801" s="6"/>
      <c r="F1801" s="6"/>
      <c r="G1801" s="6"/>
      <c r="H1801" s="6"/>
      <c r="I1801" s="6"/>
      <c r="J1801" s="6"/>
      <c r="K1801" s="6"/>
      <c r="L1801" s="6"/>
      <c r="M1801" s="6"/>
      <c r="N1801" s="6"/>
      <c r="O1801" s="6"/>
      <c r="P1801" s="6"/>
      <c r="Q1801" s="6"/>
      <c r="R1801" s="6"/>
      <c r="S1801" s="6"/>
      <c r="T1801" s="6"/>
      <c r="U1801" s="6"/>
      <c r="V1801" s="6"/>
      <c r="W1801" s="6"/>
      <c r="X1801" s="6"/>
      <c r="Y1801" s="6"/>
    </row>
    <row r="1802" spans="2:25">
      <c r="B1802" s="6"/>
      <c r="C1802" s="6"/>
      <c r="D1802" s="6"/>
      <c r="E1802" s="6"/>
      <c r="F1802" s="6"/>
      <c r="G1802" s="6"/>
      <c r="H1802" s="6"/>
      <c r="I1802" s="6"/>
      <c r="J1802" s="6"/>
      <c r="K1802" s="6"/>
      <c r="L1802" s="6"/>
      <c r="M1802" s="6"/>
      <c r="N1802" s="6"/>
      <c r="O1802" s="6"/>
      <c r="P1802" s="6"/>
      <c r="Q1802" s="6"/>
      <c r="R1802" s="6"/>
      <c r="S1802" s="6"/>
      <c r="T1802" s="6"/>
      <c r="U1802" s="6"/>
      <c r="V1802" s="6"/>
      <c r="W1802" s="6"/>
      <c r="X1802" s="6"/>
      <c r="Y1802" s="6"/>
    </row>
    <row r="1803" spans="2:25">
      <c r="B1803" s="6"/>
      <c r="C1803" s="6"/>
      <c r="D1803" s="6"/>
      <c r="E1803" s="6"/>
      <c r="F1803" s="6"/>
      <c r="G1803" s="6"/>
      <c r="H1803" s="6"/>
      <c r="I1803" s="6"/>
      <c r="J1803" s="6"/>
      <c r="K1803" s="6"/>
      <c r="L1803" s="6"/>
      <c r="M1803" s="6"/>
      <c r="N1803" s="6"/>
      <c r="O1803" s="6"/>
      <c r="P1803" s="6"/>
      <c r="Q1803" s="6"/>
      <c r="R1803" s="6"/>
      <c r="S1803" s="6"/>
      <c r="T1803" s="6"/>
      <c r="U1803" s="6"/>
      <c r="V1803" s="6"/>
      <c r="W1803" s="6"/>
      <c r="X1803" s="6"/>
      <c r="Y1803" s="6"/>
    </row>
    <row r="1804" spans="2:25">
      <c r="B1804" s="6"/>
      <c r="C1804" s="6"/>
      <c r="D1804" s="6"/>
      <c r="E1804" s="6"/>
      <c r="F1804" s="6"/>
      <c r="G1804" s="6"/>
      <c r="H1804" s="6"/>
      <c r="I1804" s="6"/>
      <c r="J1804" s="6"/>
      <c r="K1804" s="6"/>
      <c r="L1804" s="6"/>
      <c r="M1804" s="6"/>
      <c r="N1804" s="6"/>
      <c r="O1804" s="6"/>
      <c r="P1804" s="6"/>
      <c r="Q1804" s="6"/>
      <c r="R1804" s="6"/>
      <c r="S1804" s="6"/>
      <c r="T1804" s="6"/>
      <c r="U1804" s="6"/>
      <c r="V1804" s="6"/>
      <c r="W1804" s="6"/>
      <c r="X1804" s="6"/>
      <c r="Y1804" s="6"/>
    </row>
    <row r="1805" spans="2:25">
      <c r="B1805" s="6"/>
      <c r="C1805" s="6"/>
      <c r="D1805" s="6"/>
      <c r="E1805" s="6"/>
      <c r="F1805" s="6"/>
      <c r="G1805" s="6"/>
      <c r="H1805" s="6"/>
      <c r="I1805" s="6"/>
      <c r="J1805" s="6"/>
      <c r="K1805" s="6"/>
      <c r="L1805" s="6"/>
      <c r="M1805" s="6"/>
      <c r="N1805" s="6"/>
      <c r="O1805" s="6"/>
      <c r="P1805" s="6"/>
      <c r="Q1805" s="6"/>
      <c r="R1805" s="6"/>
      <c r="S1805" s="6"/>
      <c r="T1805" s="6"/>
      <c r="U1805" s="6"/>
      <c r="V1805" s="6"/>
      <c r="W1805" s="6"/>
      <c r="X1805" s="6"/>
      <c r="Y1805" s="6"/>
    </row>
    <row r="1806" spans="2:25">
      <c r="B1806" s="6"/>
      <c r="C1806" s="6"/>
      <c r="D1806" s="6"/>
      <c r="E1806" s="6"/>
      <c r="F1806" s="6"/>
      <c r="G1806" s="6"/>
      <c r="H1806" s="6"/>
      <c r="I1806" s="6"/>
      <c r="J1806" s="6"/>
      <c r="K1806" s="6"/>
      <c r="L1806" s="6"/>
      <c r="M1806" s="6"/>
      <c r="N1806" s="6"/>
      <c r="O1806" s="6"/>
      <c r="P1806" s="6"/>
      <c r="Q1806" s="6"/>
      <c r="R1806" s="6"/>
      <c r="S1806" s="6"/>
      <c r="T1806" s="6"/>
      <c r="U1806" s="6"/>
      <c r="V1806" s="6"/>
      <c r="W1806" s="6"/>
      <c r="X1806" s="6"/>
      <c r="Y1806" s="6"/>
    </row>
    <row r="1807" spans="2:25">
      <c r="B1807" s="6"/>
      <c r="C1807" s="6"/>
      <c r="D1807" s="6"/>
      <c r="E1807" s="6"/>
      <c r="F1807" s="6"/>
      <c r="G1807" s="6"/>
      <c r="H1807" s="6"/>
      <c r="I1807" s="6"/>
      <c r="J1807" s="6"/>
      <c r="K1807" s="6"/>
      <c r="L1807" s="6"/>
      <c r="M1807" s="6"/>
      <c r="N1807" s="6"/>
      <c r="O1807" s="6"/>
      <c r="P1807" s="6"/>
      <c r="Q1807" s="6"/>
      <c r="R1807" s="6"/>
      <c r="S1807" s="6"/>
      <c r="T1807" s="6"/>
      <c r="U1807" s="6"/>
      <c r="V1807" s="6"/>
      <c r="W1807" s="6"/>
      <c r="X1807" s="6"/>
      <c r="Y1807" s="6"/>
    </row>
    <row r="1808" spans="2:25">
      <c r="B1808" s="6"/>
      <c r="C1808" s="6"/>
      <c r="D1808" s="6"/>
      <c r="E1808" s="6"/>
      <c r="F1808" s="6"/>
      <c r="G1808" s="6"/>
      <c r="H1808" s="6"/>
      <c r="I1808" s="6"/>
      <c r="J1808" s="6"/>
      <c r="K1808" s="6"/>
      <c r="L1808" s="6"/>
      <c r="M1808" s="6"/>
      <c r="N1808" s="6"/>
      <c r="O1808" s="6"/>
      <c r="P1808" s="6"/>
      <c r="Q1808" s="6"/>
      <c r="R1808" s="6"/>
      <c r="S1808" s="6"/>
      <c r="T1808" s="6"/>
      <c r="U1808" s="6"/>
      <c r="V1808" s="6"/>
      <c r="W1808" s="6"/>
      <c r="X1808" s="6"/>
      <c r="Y1808" s="6"/>
    </row>
    <row r="1809" spans="2:25">
      <c r="B1809" s="6"/>
      <c r="C1809" s="6"/>
      <c r="D1809" s="6"/>
      <c r="E1809" s="6"/>
      <c r="F1809" s="6"/>
      <c r="G1809" s="6"/>
      <c r="H1809" s="6"/>
      <c r="I1809" s="6"/>
      <c r="J1809" s="6"/>
      <c r="K1809" s="6"/>
      <c r="L1809" s="6"/>
      <c r="M1809" s="6"/>
      <c r="N1809" s="6"/>
      <c r="O1809" s="6"/>
      <c r="P1809" s="6"/>
      <c r="Q1809" s="6"/>
      <c r="R1809" s="6"/>
      <c r="S1809" s="6"/>
      <c r="T1809" s="6"/>
      <c r="U1809" s="6"/>
      <c r="V1809" s="6"/>
      <c r="W1809" s="6"/>
      <c r="X1809" s="6"/>
      <c r="Y1809" s="6"/>
    </row>
    <row r="1810" spans="2:25">
      <c r="B1810" s="6"/>
      <c r="C1810" s="6"/>
      <c r="D1810" s="6"/>
      <c r="E1810" s="6"/>
      <c r="F1810" s="6"/>
      <c r="G1810" s="6"/>
      <c r="H1810" s="6"/>
      <c r="I1810" s="6"/>
      <c r="J1810" s="6"/>
      <c r="K1810" s="6"/>
      <c r="L1810" s="6"/>
      <c r="M1810" s="6"/>
      <c r="N1810" s="6"/>
      <c r="O1810" s="6"/>
      <c r="P1810" s="6"/>
      <c r="Q1810" s="6"/>
      <c r="R1810" s="6"/>
      <c r="S1810" s="6"/>
      <c r="T1810" s="6"/>
      <c r="U1810" s="6"/>
      <c r="V1810" s="6"/>
      <c r="W1810" s="6"/>
      <c r="X1810" s="6"/>
      <c r="Y1810" s="6"/>
    </row>
    <row r="1811" spans="2:25">
      <c r="B1811" s="6"/>
      <c r="C1811" s="6"/>
      <c r="D1811" s="6"/>
      <c r="E1811" s="6"/>
      <c r="F1811" s="6"/>
      <c r="G1811" s="6"/>
      <c r="H1811" s="6"/>
      <c r="I1811" s="6"/>
      <c r="J1811" s="6"/>
      <c r="K1811" s="6"/>
      <c r="L1811" s="6"/>
      <c r="M1811" s="6"/>
      <c r="N1811" s="6"/>
      <c r="O1811" s="6"/>
      <c r="P1811" s="6"/>
      <c r="Q1811" s="6"/>
      <c r="R1811" s="6"/>
      <c r="S1811" s="6"/>
      <c r="T1811" s="6"/>
      <c r="U1811" s="6"/>
      <c r="V1811" s="6"/>
      <c r="W1811" s="6"/>
      <c r="X1811" s="6"/>
      <c r="Y1811" s="6"/>
    </row>
    <row r="1812" spans="2:25">
      <c r="B1812" s="6"/>
      <c r="C1812" s="6"/>
      <c r="D1812" s="6"/>
      <c r="E1812" s="6"/>
      <c r="F1812" s="6"/>
      <c r="G1812" s="6"/>
      <c r="H1812" s="6"/>
      <c r="I1812" s="6"/>
      <c r="J1812" s="6"/>
      <c r="K1812" s="6"/>
      <c r="L1812" s="6"/>
      <c r="M1812" s="6"/>
      <c r="N1812" s="6"/>
      <c r="O1812" s="6"/>
      <c r="P1812" s="6"/>
      <c r="Q1812" s="6"/>
      <c r="R1812" s="6"/>
      <c r="S1812" s="6"/>
      <c r="T1812" s="6"/>
      <c r="U1812" s="6"/>
      <c r="V1812" s="6"/>
      <c r="W1812" s="6"/>
      <c r="X1812" s="6"/>
      <c r="Y1812" s="6"/>
    </row>
    <row r="1813" spans="2:25">
      <c r="B1813" s="6"/>
      <c r="C1813" s="6"/>
      <c r="D1813" s="6"/>
      <c r="E1813" s="6"/>
      <c r="F1813" s="6"/>
      <c r="G1813" s="6"/>
      <c r="H1813" s="6"/>
      <c r="I1813" s="6"/>
      <c r="J1813" s="6"/>
      <c r="K1813" s="6"/>
      <c r="L1813" s="6"/>
      <c r="M1813" s="6"/>
      <c r="N1813" s="6"/>
      <c r="O1813" s="6"/>
      <c r="P1813" s="6"/>
      <c r="Q1813" s="6"/>
      <c r="R1813" s="6"/>
      <c r="S1813" s="6"/>
      <c r="T1813" s="6"/>
      <c r="U1813" s="6"/>
      <c r="V1813" s="6"/>
      <c r="W1813" s="6"/>
      <c r="X1813" s="6"/>
      <c r="Y1813" s="6"/>
    </row>
    <row r="1814" spans="2:25">
      <c r="B1814" s="6"/>
      <c r="C1814" s="6"/>
      <c r="D1814" s="6"/>
      <c r="E1814" s="6"/>
      <c r="F1814" s="6"/>
      <c r="G1814" s="6"/>
      <c r="H1814" s="6"/>
      <c r="I1814" s="6"/>
      <c r="J1814" s="6"/>
      <c r="K1814" s="6"/>
      <c r="L1814" s="6"/>
      <c r="M1814" s="6"/>
      <c r="N1814" s="6"/>
      <c r="O1814" s="6"/>
      <c r="P1814" s="6"/>
      <c r="Q1814" s="6"/>
      <c r="R1814" s="6"/>
      <c r="S1814" s="6"/>
      <c r="T1814" s="6"/>
      <c r="U1814" s="6"/>
      <c r="V1814" s="6"/>
      <c r="W1814" s="6"/>
      <c r="X1814" s="6"/>
      <c r="Y1814" s="6"/>
    </row>
    <row r="1815" spans="2:25">
      <c r="B1815" s="6"/>
      <c r="C1815" s="6"/>
      <c r="D1815" s="6"/>
      <c r="E1815" s="6"/>
      <c r="F1815" s="6"/>
      <c r="G1815" s="6"/>
      <c r="H1815" s="6"/>
      <c r="I1815" s="6"/>
      <c r="J1815" s="6"/>
      <c r="K1815" s="6"/>
      <c r="L1815" s="6"/>
      <c r="M1815" s="6"/>
      <c r="N1815" s="6"/>
      <c r="O1815" s="6"/>
      <c r="P1815" s="6"/>
      <c r="Q1815" s="6"/>
      <c r="R1815" s="6"/>
      <c r="S1815" s="6"/>
      <c r="T1815" s="6"/>
      <c r="U1815" s="6"/>
      <c r="V1815" s="6"/>
      <c r="W1815" s="6"/>
      <c r="X1815" s="6"/>
      <c r="Y1815" s="6"/>
    </row>
    <row r="1816" spans="2:25">
      <c r="B1816" s="6"/>
      <c r="C1816" s="6"/>
      <c r="D1816" s="6"/>
      <c r="E1816" s="6"/>
      <c r="F1816" s="6"/>
      <c r="G1816" s="6"/>
      <c r="H1816" s="6"/>
      <c r="I1816" s="6"/>
      <c r="J1816" s="6"/>
      <c r="K1816" s="6"/>
      <c r="L1816" s="6"/>
      <c r="M1816" s="6"/>
      <c r="N1816" s="6"/>
      <c r="O1816" s="6"/>
      <c r="P1816" s="6"/>
      <c r="Q1816" s="6"/>
      <c r="R1816" s="6"/>
      <c r="S1816" s="6"/>
      <c r="T1816" s="6"/>
      <c r="U1816" s="6"/>
      <c r="V1816" s="6"/>
      <c r="W1816" s="6"/>
      <c r="X1816" s="6"/>
      <c r="Y1816" s="6"/>
    </row>
    <row r="1817" spans="2:25">
      <c r="B1817" s="6"/>
      <c r="C1817" s="6"/>
      <c r="D1817" s="6"/>
      <c r="E1817" s="6"/>
      <c r="F1817" s="6"/>
      <c r="G1817" s="6"/>
      <c r="H1817" s="6"/>
      <c r="I1817" s="6"/>
      <c r="J1817" s="6"/>
      <c r="K1817" s="6"/>
      <c r="L1817" s="6"/>
      <c r="M1817" s="6"/>
      <c r="N1817" s="6"/>
      <c r="O1817" s="6"/>
      <c r="P1817" s="6"/>
      <c r="Q1817" s="6"/>
      <c r="R1817" s="6"/>
      <c r="S1817" s="6"/>
      <c r="T1817" s="6"/>
      <c r="U1817" s="6"/>
      <c r="V1817" s="6"/>
      <c r="W1817" s="6"/>
      <c r="X1817" s="6"/>
      <c r="Y1817" s="6"/>
    </row>
    <row r="1818" spans="2:25">
      <c r="B1818" s="6"/>
      <c r="C1818" s="6"/>
      <c r="D1818" s="6"/>
      <c r="E1818" s="6"/>
      <c r="F1818" s="6"/>
      <c r="G1818" s="6"/>
      <c r="H1818" s="6"/>
      <c r="I1818" s="6"/>
      <c r="J1818" s="6"/>
      <c r="K1818" s="6"/>
      <c r="L1818" s="6"/>
      <c r="M1818" s="6"/>
      <c r="N1818" s="6"/>
      <c r="O1818" s="6"/>
      <c r="P1818" s="6"/>
      <c r="Q1818" s="6"/>
      <c r="R1818" s="6"/>
      <c r="S1818" s="6"/>
      <c r="T1818" s="6"/>
      <c r="U1818" s="6"/>
      <c r="V1818" s="6"/>
      <c r="W1818" s="6"/>
      <c r="X1818" s="6"/>
      <c r="Y1818" s="6"/>
    </row>
    <row r="1819" spans="2:25">
      <c r="B1819" s="6"/>
      <c r="C1819" s="6"/>
      <c r="D1819" s="6"/>
      <c r="E1819" s="6"/>
      <c r="F1819" s="6"/>
      <c r="G1819" s="6"/>
      <c r="H1819" s="6"/>
      <c r="I1819" s="6"/>
      <c r="J1819" s="6"/>
      <c r="K1819" s="6"/>
      <c r="L1819" s="6"/>
      <c r="M1819" s="6"/>
      <c r="N1819" s="6"/>
      <c r="O1819" s="6"/>
      <c r="P1819" s="6"/>
      <c r="Q1819" s="6"/>
      <c r="R1819" s="6"/>
      <c r="S1819" s="6"/>
      <c r="T1819" s="6"/>
      <c r="U1819" s="6"/>
      <c r="V1819" s="6"/>
      <c r="W1819" s="6"/>
      <c r="X1819" s="6"/>
      <c r="Y1819" s="6"/>
    </row>
    <row r="1820" spans="2:25">
      <c r="B1820" s="6"/>
      <c r="C1820" s="6"/>
      <c r="D1820" s="6"/>
      <c r="E1820" s="6"/>
      <c r="F1820" s="6"/>
      <c r="G1820" s="6"/>
      <c r="H1820" s="6"/>
      <c r="I1820" s="6"/>
      <c r="J1820" s="6"/>
      <c r="K1820" s="6"/>
      <c r="L1820" s="6"/>
      <c r="M1820" s="6"/>
      <c r="N1820" s="6"/>
      <c r="O1820" s="6"/>
      <c r="P1820" s="6"/>
      <c r="Q1820" s="6"/>
      <c r="R1820" s="6"/>
      <c r="S1820" s="6"/>
      <c r="T1820" s="6"/>
      <c r="U1820" s="6"/>
      <c r="V1820" s="6"/>
      <c r="W1820" s="6"/>
      <c r="X1820" s="6"/>
      <c r="Y1820" s="6"/>
    </row>
    <row r="1821" spans="2:25">
      <c r="B1821" s="6"/>
      <c r="C1821" s="6"/>
      <c r="D1821" s="6"/>
      <c r="E1821" s="6"/>
      <c r="F1821" s="6"/>
      <c r="G1821" s="6"/>
      <c r="H1821" s="6"/>
      <c r="I1821" s="6"/>
      <c r="J1821" s="6"/>
      <c r="K1821" s="6"/>
      <c r="L1821" s="6"/>
      <c r="M1821" s="6"/>
      <c r="N1821" s="6"/>
      <c r="O1821" s="6"/>
      <c r="P1821" s="6"/>
      <c r="Q1821" s="6"/>
      <c r="R1821" s="6"/>
      <c r="S1821" s="6"/>
      <c r="T1821" s="6"/>
      <c r="U1821" s="6"/>
      <c r="V1821" s="6"/>
      <c r="W1821" s="6"/>
      <c r="X1821" s="6"/>
      <c r="Y1821" s="6"/>
    </row>
    <row r="1822" spans="2:25">
      <c r="B1822" s="6"/>
      <c r="C1822" s="6"/>
      <c r="D1822" s="6"/>
      <c r="E1822" s="6"/>
      <c r="F1822" s="6"/>
      <c r="G1822" s="6"/>
      <c r="H1822" s="6"/>
      <c r="I1822" s="6"/>
      <c r="J1822" s="6"/>
      <c r="K1822" s="6"/>
      <c r="L1822" s="6"/>
      <c r="M1822" s="6"/>
      <c r="N1822" s="6"/>
      <c r="O1822" s="6"/>
      <c r="P1822" s="6"/>
      <c r="Q1822" s="6"/>
      <c r="R1822" s="6"/>
      <c r="S1822" s="6"/>
      <c r="T1822" s="6"/>
      <c r="U1822" s="6"/>
      <c r="V1822" s="6"/>
      <c r="W1822" s="6"/>
      <c r="X1822" s="6"/>
      <c r="Y1822" s="6"/>
    </row>
    <row r="1823" spans="2:25">
      <c r="B1823" s="6"/>
      <c r="C1823" s="6"/>
      <c r="D1823" s="6"/>
      <c r="E1823" s="6"/>
      <c r="F1823" s="6"/>
      <c r="G1823" s="6"/>
      <c r="H1823" s="6"/>
      <c r="I1823" s="6"/>
      <c r="J1823" s="6"/>
      <c r="K1823" s="6"/>
      <c r="L1823" s="6"/>
      <c r="M1823" s="6"/>
      <c r="N1823" s="6"/>
      <c r="O1823" s="6"/>
      <c r="P1823" s="6"/>
      <c r="Q1823" s="6"/>
      <c r="R1823" s="6"/>
      <c r="S1823" s="6"/>
      <c r="T1823" s="6"/>
      <c r="U1823" s="6"/>
      <c r="V1823" s="6"/>
      <c r="W1823" s="6"/>
      <c r="X1823" s="6"/>
      <c r="Y1823" s="6"/>
    </row>
    <row r="1824" spans="2:25">
      <c r="B1824" s="6"/>
      <c r="C1824" s="6"/>
      <c r="D1824" s="6"/>
      <c r="E1824" s="6"/>
      <c r="F1824" s="6"/>
      <c r="G1824" s="6"/>
      <c r="H1824" s="6"/>
      <c r="I1824" s="6"/>
      <c r="J1824" s="6"/>
      <c r="K1824" s="6"/>
      <c r="L1824" s="6"/>
      <c r="M1824" s="6"/>
      <c r="N1824" s="6"/>
      <c r="O1824" s="6"/>
      <c r="P1824" s="6"/>
      <c r="Q1824" s="6"/>
      <c r="R1824" s="6"/>
      <c r="S1824" s="6"/>
      <c r="T1824" s="6"/>
      <c r="U1824" s="6"/>
      <c r="V1824" s="6"/>
      <c r="W1824" s="6"/>
      <c r="X1824" s="6"/>
      <c r="Y1824" s="6"/>
    </row>
    <row r="1825" spans="2:25">
      <c r="B1825" s="6"/>
      <c r="C1825" s="6"/>
      <c r="D1825" s="6"/>
      <c r="E1825" s="6"/>
      <c r="F1825" s="6"/>
      <c r="G1825" s="6"/>
      <c r="H1825" s="6"/>
      <c r="I1825" s="6"/>
      <c r="J1825" s="6"/>
      <c r="K1825" s="6"/>
      <c r="L1825" s="6"/>
      <c r="M1825" s="6"/>
      <c r="N1825" s="6"/>
      <c r="O1825" s="6"/>
      <c r="P1825" s="6"/>
      <c r="Q1825" s="6"/>
      <c r="R1825" s="6"/>
      <c r="S1825" s="6"/>
      <c r="T1825" s="6"/>
      <c r="U1825" s="6"/>
      <c r="V1825" s="6"/>
      <c r="W1825" s="6"/>
      <c r="X1825" s="6"/>
      <c r="Y1825" s="6"/>
    </row>
    <row r="1826" spans="2:25">
      <c r="B1826" s="6"/>
      <c r="C1826" s="6"/>
      <c r="D1826" s="6"/>
      <c r="E1826" s="6"/>
      <c r="F1826" s="6"/>
      <c r="G1826" s="6"/>
      <c r="H1826" s="6"/>
      <c r="I1826" s="6"/>
      <c r="J1826" s="6"/>
      <c r="K1826" s="6"/>
      <c r="L1826" s="6"/>
      <c r="M1826" s="6"/>
      <c r="N1826" s="6"/>
      <c r="O1826" s="6"/>
      <c r="P1826" s="6"/>
      <c r="Q1826" s="6"/>
      <c r="R1826" s="6"/>
      <c r="S1826" s="6"/>
      <c r="T1826" s="6"/>
      <c r="U1826" s="6"/>
      <c r="V1826" s="6"/>
      <c r="W1826" s="6"/>
      <c r="X1826" s="6"/>
      <c r="Y1826" s="6"/>
    </row>
    <row r="1827" spans="2:25">
      <c r="B1827" s="6"/>
      <c r="C1827" s="6"/>
      <c r="D1827" s="6"/>
      <c r="E1827" s="6"/>
      <c r="F1827" s="6"/>
      <c r="G1827" s="6"/>
      <c r="H1827" s="6"/>
      <c r="I1827" s="6"/>
      <c r="J1827" s="6"/>
      <c r="K1827" s="6"/>
      <c r="L1827" s="6"/>
      <c r="M1827" s="6"/>
      <c r="N1827" s="6"/>
      <c r="O1827" s="6"/>
      <c r="P1827" s="6"/>
      <c r="Q1827" s="6"/>
      <c r="R1827" s="6"/>
      <c r="S1827" s="6"/>
      <c r="T1827" s="6"/>
      <c r="U1827" s="6"/>
      <c r="V1827" s="6"/>
      <c r="W1827" s="6"/>
      <c r="X1827" s="6"/>
      <c r="Y1827" s="6"/>
    </row>
    <row r="1828" spans="2:25">
      <c r="B1828" s="6"/>
      <c r="C1828" s="6"/>
      <c r="D1828" s="6"/>
      <c r="E1828" s="6"/>
      <c r="F1828" s="6"/>
      <c r="G1828" s="6"/>
      <c r="H1828" s="6"/>
      <c r="I1828" s="6"/>
      <c r="J1828" s="6"/>
      <c r="K1828" s="6"/>
      <c r="L1828" s="6"/>
      <c r="M1828" s="6"/>
      <c r="N1828" s="6"/>
      <c r="O1828" s="6"/>
      <c r="P1828" s="6"/>
      <c r="Q1828" s="6"/>
      <c r="R1828" s="6"/>
      <c r="S1828" s="6"/>
      <c r="T1828" s="6"/>
      <c r="U1828" s="6"/>
      <c r="V1828" s="6"/>
      <c r="W1828" s="6"/>
      <c r="X1828" s="6"/>
      <c r="Y1828" s="6"/>
    </row>
    <row r="1829" spans="2:25">
      <c r="B1829" s="6"/>
      <c r="C1829" s="6"/>
      <c r="D1829" s="6"/>
      <c r="E1829" s="6"/>
      <c r="F1829" s="6"/>
      <c r="G1829" s="6"/>
      <c r="H1829" s="6"/>
      <c r="I1829" s="6"/>
      <c r="J1829" s="6"/>
      <c r="K1829" s="6"/>
      <c r="L1829" s="6"/>
      <c r="M1829" s="6"/>
      <c r="N1829" s="6"/>
      <c r="O1829" s="6"/>
      <c r="P1829" s="6"/>
      <c r="Q1829" s="6"/>
      <c r="R1829" s="6"/>
      <c r="S1829" s="6"/>
      <c r="T1829" s="6"/>
      <c r="U1829" s="6"/>
      <c r="V1829" s="6"/>
      <c r="W1829" s="6"/>
      <c r="X1829" s="6"/>
      <c r="Y1829" s="6"/>
    </row>
    <row r="1830" spans="2:25">
      <c r="B1830" s="6"/>
      <c r="C1830" s="6"/>
      <c r="D1830" s="6"/>
      <c r="E1830" s="6"/>
      <c r="F1830" s="6"/>
      <c r="G1830" s="6"/>
      <c r="H1830" s="6"/>
      <c r="I1830" s="6"/>
      <c r="J1830" s="6"/>
      <c r="K1830" s="6"/>
      <c r="L1830" s="6"/>
      <c r="M1830" s="6"/>
      <c r="N1830" s="6"/>
      <c r="O1830" s="6"/>
      <c r="P1830" s="6"/>
      <c r="Q1830" s="6"/>
      <c r="R1830" s="6"/>
      <c r="S1830" s="6"/>
      <c r="T1830" s="6"/>
      <c r="U1830" s="6"/>
      <c r="V1830" s="6"/>
      <c r="W1830" s="6"/>
      <c r="X1830" s="6"/>
      <c r="Y1830" s="6"/>
    </row>
    <row r="1831" spans="2:25">
      <c r="B1831" s="6"/>
      <c r="C1831" s="6"/>
      <c r="D1831" s="6"/>
      <c r="E1831" s="6"/>
      <c r="F1831" s="6"/>
      <c r="G1831" s="6"/>
      <c r="H1831" s="6"/>
      <c r="I1831" s="6"/>
      <c r="J1831" s="6"/>
      <c r="K1831" s="6"/>
      <c r="L1831" s="6"/>
      <c r="M1831" s="6"/>
      <c r="N1831" s="6"/>
      <c r="O1831" s="6"/>
      <c r="P1831" s="6"/>
      <c r="Q1831" s="6"/>
      <c r="R1831" s="6"/>
      <c r="S1831" s="6"/>
      <c r="T1831" s="6"/>
      <c r="U1831" s="6"/>
      <c r="V1831" s="6"/>
      <c r="W1831" s="6"/>
      <c r="X1831" s="6"/>
      <c r="Y1831" s="6"/>
    </row>
    <row r="1832" spans="2:25">
      <c r="B1832" s="6"/>
      <c r="C1832" s="6"/>
      <c r="D1832" s="6"/>
      <c r="E1832" s="6"/>
      <c r="F1832" s="6"/>
      <c r="G1832" s="6"/>
      <c r="H1832" s="6"/>
      <c r="I1832" s="6"/>
      <c r="J1832" s="6"/>
      <c r="K1832" s="6"/>
      <c r="L1832" s="6"/>
      <c r="M1832" s="6"/>
      <c r="N1832" s="6"/>
      <c r="O1832" s="6"/>
      <c r="P1832" s="6"/>
      <c r="Q1832" s="6"/>
      <c r="R1832" s="6"/>
      <c r="S1832" s="6"/>
      <c r="T1832" s="6"/>
      <c r="U1832" s="6"/>
      <c r="V1832" s="6"/>
      <c r="W1832" s="6"/>
      <c r="X1832" s="6"/>
      <c r="Y1832" s="6"/>
    </row>
    <row r="1833" spans="2:25">
      <c r="B1833" s="6"/>
      <c r="C1833" s="6"/>
      <c r="D1833" s="6"/>
      <c r="E1833" s="6"/>
      <c r="F1833" s="6"/>
      <c r="G1833" s="6"/>
      <c r="H1833" s="6"/>
      <c r="I1833" s="6"/>
      <c r="J1833" s="6"/>
      <c r="K1833" s="6"/>
      <c r="L1833" s="6"/>
      <c r="M1833" s="6"/>
      <c r="N1833" s="6"/>
      <c r="O1833" s="6"/>
      <c r="P1833" s="6"/>
      <c r="Q1833" s="6"/>
      <c r="R1833" s="6"/>
      <c r="S1833" s="6"/>
      <c r="T1833" s="6"/>
      <c r="U1833" s="6"/>
      <c r="V1833" s="6"/>
      <c r="W1833" s="6"/>
      <c r="X1833" s="6"/>
      <c r="Y1833" s="6"/>
    </row>
    <row r="1834" spans="2:25">
      <c r="B1834" s="6"/>
      <c r="C1834" s="6"/>
      <c r="D1834" s="6"/>
      <c r="E1834" s="6"/>
      <c r="F1834" s="6"/>
      <c r="G1834" s="6"/>
      <c r="H1834" s="6"/>
      <c r="I1834" s="6"/>
      <c r="J1834" s="6"/>
      <c r="K1834" s="6"/>
      <c r="L1834" s="6"/>
      <c r="M1834" s="6"/>
      <c r="N1834" s="6"/>
      <c r="O1834" s="6"/>
      <c r="P1834" s="6"/>
      <c r="Q1834" s="6"/>
      <c r="R1834" s="6"/>
      <c r="S1834" s="6"/>
      <c r="T1834" s="6"/>
      <c r="U1834" s="6"/>
      <c r="V1834" s="6"/>
      <c r="W1834" s="6"/>
      <c r="X1834" s="6"/>
      <c r="Y1834" s="6"/>
    </row>
    <row r="1835" spans="2:25">
      <c r="B1835" s="6"/>
      <c r="C1835" s="6"/>
      <c r="D1835" s="6"/>
      <c r="E1835" s="6"/>
      <c r="F1835" s="6"/>
      <c r="G1835" s="6"/>
      <c r="H1835" s="6"/>
      <c r="I1835" s="6"/>
      <c r="J1835" s="6"/>
      <c r="K1835" s="6"/>
      <c r="L1835" s="6"/>
      <c r="M1835" s="6"/>
      <c r="N1835" s="6"/>
      <c r="O1835" s="6"/>
      <c r="P1835" s="6"/>
      <c r="Q1835" s="6"/>
      <c r="R1835" s="6"/>
      <c r="S1835" s="6"/>
      <c r="T1835" s="6"/>
      <c r="U1835" s="6"/>
      <c r="V1835" s="6"/>
      <c r="W1835" s="6"/>
      <c r="X1835" s="6"/>
      <c r="Y1835" s="6"/>
    </row>
    <row r="1836" spans="2:25">
      <c r="B1836" s="6"/>
      <c r="C1836" s="6"/>
      <c r="D1836" s="6"/>
      <c r="E1836" s="6"/>
      <c r="F1836" s="6"/>
      <c r="G1836" s="6"/>
      <c r="H1836" s="6"/>
      <c r="I1836" s="6"/>
      <c r="J1836" s="6"/>
      <c r="K1836" s="6"/>
      <c r="L1836" s="6"/>
      <c r="M1836" s="6"/>
      <c r="N1836" s="6"/>
      <c r="O1836" s="6"/>
      <c r="P1836" s="6"/>
      <c r="Q1836" s="6"/>
      <c r="R1836" s="6"/>
      <c r="S1836" s="6"/>
      <c r="T1836" s="6"/>
      <c r="U1836" s="6"/>
      <c r="V1836" s="6"/>
      <c r="W1836" s="6"/>
      <c r="X1836" s="6"/>
      <c r="Y1836" s="6"/>
    </row>
    <row r="1837" spans="2:25">
      <c r="B1837" s="6"/>
      <c r="C1837" s="6"/>
      <c r="D1837" s="6"/>
      <c r="E1837" s="6"/>
      <c r="F1837" s="6"/>
      <c r="G1837" s="6"/>
      <c r="H1837" s="6"/>
      <c r="I1837" s="6"/>
      <c r="J1837" s="6"/>
      <c r="K1837" s="6"/>
      <c r="L1837" s="6"/>
      <c r="M1837" s="6"/>
      <c r="N1837" s="6"/>
      <c r="O1837" s="6"/>
      <c r="P1837" s="6"/>
      <c r="Q1837" s="6"/>
      <c r="R1837" s="6"/>
      <c r="S1837" s="6"/>
      <c r="T1837" s="6"/>
      <c r="U1837" s="6"/>
      <c r="V1837" s="6"/>
      <c r="W1837" s="6"/>
      <c r="X1837" s="6"/>
      <c r="Y1837" s="6"/>
    </row>
    <row r="1838" spans="2:25">
      <c r="B1838" s="6"/>
      <c r="C1838" s="6"/>
      <c r="D1838" s="6"/>
      <c r="E1838" s="6"/>
      <c r="F1838" s="6"/>
      <c r="G1838" s="6"/>
      <c r="H1838" s="6"/>
      <c r="I1838" s="6"/>
      <c r="J1838" s="6"/>
      <c r="K1838" s="6"/>
      <c r="L1838" s="6"/>
      <c r="M1838" s="6"/>
      <c r="N1838" s="6"/>
      <c r="O1838" s="6"/>
      <c r="P1838" s="6"/>
      <c r="Q1838" s="6"/>
      <c r="R1838" s="6"/>
      <c r="S1838" s="6"/>
      <c r="T1838" s="6"/>
      <c r="U1838" s="6"/>
      <c r="V1838" s="6"/>
      <c r="W1838" s="6"/>
      <c r="X1838" s="6"/>
      <c r="Y1838" s="6"/>
    </row>
    <row r="1839" spans="2:25">
      <c r="B1839" s="6"/>
      <c r="C1839" s="6"/>
      <c r="D1839" s="6"/>
      <c r="E1839" s="6"/>
      <c r="F1839" s="6"/>
      <c r="G1839" s="6"/>
      <c r="H1839" s="6"/>
      <c r="I1839" s="6"/>
      <c r="J1839" s="6"/>
      <c r="K1839" s="6"/>
      <c r="L1839" s="6"/>
      <c r="M1839" s="6"/>
      <c r="N1839" s="6"/>
      <c r="O1839" s="6"/>
      <c r="P1839" s="6"/>
      <c r="Q1839" s="6"/>
      <c r="R1839" s="6"/>
      <c r="S1839" s="6"/>
      <c r="T1839" s="6"/>
      <c r="U1839" s="6"/>
      <c r="V1839" s="6"/>
      <c r="W1839" s="6"/>
      <c r="X1839" s="6"/>
      <c r="Y1839" s="6"/>
    </row>
    <row r="1840" spans="2:25">
      <c r="B1840" s="6"/>
      <c r="C1840" s="6"/>
      <c r="D1840" s="6"/>
      <c r="E1840" s="6"/>
      <c r="F1840" s="6"/>
      <c r="G1840" s="6"/>
      <c r="H1840" s="6"/>
      <c r="I1840" s="6"/>
      <c r="J1840" s="6"/>
      <c r="K1840" s="6"/>
      <c r="L1840" s="6"/>
      <c r="M1840" s="6"/>
      <c r="N1840" s="6"/>
      <c r="O1840" s="6"/>
      <c r="P1840" s="6"/>
      <c r="Q1840" s="6"/>
      <c r="R1840" s="6"/>
      <c r="S1840" s="6"/>
      <c r="T1840" s="6"/>
      <c r="U1840" s="6"/>
      <c r="V1840" s="6"/>
      <c r="W1840" s="6"/>
      <c r="X1840" s="6"/>
      <c r="Y1840" s="6"/>
    </row>
    <row r="1841" spans="2:25">
      <c r="B1841" s="6"/>
      <c r="C1841" s="6"/>
      <c r="D1841" s="6"/>
      <c r="E1841" s="6"/>
      <c r="F1841" s="6"/>
      <c r="G1841" s="6"/>
      <c r="H1841" s="6"/>
      <c r="I1841" s="6"/>
      <c r="J1841" s="6"/>
      <c r="K1841" s="6"/>
      <c r="L1841" s="6"/>
      <c r="M1841" s="6"/>
      <c r="N1841" s="6"/>
      <c r="O1841" s="6"/>
      <c r="P1841" s="6"/>
      <c r="Q1841" s="6"/>
      <c r="R1841" s="6"/>
      <c r="S1841" s="6"/>
      <c r="T1841" s="6"/>
      <c r="U1841" s="6"/>
      <c r="V1841" s="6"/>
      <c r="W1841" s="6"/>
      <c r="X1841" s="6"/>
      <c r="Y1841" s="6"/>
    </row>
    <row r="1842" spans="2:25">
      <c r="B1842" s="6"/>
      <c r="C1842" s="6"/>
      <c r="D1842" s="6"/>
      <c r="E1842" s="6"/>
      <c r="F1842" s="6"/>
      <c r="G1842" s="6"/>
      <c r="H1842" s="6"/>
      <c r="I1842" s="6"/>
      <c r="J1842" s="6"/>
      <c r="K1842" s="6"/>
      <c r="L1842" s="6"/>
      <c r="M1842" s="6"/>
      <c r="N1842" s="6"/>
      <c r="O1842" s="6"/>
      <c r="P1842" s="6"/>
      <c r="Q1842" s="6"/>
      <c r="R1842" s="6"/>
      <c r="S1842" s="6"/>
      <c r="T1842" s="6"/>
      <c r="U1842" s="6"/>
      <c r="V1842" s="6"/>
      <c r="W1842" s="6"/>
      <c r="X1842" s="6"/>
      <c r="Y1842" s="6"/>
    </row>
    <row r="1843" spans="2:25">
      <c r="B1843" s="6"/>
      <c r="C1843" s="6"/>
      <c r="D1843" s="6"/>
      <c r="E1843" s="6"/>
      <c r="F1843" s="6"/>
      <c r="G1843" s="6"/>
      <c r="H1843" s="6"/>
      <c r="I1843" s="6"/>
      <c r="J1843" s="6"/>
      <c r="K1843" s="6"/>
      <c r="L1843" s="6"/>
      <c r="M1843" s="6"/>
      <c r="N1843" s="6"/>
      <c r="O1843" s="6"/>
      <c r="P1843" s="6"/>
      <c r="Q1843" s="6"/>
      <c r="R1843" s="6"/>
      <c r="S1843" s="6"/>
      <c r="T1843" s="6"/>
      <c r="U1843" s="6"/>
      <c r="V1843" s="6"/>
      <c r="W1843" s="6"/>
      <c r="X1843" s="6"/>
      <c r="Y1843" s="6"/>
    </row>
    <row r="1844" spans="2:25">
      <c r="B1844" s="6"/>
      <c r="C1844" s="6"/>
      <c r="D1844" s="6"/>
      <c r="E1844" s="6"/>
      <c r="F1844" s="6"/>
      <c r="G1844" s="6"/>
      <c r="H1844" s="6"/>
      <c r="I1844" s="6"/>
      <c r="J1844" s="6"/>
      <c r="K1844" s="6"/>
      <c r="L1844" s="6"/>
      <c r="M1844" s="6"/>
      <c r="N1844" s="6"/>
      <c r="O1844" s="6"/>
      <c r="P1844" s="6"/>
      <c r="Q1844" s="6"/>
      <c r="R1844" s="6"/>
      <c r="S1844" s="6"/>
      <c r="T1844" s="6"/>
      <c r="U1844" s="6"/>
      <c r="V1844" s="6"/>
      <c r="W1844" s="6"/>
      <c r="X1844" s="6"/>
      <c r="Y1844" s="6"/>
    </row>
    <row r="1845" spans="2:25">
      <c r="B1845" s="6"/>
      <c r="C1845" s="6"/>
      <c r="D1845" s="6"/>
      <c r="E1845" s="6"/>
      <c r="F1845" s="6"/>
      <c r="G1845" s="6"/>
      <c r="H1845" s="6"/>
      <c r="I1845" s="6"/>
      <c r="J1845" s="6"/>
      <c r="K1845" s="6"/>
      <c r="L1845" s="6"/>
      <c r="M1845" s="6"/>
      <c r="N1845" s="6"/>
      <c r="O1845" s="6"/>
      <c r="P1845" s="6"/>
      <c r="Q1845" s="6"/>
      <c r="R1845" s="6"/>
      <c r="S1845" s="6"/>
      <c r="T1845" s="6"/>
      <c r="U1845" s="6"/>
      <c r="V1845" s="6"/>
      <c r="W1845" s="6"/>
      <c r="X1845" s="6"/>
      <c r="Y1845" s="6"/>
    </row>
    <row r="1846" spans="2:25">
      <c r="B1846" s="6"/>
      <c r="C1846" s="6"/>
      <c r="D1846" s="6"/>
      <c r="E1846" s="6"/>
      <c r="F1846" s="6"/>
      <c r="G1846" s="6"/>
      <c r="H1846" s="6"/>
      <c r="I1846" s="6"/>
      <c r="J1846" s="6"/>
      <c r="K1846" s="6"/>
      <c r="L1846" s="6"/>
      <c r="M1846" s="6"/>
      <c r="N1846" s="6"/>
      <c r="O1846" s="6"/>
      <c r="P1846" s="6"/>
      <c r="Q1846" s="6"/>
      <c r="R1846" s="6"/>
      <c r="S1846" s="6"/>
      <c r="T1846" s="6"/>
      <c r="U1846" s="6"/>
      <c r="V1846" s="6"/>
      <c r="W1846" s="6"/>
      <c r="X1846" s="6"/>
      <c r="Y1846" s="6"/>
    </row>
    <row r="1847" spans="2:25">
      <c r="B1847" s="6"/>
      <c r="C1847" s="6"/>
      <c r="D1847" s="6"/>
      <c r="E1847" s="6"/>
      <c r="F1847" s="6"/>
      <c r="G1847" s="6"/>
      <c r="H1847" s="6"/>
      <c r="I1847" s="6"/>
      <c r="J1847" s="6"/>
      <c r="K1847" s="6"/>
      <c r="L1847" s="6"/>
      <c r="M1847" s="6"/>
      <c r="N1847" s="6"/>
      <c r="O1847" s="6"/>
      <c r="P1847" s="6"/>
      <c r="Q1847" s="6"/>
      <c r="R1847" s="6"/>
      <c r="S1847" s="6"/>
      <c r="T1847" s="6"/>
      <c r="U1847" s="6"/>
      <c r="V1847" s="6"/>
      <c r="W1847" s="6"/>
      <c r="X1847" s="6"/>
      <c r="Y1847" s="6"/>
    </row>
    <row r="1848" spans="2:25">
      <c r="B1848" s="6"/>
      <c r="C1848" s="6"/>
      <c r="D1848" s="6"/>
      <c r="E1848" s="6"/>
      <c r="F1848" s="6"/>
      <c r="G1848" s="6"/>
      <c r="H1848" s="6"/>
      <c r="I1848" s="6"/>
      <c r="J1848" s="6"/>
      <c r="K1848" s="6"/>
      <c r="L1848" s="6"/>
      <c r="M1848" s="6"/>
      <c r="N1848" s="6"/>
      <c r="O1848" s="6"/>
      <c r="P1848" s="6"/>
      <c r="Q1848" s="6"/>
      <c r="R1848" s="6"/>
      <c r="S1848" s="6"/>
      <c r="T1848" s="6"/>
      <c r="U1848" s="6"/>
      <c r="V1848" s="6"/>
      <c r="W1848" s="6"/>
      <c r="X1848" s="6"/>
      <c r="Y1848" s="6"/>
    </row>
    <row r="1849" spans="2:25">
      <c r="B1849" s="6"/>
      <c r="C1849" s="6"/>
      <c r="D1849" s="6"/>
      <c r="E1849" s="6"/>
      <c r="F1849" s="6"/>
      <c r="G1849" s="6"/>
      <c r="H1849" s="6"/>
      <c r="I1849" s="6"/>
      <c r="J1849" s="6"/>
      <c r="K1849" s="6"/>
      <c r="L1849" s="6"/>
      <c r="M1849" s="6"/>
      <c r="N1849" s="6"/>
      <c r="O1849" s="6"/>
      <c r="P1849" s="6"/>
      <c r="Q1849" s="6"/>
      <c r="R1849" s="6"/>
      <c r="S1849" s="6"/>
      <c r="T1849" s="6"/>
      <c r="U1849" s="6"/>
      <c r="V1849" s="6"/>
      <c r="W1849" s="6"/>
      <c r="X1849" s="6"/>
      <c r="Y1849" s="6"/>
    </row>
    <row r="1850" spans="2:25">
      <c r="B1850" s="6"/>
      <c r="C1850" s="6"/>
      <c r="D1850" s="6"/>
      <c r="E1850" s="6"/>
      <c r="F1850" s="6"/>
      <c r="G1850" s="6"/>
      <c r="H1850" s="6"/>
      <c r="I1850" s="6"/>
      <c r="J1850" s="6"/>
      <c r="K1850" s="6"/>
      <c r="L1850" s="6"/>
      <c r="M1850" s="6"/>
      <c r="N1850" s="6"/>
      <c r="O1850" s="6"/>
      <c r="P1850" s="6"/>
      <c r="Q1850" s="6"/>
      <c r="R1850" s="6"/>
      <c r="S1850" s="6"/>
      <c r="T1850" s="6"/>
      <c r="U1850" s="6"/>
      <c r="V1850" s="6"/>
      <c r="W1850" s="6"/>
      <c r="X1850" s="6"/>
      <c r="Y1850" s="6"/>
    </row>
    <row r="1851" spans="2:25">
      <c r="B1851" s="6"/>
      <c r="C1851" s="6"/>
      <c r="D1851" s="6"/>
      <c r="E1851" s="6"/>
      <c r="F1851" s="6"/>
      <c r="G1851" s="6"/>
      <c r="H1851" s="6"/>
      <c r="I1851" s="6"/>
      <c r="J1851" s="6"/>
      <c r="K1851" s="6"/>
      <c r="L1851" s="6"/>
      <c r="M1851" s="6"/>
      <c r="N1851" s="6"/>
      <c r="O1851" s="6"/>
      <c r="P1851" s="6"/>
      <c r="Q1851" s="6"/>
      <c r="R1851" s="6"/>
      <c r="S1851" s="6"/>
      <c r="T1851" s="6"/>
      <c r="U1851" s="6"/>
      <c r="V1851" s="6"/>
      <c r="W1851" s="6"/>
      <c r="X1851" s="6"/>
      <c r="Y1851" s="6"/>
    </row>
    <row r="1852" spans="2:25">
      <c r="B1852" s="6"/>
      <c r="C1852" s="6"/>
      <c r="D1852" s="6"/>
      <c r="E1852" s="6"/>
      <c r="F1852" s="6"/>
      <c r="G1852" s="6"/>
      <c r="H1852" s="6"/>
      <c r="I1852" s="6"/>
      <c r="J1852" s="6"/>
      <c r="K1852" s="6"/>
      <c r="L1852" s="6"/>
      <c r="M1852" s="6"/>
      <c r="N1852" s="6"/>
      <c r="O1852" s="6"/>
      <c r="P1852" s="6"/>
      <c r="Q1852" s="6"/>
      <c r="R1852" s="6"/>
      <c r="S1852" s="6"/>
      <c r="T1852" s="6"/>
      <c r="U1852" s="6"/>
      <c r="V1852" s="6"/>
      <c r="W1852" s="6"/>
      <c r="X1852" s="6"/>
      <c r="Y1852" s="6"/>
    </row>
    <row r="1853" spans="2:25">
      <c r="B1853" s="6"/>
      <c r="C1853" s="6"/>
      <c r="D1853" s="6"/>
      <c r="E1853" s="6"/>
      <c r="F1853" s="6"/>
      <c r="G1853" s="6"/>
      <c r="H1853" s="6"/>
      <c r="I1853" s="6"/>
      <c r="J1853" s="6"/>
      <c r="K1853" s="6"/>
      <c r="L1853" s="6"/>
      <c r="M1853" s="6"/>
      <c r="N1853" s="6"/>
      <c r="O1853" s="6"/>
      <c r="P1853" s="6"/>
      <c r="Q1853" s="6"/>
      <c r="R1853" s="6"/>
      <c r="S1853" s="6"/>
      <c r="T1853" s="6"/>
      <c r="U1853" s="6"/>
      <c r="V1853" s="6"/>
      <c r="W1853" s="6"/>
      <c r="X1853" s="6"/>
      <c r="Y1853" s="6"/>
    </row>
    <row r="1854" spans="2:25">
      <c r="B1854" s="6"/>
      <c r="C1854" s="6"/>
      <c r="D1854" s="6"/>
      <c r="E1854" s="6"/>
      <c r="F1854" s="6"/>
      <c r="G1854" s="6"/>
      <c r="H1854" s="6"/>
      <c r="I1854" s="6"/>
      <c r="J1854" s="6"/>
      <c r="K1854" s="6"/>
      <c r="L1854" s="6"/>
      <c r="M1854" s="6"/>
      <c r="N1854" s="6"/>
      <c r="O1854" s="6"/>
      <c r="P1854" s="6"/>
      <c r="Q1854" s="6"/>
      <c r="R1854" s="6"/>
      <c r="S1854" s="6"/>
      <c r="T1854" s="6"/>
      <c r="U1854" s="6"/>
      <c r="V1854" s="6"/>
      <c r="W1854" s="6"/>
      <c r="X1854" s="6"/>
      <c r="Y1854" s="6"/>
    </row>
    <row r="1855" spans="2:25">
      <c r="B1855" s="6"/>
      <c r="C1855" s="6"/>
      <c r="D1855" s="6"/>
      <c r="E1855" s="6"/>
      <c r="F1855" s="6"/>
      <c r="G1855" s="6"/>
      <c r="H1855" s="6"/>
      <c r="I1855" s="6"/>
      <c r="J1855" s="6"/>
      <c r="K1855" s="6"/>
      <c r="L1855" s="6"/>
      <c r="M1855" s="6"/>
      <c r="N1855" s="6"/>
      <c r="O1855" s="6"/>
      <c r="P1855" s="6"/>
      <c r="Q1855" s="6"/>
      <c r="R1855" s="6"/>
      <c r="S1855" s="6"/>
      <c r="T1855" s="6"/>
      <c r="U1855" s="6"/>
      <c r="V1855" s="6"/>
      <c r="W1855" s="6"/>
      <c r="X1855" s="6"/>
      <c r="Y1855" s="6"/>
    </row>
    <row r="1856" spans="2:25">
      <c r="B1856" s="6"/>
      <c r="C1856" s="6"/>
      <c r="D1856" s="6"/>
      <c r="E1856" s="6"/>
      <c r="F1856" s="6"/>
      <c r="G1856" s="6"/>
      <c r="H1856" s="6"/>
      <c r="I1856" s="6"/>
      <c r="J1856" s="6"/>
      <c r="K1856" s="6"/>
      <c r="L1856" s="6"/>
      <c r="M1856" s="6"/>
      <c r="N1856" s="6"/>
      <c r="O1856" s="6"/>
      <c r="P1856" s="6"/>
      <c r="Q1856" s="6"/>
      <c r="R1856" s="6"/>
      <c r="S1856" s="6"/>
      <c r="T1856" s="6"/>
      <c r="U1856" s="6"/>
      <c r="V1856" s="6"/>
      <c r="W1856" s="6"/>
      <c r="X1856" s="6"/>
      <c r="Y1856" s="6"/>
    </row>
    <row r="1857" spans="2:25">
      <c r="B1857" s="6"/>
      <c r="C1857" s="6"/>
      <c r="D1857" s="6"/>
      <c r="E1857" s="6"/>
      <c r="F1857" s="6"/>
      <c r="G1857" s="6"/>
      <c r="H1857" s="6"/>
      <c r="I1857" s="6"/>
      <c r="J1857" s="6"/>
      <c r="K1857" s="6"/>
      <c r="L1857" s="6"/>
      <c r="M1857" s="6"/>
      <c r="N1857" s="6"/>
      <c r="O1857" s="6"/>
      <c r="P1857" s="6"/>
      <c r="Q1857" s="6"/>
      <c r="R1857" s="6"/>
      <c r="S1857" s="6"/>
      <c r="T1857" s="6"/>
      <c r="U1857" s="6"/>
      <c r="V1857" s="6"/>
      <c r="W1857" s="6"/>
      <c r="X1857" s="6"/>
      <c r="Y1857" s="6"/>
    </row>
    <row r="1858" spans="2:25">
      <c r="B1858" s="6"/>
      <c r="C1858" s="6"/>
      <c r="D1858" s="6"/>
      <c r="E1858" s="6"/>
      <c r="F1858" s="6"/>
      <c r="G1858" s="6"/>
      <c r="H1858" s="6"/>
      <c r="I1858" s="6"/>
      <c r="J1858" s="6"/>
      <c r="K1858" s="6"/>
      <c r="L1858" s="6"/>
      <c r="M1858" s="6"/>
      <c r="N1858" s="6"/>
      <c r="O1858" s="6"/>
      <c r="P1858" s="6"/>
      <c r="Q1858" s="6"/>
      <c r="R1858" s="6"/>
      <c r="S1858" s="6"/>
      <c r="T1858" s="6"/>
      <c r="U1858" s="6"/>
      <c r="V1858" s="6"/>
      <c r="W1858" s="6"/>
      <c r="X1858" s="6"/>
      <c r="Y1858" s="6"/>
    </row>
    <row r="1859" spans="2:25">
      <c r="B1859" s="6"/>
      <c r="C1859" s="6"/>
      <c r="D1859" s="6"/>
      <c r="E1859" s="6"/>
      <c r="F1859" s="6"/>
      <c r="G1859" s="6"/>
      <c r="H1859" s="6"/>
      <c r="I1859" s="6"/>
      <c r="J1859" s="6"/>
      <c r="K1859" s="6"/>
      <c r="L1859" s="6"/>
      <c r="M1859" s="6"/>
      <c r="N1859" s="6"/>
      <c r="O1859" s="6"/>
      <c r="P1859" s="6"/>
      <c r="Q1859" s="6"/>
      <c r="R1859" s="6"/>
      <c r="S1859" s="6"/>
      <c r="T1859" s="6"/>
      <c r="U1859" s="6"/>
      <c r="V1859" s="6"/>
      <c r="W1859" s="6"/>
      <c r="X1859" s="6"/>
      <c r="Y1859" s="6"/>
    </row>
    <row r="1860" spans="2:25">
      <c r="B1860" s="6"/>
      <c r="C1860" s="6"/>
      <c r="D1860" s="6"/>
      <c r="E1860" s="6"/>
      <c r="F1860" s="6"/>
      <c r="G1860" s="6"/>
      <c r="H1860" s="6"/>
      <c r="I1860" s="6"/>
      <c r="J1860" s="6"/>
      <c r="K1860" s="6"/>
      <c r="L1860" s="6"/>
      <c r="M1860" s="6"/>
      <c r="N1860" s="6"/>
      <c r="O1860" s="6"/>
      <c r="P1860" s="6"/>
      <c r="Q1860" s="6"/>
      <c r="R1860" s="6"/>
      <c r="S1860" s="6"/>
      <c r="T1860" s="6"/>
      <c r="U1860" s="6"/>
      <c r="V1860" s="6"/>
      <c r="W1860" s="6"/>
      <c r="X1860" s="6"/>
      <c r="Y1860" s="6"/>
    </row>
    <row r="1861" spans="2:25">
      <c r="B1861" s="6"/>
      <c r="C1861" s="6"/>
      <c r="D1861" s="6"/>
      <c r="E1861" s="6"/>
      <c r="F1861" s="6"/>
      <c r="G1861" s="6"/>
      <c r="H1861" s="6"/>
      <c r="I1861" s="6"/>
      <c r="J1861" s="6"/>
      <c r="K1861" s="6"/>
      <c r="L1861" s="6"/>
      <c r="M1861" s="6"/>
      <c r="N1861" s="6"/>
      <c r="O1861" s="6"/>
      <c r="P1861" s="6"/>
      <c r="Q1861" s="6"/>
      <c r="R1861" s="6"/>
      <c r="S1861" s="6"/>
      <c r="T1861" s="6"/>
      <c r="U1861" s="6"/>
      <c r="V1861" s="6"/>
      <c r="W1861" s="6"/>
      <c r="X1861" s="6"/>
      <c r="Y1861" s="6"/>
    </row>
    <row r="1862" spans="2:25">
      <c r="B1862" s="6"/>
      <c r="C1862" s="6"/>
      <c r="D1862" s="6"/>
      <c r="E1862" s="6"/>
      <c r="F1862" s="6"/>
      <c r="G1862" s="6"/>
      <c r="H1862" s="6"/>
      <c r="I1862" s="6"/>
      <c r="J1862" s="6"/>
      <c r="K1862" s="6"/>
      <c r="L1862" s="6"/>
      <c r="M1862" s="6"/>
      <c r="N1862" s="6"/>
      <c r="O1862" s="6"/>
      <c r="P1862" s="6"/>
      <c r="Q1862" s="6"/>
      <c r="R1862" s="6"/>
      <c r="S1862" s="6"/>
      <c r="T1862" s="6"/>
      <c r="U1862" s="6"/>
      <c r="V1862" s="6"/>
      <c r="W1862" s="6"/>
      <c r="X1862" s="6"/>
      <c r="Y1862" s="6"/>
    </row>
    <row r="1863" spans="2:25">
      <c r="B1863" s="6"/>
      <c r="C1863" s="6"/>
      <c r="D1863" s="6"/>
      <c r="E1863" s="6"/>
      <c r="F1863" s="6"/>
      <c r="G1863" s="6"/>
      <c r="H1863" s="6"/>
      <c r="I1863" s="6"/>
      <c r="J1863" s="6"/>
      <c r="K1863" s="6"/>
      <c r="L1863" s="6"/>
      <c r="M1863" s="6"/>
      <c r="N1863" s="6"/>
      <c r="O1863" s="6"/>
      <c r="P1863" s="6"/>
      <c r="Q1863" s="6"/>
      <c r="R1863" s="6"/>
      <c r="S1863" s="6"/>
      <c r="T1863" s="6"/>
      <c r="U1863" s="6"/>
      <c r="V1863" s="6"/>
      <c r="W1863" s="6"/>
      <c r="X1863" s="6"/>
      <c r="Y1863" s="6"/>
    </row>
    <row r="1864" spans="2:25">
      <c r="B1864" s="6"/>
      <c r="C1864" s="6"/>
      <c r="D1864" s="6"/>
      <c r="E1864" s="6"/>
      <c r="F1864" s="6"/>
      <c r="G1864" s="6"/>
      <c r="H1864" s="6"/>
      <c r="I1864" s="6"/>
      <c r="J1864" s="6"/>
      <c r="K1864" s="6"/>
      <c r="L1864" s="6"/>
      <c r="M1864" s="6"/>
      <c r="N1864" s="6"/>
      <c r="O1864" s="6"/>
      <c r="P1864" s="6"/>
      <c r="Q1864" s="6"/>
      <c r="R1864" s="6"/>
      <c r="S1864" s="6"/>
      <c r="T1864" s="6"/>
      <c r="U1864" s="6"/>
      <c r="V1864" s="6"/>
      <c r="W1864" s="6"/>
      <c r="X1864" s="6"/>
      <c r="Y1864" s="6"/>
    </row>
    <row r="1865" spans="2:25">
      <c r="B1865" s="6"/>
      <c r="C1865" s="6"/>
      <c r="D1865" s="6"/>
      <c r="E1865" s="6"/>
      <c r="F1865" s="6"/>
      <c r="G1865" s="6"/>
      <c r="H1865" s="6"/>
      <c r="I1865" s="6"/>
      <c r="J1865" s="6"/>
      <c r="K1865" s="6"/>
      <c r="L1865" s="6"/>
      <c r="M1865" s="6"/>
      <c r="N1865" s="6"/>
      <c r="O1865" s="6"/>
      <c r="P1865" s="6"/>
      <c r="Q1865" s="6"/>
      <c r="R1865" s="6"/>
      <c r="S1865" s="6"/>
      <c r="T1865" s="6"/>
      <c r="U1865" s="6"/>
      <c r="V1865" s="6"/>
      <c r="W1865" s="6"/>
      <c r="X1865" s="6"/>
      <c r="Y1865" s="6"/>
    </row>
    <row r="1866" spans="2:25">
      <c r="B1866" s="6"/>
      <c r="C1866" s="6"/>
      <c r="D1866" s="6"/>
      <c r="E1866" s="6"/>
      <c r="F1866" s="6"/>
      <c r="G1866" s="6"/>
      <c r="H1866" s="6"/>
      <c r="I1866" s="6"/>
      <c r="J1866" s="6"/>
      <c r="K1866" s="6"/>
      <c r="L1866" s="6"/>
      <c r="M1866" s="6"/>
      <c r="N1866" s="6"/>
      <c r="O1866" s="6"/>
      <c r="P1866" s="6"/>
      <c r="Q1866" s="6"/>
      <c r="R1866" s="6"/>
      <c r="S1866" s="6"/>
      <c r="T1866" s="6"/>
      <c r="U1866" s="6"/>
      <c r="V1866" s="6"/>
      <c r="W1866" s="6"/>
      <c r="X1866" s="6"/>
      <c r="Y1866" s="6"/>
    </row>
    <row r="1867" spans="2:25">
      <c r="B1867" s="6"/>
      <c r="C1867" s="6"/>
      <c r="D1867" s="6"/>
      <c r="E1867" s="6"/>
      <c r="F1867" s="6"/>
      <c r="G1867" s="6"/>
      <c r="H1867" s="6"/>
      <c r="I1867" s="6"/>
      <c r="J1867" s="6"/>
      <c r="K1867" s="6"/>
      <c r="L1867" s="6"/>
      <c r="M1867" s="6"/>
      <c r="N1867" s="6"/>
      <c r="O1867" s="6"/>
      <c r="P1867" s="6"/>
      <c r="Q1867" s="6"/>
      <c r="R1867" s="6"/>
      <c r="S1867" s="6"/>
      <c r="T1867" s="6"/>
      <c r="U1867" s="6"/>
      <c r="V1867" s="6"/>
      <c r="W1867" s="6"/>
      <c r="X1867" s="6"/>
      <c r="Y1867" s="6"/>
    </row>
    <row r="1868" spans="2:25">
      <c r="B1868" s="6"/>
      <c r="C1868" s="6"/>
      <c r="D1868" s="6"/>
      <c r="E1868" s="6"/>
      <c r="F1868" s="6"/>
      <c r="G1868" s="6"/>
      <c r="H1868" s="6"/>
      <c r="I1868" s="6"/>
      <c r="J1868" s="6"/>
      <c r="K1868" s="6"/>
      <c r="L1868" s="6"/>
      <c r="M1868" s="6"/>
      <c r="N1868" s="6"/>
      <c r="O1868" s="6"/>
      <c r="P1868" s="6"/>
      <c r="Q1868" s="6"/>
      <c r="R1868" s="6"/>
      <c r="S1868" s="6"/>
      <c r="T1868" s="6"/>
      <c r="U1868" s="6"/>
      <c r="V1868" s="6"/>
      <c r="W1868" s="6"/>
      <c r="X1868" s="6"/>
      <c r="Y1868" s="6"/>
    </row>
    <row r="1869" spans="2:25">
      <c r="B1869" s="6"/>
      <c r="C1869" s="6"/>
      <c r="D1869" s="6"/>
      <c r="E1869" s="6"/>
      <c r="F1869" s="6"/>
      <c r="G1869" s="6"/>
      <c r="H1869" s="6"/>
      <c r="I1869" s="6"/>
      <c r="J1869" s="6"/>
      <c r="K1869" s="6"/>
      <c r="L1869" s="6"/>
      <c r="M1869" s="6"/>
      <c r="N1869" s="6"/>
      <c r="O1869" s="6"/>
      <c r="P1869" s="6"/>
      <c r="Q1869" s="6"/>
      <c r="R1869" s="6"/>
      <c r="S1869" s="6"/>
      <c r="T1869" s="6"/>
      <c r="U1869" s="6"/>
      <c r="V1869" s="6"/>
      <c r="W1869" s="6"/>
      <c r="X1869" s="6"/>
      <c r="Y1869" s="6"/>
    </row>
    <row r="1870" spans="2:25">
      <c r="B1870" s="6"/>
      <c r="C1870" s="6"/>
      <c r="D1870" s="6"/>
      <c r="E1870" s="6"/>
      <c r="F1870" s="6"/>
      <c r="G1870" s="6"/>
      <c r="H1870" s="6"/>
      <c r="I1870" s="6"/>
      <c r="J1870" s="6"/>
      <c r="K1870" s="6"/>
      <c r="L1870" s="6"/>
      <c r="M1870" s="6"/>
      <c r="N1870" s="6"/>
      <c r="O1870" s="6"/>
      <c r="P1870" s="6"/>
      <c r="Q1870" s="6"/>
      <c r="R1870" s="6"/>
      <c r="S1870" s="6"/>
      <c r="T1870" s="6"/>
      <c r="U1870" s="6"/>
      <c r="V1870" s="6"/>
      <c r="W1870" s="6"/>
      <c r="X1870" s="6"/>
      <c r="Y1870" s="6"/>
    </row>
    <row r="1871" spans="2:25">
      <c r="B1871" s="6"/>
      <c r="C1871" s="6"/>
      <c r="D1871" s="6"/>
      <c r="E1871" s="6"/>
      <c r="F1871" s="6"/>
      <c r="G1871" s="6"/>
      <c r="H1871" s="6"/>
      <c r="I1871" s="6"/>
      <c r="J1871" s="6"/>
      <c r="K1871" s="6"/>
      <c r="L1871" s="6"/>
      <c r="M1871" s="6"/>
      <c r="N1871" s="6"/>
      <c r="O1871" s="6"/>
      <c r="P1871" s="6"/>
      <c r="Q1871" s="6"/>
      <c r="R1871" s="6"/>
      <c r="S1871" s="6"/>
      <c r="T1871" s="6"/>
      <c r="U1871" s="6"/>
      <c r="V1871" s="6"/>
      <c r="W1871" s="6"/>
      <c r="X1871" s="6"/>
      <c r="Y1871" s="6"/>
    </row>
    <row r="1872" spans="2:25">
      <c r="B1872" s="6"/>
      <c r="C1872" s="6"/>
      <c r="D1872" s="6"/>
      <c r="E1872" s="6"/>
      <c r="F1872" s="6"/>
      <c r="G1872" s="6"/>
      <c r="H1872" s="6"/>
      <c r="I1872" s="6"/>
      <c r="J1872" s="6"/>
      <c r="K1872" s="6"/>
      <c r="L1872" s="6"/>
      <c r="M1872" s="6"/>
      <c r="N1872" s="6"/>
      <c r="O1872" s="6"/>
      <c r="P1872" s="6"/>
      <c r="Q1872" s="6"/>
      <c r="R1872" s="6"/>
      <c r="S1872" s="6"/>
      <c r="T1872" s="6"/>
      <c r="U1872" s="6"/>
      <c r="V1872" s="6"/>
      <c r="W1872" s="6"/>
      <c r="X1872" s="6"/>
      <c r="Y1872" s="6"/>
    </row>
    <row r="1873" spans="2:25">
      <c r="B1873" s="6"/>
      <c r="C1873" s="6"/>
      <c r="D1873" s="6"/>
      <c r="E1873" s="6"/>
      <c r="F1873" s="6"/>
      <c r="G1873" s="6"/>
      <c r="H1873" s="6"/>
      <c r="I1873" s="6"/>
      <c r="J1873" s="6"/>
      <c r="K1873" s="6"/>
      <c r="L1873" s="6"/>
      <c r="M1873" s="6"/>
      <c r="N1873" s="6"/>
      <c r="O1873" s="6"/>
      <c r="P1873" s="6"/>
      <c r="Q1873" s="6"/>
      <c r="R1873" s="6"/>
      <c r="S1873" s="6"/>
      <c r="T1873" s="6"/>
      <c r="U1873" s="6"/>
      <c r="V1873" s="6"/>
      <c r="W1873" s="6"/>
      <c r="X1873" s="6"/>
      <c r="Y1873" s="6"/>
    </row>
    <row r="1874" spans="2:25">
      <c r="B1874" s="6"/>
      <c r="C1874" s="6"/>
      <c r="D1874" s="6"/>
      <c r="E1874" s="6"/>
      <c r="F1874" s="6"/>
      <c r="G1874" s="6"/>
      <c r="H1874" s="6"/>
      <c r="I1874" s="6"/>
      <c r="J1874" s="6"/>
      <c r="K1874" s="6"/>
      <c r="L1874" s="6"/>
      <c r="M1874" s="6"/>
      <c r="N1874" s="6"/>
      <c r="O1874" s="6"/>
      <c r="P1874" s="6"/>
      <c r="Q1874" s="6"/>
      <c r="R1874" s="6"/>
      <c r="S1874" s="6"/>
      <c r="T1874" s="6"/>
      <c r="U1874" s="6"/>
      <c r="V1874" s="6"/>
      <c r="W1874" s="6"/>
      <c r="X1874" s="6"/>
      <c r="Y1874" s="6"/>
    </row>
    <row r="1875" spans="2:25">
      <c r="B1875" s="6"/>
      <c r="C1875" s="6"/>
      <c r="D1875" s="6"/>
      <c r="E1875" s="6"/>
      <c r="F1875" s="6"/>
      <c r="G1875" s="6"/>
      <c r="H1875" s="6"/>
      <c r="I1875" s="6"/>
      <c r="J1875" s="6"/>
      <c r="K1875" s="6"/>
      <c r="L1875" s="6"/>
      <c r="M1875" s="6"/>
      <c r="N1875" s="6"/>
      <c r="O1875" s="6"/>
      <c r="P1875" s="6"/>
      <c r="Q1875" s="6"/>
      <c r="R1875" s="6"/>
      <c r="S1875" s="6"/>
      <c r="T1875" s="6"/>
      <c r="U1875" s="6"/>
      <c r="V1875" s="6"/>
      <c r="W1875" s="6"/>
      <c r="X1875" s="6"/>
      <c r="Y1875" s="6"/>
    </row>
    <row r="1876" spans="2:25">
      <c r="B1876" s="6"/>
      <c r="C1876" s="6"/>
      <c r="D1876" s="6"/>
      <c r="E1876" s="6"/>
      <c r="F1876" s="6"/>
      <c r="G1876" s="6"/>
      <c r="H1876" s="6"/>
      <c r="I1876" s="6"/>
      <c r="J1876" s="6"/>
      <c r="K1876" s="6"/>
      <c r="L1876" s="6"/>
      <c r="M1876" s="6"/>
      <c r="N1876" s="6"/>
      <c r="O1876" s="6"/>
      <c r="P1876" s="6"/>
      <c r="Q1876" s="6"/>
      <c r="R1876" s="6"/>
      <c r="S1876" s="6"/>
      <c r="T1876" s="6"/>
      <c r="U1876" s="6"/>
      <c r="V1876" s="6"/>
      <c r="W1876" s="6"/>
      <c r="X1876" s="6"/>
      <c r="Y1876" s="6"/>
    </row>
    <row r="1877" spans="2:25">
      <c r="B1877" s="6"/>
      <c r="C1877" s="6"/>
      <c r="D1877" s="6"/>
      <c r="E1877" s="6"/>
      <c r="F1877" s="6"/>
      <c r="G1877" s="6"/>
      <c r="H1877" s="6"/>
      <c r="I1877" s="6"/>
      <c r="J1877" s="6"/>
      <c r="K1877" s="6"/>
      <c r="L1877" s="6"/>
      <c r="M1877" s="6"/>
      <c r="N1877" s="6"/>
      <c r="O1877" s="6"/>
      <c r="P1877" s="6"/>
      <c r="Q1877" s="6"/>
      <c r="R1877" s="6"/>
      <c r="S1877" s="6"/>
      <c r="T1877" s="6"/>
      <c r="U1877" s="6"/>
      <c r="V1877" s="6"/>
      <c r="W1877" s="6"/>
      <c r="X1877" s="6"/>
      <c r="Y1877" s="6"/>
    </row>
    <row r="1878" spans="2:25">
      <c r="B1878" s="6"/>
      <c r="C1878" s="6"/>
      <c r="D1878" s="6"/>
      <c r="E1878" s="6"/>
      <c r="F1878" s="6"/>
      <c r="G1878" s="6"/>
      <c r="H1878" s="6"/>
      <c r="I1878" s="6"/>
      <c r="J1878" s="6"/>
      <c r="K1878" s="6"/>
      <c r="L1878" s="6"/>
      <c r="M1878" s="6"/>
      <c r="N1878" s="6"/>
      <c r="O1878" s="6"/>
      <c r="P1878" s="6"/>
      <c r="Q1878" s="6"/>
      <c r="R1878" s="6"/>
      <c r="S1878" s="6"/>
      <c r="T1878" s="6"/>
      <c r="U1878" s="6"/>
      <c r="V1878" s="6"/>
      <c r="W1878" s="6"/>
      <c r="X1878" s="6"/>
      <c r="Y1878" s="6"/>
    </row>
    <row r="1879" spans="2:25">
      <c r="B1879" s="6"/>
      <c r="C1879" s="6"/>
      <c r="D1879" s="6"/>
      <c r="E1879" s="6"/>
      <c r="F1879" s="6"/>
      <c r="G1879" s="6"/>
      <c r="H1879" s="6"/>
      <c r="I1879" s="6"/>
      <c r="J1879" s="6"/>
      <c r="K1879" s="6"/>
      <c r="L1879" s="6"/>
      <c r="M1879" s="6"/>
      <c r="N1879" s="6"/>
      <c r="O1879" s="6"/>
      <c r="P1879" s="6"/>
      <c r="Q1879" s="6"/>
      <c r="R1879" s="6"/>
      <c r="S1879" s="6"/>
      <c r="T1879" s="6"/>
      <c r="U1879" s="6"/>
      <c r="V1879" s="6"/>
      <c r="W1879" s="6"/>
      <c r="X1879" s="6"/>
      <c r="Y1879" s="6"/>
    </row>
    <row r="1880" spans="2:25">
      <c r="B1880" s="6"/>
      <c r="C1880" s="6"/>
      <c r="D1880" s="6"/>
      <c r="E1880" s="6"/>
      <c r="F1880" s="6"/>
      <c r="G1880" s="6"/>
      <c r="H1880" s="6"/>
      <c r="I1880" s="6"/>
      <c r="J1880" s="6"/>
      <c r="K1880" s="6"/>
      <c r="L1880" s="6"/>
      <c r="M1880" s="6"/>
      <c r="N1880" s="6"/>
      <c r="O1880" s="6"/>
      <c r="P1880" s="6"/>
      <c r="Q1880" s="6"/>
      <c r="R1880" s="6"/>
      <c r="S1880" s="6"/>
      <c r="T1880" s="6"/>
      <c r="U1880" s="6"/>
      <c r="V1880" s="6"/>
      <c r="W1880" s="6"/>
      <c r="X1880" s="6"/>
      <c r="Y1880" s="6"/>
    </row>
    <row r="1881" spans="2:25">
      <c r="B1881" s="6"/>
      <c r="C1881" s="6"/>
      <c r="D1881" s="6"/>
      <c r="E1881" s="6"/>
      <c r="F1881" s="6"/>
      <c r="G1881" s="6"/>
      <c r="H1881" s="6"/>
      <c r="I1881" s="6"/>
      <c r="J1881" s="6"/>
      <c r="K1881" s="6"/>
      <c r="L1881" s="6"/>
      <c r="M1881" s="6"/>
      <c r="N1881" s="6"/>
      <c r="O1881" s="6"/>
      <c r="P1881" s="6"/>
      <c r="Q1881" s="6"/>
      <c r="R1881" s="6"/>
      <c r="S1881" s="6"/>
      <c r="T1881" s="6"/>
      <c r="U1881" s="6"/>
      <c r="V1881" s="6"/>
      <c r="W1881" s="6"/>
      <c r="X1881" s="6"/>
      <c r="Y1881" s="6"/>
    </row>
    <row r="1882" spans="2:25">
      <c r="B1882" s="6"/>
      <c r="C1882" s="6"/>
      <c r="D1882" s="6"/>
      <c r="E1882" s="6"/>
      <c r="F1882" s="6"/>
      <c r="G1882" s="6"/>
      <c r="H1882" s="6"/>
      <c r="I1882" s="6"/>
      <c r="J1882" s="6"/>
      <c r="K1882" s="6"/>
      <c r="L1882" s="6"/>
      <c r="M1882" s="6"/>
      <c r="N1882" s="6"/>
      <c r="O1882" s="6"/>
      <c r="P1882" s="6"/>
      <c r="Q1882" s="6"/>
      <c r="R1882" s="6"/>
      <c r="S1882" s="6"/>
      <c r="T1882" s="6"/>
      <c r="U1882" s="6"/>
      <c r="V1882" s="6"/>
      <c r="W1882" s="6"/>
      <c r="X1882" s="6"/>
      <c r="Y1882" s="6"/>
    </row>
    <row r="1883" spans="2:25">
      <c r="B1883" s="6"/>
      <c r="C1883" s="6"/>
      <c r="D1883" s="6"/>
      <c r="E1883" s="6"/>
      <c r="F1883" s="6"/>
      <c r="G1883" s="6"/>
      <c r="H1883" s="6"/>
      <c r="I1883" s="6"/>
      <c r="J1883" s="6"/>
      <c r="K1883" s="6"/>
      <c r="L1883" s="6"/>
      <c r="M1883" s="6"/>
      <c r="N1883" s="6"/>
      <c r="O1883" s="6"/>
      <c r="P1883" s="6"/>
      <c r="Q1883" s="6"/>
      <c r="R1883" s="6"/>
      <c r="S1883" s="6"/>
      <c r="T1883" s="6"/>
      <c r="U1883" s="6"/>
      <c r="V1883" s="6"/>
      <c r="W1883" s="6"/>
      <c r="X1883" s="6"/>
      <c r="Y1883" s="6"/>
    </row>
    <row r="1884" spans="2:25">
      <c r="B1884" s="6"/>
      <c r="C1884" s="6"/>
      <c r="D1884" s="6"/>
      <c r="E1884" s="6"/>
      <c r="F1884" s="6"/>
      <c r="G1884" s="6"/>
      <c r="H1884" s="6"/>
      <c r="I1884" s="6"/>
      <c r="J1884" s="6"/>
      <c r="K1884" s="6"/>
      <c r="L1884" s="6"/>
      <c r="M1884" s="6"/>
      <c r="N1884" s="6"/>
      <c r="O1884" s="6"/>
      <c r="P1884" s="6"/>
      <c r="Q1884" s="6"/>
      <c r="R1884" s="6"/>
      <c r="S1884" s="6"/>
      <c r="T1884" s="6"/>
      <c r="U1884" s="6"/>
      <c r="V1884" s="6"/>
      <c r="W1884" s="6"/>
      <c r="X1884" s="6"/>
      <c r="Y1884" s="6"/>
    </row>
    <row r="1885" spans="2:25">
      <c r="B1885" s="6"/>
      <c r="C1885" s="6"/>
      <c r="D1885" s="6"/>
      <c r="E1885" s="6"/>
      <c r="F1885" s="6"/>
      <c r="G1885" s="6"/>
      <c r="H1885" s="6"/>
      <c r="I1885" s="6"/>
      <c r="J1885" s="6"/>
      <c r="K1885" s="6"/>
      <c r="L1885" s="6"/>
      <c r="M1885" s="6"/>
      <c r="N1885" s="6"/>
      <c r="O1885" s="6"/>
      <c r="P1885" s="6"/>
      <c r="Q1885" s="6"/>
      <c r="R1885" s="6"/>
      <c r="S1885" s="6"/>
      <c r="T1885" s="6"/>
      <c r="U1885" s="6"/>
      <c r="V1885" s="6"/>
      <c r="W1885" s="6"/>
      <c r="X1885" s="6"/>
      <c r="Y1885" s="6"/>
    </row>
    <row r="1886" spans="2:25">
      <c r="B1886" s="6"/>
      <c r="C1886" s="6"/>
      <c r="D1886" s="6"/>
      <c r="E1886" s="6"/>
      <c r="F1886" s="6"/>
      <c r="G1886" s="6"/>
      <c r="H1886" s="6"/>
      <c r="I1886" s="6"/>
      <c r="J1886" s="6"/>
      <c r="K1886" s="6"/>
      <c r="L1886" s="6"/>
      <c r="M1886" s="6"/>
      <c r="N1886" s="6"/>
      <c r="O1886" s="6"/>
      <c r="P1886" s="6"/>
      <c r="Q1886" s="6"/>
      <c r="R1886" s="6"/>
      <c r="S1886" s="6"/>
      <c r="T1886" s="6"/>
      <c r="U1886" s="6"/>
      <c r="V1886" s="6"/>
      <c r="W1886" s="6"/>
      <c r="X1886" s="6"/>
      <c r="Y1886" s="6"/>
    </row>
    <row r="1887" spans="2:25">
      <c r="B1887" s="6"/>
      <c r="C1887" s="6"/>
      <c r="D1887" s="6"/>
      <c r="E1887" s="6"/>
      <c r="F1887" s="6"/>
      <c r="G1887" s="6"/>
      <c r="H1887" s="6"/>
      <c r="I1887" s="6"/>
      <c r="J1887" s="6"/>
      <c r="K1887" s="6"/>
      <c r="L1887" s="6"/>
      <c r="M1887" s="6"/>
      <c r="N1887" s="6"/>
      <c r="O1887" s="6"/>
      <c r="P1887" s="6"/>
      <c r="Q1887" s="6"/>
      <c r="R1887" s="6"/>
      <c r="S1887" s="6"/>
      <c r="T1887" s="6"/>
      <c r="U1887" s="6"/>
      <c r="V1887" s="6"/>
      <c r="W1887" s="6"/>
      <c r="X1887" s="6"/>
      <c r="Y1887" s="6"/>
    </row>
    <row r="1888" spans="2:25">
      <c r="B1888" s="6"/>
      <c r="C1888" s="6"/>
      <c r="D1888" s="6"/>
      <c r="E1888" s="6"/>
      <c r="F1888" s="6"/>
      <c r="G1888" s="6"/>
      <c r="H1888" s="6"/>
      <c r="I1888" s="6"/>
      <c r="J1888" s="6"/>
      <c r="K1888" s="6"/>
      <c r="L1888" s="6"/>
      <c r="M1888" s="6"/>
      <c r="N1888" s="6"/>
      <c r="O1888" s="6"/>
      <c r="P1888" s="6"/>
      <c r="Q1888" s="6"/>
      <c r="R1888" s="6"/>
      <c r="S1888" s="6"/>
      <c r="T1888" s="6"/>
      <c r="U1888" s="6"/>
      <c r="V1888" s="6"/>
      <c r="W1888" s="6"/>
      <c r="X1888" s="6"/>
      <c r="Y1888" s="6"/>
    </row>
    <row r="1889" spans="2:25">
      <c r="B1889" s="6"/>
      <c r="C1889" s="6"/>
      <c r="D1889" s="6"/>
      <c r="E1889" s="6"/>
      <c r="F1889" s="6"/>
      <c r="G1889" s="6"/>
      <c r="H1889" s="6"/>
      <c r="I1889" s="6"/>
      <c r="J1889" s="6"/>
      <c r="K1889" s="6"/>
      <c r="L1889" s="6"/>
      <c r="M1889" s="6"/>
      <c r="N1889" s="6"/>
      <c r="O1889" s="6"/>
      <c r="P1889" s="6"/>
      <c r="Q1889" s="6"/>
      <c r="R1889" s="6"/>
      <c r="S1889" s="6"/>
      <c r="T1889" s="6"/>
      <c r="U1889" s="6"/>
      <c r="V1889" s="6"/>
      <c r="W1889" s="6"/>
      <c r="X1889" s="6"/>
      <c r="Y1889" s="6"/>
    </row>
    <row r="1890" spans="2:25">
      <c r="B1890" s="6"/>
      <c r="C1890" s="6"/>
      <c r="D1890" s="6"/>
      <c r="E1890" s="6"/>
      <c r="F1890" s="6"/>
      <c r="G1890" s="6"/>
      <c r="H1890" s="6"/>
      <c r="I1890" s="6"/>
      <c r="J1890" s="6"/>
      <c r="K1890" s="6"/>
      <c r="L1890" s="6"/>
      <c r="M1890" s="6"/>
      <c r="N1890" s="6"/>
      <c r="O1890" s="6"/>
      <c r="P1890" s="6"/>
      <c r="Q1890" s="6"/>
      <c r="R1890" s="6"/>
      <c r="S1890" s="6"/>
      <c r="T1890" s="6"/>
      <c r="U1890" s="6"/>
      <c r="V1890" s="6"/>
      <c r="W1890" s="6"/>
      <c r="X1890" s="6"/>
      <c r="Y1890" s="6"/>
    </row>
    <row r="1891" spans="2:25">
      <c r="B1891" s="6"/>
      <c r="C1891" s="6"/>
      <c r="D1891" s="6"/>
      <c r="E1891" s="6"/>
      <c r="F1891" s="6"/>
      <c r="G1891" s="6"/>
      <c r="H1891" s="6"/>
      <c r="I1891" s="6"/>
      <c r="J1891" s="6"/>
      <c r="K1891" s="6"/>
      <c r="L1891" s="6"/>
      <c r="M1891" s="6"/>
      <c r="N1891" s="6"/>
      <c r="O1891" s="6"/>
      <c r="P1891" s="6"/>
      <c r="Q1891" s="6"/>
      <c r="R1891" s="6"/>
      <c r="S1891" s="6"/>
      <c r="T1891" s="6"/>
      <c r="U1891" s="6"/>
      <c r="V1891" s="6"/>
      <c r="W1891" s="6"/>
      <c r="X1891" s="6"/>
      <c r="Y1891" s="6"/>
    </row>
    <row r="1892" spans="2:25">
      <c r="B1892" s="6"/>
      <c r="C1892" s="6"/>
      <c r="D1892" s="6"/>
      <c r="E1892" s="6"/>
      <c r="F1892" s="6"/>
      <c r="G1892" s="6"/>
      <c r="H1892" s="6"/>
      <c r="I1892" s="6"/>
      <c r="J1892" s="6"/>
      <c r="K1892" s="6"/>
      <c r="L1892" s="6"/>
      <c r="M1892" s="6"/>
      <c r="N1892" s="6"/>
      <c r="O1892" s="6"/>
      <c r="P1892" s="6"/>
      <c r="Q1892" s="6"/>
      <c r="R1892" s="6"/>
      <c r="S1892" s="6"/>
      <c r="T1892" s="6"/>
      <c r="U1892" s="6"/>
      <c r="V1892" s="6"/>
      <c r="W1892" s="6"/>
      <c r="X1892" s="6"/>
      <c r="Y1892" s="6"/>
    </row>
    <row r="1893" spans="2:25">
      <c r="B1893" s="6"/>
      <c r="C1893" s="6"/>
      <c r="D1893" s="6"/>
      <c r="E1893" s="6"/>
      <c r="F1893" s="6"/>
      <c r="G1893" s="6"/>
      <c r="H1893" s="6"/>
      <c r="I1893" s="6"/>
      <c r="J1893" s="6"/>
      <c r="K1893" s="6"/>
      <c r="L1893" s="6"/>
      <c r="M1893" s="6"/>
      <c r="N1893" s="6"/>
      <c r="O1893" s="6"/>
      <c r="P1893" s="6"/>
      <c r="Q1893" s="6"/>
      <c r="R1893" s="6"/>
      <c r="S1893" s="6"/>
      <c r="T1893" s="6"/>
      <c r="U1893" s="6"/>
      <c r="V1893" s="6"/>
      <c r="W1893" s="6"/>
      <c r="X1893" s="6"/>
      <c r="Y1893" s="6"/>
    </row>
    <row r="1894" spans="2:25">
      <c r="B1894" s="6"/>
      <c r="C1894" s="6"/>
      <c r="D1894" s="6"/>
      <c r="E1894" s="6"/>
      <c r="F1894" s="6"/>
      <c r="G1894" s="6"/>
      <c r="H1894" s="6"/>
      <c r="I1894" s="6"/>
      <c r="J1894" s="6"/>
      <c r="K1894" s="6"/>
      <c r="L1894" s="6"/>
      <c r="M1894" s="6"/>
      <c r="N1894" s="6"/>
      <c r="O1894" s="6"/>
      <c r="P1894" s="6"/>
      <c r="Q1894" s="6"/>
      <c r="R1894" s="6"/>
      <c r="S1894" s="6"/>
      <c r="T1894" s="6"/>
      <c r="U1894" s="6"/>
      <c r="V1894" s="6"/>
      <c r="W1894" s="6"/>
      <c r="X1894" s="6"/>
      <c r="Y1894" s="6"/>
    </row>
    <row r="1895" spans="2:25">
      <c r="B1895" s="6"/>
      <c r="C1895" s="6"/>
      <c r="D1895" s="6"/>
      <c r="E1895" s="6"/>
      <c r="F1895" s="6"/>
      <c r="G1895" s="6"/>
      <c r="H1895" s="6"/>
      <c r="I1895" s="6"/>
      <c r="J1895" s="6"/>
      <c r="K1895" s="6"/>
      <c r="L1895" s="6"/>
      <c r="M1895" s="6"/>
      <c r="N1895" s="6"/>
      <c r="O1895" s="6"/>
      <c r="P1895" s="6"/>
      <c r="Q1895" s="6"/>
      <c r="R1895" s="6"/>
      <c r="S1895" s="6"/>
      <c r="T1895" s="6"/>
      <c r="U1895" s="6"/>
      <c r="V1895" s="6"/>
      <c r="W1895" s="6"/>
      <c r="X1895" s="6"/>
      <c r="Y1895" s="6"/>
    </row>
    <row r="1896" spans="2:25">
      <c r="B1896" s="6"/>
      <c r="C1896" s="6"/>
      <c r="D1896" s="6"/>
      <c r="E1896" s="6"/>
      <c r="F1896" s="6"/>
      <c r="G1896" s="6"/>
      <c r="H1896" s="6"/>
      <c r="I1896" s="6"/>
      <c r="J1896" s="6"/>
      <c r="K1896" s="6"/>
      <c r="L1896" s="6"/>
      <c r="M1896" s="6"/>
      <c r="N1896" s="6"/>
      <c r="O1896" s="6"/>
      <c r="P1896" s="6"/>
      <c r="Q1896" s="6"/>
      <c r="R1896" s="6"/>
      <c r="S1896" s="6"/>
      <c r="T1896" s="6"/>
      <c r="U1896" s="6"/>
      <c r="V1896" s="6"/>
      <c r="W1896" s="6"/>
      <c r="X1896" s="6"/>
      <c r="Y1896" s="6"/>
    </row>
    <row r="1897" spans="2:25">
      <c r="B1897" s="6"/>
      <c r="C1897" s="6"/>
      <c r="D1897" s="6"/>
      <c r="E1897" s="6"/>
      <c r="F1897" s="6"/>
      <c r="G1897" s="6"/>
      <c r="H1897" s="6"/>
      <c r="I1897" s="6"/>
      <c r="J1897" s="6"/>
      <c r="K1897" s="6"/>
      <c r="L1897" s="6"/>
      <c r="M1897" s="6"/>
      <c r="N1897" s="6"/>
      <c r="O1897" s="6"/>
      <c r="P1897" s="6"/>
      <c r="Q1897" s="6"/>
      <c r="R1897" s="6"/>
      <c r="S1897" s="6"/>
      <c r="T1897" s="6"/>
      <c r="U1897" s="6"/>
      <c r="V1897" s="6"/>
      <c r="W1897" s="6"/>
      <c r="X1897" s="6"/>
      <c r="Y1897" s="6"/>
    </row>
    <row r="1898" spans="2:25">
      <c r="B1898" s="6"/>
      <c r="C1898" s="6"/>
      <c r="D1898" s="6"/>
      <c r="E1898" s="6"/>
      <c r="F1898" s="6"/>
      <c r="G1898" s="6"/>
      <c r="H1898" s="6"/>
      <c r="I1898" s="6"/>
      <c r="J1898" s="6"/>
      <c r="K1898" s="6"/>
      <c r="L1898" s="6"/>
      <c r="M1898" s="6"/>
      <c r="N1898" s="6"/>
      <c r="O1898" s="6"/>
      <c r="P1898" s="6"/>
      <c r="Q1898" s="6"/>
      <c r="R1898" s="6"/>
      <c r="S1898" s="6"/>
      <c r="T1898" s="6"/>
      <c r="U1898" s="6"/>
      <c r="V1898" s="6"/>
      <c r="W1898" s="6"/>
      <c r="X1898" s="6"/>
      <c r="Y1898" s="6"/>
    </row>
    <row r="1899" spans="2:25">
      <c r="B1899" s="6"/>
      <c r="C1899" s="6"/>
      <c r="D1899" s="6"/>
      <c r="E1899" s="6"/>
      <c r="F1899" s="6"/>
      <c r="G1899" s="6"/>
      <c r="H1899" s="6"/>
      <c r="I1899" s="6"/>
      <c r="J1899" s="6"/>
      <c r="K1899" s="6"/>
      <c r="L1899" s="6"/>
      <c r="M1899" s="6"/>
      <c r="N1899" s="6"/>
      <c r="O1899" s="6"/>
      <c r="P1899" s="6"/>
      <c r="Q1899" s="6"/>
      <c r="R1899" s="6"/>
      <c r="S1899" s="6"/>
      <c r="T1899" s="6"/>
      <c r="U1899" s="6"/>
      <c r="V1899" s="6"/>
      <c r="W1899" s="6"/>
      <c r="X1899" s="6"/>
      <c r="Y1899" s="6"/>
    </row>
    <row r="1900" spans="2:25">
      <c r="B1900" s="6"/>
      <c r="C1900" s="6"/>
      <c r="D1900" s="6"/>
      <c r="E1900" s="6"/>
      <c r="F1900" s="6"/>
      <c r="G1900" s="6"/>
      <c r="H1900" s="6"/>
      <c r="I1900" s="6"/>
      <c r="J1900" s="6"/>
      <c r="K1900" s="6"/>
      <c r="L1900" s="6"/>
      <c r="M1900" s="6"/>
      <c r="N1900" s="6"/>
      <c r="O1900" s="6"/>
      <c r="P1900" s="6"/>
      <c r="Q1900" s="6"/>
      <c r="R1900" s="6"/>
      <c r="S1900" s="6"/>
      <c r="T1900" s="6"/>
      <c r="U1900" s="6"/>
      <c r="V1900" s="6"/>
      <c r="W1900" s="6"/>
      <c r="X1900" s="6"/>
      <c r="Y1900" s="6"/>
    </row>
    <row r="1901" spans="2:25">
      <c r="B1901" s="6"/>
      <c r="C1901" s="6"/>
      <c r="D1901" s="6"/>
      <c r="E1901" s="6"/>
      <c r="F1901" s="6"/>
      <c r="G1901" s="6"/>
      <c r="H1901" s="6"/>
      <c r="I1901" s="6"/>
      <c r="J1901" s="6"/>
      <c r="K1901" s="6"/>
      <c r="L1901" s="6"/>
      <c r="M1901" s="6"/>
      <c r="N1901" s="6"/>
      <c r="O1901" s="6"/>
      <c r="P1901" s="6"/>
      <c r="Q1901" s="6"/>
      <c r="R1901" s="6"/>
      <c r="S1901" s="6"/>
      <c r="T1901" s="6"/>
      <c r="U1901" s="6"/>
      <c r="V1901" s="6"/>
      <c r="W1901" s="6"/>
      <c r="X1901" s="6"/>
      <c r="Y1901" s="6"/>
    </row>
    <row r="1902" spans="2:25">
      <c r="B1902" s="6"/>
      <c r="C1902" s="6"/>
      <c r="D1902" s="6"/>
      <c r="E1902" s="6"/>
      <c r="F1902" s="6"/>
      <c r="G1902" s="6"/>
      <c r="H1902" s="6"/>
      <c r="I1902" s="6"/>
      <c r="J1902" s="6"/>
      <c r="K1902" s="6"/>
      <c r="L1902" s="6"/>
      <c r="M1902" s="6"/>
      <c r="N1902" s="6"/>
      <c r="O1902" s="6"/>
      <c r="P1902" s="6"/>
      <c r="Q1902" s="6"/>
      <c r="R1902" s="6"/>
      <c r="S1902" s="6"/>
      <c r="T1902" s="6"/>
      <c r="U1902" s="6"/>
      <c r="V1902" s="6"/>
      <c r="W1902" s="6"/>
      <c r="X1902" s="6"/>
      <c r="Y1902" s="6"/>
    </row>
    <row r="1903" spans="2:25">
      <c r="B1903" s="6"/>
      <c r="C1903" s="6"/>
      <c r="D1903" s="6"/>
      <c r="E1903" s="6"/>
      <c r="F1903" s="6"/>
      <c r="G1903" s="6"/>
      <c r="H1903" s="6"/>
      <c r="I1903" s="6"/>
      <c r="J1903" s="6"/>
      <c r="K1903" s="6"/>
      <c r="L1903" s="6"/>
      <c r="M1903" s="6"/>
      <c r="N1903" s="6"/>
      <c r="O1903" s="6"/>
      <c r="P1903" s="6"/>
      <c r="Q1903" s="6"/>
      <c r="R1903" s="6"/>
      <c r="S1903" s="6"/>
      <c r="T1903" s="6"/>
      <c r="U1903" s="6"/>
      <c r="V1903" s="6"/>
      <c r="W1903" s="6"/>
      <c r="X1903" s="6"/>
      <c r="Y1903" s="6"/>
    </row>
    <row r="1904" spans="2:25">
      <c r="B1904" s="6"/>
      <c r="C1904" s="6"/>
      <c r="D1904" s="6"/>
      <c r="E1904" s="6"/>
      <c r="F1904" s="6"/>
      <c r="G1904" s="6"/>
      <c r="H1904" s="6"/>
      <c r="I1904" s="6"/>
      <c r="J1904" s="6"/>
      <c r="K1904" s="6"/>
      <c r="L1904" s="6"/>
      <c r="M1904" s="6"/>
      <c r="N1904" s="6"/>
      <c r="O1904" s="6"/>
      <c r="P1904" s="6"/>
      <c r="Q1904" s="6"/>
      <c r="R1904" s="6"/>
      <c r="S1904" s="6"/>
      <c r="T1904" s="6"/>
      <c r="U1904" s="6"/>
      <c r="V1904" s="6"/>
      <c r="W1904" s="6"/>
      <c r="X1904" s="6"/>
      <c r="Y1904" s="6"/>
    </row>
    <row r="1905" spans="2:25">
      <c r="B1905" s="6"/>
      <c r="C1905" s="6"/>
      <c r="D1905" s="6"/>
      <c r="E1905" s="6"/>
      <c r="F1905" s="6"/>
      <c r="G1905" s="6"/>
      <c r="H1905" s="6"/>
      <c r="I1905" s="6"/>
      <c r="J1905" s="6"/>
      <c r="K1905" s="6"/>
      <c r="L1905" s="6"/>
      <c r="M1905" s="6"/>
      <c r="N1905" s="6"/>
      <c r="O1905" s="6"/>
      <c r="P1905" s="6"/>
      <c r="Q1905" s="6"/>
      <c r="R1905" s="6"/>
      <c r="S1905" s="6"/>
      <c r="T1905" s="6"/>
      <c r="U1905" s="6"/>
      <c r="V1905" s="6"/>
      <c r="W1905" s="6"/>
      <c r="X1905" s="6"/>
      <c r="Y1905" s="6"/>
    </row>
    <row r="1906" spans="2:25">
      <c r="B1906" s="6"/>
      <c r="C1906" s="6"/>
      <c r="D1906" s="6"/>
      <c r="E1906" s="6"/>
      <c r="F1906" s="6"/>
      <c r="G1906" s="6"/>
      <c r="H1906" s="6"/>
      <c r="I1906" s="6"/>
      <c r="J1906" s="6"/>
      <c r="K1906" s="6"/>
      <c r="L1906" s="6"/>
      <c r="M1906" s="6"/>
      <c r="N1906" s="6"/>
      <c r="O1906" s="6"/>
      <c r="P1906" s="6"/>
      <c r="Q1906" s="6"/>
      <c r="R1906" s="6"/>
      <c r="S1906" s="6"/>
      <c r="T1906" s="6"/>
      <c r="U1906" s="6"/>
      <c r="V1906" s="6"/>
      <c r="W1906" s="6"/>
      <c r="X1906" s="6"/>
      <c r="Y1906" s="6"/>
    </row>
    <row r="1907" spans="2:25">
      <c r="B1907" s="6"/>
      <c r="C1907" s="6"/>
      <c r="D1907" s="6"/>
      <c r="E1907" s="6"/>
      <c r="F1907" s="6"/>
      <c r="G1907" s="6"/>
      <c r="H1907" s="6"/>
      <c r="I1907" s="6"/>
      <c r="J1907" s="6"/>
      <c r="K1907" s="6"/>
      <c r="L1907" s="6"/>
      <c r="M1907" s="6"/>
      <c r="N1907" s="6"/>
      <c r="O1907" s="6"/>
      <c r="P1907" s="6"/>
      <c r="Q1907" s="6"/>
      <c r="R1907" s="6"/>
      <c r="S1907" s="6"/>
      <c r="T1907" s="6"/>
      <c r="U1907" s="6"/>
      <c r="V1907" s="6"/>
      <c r="W1907" s="6"/>
      <c r="X1907" s="6"/>
      <c r="Y1907" s="6"/>
    </row>
    <row r="1908" spans="2:25">
      <c r="B1908" s="6"/>
      <c r="C1908" s="6"/>
      <c r="D1908" s="6"/>
      <c r="E1908" s="6"/>
      <c r="F1908" s="6"/>
      <c r="G1908" s="6"/>
      <c r="H1908" s="6"/>
      <c r="I1908" s="6"/>
      <c r="J1908" s="6"/>
      <c r="K1908" s="6"/>
      <c r="L1908" s="6"/>
      <c r="M1908" s="6"/>
      <c r="N1908" s="6"/>
      <c r="O1908" s="6"/>
      <c r="P1908" s="6"/>
      <c r="Q1908" s="6"/>
      <c r="R1908" s="6"/>
      <c r="S1908" s="6"/>
      <c r="T1908" s="6"/>
      <c r="U1908" s="6"/>
      <c r="V1908" s="6"/>
      <c r="W1908" s="6"/>
      <c r="X1908" s="6"/>
      <c r="Y1908" s="6"/>
    </row>
    <row r="1909" spans="2:25">
      <c r="B1909" s="6"/>
      <c r="C1909" s="6"/>
      <c r="D1909" s="6"/>
      <c r="E1909" s="6"/>
      <c r="F1909" s="6"/>
      <c r="G1909" s="6"/>
      <c r="H1909" s="6"/>
      <c r="I1909" s="6"/>
      <c r="J1909" s="6"/>
      <c r="K1909" s="6"/>
      <c r="L1909" s="6"/>
      <c r="M1909" s="6"/>
      <c r="N1909" s="6"/>
      <c r="O1909" s="6"/>
      <c r="P1909" s="6"/>
      <c r="Q1909" s="6"/>
      <c r="R1909" s="6"/>
      <c r="S1909" s="6"/>
      <c r="T1909" s="6"/>
      <c r="U1909" s="6"/>
      <c r="V1909" s="6"/>
      <c r="W1909" s="6"/>
      <c r="X1909" s="6"/>
      <c r="Y1909" s="6"/>
    </row>
    <row r="1910" spans="2:25">
      <c r="B1910" s="6"/>
      <c r="C1910" s="6"/>
      <c r="D1910" s="6"/>
      <c r="E1910" s="6"/>
      <c r="F1910" s="6"/>
      <c r="G1910" s="6"/>
      <c r="H1910" s="6"/>
      <c r="I1910" s="6"/>
      <c r="J1910" s="6"/>
      <c r="K1910" s="6"/>
      <c r="L1910" s="6"/>
      <c r="M1910" s="6"/>
      <c r="N1910" s="6"/>
      <c r="O1910" s="6"/>
      <c r="P1910" s="6"/>
      <c r="Q1910" s="6"/>
      <c r="R1910" s="6"/>
      <c r="S1910" s="6"/>
      <c r="T1910" s="6"/>
      <c r="U1910" s="6"/>
      <c r="V1910" s="6"/>
      <c r="W1910" s="6"/>
      <c r="X1910" s="6"/>
      <c r="Y1910" s="6"/>
    </row>
    <row r="1911" spans="2:25">
      <c r="B1911" s="6"/>
      <c r="C1911" s="6"/>
      <c r="D1911" s="6"/>
      <c r="E1911" s="6"/>
      <c r="F1911" s="6"/>
      <c r="G1911" s="6"/>
      <c r="H1911" s="6"/>
      <c r="I1911" s="6"/>
      <c r="J1911" s="6"/>
      <c r="K1911" s="6"/>
      <c r="L1911" s="6"/>
      <c r="M1911" s="6"/>
      <c r="N1911" s="6"/>
      <c r="O1911" s="6"/>
      <c r="P1911" s="6"/>
      <c r="Q1911" s="6"/>
      <c r="R1911" s="6"/>
      <c r="S1911" s="6"/>
      <c r="T1911" s="6"/>
      <c r="U1911" s="6"/>
      <c r="V1911" s="6"/>
      <c r="W1911" s="6"/>
      <c r="X1911" s="6"/>
      <c r="Y1911" s="6"/>
    </row>
    <row r="1912" spans="2:25">
      <c r="B1912" s="6"/>
      <c r="C1912" s="6"/>
      <c r="D1912" s="6"/>
      <c r="E1912" s="6"/>
      <c r="F1912" s="6"/>
      <c r="G1912" s="6"/>
      <c r="H1912" s="6"/>
      <c r="I1912" s="6"/>
      <c r="J1912" s="6"/>
      <c r="K1912" s="6"/>
      <c r="L1912" s="6"/>
      <c r="M1912" s="6"/>
      <c r="N1912" s="6"/>
      <c r="O1912" s="6"/>
      <c r="P1912" s="6"/>
      <c r="Q1912" s="6"/>
      <c r="R1912" s="6"/>
      <c r="S1912" s="6"/>
      <c r="T1912" s="6"/>
      <c r="U1912" s="6"/>
      <c r="V1912" s="6"/>
      <c r="W1912" s="6"/>
      <c r="X1912" s="6"/>
      <c r="Y1912" s="6"/>
    </row>
    <row r="1913" spans="2:25">
      <c r="B1913" s="6"/>
      <c r="C1913" s="6"/>
      <c r="D1913" s="6"/>
      <c r="E1913" s="6"/>
      <c r="F1913" s="6"/>
      <c r="G1913" s="6"/>
      <c r="H1913" s="6"/>
      <c r="I1913" s="6"/>
      <c r="J1913" s="6"/>
      <c r="K1913" s="6"/>
      <c r="L1913" s="6"/>
      <c r="M1913" s="6"/>
      <c r="N1913" s="6"/>
      <c r="O1913" s="6"/>
      <c r="P1913" s="6"/>
      <c r="Q1913" s="6"/>
      <c r="R1913" s="6"/>
      <c r="S1913" s="6"/>
      <c r="T1913" s="6"/>
      <c r="U1913" s="6"/>
      <c r="V1913" s="6"/>
      <c r="W1913" s="6"/>
      <c r="X1913" s="6"/>
      <c r="Y1913" s="6"/>
    </row>
    <row r="1914" spans="2:25">
      <c r="B1914" s="6"/>
      <c r="C1914" s="6"/>
      <c r="D1914" s="6"/>
      <c r="E1914" s="6"/>
      <c r="F1914" s="6"/>
      <c r="G1914" s="6"/>
      <c r="H1914" s="6"/>
      <c r="I1914" s="6"/>
      <c r="J1914" s="6"/>
      <c r="K1914" s="6"/>
      <c r="L1914" s="6"/>
      <c r="M1914" s="6"/>
      <c r="N1914" s="6"/>
      <c r="O1914" s="6"/>
      <c r="P1914" s="6"/>
      <c r="Q1914" s="6"/>
      <c r="R1914" s="6"/>
      <c r="S1914" s="6"/>
      <c r="T1914" s="6"/>
      <c r="U1914" s="6"/>
      <c r="V1914" s="6"/>
      <c r="W1914" s="6"/>
      <c r="X1914" s="6"/>
      <c r="Y1914" s="6"/>
    </row>
    <row r="1915" spans="2:25">
      <c r="B1915" s="6"/>
      <c r="C1915" s="6"/>
      <c r="D1915" s="6"/>
      <c r="E1915" s="6"/>
      <c r="F1915" s="6"/>
      <c r="G1915" s="6"/>
      <c r="H1915" s="6"/>
      <c r="I1915" s="6"/>
      <c r="J1915" s="6"/>
      <c r="K1915" s="6"/>
      <c r="L1915" s="6"/>
      <c r="M1915" s="6"/>
      <c r="N1915" s="6"/>
      <c r="O1915" s="6"/>
      <c r="P1915" s="6"/>
      <c r="Q1915" s="6"/>
      <c r="R1915" s="6"/>
      <c r="S1915" s="6"/>
      <c r="T1915" s="6"/>
      <c r="U1915" s="6"/>
      <c r="V1915" s="6"/>
      <c r="W1915" s="6"/>
      <c r="X1915" s="6"/>
      <c r="Y1915" s="6"/>
    </row>
    <row r="1916" spans="2:25">
      <c r="B1916" s="6"/>
      <c r="C1916" s="6"/>
      <c r="D1916" s="6"/>
      <c r="E1916" s="6"/>
      <c r="F1916" s="6"/>
      <c r="G1916" s="6"/>
      <c r="H1916" s="6"/>
      <c r="I1916" s="6"/>
      <c r="J1916" s="6"/>
      <c r="K1916" s="6"/>
      <c r="L1916" s="6"/>
      <c r="M1916" s="6"/>
      <c r="N1916" s="6"/>
      <c r="O1916" s="6"/>
      <c r="P1916" s="6"/>
      <c r="Q1916" s="6"/>
      <c r="R1916" s="6"/>
      <c r="S1916" s="6"/>
      <c r="T1916" s="6"/>
      <c r="U1916" s="6"/>
      <c r="V1916" s="6"/>
      <c r="W1916" s="6"/>
      <c r="X1916" s="6"/>
      <c r="Y1916" s="6"/>
    </row>
    <row r="1917" spans="2:25">
      <c r="B1917" s="6"/>
      <c r="C1917" s="6"/>
      <c r="D1917" s="6"/>
      <c r="E1917" s="6"/>
      <c r="F1917" s="6"/>
      <c r="G1917" s="6"/>
      <c r="H1917" s="6"/>
      <c r="I1917" s="6"/>
      <c r="J1917" s="6"/>
      <c r="K1917" s="6"/>
      <c r="L1917" s="6"/>
      <c r="M1917" s="6"/>
      <c r="N1917" s="6"/>
      <c r="O1917" s="6"/>
      <c r="P1917" s="6"/>
      <c r="Q1917" s="6"/>
      <c r="R1917" s="6"/>
      <c r="S1917" s="6"/>
      <c r="T1917" s="6"/>
      <c r="U1917" s="6"/>
      <c r="V1917" s="6"/>
      <c r="W1917" s="6"/>
      <c r="X1917" s="6"/>
      <c r="Y1917" s="6"/>
    </row>
    <row r="1918" spans="2:25">
      <c r="B1918" s="6"/>
      <c r="C1918" s="6"/>
      <c r="D1918" s="6"/>
      <c r="E1918" s="6"/>
      <c r="F1918" s="6"/>
      <c r="G1918" s="6"/>
      <c r="H1918" s="6"/>
      <c r="I1918" s="6"/>
      <c r="J1918" s="6"/>
      <c r="K1918" s="6"/>
      <c r="L1918" s="6"/>
      <c r="M1918" s="6"/>
      <c r="N1918" s="6"/>
      <c r="O1918" s="6"/>
      <c r="P1918" s="6"/>
      <c r="Q1918" s="6"/>
      <c r="R1918" s="6"/>
      <c r="S1918" s="6"/>
      <c r="T1918" s="6"/>
      <c r="U1918" s="6"/>
      <c r="V1918" s="6"/>
      <c r="W1918" s="6"/>
      <c r="X1918" s="6"/>
      <c r="Y1918" s="6"/>
    </row>
    <row r="1919" spans="2:25">
      <c r="B1919" s="6"/>
      <c r="C1919" s="6"/>
      <c r="D1919" s="6"/>
      <c r="E1919" s="6"/>
      <c r="F1919" s="6"/>
      <c r="G1919" s="6"/>
      <c r="H1919" s="6"/>
      <c r="I1919" s="6"/>
      <c r="J1919" s="6"/>
      <c r="K1919" s="6"/>
      <c r="L1919" s="6"/>
      <c r="M1919" s="6"/>
      <c r="N1919" s="6"/>
      <c r="O1919" s="6"/>
      <c r="P1919" s="6"/>
      <c r="Q1919" s="6"/>
      <c r="R1919" s="6"/>
      <c r="S1919" s="6"/>
      <c r="T1919" s="6"/>
      <c r="U1919" s="6"/>
      <c r="V1919" s="6"/>
      <c r="W1919" s="6"/>
      <c r="X1919" s="6"/>
      <c r="Y1919" s="6"/>
    </row>
    <row r="1920" spans="2:25">
      <c r="B1920" s="6"/>
      <c r="C1920" s="6"/>
      <c r="D1920" s="6"/>
      <c r="E1920" s="6"/>
      <c r="F1920" s="6"/>
      <c r="G1920" s="6"/>
      <c r="H1920" s="6"/>
      <c r="I1920" s="6"/>
      <c r="J1920" s="6"/>
      <c r="K1920" s="6"/>
      <c r="L1920" s="6"/>
      <c r="M1920" s="6"/>
      <c r="N1920" s="6"/>
      <c r="O1920" s="6"/>
      <c r="P1920" s="6"/>
      <c r="Q1920" s="6"/>
      <c r="R1920" s="6"/>
      <c r="S1920" s="6"/>
      <c r="T1920" s="6"/>
      <c r="U1920" s="6"/>
      <c r="V1920" s="6"/>
      <c r="W1920" s="6"/>
      <c r="X1920" s="6"/>
      <c r="Y1920" s="6"/>
    </row>
    <row r="1921" spans="2:25">
      <c r="B1921" s="6"/>
      <c r="C1921" s="6"/>
      <c r="D1921" s="6"/>
      <c r="E1921" s="6"/>
      <c r="F1921" s="6"/>
      <c r="G1921" s="6"/>
      <c r="H1921" s="6"/>
      <c r="I1921" s="6"/>
      <c r="J1921" s="6"/>
      <c r="K1921" s="6"/>
      <c r="L1921" s="6"/>
      <c r="M1921" s="6"/>
      <c r="N1921" s="6"/>
      <c r="O1921" s="6"/>
      <c r="P1921" s="6"/>
      <c r="Q1921" s="6"/>
      <c r="R1921" s="6"/>
      <c r="S1921" s="6"/>
      <c r="T1921" s="6"/>
      <c r="U1921" s="6"/>
      <c r="V1921" s="6"/>
      <c r="W1921" s="6"/>
      <c r="X1921" s="6"/>
      <c r="Y1921" s="6"/>
    </row>
    <row r="1922" spans="2:25">
      <c r="B1922" s="6"/>
      <c r="C1922" s="6"/>
      <c r="D1922" s="6"/>
      <c r="E1922" s="6"/>
      <c r="F1922" s="6"/>
      <c r="G1922" s="6"/>
      <c r="H1922" s="6"/>
      <c r="I1922" s="6"/>
      <c r="J1922" s="6"/>
      <c r="K1922" s="6"/>
      <c r="L1922" s="6"/>
      <c r="M1922" s="6"/>
      <c r="N1922" s="6"/>
      <c r="O1922" s="6"/>
      <c r="P1922" s="6"/>
      <c r="Q1922" s="6"/>
      <c r="R1922" s="6"/>
      <c r="S1922" s="6"/>
      <c r="T1922" s="6"/>
      <c r="U1922" s="6"/>
      <c r="V1922" s="6"/>
      <c r="W1922" s="6"/>
      <c r="X1922" s="6"/>
      <c r="Y1922" s="6"/>
    </row>
    <row r="1923" spans="2:25">
      <c r="B1923" s="6"/>
      <c r="C1923" s="6"/>
      <c r="D1923" s="6"/>
      <c r="E1923" s="6"/>
      <c r="F1923" s="6"/>
      <c r="G1923" s="6"/>
      <c r="H1923" s="6"/>
      <c r="I1923" s="6"/>
      <c r="J1923" s="6"/>
      <c r="K1923" s="6"/>
      <c r="L1923" s="6"/>
      <c r="M1923" s="6"/>
      <c r="N1923" s="6"/>
      <c r="O1923" s="6"/>
      <c r="P1923" s="6"/>
      <c r="Q1923" s="6"/>
      <c r="R1923" s="6"/>
      <c r="S1923" s="6"/>
      <c r="T1923" s="6"/>
      <c r="U1923" s="6"/>
      <c r="V1923" s="6"/>
      <c r="W1923" s="6"/>
      <c r="X1923" s="6"/>
      <c r="Y1923" s="6"/>
    </row>
    <row r="1924" spans="2:25">
      <c r="B1924" s="6"/>
      <c r="C1924" s="6"/>
      <c r="D1924" s="6"/>
      <c r="E1924" s="6"/>
      <c r="F1924" s="6"/>
      <c r="G1924" s="6"/>
      <c r="H1924" s="6"/>
      <c r="I1924" s="6"/>
      <c r="J1924" s="6"/>
      <c r="K1924" s="6"/>
      <c r="L1924" s="6"/>
      <c r="M1924" s="6"/>
      <c r="N1924" s="6"/>
      <c r="O1924" s="6"/>
      <c r="P1924" s="6"/>
      <c r="Q1924" s="6"/>
      <c r="R1924" s="6"/>
      <c r="S1924" s="6"/>
      <c r="T1924" s="6"/>
      <c r="U1924" s="6"/>
      <c r="V1924" s="6"/>
      <c r="W1924" s="6"/>
      <c r="X1924" s="6"/>
      <c r="Y1924" s="6"/>
    </row>
    <row r="1925" spans="2:25">
      <c r="B1925" s="6"/>
      <c r="C1925" s="6"/>
      <c r="D1925" s="6"/>
      <c r="E1925" s="6"/>
      <c r="F1925" s="6"/>
      <c r="G1925" s="6"/>
      <c r="H1925" s="6"/>
      <c r="I1925" s="6"/>
      <c r="J1925" s="6"/>
      <c r="K1925" s="6"/>
      <c r="L1925" s="6"/>
      <c r="M1925" s="6"/>
      <c r="N1925" s="6"/>
      <c r="O1925" s="6"/>
      <c r="P1925" s="6"/>
      <c r="Q1925" s="6"/>
      <c r="R1925" s="6"/>
      <c r="S1925" s="6"/>
      <c r="T1925" s="6"/>
      <c r="U1925" s="6"/>
      <c r="V1925" s="6"/>
      <c r="W1925" s="6"/>
      <c r="X1925" s="6"/>
      <c r="Y1925" s="6"/>
    </row>
    <row r="1926" spans="2:25">
      <c r="B1926" s="6"/>
      <c r="C1926" s="6"/>
      <c r="D1926" s="6"/>
      <c r="E1926" s="6"/>
      <c r="F1926" s="6"/>
      <c r="G1926" s="6"/>
      <c r="H1926" s="6"/>
      <c r="I1926" s="6"/>
      <c r="J1926" s="6"/>
      <c r="K1926" s="6"/>
      <c r="L1926" s="6"/>
      <c r="M1926" s="6"/>
      <c r="N1926" s="6"/>
      <c r="O1926" s="6"/>
      <c r="P1926" s="6"/>
      <c r="Q1926" s="6"/>
      <c r="R1926" s="6"/>
      <c r="S1926" s="6"/>
      <c r="T1926" s="6"/>
      <c r="U1926" s="6"/>
      <c r="V1926" s="6"/>
      <c r="W1926" s="6"/>
      <c r="X1926" s="6"/>
      <c r="Y1926" s="6"/>
    </row>
    <row r="1927" spans="2:25">
      <c r="B1927" s="6"/>
      <c r="C1927" s="6"/>
      <c r="D1927" s="6"/>
      <c r="E1927" s="6"/>
      <c r="F1927" s="6"/>
      <c r="G1927" s="6"/>
      <c r="H1927" s="6"/>
      <c r="I1927" s="6"/>
      <c r="J1927" s="6"/>
      <c r="K1927" s="6"/>
      <c r="L1927" s="6"/>
      <c r="M1927" s="6"/>
      <c r="N1927" s="6"/>
      <c r="O1927" s="6"/>
      <c r="P1927" s="6"/>
      <c r="Q1927" s="6"/>
      <c r="R1927" s="6"/>
      <c r="S1927" s="6"/>
      <c r="T1927" s="6"/>
      <c r="U1927" s="6"/>
      <c r="V1927" s="6"/>
      <c r="W1927" s="6"/>
      <c r="X1927" s="6"/>
      <c r="Y1927" s="6"/>
    </row>
    <row r="1928" spans="2:25">
      <c r="B1928" s="6"/>
      <c r="C1928" s="6"/>
      <c r="D1928" s="6"/>
      <c r="E1928" s="6"/>
      <c r="F1928" s="6"/>
      <c r="G1928" s="6"/>
      <c r="H1928" s="6"/>
      <c r="I1928" s="6"/>
      <c r="J1928" s="6"/>
      <c r="K1928" s="6"/>
      <c r="L1928" s="6"/>
      <c r="M1928" s="6"/>
      <c r="N1928" s="6"/>
      <c r="O1928" s="6"/>
      <c r="P1928" s="6"/>
      <c r="Q1928" s="6"/>
      <c r="R1928" s="6"/>
      <c r="S1928" s="6"/>
      <c r="T1928" s="6"/>
      <c r="U1928" s="6"/>
      <c r="V1928" s="6"/>
      <c r="W1928" s="6"/>
      <c r="X1928" s="6"/>
      <c r="Y1928" s="6"/>
    </row>
    <row r="1929" spans="2:25">
      <c r="B1929" s="6"/>
      <c r="C1929" s="6"/>
      <c r="D1929" s="6"/>
      <c r="E1929" s="6"/>
      <c r="F1929" s="6"/>
      <c r="G1929" s="6"/>
      <c r="H1929" s="6"/>
      <c r="I1929" s="6"/>
      <c r="J1929" s="6"/>
      <c r="K1929" s="6"/>
      <c r="L1929" s="6"/>
      <c r="M1929" s="6"/>
      <c r="N1929" s="6"/>
      <c r="O1929" s="6"/>
      <c r="P1929" s="6"/>
      <c r="Q1929" s="6"/>
      <c r="R1929" s="6"/>
      <c r="S1929" s="6"/>
      <c r="T1929" s="6"/>
      <c r="U1929" s="6"/>
      <c r="V1929" s="6"/>
      <c r="W1929" s="6"/>
      <c r="X1929" s="6"/>
      <c r="Y1929" s="6"/>
    </row>
    <row r="1930" spans="2:25">
      <c r="B1930" s="6"/>
      <c r="C1930" s="6"/>
      <c r="D1930" s="6"/>
      <c r="E1930" s="6"/>
      <c r="F1930" s="6"/>
      <c r="G1930" s="6"/>
      <c r="H1930" s="6"/>
      <c r="I1930" s="6"/>
      <c r="J1930" s="6"/>
      <c r="K1930" s="6"/>
      <c r="L1930" s="6"/>
      <c r="M1930" s="6"/>
      <c r="N1930" s="6"/>
      <c r="O1930" s="6"/>
      <c r="P1930" s="6"/>
      <c r="Q1930" s="6"/>
      <c r="R1930" s="6"/>
      <c r="S1930" s="6"/>
      <c r="T1930" s="6"/>
      <c r="U1930" s="6"/>
      <c r="V1930" s="6"/>
      <c r="W1930" s="6"/>
      <c r="X1930" s="6"/>
      <c r="Y1930" s="6"/>
    </row>
    <row r="1931" spans="2:25">
      <c r="B1931" s="6"/>
      <c r="C1931" s="6"/>
      <c r="D1931" s="6"/>
      <c r="E1931" s="6"/>
      <c r="F1931" s="6"/>
      <c r="G1931" s="6"/>
      <c r="H1931" s="6"/>
      <c r="I1931" s="6"/>
      <c r="J1931" s="6"/>
      <c r="K1931" s="6"/>
      <c r="L1931" s="6"/>
      <c r="M1931" s="6"/>
      <c r="N1931" s="6"/>
      <c r="O1931" s="6"/>
      <c r="P1931" s="6"/>
      <c r="Q1931" s="6"/>
      <c r="R1931" s="6"/>
      <c r="S1931" s="6"/>
      <c r="T1931" s="6"/>
      <c r="U1931" s="6"/>
      <c r="V1931" s="6"/>
      <c r="W1931" s="6"/>
      <c r="X1931" s="6"/>
      <c r="Y1931" s="6"/>
    </row>
    <row r="1932" spans="2:25">
      <c r="B1932" s="6"/>
      <c r="C1932" s="6"/>
      <c r="D1932" s="6"/>
      <c r="E1932" s="6"/>
      <c r="F1932" s="6"/>
      <c r="G1932" s="6"/>
      <c r="H1932" s="6"/>
      <c r="I1932" s="6"/>
      <c r="J1932" s="6"/>
      <c r="K1932" s="6"/>
      <c r="L1932" s="6"/>
      <c r="M1932" s="6"/>
      <c r="N1932" s="6"/>
      <c r="O1932" s="6"/>
      <c r="P1932" s="6"/>
      <c r="Q1932" s="6"/>
      <c r="R1932" s="6"/>
      <c r="S1932" s="6"/>
      <c r="T1932" s="6"/>
      <c r="U1932" s="6"/>
      <c r="V1932" s="6"/>
      <c r="W1932" s="6"/>
      <c r="X1932" s="6"/>
      <c r="Y1932" s="6"/>
    </row>
    <row r="1933" spans="2:25">
      <c r="B1933" s="6"/>
      <c r="C1933" s="6"/>
      <c r="D1933" s="6"/>
      <c r="E1933" s="6"/>
      <c r="F1933" s="6"/>
      <c r="G1933" s="6"/>
      <c r="H1933" s="6"/>
      <c r="I1933" s="6"/>
      <c r="J1933" s="6"/>
      <c r="K1933" s="6"/>
      <c r="L1933" s="6"/>
      <c r="M1933" s="6"/>
      <c r="N1933" s="6"/>
      <c r="O1933" s="6"/>
      <c r="P1933" s="6"/>
      <c r="Q1933" s="6"/>
      <c r="R1933" s="6"/>
      <c r="S1933" s="6"/>
      <c r="T1933" s="6"/>
      <c r="U1933" s="6"/>
      <c r="V1933" s="6"/>
      <c r="W1933" s="6"/>
      <c r="X1933" s="6"/>
      <c r="Y1933" s="6"/>
    </row>
    <row r="1934" spans="2:25">
      <c r="B1934" s="6"/>
      <c r="C1934" s="6"/>
      <c r="D1934" s="6"/>
      <c r="E1934" s="6"/>
      <c r="F1934" s="6"/>
      <c r="G1934" s="6"/>
      <c r="H1934" s="6"/>
      <c r="I1934" s="6"/>
      <c r="J1934" s="6"/>
      <c r="K1934" s="6"/>
      <c r="L1934" s="6"/>
      <c r="M1934" s="6"/>
      <c r="N1934" s="6"/>
      <c r="O1934" s="6"/>
      <c r="P1934" s="6"/>
      <c r="Q1934" s="6"/>
      <c r="R1934" s="6"/>
      <c r="S1934" s="6"/>
      <c r="T1934" s="6"/>
      <c r="U1934" s="6"/>
      <c r="V1934" s="6"/>
      <c r="W1934" s="6"/>
      <c r="X1934" s="6"/>
      <c r="Y1934" s="6"/>
    </row>
    <row r="1935" spans="2:25">
      <c r="B1935" s="6"/>
      <c r="C1935" s="6"/>
      <c r="D1935" s="6"/>
      <c r="E1935" s="6"/>
      <c r="F1935" s="6"/>
      <c r="G1935" s="6"/>
      <c r="H1935" s="6"/>
      <c r="I1935" s="6"/>
      <c r="J1935" s="6"/>
      <c r="K1935" s="6"/>
      <c r="L1935" s="6"/>
      <c r="M1935" s="6"/>
      <c r="N1935" s="6"/>
      <c r="O1935" s="6"/>
      <c r="P1935" s="6"/>
      <c r="Q1935" s="6"/>
      <c r="R1935" s="6"/>
      <c r="S1935" s="6"/>
      <c r="T1935" s="6"/>
      <c r="U1935" s="6"/>
      <c r="V1935" s="6"/>
      <c r="W1935" s="6"/>
      <c r="X1935" s="6"/>
      <c r="Y1935" s="6"/>
    </row>
    <row r="1936" spans="2:25">
      <c r="B1936" s="6"/>
      <c r="C1936" s="6"/>
      <c r="D1936" s="6"/>
      <c r="E1936" s="6"/>
      <c r="F1936" s="6"/>
      <c r="G1936" s="6"/>
      <c r="H1936" s="6"/>
      <c r="I1936" s="6"/>
      <c r="J1936" s="6"/>
      <c r="K1936" s="6"/>
      <c r="L1936" s="6"/>
      <c r="M1936" s="6"/>
      <c r="N1936" s="6"/>
      <c r="O1936" s="6"/>
      <c r="P1936" s="6"/>
      <c r="Q1936" s="6"/>
      <c r="R1936" s="6"/>
      <c r="S1936" s="6"/>
      <c r="T1936" s="6"/>
      <c r="U1936" s="6"/>
      <c r="V1936" s="6"/>
      <c r="W1936" s="6"/>
      <c r="X1936" s="6"/>
      <c r="Y1936" s="6"/>
    </row>
    <row r="1937" spans="2:25">
      <c r="B1937" s="6"/>
      <c r="C1937" s="6"/>
      <c r="D1937" s="6"/>
      <c r="E1937" s="6"/>
      <c r="F1937" s="6"/>
      <c r="G1937" s="6"/>
      <c r="H1937" s="6"/>
      <c r="I1937" s="6"/>
      <c r="J1937" s="6"/>
      <c r="K1937" s="6"/>
      <c r="L1937" s="6"/>
      <c r="M1937" s="6"/>
      <c r="N1937" s="6"/>
      <c r="O1937" s="6"/>
      <c r="P1937" s="6"/>
      <c r="Q1937" s="6"/>
      <c r="R1937" s="6"/>
      <c r="S1937" s="6"/>
      <c r="T1937" s="6"/>
      <c r="U1937" s="6"/>
      <c r="V1937" s="6"/>
      <c r="W1937" s="6"/>
      <c r="X1937" s="6"/>
      <c r="Y1937" s="6"/>
    </row>
    <row r="1938" spans="2:25">
      <c r="B1938" s="6"/>
      <c r="C1938" s="6"/>
      <c r="D1938" s="6"/>
      <c r="E1938" s="6"/>
      <c r="F1938" s="6"/>
      <c r="G1938" s="6"/>
      <c r="H1938" s="6"/>
      <c r="I1938" s="6"/>
      <c r="J1938" s="6"/>
      <c r="K1938" s="6"/>
      <c r="L1938" s="6"/>
      <c r="M1938" s="6"/>
      <c r="N1938" s="6"/>
      <c r="O1938" s="6"/>
      <c r="P1938" s="6"/>
      <c r="Q1938" s="6"/>
      <c r="R1938" s="6"/>
      <c r="S1938" s="6"/>
      <c r="T1938" s="6"/>
      <c r="U1938" s="6"/>
      <c r="V1938" s="6"/>
      <c r="W1938" s="6"/>
      <c r="X1938" s="6"/>
      <c r="Y1938" s="6"/>
    </row>
    <row r="1939" spans="2:25">
      <c r="B1939" s="6"/>
      <c r="C1939" s="6"/>
      <c r="D1939" s="6"/>
      <c r="E1939" s="6"/>
      <c r="F1939" s="6"/>
      <c r="G1939" s="6"/>
      <c r="H1939" s="6"/>
      <c r="I1939" s="6"/>
      <c r="J1939" s="6"/>
      <c r="K1939" s="6"/>
      <c r="L1939" s="6"/>
      <c r="M1939" s="6"/>
      <c r="N1939" s="6"/>
      <c r="O1939" s="6"/>
      <c r="P1939" s="6"/>
      <c r="Q1939" s="6"/>
      <c r="R1939" s="6"/>
      <c r="S1939" s="6"/>
      <c r="T1939" s="6"/>
      <c r="U1939" s="6"/>
      <c r="V1939" s="6"/>
      <c r="W1939" s="6"/>
      <c r="X1939" s="6"/>
      <c r="Y1939" s="6"/>
    </row>
    <row r="1940" spans="2:25">
      <c r="B1940" s="6"/>
      <c r="C1940" s="6"/>
      <c r="D1940" s="6"/>
      <c r="E1940" s="6"/>
      <c r="F1940" s="6"/>
      <c r="G1940" s="6"/>
      <c r="H1940" s="6"/>
      <c r="I1940" s="6"/>
      <c r="J1940" s="6"/>
      <c r="K1940" s="6"/>
      <c r="L1940" s="6"/>
      <c r="M1940" s="6"/>
      <c r="N1940" s="6"/>
      <c r="O1940" s="6"/>
      <c r="P1940" s="6"/>
      <c r="Q1940" s="6"/>
      <c r="R1940" s="6"/>
      <c r="S1940" s="6"/>
      <c r="T1940" s="6"/>
      <c r="U1940" s="6"/>
      <c r="V1940" s="6"/>
      <c r="W1940" s="6"/>
      <c r="X1940" s="6"/>
      <c r="Y1940" s="6"/>
    </row>
    <row r="1941" spans="2:25">
      <c r="B1941" s="6"/>
      <c r="C1941" s="6"/>
      <c r="D1941" s="6"/>
      <c r="E1941" s="6"/>
      <c r="F1941" s="6"/>
      <c r="G1941" s="6"/>
      <c r="H1941" s="6"/>
      <c r="I1941" s="6"/>
      <c r="J1941" s="6"/>
      <c r="K1941" s="6"/>
      <c r="L1941" s="6"/>
      <c r="M1941" s="6"/>
      <c r="N1941" s="6"/>
      <c r="O1941" s="6"/>
      <c r="P1941" s="6"/>
      <c r="Q1941" s="6"/>
      <c r="R1941" s="6"/>
      <c r="S1941" s="6"/>
      <c r="T1941" s="6"/>
      <c r="U1941" s="6"/>
      <c r="V1941" s="6"/>
      <c r="W1941" s="6"/>
      <c r="X1941" s="6"/>
      <c r="Y1941" s="6"/>
    </row>
    <row r="1942" spans="2:25">
      <c r="B1942" s="6"/>
      <c r="C1942" s="6"/>
      <c r="D1942" s="6"/>
      <c r="E1942" s="6"/>
      <c r="F1942" s="6"/>
      <c r="G1942" s="6"/>
      <c r="H1942" s="6"/>
      <c r="I1942" s="6"/>
      <c r="J1942" s="6"/>
      <c r="K1942" s="6"/>
      <c r="L1942" s="6"/>
      <c r="M1942" s="6"/>
      <c r="N1942" s="6"/>
      <c r="O1942" s="6"/>
      <c r="P1942" s="6"/>
      <c r="Q1942" s="6"/>
      <c r="R1942" s="6"/>
      <c r="S1942" s="6"/>
      <c r="T1942" s="6"/>
      <c r="U1942" s="6"/>
      <c r="V1942" s="6"/>
      <c r="W1942" s="6"/>
      <c r="X1942" s="6"/>
      <c r="Y1942" s="6"/>
    </row>
    <row r="1943" spans="2:25">
      <c r="B1943" s="6"/>
      <c r="C1943" s="6"/>
      <c r="D1943" s="6"/>
      <c r="E1943" s="6"/>
      <c r="F1943" s="6"/>
      <c r="G1943" s="6"/>
      <c r="H1943" s="6"/>
      <c r="I1943" s="6"/>
      <c r="J1943" s="6"/>
      <c r="K1943" s="6"/>
      <c r="L1943" s="6"/>
      <c r="M1943" s="6"/>
      <c r="N1943" s="6"/>
      <c r="O1943" s="6"/>
      <c r="P1943" s="6"/>
      <c r="Q1943" s="6"/>
      <c r="R1943" s="6"/>
      <c r="S1943" s="6"/>
      <c r="T1943" s="6"/>
      <c r="U1943" s="6"/>
      <c r="V1943" s="6"/>
      <c r="W1943" s="6"/>
      <c r="X1943" s="6"/>
      <c r="Y1943" s="6"/>
    </row>
    <row r="1944" spans="2:25">
      <c r="B1944" s="6"/>
      <c r="C1944" s="6"/>
      <c r="D1944" s="6"/>
      <c r="E1944" s="6"/>
      <c r="F1944" s="6"/>
      <c r="G1944" s="6"/>
      <c r="H1944" s="6"/>
      <c r="I1944" s="6"/>
      <c r="J1944" s="6"/>
      <c r="K1944" s="6"/>
      <c r="L1944" s="6"/>
      <c r="M1944" s="6"/>
      <c r="N1944" s="6"/>
      <c r="O1944" s="6"/>
      <c r="P1944" s="6"/>
      <c r="Q1944" s="6"/>
      <c r="R1944" s="6"/>
      <c r="S1944" s="6"/>
      <c r="T1944" s="6"/>
      <c r="U1944" s="6"/>
      <c r="V1944" s="6"/>
      <c r="W1944" s="6"/>
      <c r="X1944" s="6"/>
      <c r="Y1944" s="6"/>
    </row>
    <row r="1945" spans="2:25">
      <c r="B1945" s="6"/>
      <c r="C1945" s="6"/>
      <c r="D1945" s="6"/>
      <c r="E1945" s="6"/>
      <c r="F1945" s="6"/>
      <c r="G1945" s="6"/>
      <c r="H1945" s="6"/>
      <c r="I1945" s="6"/>
      <c r="J1945" s="6"/>
      <c r="K1945" s="6"/>
      <c r="L1945" s="6"/>
      <c r="M1945" s="6"/>
      <c r="N1945" s="6"/>
      <c r="O1945" s="6"/>
      <c r="P1945" s="6"/>
      <c r="Q1945" s="6"/>
      <c r="R1945" s="6"/>
      <c r="S1945" s="6"/>
      <c r="T1945" s="6"/>
      <c r="U1945" s="6"/>
      <c r="V1945" s="6"/>
      <c r="W1945" s="6"/>
      <c r="X1945" s="6"/>
      <c r="Y1945" s="6"/>
    </row>
    <row r="1946" spans="2:25">
      <c r="B1946" s="6"/>
      <c r="C1946" s="6"/>
      <c r="D1946" s="6"/>
      <c r="E1946" s="6"/>
      <c r="F1946" s="6"/>
      <c r="G1946" s="6"/>
      <c r="H1946" s="6"/>
      <c r="I1946" s="6"/>
      <c r="J1946" s="6"/>
      <c r="K1946" s="6"/>
      <c r="L1946" s="6"/>
      <c r="M1946" s="6"/>
      <c r="N1946" s="6"/>
      <c r="O1946" s="6"/>
      <c r="P1946" s="6"/>
      <c r="Q1946" s="6"/>
      <c r="R1946" s="6"/>
      <c r="S1946" s="6"/>
      <c r="T1946" s="6"/>
      <c r="U1946" s="6"/>
      <c r="V1946" s="6"/>
      <c r="W1946" s="6"/>
      <c r="X1946" s="6"/>
      <c r="Y1946" s="6"/>
    </row>
    <row r="1947" spans="2:25">
      <c r="B1947" s="6"/>
      <c r="C1947" s="6"/>
      <c r="D1947" s="6"/>
      <c r="E1947" s="6"/>
      <c r="F1947" s="6"/>
      <c r="G1947" s="6"/>
      <c r="H1947" s="6"/>
      <c r="I1947" s="6"/>
      <c r="J1947" s="6"/>
      <c r="K1947" s="6"/>
      <c r="L1947" s="6"/>
      <c r="M1947" s="6"/>
      <c r="N1947" s="6"/>
      <c r="O1947" s="6"/>
      <c r="P1947" s="6"/>
      <c r="Q1947" s="6"/>
      <c r="R1947" s="6"/>
      <c r="S1947" s="6"/>
      <c r="T1947" s="6"/>
      <c r="U1947" s="6"/>
      <c r="V1947" s="6"/>
      <c r="W1947" s="6"/>
      <c r="X1947" s="6"/>
      <c r="Y1947" s="6"/>
    </row>
    <row r="1948" spans="2:25">
      <c r="B1948" s="6"/>
      <c r="C1948" s="6"/>
      <c r="D1948" s="6"/>
      <c r="E1948" s="6"/>
      <c r="F1948" s="6"/>
      <c r="G1948" s="6"/>
      <c r="H1948" s="6"/>
      <c r="I1948" s="6"/>
      <c r="J1948" s="6"/>
      <c r="K1948" s="6"/>
      <c r="L1948" s="6"/>
      <c r="M1948" s="6"/>
      <c r="N1948" s="6"/>
      <c r="O1948" s="6"/>
      <c r="P1948" s="6"/>
      <c r="Q1948" s="6"/>
      <c r="R1948" s="6"/>
      <c r="S1948" s="6"/>
      <c r="T1948" s="6"/>
      <c r="U1948" s="6"/>
      <c r="V1948" s="6"/>
      <c r="W1948" s="6"/>
      <c r="X1948" s="6"/>
      <c r="Y1948" s="6"/>
    </row>
    <row r="1949" spans="2:25">
      <c r="B1949" s="6"/>
      <c r="C1949" s="6"/>
      <c r="D1949" s="6"/>
      <c r="E1949" s="6"/>
      <c r="F1949" s="6"/>
      <c r="G1949" s="6"/>
      <c r="H1949" s="6"/>
      <c r="I1949" s="6"/>
      <c r="J1949" s="6"/>
      <c r="K1949" s="6"/>
      <c r="L1949" s="6"/>
      <c r="M1949" s="6"/>
      <c r="N1949" s="6"/>
      <c r="O1949" s="6"/>
      <c r="P1949" s="6"/>
      <c r="Q1949" s="6"/>
      <c r="R1949" s="6"/>
      <c r="S1949" s="6"/>
      <c r="T1949" s="6"/>
      <c r="U1949" s="6"/>
      <c r="V1949" s="6"/>
      <c r="W1949" s="6"/>
      <c r="X1949" s="6"/>
      <c r="Y1949" s="6"/>
    </row>
    <row r="1950" spans="2:25">
      <c r="B1950" s="6"/>
      <c r="C1950" s="6"/>
      <c r="D1950" s="6"/>
      <c r="E1950" s="6"/>
      <c r="F1950" s="6"/>
      <c r="G1950" s="6"/>
      <c r="H1950" s="6"/>
      <c r="I1950" s="6"/>
      <c r="J1950" s="6"/>
      <c r="K1950" s="6"/>
      <c r="L1950" s="6"/>
      <c r="M1950" s="6"/>
      <c r="N1950" s="6"/>
      <c r="O1950" s="6"/>
      <c r="P1950" s="6"/>
      <c r="Q1950" s="6"/>
      <c r="R1950" s="6"/>
      <c r="S1950" s="6"/>
      <c r="T1950" s="6"/>
      <c r="U1950" s="6"/>
      <c r="V1950" s="6"/>
      <c r="W1950" s="6"/>
      <c r="X1950" s="6"/>
      <c r="Y1950" s="6"/>
    </row>
    <row r="1951" spans="2:25">
      <c r="B1951" s="6"/>
      <c r="C1951" s="6"/>
      <c r="D1951" s="6"/>
      <c r="E1951" s="6"/>
      <c r="F1951" s="6"/>
      <c r="G1951" s="6"/>
      <c r="H1951" s="6"/>
      <c r="I1951" s="6"/>
      <c r="J1951" s="6"/>
      <c r="K1951" s="6"/>
      <c r="L1951" s="6"/>
      <c r="M1951" s="6"/>
      <c r="N1951" s="6"/>
      <c r="O1951" s="6"/>
      <c r="P1951" s="6"/>
      <c r="Q1951" s="6"/>
      <c r="R1951" s="6"/>
      <c r="S1951" s="6"/>
      <c r="T1951" s="6"/>
      <c r="U1951" s="6"/>
      <c r="V1951" s="6"/>
      <c r="W1951" s="6"/>
      <c r="X1951" s="6"/>
      <c r="Y1951" s="6"/>
    </row>
    <row r="1952" spans="2:25">
      <c r="B1952" s="6"/>
      <c r="C1952" s="6"/>
      <c r="D1952" s="6"/>
      <c r="E1952" s="6"/>
      <c r="F1952" s="6"/>
      <c r="G1952" s="6"/>
      <c r="H1952" s="6"/>
      <c r="I1952" s="6"/>
      <c r="J1952" s="6"/>
      <c r="K1952" s="6"/>
      <c r="L1952" s="6"/>
      <c r="M1952" s="6"/>
      <c r="N1952" s="6"/>
      <c r="O1952" s="6"/>
      <c r="P1952" s="6"/>
      <c r="Q1952" s="6"/>
      <c r="R1952" s="6"/>
      <c r="S1952" s="6"/>
      <c r="T1952" s="6"/>
      <c r="U1952" s="6"/>
      <c r="V1952" s="6"/>
      <c r="W1952" s="6"/>
      <c r="X1952" s="6"/>
      <c r="Y1952" s="6"/>
    </row>
    <row r="1953" spans="2:25">
      <c r="B1953" s="6"/>
      <c r="C1953" s="6"/>
      <c r="D1953" s="6"/>
      <c r="E1953" s="6"/>
      <c r="F1953" s="6"/>
      <c r="G1953" s="6"/>
      <c r="H1953" s="6"/>
      <c r="I1953" s="6"/>
      <c r="J1953" s="6"/>
      <c r="K1953" s="6"/>
      <c r="L1953" s="6"/>
      <c r="M1953" s="6"/>
      <c r="N1953" s="6"/>
      <c r="O1953" s="6"/>
      <c r="P1953" s="6"/>
      <c r="Q1953" s="6"/>
      <c r="R1953" s="6"/>
      <c r="S1953" s="6"/>
      <c r="T1953" s="6"/>
      <c r="U1953" s="6"/>
      <c r="V1953" s="6"/>
      <c r="W1953" s="6"/>
      <c r="X1953" s="6"/>
      <c r="Y1953" s="6"/>
    </row>
    <row r="1954" spans="2:25">
      <c r="B1954" s="6"/>
      <c r="C1954" s="6"/>
      <c r="D1954" s="6"/>
      <c r="E1954" s="6"/>
      <c r="F1954" s="6"/>
      <c r="G1954" s="6"/>
      <c r="H1954" s="6"/>
      <c r="I1954" s="6"/>
      <c r="J1954" s="6"/>
      <c r="K1954" s="6"/>
      <c r="L1954" s="6"/>
      <c r="M1954" s="6"/>
      <c r="N1954" s="6"/>
      <c r="O1954" s="6"/>
      <c r="P1954" s="6"/>
      <c r="Q1954" s="6"/>
      <c r="R1954" s="6"/>
      <c r="S1954" s="6"/>
      <c r="T1954" s="6"/>
      <c r="U1954" s="6"/>
      <c r="V1954" s="6"/>
      <c r="W1954" s="6"/>
      <c r="X1954" s="6"/>
      <c r="Y1954" s="6"/>
    </row>
    <row r="1955" spans="2:25">
      <c r="B1955" s="6"/>
      <c r="C1955" s="6"/>
      <c r="D1955" s="6"/>
      <c r="E1955" s="6"/>
      <c r="F1955" s="6"/>
      <c r="G1955" s="6"/>
      <c r="H1955" s="6"/>
      <c r="I1955" s="6"/>
      <c r="J1955" s="6"/>
      <c r="K1955" s="6"/>
      <c r="L1955" s="6"/>
      <c r="M1955" s="6"/>
      <c r="N1955" s="6"/>
      <c r="O1955" s="6"/>
      <c r="P1955" s="6"/>
      <c r="Q1955" s="6"/>
      <c r="R1955" s="6"/>
      <c r="S1955" s="6"/>
      <c r="T1955" s="6"/>
      <c r="U1955" s="6"/>
      <c r="V1955" s="6"/>
      <c r="W1955" s="6"/>
      <c r="X1955" s="6"/>
      <c r="Y1955" s="6"/>
    </row>
    <row r="1956" spans="2:25">
      <c r="B1956" s="6"/>
      <c r="C1956" s="6"/>
      <c r="D1956" s="6"/>
      <c r="E1956" s="6"/>
      <c r="F1956" s="6"/>
      <c r="G1956" s="6"/>
      <c r="H1956" s="6"/>
      <c r="I1956" s="6"/>
      <c r="J1956" s="6"/>
      <c r="K1956" s="6"/>
      <c r="L1956" s="6"/>
      <c r="M1956" s="6"/>
      <c r="N1956" s="6"/>
      <c r="O1956" s="6"/>
      <c r="P1956" s="6"/>
      <c r="Q1956" s="6"/>
      <c r="R1956" s="6"/>
      <c r="S1956" s="6"/>
      <c r="T1956" s="6"/>
      <c r="U1956" s="6"/>
      <c r="V1956" s="6"/>
      <c r="W1956" s="6"/>
      <c r="X1956" s="6"/>
      <c r="Y1956" s="6"/>
    </row>
    <row r="1957" spans="2:25">
      <c r="B1957" s="6"/>
      <c r="C1957" s="6"/>
      <c r="D1957" s="6"/>
      <c r="E1957" s="6"/>
      <c r="F1957" s="6"/>
      <c r="G1957" s="6"/>
      <c r="H1957" s="6"/>
      <c r="I1957" s="6"/>
      <c r="J1957" s="6"/>
      <c r="K1957" s="6"/>
      <c r="L1957" s="6"/>
      <c r="M1957" s="6"/>
      <c r="N1957" s="6"/>
      <c r="O1957" s="6"/>
      <c r="P1957" s="6"/>
      <c r="Q1957" s="6"/>
      <c r="R1957" s="6"/>
      <c r="S1957" s="6"/>
      <c r="T1957" s="6"/>
      <c r="U1957" s="6"/>
      <c r="V1957" s="6"/>
      <c r="W1957" s="6"/>
      <c r="X1957" s="6"/>
      <c r="Y1957" s="6"/>
    </row>
    <row r="1958" spans="2:25">
      <c r="B1958" s="6"/>
      <c r="C1958" s="6"/>
      <c r="D1958" s="6"/>
      <c r="E1958" s="6"/>
      <c r="F1958" s="6"/>
      <c r="G1958" s="6"/>
      <c r="H1958" s="6"/>
      <c r="I1958" s="6"/>
      <c r="J1958" s="6"/>
      <c r="K1958" s="6"/>
      <c r="L1958" s="6"/>
      <c r="M1958" s="6"/>
      <c r="N1958" s="6"/>
      <c r="O1958" s="6"/>
      <c r="P1958" s="6"/>
      <c r="Q1958" s="6"/>
      <c r="R1958" s="6"/>
      <c r="S1958" s="6"/>
      <c r="T1958" s="6"/>
      <c r="U1958" s="6"/>
      <c r="V1958" s="6"/>
      <c r="W1958" s="6"/>
      <c r="X1958" s="6"/>
      <c r="Y1958" s="6"/>
    </row>
    <row r="1959" spans="2:25">
      <c r="B1959" s="6"/>
      <c r="C1959" s="6"/>
      <c r="D1959" s="6"/>
      <c r="E1959" s="6"/>
      <c r="F1959" s="6"/>
      <c r="G1959" s="6"/>
      <c r="H1959" s="6"/>
      <c r="I1959" s="6"/>
      <c r="J1959" s="6"/>
      <c r="K1959" s="6"/>
      <c r="L1959" s="6"/>
      <c r="M1959" s="6"/>
      <c r="N1959" s="6"/>
      <c r="O1959" s="6"/>
      <c r="P1959" s="6"/>
      <c r="Q1959" s="6"/>
      <c r="R1959" s="6"/>
      <c r="S1959" s="6"/>
      <c r="T1959" s="6"/>
      <c r="U1959" s="6"/>
      <c r="V1959" s="6"/>
      <c r="W1959" s="6"/>
      <c r="X1959" s="6"/>
      <c r="Y1959" s="6"/>
    </row>
    <row r="1960" spans="2:25">
      <c r="B1960" s="6"/>
      <c r="C1960" s="6"/>
      <c r="D1960" s="6"/>
      <c r="E1960" s="6"/>
      <c r="F1960" s="6"/>
      <c r="G1960" s="6"/>
      <c r="H1960" s="6"/>
      <c r="I1960" s="6"/>
      <c r="J1960" s="6"/>
      <c r="K1960" s="6"/>
      <c r="L1960" s="6"/>
      <c r="M1960" s="6"/>
      <c r="N1960" s="6"/>
      <c r="O1960" s="6"/>
      <c r="P1960" s="6"/>
      <c r="Q1960" s="6"/>
      <c r="R1960" s="6"/>
      <c r="S1960" s="6"/>
      <c r="T1960" s="6"/>
      <c r="U1960" s="6"/>
      <c r="V1960" s="6"/>
      <c r="W1960" s="6"/>
      <c r="X1960" s="6"/>
      <c r="Y1960" s="6"/>
    </row>
    <row r="1961" spans="2:25">
      <c r="B1961" s="6"/>
      <c r="C1961" s="6"/>
      <c r="D1961" s="6"/>
      <c r="E1961" s="6"/>
      <c r="F1961" s="6"/>
      <c r="G1961" s="6"/>
      <c r="H1961" s="6"/>
      <c r="I1961" s="6"/>
      <c r="J1961" s="6"/>
      <c r="K1961" s="6"/>
      <c r="L1961" s="6"/>
      <c r="M1961" s="6"/>
      <c r="N1961" s="6"/>
      <c r="O1961" s="6"/>
      <c r="P1961" s="6"/>
      <c r="Q1961" s="6"/>
      <c r="R1961" s="6"/>
      <c r="S1961" s="6"/>
      <c r="T1961" s="6"/>
      <c r="U1961" s="6"/>
      <c r="V1961" s="6"/>
      <c r="W1961" s="6"/>
      <c r="X1961" s="6"/>
      <c r="Y1961" s="6"/>
    </row>
    <row r="1962" spans="2:25">
      <c r="B1962" s="6"/>
      <c r="C1962" s="6"/>
      <c r="D1962" s="6"/>
      <c r="E1962" s="6"/>
      <c r="F1962" s="6"/>
      <c r="G1962" s="6"/>
      <c r="H1962" s="6"/>
      <c r="I1962" s="6"/>
      <c r="J1962" s="6"/>
      <c r="K1962" s="6"/>
      <c r="L1962" s="6"/>
      <c r="M1962" s="6"/>
      <c r="N1962" s="6"/>
      <c r="O1962" s="6"/>
      <c r="P1962" s="6"/>
      <c r="Q1962" s="6"/>
      <c r="R1962" s="6"/>
      <c r="S1962" s="6"/>
      <c r="T1962" s="6"/>
      <c r="U1962" s="6"/>
      <c r="V1962" s="6"/>
      <c r="W1962" s="6"/>
      <c r="X1962" s="6"/>
      <c r="Y1962" s="6"/>
    </row>
    <row r="1963" spans="2:25">
      <c r="B1963" s="6"/>
      <c r="C1963" s="6"/>
      <c r="D1963" s="6"/>
      <c r="E1963" s="6"/>
      <c r="F1963" s="6"/>
      <c r="G1963" s="6"/>
      <c r="H1963" s="6"/>
      <c r="I1963" s="6"/>
      <c r="J1963" s="6"/>
      <c r="K1963" s="6"/>
      <c r="L1963" s="6"/>
      <c r="M1963" s="6"/>
      <c r="N1963" s="6"/>
      <c r="O1963" s="6"/>
      <c r="P1963" s="6"/>
      <c r="Q1963" s="6"/>
      <c r="R1963" s="6"/>
      <c r="S1963" s="6"/>
      <c r="T1963" s="6"/>
      <c r="U1963" s="6"/>
      <c r="V1963" s="6"/>
      <c r="W1963" s="6"/>
      <c r="X1963" s="6"/>
      <c r="Y1963" s="6"/>
    </row>
    <row r="1964" spans="2:25">
      <c r="B1964" s="6"/>
      <c r="C1964" s="6"/>
      <c r="D1964" s="6"/>
      <c r="E1964" s="6"/>
      <c r="F1964" s="6"/>
      <c r="G1964" s="6"/>
      <c r="H1964" s="6"/>
      <c r="I1964" s="6"/>
      <c r="J1964" s="6"/>
      <c r="K1964" s="6"/>
      <c r="L1964" s="6"/>
      <c r="M1964" s="6"/>
      <c r="N1964" s="6"/>
      <c r="O1964" s="6"/>
      <c r="P1964" s="6"/>
      <c r="Q1964" s="6"/>
      <c r="R1964" s="6"/>
      <c r="S1964" s="6"/>
      <c r="T1964" s="6"/>
      <c r="U1964" s="6"/>
      <c r="V1964" s="6"/>
      <c r="W1964" s="6"/>
      <c r="X1964" s="6"/>
      <c r="Y1964" s="6"/>
    </row>
    <row r="1965" spans="2:25">
      <c r="B1965" s="6"/>
      <c r="C1965" s="6"/>
      <c r="D1965" s="6"/>
      <c r="E1965" s="6"/>
      <c r="F1965" s="6"/>
      <c r="G1965" s="6"/>
      <c r="H1965" s="6"/>
      <c r="I1965" s="6"/>
      <c r="J1965" s="6"/>
      <c r="K1965" s="6"/>
      <c r="L1965" s="6"/>
      <c r="M1965" s="6"/>
      <c r="N1965" s="6"/>
      <c r="O1965" s="6"/>
      <c r="P1965" s="6"/>
      <c r="Q1965" s="6"/>
      <c r="R1965" s="6"/>
      <c r="S1965" s="6"/>
      <c r="T1965" s="6"/>
      <c r="U1965" s="6"/>
      <c r="V1965" s="6"/>
      <c r="W1965" s="6"/>
      <c r="X1965" s="6"/>
      <c r="Y1965" s="6"/>
    </row>
    <row r="1966" spans="2:25">
      <c r="B1966" s="6"/>
      <c r="C1966" s="6"/>
      <c r="D1966" s="6"/>
      <c r="E1966" s="6"/>
      <c r="F1966" s="6"/>
      <c r="G1966" s="6"/>
      <c r="H1966" s="6"/>
      <c r="I1966" s="6"/>
      <c r="J1966" s="6"/>
      <c r="K1966" s="6"/>
      <c r="L1966" s="6"/>
      <c r="M1966" s="6"/>
      <c r="N1966" s="6"/>
      <c r="O1966" s="6"/>
      <c r="P1966" s="6"/>
      <c r="Q1966" s="6"/>
      <c r="R1966" s="6"/>
      <c r="S1966" s="6"/>
      <c r="T1966" s="6"/>
      <c r="U1966" s="6"/>
      <c r="V1966" s="6"/>
      <c r="W1966" s="6"/>
      <c r="X1966" s="6"/>
      <c r="Y1966" s="6"/>
    </row>
    <row r="1967" spans="2:25">
      <c r="B1967" s="6"/>
      <c r="C1967" s="6"/>
      <c r="D1967" s="6"/>
      <c r="E1967" s="6"/>
      <c r="F1967" s="6"/>
      <c r="G1967" s="6"/>
      <c r="H1967" s="6"/>
      <c r="I1967" s="6"/>
      <c r="J1967" s="6"/>
      <c r="K1967" s="6"/>
      <c r="L1967" s="6"/>
      <c r="M1967" s="6"/>
      <c r="N1967" s="6"/>
      <c r="O1967" s="6"/>
      <c r="P1967" s="6"/>
      <c r="Q1967" s="6"/>
      <c r="R1967" s="6"/>
      <c r="S1967" s="6"/>
      <c r="T1967" s="6"/>
      <c r="U1967" s="6"/>
      <c r="V1967" s="6"/>
      <c r="W1967" s="6"/>
      <c r="X1967" s="6"/>
      <c r="Y1967" s="6"/>
    </row>
    <row r="1968" spans="2:25">
      <c r="B1968" s="6"/>
      <c r="C1968" s="6"/>
      <c r="D1968" s="6"/>
      <c r="E1968" s="6"/>
      <c r="F1968" s="6"/>
      <c r="G1968" s="6"/>
      <c r="H1968" s="6"/>
      <c r="I1968" s="6"/>
      <c r="J1968" s="6"/>
      <c r="K1968" s="6"/>
      <c r="L1968" s="6"/>
      <c r="M1968" s="6"/>
      <c r="N1968" s="6"/>
      <c r="O1968" s="6"/>
      <c r="P1968" s="6"/>
      <c r="Q1968" s="6"/>
      <c r="R1968" s="6"/>
      <c r="S1968" s="6"/>
      <c r="T1968" s="6"/>
      <c r="U1968" s="6"/>
      <c r="V1968" s="6"/>
      <c r="W1968" s="6"/>
      <c r="X1968" s="6"/>
      <c r="Y1968" s="6"/>
    </row>
    <row r="1969" spans="2:25">
      <c r="B1969" s="6"/>
      <c r="C1969" s="6"/>
      <c r="D1969" s="6"/>
      <c r="E1969" s="6"/>
      <c r="F1969" s="6"/>
      <c r="G1969" s="6"/>
      <c r="H1969" s="6"/>
      <c r="I1969" s="6"/>
      <c r="J1969" s="6"/>
      <c r="K1969" s="6"/>
      <c r="L1969" s="6"/>
      <c r="M1969" s="6"/>
      <c r="N1969" s="6"/>
      <c r="O1969" s="6"/>
      <c r="P1969" s="6"/>
      <c r="Q1969" s="6"/>
      <c r="R1969" s="6"/>
      <c r="S1969" s="6"/>
      <c r="T1969" s="6"/>
      <c r="U1969" s="6"/>
      <c r="V1969" s="6"/>
      <c r="W1969" s="6"/>
      <c r="X1969" s="6"/>
      <c r="Y1969" s="6"/>
    </row>
    <row r="1970" spans="2:25">
      <c r="B1970" s="6"/>
      <c r="C1970" s="6"/>
      <c r="D1970" s="6"/>
      <c r="E1970" s="6"/>
      <c r="F1970" s="6"/>
      <c r="G1970" s="6"/>
      <c r="H1970" s="6"/>
      <c r="I1970" s="6"/>
      <c r="J1970" s="6"/>
      <c r="K1970" s="6"/>
      <c r="L1970" s="6"/>
      <c r="M1970" s="6"/>
      <c r="N1970" s="6"/>
      <c r="O1970" s="6"/>
      <c r="P1970" s="6"/>
      <c r="Q1970" s="6"/>
      <c r="R1970" s="6"/>
      <c r="S1970" s="6"/>
      <c r="T1970" s="6"/>
      <c r="U1970" s="6"/>
      <c r="V1970" s="6"/>
      <c r="W1970" s="6"/>
      <c r="X1970" s="6"/>
      <c r="Y1970" s="6"/>
    </row>
    <row r="1971" spans="2:25">
      <c r="B1971" s="6"/>
      <c r="C1971" s="6"/>
      <c r="D1971" s="6"/>
      <c r="E1971" s="6"/>
      <c r="F1971" s="6"/>
      <c r="G1971" s="6"/>
      <c r="H1971" s="6"/>
      <c r="I1971" s="6"/>
      <c r="J1971" s="6"/>
      <c r="K1971" s="6"/>
      <c r="L1971" s="6"/>
      <c r="M1971" s="6"/>
      <c r="N1971" s="6"/>
      <c r="O1971" s="6"/>
      <c r="P1971" s="6"/>
      <c r="Q1971" s="6"/>
      <c r="R1971" s="6"/>
      <c r="S1971" s="6"/>
      <c r="T1971" s="6"/>
      <c r="U1971" s="6"/>
      <c r="V1971" s="6"/>
      <c r="W1971" s="6"/>
      <c r="X1971" s="6"/>
      <c r="Y1971" s="6"/>
    </row>
    <row r="1972" spans="2:25">
      <c r="B1972" s="6"/>
      <c r="C1972" s="6"/>
      <c r="D1972" s="6"/>
      <c r="E1972" s="6"/>
      <c r="F1972" s="6"/>
      <c r="G1972" s="6"/>
      <c r="H1972" s="6"/>
      <c r="I1972" s="6"/>
      <c r="J1972" s="6"/>
      <c r="K1972" s="6"/>
      <c r="L1972" s="6"/>
      <c r="M1972" s="6"/>
      <c r="N1972" s="6"/>
      <c r="O1972" s="6"/>
      <c r="P1972" s="6"/>
      <c r="Q1972" s="6"/>
      <c r="R1972" s="6"/>
      <c r="S1972" s="6"/>
      <c r="T1972" s="6"/>
      <c r="U1972" s="6"/>
      <c r="V1972" s="6"/>
      <c r="W1972" s="6"/>
      <c r="X1972" s="6"/>
      <c r="Y1972" s="6"/>
    </row>
    <row r="1973" spans="2:25">
      <c r="B1973" s="6"/>
      <c r="C1973" s="6"/>
      <c r="D1973" s="6"/>
      <c r="E1973" s="6"/>
      <c r="F1973" s="6"/>
      <c r="G1973" s="6"/>
      <c r="H1973" s="6"/>
      <c r="I1973" s="6"/>
      <c r="J1973" s="6"/>
      <c r="K1973" s="6"/>
      <c r="L1973" s="6"/>
      <c r="M1973" s="6"/>
      <c r="N1973" s="6"/>
      <c r="O1973" s="6"/>
      <c r="P1973" s="6"/>
      <c r="Q1973" s="6"/>
      <c r="R1973" s="6"/>
      <c r="S1973" s="6"/>
      <c r="T1973" s="6"/>
      <c r="U1973" s="6"/>
      <c r="V1973" s="6"/>
      <c r="W1973" s="6"/>
      <c r="X1973" s="6"/>
      <c r="Y1973" s="6"/>
    </row>
    <row r="1974" spans="2:25">
      <c r="B1974" s="6"/>
      <c r="C1974" s="6"/>
      <c r="D1974" s="6"/>
      <c r="E1974" s="6"/>
      <c r="F1974" s="6"/>
      <c r="G1974" s="6"/>
      <c r="H1974" s="6"/>
      <c r="I1974" s="6"/>
      <c r="J1974" s="6"/>
      <c r="K1974" s="6"/>
      <c r="L1974" s="6"/>
      <c r="M1974" s="6"/>
      <c r="N1974" s="6"/>
      <c r="O1974" s="6"/>
      <c r="P1974" s="6"/>
      <c r="Q1974" s="6"/>
      <c r="R1974" s="6"/>
      <c r="S1974" s="6"/>
      <c r="T1974" s="6"/>
      <c r="U1974" s="6"/>
      <c r="V1974" s="6"/>
      <c r="W1974" s="6"/>
      <c r="X1974" s="6"/>
      <c r="Y1974" s="6"/>
    </row>
    <row r="1975" spans="2:25">
      <c r="B1975" s="6"/>
      <c r="C1975" s="6"/>
      <c r="D1975" s="6"/>
      <c r="E1975" s="6"/>
      <c r="F1975" s="6"/>
      <c r="G1975" s="6"/>
      <c r="H1975" s="6"/>
      <c r="I1975" s="6"/>
      <c r="J1975" s="6"/>
      <c r="K1975" s="6"/>
      <c r="L1975" s="6"/>
      <c r="M1975" s="6"/>
      <c r="N1975" s="6"/>
      <c r="O1975" s="6"/>
      <c r="P1975" s="6"/>
      <c r="Q1975" s="6"/>
      <c r="R1975" s="6"/>
      <c r="S1975" s="6"/>
      <c r="T1975" s="6"/>
      <c r="U1975" s="6"/>
      <c r="V1975" s="6"/>
      <c r="W1975" s="6"/>
      <c r="X1975" s="6"/>
      <c r="Y1975" s="6"/>
    </row>
    <row r="1976" spans="2:25">
      <c r="B1976" s="6"/>
      <c r="C1976" s="6"/>
      <c r="D1976" s="6"/>
      <c r="E1976" s="6"/>
      <c r="F1976" s="6"/>
      <c r="G1976" s="6"/>
      <c r="H1976" s="6"/>
      <c r="I1976" s="6"/>
      <c r="J1976" s="6"/>
      <c r="K1976" s="6"/>
      <c r="L1976" s="6"/>
      <c r="M1976" s="6"/>
      <c r="N1976" s="6"/>
      <c r="O1976" s="6"/>
      <c r="P1976" s="6"/>
      <c r="Q1976" s="6"/>
      <c r="R1976" s="6"/>
      <c r="S1976" s="6"/>
      <c r="T1976" s="6"/>
      <c r="U1976" s="6"/>
      <c r="V1976" s="6"/>
      <c r="W1976" s="6"/>
      <c r="X1976" s="6"/>
      <c r="Y1976" s="6"/>
    </row>
    <row r="1977" spans="2:25">
      <c r="B1977" s="6"/>
      <c r="C1977" s="6"/>
      <c r="D1977" s="6"/>
      <c r="E1977" s="6"/>
      <c r="F1977" s="6"/>
      <c r="G1977" s="6"/>
      <c r="H1977" s="6"/>
      <c r="I1977" s="6"/>
      <c r="J1977" s="6"/>
      <c r="K1977" s="6"/>
      <c r="L1977" s="6"/>
      <c r="M1977" s="6"/>
      <c r="N1977" s="6"/>
      <c r="O1977" s="6"/>
      <c r="P1977" s="6"/>
      <c r="Q1977" s="6"/>
      <c r="R1977" s="6"/>
      <c r="S1977" s="6"/>
      <c r="T1977" s="6"/>
      <c r="U1977" s="6"/>
      <c r="V1977" s="6"/>
      <c r="W1977" s="6"/>
      <c r="X1977" s="6"/>
      <c r="Y1977" s="6"/>
    </row>
    <row r="1978" spans="2:25">
      <c r="B1978" s="6"/>
      <c r="C1978" s="6"/>
      <c r="D1978" s="6"/>
      <c r="E1978" s="6"/>
      <c r="F1978" s="6"/>
      <c r="G1978" s="6"/>
      <c r="H1978" s="6"/>
      <c r="I1978" s="6"/>
      <c r="J1978" s="6"/>
      <c r="K1978" s="6"/>
      <c r="L1978" s="6"/>
      <c r="M1978" s="6"/>
      <c r="N1978" s="6"/>
      <c r="O1978" s="6"/>
      <c r="P1978" s="6"/>
      <c r="Q1978" s="6"/>
      <c r="R1978" s="6"/>
      <c r="S1978" s="6"/>
      <c r="T1978" s="6"/>
      <c r="U1978" s="6"/>
      <c r="V1978" s="6"/>
      <c r="W1978" s="6"/>
      <c r="X1978" s="6"/>
      <c r="Y1978" s="6"/>
    </row>
    <row r="1979" spans="2:25">
      <c r="B1979" s="6"/>
      <c r="C1979" s="6"/>
      <c r="D1979" s="6"/>
      <c r="E1979" s="6"/>
      <c r="F1979" s="6"/>
      <c r="G1979" s="6"/>
      <c r="H1979" s="6"/>
      <c r="I1979" s="6"/>
      <c r="J1979" s="6"/>
      <c r="K1979" s="6"/>
      <c r="L1979" s="6"/>
      <c r="M1979" s="6"/>
      <c r="N1979" s="6"/>
      <c r="O1979" s="6"/>
      <c r="P1979" s="6"/>
      <c r="Q1979" s="6"/>
      <c r="R1979" s="6"/>
      <c r="S1979" s="6"/>
      <c r="T1979" s="6"/>
      <c r="U1979" s="6"/>
      <c r="V1979" s="6"/>
      <c r="W1979" s="6"/>
      <c r="X1979" s="6"/>
      <c r="Y1979" s="6"/>
    </row>
    <row r="1980" spans="2:25">
      <c r="B1980" s="6"/>
      <c r="C1980" s="6"/>
      <c r="D1980" s="6"/>
      <c r="E1980" s="6"/>
      <c r="F1980" s="6"/>
      <c r="G1980" s="6"/>
      <c r="H1980" s="6"/>
      <c r="I1980" s="6"/>
      <c r="J1980" s="6"/>
      <c r="K1980" s="6"/>
      <c r="L1980" s="6"/>
      <c r="M1980" s="6"/>
      <c r="N1980" s="6"/>
      <c r="O1980" s="6"/>
      <c r="P1980" s="6"/>
      <c r="Q1980" s="6"/>
      <c r="R1980" s="6"/>
      <c r="S1980" s="6"/>
      <c r="T1980" s="6"/>
      <c r="U1980" s="6"/>
      <c r="V1980" s="6"/>
      <c r="W1980" s="6"/>
      <c r="X1980" s="6"/>
      <c r="Y1980" s="6"/>
    </row>
    <row r="1981" spans="2:25">
      <c r="B1981" s="6"/>
      <c r="C1981" s="6"/>
      <c r="D1981" s="6"/>
      <c r="E1981" s="6"/>
      <c r="F1981" s="6"/>
      <c r="G1981" s="6"/>
      <c r="H1981" s="6"/>
      <c r="I1981" s="6"/>
      <c r="J1981" s="6"/>
      <c r="K1981" s="6"/>
      <c r="L1981" s="6"/>
      <c r="M1981" s="6"/>
      <c r="N1981" s="6"/>
      <c r="O1981" s="6"/>
      <c r="P1981" s="6"/>
      <c r="Q1981" s="6"/>
      <c r="R1981" s="6"/>
      <c r="S1981" s="6"/>
      <c r="T1981" s="6"/>
      <c r="U1981" s="6"/>
      <c r="V1981" s="6"/>
      <c r="W1981" s="6"/>
      <c r="X1981" s="6"/>
      <c r="Y1981" s="6"/>
    </row>
    <row r="1982" spans="2:25">
      <c r="B1982" s="6"/>
      <c r="C1982" s="6"/>
      <c r="D1982" s="6"/>
      <c r="E1982" s="6"/>
      <c r="F1982" s="6"/>
      <c r="G1982" s="6"/>
      <c r="H1982" s="6"/>
      <c r="I1982" s="6"/>
      <c r="J1982" s="6"/>
      <c r="K1982" s="6"/>
      <c r="L1982" s="6"/>
      <c r="M1982" s="6"/>
      <c r="N1982" s="6"/>
      <c r="O1982" s="6"/>
      <c r="P1982" s="6"/>
      <c r="Q1982" s="6"/>
      <c r="R1982" s="6"/>
      <c r="S1982" s="6"/>
      <c r="T1982" s="6"/>
      <c r="U1982" s="6"/>
      <c r="V1982" s="6"/>
      <c r="W1982" s="6"/>
      <c r="X1982" s="6"/>
      <c r="Y1982" s="6"/>
    </row>
    <row r="1983" spans="2:25">
      <c r="B1983" s="6"/>
      <c r="C1983" s="6"/>
      <c r="D1983" s="6"/>
      <c r="E1983" s="6"/>
      <c r="F1983" s="6"/>
      <c r="G1983" s="6"/>
      <c r="H1983" s="6"/>
      <c r="I1983" s="6"/>
      <c r="J1983" s="6"/>
      <c r="K1983" s="6"/>
      <c r="L1983" s="6"/>
      <c r="M1983" s="6"/>
      <c r="N1983" s="6"/>
      <c r="O1983" s="6"/>
      <c r="P1983" s="6"/>
      <c r="Q1983" s="6"/>
      <c r="R1983" s="6"/>
      <c r="S1983" s="6"/>
      <c r="T1983" s="6"/>
      <c r="U1983" s="6"/>
      <c r="V1983" s="6"/>
      <c r="W1983" s="6"/>
      <c r="X1983" s="6"/>
      <c r="Y1983" s="6"/>
    </row>
    <row r="1984" spans="2:25">
      <c r="B1984" s="6"/>
      <c r="C1984" s="6"/>
      <c r="D1984" s="6"/>
      <c r="E1984" s="6"/>
      <c r="F1984" s="6"/>
      <c r="G1984" s="6"/>
      <c r="H1984" s="6"/>
      <c r="I1984" s="6"/>
      <c r="J1984" s="6"/>
      <c r="K1984" s="6"/>
      <c r="L1984" s="6"/>
      <c r="M1984" s="6"/>
      <c r="N1984" s="6"/>
      <c r="O1984" s="6"/>
      <c r="P1984" s="6"/>
      <c r="Q1984" s="6"/>
      <c r="R1984" s="6"/>
      <c r="S1984" s="6"/>
      <c r="T1984" s="6"/>
      <c r="U1984" s="6"/>
      <c r="V1984" s="6"/>
      <c r="W1984" s="6"/>
      <c r="X1984" s="6"/>
      <c r="Y1984" s="6"/>
    </row>
    <row r="1985" spans="2:25">
      <c r="B1985" s="6"/>
      <c r="C1985" s="6"/>
      <c r="D1985" s="6"/>
      <c r="E1985" s="6"/>
      <c r="F1985" s="6"/>
      <c r="G1985" s="6"/>
      <c r="H1985" s="6"/>
      <c r="I1985" s="6"/>
      <c r="J1985" s="6"/>
      <c r="K1985" s="6"/>
      <c r="L1985" s="6"/>
      <c r="M1985" s="6"/>
      <c r="N1985" s="6"/>
      <c r="O1985" s="6"/>
      <c r="P1985" s="6"/>
      <c r="Q1985" s="6"/>
      <c r="R1985" s="6"/>
      <c r="S1985" s="6"/>
      <c r="T1985" s="6"/>
      <c r="U1985" s="6"/>
      <c r="V1985" s="6"/>
      <c r="W1985" s="6"/>
      <c r="X1985" s="6"/>
      <c r="Y1985" s="6"/>
    </row>
    <row r="1986" spans="2:25">
      <c r="B1986" s="6"/>
      <c r="C1986" s="6"/>
      <c r="D1986" s="6"/>
      <c r="E1986" s="6"/>
      <c r="F1986" s="6"/>
      <c r="G1986" s="6"/>
      <c r="H1986" s="6"/>
      <c r="I1986" s="6"/>
      <c r="J1986" s="6"/>
      <c r="K1986" s="6"/>
      <c r="L1986" s="6"/>
      <c r="M1986" s="6"/>
      <c r="N1986" s="6"/>
      <c r="O1986" s="6"/>
      <c r="P1986" s="6"/>
      <c r="Q1986" s="6"/>
      <c r="R1986" s="6"/>
      <c r="S1986" s="6"/>
      <c r="T1986" s="6"/>
      <c r="U1986" s="6"/>
      <c r="V1986" s="6"/>
      <c r="W1986" s="6"/>
      <c r="X1986" s="6"/>
      <c r="Y1986" s="6"/>
    </row>
    <row r="1987" spans="2:25">
      <c r="B1987" s="6"/>
      <c r="C1987" s="6"/>
      <c r="D1987" s="6"/>
      <c r="E1987" s="6"/>
      <c r="F1987" s="6"/>
      <c r="G1987" s="6"/>
      <c r="H1987" s="6"/>
      <c r="I1987" s="6"/>
      <c r="J1987" s="6"/>
      <c r="K1987" s="6"/>
      <c r="L1987" s="6"/>
      <c r="M1987" s="6"/>
      <c r="N1987" s="6"/>
      <c r="O1987" s="6"/>
      <c r="P1987" s="6"/>
      <c r="Q1987" s="6"/>
      <c r="R1987" s="6"/>
      <c r="S1987" s="6"/>
      <c r="T1987" s="6"/>
      <c r="U1987" s="6"/>
      <c r="V1987" s="6"/>
      <c r="W1987" s="6"/>
      <c r="X1987" s="6"/>
      <c r="Y1987" s="6"/>
    </row>
    <row r="1988" spans="2:25">
      <c r="B1988" s="6"/>
      <c r="C1988" s="6"/>
      <c r="D1988" s="6"/>
      <c r="E1988" s="6"/>
      <c r="F1988" s="6"/>
      <c r="G1988" s="6"/>
      <c r="H1988" s="6"/>
      <c r="I1988" s="6"/>
      <c r="J1988" s="6"/>
      <c r="K1988" s="6"/>
      <c r="L1988" s="6"/>
      <c r="M1988" s="6"/>
      <c r="N1988" s="6"/>
      <c r="O1988" s="6"/>
      <c r="P1988" s="6"/>
      <c r="Q1988" s="6"/>
      <c r="R1988" s="6"/>
      <c r="S1988" s="6"/>
      <c r="T1988" s="6"/>
      <c r="U1988" s="6"/>
      <c r="V1988" s="6"/>
      <c r="W1988" s="6"/>
      <c r="X1988" s="6"/>
      <c r="Y1988" s="6"/>
    </row>
    <row r="1989" spans="2:25">
      <c r="B1989" s="6"/>
      <c r="C1989" s="6"/>
      <c r="D1989" s="6"/>
      <c r="E1989" s="6"/>
      <c r="F1989" s="6"/>
      <c r="G1989" s="6"/>
      <c r="H1989" s="6"/>
      <c r="I1989" s="6"/>
      <c r="J1989" s="6"/>
      <c r="K1989" s="6"/>
      <c r="L1989" s="6"/>
      <c r="M1989" s="6"/>
      <c r="N1989" s="6"/>
      <c r="O1989" s="6"/>
      <c r="P1989" s="6"/>
      <c r="Q1989" s="6"/>
      <c r="R1989" s="6"/>
      <c r="S1989" s="6"/>
      <c r="T1989" s="6"/>
      <c r="U1989" s="6"/>
      <c r="V1989" s="6"/>
      <c r="W1989" s="6"/>
      <c r="X1989" s="6"/>
      <c r="Y1989" s="6"/>
    </row>
    <row r="1990" spans="2:25">
      <c r="B1990" s="6"/>
      <c r="C1990" s="6"/>
      <c r="D1990" s="6"/>
      <c r="E1990" s="6"/>
      <c r="F1990" s="6"/>
      <c r="G1990" s="6"/>
      <c r="H1990" s="6"/>
      <c r="I1990" s="6"/>
      <c r="J1990" s="6"/>
      <c r="K1990" s="6"/>
      <c r="L1990" s="6"/>
      <c r="M1990" s="6"/>
      <c r="N1990" s="6"/>
      <c r="O1990" s="6"/>
      <c r="P1990" s="6"/>
      <c r="Q1990" s="6"/>
      <c r="R1990" s="6"/>
      <c r="S1990" s="6"/>
      <c r="T1990" s="6"/>
      <c r="U1990" s="6"/>
      <c r="V1990" s="6"/>
      <c r="W1990" s="6"/>
      <c r="X1990" s="6"/>
      <c r="Y1990" s="6"/>
    </row>
    <row r="1991" spans="2:25">
      <c r="B1991" s="6"/>
      <c r="C1991" s="6"/>
      <c r="D1991" s="6"/>
      <c r="E1991" s="6"/>
      <c r="F1991" s="6"/>
      <c r="G1991" s="6"/>
      <c r="H1991" s="6"/>
      <c r="I1991" s="6"/>
      <c r="J1991" s="6"/>
      <c r="K1991" s="6"/>
      <c r="L1991" s="6"/>
      <c r="M1991" s="6"/>
      <c r="N1991" s="6"/>
      <c r="O1991" s="6"/>
      <c r="P1991" s="6"/>
      <c r="Q1991" s="6"/>
      <c r="R1991" s="6"/>
      <c r="S1991" s="6"/>
      <c r="T1991" s="6"/>
      <c r="U1991" s="6"/>
      <c r="V1991" s="6"/>
      <c r="W1991" s="6"/>
      <c r="X1991" s="6"/>
      <c r="Y1991" s="6"/>
    </row>
    <row r="1992" spans="2:25">
      <c r="B1992" s="6"/>
      <c r="C1992" s="6"/>
      <c r="D1992" s="6"/>
      <c r="E1992" s="6"/>
      <c r="F1992" s="6"/>
      <c r="G1992" s="6"/>
      <c r="H1992" s="6"/>
      <c r="I1992" s="6"/>
      <c r="J1992" s="6"/>
      <c r="K1992" s="6"/>
      <c r="L1992" s="6"/>
      <c r="M1992" s="6"/>
      <c r="N1992" s="6"/>
      <c r="O1992" s="6"/>
      <c r="P1992" s="6"/>
      <c r="Q1992" s="6"/>
      <c r="R1992" s="6"/>
      <c r="S1992" s="6"/>
      <c r="T1992" s="6"/>
      <c r="U1992" s="6"/>
      <c r="V1992" s="6"/>
      <c r="W1992" s="6"/>
      <c r="X1992" s="6"/>
      <c r="Y1992" s="6"/>
    </row>
    <row r="1993" spans="2:25">
      <c r="B1993" s="6"/>
      <c r="C1993" s="6"/>
      <c r="D1993" s="6"/>
      <c r="E1993" s="6"/>
      <c r="F1993" s="6"/>
      <c r="G1993" s="6"/>
      <c r="H1993" s="6"/>
      <c r="I1993" s="6"/>
      <c r="J1993" s="6"/>
      <c r="K1993" s="6"/>
      <c r="L1993" s="6"/>
      <c r="M1993" s="6"/>
      <c r="N1993" s="6"/>
      <c r="O1993" s="6"/>
      <c r="P1993" s="6"/>
      <c r="Q1993" s="6"/>
      <c r="R1993" s="6"/>
      <c r="S1993" s="6"/>
      <c r="T1993" s="6"/>
      <c r="U1993" s="6"/>
      <c r="V1993" s="6"/>
      <c r="W1993" s="6"/>
      <c r="X1993" s="6"/>
      <c r="Y1993" s="6"/>
    </row>
    <row r="1994" spans="2:25">
      <c r="B1994" s="6"/>
      <c r="C1994" s="6"/>
      <c r="D1994" s="6"/>
      <c r="E1994" s="6"/>
      <c r="F1994" s="6"/>
      <c r="G1994" s="6"/>
      <c r="H1994" s="6"/>
      <c r="I1994" s="6"/>
      <c r="J1994" s="6"/>
      <c r="K1994" s="6"/>
      <c r="L1994" s="6"/>
      <c r="M1994" s="6"/>
      <c r="N1994" s="6"/>
      <c r="O1994" s="6"/>
      <c r="P1994" s="6"/>
      <c r="Q1994" s="6"/>
      <c r="R1994" s="6"/>
      <c r="S1994" s="6"/>
      <c r="T1994" s="6"/>
      <c r="U1994" s="6"/>
      <c r="V1994" s="6"/>
      <c r="W1994" s="6"/>
      <c r="X1994" s="6"/>
      <c r="Y1994" s="6"/>
    </row>
    <row r="1995" spans="2:25">
      <c r="B1995" s="6"/>
      <c r="C1995" s="6"/>
      <c r="D1995" s="6"/>
      <c r="E1995" s="6"/>
      <c r="F1995" s="6"/>
      <c r="G1995" s="6"/>
      <c r="H1995" s="6"/>
      <c r="I1995" s="6"/>
      <c r="J1995" s="6"/>
      <c r="K1995" s="6"/>
      <c r="L1995" s="6"/>
      <c r="M1995" s="6"/>
      <c r="N1995" s="6"/>
      <c r="O1995" s="6"/>
      <c r="P1995" s="6"/>
      <c r="Q1995" s="6"/>
      <c r="R1995" s="6"/>
      <c r="S1995" s="6"/>
      <c r="T1995" s="6"/>
      <c r="U1995" s="6"/>
      <c r="V1995" s="6"/>
      <c r="W1995" s="6"/>
      <c r="X1995" s="6"/>
      <c r="Y1995" s="6"/>
    </row>
    <row r="1996" spans="2:25">
      <c r="B1996" s="6"/>
      <c r="C1996" s="6"/>
      <c r="D1996" s="6"/>
      <c r="E1996" s="6"/>
      <c r="F1996" s="6"/>
      <c r="G1996" s="6"/>
      <c r="H1996" s="6"/>
      <c r="I1996" s="6"/>
      <c r="J1996" s="6"/>
      <c r="K1996" s="6"/>
      <c r="L1996" s="6"/>
      <c r="M1996" s="6"/>
      <c r="N1996" s="6"/>
      <c r="O1996" s="6"/>
      <c r="P1996" s="6"/>
      <c r="Q1996" s="6"/>
      <c r="R1996" s="6"/>
      <c r="S1996" s="6"/>
      <c r="T1996" s="6"/>
      <c r="U1996" s="6"/>
      <c r="V1996" s="6"/>
      <c r="W1996" s="6"/>
      <c r="X1996" s="6"/>
      <c r="Y1996" s="6"/>
    </row>
    <row r="1997" spans="2:25">
      <c r="B1997" s="6"/>
      <c r="C1997" s="6"/>
      <c r="D1997" s="6"/>
      <c r="E1997" s="6"/>
      <c r="F1997" s="6"/>
      <c r="G1997" s="6"/>
      <c r="H1997" s="6"/>
      <c r="I1997" s="6"/>
      <c r="J1997" s="6"/>
      <c r="K1997" s="6"/>
      <c r="L1997" s="6"/>
      <c r="M1997" s="6"/>
      <c r="N1997" s="6"/>
      <c r="O1997" s="6"/>
      <c r="P1997" s="6"/>
      <c r="Q1997" s="6"/>
      <c r="R1997" s="6"/>
      <c r="S1997" s="6"/>
      <c r="T1997" s="6"/>
      <c r="U1997" s="6"/>
      <c r="V1997" s="6"/>
      <c r="W1997" s="6"/>
      <c r="X1997" s="6"/>
      <c r="Y1997" s="6"/>
    </row>
    <row r="1998" spans="2:25">
      <c r="B1998" s="6"/>
      <c r="C1998" s="6"/>
      <c r="D1998" s="6"/>
      <c r="E1998" s="6"/>
      <c r="F1998" s="6"/>
      <c r="G1998" s="6"/>
      <c r="H1998" s="6"/>
      <c r="I1998" s="6"/>
      <c r="J1998" s="6"/>
      <c r="K1998" s="6"/>
      <c r="L1998" s="6"/>
      <c r="M1998" s="6"/>
      <c r="N1998" s="6"/>
      <c r="O1998" s="6"/>
      <c r="P1998" s="6"/>
      <c r="Q1998" s="6"/>
      <c r="R1998" s="6"/>
      <c r="S1998" s="6"/>
      <c r="T1998" s="6"/>
      <c r="U1998" s="6"/>
      <c r="V1998" s="6"/>
      <c r="W1998" s="6"/>
      <c r="X1998" s="6"/>
      <c r="Y1998" s="6"/>
    </row>
    <row r="1999" spans="2:25">
      <c r="B1999" s="6"/>
      <c r="C1999" s="6"/>
      <c r="D1999" s="6"/>
      <c r="E1999" s="6"/>
      <c r="F1999" s="6"/>
      <c r="G1999" s="6"/>
      <c r="H1999" s="6"/>
      <c r="I1999" s="6"/>
      <c r="J1999" s="6"/>
      <c r="K1999" s="6"/>
      <c r="L1999" s="6"/>
      <c r="M1999" s="6"/>
      <c r="N1999" s="6"/>
      <c r="O1999" s="6"/>
      <c r="P1999" s="6"/>
      <c r="Q1999" s="6"/>
      <c r="R1999" s="6"/>
      <c r="S1999" s="6"/>
      <c r="T1999" s="6"/>
      <c r="U1999" s="6"/>
      <c r="V1999" s="6"/>
      <c r="W1999" s="6"/>
      <c r="X1999" s="6"/>
      <c r="Y1999" s="6"/>
    </row>
    <row r="2000" spans="2:25">
      <c r="B2000" s="6"/>
      <c r="C2000" s="6"/>
      <c r="D2000" s="6"/>
      <c r="E2000" s="6"/>
      <c r="F2000" s="6"/>
      <c r="G2000" s="6"/>
      <c r="H2000" s="6"/>
      <c r="I2000" s="6"/>
      <c r="J2000" s="6"/>
      <c r="K2000" s="6"/>
      <c r="L2000" s="6"/>
      <c r="M2000" s="6"/>
      <c r="N2000" s="6"/>
      <c r="O2000" s="6"/>
      <c r="P2000" s="6"/>
      <c r="Q2000" s="6"/>
      <c r="R2000" s="6"/>
      <c r="S2000" s="6"/>
      <c r="T2000" s="6"/>
      <c r="U2000" s="6"/>
      <c r="V2000" s="6"/>
      <c r="W2000" s="6"/>
      <c r="X2000" s="6"/>
      <c r="Y2000" s="6"/>
    </row>
    <row r="2001" spans="2:25">
      <c r="B2001" s="6"/>
      <c r="C2001" s="6"/>
      <c r="D2001" s="6"/>
      <c r="E2001" s="6"/>
      <c r="F2001" s="6"/>
      <c r="G2001" s="6"/>
      <c r="H2001" s="6"/>
      <c r="I2001" s="6"/>
      <c r="J2001" s="6"/>
      <c r="K2001" s="6"/>
      <c r="L2001" s="6"/>
      <c r="M2001" s="6"/>
      <c r="N2001" s="6"/>
      <c r="O2001" s="6"/>
      <c r="P2001" s="6"/>
      <c r="Q2001" s="6"/>
      <c r="R2001" s="6"/>
      <c r="S2001" s="6"/>
      <c r="T2001" s="6"/>
      <c r="U2001" s="6"/>
      <c r="V2001" s="6"/>
      <c r="W2001" s="6"/>
      <c r="X2001" s="6"/>
      <c r="Y2001" s="6"/>
    </row>
    <row r="2002" spans="2:25">
      <c r="B2002" s="6"/>
      <c r="C2002" s="6"/>
      <c r="D2002" s="6"/>
      <c r="E2002" s="6"/>
      <c r="F2002" s="6"/>
      <c r="G2002" s="6"/>
      <c r="H2002" s="6"/>
      <c r="I2002" s="6"/>
      <c r="J2002" s="6"/>
      <c r="K2002" s="6"/>
      <c r="L2002" s="6"/>
      <c r="M2002" s="6"/>
      <c r="N2002" s="6"/>
      <c r="O2002" s="6"/>
      <c r="P2002" s="6"/>
      <c r="Q2002" s="6"/>
      <c r="R2002" s="6"/>
      <c r="S2002" s="6"/>
      <c r="T2002" s="6"/>
      <c r="U2002" s="6"/>
      <c r="V2002" s="6"/>
      <c r="W2002" s="6"/>
      <c r="X2002" s="6"/>
      <c r="Y2002" s="6"/>
    </row>
    <row r="2003" spans="2:25">
      <c r="B2003" s="6"/>
      <c r="C2003" s="6"/>
      <c r="D2003" s="6"/>
      <c r="E2003" s="6"/>
      <c r="F2003" s="6"/>
      <c r="G2003" s="6"/>
      <c r="H2003" s="6"/>
      <c r="I2003" s="6"/>
      <c r="J2003" s="6"/>
      <c r="K2003" s="6"/>
      <c r="L2003" s="6"/>
      <c r="M2003" s="6"/>
      <c r="N2003" s="6"/>
      <c r="O2003" s="6"/>
      <c r="P2003" s="6"/>
      <c r="Q2003" s="6"/>
      <c r="R2003" s="6"/>
      <c r="S2003" s="6"/>
      <c r="T2003" s="6"/>
      <c r="U2003" s="6"/>
      <c r="V2003" s="6"/>
      <c r="W2003" s="6"/>
      <c r="X2003" s="6"/>
      <c r="Y2003" s="6"/>
    </row>
    <row r="2004" spans="2:25">
      <c r="B2004" s="6"/>
      <c r="C2004" s="6"/>
      <c r="D2004" s="6"/>
      <c r="E2004" s="6"/>
      <c r="F2004" s="6"/>
      <c r="G2004" s="6"/>
      <c r="H2004" s="6"/>
      <c r="I2004" s="6"/>
      <c r="J2004" s="6"/>
      <c r="K2004" s="6"/>
      <c r="L2004" s="6"/>
      <c r="M2004" s="6"/>
      <c r="N2004" s="6"/>
      <c r="O2004" s="6"/>
      <c r="P2004" s="6"/>
      <c r="Q2004" s="6"/>
      <c r="R2004" s="6"/>
      <c r="S2004" s="6"/>
      <c r="T2004" s="6"/>
      <c r="U2004" s="6"/>
      <c r="V2004" s="6"/>
      <c r="W2004" s="6"/>
      <c r="X2004" s="6"/>
      <c r="Y2004" s="6"/>
    </row>
    <row r="2005" spans="2:25">
      <c r="B2005" s="6"/>
      <c r="C2005" s="6"/>
      <c r="D2005" s="6"/>
      <c r="E2005" s="6"/>
      <c r="F2005" s="6"/>
      <c r="G2005" s="6"/>
      <c r="H2005" s="6"/>
      <c r="I2005" s="6"/>
      <c r="J2005" s="6"/>
      <c r="K2005" s="6"/>
      <c r="L2005" s="6"/>
      <c r="M2005" s="6"/>
      <c r="N2005" s="6"/>
      <c r="O2005" s="6"/>
      <c r="P2005" s="6"/>
      <c r="Q2005" s="6"/>
      <c r="R2005" s="6"/>
      <c r="S2005" s="6"/>
      <c r="T2005" s="6"/>
      <c r="U2005" s="6"/>
      <c r="V2005" s="6"/>
      <c r="W2005" s="6"/>
      <c r="X2005" s="6"/>
      <c r="Y2005" s="6"/>
    </row>
    <row r="2006" spans="2:25">
      <c r="B2006" s="6"/>
      <c r="C2006" s="6"/>
      <c r="D2006" s="6"/>
      <c r="E2006" s="6"/>
      <c r="F2006" s="6"/>
      <c r="G2006" s="6"/>
      <c r="H2006" s="6"/>
      <c r="I2006" s="6"/>
      <c r="J2006" s="6"/>
      <c r="K2006" s="6"/>
      <c r="L2006" s="6"/>
      <c r="M2006" s="6"/>
      <c r="N2006" s="6"/>
      <c r="O2006" s="6"/>
      <c r="P2006" s="6"/>
      <c r="Q2006" s="6"/>
      <c r="R2006" s="6"/>
      <c r="S2006" s="6"/>
      <c r="T2006" s="6"/>
      <c r="U2006" s="6"/>
      <c r="V2006" s="6"/>
      <c r="W2006" s="6"/>
      <c r="X2006" s="6"/>
      <c r="Y2006" s="6"/>
    </row>
    <row r="2007" spans="2:25">
      <c r="B2007" s="6"/>
      <c r="C2007" s="6"/>
      <c r="D2007" s="6"/>
      <c r="E2007" s="6"/>
      <c r="F2007" s="6"/>
      <c r="G2007" s="6"/>
      <c r="H2007" s="6"/>
      <c r="I2007" s="6"/>
      <c r="J2007" s="6"/>
      <c r="K2007" s="6"/>
      <c r="L2007" s="6"/>
      <c r="M2007" s="6"/>
      <c r="N2007" s="6"/>
      <c r="O2007" s="6"/>
      <c r="P2007" s="6"/>
      <c r="Q2007" s="6"/>
      <c r="R2007" s="6"/>
      <c r="S2007" s="6"/>
      <c r="T2007" s="6"/>
      <c r="U2007" s="6"/>
      <c r="V2007" s="6"/>
      <c r="W2007" s="6"/>
      <c r="X2007" s="6"/>
      <c r="Y2007" s="6"/>
    </row>
    <row r="2008" spans="2:25">
      <c r="B2008" s="6"/>
      <c r="C2008" s="6"/>
      <c r="D2008" s="6"/>
      <c r="E2008" s="6"/>
      <c r="F2008" s="6"/>
      <c r="G2008" s="6"/>
      <c r="H2008" s="6"/>
      <c r="I2008" s="6"/>
      <c r="J2008" s="6"/>
      <c r="K2008" s="6"/>
      <c r="L2008" s="6"/>
      <c r="M2008" s="6"/>
      <c r="N2008" s="6"/>
      <c r="O2008" s="6"/>
      <c r="P2008" s="6"/>
      <c r="Q2008" s="6"/>
      <c r="R2008" s="6"/>
      <c r="S2008" s="6"/>
      <c r="T2008" s="6"/>
      <c r="U2008" s="6"/>
      <c r="V2008" s="6"/>
      <c r="W2008" s="6"/>
      <c r="X2008" s="6"/>
      <c r="Y2008" s="6"/>
    </row>
    <row r="2009" spans="2:25">
      <c r="B2009" s="6"/>
      <c r="C2009" s="6"/>
      <c r="D2009" s="6"/>
      <c r="E2009" s="6"/>
      <c r="F2009" s="6"/>
      <c r="G2009" s="6"/>
      <c r="H2009" s="6"/>
      <c r="I2009" s="6"/>
      <c r="J2009" s="6"/>
      <c r="K2009" s="6"/>
      <c r="L2009" s="6"/>
      <c r="M2009" s="6"/>
      <c r="N2009" s="6"/>
      <c r="O2009" s="6"/>
      <c r="P2009" s="6"/>
      <c r="Q2009" s="6"/>
      <c r="R2009" s="6"/>
      <c r="S2009" s="6"/>
      <c r="T2009" s="6"/>
      <c r="U2009" s="6"/>
      <c r="V2009" s="6"/>
      <c r="W2009" s="6"/>
      <c r="X2009" s="6"/>
      <c r="Y2009" s="6"/>
    </row>
    <row r="2010" spans="2:25">
      <c r="B2010" s="6"/>
      <c r="C2010" s="6"/>
      <c r="D2010" s="6"/>
      <c r="E2010" s="6"/>
      <c r="F2010" s="6"/>
      <c r="G2010" s="6"/>
      <c r="H2010" s="6"/>
      <c r="I2010" s="6"/>
      <c r="J2010" s="6"/>
      <c r="K2010" s="6"/>
      <c r="L2010" s="6"/>
      <c r="M2010" s="6"/>
      <c r="N2010" s="6"/>
      <c r="O2010" s="6"/>
      <c r="P2010" s="6"/>
      <c r="Q2010" s="6"/>
      <c r="R2010" s="6"/>
      <c r="S2010" s="6"/>
      <c r="T2010" s="6"/>
      <c r="U2010" s="6"/>
      <c r="V2010" s="6"/>
      <c r="W2010" s="6"/>
      <c r="X2010" s="6"/>
      <c r="Y2010" s="6"/>
    </row>
    <row r="2011" spans="2:25">
      <c r="B2011" s="6"/>
      <c r="C2011" s="6"/>
      <c r="D2011" s="6"/>
      <c r="E2011" s="6"/>
      <c r="F2011" s="6"/>
      <c r="G2011" s="6"/>
      <c r="H2011" s="6"/>
      <c r="I2011" s="6"/>
      <c r="J2011" s="6"/>
      <c r="K2011" s="6"/>
      <c r="L2011" s="6"/>
      <c r="M2011" s="6"/>
      <c r="N2011" s="6"/>
      <c r="O2011" s="6"/>
      <c r="P2011" s="6"/>
      <c r="Q2011" s="6"/>
      <c r="R2011" s="6"/>
      <c r="S2011" s="6"/>
      <c r="T2011" s="6"/>
      <c r="U2011" s="6"/>
      <c r="V2011" s="6"/>
      <c r="W2011" s="6"/>
      <c r="X2011" s="6"/>
      <c r="Y2011" s="6"/>
    </row>
    <row r="2012" spans="2:25">
      <c r="B2012" s="6"/>
      <c r="C2012" s="6"/>
      <c r="D2012" s="6"/>
      <c r="E2012" s="6"/>
      <c r="F2012" s="6"/>
      <c r="G2012" s="6"/>
      <c r="H2012" s="6"/>
      <c r="I2012" s="6"/>
      <c r="J2012" s="6"/>
      <c r="K2012" s="6"/>
      <c r="L2012" s="6"/>
      <c r="M2012" s="6"/>
      <c r="N2012" s="6"/>
      <c r="O2012" s="6"/>
      <c r="P2012" s="6"/>
      <c r="Q2012" s="6"/>
      <c r="R2012" s="6"/>
      <c r="S2012" s="6"/>
      <c r="T2012" s="6"/>
      <c r="U2012" s="6"/>
      <c r="V2012" s="6"/>
      <c r="W2012" s="6"/>
      <c r="X2012" s="6"/>
      <c r="Y2012" s="6"/>
    </row>
    <row r="2013" spans="2:25">
      <c r="B2013" s="6"/>
      <c r="C2013" s="6"/>
      <c r="D2013" s="6"/>
      <c r="E2013" s="6"/>
      <c r="F2013" s="6"/>
      <c r="G2013" s="6"/>
      <c r="H2013" s="6"/>
      <c r="I2013" s="6"/>
      <c r="J2013" s="6"/>
      <c r="K2013" s="6"/>
      <c r="L2013" s="6"/>
      <c r="M2013" s="6"/>
      <c r="N2013" s="6"/>
      <c r="O2013" s="6"/>
      <c r="P2013" s="6"/>
      <c r="Q2013" s="6"/>
      <c r="R2013" s="6"/>
      <c r="S2013" s="6"/>
      <c r="T2013" s="6"/>
      <c r="U2013" s="6"/>
      <c r="V2013" s="6"/>
      <c r="W2013" s="6"/>
      <c r="X2013" s="6"/>
      <c r="Y2013" s="6"/>
    </row>
    <row r="2014" spans="2:25">
      <c r="B2014" s="6"/>
      <c r="C2014" s="6"/>
      <c r="D2014" s="6"/>
      <c r="E2014" s="6"/>
      <c r="F2014" s="6"/>
      <c r="G2014" s="6"/>
      <c r="H2014" s="6"/>
      <c r="I2014" s="6"/>
      <c r="J2014" s="6"/>
      <c r="K2014" s="6"/>
      <c r="L2014" s="6"/>
      <c r="M2014" s="6"/>
      <c r="N2014" s="6"/>
      <c r="O2014" s="6"/>
      <c r="P2014" s="6"/>
      <c r="Q2014" s="6"/>
      <c r="R2014" s="6"/>
      <c r="S2014" s="6"/>
      <c r="T2014" s="6"/>
      <c r="U2014" s="6"/>
      <c r="V2014" s="6"/>
      <c r="W2014" s="6"/>
      <c r="X2014" s="6"/>
      <c r="Y2014" s="6"/>
    </row>
    <row r="2015" spans="2:25">
      <c r="B2015" s="6"/>
      <c r="C2015" s="6"/>
      <c r="D2015" s="6"/>
      <c r="E2015" s="6"/>
      <c r="F2015" s="6"/>
      <c r="G2015" s="6"/>
      <c r="H2015" s="6"/>
      <c r="I2015" s="6"/>
      <c r="J2015" s="6"/>
      <c r="K2015" s="6"/>
      <c r="L2015" s="6"/>
      <c r="M2015" s="6"/>
      <c r="N2015" s="6"/>
      <c r="O2015" s="6"/>
      <c r="P2015" s="6"/>
      <c r="Q2015" s="6"/>
      <c r="R2015" s="6"/>
      <c r="S2015" s="6"/>
      <c r="T2015" s="6"/>
      <c r="U2015" s="6"/>
      <c r="V2015" s="6"/>
      <c r="W2015" s="6"/>
      <c r="X2015" s="6"/>
      <c r="Y2015" s="6"/>
    </row>
    <row r="2016" spans="2:25">
      <c r="B2016" s="6"/>
      <c r="C2016" s="6"/>
      <c r="D2016" s="6"/>
      <c r="E2016" s="6"/>
      <c r="F2016" s="6"/>
      <c r="G2016" s="6"/>
      <c r="H2016" s="6"/>
      <c r="I2016" s="6"/>
      <c r="J2016" s="6"/>
      <c r="K2016" s="6"/>
      <c r="L2016" s="6"/>
      <c r="M2016" s="6"/>
      <c r="N2016" s="6"/>
      <c r="O2016" s="6"/>
      <c r="P2016" s="6"/>
      <c r="Q2016" s="6"/>
      <c r="R2016" s="6"/>
      <c r="S2016" s="6"/>
      <c r="T2016" s="6"/>
      <c r="U2016" s="6"/>
      <c r="V2016" s="6"/>
      <c r="W2016" s="6"/>
      <c r="X2016" s="6"/>
      <c r="Y2016" s="6"/>
    </row>
    <row r="2017" spans="2:25">
      <c r="B2017" s="6"/>
      <c r="C2017" s="6"/>
      <c r="D2017" s="6"/>
      <c r="E2017" s="6"/>
      <c r="F2017" s="6"/>
      <c r="G2017" s="6"/>
      <c r="H2017" s="6"/>
      <c r="I2017" s="6"/>
      <c r="J2017" s="6"/>
      <c r="K2017" s="6"/>
      <c r="L2017" s="6"/>
      <c r="M2017" s="6"/>
      <c r="N2017" s="6"/>
      <c r="O2017" s="6"/>
      <c r="P2017" s="6"/>
      <c r="Q2017" s="6"/>
      <c r="R2017" s="6"/>
      <c r="S2017" s="6"/>
      <c r="T2017" s="6"/>
      <c r="U2017" s="6"/>
      <c r="V2017" s="6"/>
      <c r="W2017" s="6"/>
      <c r="X2017" s="6"/>
      <c r="Y2017" s="6"/>
    </row>
    <row r="2018" spans="2:25">
      <c r="B2018" s="6"/>
      <c r="C2018" s="6"/>
      <c r="D2018" s="6"/>
      <c r="E2018" s="6"/>
      <c r="F2018" s="6"/>
      <c r="G2018" s="6"/>
      <c r="H2018" s="6"/>
      <c r="I2018" s="6"/>
      <c r="J2018" s="6"/>
      <c r="K2018" s="6"/>
      <c r="L2018" s="6"/>
      <c r="M2018" s="6"/>
      <c r="N2018" s="6"/>
      <c r="O2018" s="6"/>
      <c r="P2018" s="6"/>
      <c r="Q2018" s="6"/>
      <c r="R2018" s="6"/>
      <c r="S2018" s="6"/>
      <c r="T2018" s="6"/>
      <c r="U2018" s="6"/>
      <c r="V2018" s="6"/>
      <c r="W2018" s="6"/>
      <c r="X2018" s="6"/>
      <c r="Y2018" s="6"/>
    </row>
    <row r="2019" spans="2:25">
      <c r="B2019" s="6"/>
      <c r="C2019" s="6"/>
      <c r="D2019" s="6"/>
      <c r="E2019" s="6"/>
      <c r="F2019" s="6"/>
      <c r="G2019" s="6"/>
      <c r="H2019" s="6"/>
      <c r="I2019" s="6"/>
      <c r="J2019" s="6"/>
      <c r="K2019" s="6"/>
      <c r="L2019" s="6"/>
      <c r="M2019" s="6"/>
      <c r="N2019" s="6"/>
      <c r="O2019" s="6"/>
      <c r="P2019" s="6"/>
      <c r="Q2019" s="6"/>
      <c r="R2019" s="6"/>
      <c r="S2019" s="6"/>
      <c r="T2019" s="6"/>
      <c r="U2019" s="6"/>
      <c r="V2019" s="6"/>
      <c r="W2019" s="6"/>
      <c r="X2019" s="6"/>
      <c r="Y2019" s="6"/>
    </row>
    <row r="2020" spans="2:25">
      <c r="B2020" s="6"/>
      <c r="C2020" s="6"/>
      <c r="D2020" s="6"/>
      <c r="E2020" s="6"/>
      <c r="F2020" s="6"/>
      <c r="G2020" s="6"/>
      <c r="H2020" s="6"/>
      <c r="I2020" s="6"/>
      <c r="J2020" s="6"/>
      <c r="K2020" s="6"/>
      <c r="L2020" s="6"/>
      <c r="M2020" s="6"/>
      <c r="N2020" s="6"/>
      <c r="O2020" s="6"/>
      <c r="P2020" s="6"/>
      <c r="Q2020" s="6"/>
      <c r="R2020" s="6"/>
      <c r="S2020" s="6"/>
      <c r="T2020" s="6"/>
      <c r="U2020" s="6"/>
      <c r="V2020" s="6"/>
      <c r="W2020" s="6"/>
      <c r="X2020" s="6"/>
      <c r="Y2020" s="6"/>
    </row>
    <row r="2021" spans="2:25">
      <c r="B2021" s="6"/>
      <c r="C2021" s="6"/>
      <c r="D2021" s="6"/>
      <c r="E2021" s="6"/>
      <c r="F2021" s="6"/>
      <c r="G2021" s="6"/>
      <c r="H2021" s="6"/>
      <c r="I2021" s="6"/>
      <c r="J2021" s="6"/>
      <c r="K2021" s="6"/>
      <c r="L2021" s="6"/>
      <c r="M2021" s="6"/>
      <c r="N2021" s="6"/>
      <c r="O2021" s="6"/>
      <c r="P2021" s="6"/>
      <c r="Q2021" s="6"/>
      <c r="R2021" s="6"/>
      <c r="S2021" s="6"/>
      <c r="T2021" s="6"/>
      <c r="U2021" s="6"/>
      <c r="V2021" s="6"/>
      <c r="W2021" s="6"/>
      <c r="X2021" s="6"/>
      <c r="Y2021" s="6"/>
    </row>
    <row r="2022" spans="2:25">
      <c r="B2022" s="6"/>
      <c r="C2022" s="6"/>
      <c r="D2022" s="6"/>
      <c r="E2022" s="6"/>
      <c r="F2022" s="6"/>
      <c r="G2022" s="6"/>
      <c r="H2022" s="6"/>
      <c r="I2022" s="6"/>
      <c r="J2022" s="6"/>
      <c r="K2022" s="6"/>
      <c r="L2022" s="6"/>
      <c r="M2022" s="6"/>
      <c r="N2022" s="6"/>
      <c r="O2022" s="6"/>
      <c r="P2022" s="6"/>
      <c r="Q2022" s="6"/>
      <c r="R2022" s="6"/>
      <c r="S2022" s="6"/>
      <c r="T2022" s="6"/>
      <c r="U2022" s="6"/>
      <c r="V2022" s="6"/>
      <c r="W2022" s="6"/>
      <c r="X2022" s="6"/>
      <c r="Y2022" s="6"/>
    </row>
    <row r="2023" spans="2:25">
      <c r="B2023" s="6"/>
      <c r="C2023" s="6"/>
      <c r="D2023" s="6"/>
      <c r="E2023" s="6"/>
      <c r="F2023" s="6"/>
      <c r="G2023" s="6"/>
      <c r="H2023" s="6"/>
      <c r="I2023" s="6"/>
      <c r="J2023" s="6"/>
      <c r="K2023" s="6"/>
      <c r="L2023" s="6"/>
      <c r="M2023" s="6"/>
      <c r="N2023" s="6"/>
      <c r="O2023" s="6"/>
      <c r="P2023" s="6"/>
      <c r="Q2023" s="6"/>
      <c r="R2023" s="6"/>
      <c r="S2023" s="6"/>
      <c r="T2023" s="6"/>
      <c r="U2023" s="6"/>
      <c r="V2023" s="6"/>
      <c r="W2023" s="6"/>
      <c r="X2023" s="6"/>
      <c r="Y2023" s="6"/>
    </row>
    <row r="2024" spans="2:25">
      <c r="B2024" s="6"/>
      <c r="C2024" s="6"/>
      <c r="D2024" s="6"/>
      <c r="E2024" s="6"/>
      <c r="F2024" s="6"/>
      <c r="G2024" s="6"/>
      <c r="H2024" s="6"/>
      <c r="I2024" s="6"/>
      <c r="J2024" s="6"/>
      <c r="K2024" s="6"/>
      <c r="L2024" s="6"/>
      <c r="M2024" s="6"/>
      <c r="N2024" s="6"/>
      <c r="O2024" s="6"/>
      <c r="P2024" s="6"/>
      <c r="Q2024" s="6"/>
      <c r="R2024" s="6"/>
      <c r="S2024" s="6"/>
      <c r="T2024" s="6"/>
      <c r="U2024" s="6"/>
      <c r="V2024" s="6"/>
      <c r="W2024" s="6"/>
      <c r="X2024" s="6"/>
      <c r="Y2024" s="6"/>
    </row>
    <row r="2025" spans="2:25">
      <c r="B2025" s="6"/>
      <c r="C2025" s="6"/>
      <c r="D2025" s="6"/>
      <c r="E2025" s="6"/>
      <c r="F2025" s="6"/>
      <c r="G2025" s="6"/>
      <c r="H2025" s="6"/>
      <c r="I2025" s="6"/>
      <c r="J2025" s="6"/>
      <c r="K2025" s="6"/>
      <c r="L2025" s="6"/>
      <c r="M2025" s="6"/>
      <c r="N2025" s="6"/>
      <c r="O2025" s="6"/>
      <c r="P2025" s="6"/>
      <c r="Q2025" s="6"/>
      <c r="R2025" s="6"/>
      <c r="S2025" s="6"/>
      <c r="T2025" s="6"/>
      <c r="U2025" s="6"/>
      <c r="V2025" s="6"/>
      <c r="W2025" s="6"/>
      <c r="X2025" s="6"/>
      <c r="Y2025" s="6"/>
    </row>
    <row r="2026" spans="2:25">
      <c r="B2026" s="6"/>
      <c r="C2026" s="6"/>
      <c r="D2026" s="6"/>
      <c r="E2026" s="6"/>
      <c r="F2026" s="6"/>
      <c r="G2026" s="6"/>
      <c r="H2026" s="6"/>
      <c r="I2026" s="6"/>
      <c r="J2026" s="6"/>
      <c r="K2026" s="6"/>
      <c r="L2026" s="6"/>
      <c r="M2026" s="6"/>
      <c r="N2026" s="6"/>
      <c r="O2026" s="6"/>
      <c r="P2026" s="6"/>
      <c r="Q2026" s="6"/>
      <c r="R2026" s="6"/>
      <c r="S2026" s="6"/>
      <c r="T2026" s="6"/>
      <c r="U2026" s="6"/>
      <c r="V2026" s="6"/>
      <c r="W2026" s="6"/>
      <c r="X2026" s="6"/>
      <c r="Y2026" s="6"/>
    </row>
    <row r="2027" spans="2:25">
      <c r="B2027" s="6"/>
      <c r="C2027" s="6"/>
      <c r="D2027" s="6"/>
      <c r="E2027" s="6"/>
      <c r="F2027" s="6"/>
      <c r="G2027" s="6"/>
      <c r="H2027" s="6"/>
      <c r="I2027" s="6"/>
      <c r="J2027" s="6"/>
      <c r="K2027" s="6"/>
      <c r="L2027" s="6"/>
      <c r="M2027" s="6"/>
      <c r="N2027" s="6"/>
      <c r="O2027" s="6"/>
      <c r="P2027" s="6"/>
      <c r="Q2027" s="6"/>
      <c r="R2027" s="6"/>
      <c r="S2027" s="6"/>
      <c r="T2027" s="6"/>
      <c r="U2027" s="6"/>
      <c r="V2027" s="6"/>
      <c r="W2027" s="6"/>
      <c r="X2027" s="6"/>
      <c r="Y2027" s="6"/>
    </row>
    <row r="2028" spans="2:25">
      <c r="B2028" s="6"/>
      <c r="C2028" s="6"/>
      <c r="D2028" s="6"/>
      <c r="E2028" s="6"/>
      <c r="F2028" s="6"/>
      <c r="G2028" s="6"/>
      <c r="H2028" s="6"/>
      <c r="I2028" s="6"/>
      <c r="J2028" s="6"/>
      <c r="K2028" s="6"/>
      <c r="L2028" s="6"/>
      <c r="M2028" s="6"/>
      <c r="N2028" s="6"/>
      <c r="O2028" s="6"/>
      <c r="P2028" s="6"/>
      <c r="Q2028" s="6"/>
      <c r="R2028" s="6"/>
      <c r="S2028" s="6"/>
      <c r="T2028" s="6"/>
      <c r="U2028" s="6"/>
      <c r="V2028" s="6"/>
      <c r="W2028" s="6"/>
      <c r="X2028" s="6"/>
      <c r="Y2028" s="6"/>
    </row>
    <row r="2029" spans="2:25">
      <c r="B2029" s="6"/>
      <c r="C2029" s="6"/>
      <c r="D2029" s="6"/>
      <c r="E2029" s="6"/>
      <c r="F2029" s="6"/>
      <c r="G2029" s="6"/>
      <c r="H2029" s="6"/>
      <c r="I2029" s="6"/>
      <c r="J2029" s="6"/>
      <c r="K2029" s="6"/>
      <c r="L2029" s="6"/>
      <c r="M2029" s="6"/>
      <c r="N2029" s="6"/>
      <c r="O2029" s="6"/>
      <c r="P2029" s="6"/>
      <c r="Q2029" s="6"/>
      <c r="R2029" s="6"/>
      <c r="S2029" s="6"/>
      <c r="T2029" s="6"/>
      <c r="U2029" s="6"/>
      <c r="V2029" s="6"/>
      <c r="W2029" s="6"/>
      <c r="X2029" s="6"/>
      <c r="Y2029" s="6"/>
    </row>
    <row r="2030" spans="2:25">
      <c r="B2030" s="6"/>
      <c r="C2030" s="6"/>
      <c r="D2030" s="6"/>
      <c r="E2030" s="6"/>
      <c r="F2030" s="6"/>
      <c r="G2030" s="6"/>
      <c r="H2030" s="6"/>
      <c r="I2030" s="6"/>
      <c r="J2030" s="6"/>
      <c r="K2030" s="6"/>
      <c r="L2030" s="6"/>
      <c r="M2030" s="6"/>
      <c r="N2030" s="6"/>
      <c r="O2030" s="6"/>
      <c r="P2030" s="6"/>
      <c r="Q2030" s="6"/>
      <c r="R2030" s="6"/>
      <c r="S2030" s="6"/>
      <c r="T2030" s="6"/>
      <c r="U2030" s="6"/>
      <c r="V2030" s="6"/>
      <c r="W2030" s="6"/>
      <c r="X2030" s="6"/>
      <c r="Y2030" s="6"/>
    </row>
    <row r="2031" spans="2:25">
      <c r="B2031" s="6"/>
      <c r="C2031" s="6"/>
      <c r="D2031" s="6"/>
      <c r="E2031" s="6"/>
      <c r="F2031" s="6"/>
      <c r="G2031" s="6"/>
      <c r="H2031" s="6"/>
      <c r="I2031" s="6"/>
      <c r="J2031" s="6"/>
      <c r="K2031" s="6"/>
      <c r="L2031" s="6"/>
      <c r="M2031" s="6"/>
      <c r="N2031" s="6"/>
      <c r="O2031" s="6"/>
      <c r="P2031" s="6"/>
      <c r="Q2031" s="6"/>
      <c r="R2031" s="6"/>
      <c r="S2031" s="6"/>
      <c r="T2031" s="6"/>
      <c r="U2031" s="6"/>
      <c r="V2031" s="6"/>
      <c r="W2031" s="6"/>
      <c r="X2031" s="6"/>
      <c r="Y2031" s="6"/>
    </row>
    <row r="2032" spans="2:25">
      <c r="B2032" s="6"/>
      <c r="C2032" s="6"/>
      <c r="D2032" s="6"/>
      <c r="E2032" s="6"/>
      <c r="F2032" s="6"/>
      <c r="G2032" s="6"/>
      <c r="H2032" s="6"/>
      <c r="I2032" s="6"/>
      <c r="J2032" s="6"/>
      <c r="K2032" s="6"/>
      <c r="L2032" s="6"/>
      <c r="M2032" s="6"/>
      <c r="N2032" s="6"/>
      <c r="O2032" s="6"/>
      <c r="P2032" s="6"/>
      <c r="Q2032" s="6"/>
      <c r="R2032" s="6"/>
      <c r="S2032" s="6"/>
      <c r="T2032" s="6"/>
      <c r="U2032" s="6"/>
      <c r="V2032" s="6"/>
      <c r="W2032" s="6"/>
      <c r="X2032" s="6"/>
      <c r="Y2032" s="6"/>
    </row>
    <row r="2033" spans="2:25">
      <c r="B2033" s="6"/>
      <c r="C2033" s="6"/>
      <c r="D2033" s="6"/>
      <c r="E2033" s="6"/>
      <c r="F2033" s="6"/>
      <c r="G2033" s="6"/>
      <c r="H2033" s="6"/>
      <c r="I2033" s="6"/>
      <c r="J2033" s="6"/>
      <c r="K2033" s="6"/>
      <c r="L2033" s="6"/>
      <c r="M2033" s="6"/>
      <c r="N2033" s="6"/>
      <c r="O2033" s="6"/>
      <c r="P2033" s="6"/>
      <c r="Q2033" s="6"/>
      <c r="R2033" s="6"/>
      <c r="S2033" s="6"/>
      <c r="T2033" s="6"/>
      <c r="U2033" s="6"/>
      <c r="V2033" s="6"/>
      <c r="W2033" s="6"/>
      <c r="X2033" s="6"/>
      <c r="Y2033" s="6"/>
    </row>
    <row r="2034" spans="2:25">
      <c r="B2034" s="6"/>
      <c r="C2034" s="6"/>
      <c r="D2034" s="6"/>
      <c r="E2034" s="6"/>
      <c r="F2034" s="6"/>
      <c r="G2034" s="6"/>
      <c r="H2034" s="6"/>
      <c r="I2034" s="6"/>
      <c r="J2034" s="6"/>
      <c r="K2034" s="6"/>
      <c r="L2034" s="6"/>
      <c r="M2034" s="6"/>
      <c r="N2034" s="6"/>
      <c r="O2034" s="6"/>
      <c r="P2034" s="6"/>
      <c r="Q2034" s="6"/>
      <c r="R2034" s="6"/>
      <c r="S2034" s="6"/>
      <c r="T2034" s="6"/>
      <c r="U2034" s="6"/>
      <c r="V2034" s="6"/>
      <c r="W2034" s="6"/>
      <c r="X2034" s="6"/>
      <c r="Y2034" s="6"/>
    </row>
    <row r="2035" spans="2:25">
      <c r="B2035" s="6"/>
      <c r="C2035" s="6"/>
      <c r="D2035" s="6"/>
      <c r="E2035" s="6"/>
      <c r="F2035" s="6"/>
      <c r="G2035" s="6"/>
      <c r="H2035" s="6"/>
      <c r="I2035" s="6"/>
      <c r="J2035" s="6"/>
      <c r="K2035" s="6"/>
      <c r="L2035" s="6"/>
      <c r="M2035" s="6"/>
      <c r="N2035" s="6"/>
      <c r="O2035" s="6"/>
      <c r="P2035" s="6"/>
      <c r="Q2035" s="6"/>
      <c r="R2035" s="6"/>
      <c r="S2035" s="6"/>
      <c r="T2035" s="6"/>
      <c r="U2035" s="6"/>
      <c r="V2035" s="6"/>
      <c r="W2035" s="6"/>
      <c r="X2035" s="6"/>
      <c r="Y2035" s="6"/>
    </row>
    <row r="2036" spans="2:25">
      <c r="B2036" s="6"/>
      <c r="C2036" s="6"/>
      <c r="D2036" s="6"/>
      <c r="E2036" s="6"/>
      <c r="F2036" s="6"/>
      <c r="G2036" s="6"/>
      <c r="H2036" s="6"/>
      <c r="I2036" s="6"/>
      <c r="J2036" s="6"/>
      <c r="K2036" s="6"/>
      <c r="L2036" s="6"/>
      <c r="M2036" s="6"/>
      <c r="N2036" s="6"/>
      <c r="O2036" s="6"/>
      <c r="P2036" s="6"/>
      <c r="Q2036" s="6"/>
      <c r="R2036" s="6"/>
      <c r="S2036" s="6"/>
      <c r="T2036" s="6"/>
      <c r="U2036" s="6"/>
      <c r="V2036" s="6"/>
      <c r="W2036" s="6"/>
      <c r="X2036" s="6"/>
      <c r="Y2036" s="6"/>
    </row>
    <row r="2037" spans="2:25">
      <c r="B2037" s="6"/>
      <c r="C2037" s="6"/>
      <c r="D2037" s="6"/>
      <c r="E2037" s="6"/>
      <c r="F2037" s="6"/>
      <c r="G2037" s="6"/>
      <c r="H2037" s="6"/>
      <c r="I2037" s="6"/>
      <c r="J2037" s="6"/>
      <c r="K2037" s="6"/>
      <c r="L2037" s="6"/>
      <c r="M2037" s="6"/>
      <c r="N2037" s="6"/>
      <c r="O2037" s="6"/>
      <c r="P2037" s="6"/>
      <c r="Q2037" s="6"/>
      <c r="R2037" s="6"/>
      <c r="S2037" s="6"/>
      <c r="T2037" s="6"/>
      <c r="U2037" s="6"/>
      <c r="V2037" s="6"/>
      <c r="W2037" s="6"/>
      <c r="X2037" s="6"/>
      <c r="Y2037" s="6"/>
    </row>
    <row r="2038" spans="2:25">
      <c r="B2038" s="6"/>
      <c r="C2038" s="6"/>
      <c r="D2038" s="6"/>
      <c r="E2038" s="6"/>
      <c r="F2038" s="6"/>
      <c r="G2038" s="6"/>
      <c r="H2038" s="6"/>
      <c r="I2038" s="6"/>
      <c r="J2038" s="6"/>
      <c r="K2038" s="6"/>
      <c r="L2038" s="6"/>
      <c r="M2038" s="6"/>
      <c r="N2038" s="6"/>
      <c r="O2038" s="6"/>
      <c r="P2038" s="6"/>
      <c r="Q2038" s="6"/>
      <c r="R2038" s="6"/>
      <c r="S2038" s="6"/>
      <c r="T2038" s="6"/>
      <c r="U2038" s="6"/>
      <c r="V2038" s="6"/>
      <c r="W2038" s="6"/>
      <c r="X2038" s="6"/>
      <c r="Y2038" s="6"/>
    </row>
    <row r="2039" spans="2:25">
      <c r="B2039" s="6"/>
      <c r="C2039" s="6"/>
      <c r="D2039" s="6"/>
      <c r="E2039" s="6"/>
      <c r="F2039" s="6"/>
      <c r="G2039" s="6"/>
      <c r="H2039" s="6"/>
      <c r="I2039" s="6"/>
      <c r="J2039" s="6"/>
      <c r="K2039" s="6"/>
      <c r="L2039" s="6"/>
      <c r="M2039" s="6"/>
      <c r="N2039" s="6"/>
      <c r="O2039" s="6"/>
      <c r="P2039" s="6"/>
      <c r="Q2039" s="6"/>
      <c r="R2039" s="6"/>
      <c r="S2039" s="6"/>
      <c r="T2039" s="6"/>
      <c r="U2039" s="6"/>
      <c r="V2039" s="6"/>
      <c r="W2039" s="6"/>
      <c r="X2039" s="6"/>
      <c r="Y2039" s="6"/>
    </row>
    <row r="2040" spans="2:25">
      <c r="B2040" s="6"/>
      <c r="C2040" s="6"/>
      <c r="D2040" s="6"/>
      <c r="E2040" s="6"/>
      <c r="F2040" s="6"/>
      <c r="G2040" s="6"/>
      <c r="H2040" s="6"/>
      <c r="I2040" s="6"/>
      <c r="J2040" s="6"/>
      <c r="K2040" s="6"/>
      <c r="L2040" s="6"/>
      <c r="M2040" s="6"/>
      <c r="N2040" s="6"/>
      <c r="O2040" s="6"/>
      <c r="P2040" s="6"/>
      <c r="Q2040" s="6"/>
      <c r="R2040" s="6"/>
      <c r="S2040" s="6"/>
      <c r="T2040" s="6"/>
      <c r="U2040" s="6"/>
      <c r="V2040" s="6"/>
      <c r="W2040" s="6"/>
      <c r="X2040" s="6"/>
      <c r="Y2040" s="6"/>
    </row>
    <row r="2041" spans="2:25">
      <c r="B2041" s="6"/>
      <c r="C2041" s="6"/>
      <c r="D2041" s="6"/>
      <c r="E2041" s="6"/>
      <c r="F2041" s="6"/>
      <c r="G2041" s="6"/>
      <c r="H2041" s="6"/>
      <c r="I2041" s="6"/>
      <c r="J2041" s="6"/>
      <c r="K2041" s="6"/>
      <c r="L2041" s="6"/>
      <c r="M2041" s="6"/>
      <c r="N2041" s="6"/>
      <c r="O2041" s="6"/>
      <c r="P2041" s="6"/>
      <c r="Q2041" s="6"/>
      <c r="R2041" s="6"/>
      <c r="S2041" s="6"/>
      <c r="T2041" s="6"/>
      <c r="U2041" s="6"/>
      <c r="V2041" s="6"/>
      <c r="W2041" s="6"/>
      <c r="X2041" s="6"/>
      <c r="Y2041" s="6"/>
    </row>
    <row r="2042" spans="2:25">
      <c r="B2042" s="6"/>
      <c r="C2042" s="6"/>
      <c r="D2042" s="6"/>
      <c r="E2042" s="6"/>
      <c r="F2042" s="6"/>
      <c r="G2042" s="6"/>
      <c r="H2042" s="6"/>
      <c r="I2042" s="6"/>
      <c r="J2042" s="6"/>
      <c r="K2042" s="6"/>
      <c r="L2042" s="6"/>
      <c r="M2042" s="6"/>
      <c r="N2042" s="6"/>
      <c r="O2042" s="6"/>
      <c r="P2042" s="6"/>
      <c r="Q2042" s="6"/>
      <c r="R2042" s="6"/>
      <c r="S2042" s="6"/>
      <c r="T2042" s="6"/>
      <c r="U2042" s="6"/>
      <c r="V2042" s="6"/>
      <c r="W2042" s="6"/>
      <c r="X2042" s="6"/>
      <c r="Y2042" s="6"/>
    </row>
    <row r="2043" spans="2:25">
      <c r="B2043" s="6"/>
      <c r="C2043" s="6"/>
      <c r="D2043" s="6"/>
      <c r="E2043" s="6"/>
      <c r="F2043" s="6"/>
      <c r="G2043" s="6"/>
      <c r="H2043" s="6"/>
      <c r="I2043" s="6"/>
      <c r="J2043" s="6"/>
      <c r="K2043" s="6"/>
      <c r="L2043" s="6"/>
      <c r="M2043" s="6"/>
      <c r="N2043" s="6"/>
      <c r="O2043" s="6"/>
      <c r="P2043" s="6"/>
      <c r="Q2043" s="6"/>
      <c r="R2043" s="6"/>
      <c r="S2043" s="6"/>
      <c r="T2043" s="6"/>
      <c r="U2043" s="6"/>
      <c r="V2043" s="6"/>
      <c r="W2043" s="6"/>
      <c r="X2043" s="6"/>
      <c r="Y2043" s="6"/>
    </row>
    <row r="2044" spans="2:25">
      <c r="B2044" s="6"/>
      <c r="C2044" s="6"/>
      <c r="D2044" s="6"/>
      <c r="E2044" s="6"/>
      <c r="F2044" s="6"/>
      <c r="G2044" s="6"/>
      <c r="H2044" s="6"/>
      <c r="I2044" s="6"/>
      <c r="J2044" s="6"/>
      <c r="K2044" s="6"/>
      <c r="L2044" s="6"/>
      <c r="M2044" s="6"/>
      <c r="N2044" s="6"/>
      <c r="O2044" s="6"/>
      <c r="P2044" s="6"/>
      <c r="Q2044" s="6"/>
      <c r="R2044" s="6"/>
      <c r="S2044" s="6"/>
      <c r="T2044" s="6"/>
      <c r="U2044" s="6"/>
      <c r="V2044" s="6"/>
      <c r="W2044" s="6"/>
      <c r="X2044" s="6"/>
      <c r="Y2044" s="6"/>
    </row>
    <row r="2045" spans="2:25">
      <c r="B2045" s="6"/>
      <c r="C2045" s="6"/>
      <c r="D2045" s="6"/>
      <c r="E2045" s="6"/>
      <c r="F2045" s="6"/>
      <c r="G2045" s="6"/>
      <c r="H2045" s="6"/>
      <c r="I2045" s="6"/>
      <c r="J2045" s="6"/>
      <c r="K2045" s="6"/>
      <c r="L2045" s="6"/>
      <c r="M2045" s="6"/>
      <c r="N2045" s="6"/>
      <c r="O2045" s="6"/>
      <c r="P2045" s="6"/>
      <c r="Q2045" s="6"/>
      <c r="R2045" s="6"/>
      <c r="S2045" s="6"/>
      <c r="T2045" s="6"/>
      <c r="U2045" s="6"/>
      <c r="V2045" s="6"/>
      <c r="W2045" s="6"/>
      <c r="X2045" s="6"/>
      <c r="Y2045" s="6"/>
    </row>
    <row r="2046" spans="2:25">
      <c r="B2046" s="6"/>
      <c r="C2046" s="6"/>
      <c r="D2046" s="6"/>
      <c r="E2046" s="6"/>
      <c r="F2046" s="6"/>
      <c r="G2046" s="6"/>
      <c r="H2046" s="6"/>
      <c r="I2046" s="6"/>
      <c r="J2046" s="6"/>
      <c r="K2046" s="6"/>
      <c r="L2046" s="6"/>
      <c r="M2046" s="6"/>
      <c r="N2046" s="6"/>
      <c r="O2046" s="6"/>
      <c r="P2046" s="6"/>
      <c r="Q2046" s="6"/>
      <c r="R2046" s="6"/>
      <c r="S2046" s="6"/>
      <c r="T2046" s="6"/>
      <c r="U2046" s="6"/>
      <c r="V2046" s="6"/>
      <c r="W2046" s="6"/>
      <c r="X2046" s="6"/>
      <c r="Y2046" s="6"/>
    </row>
    <row r="2047" spans="2:25">
      <c r="B2047" s="6"/>
      <c r="C2047" s="6"/>
      <c r="D2047" s="6"/>
      <c r="E2047" s="6"/>
      <c r="F2047" s="6"/>
      <c r="G2047" s="6"/>
      <c r="H2047" s="6"/>
      <c r="I2047" s="6"/>
      <c r="J2047" s="6"/>
      <c r="K2047" s="6"/>
      <c r="L2047" s="6"/>
      <c r="M2047" s="6"/>
      <c r="N2047" s="6"/>
      <c r="O2047" s="6"/>
      <c r="P2047" s="6"/>
      <c r="Q2047" s="6"/>
      <c r="R2047" s="6"/>
      <c r="S2047" s="6"/>
      <c r="T2047" s="6"/>
      <c r="U2047" s="6"/>
      <c r="V2047" s="6"/>
      <c r="W2047" s="6"/>
      <c r="X2047" s="6"/>
      <c r="Y2047" s="6"/>
    </row>
    <row r="2048" spans="2:25">
      <c r="B2048" s="6"/>
      <c r="C2048" s="6"/>
      <c r="D2048" s="6"/>
      <c r="E2048" s="6"/>
      <c r="F2048" s="6"/>
      <c r="G2048" s="6"/>
      <c r="H2048" s="6"/>
      <c r="I2048" s="6"/>
      <c r="J2048" s="6"/>
      <c r="K2048" s="6"/>
      <c r="L2048" s="6"/>
      <c r="M2048" s="6"/>
      <c r="N2048" s="6"/>
      <c r="O2048" s="6"/>
      <c r="P2048" s="6"/>
      <c r="Q2048" s="6"/>
      <c r="R2048" s="6"/>
      <c r="S2048" s="6"/>
      <c r="T2048" s="6"/>
      <c r="U2048" s="6"/>
      <c r="V2048" s="6"/>
      <c r="W2048" s="6"/>
      <c r="X2048" s="6"/>
      <c r="Y2048" s="6"/>
    </row>
    <row r="2049" spans="2:25">
      <c r="B2049" s="6"/>
      <c r="C2049" s="6"/>
      <c r="D2049" s="6"/>
      <c r="E2049" s="6"/>
      <c r="F2049" s="6"/>
      <c r="G2049" s="6"/>
      <c r="H2049" s="6"/>
      <c r="I2049" s="6"/>
      <c r="J2049" s="6"/>
      <c r="K2049" s="6"/>
      <c r="L2049" s="6"/>
      <c r="M2049" s="6"/>
      <c r="N2049" s="6"/>
      <c r="O2049" s="6"/>
      <c r="P2049" s="6"/>
      <c r="Q2049" s="6"/>
      <c r="R2049" s="6"/>
      <c r="S2049" s="6"/>
      <c r="T2049" s="6"/>
      <c r="U2049" s="6"/>
      <c r="V2049" s="6"/>
      <c r="W2049" s="6"/>
      <c r="X2049" s="6"/>
      <c r="Y2049" s="6"/>
    </row>
    <row r="2050" spans="2:25">
      <c r="B2050" s="6"/>
      <c r="C2050" s="6"/>
      <c r="D2050" s="6"/>
      <c r="E2050" s="6"/>
      <c r="F2050" s="6"/>
      <c r="G2050" s="6"/>
      <c r="H2050" s="6"/>
      <c r="I2050" s="6"/>
      <c r="J2050" s="6"/>
      <c r="K2050" s="6"/>
      <c r="L2050" s="6"/>
      <c r="M2050" s="6"/>
      <c r="N2050" s="6"/>
      <c r="O2050" s="6"/>
      <c r="P2050" s="6"/>
      <c r="Q2050" s="6"/>
      <c r="R2050" s="6"/>
      <c r="S2050" s="6"/>
      <c r="T2050" s="6"/>
      <c r="U2050" s="6"/>
      <c r="V2050" s="6"/>
      <c r="W2050" s="6"/>
      <c r="X2050" s="6"/>
      <c r="Y2050" s="6"/>
    </row>
    <row r="2051" spans="2:25">
      <c r="B2051" s="6"/>
      <c r="C2051" s="6"/>
      <c r="D2051" s="6"/>
      <c r="E2051" s="6"/>
      <c r="F2051" s="6"/>
      <c r="G2051" s="6"/>
      <c r="H2051" s="6"/>
      <c r="I2051" s="6"/>
      <c r="J2051" s="6"/>
      <c r="K2051" s="6"/>
      <c r="L2051" s="6"/>
      <c r="M2051" s="6"/>
      <c r="N2051" s="6"/>
      <c r="O2051" s="6"/>
      <c r="P2051" s="6"/>
      <c r="Q2051" s="6"/>
      <c r="R2051" s="6"/>
      <c r="S2051" s="6"/>
      <c r="T2051" s="6"/>
      <c r="U2051" s="6"/>
      <c r="V2051" s="6"/>
      <c r="W2051" s="6"/>
      <c r="X2051" s="6"/>
      <c r="Y2051" s="6"/>
    </row>
    <row r="2052" spans="2:25">
      <c r="B2052" s="6"/>
      <c r="C2052" s="6"/>
      <c r="D2052" s="6"/>
      <c r="E2052" s="6"/>
      <c r="F2052" s="6"/>
      <c r="G2052" s="6"/>
      <c r="H2052" s="6"/>
      <c r="I2052" s="6"/>
      <c r="J2052" s="6"/>
      <c r="K2052" s="6"/>
      <c r="L2052" s="6"/>
      <c r="M2052" s="6"/>
      <c r="N2052" s="6"/>
      <c r="O2052" s="6"/>
      <c r="P2052" s="6"/>
      <c r="Q2052" s="6"/>
      <c r="R2052" s="6"/>
      <c r="S2052" s="6"/>
      <c r="T2052" s="6"/>
      <c r="U2052" s="6"/>
      <c r="V2052" s="6"/>
      <c r="W2052" s="6"/>
      <c r="X2052" s="6"/>
      <c r="Y2052" s="6"/>
    </row>
    <row r="2053" spans="2:25">
      <c r="B2053" s="6"/>
      <c r="C2053" s="6"/>
      <c r="D2053" s="6"/>
      <c r="E2053" s="6"/>
      <c r="F2053" s="6"/>
      <c r="G2053" s="6"/>
      <c r="H2053" s="6"/>
      <c r="I2053" s="6"/>
      <c r="J2053" s="6"/>
      <c r="K2053" s="6"/>
      <c r="L2053" s="6"/>
      <c r="M2053" s="6"/>
      <c r="N2053" s="6"/>
      <c r="O2053" s="6"/>
      <c r="P2053" s="6"/>
      <c r="Q2053" s="6"/>
      <c r="R2053" s="6"/>
      <c r="S2053" s="6"/>
      <c r="T2053" s="6"/>
      <c r="U2053" s="6"/>
      <c r="V2053" s="6"/>
      <c r="W2053" s="6"/>
      <c r="X2053" s="6"/>
      <c r="Y2053" s="6"/>
    </row>
    <row r="2054" spans="2:25">
      <c r="B2054" s="6"/>
      <c r="C2054" s="6"/>
      <c r="D2054" s="6"/>
      <c r="E2054" s="6"/>
      <c r="F2054" s="6"/>
      <c r="G2054" s="6"/>
      <c r="H2054" s="6"/>
      <c r="I2054" s="6"/>
      <c r="J2054" s="6"/>
      <c r="K2054" s="6"/>
      <c r="L2054" s="6"/>
      <c r="M2054" s="6"/>
      <c r="N2054" s="6"/>
      <c r="O2054" s="6"/>
      <c r="P2054" s="6"/>
      <c r="Q2054" s="6"/>
      <c r="R2054" s="6"/>
      <c r="S2054" s="6"/>
      <c r="T2054" s="6"/>
      <c r="U2054" s="6"/>
      <c r="V2054" s="6"/>
      <c r="W2054" s="6"/>
      <c r="X2054" s="6"/>
      <c r="Y2054" s="6"/>
    </row>
    <row r="2055" spans="2:25">
      <c r="B2055" s="6"/>
      <c r="C2055" s="6"/>
      <c r="D2055" s="6"/>
      <c r="E2055" s="6"/>
      <c r="F2055" s="6"/>
      <c r="G2055" s="6"/>
      <c r="H2055" s="6"/>
      <c r="I2055" s="6"/>
      <c r="J2055" s="6"/>
      <c r="K2055" s="6"/>
      <c r="L2055" s="6"/>
      <c r="M2055" s="6"/>
      <c r="N2055" s="6"/>
      <c r="O2055" s="6"/>
      <c r="P2055" s="6"/>
      <c r="Q2055" s="6"/>
      <c r="R2055" s="6"/>
      <c r="S2055" s="6"/>
      <c r="T2055" s="6"/>
      <c r="U2055" s="6"/>
      <c r="V2055" s="6"/>
      <c r="W2055" s="6"/>
      <c r="X2055" s="6"/>
      <c r="Y2055" s="6"/>
    </row>
    <row r="2056" spans="2:25">
      <c r="B2056" s="6"/>
      <c r="C2056" s="6"/>
      <c r="D2056" s="6"/>
      <c r="E2056" s="6"/>
      <c r="F2056" s="6"/>
      <c r="G2056" s="6"/>
      <c r="H2056" s="6"/>
      <c r="I2056" s="6"/>
      <c r="J2056" s="6"/>
      <c r="K2056" s="6"/>
      <c r="L2056" s="6"/>
      <c r="M2056" s="6"/>
      <c r="N2056" s="6"/>
      <c r="O2056" s="6"/>
      <c r="P2056" s="6"/>
      <c r="Q2056" s="6"/>
      <c r="R2056" s="6"/>
      <c r="S2056" s="6"/>
      <c r="T2056" s="6"/>
      <c r="U2056" s="6"/>
      <c r="V2056" s="6"/>
      <c r="W2056" s="6"/>
      <c r="X2056" s="6"/>
      <c r="Y2056" s="6"/>
    </row>
    <row r="2057" spans="2:25">
      <c r="B2057" s="6"/>
      <c r="C2057" s="6"/>
      <c r="D2057" s="6"/>
      <c r="E2057" s="6"/>
      <c r="F2057" s="6"/>
      <c r="G2057" s="6"/>
      <c r="H2057" s="6"/>
      <c r="I2057" s="6"/>
      <c r="J2057" s="6"/>
      <c r="K2057" s="6"/>
      <c r="L2057" s="6"/>
      <c r="M2057" s="6"/>
      <c r="N2057" s="6"/>
      <c r="O2057" s="6"/>
      <c r="P2057" s="6"/>
      <c r="Q2057" s="6"/>
      <c r="R2057" s="6"/>
      <c r="S2057" s="6"/>
      <c r="T2057" s="6"/>
      <c r="U2057" s="6"/>
      <c r="V2057" s="6"/>
      <c r="W2057" s="6"/>
      <c r="X2057" s="6"/>
      <c r="Y2057" s="6"/>
    </row>
    <row r="2058" spans="2:25">
      <c r="B2058" s="6"/>
      <c r="C2058" s="6"/>
      <c r="D2058" s="6"/>
      <c r="E2058" s="6"/>
      <c r="F2058" s="6"/>
      <c r="G2058" s="6"/>
      <c r="H2058" s="6"/>
      <c r="I2058" s="6"/>
      <c r="J2058" s="6"/>
      <c r="K2058" s="6"/>
      <c r="L2058" s="6"/>
      <c r="M2058" s="6"/>
      <c r="N2058" s="6"/>
      <c r="O2058" s="6"/>
      <c r="P2058" s="6"/>
      <c r="Q2058" s="6"/>
      <c r="R2058" s="6"/>
      <c r="S2058" s="6"/>
      <c r="T2058" s="6"/>
      <c r="U2058" s="6"/>
      <c r="V2058" s="6"/>
      <c r="W2058" s="6"/>
      <c r="X2058" s="6"/>
      <c r="Y2058" s="6"/>
    </row>
    <row r="2059" spans="2:25">
      <c r="B2059" s="6"/>
      <c r="C2059" s="6"/>
      <c r="D2059" s="6"/>
      <c r="E2059" s="6"/>
      <c r="F2059" s="6"/>
      <c r="G2059" s="6"/>
      <c r="H2059" s="6"/>
      <c r="I2059" s="6"/>
      <c r="J2059" s="6"/>
      <c r="K2059" s="6"/>
      <c r="L2059" s="6"/>
      <c r="M2059" s="6"/>
      <c r="N2059" s="6"/>
      <c r="O2059" s="6"/>
      <c r="P2059" s="6"/>
      <c r="Q2059" s="6"/>
      <c r="R2059" s="6"/>
      <c r="S2059" s="6"/>
      <c r="T2059" s="6"/>
      <c r="U2059" s="6"/>
      <c r="V2059" s="6"/>
      <c r="W2059" s="6"/>
      <c r="X2059" s="6"/>
      <c r="Y2059" s="6"/>
    </row>
    <row r="2060" spans="2:25">
      <c r="B2060" s="6"/>
      <c r="C2060" s="6"/>
      <c r="D2060" s="6"/>
      <c r="E2060" s="6"/>
      <c r="F2060" s="6"/>
      <c r="G2060" s="6"/>
      <c r="H2060" s="6"/>
      <c r="I2060" s="6"/>
      <c r="J2060" s="6"/>
      <c r="K2060" s="6"/>
      <c r="L2060" s="6"/>
      <c r="M2060" s="6"/>
      <c r="N2060" s="6"/>
      <c r="O2060" s="6"/>
      <c r="P2060" s="6"/>
      <c r="Q2060" s="6"/>
      <c r="R2060" s="6"/>
      <c r="S2060" s="6"/>
      <c r="T2060" s="6"/>
      <c r="U2060" s="6"/>
      <c r="V2060" s="6"/>
      <c r="W2060" s="6"/>
      <c r="X2060" s="6"/>
      <c r="Y2060" s="6"/>
    </row>
    <row r="2061" spans="2:25">
      <c r="B2061" s="6"/>
      <c r="C2061" s="6"/>
      <c r="D2061" s="6"/>
      <c r="E2061" s="6"/>
      <c r="F2061" s="6"/>
      <c r="G2061" s="6"/>
      <c r="H2061" s="6"/>
      <c r="I2061" s="6"/>
      <c r="J2061" s="6"/>
      <c r="K2061" s="6"/>
      <c r="L2061" s="6"/>
      <c r="M2061" s="6"/>
      <c r="N2061" s="6"/>
      <c r="O2061" s="6"/>
      <c r="P2061" s="6"/>
      <c r="Q2061" s="6"/>
      <c r="R2061" s="6"/>
      <c r="S2061" s="6"/>
      <c r="T2061" s="6"/>
      <c r="U2061" s="6"/>
      <c r="V2061" s="6"/>
      <c r="W2061" s="6"/>
      <c r="X2061" s="6"/>
      <c r="Y2061" s="6"/>
    </row>
    <row r="2062" spans="2:25">
      <c r="B2062" s="6"/>
      <c r="C2062" s="6"/>
      <c r="D2062" s="6"/>
      <c r="E2062" s="6"/>
      <c r="F2062" s="6"/>
      <c r="G2062" s="6"/>
      <c r="H2062" s="6"/>
      <c r="I2062" s="6"/>
      <c r="J2062" s="6"/>
      <c r="K2062" s="6"/>
      <c r="L2062" s="6"/>
      <c r="M2062" s="6"/>
      <c r="N2062" s="6"/>
      <c r="O2062" s="6"/>
      <c r="P2062" s="6"/>
      <c r="Q2062" s="6"/>
      <c r="R2062" s="6"/>
      <c r="S2062" s="6"/>
      <c r="T2062" s="6"/>
      <c r="U2062" s="6"/>
      <c r="V2062" s="6"/>
      <c r="W2062" s="6"/>
      <c r="X2062" s="6"/>
      <c r="Y2062" s="6"/>
    </row>
    <row r="2063" spans="2:25">
      <c r="B2063" s="6"/>
      <c r="C2063" s="6"/>
      <c r="D2063" s="6"/>
      <c r="E2063" s="6"/>
      <c r="F2063" s="6"/>
      <c r="G2063" s="6"/>
      <c r="H2063" s="6"/>
      <c r="I2063" s="6"/>
      <c r="J2063" s="6"/>
      <c r="K2063" s="6"/>
      <c r="L2063" s="6"/>
      <c r="M2063" s="6"/>
      <c r="N2063" s="6"/>
      <c r="O2063" s="6"/>
      <c r="P2063" s="6"/>
      <c r="Q2063" s="6"/>
      <c r="R2063" s="6"/>
      <c r="S2063" s="6"/>
      <c r="T2063" s="6"/>
      <c r="U2063" s="6"/>
      <c r="V2063" s="6"/>
      <c r="W2063" s="6"/>
      <c r="X2063" s="6"/>
      <c r="Y2063" s="6"/>
    </row>
    <row r="2064" spans="2:25">
      <c r="B2064" s="6"/>
      <c r="C2064" s="6"/>
      <c r="D2064" s="6"/>
      <c r="E2064" s="6"/>
      <c r="F2064" s="6"/>
      <c r="G2064" s="6"/>
      <c r="H2064" s="6"/>
      <c r="I2064" s="6"/>
      <c r="J2064" s="6"/>
      <c r="K2064" s="6"/>
      <c r="L2064" s="6"/>
      <c r="M2064" s="6"/>
      <c r="N2064" s="6"/>
      <c r="O2064" s="6"/>
      <c r="P2064" s="6"/>
      <c r="Q2064" s="6"/>
      <c r="R2064" s="6"/>
      <c r="S2064" s="6"/>
      <c r="T2064" s="6"/>
      <c r="U2064" s="6"/>
      <c r="V2064" s="6"/>
      <c r="W2064" s="6"/>
      <c r="X2064" s="6"/>
      <c r="Y2064" s="6"/>
    </row>
    <row r="2065" spans="2:25">
      <c r="B2065" s="6"/>
      <c r="C2065" s="6"/>
      <c r="D2065" s="6"/>
      <c r="E2065" s="6"/>
      <c r="F2065" s="6"/>
      <c r="G2065" s="6"/>
      <c r="H2065" s="6"/>
      <c r="I2065" s="6"/>
      <c r="J2065" s="6"/>
      <c r="K2065" s="6"/>
      <c r="L2065" s="6"/>
      <c r="M2065" s="6"/>
      <c r="N2065" s="6"/>
      <c r="O2065" s="6"/>
      <c r="P2065" s="6"/>
      <c r="Q2065" s="6"/>
      <c r="R2065" s="6"/>
      <c r="S2065" s="6"/>
      <c r="T2065" s="6"/>
      <c r="U2065" s="6"/>
      <c r="V2065" s="6"/>
      <c r="W2065" s="6"/>
      <c r="X2065" s="6"/>
      <c r="Y2065" s="6"/>
    </row>
    <row r="2066" spans="2:25">
      <c r="B2066" s="6"/>
      <c r="C2066" s="6"/>
      <c r="D2066" s="6"/>
      <c r="E2066" s="6"/>
      <c r="F2066" s="6"/>
      <c r="G2066" s="6"/>
      <c r="H2066" s="6"/>
      <c r="I2066" s="6"/>
      <c r="J2066" s="6"/>
      <c r="K2066" s="6"/>
      <c r="L2066" s="6"/>
      <c r="M2066" s="6"/>
      <c r="N2066" s="6"/>
      <c r="O2066" s="6"/>
      <c r="P2066" s="6"/>
      <c r="Q2066" s="6"/>
      <c r="R2066" s="6"/>
      <c r="S2066" s="6"/>
      <c r="T2066" s="6"/>
      <c r="U2066" s="6"/>
      <c r="V2066" s="6"/>
      <c r="W2066" s="6"/>
      <c r="X2066" s="6"/>
      <c r="Y2066" s="6"/>
    </row>
    <row r="2067" spans="2:25">
      <c r="B2067" s="6"/>
      <c r="C2067" s="6"/>
      <c r="D2067" s="6"/>
      <c r="E2067" s="6"/>
      <c r="F2067" s="6"/>
      <c r="G2067" s="6"/>
      <c r="H2067" s="6"/>
      <c r="I2067" s="6"/>
      <c r="J2067" s="6"/>
      <c r="K2067" s="6"/>
      <c r="L2067" s="6"/>
      <c r="M2067" s="6"/>
      <c r="N2067" s="6"/>
      <c r="O2067" s="6"/>
      <c r="P2067" s="6"/>
      <c r="Q2067" s="6"/>
      <c r="R2067" s="6"/>
      <c r="S2067" s="6"/>
      <c r="T2067" s="6"/>
      <c r="U2067" s="6"/>
      <c r="V2067" s="6"/>
      <c r="W2067" s="6"/>
      <c r="X2067" s="6"/>
      <c r="Y2067" s="6"/>
    </row>
    <row r="2068" spans="2:25">
      <c r="B2068" s="6"/>
      <c r="C2068" s="6"/>
      <c r="D2068" s="6"/>
      <c r="E2068" s="6"/>
      <c r="F2068" s="6"/>
      <c r="G2068" s="6"/>
      <c r="H2068" s="6"/>
      <c r="I2068" s="6"/>
      <c r="J2068" s="6"/>
      <c r="K2068" s="6"/>
      <c r="L2068" s="6"/>
      <c r="M2068" s="6"/>
      <c r="N2068" s="6"/>
      <c r="O2068" s="6"/>
      <c r="P2068" s="6"/>
      <c r="Q2068" s="6"/>
      <c r="R2068" s="6"/>
      <c r="S2068" s="6"/>
      <c r="T2068" s="6"/>
      <c r="U2068" s="6"/>
      <c r="V2068" s="6"/>
      <c r="W2068" s="6"/>
      <c r="X2068" s="6"/>
      <c r="Y2068" s="6"/>
    </row>
    <row r="2069" spans="2:25">
      <c r="B2069" s="6"/>
      <c r="C2069" s="6"/>
      <c r="D2069" s="6"/>
      <c r="E2069" s="6"/>
      <c r="F2069" s="6"/>
      <c r="G2069" s="6"/>
      <c r="H2069" s="6"/>
      <c r="I2069" s="6"/>
      <c r="J2069" s="6"/>
      <c r="K2069" s="6"/>
      <c r="L2069" s="6"/>
      <c r="M2069" s="6"/>
      <c r="N2069" s="6"/>
      <c r="O2069" s="6"/>
      <c r="P2069" s="6"/>
      <c r="Q2069" s="6"/>
      <c r="R2069" s="6"/>
      <c r="S2069" s="6"/>
      <c r="T2069" s="6"/>
      <c r="U2069" s="6"/>
      <c r="V2069" s="6"/>
      <c r="W2069" s="6"/>
      <c r="X2069" s="6"/>
      <c r="Y2069" s="6"/>
    </row>
    <row r="2070" spans="2:25">
      <c r="B2070" s="6"/>
      <c r="C2070" s="6"/>
      <c r="D2070" s="6"/>
      <c r="E2070" s="6"/>
      <c r="F2070" s="6"/>
      <c r="G2070" s="6"/>
      <c r="H2070" s="6"/>
      <c r="I2070" s="6"/>
      <c r="J2070" s="6"/>
      <c r="K2070" s="6"/>
      <c r="L2070" s="6"/>
      <c r="M2070" s="6"/>
      <c r="N2070" s="6"/>
      <c r="O2070" s="6"/>
      <c r="P2070" s="6"/>
      <c r="Q2070" s="6"/>
      <c r="R2070" s="6"/>
      <c r="S2070" s="6"/>
      <c r="T2070" s="6"/>
      <c r="U2070" s="6"/>
      <c r="V2070" s="6"/>
      <c r="W2070" s="6"/>
      <c r="X2070" s="6"/>
      <c r="Y2070" s="6"/>
    </row>
    <row r="2071" spans="2:25">
      <c r="B2071" s="6"/>
      <c r="C2071" s="6"/>
      <c r="D2071" s="6"/>
      <c r="E2071" s="6"/>
      <c r="F2071" s="6"/>
      <c r="G2071" s="6"/>
      <c r="H2071" s="6"/>
      <c r="I2071" s="6"/>
      <c r="J2071" s="6"/>
      <c r="K2071" s="6"/>
      <c r="L2071" s="6"/>
      <c r="M2071" s="6"/>
      <c r="N2071" s="6"/>
      <c r="O2071" s="6"/>
      <c r="P2071" s="6"/>
      <c r="Q2071" s="6"/>
      <c r="R2071" s="6"/>
      <c r="S2071" s="6"/>
      <c r="T2071" s="6"/>
      <c r="U2071" s="6"/>
      <c r="V2071" s="6"/>
      <c r="W2071" s="6"/>
      <c r="X2071" s="6"/>
      <c r="Y2071" s="6"/>
    </row>
    <row r="2072" spans="2:25">
      <c r="B2072" s="6"/>
      <c r="C2072" s="6"/>
      <c r="D2072" s="6"/>
      <c r="E2072" s="6"/>
      <c r="F2072" s="6"/>
      <c r="G2072" s="6"/>
      <c r="H2072" s="6"/>
      <c r="I2072" s="6"/>
      <c r="J2072" s="6"/>
      <c r="K2072" s="6"/>
      <c r="L2072" s="6"/>
      <c r="M2072" s="6"/>
      <c r="N2072" s="6"/>
      <c r="O2072" s="6"/>
      <c r="P2072" s="6"/>
      <c r="Q2072" s="6"/>
      <c r="R2072" s="6"/>
      <c r="S2072" s="6"/>
      <c r="T2072" s="6"/>
      <c r="U2072" s="6"/>
      <c r="V2072" s="6"/>
      <c r="W2072" s="6"/>
      <c r="X2072" s="6"/>
      <c r="Y2072" s="6"/>
    </row>
    <row r="2073" spans="2:25">
      <c r="B2073" s="6"/>
      <c r="C2073" s="6"/>
      <c r="D2073" s="6"/>
      <c r="E2073" s="6"/>
      <c r="F2073" s="6"/>
      <c r="G2073" s="6"/>
      <c r="H2073" s="6"/>
      <c r="I2073" s="6"/>
      <c r="J2073" s="6"/>
      <c r="K2073" s="6"/>
      <c r="L2073" s="6"/>
      <c r="M2073" s="6"/>
      <c r="N2073" s="6"/>
      <c r="O2073" s="6"/>
      <c r="P2073" s="6"/>
      <c r="Q2073" s="6"/>
      <c r="R2073" s="6"/>
      <c r="S2073" s="6"/>
      <c r="T2073" s="6"/>
      <c r="U2073" s="6"/>
      <c r="V2073" s="6"/>
      <c r="W2073" s="6"/>
      <c r="X2073" s="6"/>
      <c r="Y2073" s="6"/>
    </row>
    <row r="2074" spans="2:25">
      <c r="B2074" s="6"/>
      <c r="C2074" s="6"/>
      <c r="D2074" s="6"/>
      <c r="E2074" s="6"/>
      <c r="F2074" s="6"/>
      <c r="G2074" s="6"/>
      <c r="H2074" s="6"/>
      <c r="I2074" s="6"/>
      <c r="J2074" s="6"/>
      <c r="K2074" s="6"/>
      <c r="L2074" s="6"/>
      <c r="M2074" s="6"/>
      <c r="N2074" s="6"/>
      <c r="O2074" s="6"/>
      <c r="P2074" s="6"/>
      <c r="Q2074" s="6"/>
      <c r="R2074" s="6"/>
      <c r="S2074" s="6"/>
      <c r="T2074" s="6"/>
      <c r="U2074" s="6"/>
      <c r="V2074" s="6"/>
      <c r="W2074" s="6"/>
      <c r="X2074" s="6"/>
      <c r="Y2074" s="6"/>
    </row>
    <row r="2075" spans="2:25">
      <c r="B2075" s="6"/>
      <c r="C2075" s="6"/>
      <c r="D2075" s="6"/>
      <c r="E2075" s="6"/>
      <c r="F2075" s="6"/>
      <c r="G2075" s="6"/>
      <c r="H2075" s="6"/>
      <c r="I2075" s="6"/>
      <c r="J2075" s="6"/>
      <c r="K2075" s="6"/>
      <c r="L2075" s="6"/>
      <c r="M2075" s="6"/>
      <c r="N2075" s="6"/>
      <c r="O2075" s="6"/>
      <c r="P2075" s="6"/>
      <c r="Q2075" s="6"/>
      <c r="R2075" s="6"/>
      <c r="S2075" s="6"/>
      <c r="T2075" s="6"/>
      <c r="U2075" s="6"/>
      <c r="V2075" s="6"/>
      <c r="W2075" s="6"/>
      <c r="X2075" s="6"/>
      <c r="Y2075" s="6"/>
    </row>
    <row r="2076" spans="2:25">
      <c r="B2076" s="6"/>
      <c r="C2076" s="6"/>
      <c r="D2076" s="6"/>
      <c r="E2076" s="6"/>
      <c r="F2076" s="6"/>
      <c r="G2076" s="6"/>
      <c r="H2076" s="6"/>
      <c r="I2076" s="6"/>
      <c r="J2076" s="6"/>
      <c r="K2076" s="6"/>
      <c r="L2076" s="6"/>
      <c r="M2076" s="6"/>
      <c r="N2076" s="6"/>
      <c r="O2076" s="6"/>
      <c r="P2076" s="6"/>
      <c r="Q2076" s="6"/>
      <c r="R2076" s="6"/>
      <c r="S2076" s="6"/>
      <c r="T2076" s="6"/>
      <c r="U2076" s="6"/>
      <c r="V2076" s="6"/>
      <c r="W2076" s="6"/>
      <c r="X2076" s="6"/>
      <c r="Y2076" s="6"/>
    </row>
    <row r="2077" spans="2:25">
      <c r="B2077" s="6"/>
      <c r="C2077" s="6"/>
      <c r="D2077" s="6"/>
      <c r="E2077" s="6"/>
      <c r="F2077" s="6"/>
      <c r="G2077" s="6"/>
      <c r="H2077" s="6"/>
      <c r="I2077" s="6"/>
      <c r="J2077" s="6"/>
      <c r="K2077" s="6"/>
      <c r="L2077" s="6"/>
      <c r="M2077" s="6"/>
      <c r="N2077" s="6"/>
      <c r="O2077" s="6"/>
      <c r="P2077" s="6"/>
      <c r="Q2077" s="6"/>
      <c r="R2077" s="6"/>
      <c r="S2077" s="6"/>
      <c r="T2077" s="6"/>
      <c r="U2077" s="6"/>
      <c r="V2077" s="6"/>
      <c r="W2077" s="6"/>
      <c r="X2077" s="6"/>
      <c r="Y2077" s="6"/>
    </row>
    <row r="2078" spans="2:25">
      <c r="B2078" s="6"/>
      <c r="C2078" s="6"/>
      <c r="D2078" s="6"/>
      <c r="E2078" s="6"/>
      <c r="F2078" s="6"/>
      <c r="G2078" s="6"/>
      <c r="H2078" s="6"/>
      <c r="I2078" s="6"/>
      <c r="J2078" s="6"/>
      <c r="K2078" s="6"/>
      <c r="L2078" s="6"/>
      <c r="M2078" s="6"/>
      <c r="N2078" s="6"/>
      <c r="O2078" s="6"/>
      <c r="P2078" s="6"/>
      <c r="Q2078" s="6"/>
      <c r="R2078" s="6"/>
      <c r="S2078" s="6"/>
      <c r="T2078" s="6"/>
      <c r="U2078" s="6"/>
      <c r="V2078" s="6"/>
      <c r="W2078" s="6"/>
      <c r="X2078" s="6"/>
      <c r="Y2078" s="6"/>
    </row>
    <row r="2079" spans="2:25">
      <c r="B2079" s="6"/>
      <c r="C2079" s="6"/>
      <c r="D2079" s="6"/>
      <c r="E2079" s="6"/>
      <c r="F2079" s="6"/>
      <c r="G2079" s="6"/>
      <c r="H2079" s="6"/>
      <c r="I2079" s="6"/>
      <c r="J2079" s="6"/>
      <c r="K2079" s="6"/>
      <c r="L2079" s="6"/>
      <c r="M2079" s="6"/>
      <c r="N2079" s="6"/>
      <c r="O2079" s="6"/>
      <c r="P2079" s="6"/>
      <c r="Q2079" s="6"/>
      <c r="R2079" s="6"/>
      <c r="S2079" s="6"/>
      <c r="T2079" s="6"/>
      <c r="U2079" s="6"/>
      <c r="V2079" s="6"/>
      <c r="W2079" s="6"/>
      <c r="X2079" s="6"/>
      <c r="Y2079" s="6"/>
    </row>
    <row r="2080" spans="2:25">
      <c r="B2080" s="6"/>
      <c r="C2080" s="6"/>
      <c r="D2080" s="6"/>
      <c r="E2080" s="6"/>
      <c r="F2080" s="6"/>
      <c r="G2080" s="6"/>
      <c r="H2080" s="6"/>
      <c r="I2080" s="6"/>
      <c r="J2080" s="6"/>
      <c r="K2080" s="6"/>
      <c r="L2080" s="6"/>
      <c r="M2080" s="6"/>
      <c r="N2080" s="6"/>
      <c r="O2080" s="6"/>
      <c r="P2080" s="6"/>
      <c r="Q2080" s="6"/>
      <c r="R2080" s="6"/>
      <c r="S2080" s="6"/>
      <c r="T2080" s="6"/>
      <c r="U2080" s="6"/>
      <c r="V2080" s="6"/>
      <c r="W2080" s="6"/>
      <c r="X2080" s="6"/>
      <c r="Y2080" s="6"/>
    </row>
    <row r="2081" spans="2:25">
      <c r="B2081" s="6"/>
      <c r="C2081" s="6"/>
      <c r="D2081" s="6"/>
      <c r="E2081" s="6"/>
      <c r="F2081" s="6"/>
      <c r="G2081" s="6"/>
      <c r="H2081" s="6"/>
      <c r="I2081" s="6"/>
      <c r="J2081" s="6"/>
      <c r="K2081" s="6"/>
      <c r="L2081" s="6"/>
      <c r="M2081" s="6"/>
      <c r="N2081" s="6"/>
      <c r="O2081" s="6"/>
      <c r="P2081" s="6"/>
      <c r="Q2081" s="6"/>
      <c r="R2081" s="6"/>
      <c r="S2081" s="6"/>
      <c r="T2081" s="6"/>
      <c r="U2081" s="6"/>
      <c r="V2081" s="6"/>
      <c r="W2081" s="6"/>
      <c r="X2081" s="6"/>
      <c r="Y2081" s="6"/>
    </row>
    <row r="2082" spans="2:25">
      <c r="B2082" s="6"/>
      <c r="C2082" s="6"/>
      <c r="D2082" s="6"/>
      <c r="E2082" s="6"/>
      <c r="F2082" s="6"/>
      <c r="G2082" s="6"/>
      <c r="H2082" s="6"/>
      <c r="I2082" s="6"/>
      <c r="J2082" s="6"/>
      <c r="K2082" s="6"/>
      <c r="L2082" s="6"/>
      <c r="M2082" s="6"/>
      <c r="N2082" s="6"/>
      <c r="O2082" s="6"/>
      <c r="P2082" s="6"/>
      <c r="Q2082" s="6"/>
      <c r="R2082" s="6"/>
      <c r="S2082" s="6"/>
      <c r="T2082" s="6"/>
      <c r="U2082" s="6"/>
      <c r="V2082" s="6"/>
      <c r="W2082" s="6"/>
      <c r="X2082" s="6"/>
      <c r="Y2082" s="6"/>
    </row>
    <row r="2083" spans="2:25">
      <c r="B2083" s="6"/>
      <c r="C2083" s="6"/>
      <c r="D2083" s="6"/>
      <c r="E2083" s="6"/>
      <c r="F2083" s="6"/>
      <c r="G2083" s="6"/>
      <c r="H2083" s="6"/>
      <c r="I2083" s="6"/>
      <c r="J2083" s="6"/>
      <c r="K2083" s="6"/>
      <c r="L2083" s="6"/>
      <c r="M2083" s="6"/>
      <c r="N2083" s="6"/>
      <c r="O2083" s="6"/>
      <c r="P2083" s="6"/>
      <c r="Q2083" s="6"/>
      <c r="R2083" s="6"/>
      <c r="S2083" s="6"/>
      <c r="T2083" s="6"/>
      <c r="U2083" s="6"/>
      <c r="V2083" s="6"/>
      <c r="W2083" s="6"/>
      <c r="X2083" s="6"/>
      <c r="Y2083" s="6"/>
    </row>
    <row r="2084" spans="2:25">
      <c r="B2084" s="6"/>
      <c r="C2084" s="6"/>
      <c r="D2084" s="6"/>
      <c r="E2084" s="6"/>
      <c r="F2084" s="6"/>
      <c r="G2084" s="6"/>
      <c r="H2084" s="6"/>
      <c r="I2084" s="6"/>
      <c r="J2084" s="6"/>
      <c r="K2084" s="6"/>
      <c r="L2084" s="6"/>
      <c r="M2084" s="6"/>
      <c r="N2084" s="6"/>
      <c r="O2084" s="6"/>
      <c r="P2084" s="6"/>
      <c r="Q2084" s="6"/>
      <c r="R2084" s="6"/>
      <c r="S2084" s="6"/>
      <c r="T2084" s="6"/>
      <c r="U2084" s="6"/>
      <c r="V2084" s="6"/>
      <c r="W2084" s="6"/>
      <c r="X2084" s="6"/>
      <c r="Y2084" s="6"/>
    </row>
    <row r="2085" spans="2:25">
      <c r="B2085" s="6"/>
      <c r="C2085" s="6"/>
      <c r="D2085" s="6"/>
      <c r="E2085" s="6"/>
      <c r="F2085" s="6"/>
      <c r="G2085" s="6"/>
      <c r="H2085" s="6"/>
      <c r="I2085" s="6"/>
      <c r="J2085" s="6"/>
      <c r="K2085" s="6"/>
      <c r="L2085" s="6"/>
      <c r="M2085" s="6"/>
      <c r="N2085" s="6"/>
      <c r="O2085" s="6"/>
      <c r="P2085" s="6"/>
      <c r="Q2085" s="6"/>
      <c r="R2085" s="6"/>
      <c r="S2085" s="6"/>
      <c r="T2085" s="6"/>
      <c r="U2085" s="6"/>
      <c r="V2085" s="6"/>
      <c r="W2085" s="6"/>
      <c r="X2085" s="6"/>
      <c r="Y2085" s="6"/>
    </row>
    <row r="2086" spans="2:25">
      <c r="B2086" s="6"/>
      <c r="C2086" s="6"/>
      <c r="D2086" s="6"/>
      <c r="E2086" s="6"/>
      <c r="F2086" s="6"/>
      <c r="G2086" s="6"/>
      <c r="H2086" s="6"/>
      <c r="I2086" s="6"/>
      <c r="J2086" s="6"/>
      <c r="K2086" s="6"/>
      <c r="L2086" s="6"/>
      <c r="M2086" s="6"/>
      <c r="N2086" s="6"/>
      <c r="O2086" s="6"/>
      <c r="P2086" s="6"/>
      <c r="Q2086" s="6"/>
      <c r="R2086" s="6"/>
      <c r="S2086" s="6"/>
      <c r="T2086" s="6"/>
      <c r="U2086" s="6"/>
      <c r="V2086" s="6"/>
      <c r="W2086" s="6"/>
      <c r="X2086" s="6"/>
      <c r="Y2086" s="6"/>
    </row>
    <row r="2087" spans="2:25">
      <c r="B2087" s="6"/>
      <c r="C2087" s="6"/>
      <c r="D2087" s="6"/>
      <c r="E2087" s="6"/>
      <c r="F2087" s="6"/>
      <c r="G2087" s="6"/>
      <c r="H2087" s="6"/>
      <c r="I2087" s="6"/>
      <c r="J2087" s="6"/>
      <c r="K2087" s="6"/>
      <c r="L2087" s="6"/>
      <c r="M2087" s="6"/>
      <c r="N2087" s="6"/>
      <c r="O2087" s="6"/>
      <c r="P2087" s="6"/>
      <c r="Q2087" s="6"/>
      <c r="R2087" s="6"/>
      <c r="S2087" s="6"/>
      <c r="T2087" s="6"/>
      <c r="U2087" s="6"/>
      <c r="V2087" s="6"/>
      <c r="W2087" s="6"/>
      <c r="X2087" s="6"/>
      <c r="Y2087" s="6"/>
    </row>
    <row r="2088" spans="2:25">
      <c r="B2088" s="6"/>
      <c r="C2088" s="6"/>
      <c r="D2088" s="6"/>
      <c r="E2088" s="6"/>
      <c r="F2088" s="6"/>
      <c r="G2088" s="6"/>
      <c r="H2088" s="6"/>
      <c r="I2088" s="6"/>
      <c r="J2088" s="6"/>
      <c r="K2088" s="6"/>
      <c r="L2088" s="6"/>
      <c r="M2088" s="6"/>
      <c r="N2088" s="6"/>
      <c r="O2088" s="6"/>
      <c r="P2088" s="6"/>
      <c r="Q2088" s="6"/>
      <c r="R2088" s="6"/>
      <c r="S2088" s="6"/>
      <c r="T2088" s="6"/>
      <c r="U2088" s="6"/>
      <c r="V2088" s="6"/>
      <c r="W2088" s="6"/>
      <c r="X2088" s="6"/>
      <c r="Y2088" s="6"/>
    </row>
    <row r="2089" spans="2:25">
      <c r="B2089" s="6"/>
      <c r="C2089" s="6"/>
      <c r="D2089" s="6"/>
      <c r="E2089" s="6"/>
      <c r="F2089" s="6"/>
      <c r="G2089" s="6"/>
      <c r="H2089" s="6"/>
      <c r="I2089" s="6"/>
      <c r="J2089" s="6"/>
      <c r="K2089" s="6"/>
      <c r="L2089" s="6"/>
      <c r="M2089" s="6"/>
      <c r="N2089" s="6"/>
      <c r="O2089" s="6"/>
      <c r="P2089" s="6"/>
      <c r="Q2089" s="6"/>
      <c r="R2089" s="6"/>
      <c r="S2089" s="6"/>
      <c r="T2089" s="6"/>
      <c r="U2089" s="6"/>
      <c r="V2089" s="6"/>
      <c r="W2089" s="6"/>
      <c r="X2089" s="6"/>
      <c r="Y2089" s="6"/>
    </row>
    <row r="2090" spans="2:25">
      <c r="B2090" s="6"/>
      <c r="C2090" s="6"/>
      <c r="D2090" s="6"/>
      <c r="E2090" s="6"/>
      <c r="F2090" s="6"/>
      <c r="G2090" s="6"/>
      <c r="H2090" s="6"/>
      <c r="I2090" s="6"/>
      <c r="J2090" s="6"/>
      <c r="K2090" s="6"/>
      <c r="L2090" s="6"/>
      <c r="M2090" s="6"/>
      <c r="N2090" s="6"/>
      <c r="O2090" s="6"/>
      <c r="P2090" s="6"/>
      <c r="Q2090" s="6"/>
      <c r="R2090" s="6"/>
      <c r="S2090" s="6"/>
      <c r="T2090" s="6"/>
      <c r="U2090" s="6"/>
      <c r="V2090" s="6"/>
      <c r="W2090" s="6"/>
      <c r="X2090" s="6"/>
      <c r="Y2090" s="6"/>
    </row>
    <row r="2091" spans="2:25">
      <c r="B2091" s="6"/>
      <c r="C2091" s="6"/>
      <c r="D2091" s="6"/>
      <c r="E2091" s="6"/>
      <c r="F2091" s="6"/>
      <c r="G2091" s="6"/>
      <c r="H2091" s="6"/>
      <c r="I2091" s="6"/>
      <c r="J2091" s="6"/>
      <c r="K2091" s="6"/>
      <c r="L2091" s="6"/>
      <c r="M2091" s="6"/>
      <c r="N2091" s="6"/>
      <c r="O2091" s="6"/>
      <c r="P2091" s="6"/>
      <c r="Q2091" s="6"/>
      <c r="R2091" s="6"/>
      <c r="S2091" s="6"/>
      <c r="T2091" s="6"/>
      <c r="U2091" s="6"/>
      <c r="V2091" s="6"/>
      <c r="W2091" s="6"/>
      <c r="X2091" s="6"/>
      <c r="Y2091" s="6"/>
    </row>
    <row r="2092" spans="2:25">
      <c r="B2092" s="6"/>
      <c r="C2092" s="6"/>
      <c r="D2092" s="6"/>
      <c r="E2092" s="6"/>
      <c r="F2092" s="6"/>
      <c r="G2092" s="6"/>
      <c r="H2092" s="6"/>
      <c r="I2092" s="6"/>
      <c r="J2092" s="6"/>
      <c r="K2092" s="6"/>
      <c r="L2092" s="6"/>
      <c r="M2092" s="6"/>
      <c r="N2092" s="6"/>
      <c r="O2092" s="6"/>
      <c r="P2092" s="6"/>
      <c r="Q2092" s="6"/>
      <c r="R2092" s="6"/>
      <c r="S2092" s="6"/>
      <c r="T2092" s="6"/>
      <c r="U2092" s="6"/>
      <c r="V2092" s="6"/>
      <c r="W2092" s="6"/>
      <c r="X2092" s="6"/>
      <c r="Y2092" s="6"/>
    </row>
    <row r="2093" spans="2:25">
      <c r="B2093" s="6"/>
      <c r="C2093" s="6"/>
      <c r="D2093" s="6"/>
      <c r="E2093" s="6"/>
      <c r="F2093" s="6"/>
      <c r="G2093" s="6"/>
      <c r="H2093" s="6"/>
      <c r="I2093" s="6"/>
      <c r="J2093" s="6"/>
      <c r="K2093" s="6"/>
      <c r="L2093" s="6"/>
      <c r="M2093" s="6"/>
      <c r="N2093" s="6"/>
      <c r="O2093" s="6"/>
      <c r="P2093" s="6"/>
      <c r="Q2093" s="6"/>
      <c r="R2093" s="6"/>
      <c r="S2093" s="6"/>
      <c r="T2093" s="6"/>
      <c r="U2093" s="6"/>
      <c r="V2093" s="6"/>
      <c r="W2093" s="6"/>
      <c r="X2093" s="6"/>
      <c r="Y2093" s="6"/>
    </row>
    <row r="2094" spans="2:25">
      <c r="B2094" s="6"/>
      <c r="C2094" s="6"/>
      <c r="D2094" s="6"/>
      <c r="E2094" s="6"/>
      <c r="F2094" s="6"/>
      <c r="G2094" s="6"/>
      <c r="H2094" s="6"/>
      <c r="I2094" s="6"/>
      <c r="J2094" s="6"/>
      <c r="K2094" s="6"/>
      <c r="L2094" s="6"/>
      <c r="M2094" s="6"/>
      <c r="N2094" s="6"/>
      <c r="O2094" s="6"/>
      <c r="P2094" s="6"/>
      <c r="Q2094" s="6"/>
      <c r="R2094" s="6"/>
      <c r="S2094" s="6"/>
      <c r="T2094" s="6"/>
      <c r="U2094" s="6"/>
      <c r="V2094" s="6"/>
      <c r="W2094" s="6"/>
      <c r="X2094" s="6"/>
      <c r="Y2094" s="6"/>
    </row>
    <row r="2095" spans="2:25">
      <c r="B2095" s="6"/>
      <c r="C2095" s="6"/>
      <c r="D2095" s="6"/>
      <c r="E2095" s="6"/>
      <c r="F2095" s="6"/>
      <c r="G2095" s="6"/>
      <c r="H2095" s="6"/>
      <c r="I2095" s="6"/>
      <c r="J2095" s="6"/>
      <c r="K2095" s="6"/>
      <c r="L2095" s="6"/>
      <c r="M2095" s="6"/>
      <c r="N2095" s="6"/>
      <c r="O2095" s="6"/>
      <c r="P2095" s="6"/>
      <c r="Q2095" s="6"/>
      <c r="R2095" s="6"/>
      <c r="S2095" s="6"/>
      <c r="T2095" s="6"/>
      <c r="U2095" s="6"/>
      <c r="V2095" s="6"/>
      <c r="W2095" s="6"/>
      <c r="X2095" s="6"/>
      <c r="Y2095" s="6"/>
    </row>
    <row r="2096" spans="2:25">
      <c r="B2096" s="6"/>
      <c r="C2096" s="6"/>
      <c r="D2096" s="6"/>
      <c r="E2096" s="6"/>
      <c r="F2096" s="6"/>
      <c r="G2096" s="6"/>
      <c r="H2096" s="6"/>
      <c r="I2096" s="6"/>
      <c r="J2096" s="6"/>
      <c r="K2096" s="6"/>
      <c r="L2096" s="6"/>
      <c r="M2096" s="6"/>
      <c r="N2096" s="6"/>
      <c r="O2096" s="6"/>
      <c r="P2096" s="6"/>
      <c r="Q2096" s="6"/>
      <c r="R2096" s="6"/>
      <c r="S2096" s="6"/>
      <c r="T2096" s="6"/>
      <c r="U2096" s="6"/>
      <c r="V2096" s="6"/>
      <c r="W2096" s="6"/>
      <c r="X2096" s="6"/>
      <c r="Y2096" s="6"/>
    </row>
    <row r="2097" spans="2:25">
      <c r="B2097" s="6"/>
      <c r="C2097" s="6"/>
      <c r="D2097" s="6"/>
      <c r="E2097" s="6"/>
      <c r="F2097" s="6"/>
      <c r="G2097" s="6"/>
      <c r="H2097" s="6"/>
      <c r="I2097" s="6"/>
      <c r="J2097" s="6"/>
      <c r="K2097" s="6"/>
      <c r="L2097" s="6"/>
      <c r="M2097" s="6"/>
      <c r="N2097" s="6"/>
      <c r="O2097" s="6"/>
      <c r="P2097" s="6"/>
      <c r="Q2097" s="6"/>
      <c r="R2097" s="6"/>
      <c r="S2097" s="6"/>
      <c r="T2097" s="6"/>
      <c r="U2097" s="6"/>
      <c r="V2097" s="6"/>
      <c r="W2097" s="6"/>
      <c r="X2097" s="6"/>
      <c r="Y2097" s="6"/>
    </row>
    <row r="2098" spans="2:25">
      <c r="B2098" s="6"/>
      <c r="C2098" s="6"/>
      <c r="D2098" s="6"/>
      <c r="E2098" s="6"/>
      <c r="F2098" s="6"/>
      <c r="G2098" s="6"/>
      <c r="H2098" s="6"/>
      <c r="I2098" s="6"/>
      <c r="J2098" s="6"/>
      <c r="K2098" s="6"/>
      <c r="L2098" s="6"/>
      <c r="M2098" s="6"/>
      <c r="N2098" s="6"/>
      <c r="O2098" s="6"/>
      <c r="P2098" s="6"/>
      <c r="Q2098" s="6"/>
      <c r="R2098" s="6"/>
      <c r="S2098" s="6"/>
      <c r="T2098" s="6"/>
      <c r="U2098" s="6"/>
      <c r="V2098" s="6"/>
      <c r="W2098" s="6"/>
      <c r="X2098" s="6"/>
      <c r="Y2098" s="6"/>
    </row>
    <row r="2099" spans="2:25">
      <c r="B2099" s="6"/>
      <c r="C2099" s="6"/>
      <c r="D2099" s="6"/>
      <c r="E2099" s="6"/>
      <c r="F2099" s="6"/>
      <c r="G2099" s="6"/>
      <c r="H2099" s="6"/>
      <c r="I2099" s="6"/>
      <c r="J2099" s="6"/>
      <c r="K2099" s="6"/>
      <c r="L2099" s="6"/>
      <c r="M2099" s="6"/>
      <c r="N2099" s="6"/>
      <c r="O2099" s="6"/>
      <c r="P2099" s="6"/>
      <c r="Q2099" s="6"/>
      <c r="R2099" s="6"/>
      <c r="S2099" s="6"/>
      <c r="T2099" s="6"/>
      <c r="U2099" s="6"/>
      <c r="V2099" s="6"/>
      <c r="W2099" s="6"/>
      <c r="X2099" s="6"/>
      <c r="Y2099" s="6"/>
    </row>
    <row r="2100" spans="2:25">
      <c r="B2100" s="6"/>
      <c r="C2100" s="6"/>
      <c r="D2100" s="6"/>
      <c r="E2100" s="6"/>
      <c r="F2100" s="6"/>
      <c r="G2100" s="6"/>
      <c r="H2100" s="6"/>
      <c r="I2100" s="6"/>
      <c r="J2100" s="6"/>
      <c r="K2100" s="6"/>
      <c r="L2100" s="6"/>
      <c r="M2100" s="6"/>
      <c r="N2100" s="6"/>
      <c r="O2100" s="6"/>
      <c r="P2100" s="6"/>
      <c r="Q2100" s="6"/>
      <c r="R2100" s="6"/>
      <c r="S2100" s="6"/>
      <c r="T2100" s="6"/>
      <c r="U2100" s="6"/>
      <c r="V2100" s="6"/>
      <c r="W2100" s="6"/>
      <c r="X2100" s="6"/>
      <c r="Y2100" s="6"/>
    </row>
    <row r="2101" spans="2:25">
      <c r="B2101" s="6"/>
      <c r="C2101" s="6"/>
      <c r="D2101" s="6"/>
      <c r="E2101" s="6"/>
      <c r="F2101" s="6"/>
      <c r="G2101" s="6"/>
      <c r="H2101" s="6"/>
      <c r="I2101" s="6"/>
      <c r="J2101" s="6"/>
      <c r="K2101" s="6"/>
      <c r="L2101" s="6"/>
      <c r="M2101" s="6"/>
      <c r="N2101" s="6"/>
      <c r="O2101" s="6"/>
      <c r="P2101" s="6"/>
      <c r="Q2101" s="6"/>
      <c r="R2101" s="6"/>
      <c r="S2101" s="6"/>
      <c r="T2101" s="6"/>
      <c r="U2101" s="6"/>
      <c r="V2101" s="6"/>
      <c r="W2101" s="6"/>
      <c r="X2101" s="6"/>
      <c r="Y2101" s="6"/>
    </row>
    <row r="2102" spans="2:25">
      <c r="B2102" s="6"/>
      <c r="C2102" s="6"/>
      <c r="D2102" s="6"/>
      <c r="E2102" s="6"/>
      <c r="F2102" s="6"/>
      <c r="G2102" s="6"/>
      <c r="H2102" s="6"/>
      <c r="I2102" s="6"/>
      <c r="J2102" s="6"/>
      <c r="K2102" s="6"/>
      <c r="L2102" s="6"/>
      <c r="M2102" s="6"/>
      <c r="N2102" s="6"/>
      <c r="O2102" s="6"/>
      <c r="P2102" s="6"/>
      <c r="Q2102" s="6"/>
      <c r="R2102" s="6"/>
      <c r="S2102" s="6"/>
      <c r="T2102" s="6"/>
      <c r="U2102" s="6"/>
      <c r="V2102" s="6"/>
      <c r="W2102" s="6"/>
      <c r="X2102" s="6"/>
      <c r="Y2102" s="6"/>
    </row>
    <row r="2103" spans="2:25">
      <c r="B2103" s="6"/>
      <c r="C2103" s="6"/>
      <c r="D2103" s="6"/>
      <c r="E2103" s="6"/>
      <c r="F2103" s="6"/>
      <c r="G2103" s="6"/>
      <c r="H2103" s="6"/>
      <c r="I2103" s="6"/>
      <c r="J2103" s="6"/>
      <c r="K2103" s="6"/>
      <c r="L2103" s="6"/>
      <c r="M2103" s="6"/>
      <c r="N2103" s="6"/>
      <c r="O2103" s="6"/>
      <c r="P2103" s="6"/>
      <c r="Q2103" s="6"/>
      <c r="R2103" s="6"/>
      <c r="S2103" s="6"/>
      <c r="T2103" s="6"/>
      <c r="U2103" s="6"/>
      <c r="V2103" s="6"/>
      <c r="W2103" s="6"/>
      <c r="X2103" s="6"/>
      <c r="Y2103" s="6"/>
    </row>
    <row r="2104" spans="2:25">
      <c r="B2104" s="6"/>
      <c r="C2104" s="6"/>
      <c r="D2104" s="6"/>
      <c r="E2104" s="6"/>
      <c r="F2104" s="6"/>
      <c r="G2104" s="6"/>
      <c r="H2104" s="6"/>
      <c r="I2104" s="6"/>
      <c r="J2104" s="6"/>
      <c r="K2104" s="6"/>
      <c r="L2104" s="6"/>
      <c r="M2104" s="6"/>
      <c r="N2104" s="6"/>
      <c r="O2104" s="6"/>
      <c r="P2104" s="6"/>
      <c r="Q2104" s="6"/>
      <c r="R2104" s="6"/>
      <c r="S2104" s="6"/>
      <c r="T2104" s="6"/>
      <c r="U2104" s="6"/>
      <c r="V2104" s="6"/>
      <c r="W2104" s="6"/>
      <c r="X2104" s="6"/>
      <c r="Y2104" s="6"/>
    </row>
    <row r="2105" spans="2:25">
      <c r="B2105" s="6"/>
      <c r="C2105" s="6"/>
      <c r="D2105" s="6"/>
      <c r="E2105" s="6"/>
      <c r="F2105" s="6"/>
      <c r="G2105" s="6"/>
      <c r="H2105" s="6"/>
      <c r="I2105" s="6"/>
      <c r="J2105" s="6"/>
      <c r="K2105" s="6"/>
      <c r="L2105" s="6"/>
      <c r="M2105" s="6"/>
      <c r="N2105" s="6"/>
      <c r="O2105" s="6"/>
      <c r="P2105" s="6"/>
      <c r="Q2105" s="6"/>
      <c r="R2105" s="6"/>
      <c r="S2105" s="6"/>
      <c r="T2105" s="6"/>
      <c r="U2105" s="6"/>
      <c r="V2105" s="6"/>
      <c r="W2105" s="6"/>
      <c r="X2105" s="6"/>
      <c r="Y2105" s="6"/>
    </row>
    <row r="2106" spans="2:25">
      <c r="B2106" s="6"/>
      <c r="C2106" s="6"/>
      <c r="D2106" s="6"/>
      <c r="E2106" s="6"/>
      <c r="F2106" s="6"/>
      <c r="G2106" s="6"/>
      <c r="H2106" s="6"/>
      <c r="I2106" s="6"/>
      <c r="J2106" s="6"/>
      <c r="K2106" s="6"/>
      <c r="L2106" s="6"/>
      <c r="M2106" s="6"/>
      <c r="N2106" s="6"/>
      <c r="O2106" s="6"/>
      <c r="P2106" s="6"/>
      <c r="Q2106" s="6"/>
      <c r="R2106" s="6"/>
      <c r="S2106" s="6"/>
      <c r="T2106" s="6"/>
      <c r="U2106" s="6"/>
      <c r="V2106" s="6"/>
      <c r="W2106" s="6"/>
      <c r="X2106" s="6"/>
      <c r="Y2106" s="6"/>
    </row>
    <row r="2107" spans="2:25">
      <c r="B2107" s="6"/>
      <c r="C2107" s="6"/>
      <c r="D2107" s="6"/>
      <c r="E2107" s="6"/>
      <c r="F2107" s="6"/>
      <c r="G2107" s="6"/>
      <c r="H2107" s="6"/>
      <c r="I2107" s="6"/>
      <c r="J2107" s="6"/>
      <c r="K2107" s="6"/>
      <c r="L2107" s="6"/>
      <c r="M2107" s="6"/>
      <c r="N2107" s="6"/>
      <c r="O2107" s="6"/>
      <c r="P2107" s="6"/>
      <c r="Q2107" s="6"/>
      <c r="R2107" s="6"/>
      <c r="S2107" s="6"/>
      <c r="T2107" s="6"/>
      <c r="U2107" s="6"/>
      <c r="V2107" s="6"/>
      <c r="W2107" s="6"/>
      <c r="X2107" s="6"/>
      <c r="Y2107" s="6"/>
    </row>
    <row r="2108" spans="2:25">
      <c r="B2108" s="6"/>
      <c r="C2108" s="6"/>
      <c r="D2108" s="6"/>
      <c r="E2108" s="6"/>
      <c r="F2108" s="6"/>
      <c r="G2108" s="6"/>
      <c r="H2108" s="6"/>
      <c r="I2108" s="6"/>
      <c r="J2108" s="6"/>
      <c r="K2108" s="6"/>
      <c r="L2108" s="6"/>
      <c r="M2108" s="6"/>
      <c r="N2108" s="6"/>
      <c r="O2108" s="6"/>
      <c r="P2108" s="6"/>
      <c r="Q2108" s="6"/>
      <c r="R2108" s="6"/>
      <c r="S2108" s="6"/>
      <c r="T2108" s="6"/>
      <c r="U2108" s="6"/>
      <c r="V2108" s="6"/>
      <c r="W2108" s="6"/>
      <c r="X2108" s="6"/>
      <c r="Y2108" s="6"/>
    </row>
    <row r="2109" spans="2:25">
      <c r="B2109" s="6"/>
      <c r="C2109" s="6"/>
      <c r="D2109" s="6"/>
      <c r="E2109" s="6"/>
      <c r="F2109" s="6"/>
      <c r="G2109" s="6"/>
      <c r="H2109" s="6"/>
      <c r="I2109" s="6"/>
      <c r="J2109" s="6"/>
      <c r="K2109" s="6"/>
      <c r="L2109" s="6"/>
      <c r="M2109" s="6"/>
      <c r="N2109" s="6"/>
      <c r="O2109" s="6"/>
      <c r="P2109" s="6"/>
      <c r="Q2109" s="6"/>
      <c r="R2109" s="6"/>
      <c r="S2109" s="6"/>
      <c r="T2109" s="6"/>
      <c r="U2109" s="6"/>
      <c r="V2109" s="6"/>
      <c r="W2109" s="6"/>
      <c r="X2109" s="6"/>
      <c r="Y2109" s="6"/>
    </row>
    <row r="2110" spans="2:25">
      <c r="B2110" s="6"/>
      <c r="C2110" s="6"/>
      <c r="D2110" s="6"/>
      <c r="E2110" s="6"/>
      <c r="F2110" s="6"/>
      <c r="G2110" s="6"/>
      <c r="H2110" s="6"/>
      <c r="I2110" s="6"/>
      <c r="J2110" s="6"/>
      <c r="K2110" s="6"/>
      <c r="L2110" s="6"/>
      <c r="M2110" s="6"/>
      <c r="N2110" s="6"/>
      <c r="O2110" s="6"/>
      <c r="P2110" s="6"/>
      <c r="Q2110" s="6"/>
      <c r="R2110" s="6"/>
      <c r="S2110" s="6"/>
      <c r="T2110" s="6"/>
      <c r="U2110" s="6"/>
      <c r="V2110" s="6"/>
      <c r="W2110" s="6"/>
      <c r="X2110" s="6"/>
      <c r="Y2110" s="6"/>
    </row>
    <row r="2111" spans="2:25">
      <c r="B2111" s="6"/>
      <c r="C2111" s="6"/>
      <c r="D2111" s="6"/>
      <c r="E2111" s="6"/>
      <c r="F2111" s="6"/>
      <c r="G2111" s="6"/>
      <c r="H2111" s="6"/>
      <c r="I2111" s="6"/>
      <c r="J2111" s="6"/>
      <c r="K2111" s="6"/>
      <c r="L2111" s="6"/>
      <c r="M2111" s="6"/>
      <c r="N2111" s="6"/>
      <c r="O2111" s="6"/>
      <c r="P2111" s="6"/>
      <c r="Q2111" s="6"/>
      <c r="R2111" s="6"/>
      <c r="S2111" s="6"/>
      <c r="T2111" s="6"/>
      <c r="U2111" s="6"/>
      <c r="V2111" s="6"/>
      <c r="W2111" s="6"/>
      <c r="X2111" s="6"/>
      <c r="Y2111" s="6"/>
    </row>
    <row r="2112" spans="2:25">
      <c r="B2112" s="6"/>
      <c r="C2112" s="6"/>
      <c r="D2112" s="6"/>
      <c r="E2112" s="6"/>
      <c r="F2112" s="6"/>
      <c r="G2112" s="6"/>
      <c r="H2112" s="6"/>
      <c r="I2112" s="6"/>
      <c r="J2112" s="6"/>
      <c r="K2112" s="6"/>
      <c r="L2112" s="6"/>
      <c r="M2112" s="6"/>
      <c r="N2112" s="6"/>
      <c r="O2112" s="6"/>
      <c r="P2112" s="6"/>
      <c r="Q2112" s="6"/>
      <c r="R2112" s="6"/>
      <c r="S2112" s="6"/>
      <c r="T2112" s="6"/>
      <c r="U2112" s="6"/>
      <c r="V2112" s="6"/>
      <c r="W2112" s="6"/>
      <c r="X2112" s="6"/>
      <c r="Y2112" s="6"/>
    </row>
    <row r="2113" spans="2:25">
      <c r="B2113" s="6"/>
      <c r="C2113" s="6"/>
      <c r="D2113" s="6"/>
      <c r="E2113" s="6"/>
      <c r="F2113" s="6"/>
      <c r="G2113" s="6"/>
      <c r="H2113" s="6"/>
      <c r="I2113" s="6"/>
      <c r="J2113" s="6"/>
      <c r="K2113" s="6"/>
      <c r="L2113" s="6"/>
      <c r="M2113" s="6"/>
      <c r="N2113" s="6"/>
      <c r="O2113" s="6"/>
      <c r="P2113" s="6"/>
      <c r="Q2113" s="6"/>
      <c r="R2113" s="6"/>
      <c r="S2113" s="6"/>
      <c r="T2113" s="6"/>
      <c r="U2113" s="6"/>
      <c r="V2113" s="6"/>
      <c r="W2113" s="6"/>
      <c r="X2113" s="6"/>
      <c r="Y2113" s="6"/>
    </row>
    <row r="2114" spans="2:25">
      <c r="B2114" s="6"/>
      <c r="C2114" s="6"/>
      <c r="D2114" s="6"/>
      <c r="E2114" s="6"/>
      <c r="F2114" s="6"/>
      <c r="G2114" s="6"/>
      <c r="H2114" s="6"/>
      <c r="I2114" s="6"/>
      <c r="J2114" s="6"/>
      <c r="K2114" s="6"/>
      <c r="L2114" s="6"/>
      <c r="M2114" s="6"/>
      <c r="N2114" s="6"/>
      <c r="O2114" s="6"/>
      <c r="P2114" s="6"/>
      <c r="Q2114" s="6"/>
      <c r="R2114" s="6"/>
      <c r="S2114" s="6"/>
      <c r="T2114" s="6"/>
      <c r="U2114" s="6"/>
      <c r="V2114" s="6"/>
      <c r="W2114" s="6"/>
      <c r="X2114" s="6"/>
      <c r="Y2114" s="6"/>
    </row>
    <row r="2115" spans="2:25">
      <c r="B2115" s="6"/>
      <c r="C2115" s="6"/>
      <c r="D2115" s="6"/>
      <c r="E2115" s="6"/>
      <c r="F2115" s="6"/>
      <c r="G2115" s="6"/>
      <c r="H2115" s="6"/>
      <c r="I2115" s="6"/>
      <c r="J2115" s="6"/>
      <c r="K2115" s="6"/>
      <c r="L2115" s="6"/>
      <c r="M2115" s="6"/>
      <c r="N2115" s="6"/>
      <c r="O2115" s="6"/>
      <c r="P2115" s="6"/>
      <c r="Q2115" s="6"/>
      <c r="R2115" s="6"/>
      <c r="S2115" s="6"/>
      <c r="T2115" s="6"/>
      <c r="U2115" s="6"/>
      <c r="V2115" s="6"/>
      <c r="W2115" s="6"/>
      <c r="X2115" s="6"/>
      <c r="Y2115" s="6"/>
    </row>
    <row r="2116" spans="2:25">
      <c r="B2116" s="6"/>
      <c r="C2116" s="6"/>
      <c r="D2116" s="6"/>
      <c r="E2116" s="6"/>
      <c r="F2116" s="6"/>
      <c r="G2116" s="6"/>
      <c r="H2116" s="6"/>
      <c r="I2116" s="6"/>
      <c r="J2116" s="6"/>
      <c r="K2116" s="6"/>
      <c r="L2116" s="6"/>
      <c r="M2116" s="6"/>
      <c r="N2116" s="6"/>
      <c r="O2116" s="6"/>
      <c r="P2116" s="6"/>
      <c r="Q2116" s="6"/>
      <c r="R2116" s="6"/>
      <c r="S2116" s="6"/>
      <c r="T2116" s="6"/>
      <c r="U2116" s="6"/>
      <c r="V2116" s="6"/>
      <c r="W2116" s="6"/>
      <c r="X2116" s="6"/>
      <c r="Y2116" s="6"/>
    </row>
    <row r="2117" spans="2:25">
      <c r="B2117" s="6"/>
      <c r="C2117" s="6"/>
      <c r="D2117" s="6"/>
      <c r="E2117" s="6"/>
      <c r="F2117" s="6"/>
      <c r="G2117" s="6"/>
      <c r="H2117" s="6"/>
      <c r="I2117" s="6"/>
      <c r="J2117" s="6"/>
      <c r="K2117" s="6"/>
      <c r="L2117" s="6"/>
      <c r="M2117" s="6"/>
      <c r="N2117" s="6"/>
      <c r="O2117" s="6"/>
      <c r="P2117" s="6"/>
      <c r="Q2117" s="6"/>
      <c r="R2117" s="6"/>
      <c r="S2117" s="6"/>
      <c r="T2117" s="6"/>
      <c r="U2117" s="6"/>
      <c r="V2117" s="6"/>
      <c r="W2117" s="6"/>
      <c r="X2117" s="6"/>
      <c r="Y2117" s="6"/>
    </row>
    <row r="2118" spans="2:25">
      <c r="B2118" s="6"/>
      <c r="C2118" s="6"/>
      <c r="D2118" s="6"/>
      <c r="E2118" s="6"/>
      <c r="F2118" s="6"/>
      <c r="G2118" s="6"/>
      <c r="H2118" s="6"/>
      <c r="I2118" s="6"/>
      <c r="J2118" s="6"/>
      <c r="K2118" s="6"/>
      <c r="L2118" s="6"/>
      <c r="M2118" s="6"/>
      <c r="N2118" s="6"/>
      <c r="O2118" s="6"/>
      <c r="P2118" s="6"/>
      <c r="Q2118" s="6"/>
      <c r="R2118" s="6"/>
      <c r="S2118" s="6"/>
      <c r="T2118" s="6"/>
      <c r="U2118" s="6"/>
      <c r="V2118" s="6"/>
      <c r="W2118" s="6"/>
      <c r="X2118" s="6"/>
      <c r="Y2118" s="6"/>
    </row>
    <row r="2119" spans="2:25">
      <c r="B2119" s="6"/>
      <c r="C2119" s="6"/>
      <c r="D2119" s="6"/>
      <c r="E2119" s="6"/>
      <c r="F2119" s="6"/>
      <c r="G2119" s="6"/>
      <c r="H2119" s="6"/>
      <c r="I2119" s="6"/>
      <c r="J2119" s="6"/>
      <c r="K2119" s="6"/>
      <c r="L2119" s="6"/>
      <c r="M2119" s="6"/>
      <c r="N2119" s="6"/>
      <c r="O2119" s="6"/>
      <c r="P2119" s="6"/>
      <c r="Q2119" s="6"/>
      <c r="R2119" s="6"/>
      <c r="S2119" s="6"/>
      <c r="T2119" s="6"/>
      <c r="U2119" s="6"/>
      <c r="V2119" s="6"/>
      <c r="W2119" s="6"/>
      <c r="X2119" s="6"/>
      <c r="Y2119" s="6"/>
    </row>
    <row r="2120" spans="2:25">
      <c r="B2120" s="6"/>
      <c r="C2120" s="6"/>
      <c r="D2120" s="6"/>
      <c r="E2120" s="6"/>
      <c r="F2120" s="6"/>
      <c r="G2120" s="6"/>
      <c r="H2120" s="6"/>
      <c r="I2120" s="6"/>
      <c r="J2120" s="6"/>
      <c r="K2120" s="6"/>
      <c r="L2120" s="6"/>
      <c r="M2120" s="6"/>
      <c r="N2120" s="6"/>
      <c r="O2120" s="6"/>
      <c r="P2120" s="6"/>
      <c r="Q2120" s="6"/>
      <c r="R2120" s="6"/>
      <c r="S2120" s="6"/>
      <c r="T2120" s="6"/>
      <c r="U2120" s="6"/>
      <c r="V2120" s="6"/>
      <c r="W2120" s="6"/>
      <c r="X2120" s="6"/>
      <c r="Y2120" s="6"/>
    </row>
    <row r="2121" spans="2:25">
      <c r="B2121" s="6"/>
      <c r="C2121" s="6"/>
      <c r="D2121" s="6"/>
      <c r="E2121" s="6"/>
      <c r="F2121" s="6"/>
      <c r="G2121" s="6"/>
      <c r="H2121" s="6"/>
      <c r="I2121" s="6"/>
      <c r="J2121" s="6"/>
      <c r="K2121" s="6"/>
      <c r="L2121" s="6"/>
      <c r="M2121" s="6"/>
      <c r="N2121" s="6"/>
      <c r="O2121" s="6"/>
      <c r="P2121" s="6"/>
      <c r="Q2121" s="6"/>
      <c r="R2121" s="6"/>
      <c r="S2121" s="6"/>
      <c r="T2121" s="6"/>
      <c r="U2121" s="6"/>
      <c r="V2121" s="6"/>
      <c r="W2121" s="6"/>
      <c r="X2121" s="6"/>
      <c r="Y2121" s="6"/>
    </row>
    <row r="2122" spans="2:25">
      <c r="B2122" s="6"/>
      <c r="C2122" s="6"/>
      <c r="D2122" s="6"/>
      <c r="E2122" s="6"/>
      <c r="F2122" s="6"/>
      <c r="G2122" s="6"/>
      <c r="H2122" s="6"/>
      <c r="I2122" s="6"/>
      <c r="J2122" s="6"/>
      <c r="K2122" s="6"/>
      <c r="L2122" s="6"/>
      <c r="M2122" s="6"/>
      <c r="N2122" s="6"/>
      <c r="O2122" s="6"/>
      <c r="P2122" s="6"/>
      <c r="Q2122" s="6"/>
      <c r="R2122" s="6"/>
      <c r="S2122" s="6"/>
      <c r="T2122" s="6"/>
      <c r="U2122" s="6"/>
      <c r="V2122" s="6"/>
      <c r="W2122" s="6"/>
      <c r="X2122" s="6"/>
      <c r="Y2122" s="6"/>
    </row>
    <row r="2123" spans="2:25">
      <c r="B2123" s="6"/>
      <c r="C2123" s="6"/>
      <c r="D2123" s="6"/>
      <c r="E2123" s="6"/>
      <c r="F2123" s="6"/>
      <c r="G2123" s="6"/>
      <c r="H2123" s="6"/>
      <c r="I2123" s="6"/>
      <c r="J2123" s="6"/>
      <c r="K2123" s="6"/>
      <c r="L2123" s="6"/>
      <c r="M2123" s="6"/>
      <c r="N2123" s="6"/>
      <c r="O2123" s="6"/>
      <c r="P2123" s="6"/>
      <c r="Q2123" s="6"/>
      <c r="R2123" s="6"/>
      <c r="S2123" s="6"/>
      <c r="T2123" s="6"/>
      <c r="U2123" s="6"/>
      <c r="V2123" s="6"/>
      <c r="W2123" s="6"/>
      <c r="X2123" s="6"/>
      <c r="Y2123" s="6"/>
    </row>
    <row r="2124" spans="2:25">
      <c r="B2124" s="6"/>
      <c r="C2124" s="6"/>
      <c r="D2124" s="6"/>
      <c r="E2124" s="6"/>
      <c r="F2124" s="6"/>
      <c r="G2124" s="6"/>
      <c r="H2124" s="6"/>
      <c r="I2124" s="6"/>
      <c r="J2124" s="6"/>
      <c r="K2124" s="6"/>
      <c r="L2124" s="6"/>
      <c r="M2124" s="6"/>
      <c r="N2124" s="6"/>
      <c r="O2124" s="6"/>
      <c r="P2124" s="6"/>
      <c r="Q2124" s="6"/>
      <c r="R2124" s="6"/>
      <c r="S2124" s="6"/>
      <c r="T2124" s="6"/>
      <c r="U2124" s="6"/>
      <c r="V2124" s="6"/>
      <c r="W2124" s="6"/>
      <c r="X2124" s="6"/>
      <c r="Y2124" s="6"/>
    </row>
    <row r="2125" spans="2:25">
      <c r="B2125" s="6"/>
      <c r="C2125" s="6"/>
      <c r="D2125" s="6"/>
      <c r="E2125" s="6"/>
      <c r="F2125" s="6"/>
      <c r="G2125" s="6"/>
      <c r="H2125" s="6"/>
      <c r="I2125" s="6"/>
      <c r="J2125" s="6"/>
      <c r="K2125" s="6"/>
      <c r="L2125" s="6"/>
      <c r="M2125" s="6"/>
      <c r="N2125" s="6"/>
      <c r="O2125" s="6"/>
      <c r="P2125" s="6"/>
      <c r="Q2125" s="6"/>
      <c r="R2125" s="6"/>
      <c r="S2125" s="6"/>
      <c r="T2125" s="6"/>
      <c r="U2125" s="6"/>
      <c r="V2125" s="6"/>
      <c r="W2125" s="6"/>
      <c r="X2125" s="6"/>
      <c r="Y2125" s="6"/>
    </row>
    <row r="2126" spans="2:25">
      <c r="B2126" s="6"/>
      <c r="C2126" s="6"/>
      <c r="D2126" s="6"/>
      <c r="E2126" s="6"/>
      <c r="F2126" s="6"/>
      <c r="G2126" s="6"/>
      <c r="H2126" s="6"/>
      <c r="I2126" s="6"/>
      <c r="J2126" s="6"/>
      <c r="K2126" s="6"/>
      <c r="L2126" s="6"/>
      <c r="M2126" s="6"/>
      <c r="N2126" s="6"/>
      <c r="O2126" s="6"/>
      <c r="P2126" s="6"/>
      <c r="Q2126" s="6"/>
      <c r="R2126" s="6"/>
      <c r="S2126" s="6"/>
      <c r="T2126" s="6"/>
      <c r="U2126" s="6"/>
      <c r="V2126" s="6"/>
      <c r="W2126" s="6"/>
      <c r="X2126" s="6"/>
      <c r="Y2126" s="6"/>
    </row>
    <row r="2127" spans="2:25">
      <c r="B2127" s="6"/>
      <c r="C2127" s="6"/>
      <c r="D2127" s="6"/>
      <c r="E2127" s="6"/>
      <c r="F2127" s="6"/>
      <c r="G2127" s="6"/>
      <c r="H2127" s="6"/>
      <c r="I2127" s="6"/>
      <c r="J2127" s="6"/>
      <c r="K2127" s="6"/>
      <c r="L2127" s="6"/>
      <c r="M2127" s="6"/>
      <c r="N2127" s="6"/>
      <c r="O2127" s="6"/>
      <c r="P2127" s="6"/>
      <c r="Q2127" s="6"/>
      <c r="R2127" s="6"/>
      <c r="S2127" s="6"/>
      <c r="T2127" s="6"/>
      <c r="U2127" s="6"/>
      <c r="V2127" s="6"/>
      <c r="W2127" s="6"/>
      <c r="X2127" s="6"/>
      <c r="Y2127" s="6"/>
    </row>
    <row r="2128" spans="2:25">
      <c r="B2128" s="6"/>
      <c r="C2128" s="6"/>
      <c r="D2128" s="6"/>
      <c r="E2128" s="6"/>
      <c r="F2128" s="6"/>
      <c r="G2128" s="6"/>
      <c r="H2128" s="6"/>
      <c r="I2128" s="6"/>
      <c r="J2128" s="6"/>
      <c r="K2128" s="6"/>
      <c r="L2128" s="6"/>
      <c r="M2128" s="6"/>
      <c r="N2128" s="6"/>
      <c r="O2128" s="6"/>
      <c r="P2128" s="6"/>
      <c r="Q2128" s="6"/>
      <c r="R2128" s="6"/>
      <c r="S2128" s="6"/>
      <c r="T2128" s="6"/>
      <c r="U2128" s="6"/>
      <c r="V2128" s="6"/>
      <c r="W2128" s="6"/>
      <c r="X2128" s="6"/>
      <c r="Y2128" s="6"/>
    </row>
    <row r="2129" spans="2:25">
      <c r="B2129" s="6"/>
      <c r="C2129" s="6"/>
      <c r="D2129" s="6"/>
      <c r="E2129" s="6"/>
      <c r="F2129" s="6"/>
      <c r="G2129" s="6"/>
      <c r="H2129" s="6"/>
      <c r="I2129" s="6"/>
      <c r="J2129" s="6"/>
      <c r="K2129" s="6"/>
      <c r="L2129" s="6"/>
      <c r="M2129" s="6"/>
      <c r="N2129" s="6"/>
      <c r="O2129" s="6"/>
      <c r="P2129" s="6"/>
      <c r="Q2129" s="6"/>
      <c r="R2129" s="6"/>
      <c r="S2129" s="6"/>
      <c r="T2129" s="6"/>
      <c r="U2129" s="6"/>
      <c r="V2129" s="6"/>
      <c r="W2129" s="6"/>
      <c r="X2129" s="6"/>
      <c r="Y2129" s="6"/>
    </row>
    <row r="2130" spans="2:25">
      <c r="B2130" s="6"/>
      <c r="C2130" s="6"/>
      <c r="D2130" s="6"/>
      <c r="E2130" s="6"/>
      <c r="F2130" s="6"/>
      <c r="G2130" s="6"/>
      <c r="H2130" s="6"/>
      <c r="I2130" s="6"/>
      <c r="J2130" s="6"/>
      <c r="K2130" s="6"/>
      <c r="L2130" s="6"/>
      <c r="M2130" s="6"/>
      <c r="N2130" s="6"/>
      <c r="O2130" s="6"/>
      <c r="P2130" s="6"/>
      <c r="Q2130" s="6"/>
      <c r="R2130" s="6"/>
      <c r="S2130" s="6"/>
      <c r="T2130" s="6"/>
      <c r="U2130" s="6"/>
      <c r="V2130" s="6"/>
      <c r="W2130" s="6"/>
      <c r="X2130" s="6"/>
      <c r="Y2130" s="6"/>
    </row>
    <row r="2131" spans="2:25">
      <c r="B2131" s="6"/>
      <c r="C2131" s="6"/>
      <c r="D2131" s="6"/>
      <c r="E2131" s="6"/>
      <c r="F2131" s="6"/>
      <c r="G2131" s="6"/>
      <c r="H2131" s="6"/>
      <c r="I2131" s="6"/>
      <c r="J2131" s="6"/>
      <c r="K2131" s="6"/>
      <c r="L2131" s="6"/>
      <c r="M2131" s="6"/>
      <c r="N2131" s="6"/>
      <c r="O2131" s="6"/>
      <c r="P2131" s="6"/>
      <c r="Q2131" s="6"/>
      <c r="R2131" s="6"/>
      <c r="S2131" s="6"/>
      <c r="T2131" s="6"/>
      <c r="U2131" s="6"/>
      <c r="V2131" s="6"/>
      <c r="W2131" s="6"/>
      <c r="X2131" s="6"/>
      <c r="Y2131" s="6"/>
    </row>
    <row r="2132" spans="2:25">
      <c r="B2132" s="6"/>
      <c r="C2132" s="6"/>
      <c r="D2132" s="6"/>
      <c r="E2132" s="6"/>
      <c r="F2132" s="6"/>
      <c r="G2132" s="6"/>
      <c r="H2132" s="6"/>
      <c r="I2132" s="6"/>
      <c r="J2132" s="6"/>
      <c r="K2132" s="6"/>
      <c r="L2132" s="6"/>
      <c r="M2132" s="6"/>
      <c r="N2132" s="6"/>
      <c r="O2132" s="6"/>
      <c r="P2132" s="6"/>
      <c r="Q2132" s="6"/>
      <c r="R2132" s="6"/>
      <c r="S2132" s="6"/>
      <c r="T2132" s="6"/>
      <c r="U2132" s="6"/>
      <c r="V2132" s="6"/>
      <c r="W2132" s="6"/>
      <c r="X2132" s="6"/>
      <c r="Y2132" s="6"/>
    </row>
    <row r="2133" spans="2:25">
      <c r="B2133" s="6"/>
      <c r="C2133" s="6"/>
      <c r="D2133" s="6"/>
      <c r="E2133" s="6"/>
      <c r="F2133" s="6"/>
      <c r="G2133" s="6"/>
      <c r="H2133" s="6"/>
      <c r="I2133" s="6"/>
      <c r="J2133" s="6"/>
      <c r="K2133" s="6"/>
      <c r="L2133" s="6"/>
      <c r="M2133" s="6"/>
      <c r="N2133" s="6"/>
      <c r="O2133" s="6"/>
      <c r="P2133" s="6"/>
      <c r="Q2133" s="6"/>
      <c r="R2133" s="6"/>
      <c r="S2133" s="6"/>
      <c r="T2133" s="6"/>
      <c r="U2133" s="6"/>
      <c r="V2133" s="6"/>
      <c r="W2133" s="6"/>
      <c r="X2133" s="6"/>
      <c r="Y2133" s="6"/>
    </row>
    <row r="2134" spans="2:25">
      <c r="B2134" s="6"/>
      <c r="C2134" s="6"/>
      <c r="D2134" s="6"/>
      <c r="E2134" s="6"/>
      <c r="F2134" s="6"/>
      <c r="G2134" s="6"/>
      <c r="H2134" s="6"/>
      <c r="I2134" s="6"/>
      <c r="J2134" s="6"/>
      <c r="K2134" s="6"/>
      <c r="L2134" s="6"/>
      <c r="M2134" s="6"/>
      <c r="N2134" s="6"/>
      <c r="O2134" s="6"/>
      <c r="P2134" s="6"/>
      <c r="Q2134" s="6"/>
      <c r="R2134" s="6"/>
      <c r="S2134" s="6"/>
      <c r="T2134" s="6"/>
      <c r="U2134" s="6"/>
      <c r="V2134" s="6"/>
      <c r="W2134" s="6"/>
      <c r="X2134" s="6"/>
      <c r="Y2134" s="6"/>
    </row>
    <row r="2135" spans="2:25">
      <c r="B2135" s="6"/>
      <c r="C2135" s="6"/>
      <c r="D2135" s="6"/>
      <c r="E2135" s="6"/>
      <c r="F2135" s="6"/>
      <c r="G2135" s="6"/>
      <c r="H2135" s="6"/>
      <c r="I2135" s="6"/>
      <c r="J2135" s="6"/>
      <c r="K2135" s="6"/>
      <c r="L2135" s="6"/>
      <c r="M2135" s="6"/>
      <c r="N2135" s="6"/>
      <c r="O2135" s="6"/>
      <c r="P2135" s="6"/>
      <c r="Q2135" s="6"/>
      <c r="R2135" s="6"/>
      <c r="S2135" s="6"/>
      <c r="T2135" s="6"/>
      <c r="U2135" s="6"/>
      <c r="V2135" s="6"/>
      <c r="W2135" s="6"/>
      <c r="X2135" s="6"/>
      <c r="Y2135" s="6"/>
    </row>
    <row r="2136" spans="2:25">
      <c r="B2136" s="6"/>
      <c r="C2136" s="6"/>
      <c r="D2136" s="6"/>
      <c r="E2136" s="6"/>
      <c r="F2136" s="6"/>
      <c r="G2136" s="6"/>
      <c r="H2136" s="6"/>
      <c r="I2136" s="6"/>
      <c r="J2136" s="6"/>
      <c r="K2136" s="6"/>
      <c r="L2136" s="6"/>
      <c r="M2136" s="6"/>
      <c r="N2136" s="6"/>
      <c r="O2136" s="6"/>
      <c r="P2136" s="6"/>
      <c r="Q2136" s="6"/>
      <c r="R2136" s="6"/>
      <c r="S2136" s="6"/>
      <c r="T2136" s="6"/>
      <c r="U2136" s="6"/>
      <c r="V2136" s="6"/>
      <c r="W2136" s="6"/>
      <c r="X2136" s="6"/>
      <c r="Y2136" s="6"/>
    </row>
    <row r="2137" spans="2:25">
      <c r="B2137" s="6"/>
      <c r="C2137" s="6"/>
      <c r="D2137" s="6"/>
      <c r="E2137" s="6"/>
      <c r="F2137" s="6"/>
      <c r="G2137" s="6"/>
      <c r="H2137" s="6"/>
      <c r="I2137" s="6"/>
      <c r="J2137" s="6"/>
      <c r="K2137" s="6"/>
      <c r="L2137" s="6"/>
      <c r="M2137" s="6"/>
      <c r="N2137" s="6"/>
      <c r="O2137" s="6"/>
      <c r="P2137" s="6"/>
      <c r="Q2137" s="6"/>
      <c r="R2137" s="6"/>
      <c r="S2137" s="6"/>
      <c r="T2137" s="6"/>
      <c r="U2137" s="6"/>
      <c r="V2137" s="6"/>
      <c r="W2137" s="6"/>
      <c r="X2137" s="6"/>
      <c r="Y2137" s="6"/>
    </row>
    <row r="2138" spans="2:25">
      <c r="B2138" s="6"/>
      <c r="C2138" s="6"/>
      <c r="D2138" s="6"/>
      <c r="E2138" s="6"/>
      <c r="F2138" s="6"/>
      <c r="G2138" s="6"/>
      <c r="H2138" s="6"/>
      <c r="I2138" s="6"/>
      <c r="J2138" s="6"/>
      <c r="K2138" s="6"/>
      <c r="L2138" s="6"/>
      <c r="M2138" s="6"/>
      <c r="N2138" s="6"/>
      <c r="O2138" s="6"/>
      <c r="P2138" s="6"/>
      <c r="Q2138" s="6"/>
      <c r="R2138" s="6"/>
      <c r="S2138" s="6"/>
      <c r="T2138" s="6"/>
      <c r="U2138" s="6"/>
      <c r="V2138" s="6"/>
      <c r="W2138" s="6"/>
      <c r="X2138" s="6"/>
      <c r="Y2138" s="6"/>
    </row>
    <row r="2139" spans="2:25">
      <c r="B2139" s="6"/>
      <c r="C2139" s="6"/>
      <c r="D2139" s="6"/>
      <c r="E2139" s="6"/>
      <c r="F2139" s="6"/>
      <c r="G2139" s="6"/>
      <c r="H2139" s="6"/>
      <c r="I2139" s="6"/>
      <c r="J2139" s="6"/>
      <c r="K2139" s="6"/>
      <c r="L2139" s="6"/>
      <c r="M2139" s="6"/>
      <c r="N2139" s="6"/>
      <c r="O2139" s="6"/>
      <c r="P2139" s="6"/>
      <c r="Q2139" s="6"/>
      <c r="R2139" s="6"/>
      <c r="S2139" s="6"/>
      <c r="T2139" s="6"/>
      <c r="U2139" s="6"/>
      <c r="V2139" s="6"/>
      <c r="W2139" s="6"/>
      <c r="X2139" s="6"/>
      <c r="Y2139" s="6"/>
    </row>
    <row r="2140" spans="2:25">
      <c r="B2140" s="6"/>
      <c r="C2140" s="6"/>
      <c r="D2140" s="6"/>
      <c r="E2140" s="6"/>
      <c r="F2140" s="6"/>
      <c r="G2140" s="6"/>
      <c r="H2140" s="6"/>
      <c r="I2140" s="6"/>
      <c r="J2140" s="6"/>
      <c r="K2140" s="6"/>
      <c r="L2140" s="6"/>
      <c r="M2140" s="6"/>
      <c r="N2140" s="6"/>
      <c r="O2140" s="6"/>
      <c r="P2140" s="6"/>
      <c r="Q2140" s="6"/>
      <c r="R2140" s="6"/>
      <c r="S2140" s="6"/>
      <c r="T2140" s="6"/>
      <c r="U2140" s="6"/>
      <c r="V2140" s="6"/>
      <c r="W2140" s="6"/>
      <c r="X2140" s="6"/>
      <c r="Y2140" s="6"/>
    </row>
    <row r="2141" spans="2:25">
      <c r="B2141" s="6"/>
      <c r="C2141" s="6"/>
      <c r="D2141" s="6"/>
      <c r="E2141" s="6"/>
      <c r="F2141" s="6"/>
      <c r="G2141" s="6"/>
      <c r="H2141" s="6"/>
      <c r="I2141" s="6"/>
      <c r="J2141" s="6"/>
      <c r="K2141" s="6"/>
      <c r="L2141" s="6"/>
      <c r="M2141" s="6"/>
      <c r="N2141" s="6"/>
      <c r="O2141" s="6"/>
      <c r="P2141" s="6"/>
      <c r="Q2141" s="6"/>
      <c r="R2141" s="6"/>
      <c r="S2141" s="6"/>
      <c r="T2141" s="6"/>
      <c r="U2141" s="6"/>
      <c r="V2141" s="6"/>
      <c r="W2141" s="6"/>
      <c r="X2141" s="6"/>
      <c r="Y2141" s="6"/>
    </row>
    <row r="2142" spans="2:25">
      <c r="B2142" s="6"/>
      <c r="C2142" s="6"/>
      <c r="D2142" s="6"/>
      <c r="E2142" s="6"/>
      <c r="F2142" s="6"/>
      <c r="G2142" s="6"/>
      <c r="H2142" s="6"/>
      <c r="I2142" s="6"/>
      <c r="J2142" s="6"/>
      <c r="K2142" s="6"/>
      <c r="L2142" s="6"/>
      <c r="M2142" s="6"/>
      <c r="N2142" s="6"/>
      <c r="O2142" s="6"/>
      <c r="P2142" s="6"/>
      <c r="Q2142" s="6"/>
      <c r="R2142" s="6"/>
      <c r="S2142" s="6"/>
      <c r="T2142" s="6"/>
      <c r="U2142" s="6"/>
      <c r="V2142" s="6"/>
      <c r="W2142" s="6"/>
      <c r="X2142" s="6"/>
      <c r="Y2142" s="6"/>
    </row>
    <row r="2143" spans="2:25">
      <c r="B2143" s="6"/>
      <c r="C2143" s="6"/>
      <c r="D2143" s="6"/>
      <c r="E2143" s="6"/>
      <c r="F2143" s="6"/>
      <c r="G2143" s="6"/>
      <c r="H2143" s="6"/>
      <c r="I2143" s="6"/>
      <c r="J2143" s="6"/>
      <c r="K2143" s="6"/>
      <c r="L2143" s="6"/>
      <c r="M2143" s="6"/>
      <c r="N2143" s="6"/>
      <c r="O2143" s="6"/>
      <c r="P2143" s="6"/>
      <c r="Q2143" s="6"/>
      <c r="R2143" s="6"/>
      <c r="S2143" s="6"/>
      <c r="T2143" s="6"/>
      <c r="U2143" s="6"/>
      <c r="V2143" s="6"/>
      <c r="W2143" s="6"/>
      <c r="X2143" s="6"/>
      <c r="Y2143" s="6"/>
    </row>
    <row r="2144" spans="2:25">
      <c r="B2144" s="6"/>
      <c r="C2144" s="6"/>
      <c r="D2144" s="6"/>
      <c r="E2144" s="6"/>
      <c r="F2144" s="6"/>
      <c r="G2144" s="6"/>
      <c r="H2144" s="6"/>
      <c r="I2144" s="6"/>
      <c r="J2144" s="6"/>
      <c r="K2144" s="6"/>
      <c r="L2144" s="6"/>
      <c r="M2144" s="6"/>
      <c r="N2144" s="6"/>
      <c r="O2144" s="6"/>
      <c r="P2144" s="6"/>
      <c r="Q2144" s="6"/>
      <c r="R2144" s="6"/>
      <c r="S2144" s="6"/>
      <c r="T2144" s="6"/>
      <c r="U2144" s="6"/>
      <c r="V2144" s="6"/>
      <c r="W2144" s="6"/>
      <c r="X2144" s="6"/>
      <c r="Y2144" s="6"/>
    </row>
    <row r="2145" spans="2:25">
      <c r="B2145" s="6"/>
      <c r="C2145" s="6"/>
      <c r="D2145" s="6"/>
      <c r="E2145" s="6"/>
      <c r="F2145" s="6"/>
      <c r="G2145" s="6"/>
      <c r="H2145" s="6"/>
      <c r="I2145" s="6"/>
      <c r="J2145" s="6"/>
      <c r="K2145" s="6"/>
      <c r="L2145" s="6"/>
      <c r="M2145" s="6"/>
      <c r="N2145" s="6"/>
      <c r="O2145" s="6"/>
      <c r="P2145" s="6"/>
      <c r="Q2145" s="6"/>
      <c r="R2145" s="6"/>
      <c r="S2145" s="6"/>
      <c r="T2145" s="6"/>
      <c r="U2145" s="6"/>
      <c r="V2145" s="6"/>
      <c r="W2145" s="6"/>
      <c r="X2145" s="6"/>
      <c r="Y2145" s="6"/>
    </row>
    <row r="2146" spans="2:25">
      <c r="B2146" s="6"/>
      <c r="C2146" s="6"/>
      <c r="D2146" s="6"/>
      <c r="E2146" s="6"/>
      <c r="F2146" s="6"/>
      <c r="G2146" s="6"/>
      <c r="H2146" s="6"/>
      <c r="I2146" s="6"/>
      <c r="J2146" s="6"/>
      <c r="K2146" s="6"/>
      <c r="L2146" s="6"/>
      <c r="M2146" s="6"/>
      <c r="N2146" s="6"/>
      <c r="O2146" s="6"/>
      <c r="P2146" s="6"/>
      <c r="Q2146" s="6"/>
      <c r="R2146" s="6"/>
      <c r="S2146" s="6"/>
      <c r="T2146" s="6"/>
      <c r="U2146" s="6"/>
      <c r="V2146" s="6"/>
      <c r="W2146" s="6"/>
      <c r="X2146" s="6"/>
      <c r="Y2146" s="6"/>
    </row>
    <row r="2147" spans="2:25">
      <c r="B2147" s="6"/>
      <c r="C2147" s="6"/>
      <c r="D2147" s="6"/>
      <c r="E2147" s="6"/>
      <c r="F2147" s="6"/>
      <c r="G2147" s="6"/>
      <c r="H2147" s="6"/>
      <c r="I2147" s="6"/>
      <c r="J2147" s="6"/>
      <c r="K2147" s="6"/>
      <c r="L2147" s="6"/>
      <c r="M2147" s="6"/>
      <c r="N2147" s="6"/>
      <c r="O2147" s="6"/>
      <c r="P2147" s="6"/>
      <c r="Q2147" s="6"/>
      <c r="R2147" s="6"/>
      <c r="S2147" s="6"/>
      <c r="T2147" s="6"/>
      <c r="U2147" s="6"/>
      <c r="V2147" s="6"/>
      <c r="W2147" s="6"/>
      <c r="X2147" s="6"/>
      <c r="Y2147" s="6"/>
    </row>
    <row r="2148" spans="2:25">
      <c r="B2148" s="6"/>
      <c r="C2148" s="6"/>
      <c r="D2148" s="6"/>
      <c r="E2148" s="6"/>
      <c r="F2148" s="6"/>
      <c r="G2148" s="6"/>
      <c r="H2148" s="6"/>
      <c r="I2148" s="6"/>
      <c r="J2148" s="6"/>
      <c r="K2148" s="6"/>
      <c r="L2148" s="6"/>
      <c r="M2148" s="6"/>
      <c r="N2148" s="6"/>
      <c r="O2148" s="6"/>
      <c r="P2148" s="6"/>
      <c r="Q2148" s="6"/>
      <c r="R2148" s="6"/>
      <c r="S2148" s="6"/>
      <c r="T2148" s="6"/>
      <c r="U2148" s="6"/>
      <c r="V2148" s="6"/>
      <c r="W2148" s="6"/>
      <c r="X2148" s="6"/>
      <c r="Y2148" s="6"/>
    </row>
    <row r="2149" spans="2:25">
      <c r="B2149" s="6"/>
      <c r="C2149" s="6"/>
      <c r="D2149" s="6"/>
      <c r="E2149" s="6"/>
      <c r="F2149" s="6"/>
      <c r="G2149" s="6"/>
      <c r="H2149" s="6"/>
      <c r="I2149" s="6"/>
      <c r="J2149" s="6"/>
      <c r="K2149" s="6"/>
      <c r="L2149" s="6"/>
      <c r="M2149" s="6"/>
      <c r="N2149" s="6"/>
      <c r="O2149" s="6"/>
      <c r="P2149" s="6"/>
      <c r="Q2149" s="6"/>
      <c r="R2149" s="6"/>
      <c r="S2149" s="6"/>
      <c r="T2149" s="6"/>
      <c r="U2149" s="6"/>
      <c r="V2149" s="6"/>
      <c r="W2149" s="6"/>
      <c r="X2149" s="6"/>
      <c r="Y2149" s="6"/>
    </row>
    <row r="2150" spans="2:25">
      <c r="B2150" s="6"/>
      <c r="C2150" s="6"/>
      <c r="D2150" s="6"/>
      <c r="E2150" s="6"/>
      <c r="F2150" s="6"/>
      <c r="G2150" s="6"/>
      <c r="H2150" s="6"/>
      <c r="I2150" s="6"/>
      <c r="J2150" s="6"/>
      <c r="K2150" s="6"/>
      <c r="L2150" s="6"/>
      <c r="M2150" s="6"/>
      <c r="N2150" s="6"/>
      <c r="O2150" s="6"/>
      <c r="P2150" s="6"/>
      <c r="Q2150" s="6"/>
      <c r="R2150" s="6"/>
      <c r="S2150" s="6"/>
      <c r="T2150" s="6"/>
      <c r="U2150" s="6"/>
      <c r="V2150" s="6"/>
      <c r="W2150" s="6"/>
      <c r="X2150" s="6"/>
      <c r="Y2150" s="6"/>
    </row>
    <row r="2151" spans="2:25">
      <c r="B2151" s="6"/>
      <c r="C2151" s="6"/>
      <c r="D2151" s="6"/>
      <c r="E2151" s="6"/>
      <c r="F2151" s="6"/>
      <c r="G2151" s="6"/>
      <c r="H2151" s="6"/>
      <c r="I2151" s="6"/>
      <c r="J2151" s="6"/>
      <c r="K2151" s="6"/>
      <c r="L2151" s="6"/>
      <c r="M2151" s="6"/>
      <c r="N2151" s="6"/>
      <c r="O2151" s="6"/>
      <c r="P2151" s="6"/>
      <c r="Q2151" s="6"/>
      <c r="R2151" s="6"/>
      <c r="S2151" s="6"/>
      <c r="T2151" s="6"/>
      <c r="U2151" s="6"/>
      <c r="V2151" s="6"/>
      <c r="W2151" s="6"/>
      <c r="X2151" s="6"/>
      <c r="Y2151" s="6"/>
    </row>
    <row r="2152" spans="2:25">
      <c r="B2152" s="6"/>
      <c r="C2152" s="6"/>
      <c r="D2152" s="6"/>
      <c r="E2152" s="6"/>
      <c r="F2152" s="6"/>
      <c r="G2152" s="6"/>
      <c r="H2152" s="6"/>
      <c r="I2152" s="6"/>
      <c r="J2152" s="6"/>
      <c r="K2152" s="6"/>
      <c r="L2152" s="6"/>
      <c r="M2152" s="6"/>
      <c r="N2152" s="6"/>
      <c r="O2152" s="6"/>
      <c r="P2152" s="6"/>
      <c r="Q2152" s="6"/>
      <c r="R2152" s="6"/>
      <c r="S2152" s="6"/>
      <c r="T2152" s="6"/>
      <c r="U2152" s="6"/>
      <c r="V2152" s="6"/>
      <c r="W2152" s="6"/>
      <c r="X2152" s="6"/>
      <c r="Y2152" s="6"/>
    </row>
    <row r="2153" spans="2:25">
      <c r="B2153" s="6"/>
      <c r="C2153" s="6"/>
      <c r="D2153" s="6"/>
      <c r="E2153" s="6"/>
      <c r="F2153" s="6"/>
      <c r="G2153" s="6"/>
      <c r="H2153" s="6"/>
      <c r="I2153" s="6"/>
      <c r="J2153" s="6"/>
      <c r="K2153" s="6"/>
      <c r="L2153" s="6"/>
      <c r="M2153" s="6"/>
      <c r="N2153" s="6"/>
      <c r="O2153" s="6"/>
      <c r="P2153" s="6"/>
      <c r="Q2153" s="6"/>
      <c r="R2153" s="6"/>
      <c r="S2153" s="6"/>
      <c r="T2153" s="6"/>
      <c r="U2153" s="6"/>
      <c r="V2153" s="6"/>
      <c r="W2153" s="6"/>
      <c r="X2153" s="6"/>
      <c r="Y2153" s="6"/>
    </row>
    <row r="2154" spans="2:25">
      <c r="B2154" s="6"/>
      <c r="C2154" s="6"/>
      <c r="D2154" s="6"/>
      <c r="E2154" s="6"/>
      <c r="F2154" s="6"/>
      <c r="G2154" s="6"/>
      <c r="H2154" s="6"/>
      <c r="I2154" s="6"/>
      <c r="J2154" s="6"/>
      <c r="K2154" s="6"/>
      <c r="L2154" s="6"/>
      <c r="M2154" s="6"/>
      <c r="N2154" s="6"/>
      <c r="O2154" s="6"/>
      <c r="P2154" s="6"/>
      <c r="Q2154" s="6"/>
      <c r="R2154" s="6"/>
      <c r="S2154" s="6"/>
      <c r="T2154" s="6"/>
      <c r="U2154" s="6"/>
      <c r="V2154" s="6"/>
      <c r="W2154" s="6"/>
      <c r="X2154" s="6"/>
      <c r="Y2154" s="6"/>
    </row>
    <row r="2155" spans="2:25">
      <c r="B2155" s="6"/>
      <c r="C2155" s="6"/>
      <c r="D2155" s="6"/>
      <c r="E2155" s="6"/>
      <c r="F2155" s="6"/>
      <c r="G2155" s="6"/>
      <c r="H2155" s="6"/>
      <c r="I2155" s="6"/>
      <c r="J2155" s="6"/>
      <c r="K2155" s="6"/>
      <c r="L2155" s="6"/>
      <c r="M2155" s="6"/>
      <c r="N2155" s="6"/>
      <c r="O2155" s="6"/>
      <c r="P2155" s="6"/>
      <c r="Q2155" s="6"/>
      <c r="R2155" s="6"/>
      <c r="S2155" s="6"/>
      <c r="T2155" s="6"/>
      <c r="U2155" s="6"/>
      <c r="V2155" s="6"/>
      <c r="W2155" s="6"/>
      <c r="X2155" s="6"/>
      <c r="Y2155" s="6"/>
    </row>
    <row r="2156" spans="2:25">
      <c r="B2156" s="6"/>
      <c r="C2156" s="6"/>
      <c r="D2156" s="6"/>
      <c r="E2156" s="6"/>
      <c r="F2156" s="6"/>
      <c r="G2156" s="6"/>
      <c r="H2156" s="6"/>
      <c r="I2156" s="6"/>
      <c r="J2156" s="6"/>
      <c r="K2156" s="6"/>
      <c r="L2156" s="6"/>
      <c r="M2156" s="6"/>
      <c r="N2156" s="6"/>
      <c r="O2156" s="6"/>
      <c r="P2156" s="6"/>
      <c r="Q2156" s="6"/>
      <c r="R2156" s="6"/>
      <c r="S2156" s="6"/>
      <c r="T2156" s="6"/>
      <c r="U2156" s="6"/>
      <c r="V2156" s="6"/>
      <c r="W2156" s="6"/>
      <c r="X2156" s="6"/>
      <c r="Y2156" s="6"/>
    </row>
    <row r="2157" spans="2:25">
      <c r="B2157" s="6"/>
      <c r="C2157" s="6"/>
      <c r="D2157" s="6"/>
      <c r="E2157" s="6"/>
      <c r="F2157" s="6"/>
      <c r="G2157" s="6"/>
      <c r="H2157" s="6"/>
      <c r="I2157" s="6"/>
      <c r="J2157" s="6"/>
      <c r="K2157" s="6"/>
      <c r="L2157" s="6"/>
      <c r="M2157" s="6"/>
      <c r="N2157" s="6"/>
      <c r="O2157" s="6"/>
      <c r="P2157" s="6"/>
      <c r="Q2157" s="6"/>
      <c r="R2157" s="6"/>
      <c r="S2157" s="6"/>
      <c r="T2157" s="6"/>
      <c r="U2157" s="6"/>
      <c r="V2157" s="6"/>
      <c r="W2157" s="6"/>
      <c r="X2157" s="6"/>
      <c r="Y2157" s="6"/>
    </row>
    <row r="2158" spans="2:25">
      <c r="B2158" s="6"/>
      <c r="C2158" s="6"/>
      <c r="D2158" s="6"/>
      <c r="E2158" s="6"/>
      <c r="F2158" s="6"/>
      <c r="G2158" s="6"/>
      <c r="H2158" s="6"/>
      <c r="I2158" s="6"/>
      <c r="J2158" s="6"/>
      <c r="K2158" s="6"/>
      <c r="L2158" s="6"/>
      <c r="M2158" s="6"/>
      <c r="N2158" s="6"/>
      <c r="O2158" s="6"/>
      <c r="P2158" s="6"/>
      <c r="Q2158" s="6"/>
      <c r="R2158" s="6"/>
      <c r="S2158" s="6"/>
      <c r="T2158" s="6"/>
      <c r="U2158" s="6"/>
      <c r="V2158" s="6"/>
      <c r="W2158" s="6"/>
      <c r="X2158" s="6"/>
      <c r="Y2158" s="6"/>
    </row>
    <row r="2159" spans="2:25">
      <c r="B2159" s="6"/>
      <c r="C2159" s="6"/>
      <c r="D2159" s="6"/>
      <c r="E2159" s="6"/>
      <c r="F2159" s="6"/>
      <c r="G2159" s="6"/>
      <c r="H2159" s="6"/>
      <c r="I2159" s="6"/>
      <c r="J2159" s="6"/>
      <c r="K2159" s="6"/>
      <c r="L2159" s="6"/>
      <c r="M2159" s="6"/>
      <c r="N2159" s="6"/>
      <c r="O2159" s="6"/>
      <c r="P2159" s="6"/>
      <c r="Q2159" s="6"/>
      <c r="R2159" s="6"/>
      <c r="S2159" s="6"/>
      <c r="T2159" s="6"/>
      <c r="U2159" s="6"/>
      <c r="V2159" s="6"/>
      <c r="W2159" s="6"/>
      <c r="X2159" s="6"/>
      <c r="Y2159" s="6"/>
    </row>
    <row r="2160" spans="2:25">
      <c r="B2160" s="6"/>
      <c r="C2160" s="6"/>
      <c r="D2160" s="6"/>
      <c r="E2160" s="6"/>
      <c r="F2160" s="6"/>
      <c r="G2160" s="6"/>
      <c r="H2160" s="6"/>
      <c r="I2160" s="6"/>
      <c r="J2160" s="6"/>
      <c r="K2160" s="6"/>
      <c r="L2160" s="6"/>
      <c r="M2160" s="6"/>
      <c r="N2160" s="6"/>
      <c r="O2160" s="6"/>
      <c r="P2160" s="6"/>
      <c r="Q2160" s="6"/>
      <c r="R2160" s="6"/>
      <c r="S2160" s="6"/>
      <c r="T2160" s="6"/>
      <c r="U2160" s="6"/>
      <c r="V2160" s="6"/>
      <c r="W2160" s="6"/>
      <c r="X2160" s="6"/>
      <c r="Y2160" s="6"/>
    </row>
    <row r="2161" spans="2:25">
      <c r="B2161" s="6"/>
      <c r="C2161" s="6"/>
      <c r="D2161" s="6"/>
      <c r="E2161" s="6"/>
      <c r="F2161" s="6"/>
      <c r="G2161" s="6"/>
      <c r="H2161" s="6"/>
      <c r="I2161" s="6"/>
      <c r="J2161" s="6"/>
      <c r="K2161" s="6"/>
      <c r="L2161" s="6"/>
      <c r="M2161" s="6"/>
      <c r="N2161" s="6"/>
      <c r="O2161" s="6"/>
      <c r="P2161" s="6"/>
      <c r="Q2161" s="6"/>
      <c r="R2161" s="6"/>
      <c r="S2161" s="6"/>
      <c r="T2161" s="6"/>
      <c r="U2161" s="6"/>
      <c r="V2161" s="6"/>
      <c r="W2161" s="6"/>
      <c r="X2161" s="6"/>
      <c r="Y2161" s="6"/>
    </row>
    <row r="2162" spans="2:25">
      <c r="B2162" s="6"/>
      <c r="C2162" s="6"/>
      <c r="D2162" s="6"/>
      <c r="E2162" s="6"/>
      <c r="F2162" s="6"/>
      <c r="G2162" s="6"/>
      <c r="H2162" s="6"/>
      <c r="I2162" s="6"/>
      <c r="J2162" s="6"/>
      <c r="K2162" s="6"/>
      <c r="L2162" s="6"/>
      <c r="M2162" s="6"/>
      <c r="N2162" s="6"/>
      <c r="O2162" s="6"/>
      <c r="P2162" s="6"/>
      <c r="Q2162" s="6"/>
      <c r="R2162" s="6"/>
      <c r="S2162" s="6"/>
      <c r="T2162" s="6"/>
      <c r="U2162" s="6"/>
      <c r="V2162" s="6"/>
      <c r="W2162" s="6"/>
      <c r="X2162" s="6"/>
      <c r="Y2162" s="6"/>
    </row>
    <row r="2163" spans="2:25">
      <c r="B2163" s="6"/>
      <c r="C2163" s="6"/>
      <c r="D2163" s="6"/>
      <c r="E2163" s="6"/>
      <c r="F2163" s="6"/>
      <c r="G2163" s="6"/>
      <c r="H2163" s="6"/>
      <c r="I2163" s="6"/>
      <c r="J2163" s="6"/>
      <c r="K2163" s="6"/>
      <c r="L2163" s="6"/>
      <c r="M2163" s="6"/>
      <c r="N2163" s="6"/>
      <c r="O2163" s="6"/>
      <c r="P2163" s="6"/>
      <c r="Q2163" s="6"/>
      <c r="R2163" s="6"/>
      <c r="S2163" s="6"/>
      <c r="T2163" s="6"/>
      <c r="U2163" s="6"/>
      <c r="V2163" s="6"/>
      <c r="W2163" s="6"/>
      <c r="X2163" s="6"/>
      <c r="Y2163" s="6"/>
    </row>
    <row r="2164" spans="2:25">
      <c r="B2164" s="6"/>
      <c r="C2164" s="6"/>
      <c r="D2164" s="6"/>
      <c r="E2164" s="6"/>
      <c r="F2164" s="6"/>
      <c r="G2164" s="6"/>
      <c r="H2164" s="6"/>
      <c r="I2164" s="6"/>
      <c r="J2164" s="6"/>
      <c r="K2164" s="6"/>
      <c r="L2164" s="6"/>
      <c r="M2164" s="6"/>
      <c r="N2164" s="6"/>
      <c r="O2164" s="6"/>
      <c r="P2164" s="6"/>
      <c r="Q2164" s="6"/>
      <c r="R2164" s="6"/>
      <c r="S2164" s="6"/>
      <c r="T2164" s="6"/>
      <c r="U2164" s="6"/>
      <c r="V2164" s="6"/>
      <c r="W2164" s="6"/>
      <c r="X2164" s="6"/>
      <c r="Y2164" s="6"/>
    </row>
    <row r="2165" spans="2:25">
      <c r="B2165" s="6"/>
      <c r="C2165" s="6"/>
      <c r="D2165" s="6"/>
      <c r="E2165" s="6"/>
      <c r="F2165" s="6"/>
      <c r="G2165" s="6"/>
      <c r="H2165" s="6"/>
      <c r="I2165" s="6"/>
      <c r="J2165" s="6"/>
      <c r="K2165" s="6"/>
      <c r="L2165" s="6"/>
      <c r="M2165" s="6"/>
      <c r="N2165" s="6"/>
      <c r="O2165" s="6"/>
      <c r="P2165" s="6"/>
      <c r="Q2165" s="6"/>
      <c r="R2165" s="6"/>
      <c r="S2165" s="6"/>
      <c r="T2165" s="6"/>
      <c r="U2165" s="6"/>
      <c r="V2165" s="6"/>
      <c r="W2165" s="6"/>
      <c r="X2165" s="6"/>
      <c r="Y2165" s="6"/>
    </row>
    <row r="2166" spans="2:25">
      <c r="B2166" s="6"/>
      <c r="C2166" s="6"/>
      <c r="D2166" s="6"/>
      <c r="E2166" s="6"/>
      <c r="F2166" s="6"/>
      <c r="G2166" s="6"/>
      <c r="H2166" s="6"/>
      <c r="I2166" s="6"/>
      <c r="J2166" s="6"/>
      <c r="K2166" s="6"/>
      <c r="L2166" s="6"/>
      <c r="M2166" s="6"/>
      <c r="N2166" s="6"/>
      <c r="O2166" s="6"/>
      <c r="P2166" s="6"/>
      <c r="Q2166" s="6"/>
      <c r="R2166" s="6"/>
      <c r="S2166" s="6"/>
      <c r="T2166" s="6"/>
      <c r="U2166" s="6"/>
      <c r="V2166" s="6"/>
      <c r="W2166" s="6"/>
      <c r="X2166" s="6"/>
      <c r="Y2166" s="6"/>
    </row>
    <row r="2167" spans="2:25">
      <c r="B2167" s="6"/>
      <c r="C2167" s="6"/>
      <c r="D2167" s="6"/>
      <c r="E2167" s="6"/>
      <c r="F2167" s="6"/>
      <c r="G2167" s="6"/>
      <c r="H2167" s="6"/>
      <c r="I2167" s="6"/>
      <c r="J2167" s="6"/>
      <c r="K2167" s="6"/>
      <c r="L2167" s="6"/>
      <c r="M2167" s="6"/>
      <c r="N2167" s="6"/>
      <c r="O2167" s="6"/>
      <c r="P2167" s="6"/>
      <c r="Q2167" s="6"/>
      <c r="R2167" s="6"/>
      <c r="S2167" s="6"/>
      <c r="T2167" s="6"/>
      <c r="U2167" s="6"/>
      <c r="V2167" s="6"/>
      <c r="W2167" s="6"/>
      <c r="X2167" s="6"/>
      <c r="Y2167" s="6"/>
    </row>
    <row r="2168" spans="2:25">
      <c r="B2168" s="6"/>
      <c r="C2168" s="6"/>
      <c r="D2168" s="6"/>
      <c r="E2168" s="6"/>
      <c r="F2168" s="6"/>
      <c r="G2168" s="6"/>
      <c r="H2168" s="6"/>
      <c r="I2168" s="6"/>
      <c r="J2168" s="6"/>
      <c r="K2168" s="6"/>
      <c r="L2168" s="6"/>
      <c r="M2168" s="6"/>
      <c r="N2168" s="6"/>
      <c r="O2168" s="6"/>
      <c r="P2168" s="6"/>
      <c r="Q2168" s="6"/>
      <c r="R2168" s="6"/>
      <c r="S2168" s="6"/>
      <c r="T2168" s="6"/>
      <c r="U2168" s="6"/>
      <c r="V2168" s="6"/>
      <c r="W2168" s="6"/>
      <c r="X2168" s="6"/>
      <c r="Y2168" s="6"/>
    </row>
    <row r="2169" spans="2:25">
      <c r="B2169" s="6"/>
      <c r="C2169" s="6"/>
      <c r="D2169" s="6"/>
      <c r="E2169" s="6"/>
      <c r="F2169" s="6"/>
      <c r="G2169" s="6"/>
      <c r="H2169" s="6"/>
      <c r="I2169" s="6"/>
      <c r="J2169" s="6"/>
      <c r="K2169" s="6"/>
      <c r="L2169" s="6"/>
      <c r="M2169" s="6"/>
      <c r="N2169" s="6"/>
      <c r="O2169" s="6"/>
      <c r="P2169" s="6"/>
      <c r="Q2169" s="6"/>
      <c r="R2169" s="6"/>
      <c r="S2169" s="6"/>
      <c r="T2169" s="6"/>
      <c r="U2169" s="6"/>
      <c r="V2169" s="6"/>
      <c r="W2169" s="6"/>
      <c r="X2169" s="6"/>
      <c r="Y2169" s="6"/>
    </row>
    <row r="2170" spans="2:25">
      <c r="B2170" s="6"/>
      <c r="C2170" s="6"/>
      <c r="D2170" s="6"/>
      <c r="E2170" s="6"/>
      <c r="F2170" s="6"/>
      <c r="G2170" s="6"/>
      <c r="H2170" s="6"/>
      <c r="I2170" s="6"/>
      <c r="J2170" s="6"/>
      <c r="K2170" s="6"/>
      <c r="L2170" s="6"/>
      <c r="M2170" s="6"/>
      <c r="N2170" s="6"/>
      <c r="O2170" s="6"/>
      <c r="P2170" s="6"/>
      <c r="Q2170" s="6"/>
      <c r="R2170" s="6"/>
      <c r="S2170" s="6"/>
      <c r="T2170" s="6"/>
      <c r="U2170" s="6"/>
      <c r="V2170" s="6"/>
      <c r="W2170" s="6"/>
      <c r="X2170" s="6"/>
      <c r="Y2170" s="6"/>
    </row>
    <row r="2171" spans="2:25">
      <c r="B2171" s="6"/>
      <c r="C2171" s="6"/>
      <c r="D2171" s="6"/>
      <c r="E2171" s="6"/>
      <c r="F2171" s="6"/>
      <c r="G2171" s="6"/>
      <c r="H2171" s="6"/>
      <c r="I2171" s="6"/>
      <c r="J2171" s="6"/>
      <c r="K2171" s="6"/>
      <c r="L2171" s="6"/>
      <c r="M2171" s="6"/>
      <c r="N2171" s="6"/>
      <c r="O2171" s="6"/>
      <c r="P2171" s="6"/>
      <c r="Q2171" s="6"/>
      <c r="R2171" s="6"/>
      <c r="S2171" s="6"/>
      <c r="T2171" s="6"/>
      <c r="U2171" s="6"/>
      <c r="V2171" s="6"/>
      <c r="W2171" s="6"/>
      <c r="X2171" s="6"/>
      <c r="Y2171" s="6"/>
    </row>
    <row r="2172" spans="2:25">
      <c r="B2172" s="6"/>
      <c r="C2172" s="6"/>
      <c r="D2172" s="6"/>
      <c r="E2172" s="6"/>
      <c r="F2172" s="6"/>
      <c r="G2172" s="6"/>
      <c r="H2172" s="6"/>
      <c r="I2172" s="6"/>
      <c r="J2172" s="6"/>
      <c r="K2172" s="6"/>
      <c r="L2172" s="6"/>
      <c r="M2172" s="6"/>
      <c r="N2172" s="6"/>
      <c r="O2172" s="6"/>
      <c r="P2172" s="6"/>
      <c r="Q2172" s="6"/>
      <c r="R2172" s="6"/>
      <c r="S2172" s="6"/>
      <c r="T2172" s="6"/>
      <c r="U2172" s="6"/>
      <c r="V2172" s="6"/>
      <c r="W2172" s="6"/>
      <c r="X2172" s="6"/>
      <c r="Y2172" s="6"/>
    </row>
    <row r="2173" spans="2:25">
      <c r="B2173" s="6"/>
      <c r="C2173" s="6"/>
      <c r="D2173" s="6"/>
      <c r="E2173" s="6"/>
      <c r="F2173" s="6"/>
      <c r="G2173" s="6"/>
      <c r="H2173" s="6"/>
      <c r="I2173" s="6"/>
      <c r="J2173" s="6"/>
      <c r="K2173" s="6"/>
      <c r="L2173" s="6"/>
      <c r="M2173" s="6"/>
      <c r="N2173" s="6"/>
      <c r="O2173" s="6"/>
      <c r="P2173" s="6"/>
      <c r="Q2173" s="6"/>
      <c r="R2173" s="6"/>
      <c r="S2173" s="6"/>
      <c r="T2173" s="6"/>
      <c r="U2173" s="6"/>
      <c r="V2173" s="6"/>
      <c r="W2173" s="6"/>
      <c r="X2173" s="6"/>
      <c r="Y2173" s="6"/>
    </row>
    <row r="2174" spans="2:25">
      <c r="B2174" s="6"/>
      <c r="C2174" s="6"/>
      <c r="D2174" s="6"/>
      <c r="E2174" s="6"/>
      <c r="F2174" s="6"/>
      <c r="G2174" s="6"/>
      <c r="H2174" s="6"/>
      <c r="I2174" s="6"/>
      <c r="J2174" s="6"/>
      <c r="K2174" s="6"/>
      <c r="L2174" s="6"/>
      <c r="M2174" s="6"/>
      <c r="N2174" s="6"/>
      <c r="O2174" s="6"/>
      <c r="P2174" s="6"/>
      <c r="Q2174" s="6"/>
      <c r="R2174" s="6"/>
      <c r="S2174" s="6"/>
      <c r="T2174" s="6"/>
      <c r="U2174" s="6"/>
      <c r="V2174" s="6"/>
      <c r="W2174" s="6"/>
      <c r="X2174" s="6"/>
      <c r="Y2174" s="6"/>
    </row>
    <row r="2175" spans="2:25">
      <c r="B2175" s="6"/>
      <c r="C2175" s="6"/>
      <c r="D2175" s="6"/>
      <c r="E2175" s="6"/>
      <c r="F2175" s="6"/>
      <c r="G2175" s="6"/>
      <c r="H2175" s="6"/>
      <c r="I2175" s="6"/>
      <c r="J2175" s="6"/>
      <c r="K2175" s="6"/>
      <c r="L2175" s="6"/>
      <c r="M2175" s="6"/>
      <c r="N2175" s="6"/>
      <c r="O2175" s="6"/>
      <c r="P2175" s="6"/>
      <c r="Q2175" s="6"/>
      <c r="R2175" s="6"/>
      <c r="S2175" s="6"/>
      <c r="T2175" s="6"/>
      <c r="U2175" s="6"/>
      <c r="V2175" s="6"/>
      <c r="W2175" s="6"/>
      <c r="X2175" s="6"/>
      <c r="Y2175" s="6"/>
    </row>
    <row r="2176" spans="2:25">
      <c r="B2176" s="6"/>
      <c r="C2176" s="6"/>
      <c r="D2176" s="6"/>
      <c r="E2176" s="6"/>
      <c r="F2176" s="6"/>
      <c r="G2176" s="6"/>
      <c r="H2176" s="6"/>
      <c r="I2176" s="6"/>
      <c r="J2176" s="6"/>
      <c r="K2176" s="6"/>
      <c r="L2176" s="6"/>
      <c r="M2176" s="6"/>
      <c r="N2176" s="6"/>
      <c r="O2176" s="6"/>
      <c r="P2176" s="6"/>
      <c r="Q2176" s="6"/>
      <c r="R2176" s="6"/>
      <c r="S2176" s="6"/>
      <c r="T2176" s="6"/>
      <c r="U2176" s="6"/>
      <c r="V2176" s="6"/>
      <c r="W2176" s="6"/>
      <c r="X2176" s="6"/>
      <c r="Y2176" s="6"/>
    </row>
    <row r="2177" spans="2:25">
      <c r="B2177" s="6"/>
      <c r="C2177" s="6"/>
      <c r="D2177" s="6"/>
      <c r="E2177" s="6"/>
      <c r="F2177" s="6"/>
      <c r="G2177" s="6"/>
      <c r="H2177" s="6"/>
      <c r="I2177" s="6"/>
      <c r="J2177" s="6"/>
      <c r="K2177" s="6"/>
      <c r="L2177" s="6"/>
      <c r="M2177" s="6"/>
      <c r="N2177" s="6"/>
      <c r="O2177" s="6"/>
      <c r="P2177" s="6"/>
      <c r="Q2177" s="6"/>
      <c r="R2177" s="6"/>
      <c r="S2177" s="6"/>
      <c r="T2177" s="6"/>
      <c r="U2177" s="6"/>
      <c r="V2177" s="6"/>
      <c r="W2177" s="6"/>
      <c r="X2177" s="6"/>
      <c r="Y2177" s="6"/>
    </row>
    <row r="2178" spans="2:25">
      <c r="B2178" s="6"/>
      <c r="C2178" s="6"/>
      <c r="D2178" s="6"/>
      <c r="E2178" s="6"/>
      <c r="F2178" s="6"/>
      <c r="G2178" s="6"/>
      <c r="H2178" s="6"/>
      <c r="I2178" s="6"/>
      <c r="J2178" s="6"/>
      <c r="K2178" s="6"/>
      <c r="L2178" s="6"/>
      <c r="M2178" s="6"/>
      <c r="N2178" s="6"/>
      <c r="O2178" s="6"/>
      <c r="P2178" s="6"/>
      <c r="Q2178" s="6"/>
      <c r="R2178" s="6"/>
      <c r="S2178" s="6"/>
      <c r="T2178" s="6"/>
      <c r="U2178" s="6"/>
      <c r="V2178" s="6"/>
      <c r="W2178" s="6"/>
      <c r="X2178" s="6"/>
      <c r="Y2178" s="6"/>
    </row>
    <row r="2179" spans="2:25">
      <c r="B2179" s="6"/>
      <c r="C2179" s="6"/>
      <c r="D2179" s="6"/>
      <c r="E2179" s="6"/>
      <c r="F2179" s="6"/>
      <c r="G2179" s="6"/>
      <c r="H2179" s="6"/>
      <c r="I2179" s="6"/>
      <c r="J2179" s="6"/>
      <c r="K2179" s="6"/>
      <c r="L2179" s="6"/>
      <c r="M2179" s="6"/>
      <c r="N2179" s="6"/>
      <c r="O2179" s="6"/>
      <c r="P2179" s="6"/>
      <c r="Q2179" s="6"/>
      <c r="R2179" s="6"/>
      <c r="S2179" s="6"/>
      <c r="T2179" s="6"/>
      <c r="U2179" s="6"/>
      <c r="V2179" s="6"/>
      <c r="W2179" s="6"/>
      <c r="X2179" s="6"/>
      <c r="Y2179" s="6"/>
    </row>
    <row r="2180" spans="2:25">
      <c r="B2180" s="6"/>
      <c r="C2180" s="6"/>
      <c r="D2180" s="6"/>
      <c r="E2180" s="6"/>
      <c r="F2180" s="6"/>
      <c r="G2180" s="6"/>
      <c r="H2180" s="6"/>
      <c r="I2180" s="6"/>
      <c r="J2180" s="6"/>
      <c r="K2180" s="6"/>
      <c r="L2180" s="6"/>
      <c r="M2180" s="6"/>
      <c r="N2180" s="6"/>
      <c r="O2180" s="6"/>
      <c r="P2180" s="6"/>
      <c r="Q2180" s="6"/>
      <c r="R2180" s="6"/>
      <c r="S2180" s="6"/>
      <c r="T2180" s="6"/>
      <c r="U2180" s="6"/>
      <c r="V2180" s="6"/>
      <c r="W2180" s="6"/>
      <c r="X2180" s="6"/>
      <c r="Y2180" s="6"/>
    </row>
    <row r="2181" spans="2:25">
      <c r="B2181" s="6"/>
      <c r="C2181" s="6"/>
      <c r="D2181" s="6"/>
      <c r="E2181" s="6"/>
      <c r="F2181" s="6"/>
      <c r="G2181" s="6"/>
      <c r="H2181" s="6"/>
      <c r="I2181" s="6"/>
      <c r="J2181" s="6"/>
      <c r="K2181" s="6"/>
      <c r="L2181" s="6"/>
      <c r="M2181" s="6"/>
      <c r="N2181" s="6"/>
      <c r="O2181" s="6"/>
      <c r="P2181" s="6"/>
      <c r="Q2181" s="6"/>
      <c r="R2181" s="6"/>
      <c r="S2181" s="6"/>
      <c r="T2181" s="6"/>
      <c r="U2181" s="6"/>
      <c r="V2181" s="6"/>
      <c r="W2181" s="6"/>
      <c r="X2181" s="6"/>
      <c r="Y2181" s="6"/>
    </row>
    <row r="2182" spans="2:25">
      <c r="B2182" s="6"/>
      <c r="C2182" s="6"/>
      <c r="D2182" s="6"/>
      <c r="E2182" s="6"/>
      <c r="F2182" s="6"/>
      <c r="G2182" s="6"/>
      <c r="H2182" s="6"/>
      <c r="I2182" s="6"/>
      <c r="J2182" s="6"/>
      <c r="K2182" s="6"/>
      <c r="L2182" s="6"/>
      <c r="M2182" s="6"/>
      <c r="N2182" s="6"/>
      <c r="O2182" s="6"/>
      <c r="P2182" s="6"/>
      <c r="Q2182" s="6"/>
      <c r="R2182" s="6"/>
      <c r="S2182" s="6"/>
      <c r="T2182" s="6"/>
      <c r="U2182" s="6"/>
      <c r="V2182" s="6"/>
      <c r="W2182" s="6"/>
      <c r="X2182" s="6"/>
      <c r="Y2182" s="6"/>
    </row>
    <row r="2183" spans="2:25">
      <c r="B2183" s="6"/>
      <c r="C2183" s="6"/>
      <c r="D2183" s="6"/>
      <c r="E2183" s="6"/>
      <c r="F2183" s="6"/>
      <c r="G2183" s="6"/>
      <c r="H2183" s="6"/>
      <c r="I2183" s="6"/>
      <c r="J2183" s="6"/>
      <c r="K2183" s="6"/>
      <c r="L2183" s="6"/>
      <c r="M2183" s="6"/>
      <c r="N2183" s="6"/>
      <c r="O2183" s="6"/>
      <c r="P2183" s="6"/>
      <c r="Q2183" s="6"/>
      <c r="R2183" s="6"/>
      <c r="S2183" s="6"/>
      <c r="T2183" s="6"/>
      <c r="U2183" s="6"/>
      <c r="V2183" s="6"/>
      <c r="W2183" s="6"/>
      <c r="X2183" s="6"/>
      <c r="Y2183" s="6"/>
    </row>
    <row r="2184" spans="2:25">
      <c r="B2184" s="6"/>
      <c r="C2184" s="6"/>
      <c r="D2184" s="6"/>
      <c r="E2184" s="6"/>
      <c r="F2184" s="6"/>
      <c r="G2184" s="6"/>
      <c r="H2184" s="6"/>
      <c r="I2184" s="6"/>
      <c r="J2184" s="6"/>
      <c r="K2184" s="6"/>
      <c r="L2184" s="6"/>
      <c r="M2184" s="6"/>
      <c r="N2184" s="6"/>
      <c r="O2184" s="6"/>
      <c r="P2184" s="6"/>
      <c r="Q2184" s="6"/>
      <c r="R2184" s="6"/>
      <c r="S2184" s="6"/>
      <c r="T2184" s="6"/>
      <c r="U2184" s="6"/>
      <c r="V2184" s="6"/>
      <c r="W2184" s="6"/>
      <c r="X2184" s="6"/>
      <c r="Y2184" s="6"/>
    </row>
    <row r="2185" spans="2:25">
      <c r="B2185" s="6"/>
      <c r="C2185" s="6"/>
      <c r="D2185" s="6"/>
      <c r="E2185" s="6"/>
      <c r="F2185" s="6"/>
      <c r="G2185" s="6"/>
      <c r="H2185" s="6"/>
      <c r="I2185" s="6"/>
      <c r="J2185" s="6"/>
      <c r="K2185" s="6"/>
      <c r="L2185" s="6"/>
      <c r="M2185" s="6"/>
      <c r="N2185" s="6"/>
      <c r="O2185" s="6"/>
      <c r="P2185" s="6"/>
      <c r="Q2185" s="6"/>
      <c r="R2185" s="6"/>
      <c r="S2185" s="6"/>
      <c r="T2185" s="6"/>
      <c r="U2185" s="6"/>
      <c r="V2185" s="6"/>
      <c r="W2185" s="6"/>
      <c r="X2185" s="6"/>
      <c r="Y2185" s="6"/>
    </row>
    <row r="2186" spans="2:25">
      <c r="B2186" s="6"/>
      <c r="C2186" s="6"/>
      <c r="D2186" s="6"/>
      <c r="E2186" s="6"/>
      <c r="F2186" s="6"/>
      <c r="G2186" s="6"/>
      <c r="H2186" s="6"/>
      <c r="I2186" s="6"/>
      <c r="J2186" s="6"/>
      <c r="K2186" s="6"/>
      <c r="L2186" s="6"/>
      <c r="M2186" s="6"/>
      <c r="N2186" s="6"/>
      <c r="O2186" s="6"/>
      <c r="P2186" s="6"/>
      <c r="Q2186" s="6"/>
      <c r="R2186" s="6"/>
      <c r="S2186" s="6"/>
      <c r="T2186" s="6"/>
      <c r="U2186" s="6"/>
      <c r="V2186" s="6"/>
      <c r="W2186" s="6"/>
      <c r="X2186" s="6"/>
      <c r="Y2186" s="6"/>
    </row>
    <row r="2187" spans="2:25">
      <c r="B2187" s="6"/>
      <c r="C2187" s="6"/>
      <c r="D2187" s="6"/>
      <c r="E2187" s="6"/>
      <c r="F2187" s="6"/>
      <c r="G2187" s="6"/>
      <c r="H2187" s="6"/>
      <c r="I2187" s="6"/>
      <c r="J2187" s="6"/>
      <c r="K2187" s="6"/>
      <c r="L2187" s="6"/>
      <c r="M2187" s="6"/>
      <c r="N2187" s="6"/>
      <c r="O2187" s="6"/>
      <c r="P2187" s="6"/>
      <c r="Q2187" s="6"/>
      <c r="R2187" s="6"/>
      <c r="S2187" s="6"/>
      <c r="T2187" s="6"/>
      <c r="U2187" s="6"/>
      <c r="V2187" s="6"/>
      <c r="W2187" s="6"/>
      <c r="X2187" s="6"/>
      <c r="Y2187" s="6"/>
    </row>
    <row r="2188" spans="2:25">
      <c r="B2188" s="6"/>
      <c r="C2188" s="6"/>
      <c r="D2188" s="6"/>
      <c r="E2188" s="6"/>
      <c r="F2188" s="6"/>
      <c r="G2188" s="6"/>
      <c r="H2188" s="6"/>
      <c r="I2188" s="6"/>
      <c r="J2188" s="6"/>
      <c r="K2188" s="6"/>
      <c r="L2188" s="6"/>
      <c r="M2188" s="6"/>
      <c r="N2188" s="6"/>
      <c r="O2188" s="6"/>
      <c r="P2188" s="6"/>
      <c r="Q2188" s="6"/>
      <c r="R2188" s="6"/>
      <c r="S2188" s="6"/>
      <c r="T2188" s="6"/>
      <c r="U2188" s="6"/>
      <c r="V2188" s="6"/>
      <c r="W2188" s="6"/>
      <c r="X2188" s="6"/>
      <c r="Y2188" s="6"/>
    </row>
    <row r="2189" spans="2:25">
      <c r="B2189" s="6"/>
      <c r="C2189" s="6"/>
      <c r="D2189" s="6"/>
      <c r="E2189" s="6"/>
      <c r="F2189" s="6"/>
      <c r="G2189" s="6"/>
      <c r="H2189" s="6"/>
      <c r="I2189" s="6"/>
      <c r="J2189" s="6"/>
      <c r="K2189" s="6"/>
      <c r="L2189" s="6"/>
      <c r="M2189" s="6"/>
      <c r="N2189" s="6"/>
      <c r="O2189" s="6"/>
      <c r="P2189" s="6"/>
      <c r="Q2189" s="6"/>
      <c r="R2189" s="6"/>
      <c r="S2189" s="6"/>
      <c r="T2189" s="6"/>
      <c r="U2189" s="6"/>
      <c r="V2189" s="6"/>
      <c r="W2189" s="6"/>
      <c r="X2189" s="6"/>
      <c r="Y2189" s="6"/>
    </row>
    <row r="2190" spans="2:25">
      <c r="B2190" s="6"/>
      <c r="C2190" s="6"/>
      <c r="D2190" s="6"/>
      <c r="E2190" s="6"/>
      <c r="F2190" s="6"/>
      <c r="G2190" s="6"/>
      <c r="H2190" s="6"/>
      <c r="I2190" s="6"/>
      <c r="J2190" s="6"/>
      <c r="K2190" s="6"/>
      <c r="L2190" s="6"/>
      <c r="M2190" s="6"/>
      <c r="N2190" s="6"/>
      <c r="O2190" s="6"/>
      <c r="P2190" s="6"/>
      <c r="Q2190" s="6"/>
      <c r="R2190" s="6"/>
      <c r="S2190" s="6"/>
      <c r="T2190" s="6"/>
      <c r="U2190" s="6"/>
      <c r="V2190" s="6"/>
      <c r="W2190" s="6"/>
      <c r="X2190" s="6"/>
      <c r="Y2190" s="6"/>
    </row>
    <row r="2191" spans="2:25">
      <c r="B2191" s="6"/>
      <c r="C2191" s="6"/>
      <c r="D2191" s="6"/>
      <c r="E2191" s="6"/>
      <c r="F2191" s="6"/>
      <c r="G2191" s="6"/>
      <c r="H2191" s="6"/>
      <c r="I2191" s="6"/>
      <c r="J2191" s="6"/>
      <c r="K2191" s="6"/>
      <c r="L2191" s="6"/>
      <c r="M2191" s="6"/>
      <c r="N2191" s="6"/>
      <c r="O2191" s="6"/>
      <c r="P2191" s="6"/>
      <c r="Q2191" s="6"/>
      <c r="R2191" s="6"/>
      <c r="S2191" s="6"/>
      <c r="T2191" s="6"/>
      <c r="U2191" s="6"/>
      <c r="V2191" s="6"/>
      <c r="W2191" s="6"/>
      <c r="X2191" s="6"/>
      <c r="Y2191" s="6"/>
    </row>
    <row r="2192" spans="2:25">
      <c r="B2192" s="6"/>
      <c r="C2192" s="6"/>
      <c r="D2192" s="6"/>
      <c r="E2192" s="6"/>
      <c r="F2192" s="6"/>
      <c r="G2192" s="6"/>
      <c r="H2192" s="6"/>
      <c r="I2192" s="6"/>
      <c r="J2192" s="6"/>
      <c r="K2192" s="6"/>
      <c r="L2192" s="6"/>
      <c r="M2192" s="6"/>
      <c r="N2192" s="6"/>
      <c r="O2192" s="6"/>
      <c r="P2192" s="6"/>
      <c r="Q2192" s="6"/>
      <c r="R2192" s="6"/>
      <c r="S2192" s="6"/>
      <c r="T2192" s="6"/>
      <c r="U2192" s="6"/>
      <c r="V2192" s="6"/>
      <c r="W2192" s="6"/>
      <c r="X2192" s="6"/>
      <c r="Y2192" s="6"/>
    </row>
    <row r="2193" spans="2:25">
      <c r="B2193" s="6"/>
      <c r="C2193" s="6"/>
      <c r="D2193" s="6"/>
      <c r="E2193" s="6"/>
      <c r="F2193" s="6"/>
      <c r="G2193" s="6"/>
      <c r="H2193" s="6"/>
      <c r="I2193" s="6"/>
      <c r="J2193" s="6"/>
      <c r="K2193" s="6"/>
      <c r="L2193" s="6"/>
      <c r="M2193" s="6"/>
      <c r="N2193" s="6"/>
      <c r="O2193" s="6"/>
      <c r="P2193" s="6"/>
      <c r="Q2193" s="6"/>
      <c r="R2193" s="6"/>
      <c r="S2193" s="6"/>
      <c r="T2193" s="6"/>
      <c r="U2193" s="6"/>
      <c r="V2193" s="6"/>
      <c r="W2193" s="6"/>
      <c r="X2193" s="6"/>
      <c r="Y2193" s="6"/>
    </row>
    <row r="2194" spans="2:25">
      <c r="B2194" s="6"/>
      <c r="C2194" s="6"/>
      <c r="D2194" s="6"/>
      <c r="E2194" s="6"/>
      <c r="F2194" s="6"/>
      <c r="G2194" s="6"/>
      <c r="H2194" s="6"/>
      <c r="I2194" s="6"/>
      <c r="J2194" s="6"/>
      <c r="K2194" s="6"/>
      <c r="L2194" s="6"/>
      <c r="M2194" s="6"/>
      <c r="N2194" s="6"/>
      <c r="O2194" s="6"/>
      <c r="P2194" s="6"/>
      <c r="Q2194" s="6"/>
      <c r="R2194" s="6"/>
      <c r="S2194" s="6"/>
      <c r="T2194" s="6"/>
      <c r="U2194" s="6"/>
      <c r="V2194" s="6"/>
      <c r="W2194" s="6"/>
      <c r="X2194" s="6"/>
      <c r="Y2194" s="6"/>
    </row>
    <row r="2195" spans="2:25">
      <c r="B2195" s="6"/>
      <c r="C2195" s="6"/>
      <c r="D2195" s="6"/>
      <c r="E2195" s="6"/>
      <c r="F2195" s="6"/>
      <c r="G2195" s="6"/>
      <c r="H2195" s="6"/>
      <c r="I2195" s="6"/>
      <c r="J2195" s="6"/>
      <c r="K2195" s="6"/>
      <c r="L2195" s="6"/>
      <c r="M2195" s="6"/>
      <c r="N2195" s="6"/>
      <c r="O2195" s="6"/>
      <c r="P2195" s="6"/>
      <c r="Q2195" s="6"/>
      <c r="R2195" s="6"/>
      <c r="S2195" s="6"/>
      <c r="T2195" s="6"/>
      <c r="U2195" s="6"/>
      <c r="V2195" s="6"/>
      <c r="W2195" s="6"/>
      <c r="X2195" s="6"/>
      <c r="Y2195" s="6"/>
    </row>
    <row r="2196" spans="2:25">
      <c r="B2196" s="6"/>
      <c r="C2196" s="6"/>
      <c r="D2196" s="6"/>
      <c r="E2196" s="6"/>
      <c r="F2196" s="6"/>
      <c r="G2196" s="6"/>
      <c r="H2196" s="6"/>
      <c r="I2196" s="6"/>
      <c r="J2196" s="6"/>
      <c r="K2196" s="6"/>
      <c r="L2196" s="6"/>
      <c r="M2196" s="6"/>
      <c r="N2196" s="6"/>
      <c r="O2196" s="6"/>
      <c r="P2196" s="6"/>
      <c r="Q2196" s="6"/>
      <c r="R2196" s="6"/>
      <c r="S2196" s="6"/>
      <c r="T2196" s="6"/>
      <c r="U2196" s="6"/>
      <c r="V2196" s="6"/>
      <c r="W2196" s="6"/>
      <c r="X2196" s="6"/>
      <c r="Y2196" s="6"/>
    </row>
    <row r="2197" spans="2:25">
      <c r="B2197" s="6"/>
      <c r="C2197" s="6"/>
      <c r="D2197" s="6"/>
      <c r="E2197" s="6"/>
      <c r="F2197" s="6"/>
      <c r="G2197" s="6"/>
      <c r="H2197" s="6"/>
      <c r="I2197" s="6"/>
      <c r="J2197" s="6"/>
      <c r="K2197" s="6"/>
      <c r="L2197" s="6"/>
      <c r="M2197" s="6"/>
      <c r="N2197" s="6"/>
      <c r="O2197" s="6"/>
      <c r="P2197" s="6"/>
      <c r="Q2197" s="6"/>
      <c r="R2197" s="6"/>
      <c r="S2197" s="6"/>
      <c r="T2197" s="6"/>
      <c r="U2197" s="6"/>
      <c r="V2197" s="6"/>
      <c r="W2197" s="6"/>
      <c r="X2197" s="6"/>
      <c r="Y2197" s="6"/>
    </row>
    <row r="2198" spans="2:25">
      <c r="B2198" s="6"/>
      <c r="C2198" s="6"/>
      <c r="D2198" s="6"/>
      <c r="E2198" s="6"/>
      <c r="F2198" s="6"/>
      <c r="G2198" s="6"/>
      <c r="H2198" s="6"/>
      <c r="I2198" s="6"/>
      <c r="J2198" s="6"/>
      <c r="K2198" s="6"/>
      <c r="L2198" s="6"/>
      <c r="M2198" s="6"/>
      <c r="N2198" s="6"/>
      <c r="O2198" s="6"/>
      <c r="P2198" s="6"/>
      <c r="Q2198" s="6"/>
      <c r="R2198" s="6"/>
      <c r="S2198" s="6"/>
      <c r="T2198" s="6"/>
      <c r="U2198" s="6"/>
      <c r="V2198" s="6"/>
      <c r="W2198" s="6"/>
      <c r="X2198" s="6"/>
      <c r="Y2198" s="6"/>
    </row>
    <row r="2199" spans="2:25">
      <c r="B2199" s="6"/>
      <c r="C2199" s="6"/>
      <c r="D2199" s="6"/>
      <c r="E2199" s="6"/>
      <c r="F2199" s="6"/>
      <c r="G2199" s="6"/>
      <c r="H2199" s="6"/>
      <c r="I2199" s="6"/>
      <c r="J2199" s="6"/>
      <c r="K2199" s="6"/>
      <c r="L2199" s="6"/>
      <c r="M2199" s="6"/>
      <c r="N2199" s="6"/>
      <c r="O2199" s="6"/>
      <c r="P2199" s="6"/>
      <c r="Q2199" s="6"/>
      <c r="R2199" s="6"/>
      <c r="S2199" s="6"/>
      <c r="T2199" s="6"/>
      <c r="U2199" s="6"/>
      <c r="V2199" s="6"/>
      <c r="W2199" s="6"/>
      <c r="X2199" s="6"/>
      <c r="Y2199" s="6"/>
    </row>
    <row r="2200" spans="2:25">
      <c r="B2200" s="6"/>
      <c r="C2200" s="6"/>
      <c r="D2200" s="6"/>
      <c r="E2200" s="6"/>
      <c r="F2200" s="6"/>
      <c r="G2200" s="6"/>
      <c r="H2200" s="6"/>
      <c r="I2200" s="6"/>
      <c r="J2200" s="6"/>
      <c r="K2200" s="6"/>
      <c r="L2200" s="6"/>
      <c r="M2200" s="6"/>
      <c r="N2200" s="6"/>
      <c r="O2200" s="6"/>
      <c r="P2200" s="6"/>
      <c r="Q2200" s="6"/>
      <c r="R2200" s="6"/>
      <c r="S2200" s="6"/>
      <c r="T2200" s="6"/>
      <c r="U2200" s="6"/>
      <c r="V2200" s="6"/>
      <c r="W2200" s="6"/>
      <c r="X2200" s="6"/>
      <c r="Y2200" s="6"/>
    </row>
    <row r="2201" spans="2:25">
      <c r="B2201" s="6"/>
      <c r="C2201" s="6"/>
      <c r="D2201" s="6"/>
      <c r="E2201" s="6"/>
      <c r="F2201" s="6"/>
      <c r="G2201" s="6"/>
      <c r="H2201" s="6"/>
      <c r="I2201" s="6"/>
      <c r="J2201" s="6"/>
      <c r="K2201" s="6"/>
      <c r="L2201" s="6"/>
      <c r="M2201" s="6"/>
      <c r="N2201" s="6"/>
      <c r="O2201" s="6"/>
      <c r="P2201" s="6"/>
      <c r="Q2201" s="6"/>
      <c r="R2201" s="6"/>
      <c r="S2201" s="6"/>
      <c r="T2201" s="6"/>
      <c r="U2201" s="6"/>
      <c r="V2201" s="6"/>
      <c r="W2201" s="6"/>
      <c r="X2201" s="6"/>
      <c r="Y2201" s="6"/>
    </row>
    <row r="2202" spans="2:25">
      <c r="B2202" s="6"/>
      <c r="C2202" s="6"/>
      <c r="D2202" s="6"/>
      <c r="E2202" s="6"/>
      <c r="F2202" s="6"/>
      <c r="G2202" s="6"/>
      <c r="H2202" s="6"/>
      <c r="I2202" s="6"/>
      <c r="J2202" s="6"/>
      <c r="K2202" s="6"/>
      <c r="L2202" s="6"/>
      <c r="M2202" s="6"/>
      <c r="N2202" s="6"/>
      <c r="O2202" s="6"/>
      <c r="P2202" s="6"/>
      <c r="Q2202" s="6"/>
      <c r="R2202" s="6"/>
      <c r="S2202" s="6"/>
      <c r="T2202" s="6"/>
      <c r="U2202" s="6"/>
      <c r="V2202" s="6"/>
      <c r="W2202" s="6"/>
      <c r="X2202" s="6"/>
      <c r="Y2202" s="6"/>
    </row>
    <row r="2203" spans="2:25">
      <c r="B2203" s="6"/>
      <c r="C2203" s="6"/>
      <c r="D2203" s="6"/>
      <c r="E2203" s="6"/>
      <c r="F2203" s="6"/>
      <c r="G2203" s="6"/>
      <c r="H2203" s="6"/>
      <c r="I2203" s="6"/>
      <c r="J2203" s="6"/>
      <c r="K2203" s="6"/>
      <c r="L2203" s="6"/>
      <c r="M2203" s="6"/>
      <c r="N2203" s="6"/>
      <c r="O2203" s="6"/>
      <c r="P2203" s="6"/>
      <c r="Q2203" s="6"/>
      <c r="R2203" s="6"/>
      <c r="S2203" s="6"/>
      <c r="T2203" s="6"/>
      <c r="U2203" s="6"/>
      <c r="V2203" s="6"/>
      <c r="W2203" s="6"/>
      <c r="X2203" s="6"/>
      <c r="Y2203" s="6"/>
    </row>
    <row r="2204" spans="2:25">
      <c r="B2204" s="6"/>
      <c r="C2204" s="6"/>
      <c r="D2204" s="6"/>
      <c r="E2204" s="6"/>
      <c r="F2204" s="6"/>
      <c r="G2204" s="6"/>
      <c r="H2204" s="6"/>
      <c r="I2204" s="6"/>
      <c r="J2204" s="6"/>
      <c r="K2204" s="6"/>
      <c r="L2204" s="6"/>
      <c r="M2204" s="6"/>
      <c r="N2204" s="6"/>
      <c r="O2204" s="6"/>
      <c r="P2204" s="6"/>
      <c r="Q2204" s="6"/>
      <c r="R2204" s="6"/>
      <c r="S2204" s="6"/>
      <c r="T2204" s="6"/>
      <c r="U2204" s="6"/>
      <c r="V2204" s="6"/>
      <c r="W2204" s="6"/>
      <c r="X2204" s="6"/>
      <c r="Y2204" s="6"/>
    </row>
    <row r="2205" spans="2:25">
      <c r="B2205" s="6"/>
      <c r="C2205" s="6"/>
      <c r="D2205" s="6"/>
      <c r="E2205" s="6"/>
      <c r="F2205" s="6"/>
      <c r="G2205" s="6"/>
      <c r="H2205" s="6"/>
      <c r="I2205" s="6"/>
      <c r="J2205" s="6"/>
      <c r="K2205" s="6"/>
      <c r="L2205" s="6"/>
      <c r="M2205" s="6"/>
      <c r="N2205" s="6"/>
      <c r="O2205" s="6"/>
      <c r="P2205" s="6"/>
      <c r="Q2205" s="6"/>
      <c r="R2205" s="6"/>
      <c r="S2205" s="6"/>
      <c r="T2205" s="6"/>
      <c r="U2205" s="6"/>
      <c r="V2205" s="6"/>
      <c r="W2205" s="6"/>
      <c r="X2205" s="6"/>
      <c r="Y2205" s="6"/>
    </row>
    <row r="2206" spans="2:25">
      <c r="B2206" s="6"/>
      <c r="C2206" s="6"/>
      <c r="D2206" s="6"/>
      <c r="E2206" s="6"/>
      <c r="F2206" s="6"/>
      <c r="G2206" s="6"/>
      <c r="H2206" s="6"/>
      <c r="I2206" s="6"/>
      <c r="J2206" s="6"/>
      <c r="K2206" s="6"/>
      <c r="L2206" s="6"/>
      <c r="M2206" s="6"/>
      <c r="N2206" s="6"/>
      <c r="O2206" s="6"/>
      <c r="P2206" s="6"/>
      <c r="Q2206" s="6"/>
      <c r="R2206" s="6"/>
      <c r="S2206" s="6"/>
      <c r="T2206" s="6"/>
      <c r="U2206" s="6"/>
      <c r="V2206" s="6"/>
      <c r="W2206" s="6"/>
      <c r="X2206" s="6"/>
      <c r="Y2206" s="6"/>
    </row>
    <row r="2207" spans="2:25">
      <c r="B2207" s="6"/>
      <c r="C2207" s="6"/>
      <c r="D2207" s="6"/>
      <c r="E2207" s="6"/>
      <c r="F2207" s="6"/>
      <c r="G2207" s="6"/>
      <c r="H2207" s="6"/>
      <c r="I2207" s="6"/>
      <c r="J2207" s="6"/>
      <c r="K2207" s="6"/>
      <c r="L2207" s="6"/>
      <c r="M2207" s="6"/>
      <c r="N2207" s="6"/>
      <c r="O2207" s="6"/>
      <c r="P2207" s="6"/>
      <c r="Q2207" s="6"/>
      <c r="R2207" s="6"/>
      <c r="S2207" s="6"/>
      <c r="T2207" s="6"/>
      <c r="U2207" s="6"/>
      <c r="V2207" s="6"/>
      <c r="W2207" s="6"/>
      <c r="X2207" s="6"/>
      <c r="Y2207" s="6"/>
    </row>
    <row r="2208" spans="2:25">
      <c r="B2208" s="6"/>
      <c r="C2208" s="6"/>
      <c r="D2208" s="6"/>
      <c r="E2208" s="6"/>
      <c r="F2208" s="6"/>
      <c r="G2208" s="6"/>
      <c r="H2208" s="6"/>
      <c r="I2208" s="6"/>
      <c r="J2208" s="6"/>
      <c r="K2208" s="6"/>
      <c r="L2208" s="6"/>
      <c r="M2208" s="6"/>
      <c r="N2208" s="6"/>
      <c r="O2208" s="6"/>
      <c r="P2208" s="6"/>
      <c r="Q2208" s="6"/>
      <c r="R2208" s="6"/>
      <c r="S2208" s="6"/>
      <c r="T2208" s="6"/>
      <c r="U2208" s="6"/>
      <c r="V2208" s="6"/>
      <c r="W2208" s="6"/>
      <c r="X2208" s="6"/>
      <c r="Y2208" s="6"/>
    </row>
    <row r="2209" spans="2:25">
      <c r="B2209" s="6"/>
      <c r="C2209" s="6"/>
      <c r="D2209" s="6"/>
      <c r="E2209" s="6"/>
      <c r="F2209" s="6"/>
      <c r="G2209" s="6"/>
      <c r="H2209" s="6"/>
      <c r="I2209" s="6"/>
      <c r="J2209" s="6"/>
      <c r="K2209" s="6"/>
      <c r="L2209" s="6"/>
      <c r="M2209" s="6"/>
      <c r="N2209" s="6"/>
      <c r="O2209" s="6"/>
      <c r="P2209" s="6"/>
      <c r="Q2209" s="6"/>
      <c r="R2209" s="6"/>
      <c r="S2209" s="6"/>
      <c r="T2209" s="6"/>
      <c r="U2209" s="6"/>
      <c r="V2209" s="6"/>
      <c r="W2209" s="6"/>
      <c r="X2209" s="6"/>
      <c r="Y2209" s="6"/>
    </row>
    <row r="2210" spans="2:25">
      <c r="B2210" s="6"/>
      <c r="C2210" s="6"/>
      <c r="D2210" s="6"/>
      <c r="E2210" s="6"/>
      <c r="F2210" s="6"/>
      <c r="G2210" s="6"/>
      <c r="H2210" s="6"/>
      <c r="I2210" s="6"/>
      <c r="J2210" s="6"/>
      <c r="K2210" s="6"/>
      <c r="L2210" s="6"/>
      <c r="M2210" s="6"/>
      <c r="N2210" s="6"/>
      <c r="O2210" s="6"/>
      <c r="P2210" s="6"/>
      <c r="Q2210" s="6"/>
      <c r="R2210" s="6"/>
      <c r="S2210" s="6"/>
      <c r="T2210" s="6"/>
      <c r="U2210" s="6"/>
      <c r="V2210" s="6"/>
      <c r="W2210" s="6"/>
      <c r="X2210" s="6"/>
      <c r="Y2210" s="6"/>
    </row>
    <row r="2211" spans="2:25">
      <c r="B2211" s="6"/>
      <c r="C2211" s="6"/>
      <c r="D2211" s="6"/>
      <c r="E2211" s="6"/>
      <c r="F2211" s="6"/>
      <c r="G2211" s="6"/>
      <c r="H2211" s="6"/>
      <c r="I2211" s="6"/>
      <c r="J2211" s="6"/>
      <c r="K2211" s="6"/>
      <c r="L2211" s="6"/>
      <c r="M2211" s="6"/>
      <c r="N2211" s="6"/>
      <c r="O2211" s="6"/>
      <c r="P2211" s="6"/>
      <c r="Q2211" s="6"/>
      <c r="R2211" s="6"/>
      <c r="S2211" s="6"/>
      <c r="T2211" s="6"/>
      <c r="U2211" s="6"/>
      <c r="V2211" s="6"/>
      <c r="W2211" s="6"/>
      <c r="X2211" s="6"/>
      <c r="Y2211" s="6"/>
    </row>
    <row r="2212" spans="2:25">
      <c r="B2212" s="6"/>
      <c r="C2212" s="6"/>
      <c r="D2212" s="6"/>
      <c r="E2212" s="6"/>
      <c r="F2212" s="6"/>
      <c r="G2212" s="6"/>
      <c r="H2212" s="6"/>
      <c r="I2212" s="6"/>
      <c r="J2212" s="6"/>
      <c r="K2212" s="6"/>
      <c r="L2212" s="6"/>
      <c r="M2212" s="6"/>
      <c r="N2212" s="6"/>
      <c r="O2212" s="6"/>
      <c r="P2212" s="6"/>
      <c r="Q2212" s="6"/>
      <c r="R2212" s="6"/>
      <c r="S2212" s="6"/>
      <c r="T2212" s="6"/>
      <c r="U2212" s="6"/>
      <c r="V2212" s="6"/>
      <c r="W2212" s="6"/>
      <c r="X2212" s="6"/>
      <c r="Y2212" s="6"/>
    </row>
    <row r="2213" spans="2:25">
      <c r="B2213" s="6"/>
      <c r="C2213" s="6"/>
      <c r="D2213" s="6"/>
      <c r="E2213" s="6"/>
      <c r="F2213" s="6"/>
      <c r="G2213" s="6"/>
      <c r="H2213" s="6"/>
      <c r="I2213" s="6"/>
      <c r="J2213" s="6"/>
      <c r="K2213" s="6"/>
      <c r="L2213" s="6"/>
      <c r="M2213" s="6"/>
      <c r="N2213" s="6"/>
      <c r="O2213" s="6"/>
      <c r="P2213" s="6"/>
      <c r="Q2213" s="6"/>
      <c r="R2213" s="6"/>
      <c r="S2213" s="6"/>
      <c r="T2213" s="6"/>
      <c r="U2213" s="6"/>
      <c r="V2213" s="6"/>
      <c r="W2213" s="6"/>
      <c r="X2213" s="6"/>
      <c r="Y2213" s="6"/>
    </row>
    <row r="2214" spans="2:25">
      <c r="B2214" s="6"/>
      <c r="C2214" s="6"/>
      <c r="D2214" s="6"/>
      <c r="E2214" s="6"/>
      <c r="F2214" s="6"/>
      <c r="G2214" s="6"/>
      <c r="H2214" s="6"/>
      <c r="I2214" s="6"/>
      <c r="J2214" s="6"/>
      <c r="K2214" s="6"/>
      <c r="L2214" s="6"/>
      <c r="M2214" s="6"/>
      <c r="N2214" s="6"/>
      <c r="O2214" s="6"/>
      <c r="P2214" s="6"/>
      <c r="Q2214" s="6"/>
      <c r="R2214" s="6"/>
      <c r="S2214" s="6"/>
      <c r="T2214" s="6"/>
      <c r="U2214" s="6"/>
      <c r="V2214" s="6"/>
      <c r="W2214" s="6"/>
      <c r="X2214" s="6"/>
      <c r="Y2214" s="6"/>
    </row>
    <row r="2215" spans="2:25">
      <c r="B2215" s="6"/>
      <c r="C2215" s="6"/>
      <c r="D2215" s="6"/>
      <c r="E2215" s="6"/>
      <c r="F2215" s="6"/>
      <c r="G2215" s="6"/>
      <c r="H2215" s="6"/>
      <c r="I2215" s="6"/>
      <c r="J2215" s="6"/>
      <c r="K2215" s="6"/>
      <c r="L2215" s="6"/>
      <c r="M2215" s="6"/>
      <c r="N2215" s="6"/>
      <c r="O2215" s="6"/>
      <c r="P2215" s="6"/>
      <c r="Q2215" s="6"/>
      <c r="R2215" s="6"/>
      <c r="S2215" s="6"/>
      <c r="T2215" s="6"/>
      <c r="U2215" s="6"/>
      <c r="V2215" s="6"/>
      <c r="W2215" s="6"/>
      <c r="X2215" s="6"/>
      <c r="Y2215" s="6"/>
    </row>
    <row r="2216" spans="2:25">
      <c r="B2216" s="6"/>
      <c r="C2216" s="6"/>
      <c r="D2216" s="6"/>
      <c r="E2216" s="6"/>
      <c r="F2216" s="6"/>
      <c r="G2216" s="6"/>
      <c r="H2216" s="6"/>
      <c r="I2216" s="6"/>
      <c r="J2216" s="6"/>
      <c r="K2216" s="6"/>
      <c r="L2216" s="6"/>
      <c r="M2216" s="6"/>
      <c r="N2216" s="6"/>
      <c r="O2216" s="6"/>
      <c r="P2216" s="6"/>
      <c r="Q2216" s="6"/>
      <c r="R2216" s="6"/>
      <c r="S2216" s="6"/>
      <c r="T2216" s="6"/>
      <c r="U2216" s="6"/>
      <c r="V2216" s="6"/>
      <c r="W2216" s="6"/>
      <c r="X2216" s="6"/>
      <c r="Y2216" s="6"/>
    </row>
    <row r="2217" spans="2:25">
      <c r="B2217" s="6"/>
      <c r="C2217" s="6"/>
      <c r="D2217" s="6"/>
      <c r="E2217" s="6"/>
      <c r="F2217" s="6"/>
      <c r="G2217" s="6"/>
      <c r="H2217" s="6"/>
      <c r="I2217" s="6"/>
      <c r="J2217" s="6"/>
      <c r="K2217" s="6"/>
      <c r="L2217" s="6"/>
      <c r="M2217" s="6"/>
      <c r="N2217" s="6"/>
      <c r="O2217" s="6"/>
      <c r="P2217" s="6"/>
      <c r="Q2217" s="6"/>
      <c r="R2217" s="6"/>
      <c r="S2217" s="6"/>
      <c r="T2217" s="6"/>
      <c r="U2217" s="6"/>
      <c r="V2217" s="6"/>
      <c r="W2217" s="6"/>
      <c r="X2217" s="6"/>
      <c r="Y2217" s="6"/>
    </row>
    <row r="2218" spans="2:25">
      <c r="B2218" s="6"/>
      <c r="C2218" s="6"/>
      <c r="D2218" s="6"/>
      <c r="E2218" s="6"/>
      <c r="F2218" s="6"/>
      <c r="G2218" s="6"/>
      <c r="H2218" s="6"/>
      <c r="I2218" s="6"/>
      <c r="J2218" s="6"/>
      <c r="K2218" s="6"/>
      <c r="L2218" s="6"/>
      <c r="M2218" s="6"/>
      <c r="N2218" s="6"/>
      <c r="O2218" s="6"/>
      <c r="P2218" s="6"/>
      <c r="Q2218" s="6"/>
      <c r="R2218" s="6"/>
      <c r="S2218" s="6"/>
      <c r="T2218" s="6"/>
      <c r="U2218" s="6"/>
      <c r="V2218" s="6"/>
      <c r="W2218" s="6"/>
      <c r="X2218" s="6"/>
      <c r="Y2218" s="6"/>
    </row>
    <row r="2219" spans="2:25">
      <c r="B2219" s="6"/>
      <c r="C2219" s="6"/>
      <c r="D2219" s="6"/>
      <c r="E2219" s="6"/>
      <c r="F2219" s="6"/>
      <c r="G2219" s="6"/>
      <c r="H2219" s="6"/>
      <c r="I2219" s="6"/>
      <c r="J2219" s="6"/>
      <c r="K2219" s="6"/>
      <c r="L2219" s="6"/>
      <c r="M2219" s="6"/>
      <c r="N2219" s="6"/>
      <c r="O2219" s="6"/>
      <c r="P2219" s="6"/>
      <c r="Q2219" s="6"/>
      <c r="R2219" s="6"/>
      <c r="S2219" s="6"/>
      <c r="T2219" s="6"/>
      <c r="U2219" s="6"/>
      <c r="V2219" s="6"/>
      <c r="W2219" s="6"/>
      <c r="X2219" s="6"/>
      <c r="Y2219" s="6"/>
    </row>
    <row r="2220" spans="2:25">
      <c r="B2220" s="6"/>
      <c r="C2220" s="6"/>
      <c r="D2220" s="6"/>
      <c r="E2220" s="6"/>
      <c r="F2220" s="6"/>
      <c r="G2220" s="6"/>
      <c r="H2220" s="6"/>
      <c r="I2220" s="6"/>
      <c r="J2220" s="6"/>
      <c r="K2220" s="6"/>
      <c r="L2220" s="6"/>
      <c r="M2220" s="6"/>
      <c r="N2220" s="6"/>
      <c r="O2220" s="6"/>
      <c r="P2220" s="6"/>
      <c r="Q2220" s="6"/>
      <c r="R2220" s="6"/>
      <c r="S2220" s="6"/>
      <c r="T2220" s="6"/>
      <c r="U2220" s="6"/>
      <c r="V2220" s="6"/>
      <c r="W2220" s="6"/>
      <c r="X2220" s="6"/>
      <c r="Y2220" s="6"/>
    </row>
    <row r="2221" spans="2:25">
      <c r="B2221" s="6"/>
      <c r="C2221" s="6"/>
      <c r="D2221" s="6"/>
      <c r="E2221" s="6"/>
      <c r="F2221" s="6"/>
      <c r="G2221" s="6"/>
      <c r="H2221" s="6"/>
      <c r="I2221" s="6"/>
      <c r="J2221" s="6"/>
      <c r="K2221" s="6"/>
      <c r="L2221" s="6"/>
      <c r="M2221" s="6"/>
      <c r="N2221" s="6"/>
      <c r="O2221" s="6"/>
      <c r="P2221" s="6"/>
      <c r="Q2221" s="6"/>
      <c r="R2221" s="6"/>
      <c r="S2221" s="6"/>
      <c r="T2221" s="6"/>
      <c r="U2221" s="6"/>
      <c r="V2221" s="6"/>
      <c r="W2221" s="6"/>
      <c r="X2221" s="6"/>
      <c r="Y2221" s="6"/>
    </row>
    <row r="2222" spans="2:25">
      <c r="B2222" s="6"/>
      <c r="C2222" s="6"/>
      <c r="D2222" s="6"/>
      <c r="E2222" s="6"/>
      <c r="F2222" s="6"/>
      <c r="G2222" s="6"/>
      <c r="H2222" s="6"/>
      <c r="I2222" s="6"/>
      <c r="J2222" s="6"/>
      <c r="K2222" s="6"/>
      <c r="L2222" s="6"/>
      <c r="M2222" s="6"/>
      <c r="N2222" s="6"/>
      <c r="O2222" s="6"/>
      <c r="P2222" s="6"/>
      <c r="Q2222" s="6"/>
      <c r="R2222" s="6"/>
      <c r="S2222" s="6"/>
      <c r="T2222" s="6"/>
      <c r="U2222" s="6"/>
      <c r="V2222" s="6"/>
      <c r="W2222" s="6"/>
      <c r="X2222" s="6"/>
      <c r="Y2222" s="6"/>
    </row>
    <row r="2223" spans="2:25">
      <c r="B2223" s="6"/>
      <c r="C2223" s="6"/>
      <c r="D2223" s="6"/>
      <c r="E2223" s="6"/>
      <c r="F2223" s="6"/>
      <c r="G2223" s="6"/>
      <c r="H2223" s="6"/>
      <c r="I2223" s="6"/>
      <c r="J2223" s="6"/>
      <c r="K2223" s="6"/>
      <c r="L2223" s="6"/>
      <c r="M2223" s="6"/>
      <c r="N2223" s="6"/>
      <c r="O2223" s="6"/>
      <c r="P2223" s="6"/>
      <c r="Q2223" s="6"/>
      <c r="R2223" s="6"/>
      <c r="S2223" s="6"/>
      <c r="T2223" s="6"/>
      <c r="U2223" s="6"/>
      <c r="V2223" s="6"/>
      <c r="W2223" s="6"/>
      <c r="X2223" s="6"/>
      <c r="Y2223" s="6"/>
    </row>
    <row r="2224" spans="2:25">
      <c r="B2224" s="6"/>
      <c r="C2224" s="6"/>
      <c r="D2224" s="6"/>
      <c r="E2224" s="6"/>
      <c r="F2224" s="6"/>
      <c r="G2224" s="6"/>
      <c r="H2224" s="6"/>
      <c r="I2224" s="6"/>
      <c r="J2224" s="6"/>
      <c r="K2224" s="6"/>
      <c r="L2224" s="6"/>
      <c r="M2224" s="6"/>
      <c r="N2224" s="6"/>
      <c r="O2224" s="6"/>
      <c r="P2224" s="6"/>
      <c r="Q2224" s="6"/>
      <c r="R2224" s="6"/>
      <c r="S2224" s="6"/>
      <c r="T2224" s="6"/>
      <c r="U2224" s="6"/>
      <c r="V2224" s="6"/>
      <c r="W2224" s="6"/>
      <c r="X2224" s="6"/>
      <c r="Y2224" s="6"/>
    </row>
    <row r="2225" spans="2:25">
      <c r="B2225" s="6"/>
      <c r="C2225" s="6"/>
      <c r="D2225" s="6"/>
      <c r="E2225" s="6"/>
      <c r="F2225" s="6"/>
      <c r="G2225" s="6"/>
      <c r="H2225" s="6"/>
      <c r="I2225" s="6"/>
      <c r="J2225" s="6"/>
      <c r="K2225" s="6"/>
      <c r="L2225" s="6"/>
      <c r="M2225" s="6"/>
      <c r="N2225" s="6"/>
      <c r="O2225" s="6"/>
      <c r="P2225" s="6"/>
      <c r="Q2225" s="6"/>
      <c r="R2225" s="6"/>
      <c r="S2225" s="6"/>
      <c r="T2225" s="6"/>
      <c r="U2225" s="6"/>
      <c r="V2225" s="6"/>
      <c r="W2225" s="6"/>
      <c r="X2225" s="6"/>
      <c r="Y2225" s="6"/>
    </row>
    <row r="2226" spans="2:25">
      <c r="B2226" s="6"/>
      <c r="C2226" s="6"/>
      <c r="D2226" s="6"/>
      <c r="E2226" s="6"/>
      <c r="F2226" s="6"/>
      <c r="G2226" s="6"/>
      <c r="H2226" s="6"/>
      <c r="I2226" s="6"/>
      <c r="J2226" s="6"/>
      <c r="K2226" s="6"/>
      <c r="L2226" s="6"/>
      <c r="M2226" s="6"/>
      <c r="N2226" s="6"/>
      <c r="O2226" s="6"/>
      <c r="P2226" s="6"/>
      <c r="Q2226" s="6"/>
      <c r="R2226" s="6"/>
      <c r="S2226" s="6"/>
      <c r="T2226" s="6"/>
      <c r="U2226" s="6"/>
      <c r="V2226" s="6"/>
      <c r="W2226" s="6"/>
      <c r="X2226" s="6"/>
      <c r="Y2226" s="6"/>
    </row>
    <row r="2227" spans="2:25">
      <c r="B2227" s="6"/>
      <c r="C2227" s="6"/>
      <c r="D2227" s="6"/>
      <c r="E2227" s="6"/>
      <c r="F2227" s="6"/>
      <c r="G2227" s="6"/>
      <c r="H2227" s="6"/>
      <c r="I2227" s="6"/>
      <c r="J2227" s="6"/>
      <c r="K2227" s="6"/>
      <c r="L2227" s="6"/>
      <c r="M2227" s="6"/>
      <c r="N2227" s="6"/>
      <c r="O2227" s="6"/>
      <c r="P2227" s="6"/>
      <c r="Q2227" s="6"/>
      <c r="R2227" s="6"/>
      <c r="S2227" s="6"/>
      <c r="T2227" s="6"/>
      <c r="U2227" s="6"/>
      <c r="V2227" s="6"/>
      <c r="W2227" s="6"/>
      <c r="X2227" s="6"/>
      <c r="Y2227" s="6"/>
    </row>
    <row r="2228" spans="2:25">
      <c r="B2228" s="6"/>
      <c r="C2228" s="6"/>
      <c r="D2228" s="6"/>
      <c r="E2228" s="6"/>
      <c r="F2228" s="6"/>
      <c r="G2228" s="6"/>
      <c r="H2228" s="6"/>
      <c r="I2228" s="6"/>
      <c r="J2228" s="6"/>
      <c r="K2228" s="6"/>
      <c r="L2228" s="6"/>
      <c r="M2228" s="6"/>
      <c r="N2228" s="6"/>
      <c r="O2228" s="6"/>
      <c r="P2228" s="6"/>
      <c r="Q2228" s="6"/>
      <c r="R2228" s="6"/>
      <c r="S2228" s="6"/>
      <c r="T2228" s="6"/>
      <c r="U2228" s="6"/>
      <c r="V2228" s="6"/>
      <c r="W2228" s="6"/>
      <c r="X2228" s="6"/>
      <c r="Y2228" s="6"/>
    </row>
    <row r="2229" spans="2:25">
      <c r="B2229" s="6"/>
      <c r="C2229" s="6"/>
      <c r="D2229" s="6"/>
      <c r="E2229" s="6"/>
      <c r="F2229" s="6"/>
      <c r="G2229" s="6"/>
      <c r="H2229" s="6"/>
      <c r="I2229" s="6"/>
      <c r="J2229" s="6"/>
      <c r="K2229" s="6"/>
      <c r="L2229" s="6"/>
      <c r="M2229" s="6"/>
      <c r="N2229" s="6"/>
      <c r="O2229" s="6"/>
      <c r="P2229" s="6"/>
      <c r="Q2229" s="6"/>
      <c r="R2229" s="6"/>
      <c r="S2229" s="6"/>
      <c r="T2229" s="6"/>
      <c r="U2229" s="6"/>
      <c r="V2229" s="6"/>
      <c r="W2229" s="6"/>
      <c r="X2229" s="6"/>
      <c r="Y2229" s="6"/>
    </row>
    <row r="2230" spans="2:25">
      <c r="B2230" s="6"/>
      <c r="C2230" s="6"/>
      <c r="D2230" s="6"/>
      <c r="E2230" s="6"/>
      <c r="F2230" s="6"/>
      <c r="G2230" s="6"/>
      <c r="H2230" s="6"/>
      <c r="I2230" s="6"/>
      <c r="J2230" s="6"/>
      <c r="K2230" s="6"/>
      <c r="L2230" s="6"/>
      <c r="M2230" s="6"/>
      <c r="N2230" s="6"/>
      <c r="O2230" s="6"/>
      <c r="P2230" s="6"/>
      <c r="Q2230" s="6"/>
      <c r="R2230" s="6"/>
      <c r="S2230" s="6"/>
      <c r="T2230" s="6"/>
      <c r="U2230" s="6"/>
      <c r="V2230" s="6"/>
      <c r="W2230" s="6"/>
      <c r="X2230" s="6"/>
      <c r="Y2230" s="6"/>
    </row>
    <row r="2231" spans="2:25">
      <c r="B2231" s="6"/>
      <c r="C2231" s="6"/>
      <c r="D2231" s="6"/>
      <c r="E2231" s="6"/>
      <c r="F2231" s="6"/>
      <c r="G2231" s="6"/>
      <c r="H2231" s="6"/>
      <c r="I2231" s="6"/>
      <c r="J2231" s="6"/>
      <c r="K2231" s="6"/>
      <c r="L2231" s="6"/>
      <c r="M2231" s="6"/>
      <c r="N2231" s="6"/>
      <c r="O2231" s="6"/>
      <c r="P2231" s="6"/>
      <c r="Q2231" s="6"/>
      <c r="R2231" s="6"/>
      <c r="S2231" s="6"/>
      <c r="T2231" s="6"/>
      <c r="U2231" s="6"/>
      <c r="V2231" s="6"/>
      <c r="W2231" s="6"/>
      <c r="X2231" s="6"/>
      <c r="Y2231" s="6"/>
    </row>
    <row r="2232" spans="2:25">
      <c r="B2232" s="6"/>
      <c r="C2232" s="6"/>
      <c r="D2232" s="6"/>
      <c r="E2232" s="6"/>
      <c r="F2232" s="6"/>
      <c r="G2232" s="6"/>
      <c r="H2232" s="6"/>
      <c r="I2232" s="6"/>
      <c r="J2232" s="6"/>
      <c r="K2232" s="6"/>
      <c r="L2232" s="6"/>
      <c r="M2232" s="6"/>
      <c r="N2232" s="6"/>
      <c r="O2232" s="6"/>
      <c r="P2232" s="6"/>
      <c r="Q2232" s="6"/>
      <c r="R2232" s="6"/>
      <c r="S2232" s="6"/>
      <c r="T2232" s="6"/>
      <c r="U2232" s="6"/>
      <c r="V2232" s="6"/>
      <c r="W2232" s="6"/>
      <c r="X2232" s="6"/>
      <c r="Y2232" s="6"/>
    </row>
    <row r="2233" spans="2:25">
      <c r="B2233" s="6"/>
      <c r="C2233" s="6"/>
      <c r="D2233" s="6"/>
      <c r="E2233" s="6"/>
      <c r="F2233" s="6"/>
      <c r="G2233" s="6"/>
      <c r="H2233" s="6"/>
      <c r="I2233" s="6"/>
      <c r="J2233" s="6"/>
      <c r="K2233" s="6"/>
      <c r="L2233" s="6"/>
      <c r="M2233" s="6"/>
      <c r="N2233" s="6"/>
      <c r="O2233" s="6"/>
      <c r="P2233" s="6"/>
      <c r="Q2233" s="6"/>
      <c r="R2233" s="6"/>
      <c r="S2233" s="6"/>
      <c r="T2233" s="6"/>
      <c r="U2233" s="6"/>
      <c r="V2233" s="6"/>
      <c r="W2233" s="6"/>
      <c r="X2233" s="6"/>
      <c r="Y2233" s="6"/>
    </row>
    <row r="2234" spans="2:25">
      <c r="B2234" s="6"/>
      <c r="C2234" s="6"/>
      <c r="D2234" s="6"/>
      <c r="E2234" s="6"/>
      <c r="F2234" s="6"/>
      <c r="G2234" s="6"/>
      <c r="H2234" s="6"/>
      <c r="I2234" s="6"/>
      <c r="J2234" s="6"/>
      <c r="K2234" s="6"/>
      <c r="L2234" s="6"/>
      <c r="M2234" s="6"/>
      <c r="N2234" s="6"/>
      <c r="O2234" s="6"/>
      <c r="P2234" s="6"/>
      <c r="Q2234" s="6"/>
      <c r="R2234" s="6"/>
      <c r="S2234" s="6"/>
      <c r="T2234" s="6"/>
      <c r="U2234" s="6"/>
      <c r="V2234" s="6"/>
      <c r="W2234" s="6"/>
      <c r="X2234" s="6"/>
      <c r="Y2234" s="6"/>
    </row>
    <row r="2235" spans="2:25">
      <c r="B2235" s="6"/>
      <c r="C2235" s="6"/>
      <c r="D2235" s="6"/>
      <c r="E2235" s="6"/>
      <c r="F2235" s="6"/>
      <c r="G2235" s="6"/>
      <c r="H2235" s="6"/>
      <c r="I2235" s="6"/>
      <c r="J2235" s="6"/>
      <c r="K2235" s="6"/>
      <c r="L2235" s="6"/>
      <c r="M2235" s="6"/>
      <c r="N2235" s="6"/>
      <c r="O2235" s="6"/>
      <c r="P2235" s="6"/>
      <c r="Q2235" s="6"/>
      <c r="R2235" s="6"/>
      <c r="S2235" s="6"/>
      <c r="T2235" s="6"/>
      <c r="U2235" s="6"/>
      <c r="V2235" s="6"/>
      <c r="W2235" s="6"/>
      <c r="X2235" s="6"/>
      <c r="Y2235" s="6"/>
    </row>
    <row r="2236" spans="2:25">
      <c r="B2236" s="6"/>
      <c r="C2236" s="6"/>
      <c r="D2236" s="6"/>
      <c r="E2236" s="6"/>
      <c r="F2236" s="6"/>
      <c r="G2236" s="6"/>
      <c r="H2236" s="6"/>
      <c r="I2236" s="6"/>
      <c r="J2236" s="6"/>
      <c r="K2236" s="6"/>
      <c r="L2236" s="6"/>
      <c r="M2236" s="6"/>
      <c r="N2236" s="6"/>
      <c r="O2236" s="6"/>
      <c r="P2236" s="6"/>
      <c r="Q2236" s="6"/>
      <c r="R2236" s="6"/>
      <c r="S2236" s="6"/>
      <c r="T2236" s="6"/>
      <c r="U2236" s="6"/>
      <c r="V2236" s="6"/>
      <c r="W2236" s="6"/>
      <c r="X2236" s="6"/>
      <c r="Y2236" s="6"/>
    </row>
    <row r="2237" spans="2:25">
      <c r="B2237" s="6"/>
      <c r="C2237" s="6"/>
      <c r="D2237" s="6"/>
      <c r="E2237" s="6"/>
      <c r="F2237" s="6"/>
      <c r="G2237" s="6"/>
      <c r="H2237" s="6"/>
      <c r="I2237" s="6"/>
      <c r="J2237" s="6"/>
      <c r="K2237" s="6"/>
      <c r="L2237" s="6"/>
      <c r="M2237" s="6"/>
      <c r="N2237" s="6"/>
      <c r="O2237" s="6"/>
      <c r="P2237" s="6"/>
      <c r="Q2237" s="6"/>
      <c r="R2237" s="6"/>
      <c r="S2237" s="6"/>
      <c r="T2237" s="6"/>
      <c r="U2237" s="6"/>
      <c r="V2237" s="6"/>
      <c r="W2237" s="6"/>
      <c r="X2237" s="6"/>
      <c r="Y2237" s="6"/>
    </row>
    <row r="2238" spans="2:25">
      <c r="B2238" s="6"/>
      <c r="C2238" s="6"/>
      <c r="D2238" s="6"/>
      <c r="E2238" s="6"/>
      <c r="F2238" s="6"/>
      <c r="G2238" s="6"/>
      <c r="H2238" s="6"/>
      <c r="I2238" s="6"/>
      <c r="J2238" s="6"/>
      <c r="K2238" s="6"/>
      <c r="L2238" s="6"/>
      <c r="M2238" s="6"/>
      <c r="N2238" s="6"/>
      <c r="O2238" s="6"/>
      <c r="P2238" s="6"/>
      <c r="Q2238" s="6"/>
      <c r="R2238" s="6"/>
      <c r="S2238" s="6"/>
      <c r="T2238" s="6"/>
      <c r="U2238" s="6"/>
      <c r="V2238" s="6"/>
      <c r="W2238" s="6"/>
      <c r="X2238" s="6"/>
      <c r="Y2238" s="6"/>
    </row>
    <row r="2239" spans="2:25">
      <c r="B2239" s="6"/>
      <c r="C2239" s="6"/>
      <c r="D2239" s="6"/>
      <c r="E2239" s="6"/>
      <c r="F2239" s="6"/>
      <c r="G2239" s="6"/>
      <c r="H2239" s="6"/>
      <c r="I2239" s="6"/>
      <c r="J2239" s="6"/>
      <c r="K2239" s="6"/>
      <c r="L2239" s="6"/>
      <c r="M2239" s="6"/>
      <c r="N2239" s="6"/>
      <c r="O2239" s="6"/>
      <c r="P2239" s="6"/>
      <c r="Q2239" s="6"/>
      <c r="R2239" s="6"/>
      <c r="S2239" s="6"/>
      <c r="T2239" s="6"/>
      <c r="U2239" s="6"/>
      <c r="V2239" s="6"/>
      <c r="W2239" s="6"/>
      <c r="X2239" s="6"/>
      <c r="Y2239" s="6"/>
    </row>
    <row r="2240" spans="2:25">
      <c r="B2240" s="6"/>
      <c r="C2240" s="6"/>
      <c r="D2240" s="6"/>
      <c r="E2240" s="6"/>
      <c r="F2240" s="6"/>
      <c r="G2240" s="6"/>
      <c r="H2240" s="6"/>
      <c r="I2240" s="6"/>
      <c r="J2240" s="6"/>
      <c r="K2240" s="6"/>
      <c r="L2240" s="6"/>
      <c r="M2240" s="6"/>
      <c r="N2240" s="6"/>
      <c r="O2240" s="6"/>
      <c r="P2240" s="6"/>
      <c r="Q2240" s="6"/>
      <c r="R2240" s="6"/>
      <c r="S2240" s="6"/>
      <c r="T2240" s="6"/>
      <c r="U2240" s="6"/>
      <c r="V2240" s="6"/>
      <c r="W2240" s="6"/>
      <c r="X2240" s="6"/>
      <c r="Y2240" s="6"/>
    </row>
    <row r="2241" spans="2:25">
      <c r="B2241" s="6"/>
      <c r="C2241" s="6"/>
      <c r="D2241" s="6"/>
      <c r="E2241" s="6"/>
      <c r="F2241" s="6"/>
      <c r="G2241" s="6"/>
      <c r="H2241" s="6"/>
      <c r="I2241" s="6"/>
      <c r="J2241" s="6"/>
      <c r="K2241" s="6"/>
      <c r="L2241" s="6"/>
      <c r="M2241" s="6"/>
      <c r="N2241" s="6"/>
      <c r="O2241" s="6"/>
      <c r="P2241" s="6"/>
      <c r="Q2241" s="6"/>
      <c r="R2241" s="6"/>
      <c r="S2241" s="6"/>
      <c r="T2241" s="6"/>
      <c r="U2241" s="6"/>
      <c r="V2241" s="6"/>
      <c r="W2241" s="6"/>
      <c r="X2241" s="6"/>
      <c r="Y2241" s="6"/>
    </row>
    <row r="2242" spans="2:25">
      <c r="B2242" s="6"/>
      <c r="C2242" s="6"/>
      <c r="D2242" s="6"/>
      <c r="E2242" s="6"/>
      <c r="F2242" s="6"/>
      <c r="G2242" s="6"/>
      <c r="H2242" s="6"/>
      <c r="I2242" s="6"/>
      <c r="J2242" s="6"/>
      <c r="K2242" s="6"/>
      <c r="L2242" s="6"/>
      <c r="M2242" s="6"/>
      <c r="N2242" s="6"/>
      <c r="O2242" s="6"/>
      <c r="P2242" s="6"/>
      <c r="Q2242" s="6"/>
      <c r="R2242" s="6"/>
      <c r="S2242" s="6"/>
      <c r="T2242" s="6"/>
      <c r="U2242" s="6"/>
      <c r="V2242" s="6"/>
      <c r="W2242" s="6"/>
      <c r="X2242" s="6"/>
      <c r="Y2242" s="6"/>
    </row>
    <row r="2243" spans="2:25">
      <c r="B2243" s="6"/>
      <c r="C2243" s="6"/>
      <c r="D2243" s="6"/>
      <c r="E2243" s="6"/>
      <c r="F2243" s="6"/>
      <c r="G2243" s="6"/>
      <c r="H2243" s="6"/>
      <c r="I2243" s="6"/>
      <c r="J2243" s="6"/>
      <c r="K2243" s="6"/>
      <c r="L2243" s="6"/>
      <c r="M2243" s="6"/>
      <c r="N2243" s="6"/>
      <c r="O2243" s="6"/>
      <c r="P2243" s="6"/>
      <c r="Q2243" s="6"/>
      <c r="R2243" s="6"/>
      <c r="S2243" s="6"/>
      <c r="T2243" s="6"/>
      <c r="U2243" s="6"/>
      <c r="V2243" s="6"/>
      <c r="W2243" s="6"/>
      <c r="X2243" s="6"/>
      <c r="Y2243" s="6"/>
    </row>
    <row r="2244" spans="2:25">
      <c r="B2244" s="6"/>
      <c r="C2244" s="6"/>
      <c r="D2244" s="6"/>
      <c r="E2244" s="6"/>
      <c r="F2244" s="6"/>
      <c r="G2244" s="6"/>
      <c r="H2244" s="6"/>
      <c r="I2244" s="6"/>
      <c r="J2244" s="6"/>
      <c r="K2244" s="6"/>
      <c r="L2244" s="6"/>
      <c r="M2244" s="6"/>
      <c r="N2244" s="6"/>
      <c r="O2244" s="6"/>
      <c r="P2244" s="6"/>
      <c r="Q2244" s="6"/>
      <c r="R2244" s="6"/>
      <c r="S2244" s="6"/>
      <c r="T2244" s="6"/>
      <c r="U2244" s="6"/>
      <c r="V2244" s="6"/>
      <c r="W2244" s="6"/>
      <c r="X2244" s="6"/>
      <c r="Y2244" s="6"/>
    </row>
    <row r="2245" spans="2:25">
      <c r="B2245" s="6"/>
      <c r="C2245" s="6"/>
      <c r="D2245" s="6"/>
      <c r="E2245" s="6"/>
      <c r="F2245" s="6"/>
      <c r="G2245" s="6"/>
      <c r="H2245" s="6"/>
      <c r="I2245" s="6"/>
      <c r="J2245" s="6"/>
      <c r="K2245" s="6"/>
      <c r="L2245" s="6"/>
      <c r="M2245" s="6"/>
      <c r="N2245" s="6"/>
      <c r="O2245" s="6"/>
      <c r="P2245" s="6"/>
      <c r="Q2245" s="6"/>
      <c r="R2245" s="6"/>
      <c r="S2245" s="6"/>
      <c r="T2245" s="6"/>
      <c r="U2245" s="6"/>
      <c r="V2245" s="6"/>
      <c r="W2245" s="6"/>
      <c r="X2245" s="6"/>
      <c r="Y2245" s="6"/>
    </row>
    <row r="2246" spans="2:25">
      <c r="B2246" s="6"/>
      <c r="C2246" s="6"/>
      <c r="D2246" s="6"/>
      <c r="E2246" s="6"/>
      <c r="F2246" s="6"/>
      <c r="G2246" s="6"/>
      <c r="H2246" s="6"/>
      <c r="I2246" s="6"/>
      <c r="J2246" s="6"/>
      <c r="K2246" s="6"/>
      <c r="L2246" s="6"/>
      <c r="M2246" s="6"/>
      <c r="N2246" s="6"/>
      <c r="O2246" s="6"/>
      <c r="P2246" s="6"/>
      <c r="Q2246" s="6"/>
      <c r="R2246" s="6"/>
      <c r="S2246" s="6"/>
      <c r="T2246" s="6"/>
      <c r="U2246" s="6"/>
      <c r="V2246" s="6"/>
      <c r="W2246" s="6"/>
      <c r="X2246" s="6"/>
      <c r="Y2246" s="6"/>
    </row>
    <row r="2247" spans="2:25">
      <c r="B2247" s="6"/>
      <c r="C2247" s="6"/>
      <c r="D2247" s="6"/>
      <c r="E2247" s="6"/>
      <c r="F2247" s="6"/>
      <c r="G2247" s="6"/>
      <c r="H2247" s="6"/>
      <c r="I2247" s="6"/>
      <c r="J2247" s="6"/>
      <c r="K2247" s="6"/>
      <c r="L2247" s="6"/>
      <c r="M2247" s="6"/>
      <c r="N2247" s="6"/>
      <c r="O2247" s="6"/>
      <c r="P2247" s="6"/>
      <c r="Q2247" s="6"/>
      <c r="R2247" s="6"/>
      <c r="S2247" s="6"/>
      <c r="T2247" s="6"/>
      <c r="U2247" s="6"/>
      <c r="V2247" s="6"/>
      <c r="W2247" s="6"/>
      <c r="X2247" s="6"/>
      <c r="Y2247" s="6"/>
    </row>
    <row r="2248" spans="2:25">
      <c r="B2248" s="6"/>
      <c r="C2248" s="6"/>
      <c r="D2248" s="6"/>
      <c r="E2248" s="6"/>
      <c r="F2248" s="6"/>
      <c r="G2248" s="6"/>
      <c r="H2248" s="6"/>
      <c r="I2248" s="6"/>
      <c r="J2248" s="6"/>
      <c r="K2248" s="6"/>
      <c r="L2248" s="6"/>
      <c r="M2248" s="6"/>
      <c r="N2248" s="6"/>
      <c r="O2248" s="6"/>
      <c r="P2248" s="6"/>
      <c r="Q2248" s="6"/>
      <c r="R2248" s="6"/>
      <c r="S2248" s="6"/>
      <c r="T2248" s="6"/>
      <c r="U2248" s="6"/>
      <c r="V2248" s="6"/>
      <c r="W2248" s="6"/>
      <c r="X2248" s="6"/>
      <c r="Y2248" s="6"/>
    </row>
    <row r="2249" spans="2:25">
      <c r="B2249" s="6"/>
      <c r="C2249" s="6"/>
      <c r="D2249" s="6"/>
      <c r="E2249" s="6"/>
      <c r="F2249" s="6"/>
      <c r="G2249" s="6"/>
      <c r="H2249" s="6"/>
      <c r="I2249" s="6"/>
      <c r="J2249" s="6"/>
      <c r="K2249" s="6"/>
      <c r="L2249" s="6"/>
      <c r="M2249" s="6"/>
      <c r="N2249" s="6"/>
      <c r="O2249" s="6"/>
      <c r="P2249" s="6"/>
      <c r="Q2249" s="6"/>
      <c r="R2249" s="6"/>
      <c r="S2249" s="6"/>
      <c r="T2249" s="6"/>
      <c r="U2249" s="6"/>
      <c r="V2249" s="6"/>
      <c r="W2249" s="6"/>
      <c r="X2249" s="6"/>
      <c r="Y2249" s="6"/>
    </row>
    <row r="2250" spans="2:25">
      <c r="B2250" s="6"/>
      <c r="C2250" s="6"/>
      <c r="D2250" s="6"/>
      <c r="E2250" s="6"/>
      <c r="F2250" s="6"/>
      <c r="G2250" s="6"/>
      <c r="H2250" s="6"/>
      <c r="I2250" s="6"/>
      <c r="J2250" s="6"/>
      <c r="K2250" s="6"/>
      <c r="L2250" s="6"/>
      <c r="M2250" s="6"/>
      <c r="N2250" s="6"/>
      <c r="O2250" s="6"/>
      <c r="P2250" s="6"/>
      <c r="Q2250" s="6"/>
      <c r="R2250" s="6"/>
      <c r="S2250" s="6"/>
      <c r="T2250" s="6"/>
      <c r="U2250" s="6"/>
      <c r="V2250" s="6"/>
      <c r="W2250" s="6"/>
      <c r="X2250" s="6"/>
      <c r="Y2250" s="6"/>
    </row>
    <row r="2251" spans="2:25">
      <c r="B2251" s="6"/>
      <c r="C2251" s="6"/>
      <c r="D2251" s="6"/>
      <c r="E2251" s="6"/>
      <c r="F2251" s="6"/>
      <c r="G2251" s="6"/>
      <c r="H2251" s="6"/>
      <c r="I2251" s="6"/>
      <c r="J2251" s="6"/>
      <c r="K2251" s="6"/>
      <c r="L2251" s="6"/>
      <c r="M2251" s="6"/>
      <c r="N2251" s="6"/>
      <c r="O2251" s="6"/>
      <c r="P2251" s="6"/>
      <c r="Q2251" s="6"/>
      <c r="R2251" s="6"/>
      <c r="S2251" s="6"/>
      <c r="T2251" s="6"/>
      <c r="U2251" s="6"/>
      <c r="V2251" s="6"/>
      <c r="W2251" s="6"/>
      <c r="X2251" s="6"/>
      <c r="Y2251" s="6"/>
    </row>
    <row r="2252" spans="2:25">
      <c r="B2252" s="6"/>
      <c r="C2252" s="6"/>
      <c r="D2252" s="6"/>
      <c r="E2252" s="6"/>
      <c r="F2252" s="6"/>
      <c r="G2252" s="6"/>
      <c r="H2252" s="6"/>
      <c r="I2252" s="6"/>
      <c r="J2252" s="6"/>
      <c r="K2252" s="6"/>
      <c r="L2252" s="6"/>
      <c r="M2252" s="6"/>
      <c r="N2252" s="6"/>
      <c r="O2252" s="6"/>
      <c r="P2252" s="6"/>
      <c r="Q2252" s="6"/>
      <c r="R2252" s="6"/>
      <c r="S2252" s="6"/>
      <c r="T2252" s="6"/>
      <c r="U2252" s="6"/>
      <c r="V2252" s="6"/>
      <c r="W2252" s="6"/>
      <c r="X2252" s="6"/>
      <c r="Y2252" s="6"/>
    </row>
    <row r="2253" spans="2:25">
      <c r="B2253" s="6"/>
      <c r="C2253" s="6"/>
      <c r="D2253" s="6"/>
      <c r="E2253" s="6"/>
      <c r="F2253" s="6"/>
      <c r="G2253" s="6"/>
      <c r="H2253" s="6"/>
      <c r="I2253" s="6"/>
      <c r="J2253" s="6"/>
      <c r="K2253" s="6"/>
      <c r="L2253" s="6"/>
      <c r="M2253" s="6"/>
      <c r="N2253" s="6"/>
      <c r="O2253" s="6"/>
      <c r="P2253" s="6"/>
      <c r="Q2253" s="6"/>
      <c r="R2253" s="6"/>
      <c r="S2253" s="6"/>
      <c r="T2253" s="6"/>
      <c r="U2253" s="6"/>
      <c r="V2253" s="6"/>
      <c r="W2253" s="6"/>
      <c r="X2253" s="6"/>
      <c r="Y2253" s="6"/>
    </row>
    <row r="2254" spans="2:25">
      <c r="B2254" s="6"/>
      <c r="C2254" s="6"/>
      <c r="D2254" s="6"/>
      <c r="E2254" s="6"/>
      <c r="F2254" s="6"/>
      <c r="G2254" s="6"/>
      <c r="H2254" s="6"/>
      <c r="I2254" s="6"/>
      <c r="J2254" s="6"/>
      <c r="K2254" s="6"/>
      <c r="L2254" s="6"/>
      <c r="M2254" s="6"/>
      <c r="N2254" s="6"/>
      <c r="O2254" s="6"/>
      <c r="P2254" s="6"/>
      <c r="Q2254" s="6"/>
      <c r="R2254" s="6"/>
      <c r="S2254" s="6"/>
      <c r="T2254" s="6"/>
      <c r="U2254" s="6"/>
      <c r="V2254" s="6"/>
      <c r="W2254" s="6"/>
      <c r="X2254" s="6"/>
      <c r="Y2254" s="6"/>
    </row>
    <row r="2255" spans="2:25">
      <c r="B2255" s="6"/>
      <c r="C2255" s="6"/>
      <c r="D2255" s="6"/>
      <c r="E2255" s="6"/>
      <c r="F2255" s="6"/>
      <c r="G2255" s="6"/>
      <c r="H2255" s="6"/>
      <c r="I2255" s="6"/>
      <c r="J2255" s="6"/>
      <c r="K2255" s="6"/>
      <c r="L2255" s="6"/>
      <c r="M2255" s="6"/>
      <c r="N2255" s="6"/>
      <c r="O2255" s="6"/>
      <c r="P2255" s="6"/>
      <c r="Q2255" s="6"/>
      <c r="R2255" s="6"/>
      <c r="S2255" s="6"/>
      <c r="T2255" s="6"/>
      <c r="U2255" s="6"/>
      <c r="V2255" s="6"/>
      <c r="W2255" s="6"/>
      <c r="X2255" s="6"/>
      <c r="Y2255" s="6"/>
    </row>
    <row r="2256" spans="2:25">
      <c r="B2256" s="6"/>
      <c r="C2256" s="6"/>
      <c r="D2256" s="6"/>
      <c r="E2256" s="6"/>
      <c r="F2256" s="6"/>
      <c r="G2256" s="6"/>
      <c r="H2256" s="6"/>
      <c r="I2256" s="6"/>
      <c r="J2256" s="6"/>
      <c r="K2256" s="6"/>
      <c r="L2256" s="6"/>
      <c r="M2256" s="6"/>
      <c r="N2256" s="6"/>
      <c r="O2256" s="6"/>
      <c r="P2256" s="6"/>
      <c r="Q2256" s="6"/>
      <c r="R2256" s="6"/>
      <c r="S2256" s="6"/>
      <c r="T2256" s="6"/>
      <c r="U2256" s="6"/>
      <c r="V2256" s="6"/>
      <c r="W2256" s="6"/>
      <c r="X2256" s="6"/>
      <c r="Y2256" s="6"/>
    </row>
    <row r="2257" spans="2:25">
      <c r="B2257" s="6"/>
      <c r="C2257" s="6"/>
      <c r="D2257" s="6"/>
      <c r="E2257" s="6"/>
      <c r="F2257" s="6"/>
      <c r="G2257" s="6"/>
      <c r="H2257" s="6"/>
      <c r="I2257" s="6"/>
      <c r="J2257" s="6"/>
      <c r="K2257" s="6"/>
      <c r="L2257" s="6"/>
      <c r="M2257" s="6"/>
      <c r="N2257" s="6"/>
      <c r="O2257" s="6"/>
      <c r="P2257" s="6"/>
      <c r="Q2257" s="6"/>
      <c r="R2257" s="6"/>
      <c r="S2257" s="6"/>
      <c r="T2257" s="6"/>
      <c r="U2257" s="6"/>
      <c r="V2257" s="6"/>
      <c r="W2257" s="6"/>
      <c r="X2257" s="6"/>
      <c r="Y2257" s="6"/>
    </row>
    <row r="2258" spans="2:25">
      <c r="B2258" s="6"/>
      <c r="C2258" s="6"/>
      <c r="D2258" s="6"/>
      <c r="E2258" s="6"/>
      <c r="F2258" s="6"/>
      <c r="G2258" s="6"/>
      <c r="H2258" s="6"/>
      <c r="I2258" s="6"/>
      <c r="J2258" s="6"/>
      <c r="K2258" s="6"/>
      <c r="L2258" s="6"/>
      <c r="M2258" s="6"/>
      <c r="N2258" s="6"/>
      <c r="O2258" s="6"/>
      <c r="P2258" s="6"/>
      <c r="Q2258" s="6"/>
      <c r="R2258" s="6"/>
      <c r="S2258" s="6"/>
      <c r="T2258" s="6"/>
      <c r="U2258" s="6"/>
      <c r="V2258" s="6"/>
      <c r="W2258" s="6"/>
      <c r="X2258" s="6"/>
      <c r="Y2258" s="6"/>
    </row>
    <row r="2259" spans="2:25">
      <c r="B2259" s="6"/>
      <c r="C2259" s="6"/>
      <c r="D2259" s="6"/>
      <c r="E2259" s="6"/>
      <c r="F2259" s="6"/>
      <c r="G2259" s="6"/>
      <c r="H2259" s="6"/>
      <c r="I2259" s="6"/>
      <c r="J2259" s="6"/>
      <c r="K2259" s="6"/>
      <c r="L2259" s="6"/>
      <c r="M2259" s="6"/>
      <c r="N2259" s="6"/>
      <c r="O2259" s="6"/>
      <c r="P2259" s="6"/>
      <c r="Q2259" s="6"/>
      <c r="R2259" s="6"/>
      <c r="S2259" s="6"/>
      <c r="T2259" s="6"/>
      <c r="U2259" s="6"/>
      <c r="V2259" s="6"/>
      <c r="W2259" s="6"/>
      <c r="X2259" s="6"/>
      <c r="Y2259" s="6"/>
    </row>
    <row r="2260" spans="2:25">
      <c r="B2260" s="6"/>
      <c r="C2260" s="6"/>
      <c r="D2260" s="6"/>
      <c r="E2260" s="6"/>
      <c r="F2260" s="6"/>
      <c r="G2260" s="6"/>
      <c r="H2260" s="6"/>
      <c r="I2260" s="6"/>
      <c r="J2260" s="6"/>
      <c r="K2260" s="6"/>
      <c r="L2260" s="6"/>
      <c r="M2260" s="6"/>
      <c r="N2260" s="6"/>
      <c r="O2260" s="6"/>
      <c r="P2260" s="6"/>
      <c r="Q2260" s="6"/>
      <c r="R2260" s="6"/>
      <c r="S2260" s="6"/>
      <c r="T2260" s="6"/>
      <c r="U2260" s="6"/>
      <c r="V2260" s="6"/>
      <c r="W2260" s="6"/>
      <c r="X2260" s="6"/>
      <c r="Y2260" s="6"/>
    </row>
    <row r="2261" spans="2:25">
      <c r="B2261" s="6"/>
      <c r="C2261" s="6"/>
      <c r="D2261" s="6"/>
      <c r="E2261" s="6"/>
      <c r="F2261" s="6"/>
      <c r="G2261" s="6"/>
      <c r="H2261" s="6"/>
      <c r="I2261" s="6"/>
      <c r="J2261" s="6"/>
      <c r="K2261" s="6"/>
      <c r="L2261" s="6"/>
      <c r="M2261" s="6"/>
      <c r="N2261" s="6"/>
      <c r="O2261" s="6"/>
      <c r="P2261" s="6"/>
      <c r="Q2261" s="6"/>
      <c r="R2261" s="6"/>
      <c r="S2261" s="6"/>
      <c r="T2261" s="6"/>
      <c r="U2261" s="6"/>
      <c r="V2261" s="6"/>
      <c r="W2261" s="6"/>
      <c r="X2261" s="6"/>
      <c r="Y2261" s="6"/>
    </row>
    <row r="2262" spans="2:25">
      <c r="B2262" s="6"/>
      <c r="C2262" s="6"/>
      <c r="D2262" s="6"/>
      <c r="E2262" s="6"/>
      <c r="F2262" s="6"/>
      <c r="G2262" s="6"/>
      <c r="H2262" s="6"/>
      <c r="I2262" s="6"/>
      <c r="J2262" s="6"/>
      <c r="K2262" s="6"/>
      <c r="L2262" s="6"/>
      <c r="M2262" s="6"/>
      <c r="N2262" s="6"/>
      <c r="O2262" s="6"/>
      <c r="P2262" s="6"/>
      <c r="Q2262" s="6"/>
      <c r="R2262" s="6"/>
      <c r="S2262" s="6"/>
      <c r="T2262" s="6"/>
      <c r="U2262" s="6"/>
      <c r="V2262" s="6"/>
      <c r="W2262" s="6"/>
      <c r="X2262" s="6"/>
      <c r="Y2262" s="6"/>
    </row>
    <row r="2263" spans="2:25">
      <c r="B2263" s="6"/>
      <c r="C2263" s="6"/>
      <c r="D2263" s="6"/>
      <c r="E2263" s="6"/>
      <c r="F2263" s="6"/>
      <c r="G2263" s="6"/>
      <c r="H2263" s="6"/>
      <c r="I2263" s="6"/>
      <c r="J2263" s="6"/>
      <c r="K2263" s="6"/>
      <c r="L2263" s="6"/>
      <c r="M2263" s="6"/>
      <c r="N2263" s="6"/>
      <c r="O2263" s="6"/>
      <c r="P2263" s="6"/>
      <c r="Q2263" s="6"/>
      <c r="R2263" s="6"/>
      <c r="S2263" s="6"/>
      <c r="T2263" s="6"/>
      <c r="U2263" s="6"/>
      <c r="V2263" s="6"/>
      <c r="W2263" s="6"/>
      <c r="X2263" s="6"/>
      <c r="Y2263" s="6"/>
    </row>
    <row r="2264" spans="2:25">
      <c r="B2264" s="6"/>
      <c r="C2264" s="6"/>
      <c r="D2264" s="6"/>
      <c r="E2264" s="6"/>
      <c r="F2264" s="6"/>
      <c r="G2264" s="6"/>
      <c r="H2264" s="6"/>
      <c r="I2264" s="6"/>
      <c r="J2264" s="6"/>
      <c r="K2264" s="6"/>
      <c r="L2264" s="6"/>
      <c r="M2264" s="6"/>
      <c r="N2264" s="6"/>
      <c r="O2264" s="6"/>
      <c r="P2264" s="6"/>
      <c r="Q2264" s="6"/>
      <c r="R2264" s="6"/>
      <c r="S2264" s="6"/>
      <c r="T2264" s="6"/>
      <c r="U2264" s="6"/>
      <c r="V2264" s="6"/>
      <c r="W2264" s="6"/>
      <c r="X2264" s="6"/>
      <c r="Y2264" s="6"/>
    </row>
    <row r="2265" spans="2:25">
      <c r="B2265" s="6"/>
      <c r="C2265" s="6"/>
      <c r="D2265" s="6"/>
      <c r="E2265" s="6"/>
      <c r="F2265" s="6"/>
      <c r="G2265" s="6"/>
      <c r="H2265" s="6"/>
      <c r="I2265" s="6"/>
      <c r="J2265" s="6"/>
      <c r="K2265" s="6"/>
      <c r="L2265" s="6"/>
      <c r="M2265" s="6"/>
      <c r="N2265" s="6"/>
      <c r="O2265" s="6"/>
      <c r="P2265" s="6"/>
      <c r="Q2265" s="6"/>
      <c r="R2265" s="6"/>
      <c r="S2265" s="6"/>
      <c r="T2265" s="6"/>
      <c r="U2265" s="6"/>
      <c r="V2265" s="6"/>
      <c r="W2265" s="6"/>
      <c r="X2265" s="6"/>
      <c r="Y2265" s="6"/>
    </row>
    <row r="2266" spans="2:25">
      <c r="B2266" s="6"/>
      <c r="C2266" s="6"/>
      <c r="D2266" s="6"/>
      <c r="E2266" s="6"/>
      <c r="F2266" s="6"/>
      <c r="G2266" s="6"/>
      <c r="H2266" s="6"/>
      <c r="I2266" s="6"/>
      <c r="J2266" s="6"/>
      <c r="K2266" s="6"/>
      <c r="L2266" s="6"/>
      <c r="M2266" s="6"/>
      <c r="N2266" s="6"/>
      <c r="O2266" s="6"/>
      <c r="P2266" s="6"/>
      <c r="Q2266" s="6"/>
      <c r="R2266" s="6"/>
      <c r="S2266" s="6"/>
      <c r="T2266" s="6"/>
      <c r="U2266" s="6"/>
      <c r="V2266" s="6"/>
      <c r="W2266" s="6"/>
      <c r="X2266" s="6"/>
      <c r="Y2266" s="6"/>
    </row>
    <row r="2267" spans="2:25">
      <c r="B2267" s="6"/>
      <c r="C2267" s="6"/>
      <c r="D2267" s="6"/>
      <c r="E2267" s="6"/>
      <c r="F2267" s="6"/>
      <c r="G2267" s="6"/>
      <c r="H2267" s="6"/>
      <c r="I2267" s="6"/>
      <c r="J2267" s="6"/>
      <c r="K2267" s="6"/>
      <c r="L2267" s="6"/>
      <c r="M2267" s="6"/>
      <c r="N2267" s="6"/>
      <c r="O2267" s="6"/>
      <c r="P2267" s="6"/>
      <c r="Q2267" s="6"/>
      <c r="R2267" s="6"/>
      <c r="S2267" s="6"/>
      <c r="T2267" s="6"/>
      <c r="U2267" s="6"/>
      <c r="V2267" s="6"/>
      <c r="W2267" s="6"/>
      <c r="X2267" s="6"/>
      <c r="Y2267" s="6"/>
    </row>
    <row r="2268" spans="2:25">
      <c r="B2268" s="6"/>
      <c r="C2268" s="6"/>
      <c r="D2268" s="6"/>
      <c r="E2268" s="6"/>
      <c r="F2268" s="6"/>
      <c r="G2268" s="6"/>
      <c r="H2268" s="6"/>
      <c r="I2268" s="6"/>
      <c r="J2268" s="6"/>
      <c r="K2268" s="6"/>
      <c r="L2268" s="6"/>
      <c r="M2268" s="6"/>
      <c r="N2268" s="6"/>
      <c r="O2268" s="6"/>
      <c r="P2268" s="6"/>
      <c r="Q2268" s="6"/>
      <c r="R2268" s="6"/>
      <c r="S2268" s="6"/>
      <c r="T2268" s="6"/>
      <c r="U2268" s="6"/>
      <c r="V2268" s="6"/>
      <c r="W2268" s="6"/>
      <c r="X2268" s="6"/>
      <c r="Y2268" s="6"/>
    </row>
    <row r="2269" spans="2:25">
      <c r="B2269" s="6"/>
      <c r="C2269" s="6"/>
      <c r="D2269" s="6"/>
      <c r="E2269" s="6"/>
      <c r="F2269" s="6"/>
      <c r="G2269" s="6"/>
      <c r="H2269" s="6"/>
      <c r="I2269" s="6"/>
      <c r="J2269" s="6"/>
      <c r="K2269" s="6"/>
      <c r="L2269" s="6"/>
      <c r="M2269" s="6"/>
      <c r="N2269" s="6"/>
      <c r="O2269" s="6"/>
      <c r="P2269" s="6"/>
      <c r="Q2269" s="6"/>
      <c r="R2269" s="6"/>
      <c r="S2269" s="6"/>
      <c r="T2269" s="6"/>
      <c r="U2269" s="6"/>
      <c r="V2269" s="6"/>
      <c r="W2269" s="6"/>
      <c r="X2269" s="6"/>
      <c r="Y2269" s="6"/>
    </row>
    <row r="2270" spans="2:25">
      <c r="B2270" s="6"/>
      <c r="C2270" s="6"/>
      <c r="D2270" s="6"/>
      <c r="E2270" s="6"/>
      <c r="F2270" s="6"/>
      <c r="G2270" s="6"/>
      <c r="H2270" s="6"/>
      <c r="I2270" s="6"/>
      <c r="J2270" s="6"/>
      <c r="K2270" s="6"/>
      <c r="L2270" s="6"/>
      <c r="M2270" s="6"/>
      <c r="N2270" s="6"/>
      <c r="O2270" s="6"/>
      <c r="P2270" s="6"/>
      <c r="Q2270" s="6"/>
      <c r="R2270" s="6"/>
      <c r="S2270" s="6"/>
      <c r="T2270" s="6"/>
      <c r="U2270" s="6"/>
      <c r="V2270" s="6"/>
      <c r="W2270" s="6"/>
      <c r="X2270" s="6"/>
      <c r="Y2270" s="6"/>
    </row>
    <row r="2271" spans="2:25">
      <c r="B2271" s="6"/>
      <c r="C2271" s="6"/>
      <c r="D2271" s="6"/>
      <c r="E2271" s="6"/>
      <c r="F2271" s="6"/>
      <c r="G2271" s="6"/>
      <c r="H2271" s="6"/>
      <c r="I2271" s="6"/>
      <c r="J2271" s="6"/>
      <c r="K2271" s="6"/>
      <c r="L2271" s="6"/>
      <c r="M2271" s="6"/>
      <c r="N2271" s="6"/>
      <c r="O2271" s="6"/>
      <c r="P2271" s="6"/>
      <c r="Q2271" s="6"/>
      <c r="R2271" s="6"/>
      <c r="S2271" s="6"/>
      <c r="T2271" s="6"/>
      <c r="U2271" s="6"/>
      <c r="V2271" s="6"/>
      <c r="W2271" s="6"/>
      <c r="X2271" s="6"/>
      <c r="Y2271" s="6"/>
    </row>
    <row r="2272" spans="2:25">
      <c r="B2272" s="6"/>
      <c r="C2272" s="6"/>
      <c r="D2272" s="6"/>
      <c r="E2272" s="6"/>
      <c r="F2272" s="6"/>
      <c r="G2272" s="6"/>
      <c r="H2272" s="6"/>
      <c r="I2272" s="6"/>
      <c r="J2272" s="6"/>
      <c r="K2272" s="6"/>
      <c r="L2272" s="6"/>
      <c r="M2272" s="6"/>
      <c r="N2272" s="6"/>
      <c r="O2272" s="6"/>
      <c r="P2272" s="6"/>
      <c r="Q2272" s="6"/>
      <c r="R2272" s="6"/>
      <c r="S2272" s="6"/>
      <c r="T2272" s="6"/>
      <c r="U2272" s="6"/>
      <c r="V2272" s="6"/>
      <c r="W2272" s="6"/>
      <c r="X2272" s="6"/>
      <c r="Y2272" s="6"/>
    </row>
    <row r="2273" spans="2:25">
      <c r="B2273" s="6"/>
      <c r="C2273" s="6"/>
      <c r="D2273" s="6"/>
      <c r="E2273" s="6"/>
      <c r="F2273" s="6"/>
      <c r="G2273" s="6"/>
      <c r="H2273" s="6"/>
      <c r="I2273" s="6"/>
      <c r="J2273" s="6"/>
      <c r="K2273" s="6"/>
      <c r="L2273" s="6"/>
      <c r="M2273" s="6"/>
      <c r="N2273" s="6"/>
      <c r="O2273" s="6"/>
      <c r="P2273" s="6"/>
      <c r="Q2273" s="6"/>
      <c r="R2273" s="6"/>
      <c r="S2273" s="6"/>
      <c r="T2273" s="6"/>
      <c r="U2273" s="6"/>
      <c r="V2273" s="6"/>
      <c r="W2273" s="6"/>
      <c r="X2273" s="6"/>
      <c r="Y2273" s="6"/>
    </row>
    <row r="2274" spans="2:25">
      <c r="B2274" s="6"/>
      <c r="C2274" s="6"/>
      <c r="D2274" s="6"/>
      <c r="E2274" s="6"/>
      <c r="F2274" s="6"/>
      <c r="G2274" s="6"/>
      <c r="H2274" s="6"/>
      <c r="I2274" s="6"/>
      <c r="J2274" s="6"/>
      <c r="K2274" s="6"/>
      <c r="L2274" s="6"/>
      <c r="M2274" s="6"/>
      <c r="N2274" s="6"/>
      <c r="O2274" s="6"/>
      <c r="P2274" s="6"/>
      <c r="Q2274" s="6"/>
      <c r="R2274" s="6"/>
      <c r="S2274" s="6"/>
      <c r="T2274" s="6"/>
      <c r="U2274" s="6"/>
      <c r="V2274" s="6"/>
      <c r="W2274" s="6"/>
      <c r="X2274" s="6"/>
      <c r="Y2274" s="6"/>
    </row>
    <row r="2275" spans="2:25">
      <c r="B2275" s="6"/>
      <c r="C2275" s="6"/>
      <c r="D2275" s="6"/>
      <c r="E2275" s="6"/>
      <c r="F2275" s="6"/>
      <c r="G2275" s="6"/>
      <c r="H2275" s="6"/>
      <c r="I2275" s="6"/>
      <c r="J2275" s="6"/>
      <c r="K2275" s="6"/>
      <c r="L2275" s="6"/>
      <c r="M2275" s="6"/>
      <c r="N2275" s="6"/>
      <c r="O2275" s="6"/>
      <c r="P2275" s="6"/>
      <c r="Q2275" s="6"/>
      <c r="R2275" s="6"/>
      <c r="S2275" s="6"/>
      <c r="T2275" s="6"/>
      <c r="U2275" s="6"/>
      <c r="V2275" s="6"/>
      <c r="W2275" s="6"/>
      <c r="X2275" s="6"/>
      <c r="Y2275" s="6"/>
    </row>
    <row r="2276" spans="2:25">
      <c r="B2276" s="6"/>
      <c r="C2276" s="6"/>
      <c r="D2276" s="6"/>
      <c r="E2276" s="6"/>
      <c r="F2276" s="6"/>
      <c r="G2276" s="6"/>
      <c r="H2276" s="6"/>
      <c r="I2276" s="6"/>
      <c r="J2276" s="6"/>
      <c r="K2276" s="6"/>
      <c r="L2276" s="6"/>
      <c r="M2276" s="6"/>
      <c r="N2276" s="6"/>
      <c r="O2276" s="6"/>
      <c r="P2276" s="6"/>
      <c r="Q2276" s="6"/>
      <c r="R2276" s="6"/>
      <c r="S2276" s="6"/>
      <c r="T2276" s="6"/>
      <c r="U2276" s="6"/>
      <c r="V2276" s="6"/>
      <c r="W2276" s="6"/>
      <c r="X2276" s="6"/>
      <c r="Y2276" s="6"/>
    </row>
    <row r="2277" spans="2:25">
      <c r="B2277" s="6"/>
      <c r="C2277" s="6"/>
      <c r="D2277" s="6"/>
      <c r="E2277" s="6"/>
      <c r="F2277" s="6"/>
      <c r="G2277" s="6"/>
      <c r="H2277" s="6"/>
      <c r="I2277" s="6"/>
      <c r="J2277" s="6"/>
      <c r="K2277" s="6"/>
      <c r="L2277" s="6"/>
      <c r="M2277" s="6"/>
      <c r="N2277" s="6"/>
      <c r="O2277" s="6"/>
      <c r="P2277" s="6"/>
      <c r="Q2277" s="6"/>
      <c r="R2277" s="6"/>
      <c r="S2277" s="6"/>
      <c r="T2277" s="6"/>
      <c r="U2277" s="6"/>
      <c r="V2277" s="6"/>
      <c r="W2277" s="6"/>
      <c r="X2277" s="6"/>
      <c r="Y2277" s="6"/>
    </row>
    <row r="2278" spans="2:25">
      <c r="B2278" s="6"/>
      <c r="C2278" s="6"/>
      <c r="D2278" s="6"/>
      <c r="E2278" s="6"/>
      <c r="F2278" s="6"/>
      <c r="G2278" s="6"/>
      <c r="H2278" s="6"/>
      <c r="I2278" s="6"/>
      <c r="J2278" s="6"/>
      <c r="K2278" s="6"/>
      <c r="L2278" s="6"/>
      <c r="M2278" s="6"/>
      <c r="N2278" s="6"/>
      <c r="O2278" s="6"/>
      <c r="P2278" s="6"/>
      <c r="Q2278" s="6"/>
      <c r="R2278" s="6"/>
      <c r="S2278" s="6"/>
      <c r="T2278" s="6"/>
      <c r="U2278" s="6"/>
      <c r="V2278" s="6"/>
      <c r="W2278" s="6"/>
      <c r="X2278" s="6"/>
      <c r="Y2278" s="6"/>
    </row>
    <row r="2279" spans="2:25">
      <c r="B2279" s="6"/>
      <c r="C2279" s="6"/>
      <c r="D2279" s="6"/>
      <c r="E2279" s="6"/>
      <c r="F2279" s="6"/>
      <c r="G2279" s="6"/>
      <c r="H2279" s="6"/>
      <c r="I2279" s="6"/>
      <c r="J2279" s="6"/>
      <c r="K2279" s="6"/>
      <c r="L2279" s="6"/>
      <c r="M2279" s="6"/>
      <c r="N2279" s="6"/>
      <c r="O2279" s="6"/>
      <c r="P2279" s="6"/>
      <c r="Q2279" s="6"/>
      <c r="R2279" s="6"/>
      <c r="S2279" s="6"/>
      <c r="T2279" s="6"/>
      <c r="U2279" s="6"/>
      <c r="V2279" s="6"/>
      <c r="W2279" s="6"/>
      <c r="X2279" s="6"/>
      <c r="Y2279" s="6"/>
    </row>
    <row r="2280" spans="2:25">
      <c r="B2280" s="6"/>
      <c r="C2280" s="6"/>
      <c r="D2280" s="6"/>
      <c r="E2280" s="6"/>
      <c r="F2280" s="6"/>
      <c r="G2280" s="6"/>
      <c r="H2280" s="6"/>
      <c r="I2280" s="6"/>
      <c r="J2280" s="6"/>
      <c r="K2280" s="6"/>
      <c r="L2280" s="6"/>
      <c r="M2280" s="6"/>
      <c r="N2280" s="6"/>
      <c r="O2280" s="6"/>
      <c r="P2280" s="6"/>
      <c r="Q2280" s="6"/>
      <c r="R2280" s="6"/>
      <c r="S2280" s="6"/>
      <c r="T2280" s="6"/>
      <c r="U2280" s="6"/>
      <c r="V2280" s="6"/>
      <c r="W2280" s="6"/>
      <c r="X2280" s="6"/>
      <c r="Y2280" s="6"/>
    </row>
    <row r="2281" spans="2:25">
      <c r="B2281" s="6"/>
      <c r="C2281" s="6"/>
      <c r="D2281" s="6"/>
      <c r="E2281" s="6"/>
      <c r="F2281" s="6"/>
      <c r="G2281" s="6"/>
      <c r="H2281" s="6"/>
      <c r="I2281" s="6"/>
      <c r="J2281" s="6"/>
      <c r="K2281" s="6"/>
      <c r="L2281" s="6"/>
      <c r="M2281" s="6"/>
      <c r="N2281" s="6"/>
      <c r="O2281" s="6"/>
      <c r="P2281" s="6"/>
      <c r="Q2281" s="6"/>
      <c r="R2281" s="6"/>
      <c r="S2281" s="6"/>
      <c r="T2281" s="6"/>
      <c r="U2281" s="6"/>
      <c r="V2281" s="6"/>
      <c r="W2281" s="6"/>
      <c r="X2281" s="6"/>
      <c r="Y2281" s="6"/>
    </row>
    <row r="2282" spans="2:25">
      <c r="B2282" s="6"/>
      <c r="C2282" s="6"/>
      <c r="D2282" s="6"/>
      <c r="E2282" s="6"/>
      <c r="F2282" s="6"/>
      <c r="G2282" s="6"/>
      <c r="H2282" s="6"/>
      <c r="I2282" s="6"/>
      <c r="J2282" s="6"/>
      <c r="K2282" s="6"/>
      <c r="L2282" s="6"/>
      <c r="M2282" s="6"/>
      <c r="N2282" s="6"/>
      <c r="O2282" s="6"/>
      <c r="P2282" s="6"/>
      <c r="Q2282" s="6"/>
      <c r="R2282" s="6"/>
      <c r="S2282" s="6"/>
      <c r="T2282" s="6"/>
      <c r="U2282" s="6"/>
      <c r="V2282" s="6"/>
      <c r="W2282" s="6"/>
      <c r="X2282" s="6"/>
      <c r="Y2282" s="6"/>
    </row>
    <row r="2283" spans="2:25">
      <c r="B2283" s="6"/>
      <c r="C2283" s="6"/>
      <c r="D2283" s="6"/>
      <c r="E2283" s="6"/>
      <c r="F2283" s="6"/>
      <c r="G2283" s="6"/>
      <c r="H2283" s="6"/>
      <c r="I2283" s="6"/>
      <c r="J2283" s="6"/>
      <c r="K2283" s="6"/>
      <c r="L2283" s="6"/>
      <c r="M2283" s="6"/>
      <c r="N2283" s="6"/>
      <c r="O2283" s="6"/>
      <c r="P2283" s="6"/>
      <c r="Q2283" s="6"/>
      <c r="R2283" s="6"/>
      <c r="S2283" s="6"/>
      <c r="T2283" s="6"/>
      <c r="U2283" s="6"/>
      <c r="V2283" s="6"/>
      <c r="W2283" s="6"/>
      <c r="X2283" s="6"/>
      <c r="Y2283" s="6"/>
    </row>
    <row r="2284" spans="2:25">
      <c r="B2284" s="6"/>
      <c r="C2284" s="6"/>
      <c r="D2284" s="6"/>
      <c r="E2284" s="6"/>
      <c r="F2284" s="6"/>
      <c r="G2284" s="6"/>
      <c r="H2284" s="6"/>
      <c r="I2284" s="6"/>
      <c r="J2284" s="6"/>
      <c r="K2284" s="6"/>
      <c r="L2284" s="6"/>
      <c r="M2284" s="6"/>
      <c r="N2284" s="6"/>
      <c r="O2284" s="6"/>
      <c r="P2284" s="6"/>
      <c r="Q2284" s="6"/>
      <c r="R2284" s="6"/>
      <c r="S2284" s="6"/>
      <c r="T2284" s="6"/>
      <c r="U2284" s="6"/>
      <c r="V2284" s="6"/>
      <c r="W2284" s="6"/>
      <c r="X2284" s="6"/>
      <c r="Y2284" s="6"/>
    </row>
    <row r="2285" spans="2:25">
      <c r="B2285" s="6"/>
      <c r="C2285" s="6"/>
      <c r="D2285" s="6"/>
      <c r="E2285" s="6"/>
      <c r="F2285" s="6"/>
      <c r="G2285" s="6"/>
      <c r="H2285" s="6"/>
      <c r="I2285" s="6"/>
      <c r="J2285" s="6"/>
      <c r="K2285" s="6"/>
      <c r="L2285" s="6"/>
      <c r="M2285" s="6"/>
      <c r="N2285" s="6"/>
      <c r="O2285" s="6"/>
      <c r="P2285" s="6"/>
      <c r="Q2285" s="6"/>
      <c r="R2285" s="6"/>
      <c r="S2285" s="6"/>
      <c r="T2285" s="6"/>
      <c r="U2285" s="6"/>
      <c r="V2285" s="6"/>
      <c r="W2285" s="6"/>
      <c r="X2285" s="6"/>
      <c r="Y2285" s="6"/>
    </row>
    <row r="2286" spans="2:25">
      <c r="B2286" s="6"/>
      <c r="C2286" s="6"/>
      <c r="D2286" s="6"/>
      <c r="E2286" s="6"/>
      <c r="F2286" s="6"/>
      <c r="G2286" s="6"/>
      <c r="H2286" s="6"/>
      <c r="I2286" s="6"/>
      <c r="J2286" s="6"/>
      <c r="K2286" s="6"/>
      <c r="L2286" s="6"/>
      <c r="M2286" s="6"/>
      <c r="N2286" s="6"/>
      <c r="O2286" s="6"/>
      <c r="P2286" s="6"/>
      <c r="Q2286" s="6"/>
      <c r="R2286" s="6"/>
      <c r="S2286" s="6"/>
      <c r="T2286" s="6"/>
      <c r="U2286" s="6"/>
      <c r="V2286" s="6"/>
      <c r="W2286" s="6"/>
      <c r="X2286" s="6"/>
      <c r="Y2286" s="6"/>
    </row>
    <row r="2287" spans="2:25">
      <c r="B2287" s="6"/>
      <c r="C2287" s="6"/>
      <c r="D2287" s="6"/>
      <c r="E2287" s="6"/>
      <c r="F2287" s="6"/>
      <c r="G2287" s="6"/>
      <c r="H2287" s="6"/>
      <c r="I2287" s="6"/>
      <c r="J2287" s="6"/>
      <c r="K2287" s="6"/>
      <c r="L2287" s="6"/>
      <c r="M2287" s="6"/>
      <c r="N2287" s="6"/>
      <c r="O2287" s="6"/>
      <c r="P2287" s="6"/>
      <c r="Q2287" s="6"/>
      <c r="R2287" s="6"/>
      <c r="S2287" s="6"/>
      <c r="T2287" s="6"/>
      <c r="U2287" s="6"/>
      <c r="V2287" s="6"/>
      <c r="W2287" s="6"/>
      <c r="X2287" s="6"/>
      <c r="Y2287" s="6"/>
    </row>
    <row r="2288" spans="2:25">
      <c r="B2288" s="6"/>
      <c r="C2288" s="6"/>
      <c r="D2288" s="6"/>
      <c r="E2288" s="6"/>
      <c r="F2288" s="6"/>
      <c r="G2288" s="6"/>
      <c r="H2288" s="6"/>
      <c r="I2288" s="6"/>
      <c r="J2288" s="6"/>
      <c r="K2288" s="6"/>
      <c r="L2288" s="6"/>
      <c r="M2288" s="6"/>
      <c r="N2288" s="6"/>
      <c r="O2288" s="6"/>
      <c r="P2288" s="6"/>
      <c r="Q2288" s="6"/>
      <c r="R2288" s="6"/>
      <c r="S2288" s="6"/>
      <c r="T2288" s="6"/>
      <c r="U2288" s="6"/>
      <c r="V2288" s="6"/>
      <c r="W2288" s="6"/>
      <c r="X2288" s="6"/>
      <c r="Y2288" s="6"/>
    </row>
    <row r="2289" spans="2:25">
      <c r="B2289" s="6"/>
      <c r="C2289" s="6"/>
      <c r="D2289" s="6"/>
      <c r="E2289" s="6"/>
      <c r="F2289" s="6"/>
      <c r="G2289" s="6"/>
      <c r="H2289" s="6"/>
      <c r="I2289" s="6"/>
      <c r="J2289" s="6"/>
      <c r="K2289" s="6"/>
      <c r="L2289" s="6"/>
      <c r="M2289" s="6"/>
      <c r="N2289" s="6"/>
      <c r="O2289" s="6"/>
      <c r="P2289" s="6"/>
      <c r="Q2289" s="6"/>
      <c r="R2289" s="6"/>
      <c r="S2289" s="6"/>
      <c r="T2289" s="6"/>
      <c r="U2289" s="6"/>
      <c r="V2289" s="6"/>
      <c r="W2289" s="6"/>
      <c r="X2289" s="6"/>
      <c r="Y2289" s="6"/>
    </row>
    <row r="2290" spans="2:25">
      <c r="B2290" s="6"/>
      <c r="C2290" s="6"/>
      <c r="D2290" s="6"/>
      <c r="E2290" s="6"/>
      <c r="F2290" s="6"/>
      <c r="G2290" s="6"/>
      <c r="H2290" s="6"/>
      <c r="I2290" s="6"/>
      <c r="J2290" s="6"/>
      <c r="K2290" s="6"/>
      <c r="L2290" s="6"/>
      <c r="M2290" s="6"/>
      <c r="N2290" s="6"/>
      <c r="O2290" s="6"/>
      <c r="P2290" s="6"/>
      <c r="Q2290" s="6"/>
      <c r="R2290" s="6"/>
      <c r="S2290" s="6"/>
      <c r="T2290" s="6"/>
      <c r="U2290" s="6"/>
      <c r="V2290" s="6"/>
      <c r="W2290" s="6"/>
      <c r="X2290" s="6"/>
      <c r="Y2290" s="6"/>
    </row>
    <row r="2291" spans="2:25">
      <c r="B2291" s="6"/>
      <c r="C2291" s="6"/>
      <c r="D2291" s="6"/>
      <c r="E2291" s="6"/>
      <c r="F2291" s="6"/>
      <c r="G2291" s="6"/>
      <c r="H2291" s="6"/>
      <c r="I2291" s="6"/>
      <c r="J2291" s="6"/>
      <c r="K2291" s="6"/>
      <c r="L2291" s="6"/>
      <c r="M2291" s="6"/>
      <c r="N2291" s="6"/>
      <c r="O2291" s="6"/>
      <c r="P2291" s="6"/>
      <c r="Q2291" s="6"/>
      <c r="R2291" s="6"/>
      <c r="S2291" s="6"/>
      <c r="T2291" s="6"/>
      <c r="U2291" s="6"/>
      <c r="V2291" s="6"/>
      <c r="W2291" s="6"/>
      <c r="X2291" s="6"/>
      <c r="Y2291" s="6"/>
    </row>
    <row r="2292" spans="2:25">
      <c r="B2292" s="6"/>
      <c r="C2292" s="6"/>
      <c r="D2292" s="6"/>
      <c r="E2292" s="6"/>
      <c r="F2292" s="6"/>
      <c r="G2292" s="6"/>
      <c r="H2292" s="6"/>
      <c r="I2292" s="6"/>
      <c r="J2292" s="6"/>
      <c r="K2292" s="6"/>
      <c r="L2292" s="6"/>
      <c r="M2292" s="6"/>
      <c r="N2292" s="6"/>
      <c r="O2292" s="6"/>
      <c r="P2292" s="6"/>
      <c r="Q2292" s="6"/>
      <c r="R2292" s="6"/>
      <c r="S2292" s="6"/>
      <c r="T2292" s="6"/>
      <c r="U2292" s="6"/>
      <c r="V2292" s="6"/>
      <c r="W2292" s="6"/>
      <c r="X2292" s="6"/>
      <c r="Y2292" s="6"/>
    </row>
    <row r="2293" spans="2:25">
      <c r="B2293" s="6"/>
      <c r="C2293" s="6"/>
      <c r="D2293" s="6"/>
      <c r="E2293" s="6"/>
      <c r="F2293" s="6"/>
      <c r="G2293" s="6"/>
      <c r="H2293" s="6"/>
      <c r="I2293" s="6"/>
      <c r="J2293" s="6"/>
      <c r="K2293" s="6"/>
      <c r="L2293" s="6"/>
      <c r="M2293" s="6"/>
      <c r="N2293" s="6"/>
      <c r="O2293" s="6"/>
      <c r="P2293" s="6"/>
      <c r="Q2293" s="6"/>
      <c r="R2293" s="6"/>
      <c r="S2293" s="6"/>
      <c r="T2293" s="6"/>
      <c r="U2293" s="6"/>
      <c r="V2293" s="6"/>
      <c r="W2293" s="6"/>
      <c r="X2293" s="6"/>
      <c r="Y2293" s="6"/>
    </row>
    <row r="2294" spans="2:25">
      <c r="B2294" s="6"/>
      <c r="C2294" s="6"/>
      <c r="D2294" s="6"/>
      <c r="E2294" s="6"/>
      <c r="F2294" s="6"/>
      <c r="G2294" s="6"/>
      <c r="H2294" s="6"/>
      <c r="I2294" s="6"/>
      <c r="J2294" s="6"/>
      <c r="K2294" s="6"/>
      <c r="L2294" s="6"/>
      <c r="M2294" s="6"/>
      <c r="N2294" s="6"/>
      <c r="O2294" s="6"/>
      <c r="P2294" s="6"/>
      <c r="Q2294" s="6"/>
      <c r="R2294" s="6"/>
      <c r="S2294" s="6"/>
      <c r="T2294" s="6"/>
      <c r="U2294" s="6"/>
      <c r="V2294" s="6"/>
      <c r="W2294" s="6"/>
      <c r="X2294" s="6"/>
      <c r="Y2294" s="6"/>
    </row>
    <row r="2295" spans="2:25">
      <c r="B2295" s="6"/>
      <c r="C2295" s="6"/>
      <c r="D2295" s="6"/>
      <c r="E2295" s="6"/>
      <c r="F2295" s="6"/>
      <c r="G2295" s="6"/>
      <c r="H2295" s="6"/>
      <c r="I2295" s="6"/>
      <c r="J2295" s="6"/>
      <c r="K2295" s="6"/>
      <c r="L2295" s="6"/>
      <c r="M2295" s="6"/>
      <c r="N2295" s="6"/>
      <c r="O2295" s="6"/>
      <c r="P2295" s="6"/>
      <c r="Q2295" s="6"/>
      <c r="R2295" s="6"/>
      <c r="S2295" s="6"/>
      <c r="T2295" s="6"/>
      <c r="U2295" s="6"/>
      <c r="V2295" s="6"/>
      <c r="W2295" s="6"/>
      <c r="X2295" s="6"/>
      <c r="Y2295" s="6"/>
    </row>
    <row r="2296" spans="2:25">
      <c r="B2296" s="6"/>
      <c r="C2296" s="6"/>
      <c r="D2296" s="6"/>
      <c r="E2296" s="6"/>
      <c r="F2296" s="6"/>
      <c r="G2296" s="6"/>
      <c r="H2296" s="6"/>
      <c r="I2296" s="6"/>
      <c r="J2296" s="6"/>
      <c r="K2296" s="6"/>
      <c r="L2296" s="6"/>
      <c r="M2296" s="6"/>
      <c r="N2296" s="6"/>
      <c r="O2296" s="6"/>
      <c r="P2296" s="6"/>
      <c r="Q2296" s="6"/>
      <c r="R2296" s="6"/>
      <c r="S2296" s="6"/>
      <c r="T2296" s="6"/>
      <c r="U2296" s="6"/>
      <c r="V2296" s="6"/>
      <c r="W2296" s="6"/>
      <c r="X2296" s="6"/>
      <c r="Y2296" s="6"/>
    </row>
    <row r="2297" spans="2:25">
      <c r="B2297" s="6"/>
      <c r="C2297" s="6"/>
      <c r="D2297" s="6"/>
      <c r="E2297" s="6"/>
      <c r="F2297" s="6"/>
      <c r="G2297" s="6"/>
      <c r="H2297" s="6"/>
      <c r="I2297" s="6"/>
      <c r="J2297" s="6"/>
      <c r="K2297" s="6"/>
      <c r="L2297" s="6"/>
      <c r="M2297" s="6"/>
      <c r="N2297" s="6"/>
      <c r="O2297" s="6"/>
      <c r="P2297" s="6"/>
      <c r="Q2297" s="6"/>
      <c r="R2297" s="6"/>
      <c r="S2297" s="6"/>
      <c r="T2297" s="6"/>
      <c r="U2297" s="6"/>
      <c r="V2297" s="6"/>
      <c r="W2297" s="6"/>
      <c r="X2297" s="6"/>
      <c r="Y2297" s="6"/>
    </row>
    <row r="2298" spans="2:25">
      <c r="B2298" s="6"/>
      <c r="C2298" s="6"/>
      <c r="D2298" s="6"/>
      <c r="E2298" s="6"/>
      <c r="F2298" s="6"/>
      <c r="G2298" s="6"/>
      <c r="H2298" s="6"/>
      <c r="I2298" s="6"/>
      <c r="J2298" s="6"/>
      <c r="K2298" s="6"/>
      <c r="L2298" s="6"/>
      <c r="M2298" s="6"/>
      <c r="N2298" s="6"/>
      <c r="O2298" s="6"/>
      <c r="P2298" s="6"/>
      <c r="Q2298" s="6"/>
      <c r="R2298" s="6"/>
      <c r="S2298" s="6"/>
      <c r="T2298" s="6"/>
      <c r="U2298" s="6"/>
      <c r="V2298" s="6"/>
      <c r="W2298" s="6"/>
      <c r="X2298" s="6"/>
      <c r="Y2298" s="6"/>
    </row>
    <row r="2299" spans="2:25">
      <c r="B2299" s="6"/>
      <c r="C2299" s="6"/>
      <c r="D2299" s="6"/>
      <c r="E2299" s="6"/>
      <c r="F2299" s="6"/>
      <c r="G2299" s="6"/>
      <c r="H2299" s="6"/>
      <c r="I2299" s="6"/>
      <c r="J2299" s="6"/>
      <c r="K2299" s="6"/>
      <c r="L2299" s="6"/>
      <c r="M2299" s="6"/>
      <c r="N2299" s="6"/>
      <c r="O2299" s="6"/>
      <c r="P2299" s="6"/>
      <c r="Q2299" s="6"/>
      <c r="R2299" s="6"/>
      <c r="S2299" s="6"/>
      <c r="T2299" s="6"/>
      <c r="U2299" s="6"/>
      <c r="V2299" s="6"/>
      <c r="W2299" s="6"/>
      <c r="X2299" s="6"/>
      <c r="Y2299" s="6"/>
    </row>
    <row r="2300" spans="2:25">
      <c r="B2300" s="6"/>
      <c r="C2300" s="6"/>
      <c r="D2300" s="6"/>
      <c r="E2300" s="6"/>
      <c r="F2300" s="6"/>
      <c r="G2300" s="6"/>
      <c r="H2300" s="6"/>
      <c r="I2300" s="6"/>
      <c r="J2300" s="6"/>
      <c r="K2300" s="6"/>
      <c r="L2300" s="6"/>
      <c r="M2300" s="6"/>
      <c r="N2300" s="6"/>
      <c r="O2300" s="6"/>
      <c r="P2300" s="6"/>
      <c r="Q2300" s="6"/>
      <c r="R2300" s="6"/>
      <c r="S2300" s="6"/>
      <c r="T2300" s="6"/>
      <c r="U2300" s="6"/>
      <c r="V2300" s="6"/>
      <c r="W2300" s="6"/>
      <c r="X2300" s="6"/>
      <c r="Y2300" s="6"/>
    </row>
    <row r="2301" spans="2:25">
      <c r="B2301" s="6"/>
      <c r="C2301" s="6"/>
      <c r="D2301" s="6"/>
      <c r="E2301" s="6"/>
      <c r="F2301" s="6"/>
      <c r="G2301" s="6"/>
      <c r="H2301" s="6"/>
      <c r="I2301" s="6"/>
      <c r="J2301" s="6"/>
      <c r="K2301" s="6"/>
      <c r="L2301" s="6"/>
      <c r="M2301" s="6"/>
      <c r="N2301" s="6"/>
      <c r="O2301" s="6"/>
      <c r="P2301" s="6"/>
      <c r="Q2301" s="6"/>
      <c r="R2301" s="6"/>
      <c r="S2301" s="6"/>
      <c r="T2301" s="6"/>
      <c r="U2301" s="6"/>
      <c r="V2301" s="6"/>
      <c r="W2301" s="6"/>
      <c r="X2301" s="6"/>
      <c r="Y2301" s="6"/>
    </row>
    <row r="2302" spans="2:25">
      <c r="B2302" s="6"/>
      <c r="C2302" s="6"/>
      <c r="D2302" s="6"/>
      <c r="E2302" s="6"/>
      <c r="F2302" s="6"/>
      <c r="G2302" s="6"/>
      <c r="H2302" s="6"/>
      <c r="I2302" s="6"/>
      <c r="J2302" s="6"/>
      <c r="K2302" s="6"/>
      <c r="L2302" s="6"/>
      <c r="M2302" s="6"/>
      <c r="N2302" s="6"/>
      <c r="O2302" s="6"/>
      <c r="P2302" s="6"/>
      <c r="Q2302" s="6"/>
      <c r="R2302" s="6"/>
      <c r="S2302" s="6"/>
      <c r="T2302" s="6"/>
      <c r="U2302" s="6"/>
      <c r="V2302" s="6"/>
      <c r="W2302" s="6"/>
      <c r="X2302" s="6"/>
      <c r="Y2302" s="6"/>
    </row>
    <row r="2303" spans="2:25">
      <c r="B2303" s="6"/>
      <c r="C2303" s="6"/>
      <c r="D2303" s="6"/>
      <c r="E2303" s="6"/>
      <c r="F2303" s="6"/>
      <c r="G2303" s="6"/>
      <c r="H2303" s="6"/>
      <c r="I2303" s="6"/>
      <c r="J2303" s="6"/>
      <c r="K2303" s="6"/>
      <c r="L2303" s="6"/>
      <c r="M2303" s="6"/>
      <c r="N2303" s="6"/>
      <c r="O2303" s="6"/>
      <c r="P2303" s="6"/>
      <c r="Q2303" s="6"/>
      <c r="R2303" s="6"/>
      <c r="S2303" s="6"/>
      <c r="T2303" s="6"/>
      <c r="U2303" s="6"/>
      <c r="V2303" s="6"/>
      <c r="W2303" s="6"/>
      <c r="X2303" s="6"/>
      <c r="Y2303" s="6"/>
    </row>
    <row r="2304" spans="2:25">
      <c r="B2304" s="6"/>
      <c r="C2304" s="6"/>
      <c r="D2304" s="6"/>
      <c r="E2304" s="6"/>
      <c r="F2304" s="6"/>
      <c r="G2304" s="6"/>
      <c r="H2304" s="6"/>
      <c r="I2304" s="6"/>
      <c r="J2304" s="6"/>
      <c r="K2304" s="6"/>
      <c r="L2304" s="6"/>
      <c r="M2304" s="6"/>
      <c r="N2304" s="6"/>
      <c r="O2304" s="6"/>
      <c r="P2304" s="6"/>
      <c r="Q2304" s="6"/>
      <c r="R2304" s="6"/>
      <c r="S2304" s="6"/>
      <c r="T2304" s="6"/>
      <c r="U2304" s="6"/>
      <c r="V2304" s="6"/>
      <c r="W2304" s="6"/>
      <c r="X2304" s="6"/>
      <c r="Y2304" s="6"/>
    </row>
    <row r="2305" spans="2:25">
      <c r="B2305" s="6"/>
      <c r="C2305" s="6"/>
      <c r="D2305" s="6"/>
      <c r="E2305" s="6"/>
      <c r="F2305" s="6"/>
      <c r="G2305" s="6"/>
      <c r="H2305" s="6"/>
      <c r="I2305" s="6"/>
      <c r="J2305" s="6"/>
      <c r="K2305" s="6"/>
      <c r="L2305" s="6"/>
      <c r="M2305" s="6"/>
      <c r="N2305" s="6"/>
      <c r="O2305" s="6"/>
      <c r="P2305" s="6"/>
      <c r="Q2305" s="6"/>
      <c r="R2305" s="6"/>
      <c r="S2305" s="6"/>
      <c r="T2305" s="6"/>
      <c r="U2305" s="6"/>
      <c r="V2305" s="6"/>
      <c r="W2305" s="6"/>
      <c r="X2305" s="6"/>
      <c r="Y2305" s="6"/>
    </row>
    <row r="2306" spans="2:25">
      <c r="B2306" s="6"/>
      <c r="C2306" s="6"/>
      <c r="D2306" s="6"/>
      <c r="E2306" s="6"/>
      <c r="F2306" s="6"/>
      <c r="G2306" s="6"/>
      <c r="H2306" s="6"/>
      <c r="I2306" s="6"/>
      <c r="J2306" s="6"/>
      <c r="K2306" s="6"/>
      <c r="L2306" s="6"/>
      <c r="M2306" s="6"/>
      <c r="N2306" s="6"/>
      <c r="O2306" s="6"/>
      <c r="P2306" s="6"/>
      <c r="Q2306" s="6"/>
      <c r="R2306" s="6"/>
      <c r="S2306" s="6"/>
      <c r="T2306" s="6"/>
      <c r="U2306" s="6"/>
      <c r="V2306" s="6"/>
      <c r="W2306" s="6"/>
      <c r="X2306" s="6"/>
      <c r="Y2306" s="6"/>
    </row>
    <row r="2307" spans="2:25">
      <c r="B2307" s="6"/>
      <c r="C2307" s="6"/>
      <c r="D2307" s="6"/>
      <c r="E2307" s="6"/>
      <c r="F2307" s="6"/>
      <c r="G2307" s="6"/>
      <c r="H2307" s="6"/>
      <c r="I2307" s="6"/>
      <c r="J2307" s="6"/>
      <c r="K2307" s="6"/>
      <c r="L2307" s="6"/>
      <c r="M2307" s="6"/>
      <c r="N2307" s="6"/>
      <c r="O2307" s="6"/>
      <c r="P2307" s="6"/>
      <c r="Q2307" s="6"/>
      <c r="R2307" s="6"/>
      <c r="S2307" s="6"/>
      <c r="T2307" s="6"/>
      <c r="U2307" s="6"/>
      <c r="V2307" s="6"/>
      <c r="W2307" s="6"/>
      <c r="X2307" s="6"/>
      <c r="Y2307" s="6"/>
    </row>
    <row r="2308" spans="2:25">
      <c r="B2308" s="6"/>
      <c r="C2308" s="6"/>
      <c r="D2308" s="6"/>
      <c r="E2308" s="6"/>
      <c r="F2308" s="6"/>
      <c r="G2308" s="6"/>
      <c r="H2308" s="6"/>
      <c r="I2308" s="6"/>
      <c r="J2308" s="6"/>
      <c r="K2308" s="6"/>
      <c r="L2308" s="6"/>
      <c r="M2308" s="6"/>
      <c r="N2308" s="6"/>
      <c r="O2308" s="6"/>
      <c r="P2308" s="6"/>
      <c r="Q2308" s="6"/>
      <c r="R2308" s="6"/>
      <c r="S2308" s="6"/>
      <c r="T2308" s="6"/>
      <c r="U2308" s="6"/>
      <c r="V2308" s="6"/>
      <c r="W2308" s="6"/>
      <c r="X2308" s="6"/>
      <c r="Y2308" s="6"/>
    </row>
    <row r="2309" spans="2:25">
      <c r="B2309" s="6"/>
      <c r="C2309" s="6"/>
      <c r="D2309" s="6"/>
      <c r="E2309" s="6"/>
      <c r="F2309" s="6"/>
      <c r="G2309" s="6"/>
      <c r="H2309" s="6"/>
      <c r="I2309" s="6"/>
      <c r="J2309" s="6"/>
      <c r="K2309" s="6"/>
      <c r="L2309" s="6"/>
      <c r="M2309" s="6"/>
      <c r="N2309" s="6"/>
      <c r="O2309" s="6"/>
      <c r="P2309" s="6"/>
      <c r="Q2309" s="6"/>
      <c r="R2309" s="6"/>
      <c r="S2309" s="6"/>
      <c r="T2309" s="6"/>
      <c r="U2309" s="6"/>
      <c r="V2309" s="6"/>
      <c r="W2309" s="6"/>
      <c r="X2309" s="6"/>
      <c r="Y2309" s="6"/>
    </row>
    <row r="2310" spans="2:25">
      <c r="B2310" s="6"/>
      <c r="C2310" s="6"/>
      <c r="D2310" s="6"/>
      <c r="E2310" s="6"/>
      <c r="F2310" s="6"/>
      <c r="G2310" s="6"/>
      <c r="H2310" s="6"/>
      <c r="I2310" s="6"/>
      <c r="J2310" s="6"/>
      <c r="K2310" s="6"/>
      <c r="L2310" s="6"/>
      <c r="M2310" s="6"/>
      <c r="N2310" s="6"/>
      <c r="O2310" s="6"/>
      <c r="P2310" s="6"/>
      <c r="Q2310" s="6"/>
      <c r="R2310" s="6"/>
      <c r="S2310" s="6"/>
      <c r="T2310" s="6"/>
      <c r="U2310" s="6"/>
      <c r="V2310" s="6"/>
      <c r="W2310" s="6"/>
      <c r="X2310" s="6"/>
      <c r="Y2310" s="6"/>
    </row>
    <row r="2311" spans="2:25">
      <c r="B2311" s="6"/>
      <c r="C2311" s="6"/>
      <c r="D2311" s="6"/>
      <c r="E2311" s="6"/>
      <c r="F2311" s="6"/>
      <c r="G2311" s="6"/>
      <c r="H2311" s="6"/>
      <c r="I2311" s="6"/>
      <c r="J2311" s="6"/>
      <c r="K2311" s="6"/>
      <c r="L2311" s="6"/>
      <c r="M2311" s="6"/>
      <c r="N2311" s="6"/>
      <c r="O2311" s="6"/>
      <c r="P2311" s="6"/>
      <c r="Q2311" s="6"/>
      <c r="R2311" s="6"/>
      <c r="S2311" s="6"/>
      <c r="T2311" s="6"/>
      <c r="U2311" s="6"/>
      <c r="V2311" s="6"/>
      <c r="W2311" s="6"/>
      <c r="X2311" s="6"/>
      <c r="Y2311" s="6"/>
    </row>
    <row r="2312" spans="2:25">
      <c r="B2312" s="6"/>
      <c r="C2312" s="6"/>
      <c r="D2312" s="6"/>
      <c r="E2312" s="6"/>
      <c r="F2312" s="6"/>
      <c r="G2312" s="6"/>
      <c r="H2312" s="6"/>
      <c r="I2312" s="6"/>
      <c r="J2312" s="6"/>
      <c r="K2312" s="6"/>
      <c r="L2312" s="6"/>
      <c r="M2312" s="6"/>
      <c r="N2312" s="6"/>
      <c r="O2312" s="6"/>
      <c r="P2312" s="6"/>
      <c r="Q2312" s="6"/>
      <c r="R2312" s="6"/>
      <c r="S2312" s="6"/>
      <c r="T2312" s="6"/>
      <c r="U2312" s="6"/>
      <c r="V2312" s="6"/>
      <c r="W2312" s="6"/>
      <c r="X2312" s="6"/>
      <c r="Y2312" s="6"/>
    </row>
    <row r="2313" spans="2:25">
      <c r="B2313" s="6"/>
      <c r="C2313" s="6"/>
      <c r="D2313" s="6"/>
      <c r="E2313" s="6"/>
      <c r="F2313" s="6"/>
      <c r="G2313" s="6"/>
      <c r="H2313" s="6"/>
      <c r="I2313" s="6"/>
      <c r="J2313" s="6"/>
      <c r="K2313" s="6"/>
      <c r="L2313" s="6"/>
      <c r="M2313" s="6"/>
      <c r="N2313" s="6"/>
      <c r="O2313" s="6"/>
      <c r="P2313" s="6"/>
      <c r="Q2313" s="6"/>
      <c r="R2313" s="6"/>
      <c r="S2313" s="6"/>
      <c r="T2313" s="6"/>
      <c r="U2313" s="6"/>
      <c r="V2313" s="6"/>
      <c r="W2313" s="6"/>
      <c r="X2313" s="6"/>
      <c r="Y2313" s="6"/>
    </row>
    <row r="2314" spans="2:25">
      <c r="B2314" s="6"/>
      <c r="C2314" s="6"/>
      <c r="D2314" s="6"/>
      <c r="E2314" s="6"/>
      <c r="F2314" s="6"/>
      <c r="G2314" s="6"/>
      <c r="H2314" s="6"/>
      <c r="I2314" s="6"/>
      <c r="J2314" s="6"/>
      <c r="K2314" s="6"/>
      <c r="L2314" s="6"/>
      <c r="M2314" s="6"/>
      <c r="N2314" s="6"/>
      <c r="O2314" s="6"/>
      <c r="P2314" s="6"/>
      <c r="Q2314" s="6"/>
      <c r="R2314" s="6"/>
      <c r="S2314" s="6"/>
      <c r="T2314" s="6"/>
      <c r="U2314" s="6"/>
      <c r="V2314" s="6"/>
      <c r="W2314" s="6"/>
      <c r="X2314" s="6"/>
      <c r="Y2314" s="6"/>
    </row>
    <row r="2315" spans="2:25">
      <c r="B2315" s="6"/>
      <c r="C2315" s="6"/>
      <c r="D2315" s="6"/>
      <c r="E2315" s="6"/>
      <c r="F2315" s="6"/>
      <c r="G2315" s="6"/>
      <c r="H2315" s="6"/>
      <c r="I2315" s="6"/>
      <c r="J2315" s="6"/>
      <c r="K2315" s="6"/>
      <c r="L2315" s="6"/>
      <c r="M2315" s="6"/>
      <c r="N2315" s="6"/>
      <c r="O2315" s="6"/>
      <c r="P2315" s="6"/>
      <c r="Q2315" s="6"/>
      <c r="R2315" s="6"/>
      <c r="S2315" s="6"/>
      <c r="T2315" s="6"/>
      <c r="U2315" s="6"/>
      <c r="V2315" s="6"/>
      <c r="W2315" s="6"/>
      <c r="X2315" s="6"/>
      <c r="Y2315" s="6"/>
    </row>
    <row r="2316" spans="2:25">
      <c r="B2316" s="6"/>
      <c r="C2316" s="6"/>
      <c r="D2316" s="6"/>
      <c r="E2316" s="6"/>
      <c r="F2316" s="6"/>
      <c r="G2316" s="6"/>
      <c r="H2316" s="6"/>
      <c r="I2316" s="6"/>
      <c r="J2316" s="6"/>
      <c r="K2316" s="6"/>
      <c r="L2316" s="6"/>
      <c r="M2316" s="6"/>
      <c r="N2316" s="6"/>
      <c r="O2316" s="6"/>
      <c r="P2316" s="6"/>
      <c r="Q2316" s="6"/>
      <c r="R2316" s="6"/>
      <c r="S2316" s="6"/>
      <c r="T2316" s="6"/>
      <c r="U2316" s="6"/>
      <c r="V2316" s="6"/>
      <c r="W2316" s="6"/>
      <c r="X2316" s="6"/>
      <c r="Y2316" s="6"/>
    </row>
    <row r="2317" spans="2:25">
      <c r="B2317" s="6"/>
      <c r="C2317" s="6"/>
      <c r="D2317" s="6"/>
      <c r="E2317" s="6"/>
      <c r="F2317" s="6"/>
      <c r="G2317" s="6"/>
      <c r="H2317" s="6"/>
      <c r="I2317" s="6"/>
      <c r="J2317" s="6"/>
      <c r="K2317" s="6"/>
      <c r="L2317" s="6"/>
      <c r="M2317" s="6"/>
      <c r="N2317" s="6"/>
      <c r="O2317" s="6"/>
      <c r="P2317" s="6"/>
      <c r="Q2317" s="6"/>
      <c r="R2317" s="6"/>
      <c r="S2317" s="6"/>
      <c r="T2317" s="6"/>
      <c r="U2317" s="6"/>
      <c r="V2317" s="6"/>
      <c r="W2317" s="6"/>
      <c r="X2317" s="6"/>
      <c r="Y2317" s="6"/>
    </row>
    <row r="2318" spans="2:25">
      <c r="B2318" s="6"/>
      <c r="C2318" s="6"/>
      <c r="D2318" s="6"/>
      <c r="E2318" s="6"/>
      <c r="F2318" s="6"/>
      <c r="G2318" s="6"/>
      <c r="H2318" s="6"/>
      <c r="I2318" s="6"/>
      <c r="J2318" s="6"/>
      <c r="K2318" s="6"/>
      <c r="L2318" s="6"/>
      <c r="M2318" s="6"/>
      <c r="N2318" s="6"/>
      <c r="O2318" s="6"/>
      <c r="P2318" s="6"/>
      <c r="Q2318" s="6"/>
      <c r="R2318" s="6"/>
      <c r="S2318" s="6"/>
      <c r="T2318" s="6"/>
      <c r="U2318" s="6"/>
      <c r="V2318" s="6"/>
      <c r="W2318" s="6"/>
      <c r="X2318" s="6"/>
      <c r="Y2318" s="6"/>
    </row>
    <row r="2319" spans="2:25">
      <c r="B2319" s="6"/>
      <c r="C2319" s="6"/>
      <c r="D2319" s="6"/>
      <c r="E2319" s="6"/>
      <c r="F2319" s="6"/>
      <c r="G2319" s="6"/>
      <c r="H2319" s="6"/>
      <c r="I2319" s="6"/>
      <c r="J2319" s="6"/>
      <c r="K2319" s="6"/>
      <c r="L2319" s="6"/>
      <c r="M2319" s="6"/>
      <c r="N2319" s="6"/>
      <c r="O2319" s="6"/>
      <c r="P2319" s="6"/>
      <c r="Q2319" s="6"/>
      <c r="R2319" s="6"/>
      <c r="S2319" s="6"/>
      <c r="T2319" s="6"/>
      <c r="U2319" s="6"/>
      <c r="V2319" s="6"/>
      <c r="W2319" s="6"/>
      <c r="X2319" s="6"/>
      <c r="Y2319" s="6"/>
    </row>
    <row r="2320" spans="2:25">
      <c r="B2320" s="6"/>
      <c r="C2320" s="6"/>
      <c r="D2320" s="6"/>
      <c r="E2320" s="6"/>
      <c r="F2320" s="6"/>
      <c r="G2320" s="6"/>
      <c r="H2320" s="6"/>
      <c r="I2320" s="6"/>
      <c r="J2320" s="6"/>
      <c r="K2320" s="6"/>
      <c r="L2320" s="6"/>
      <c r="M2320" s="6"/>
      <c r="N2320" s="6"/>
      <c r="O2320" s="6"/>
      <c r="P2320" s="6"/>
      <c r="Q2320" s="6"/>
      <c r="R2320" s="6"/>
      <c r="S2320" s="6"/>
      <c r="T2320" s="6"/>
      <c r="U2320" s="6"/>
      <c r="V2320" s="6"/>
      <c r="W2320" s="6"/>
      <c r="X2320" s="6"/>
      <c r="Y2320" s="6"/>
    </row>
    <row r="2321" spans="2:25">
      <c r="B2321" s="6"/>
      <c r="C2321" s="6"/>
      <c r="D2321" s="6"/>
      <c r="E2321" s="6"/>
      <c r="F2321" s="6"/>
      <c r="G2321" s="6"/>
      <c r="H2321" s="6"/>
      <c r="I2321" s="6"/>
      <c r="J2321" s="6"/>
      <c r="K2321" s="6"/>
      <c r="L2321" s="6"/>
      <c r="M2321" s="6"/>
      <c r="N2321" s="6"/>
      <c r="O2321" s="6"/>
      <c r="P2321" s="6"/>
      <c r="Q2321" s="6"/>
      <c r="R2321" s="6"/>
      <c r="S2321" s="6"/>
      <c r="T2321" s="6"/>
      <c r="U2321" s="6"/>
      <c r="V2321" s="6"/>
      <c r="W2321" s="6"/>
      <c r="X2321" s="6"/>
      <c r="Y2321" s="6"/>
    </row>
    <row r="2322" spans="2:25">
      <c r="B2322" s="6"/>
      <c r="C2322" s="6"/>
      <c r="D2322" s="6"/>
      <c r="E2322" s="6"/>
      <c r="F2322" s="6"/>
      <c r="G2322" s="6"/>
      <c r="H2322" s="6"/>
      <c r="I2322" s="6"/>
      <c r="J2322" s="6"/>
      <c r="K2322" s="6"/>
      <c r="L2322" s="6"/>
      <c r="M2322" s="6"/>
      <c r="N2322" s="6"/>
      <c r="O2322" s="6"/>
      <c r="P2322" s="6"/>
      <c r="Q2322" s="6"/>
      <c r="R2322" s="6"/>
      <c r="S2322" s="6"/>
      <c r="T2322" s="6"/>
      <c r="U2322" s="6"/>
      <c r="V2322" s="6"/>
      <c r="W2322" s="6"/>
      <c r="X2322" s="6"/>
      <c r="Y2322" s="6"/>
    </row>
    <row r="2323" spans="2:25">
      <c r="B2323" s="6"/>
      <c r="C2323" s="6"/>
      <c r="D2323" s="6"/>
      <c r="E2323" s="6"/>
      <c r="F2323" s="6"/>
      <c r="G2323" s="6"/>
      <c r="H2323" s="6"/>
      <c r="I2323" s="6"/>
      <c r="J2323" s="6"/>
      <c r="K2323" s="6"/>
      <c r="L2323" s="6"/>
      <c r="M2323" s="6"/>
      <c r="N2323" s="6"/>
      <c r="O2323" s="6"/>
      <c r="P2323" s="6"/>
      <c r="Q2323" s="6"/>
      <c r="R2323" s="6"/>
      <c r="S2323" s="6"/>
      <c r="T2323" s="6"/>
      <c r="U2323" s="6"/>
      <c r="V2323" s="6"/>
      <c r="W2323" s="6"/>
      <c r="X2323" s="6"/>
      <c r="Y2323" s="6"/>
    </row>
    <row r="2324" spans="2:25">
      <c r="B2324" s="6"/>
      <c r="C2324" s="6"/>
      <c r="D2324" s="6"/>
      <c r="E2324" s="6"/>
      <c r="F2324" s="6"/>
      <c r="G2324" s="6"/>
      <c r="H2324" s="6"/>
      <c r="I2324" s="6"/>
      <c r="J2324" s="6"/>
      <c r="K2324" s="6"/>
      <c r="L2324" s="6"/>
      <c r="M2324" s="6"/>
      <c r="N2324" s="6"/>
      <c r="O2324" s="6"/>
      <c r="P2324" s="6"/>
      <c r="Q2324" s="6"/>
      <c r="R2324" s="6"/>
      <c r="S2324" s="6"/>
      <c r="T2324" s="6"/>
      <c r="U2324" s="6"/>
      <c r="V2324" s="6"/>
      <c r="W2324" s="6"/>
      <c r="X2324" s="6"/>
      <c r="Y2324" s="6"/>
    </row>
    <row r="2325" spans="2:25">
      <c r="B2325" s="6"/>
      <c r="C2325" s="6"/>
      <c r="D2325" s="6"/>
      <c r="E2325" s="6"/>
      <c r="F2325" s="6"/>
      <c r="G2325" s="6"/>
      <c r="H2325" s="6"/>
      <c r="I2325" s="6"/>
      <c r="J2325" s="6"/>
      <c r="K2325" s="6"/>
      <c r="L2325" s="6"/>
      <c r="M2325" s="6"/>
      <c r="N2325" s="6"/>
      <c r="O2325" s="6"/>
      <c r="P2325" s="6"/>
      <c r="Q2325" s="6"/>
      <c r="R2325" s="6"/>
      <c r="S2325" s="6"/>
      <c r="T2325" s="6"/>
      <c r="U2325" s="6"/>
      <c r="V2325" s="6"/>
      <c r="W2325" s="6"/>
      <c r="X2325" s="6"/>
      <c r="Y2325" s="6"/>
    </row>
    <row r="2326" spans="2:25">
      <c r="B2326" s="6"/>
      <c r="C2326" s="6"/>
      <c r="D2326" s="6"/>
      <c r="E2326" s="6"/>
      <c r="F2326" s="6"/>
      <c r="G2326" s="6"/>
      <c r="H2326" s="6"/>
      <c r="I2326" s="6"/>
      <c r="J2326" s="6"/>
      <c r="K2326" s="6"/>
      <c r="L2326" s="6"/>
      <c r="M2326" s="6"/>
      <c r="N2326" s="6"/>
      <c r="O2326" s="6"/>
      <c r="P2326" s="6"/>
      <c r="Q2326" s="6"/>
      <c r="R2326" s="6"/>
      <c r="S2326" s="6"/>
      <c r="T2326" s="6"/>
      <c r="U2326" s="6"/>
      <c r="V2326" s="6"/>
      <c r="W2326" s="6"/>
      <c r="X2326" s="6"/>
      <c r="Y2326" s="6"/>
    </row>
    <row r="2327" spans="2:25">
      <c r="B2327" s="6"/>
      <c r="C2327" s="6"/>
      <c r="D2327" s="6"/>
      <c r="E2327" s="6"/>
      <c r="F2327" s="6"/>
      <c r="G2327" s="6"/>
      <c r="H2327" s="6"/>
      <c r="I2327" s="6"/>
      <c r="J2327" s="6"/>
      <c r="K2327" s="6"/>
      <c r="L2327" s="6"/>
      <c r="M2327" s="6"/>
      <c r="N2327" s="6"/>
      <c r="O2327" s="6"/>
      <c r="P2327" s="6"/>
      <c r="Q2327" s="6"/>
      <c r="R2327" s="6"/>
      <c r="S2327" s="6"/>
      <c r="T2327" s="6"/>
      <c r="U2327" s="6"/>
      <c r="V2327" s="6"/>
      <c r="W2327" s="6"/>
      <c r="X2327" s="6"/>
      <c r="Y2327" s="6"/>
    </row>
    <row r="2328" spans="2:25">
      <c r="B2328" s="6"/>
      <c r="C2328" s="6"/>
      <c r="D2328" s="6"/>
      <c r="E2328" s="6"/>
      <c r="F2328" s="6"/>
      <c r="G2328" s="6"/>
      <c r="H2328" s="6"/>
      <c r="I2328" s="6"/>
      <c r="J2328" s="6"/>
      <c r="K2328" s="6"/>
      <c r="L2328" s="6"/>
      <c r="M2328" s="6"/>
      <c r="N2328" s="6"/>
      <c r="O2328" s="6"/>
      <c r="P2328" s="6"/>
      <c r="Q2328" s="6"/>
      <c r="R2328" s="6"/>
      <c r="S2328" s="6"/>
      <c r="T2328" s="6"/>
      <c r="U2328" s="6"/>
      <c r="V2328" s="6"/>
      <c r="W2328" s="6"/>
      <c r="X2328" s="6"/>
      <c r="Y2328" s="6"/>
    </row>
    <row r="2329" spans="2:25">
      <c r="B2329" s="6"/>
      <c r="C2329" s="6"/>
      <c r="D2329" s="6"/>
      <c r="E2329" s="6"/>
      <c r="F2329" s="6"/>
      <c r="G2329" s="6"/>
      <c r="H2329" s="6"/>
      <c r="I2329" s="6"/>
      <c r="J2329" s="6"/>
      <c r="K2329" s="6"/>
      <c r="L2329" s="6"/>
      <c r="M2329" s="6"/>
      <c r="N2329" s="6"/>
      <c r="O2329" s="6"/>
      <c r="P2329" s="6"/>
      <c r="Q2329" s="6"/>
      <c r="R2329" s="6"/>
      <c r="S2329" s="6"/>
      <c r="T2329" s="6"/>
      <c r="U2329" s="6"/>
      <c r="V2329" s="6"/>
      <c r="W2329" s="6"/>
      <c r="X2329" s="6"/>
      <c r="Y2329" s="6"/>
    </row>
    <row r="2330" spans="2:25">
      <c r="B2330" s="6"/>
      <c r="C2330" s="6"/>
      <c r="D2330" s="6"/>
      <c r="E2330" s="6"/>
      <c r="F2330" s="6"/>
      <c r="G2330" s="6"/>
      <c r="H2330" s="6"/>
      <c r="I2330" s="6"/>
      <c r="J2330" s="6"/>
      <c r="K2330" s="6"/>
      <c r="L2330" s="6"/>
      <c r="M2330" s="6"/>
      <c r="N2330" s="6"/>
      <c r="O2330" s="6"/>
      <c r="P2330" s="6"/>
      <c r="Q2330" s="6"/>
      <c r="R2330" s="6"/>
      <c r="S2330" s="6"/>
      <c r="T2330" s="6"/>
      <c r="U2330" s="6"/>
      <c r="V2330" s="6"/>
      <c r="W2330" s="6"/>
      <c r="X2330" s="6"/>
      <c r="Y2330" s="6"/>
    </row>
    <row r="2331" spans="2:25">
      <c r="B2331" s="6"/>
      <c r="C2331" s="6"/>
      <c r="D2331" s="6"/>
      <c r="E2331" s="6"/>
      <c r="F2331" s="6"/>
      <c r="G2331" s="6"/>
      <c r="H2331" s="6"/>
      <c r="I2331" s="6"/>
      <c r="J2331" s="6"/>
      <c r="K2331" s="6"/>
      <c r="L2331" s="6"/>
      <c r="M2331" s="6"/>
      <c r="N2331" s="6"/>
      <c r="O2331" s="6"/>
      <c r="P2331" s="6"/>
      <c r="Q2331" s="6"/>
      <c r="R2331" s="6"/>
      <c r="S2331" s="6"/>
      <c r="T2331" s="6"/>
      <c r="U2331" s="6"/>
      <c r="V2331" s="6"/>
      <c r="W2331" s="6"/>
      <c r="X2331" s="6"/>
      <c r="Y2331" s="6"/>
    </row>
    <row r="2332" spans="2:25">
      <c r="B2332" s="6"/>
      <c r="C2332" s="6"/>
      <c r="D2332" s="6"/>
      <c r="E2332" s="6"/>
      <c r="F2332" s="6"/>
      <c r="G2332" s="6"/>
      <c r="H2332" s="6"/>
      <c r="I2332" s="6"/>
      <c r="J2332" s="6"/>
      <c r="K2332" s="6"/>
      <c r="L2332" s="6"/>
      <c r="M2332" s="6"/>
      <c r="N2332" s="6"/>
      <c r="O2332" s="6"/>
      <c r="P2332" s="6"/>
      <c r="Q2332" s="6"/>
      <c r="R2332" s="6"/>
      <c r="S2332" s="6"/>
      <c r="T2332" s="6"/>
      <c r="U2332" s="6"/>
      <c r="V2332" s="6"/>
      <c r="W2332" s="6"/>
      <c r="X2332" s="6"/>
      <c r="Y2332" s="6"/>
    </row>
    <row r="2333" spans="2:25">
      <c r="B2333" s="6"/>
      <c r="C2333" s="6"/>
      <c r="D2333" s="6"/>
      <c r="E2333" s="6"/>
      <c r="F2333" s="6"/>
      <c r="G2333" s="6"/>
      <c r="H2333" s="6"/>
      <c r="I2333" s="6"/>
      <c r="J2333" s="6"/>
      <c r="K2333" s="6"/>
      <c r="L2333" s="6"/>
      <c r="M2333" s="6"/>
      <c r="N2333" s="6"/>
      <c r="O2333" s="6"/>
      <c r="P2333" s="6"/>
      <c r="Q2333" s="6"/>
      <c r="R2333" s="6"/>
      <c r="S2333" s="6"/>
      <c r="T2333" s="6"/>
      <c r="U2333" s="6"/>
      <c r="V2333" s="6"/>
      <c r="W2333" s="6"/>
      <c r="X2333" s="6"/>
      <c r="Y2333" s="6"/>
    </row>
    <row r="2334" spans="2:25">
      <c r="B2334" s="6"/>
      <c r="C2334" s="6"/>
      <c r="D2334" s="6"/>
      <c r="E2334" s="6"/>
      <c r="F2334" s="6"/>
      <c r="G2334" s="6"/>
      <c r="H2334" s="6"/>
      <c r="I2334" s="6"/>
      <c r="J2334" s="6"/>
      <c r="K2334" s="6"/>
      <c r="L2334" s="6"/>
      <c r="M2334" s="6"/>
      <c r="N2334" s="6"/>
      <c r="O2334" s="6"/>
      <c r="P2334" s="6"/>
      <c r="Q2334" s="6"/>
      <c r="R2334" s="6"/>
      <c r="S2334" s="6"/>
      <c r="T2334" s="6"/>
      <c r="U2334" s="6"/>
      <c r="V2334" s="6"/>
      <c r="W2334" s="6"/>
      <c r="X2334" s="6"/>
      <c r="Y2334" s="6"/>
    </row>
    <row r="2335" spans="2:25">
      <c r="B2335" s="6"/>
      <c r="C2335" s="6"/>
      <c r="D2335" s="6"/>
      <c r="E2335" s="6"/>
      <c r="F2335" s="6"/>
      <c r="G2335" s="6"/>
      <c r="H2335" s="6"/>
      <c r="I2335" s="6"/>
      <c r="J2335" s="6"/>
      <c r="K2335" s="6"/>
      <c r="L2335" s="6"/>
      <c r="M2335" s="6"/>
      <c r="N2335" s="6"/>
      <c r="O2335" s="6"/>
      <c r="P2335" s="6"/>
      <c r="Q2335" s="6"/>
      <c r="R2335" s="6"/>
      <c r="S2335" s="6"/>
      <c r="T2335" s="6"/>
      <c r="U2335" s="6"/>
      <c r="V2335" s="6"/>
      <c r="W2335" s="6"/>
      <c r="X2335" s="6"/>
      <c r="Y2335" s="6"/>
    </row>
    <row r="2336" spans="2:25">
      <c r="B2336" s="6"/>
      <c r="C2336" s="6"/>
      <c r="D2336" s="6"/>
      <c r="E2336" s="6"/>
      <c r="F2336" s="6"/>
      <c r="G2336" s="6"/>
      <c r="H2336" s="6"/>
      <c r="I2336" s="6"/>
      <c r="J2336" s="6"/>
      <c r="K2336" s="6"/>
      <c r="L2336" s="6"/>
      <c r="M2336" s="6"/>
      <c r="N2336" s="6"/>
      <c r="O2336" s="6"/>
      <c r="P2336" s="6"/>
      <c r="Q2336" s="6"/>
      <c r="R2336" s="6"/>
      <c r="S2336" s="6"/>
      <c r="T2336" s="6"/>
      <c r="U2336" s="6"/>
      <c r="V2336" s="6"/>
      <c r="W2336" s="6"/>
      <c r="X2336" s="6"/>
      <c r="Y2336" s="6"/>
    </row>
    <row r="2337" spans="2:25">
      <c r="B2337" s="6"/>
      <c r="C2337" s="6"/>
      <c r="D2337" s="6"/>
      <c r="E2337" s="6"/>
      <c r="F2337" s="6"/>
      <c r="G2337" s="6"/>
      <c r="H2337" s="6"/>
      <c r="I2337" s="6"/>
      <c r="J2337" s="6"/>
      <c r="K2337" s="6"/>
      <c r="L2337" s="6"/>
      <c r="M2337" s="6"/>
      <c r="N2337" s="6"/>
      <c r="O2337" s="6"/>
      <c r="P2337" s="6"/>
      <c r="Q2337" s="6"/>
      <c r="R2337" s="6"/>
      <c r="S2337" s="6"/>
      <c r="T2337" s="6"/>
      <c r="U2337" s="6"/>
      <c r="V2337" s="6"/>
      <c r="W2337" s="6"/>
      <c r="X2337" s="6"/>
      <c r="Y2337" s="6"/>
    </row>
    <row r="2338" spans="2:25">
      <c r="B2338" s="6"/>
      <c r="C2338" s="6"/>
      <c r="D2338" s="6"/>
      <c r="E2338" s="6"/>
      <c r="F2338" s="6"/>
      <c r="G2338" s="6"/>
      <c r="H2338" s="6"/>
      <c r="I2338" s="6"/>
      <c r="J2338" s="6"/>
      <c r="K2338" s="6"/>
      <c r="L2338" s="6"/>
      <c r="M2338" s="6"/>
      <c r="N2338" s="6"/>
      <c r="O2338" s="6"/>
      <c r="P2338" s="6"/>
      <c r="Q2338" s="6"/>
      <c r="R2338" s="6"/>
      <c r="S2338" s="6"/>
      <c r="T2338" s="6"/>
      <c r="U2338" s="6"/>
      <c r="V2338" s="6"/>
      <c r="W2338" s="6"/>
      <c r="X2338" s="6"/>
      <c r="Y2338" s="6"/>
    </row>
    <row r="2339" spans="2:25">
      <c r="B2339" s="6"/>
      <c r="C2339" s="6"/>
      <c r="D2339" s="6"/>
      <c r="E2339" s="6"/>
      <c r="F2339" s="6"/>
      <c r="G2339" s="6"/>
      <c r="H2339" s="6"/>
      <c r="I2339" s="6"/>
      <c r="J2339" s="6"/>
      <c r="K2339" s="6"/>
      <c r="L2339" s="6"/>
      <c r="M2339" s="6"/>
      <c r="N2339" s="6"/>
      <c r="O2339" s="6"/>
      <c r="P2339" s="6"/>
      <c r="Q2339" s="6"/>
      <c r="R2339" s="6"/>
      <c r="S2339" s="6"/>
      <c r="T2339" s="6"/>
      <c r="U2339" s="6"/>
      <c r="V2339" s="6"/>
      <c r="W2339" s="6"/>
      <c r="X2339" s="6"/>
      <c r="Y2339" s="6"/>
    </row>
    <row r="2340" spans="2:25">
      <c r="B2340" s="6"/>
      <c r="C2340" s="6"/>
      <c r="D2340" s="6"/>
      <c r="E2340" s="6"/>
      <c r="F2340" s="6"/>
      <c r="G2340" s="6"/>
      <c r="H2340" s="6"/>
      <c r="I2340" s="6"/>
      <c r="J2340" s="6"/>
      <c r="K2340" s="6"/>
      <c r="L2340" s="6"/>
      <c r="M2340" s="6"/>
      <c r="N2340" s="6"/>
      <c r="O2340" s="6"/>
      <c r="P2340" s="6"/>
      <c r="Q2340" s="6"/>
      <c r="R2340" s="6"/>
      <c r="S2340" s="6"/>
      <c r="T2340" s="6"/>
      <c r="U2340" s="6"/>
      <c r="V2340" s="6"/>
      <c r="W2340" s="6"/>
      <c r="X2340" s="6"/>
      <c r="Y2340" s="6"/>
    </row>
    <row r="2341" spans="2:25">
      <c r="B2341" s="6"/>
      <c r="C2341" s="6"/>
      <c r="D2341" s="6"/>
      <c r="E2341" s="6"/>
      <c r="F2341" s="6"/>
      <c r="G2341" s="6"/>
      <c r="H2341" s="6"/>
      <c r="I2341" s="6"/>
      <c r="J2341" s="6"/>
      <c r="K2341" s="6"/>
      <c r="L2341" s="6"/>
      <c r="M2341" s="6"/>
      <c r="N2341" s="6"/>
      <c r="O2341" s="6"/>
      <c r="P2341" s="6"/>
      <c r="Q2341" s="6"/>
      <c r="R2341" s="6"/>
      <c r="S2341" s="6"/>
      <c r="T2341" s="6"/>
      <c r="U2341" s="6"/>
      <c r="V2341" s="6"/>
      <c r="W2341" s="6"/>
      <c r="X2341" s="6"/>
      <c r="Y2341" s="6"/>
    </row>
    <row r="2342" spans="2:25">
      <c r="B2342" s="6"/>
      <c r="C2342" s="6"/>
      <c r="D2342" s="6"/>
      <c r="E2342" s="6"/>
      <c r="F2342" s="6"/>
      <c r="G2342" s="6"/>
      <c r="H2342" s="6"/>
      <c r="I2342" s="6"/>
      <c r="J2342" s="6"/>
      <c r="K2342" s="6"/>
      <c r="L2342" s="6"/>
      <c r="M2342" s="6"/>
      <c r="N2342" s="6"/>
      <c r="O2342" s="6"/>
      <c r="P2342" s="6"/>
      <c r="Q2342" s="6"/>
      <c r="R2342" s="6"/>
      <c r="S2342" s="6"/>
      <c r="T2342" s="6"/>
      <c r="U2342" s="6"/>
      <c r="V2342" s="6"/>
      <c r="W2342" s="6"/>
      <c r="X2342" s="6"/>
      <c r="Y2342" s="6"/>
    </row>
    <row r="2343" spans="2:25">
      <c r="B2343" s="6"/>
      <c r="C2343" s="6"/>
      <c r="D2343" s="6"/>
      <c r="E2343" s="6"/>
      <c r="F2343" s="6"/>
      <c r="G2343" s="6"/>
      <c r="H2343" s="6"/>
      <c r="I2343" s="6"/>
      <c r="J2343" s="6"/>
      <c r="K2343" s="6"/>
      <c r="L2343" s="6"/>
      <c r="M2343" s="6"/>
      <c r="N2343" s="6"/>
      <c r="O2343" s="6"/>
      <c r="P2343" s="6"/>
      <c r="Q2343" s="6"/>
      <c r="R2343" s="6"/>
      <c r="S2343" s="6"/>
      <c r="T2343" s="6"/>
      <c r="U2343" s="6"/>
      <c r="V2343" s="6"/>
      <c r="W2343" s="6"/>
      <c r="X2343" s="6"/>
      <c r="Y2343" s="6"/>
    </row>
    <row r="2344" spans="2:25">
      <c r="B2344" s="6"/>
      <c r="C2344" s="6"/>
      <c r="D2344" s="6"/>
      <c r="E2344" s="6"/>
      <c r="F2344" s="6"/>
      <c r="G2344" s="6"/>
      <c r="H2344" s="6"/>
      <c r="I2344" s="6"/>
      <c r="J2344" s="6"/>
      <c r="K2344" s="6"/>
      <c r="L2344" s="6"/>
      <c r="M2344" s="6"/>
      <c r="N2344" s="6"/>
      <c r="O2344" s="6"/>
      <c r="P2344" s="6"/>
      <c r="Q2344" s="6"/>
      <c r="R2344" s="6"/>
      <c r="S2344" s="6"/>
      <c r="T2344" s="6"/>
      <c r="U2344" s="6"/>
      <c r="V2344" s="6"/>
      <c r="W2344" s="6"/>
      <c r="X2344" s="6"/>
      <c r="Y2344" s="6"/>
    </row>
    <row r="2345" spans="2:25">
      <c r="B2345" s="6"/>
      <c r="C2345" s="6"/>
      <c r="D2345" s="6"/>
      <c r="E2345" s="6"/>
      <c r="F2345" s="6"/>
      <c r="G2345" s="6"/>
      <c r="H2345" s="6"/>
      <c r="I2345" s="6"/>
      <c r="J2345" s="6"/>
      <c r="K2345" s="6"/>
      <c r="L2345" s="6"/>
      <c r="M2345" s="6"/>
      <c r="N2345" s="6"/>
      <c r="O2345" s="6"/>
      <c r="P2345" s="6"/>
      <c r="Q2345" s="6"/>
      <c r="R2345" s="6"/>
      <c r="S2345" s="6"/>
      <c r="T2345" s="6"/>
      <c r="U2345" s="6"/>
      <c r="V2345" s="6"/>
      <c r="W2345" s="6"/>
      <c r="X2345" s="6"/>
      <c r="Y2345" s="6"/>
    </row>
    <row r="2346" spans="2:25">
      <c r="B2346" s="6"/>
      <c r="C2346" s="6"/>
      <c r="D2346" s="6"/>
      <c r="E2346" s="6"/>
      <c r="F2346" s="6"/>
      <c r="G2346" s="6"/>
      <c r="H2346" s="6"/>
      <c r="I2346" s="6"/>
      <c r="J2346" s="6"/>
      <c r="K2346" s="6"/>
      <c r="L2346" s="6"/>
      <c r="M2346" s="6"/>
      <c r="N2346" s="6"/>
      <c r="O2346" s="6"/>
      <c r="P2346" s="6"/>
      <c r="Q2346" s="6"/>
      <c r="R2346" s="6"/>
      <c r="S2346" s="6"/>
      <c r="T2346" s="6"/>
      <c r="U2346" s="6"/>
      <c r="V2346" s="6"/>
      <c r="W2346" s="6"/>
      <c r="X2346" s="6"/>
      <c r="Y2346" s="6"/>
    </row>
    <row r="2347" spans="2:25">
      <c r="B2347" s="6"/>
      <c r="C2347" s="6"/>
      <c r="D2347" s="6"/>
      <c r="E2347" s="6"/>
      <c r="F2347" s="6"/>
      <c r="G2347" s="6"/>
      <c r="H2347" s="6"/>
      <c r="I2347" s="6"/>
      <c r="J2347" s="6"/>
      <c r="K2347" s="6"/>
      <c r="L2347" s="6"/>
      <c r="M2347" s="6"/>
      <c r="N2347" s="6"/>
      <c r="O2347" s="6"/>
      <c r="P2347" s="6"/>
      <c r="Q2347" s="6"/>
      <c r="R2347" s="6"/>
      <c r="S2347" s="6"/>
      <c r="T2347" s="6"/>
      <c r="U2347" s="6"/>
      <c r="V2347" s="6"/>
      <c r="W2347" s="6"/>
      <c r="X2347" s="6"/>
      <c r="Y2347" s="6"/>
    </row>
    <row r="2348" spans="2:25">
      <c r="B2348" s="6"/>
      <c r="C2348" s="6"/>
      <c r="D2348" s="6"/>
      <c r="E2348" s="6"/>
      <c r="F2348" s="6"/>
      <c r="G2348" s="6"/>
      <c r="H2348" s="6"/>
      <c r="I2348" s="6"/>
      <c r="J2348" s="6"/>
      <c r="K2348" s="6"/>
      <c r="L2348" s="6"/>
      <c r="M2348" s="6"/>
      <c r="N2348" s="6"/>
      <c r="O2348" s="6"/>
      <c r="P2348" s="6"/>
      <c r="Q2348" s="6"/>
      <c r="R2348" s="6"/>
      <c r="S2348" s="6"/>
      <c r="T2348" s="6"/>
      <c r="U2348" s="6"/>
      <c r="V2348" s="6"/>
      <c r="W2348" s="6"/>
      <c r="X2348" s="6"/>
      <c r="Y2348" s="6"/>
    </row>
    <row r="2349" spans="2:25">
      <c r="B2349" s="6"/>
      <c r="C2349" s="6"/>
      <c r="D2349" s="6"/>
      <c r="E2349" s="6"/>
      <c r="F2349" s="6"/>
      <c r="G2349" s="6"/>
      <c r="H2349" s="6"/>
      <c r="I2349" s="6"/>
      <c r="J2349" s="6"/>
      <c r="K2349" s="6"/>
      <c r="L2349" s="6"/>
      <c r="M2349" s="6"/>
      <c r="N2349" s="6"/>
      <c r="O2349" s="6"/>
      <c r="P2349" s="6"/>
      <c r="Q2349" s="6"/>
      <c r="R2349" s="6"/>
      <c r="S2349" s="6"/>
      <c r="T2349" s="6"/>
      <c r="U2349" s="6"/>
      <c r="V2349" s="6"/>
      <c r="W2349" s="6"/>
      <c r="X2349" s="6"/>
      <c r="Y2349" s="6"/>
    </row>
    <row r="2350" spans="2:25">
      <c r="B2350" s="6"/>
      <c r="C2350" s="6"/>
      <c r="D2350" s="6"/>
      <c r="E2350" s="6"/>
      <c r="F2350" s="6"/>
      <c r="G2350" s="6"/>
      <c r="H2350" s="6"/>
      <c r="I2350" s="6"/>
      <c r="J2350" s="6"/>
      <c r="K2350" s="6"/>
      <c r="L2350" s="6"/>
      <c r="M2350" s="6"/>
      <c r="N2350" s="6"/>
      <c r="O2350" s="6"/>
      <c r="P2350" s="6"/>
      <c r="Q2350" s="6"/>
      <c r="R2350" s="6"/>
      <c r="S2350" s="6"/>
      <c r="T2350" s="6"/>
      <c r="U2350" s="6"/>
      <c r="V2350" s="6"/>
      <c r="W2350" s="6"/>
      <c r="X2350" s="6"/>
      <c r="Y2350" s="6"/>
    </row>
    <row r="2351" spans="2:25">
      <c r="B2351" s="6"/>
      <c r="C2351" s="6"/>
      <c r="D2351" s="6"/>
      <c r="E2351" s="6"/>
      <c r="F2351" s="6"/>
      <c r="G2351" s="6"/>
      <c r="H2351" s="6"/>
      <c r="I2351" s="6"/>
      <c r="J2351" s="6"/>
      <c r="K2351" s="6"/>
      <c r="L2351" s="6"/>
      <c r="M2351" s="6"/>
      <c r="N2351" s="6"/>
      <c r="O2351" s="6"/>
      <c r="P2351" s="6"/>
      <c r="Q2351" s="6"/>
      <c r="R2351" s="6"/>
      <c r="S2351" s="6"/>
      <c r="T2351" s="6"/>
      <c r="U2351" s="6"/>
      <c r="V2351" s="6"/>
      <c r="W2351" s="6"/>
      <c r="X2351" s="6"/>
      <c r="Y2351" s="6"/>
    </row>
    <row r="2352" spans="2:25">
      <c r="B2352" s="6"/>
      <c r="C2352" s="6"/>
      <c r="D2352" s="6"/>
      <c r="E2352" s="6"/>
      <c r="F2352" s="6"/>
      <c r="G2352" s="6"/>
      <c r="H2352" s="6"/>
      <c r="I2352" s="6"/>
      <c r="J2352" s="6"/>
      <c r="K2352" s="6"/>
      <c r="L2352" s="6"/>
      <c r="M2352" s="6"/>
      <c r="N2352" s="6"/>
      <c r="O2352" s="6"/>
      <c r="P2352" s="6"/>
      <c r="Q2352" s="6"/>
      <c r="R2352" s="6"/>
      <c r="S2352" s="6"/>
      <c r="T2352" s="6"/>
      <c r="U2352" s="6"/>
      <c r="V2352" s="6"/>
      <c r="W2352" s="6"/>
      <c r="X2352" s="6"/>
      <c r="Y2352" s="6"/>
    </row>
    <row r="2353" spans="2:25">
      <c r="B2353" s="6"/>
      <c r="C2353" s="6"/>
      <c r="D2353" s="6"/>
      <c r="E2353" s="6"/>
      <c r="F2353" s="6"/>
      <c r="G2353" s="6"/>
      <c r="H2353" s="6"/>
      <c r="I2353" s="6"/>
      <c r="J2353" s="6"/>
      <c r="K2353" s="6"/>
      <c r="L2353" s="6"/>
      <c r="M2353" s="6"/>
      <c r="N2353" s="6"/>
      <c r="O2353" s="6"/>
      <c r="P2353" s="6"/>
      <c r="Q2353" s="6"/>
      <c r="R2353" s="6"/>
      <c r="S2353" s="6"/>
      <c r="T2353" s="6"/>
      <c r="U2353" s="6"/>
      <c r="V2353" s="6"/>
      <c r="W2353" s="6"/>
      <c r="X2353" s="6"/>
      <c r="Y2353" s="6"/>
    </row>
    <row r="2354" spans="2:25">
      <c r="B2354" s="6"/>
      <c r="C2354" s="6"/>
      <c r="D2354" s="6"/>
      <c r="E2354" s="6"/>
      <c r="F2354" s="6"/>
      <c r="G2354" s="6"/>
      <c r="H2354" s="6"/>
      <c r="I2354" s="6"/>
      <c r="J2354" s="6"/>
      <c r="K2354" s="6"/>
      <c r="L2354" s="6"/>
      <c r="M2354" s="6"/>
      <c r="N2354" s="6"/>
      <c r="O2354" s="6"/>
      <c r="P2354" s="6"/>
      <c r="Q2354" s="6"/>
      <c r="R2354" s="6"/>
      <c r="S2354" s="6"/>
      <c r="T2354" s="6"/>
      <c r="U2354" s="6"/>
      <c r="V2354" s="6"/>
      <c r="W2354" s="6"/>
      <c r="X2354" s="6"/>
      <c r="Y2354" s="6"/>
    </row>
    <row r="2355" spans="2:25">
      <c r="B2355" s="6"/>
      <c r="C2355" s="6"/>
      <c r="D2355" s="6"/>
      <c r="E2355" s="6"/>
      <c r="F2355" s="6"/>
      <c r="G2355" s="6"/>
      <c r="H2355" s="6"/>
      <c r="I2355" s="6"/>
      <c r="J2355" s="6"/>
      <c r="K2355" s="6"/>
      <c r="L2355" s="6"/>
      <c r="M2355" s="6"/>
      <c r="N2355" s="6"/>
      <c r="O2355" s="6"/>
      <c r="P2355" s="6"/>
      <c r="Q2355" s="6"/>
      <c r="R2355" s="6"/>
      <c r="S2355" s="6"/>
      <c r="T2355" s="6"/>
      <c r="U2355" s="6"/>
      <c r="V2355" s="6"/>
      <c r="W2355" s="6"/>
      <c r="X2355" s="6"/>
      <c r="Y2355" s="6"/>
    </row>
    <row r="2356" spans="2:25">
      <c r="B2356" s="6"/>
      <c r="C2356" s="6"/>
      <c r="D2356" s="6"/>
      <c r="E2356" s="6"/>
      <c r="F2356" s="6"/>
      <c r="G2356" s="6"/>
      <c r="H2356" s="6"/>
      <c r="I2356" s="6"/>
      <c r="J2356" s="6"/>
      <c r="K2356" s="6"/>
      <c r="L2356" s="6"/>
      <c r="M2356" s="6"/>
      <c r="N2356" s="6"/>
      <c r="O2356" s="6"/>
      <c r="P2356" s="6"/>
      <c r="Q2356" s="6"/>
      <c r="R2356" s="6"/>
      <c r="S2356" s="6"/>
      <c r="T2356" s="6"/>
      <c r="U2356" s="6"/>
      <c r="V2356" s="6"/>
      <c r="W2356" s="6"/>
      <c r="X2356" s="6"/>
      <c r="Y2356" s="6"/>
    </row>
    <row r="2357" spans="2:25">
      <c r="B2357" s="6"/>
      <c r="C2357" s="6"/>
      <c r="D2357" s="6"/>
      <c r="E2357" s="6"/>
      <c r="F2357" s="6"/>
      <c r="G2357" s="6"/>
      <c r="H2357" s="6"/>
      <c r="I2357" s="6"/>
      <c r="J2357" s="6"/>
      <c r="K2357" s="6"/>
      <c r="L2357" s="6"/>
      <c r="M2357" s="6"/>
      <c r="N2357" s="6"/>
      <c r="O2357" s="6"/>
      <c r="P2357" s="6"/>
      <c r="Q2357" s="6"/>
      <c r="R2357" s="6"/>
      <c r="S2357" s="6"/>
      <c r="T2357" s="6"/>
      <c r="U2357" s="6"/>
      <c r="V2357" s="6"/>
      <c r="W2357" s="6"/>
      <c r="X2357" s="6"/>
      <c r="Y2357" s="6"/>
    </row>
    <row r="2358" spans="2:25">
      <c r="B2358" s="6"/>
      <c r="C2358" s="6"/>
      <c r="D2358" s="6"/>
      <c r="E2358" s="6"/>
      <c r="F2358" s="6"/>
      <c r="G2358" s="6"/>
      <c r="H2358" s="6"/>
      <c r="I2358" s="6"/>
      <c r="J2358" s="6"/>
      <c r="K2358" s="6"/>
      <c r="L2358" s="6"/>
      <c r="M2358" s="6"/>
      <c r="N2358" s="6"/>
      <c r="O2358" s="6"/>
      <c r="P2358" s="6"/>
      <c r="Q2358" s="6"/>
      <c r="R2358" s="6"/>
      <c r="S2358" s="6"/>
      <c r="T2358" s="6"/>
      <c r="U2358" s="6"/>
      <c r="V2358" s="6"/>
      <c r="W2358" s="6"/>
      <c r="X2358" s="6"/>
      <c r="Y2358" s="6"/>
    </row>
    <row r="2359" spans="2:25">
      <c r="B2359" s="6"/>
      <c r="C2359" s="6"/>
      <c r="D2359" s="6"/>
      <c r="E2359" s="6"/>
      <c r="F2359" s="6"/>
      <c r="G2359" s="6"/>
      <c r="H2359" s="6"/>
      <c r="I2359" s="6"/>
      <c r="J2359" s="6"/>
      <c r="K2359" s="6"/>
      <c r="L2359" s="6"/>
      <c r="M2359" s="6"/>
      <c r="N2359" s="6"/>
      <c r="O2359" s="6"/>
      <c r="P2359" s="6"/>
      <c r="Q2359" s="6"/>
      <c r="R2359" s="6"/>
      <c r="S2359" s="6"/>
      <c r="T2359" s="6"/>
      <c r="U2359" s="6"/>
      <c r="V2359" s="6"/>
      <c r="W2359" s="6"/>
      <c r="X2359" s="6"/>
      <c r="Y2359" s="6"/>
    </row>
    <row r="2360" spans="2:25">
      <c r="B2360" s="6"/>
      <c r="C2360" s="6"/>
      <c r="D2360" s="6"/>
      <c r="E2360" s="6"/>
      <c r="F2360" s="6"/>
      <c r="G2360" s="6"/>
      <c r="H2360" s="6"/>
      <c r="I2360" s="6"/>
      <c r="J2360" s="6"/>
      <c r="K2360" s="6"/>
      <c r="L2360" s="6"/>
      <c r="M2360" s="6"/>
      <c r="N2360" s="6"/>
      <c r="O2360" s="6"/>
      <c r="P2360" s="6"/>
      <c r="Q2360" s="6"/>
      <c r="R2360" s="6"/>
      <c r="S2360" s="6"/>
      <c r="T2360" s="6"/>
      <c r="U2360" s="6"/>
      <c r="V2360" s="6"/>
      <c r="W2360" s="6"/>
      <c r="X2360" s="6"/>
      <c r="Y2360" s="6"/>
    </row>
    <row r="2361" spans="2:25">
      <c r="B2361" s="6"/>
      <c r="C2361" s="6"/>
      <c r="D2361" s="6"/>
      <c r="E2361" s="6"/>
      <c r="F2361" s="6"/>
      <c r="G2361" s="6"/>
      <c r="H2361" s="6"/>
      <c r="I2361" s="6"/>
      <c r="J2361" s="6"/>
      <c r="K2361" s="6"/>
      <c r="L2361" s="6"/>
      <c r="M2361" s="6"/>
      <c r="N2361" s="6"/>
      <c r="O2361" s="6"/>
      <c r="P2361" s="6"/>
      <c r="Q2361" s="6"/>
      <c r="R2361" s="6"/>
      <c r="S2361" s="6"/>
      <c r="T2361" s="6"/>
      <c r="U2361" s="6"/>
      <c r="V2361" s="6"/>
      <c r="W2361" s="6"/>
      <c r="X2361" s="6"/>
      <c r="Y2361" s="6"/>
    </row>
    <row r="2362" spans="2:25">
      <c r="B2362" s="6"/>
      <c r="C2362" s="6"/>
      <c r="D2362" s="6"/>
      <c r="E2362" s="6"/>
      <c r="F2362" s="6"/>
      <c r="G2362" s="6"/>
      <c r="H2362" s="6"/>
      <c r="I2362" s="6"/>
      <c r="J2362" s="6"/>
      <c r="K2362" s="6"/>
      <c r="L2362" s="6"/>
      <c r="M2362" s="6"/>
      <c r="N2362" s="6"/>
      <c r="O2362" s="6"/>
      <c r="P2362" s="6"/>
      <c r="Q2362" s="6"/>
      <c r="R2362" s="6"/>
      <c r="S2362" s="6"/>
      <c r="T2362" s="6"/>
      <c r="U2362" s="6"/>
      <c r="V2362" s="6"/>
      <c r="W2362" s="6"/>
      <c r="X2362" s="6"/>
      <c r="Y2362" s="6"/>
    </row>
    <row r="2363" spans="2:25">
      <c r="B2363" s="6"/>
      <c r="C2363" s="6"/>
      <c r="D2363" s="6"/>
      <c r="E2363" s="6"/>
      <c r="F2363" s="6"/>
      <c r="G2363" s="6"/>
      <c r="H2363" s="6"/>
      <c r="I2363" s="6"/>
      <c r="J2363" s="6"/>
      <c r="K2363" s="6"/>
      <c r="L2363" s="6"/>
      <c r="M2363" s="6"/>
      <c r="N2363" s="6"/>
      <c r="O2363" s="6"/>
      <c r="P2363" s="6"/>
      <c r="Q2363" s="6"/>
      <c r="R2363" s="6"/>
      <c r="S2363" s="6"/>
      <c r="T2363" s="6"/>
      <c r="U2363" s="6"/>
      <c r="V2363" s="6"/>
      <c r="W2363" s="6"/>
      <c r="X2363" s="6"/>
      <c r="Y2363" s="6"/>
    </row>
    <row r="2364" spans="2:25">
      <c r="B2364" s="6"/>
      <c r="C2364" s="6"/>
      <c r="D2364" s="6"/>
      <c r="E2364" s="6"/>
      <c r="F2364" s="6"/>
      <c r="G2364" s="6"/>
      <c r="H2364" s="6"/>
      <c r="I2364" s="6"/>
      <c r="J2364" s="6"/>
      <c r="K2364" s="6"/>
      <c r="L2364" s="6"/>
      <c r="M2364" s="6"/>
      <c r="N2364" s="6"/>
      <c r="O2364" s="6"/>
      <c r="P2364" s="6"/>
      <c r="Q2364" s="6"/>
      <c r="R2364" s="6"/>
      <c r="S2364" s="6"/>
      <c r="T2364" s="6"/>
      <c r="U2364" s="6"/>
      <c r="V2364" s="6"/>
      <c r="W2364" s="6"/>
      <c r="X2364" s="6"/>
      <c r="Y2364" s="6"/>
    </row>
    <row r="2365" spans="2:25">
      <c r="B2365" s="6"/>
      <c r="C2365" s="6"/>
      <c r="D2365" s="6"/>
      <c r="E2365" s="6"/>
      <c r="F2365" s="6"/>
      <c r="G2365" s="6"/>
      <c r="H2365" s="6"/>
      <c r="I2365" s="6"/>
      <c r="J2365" s="6"/>
      <c r="K2365" s="6"/>
      <c r="L2365" s="6"/>
      <c r="M2365" s="6"/>
      <c r="N2365" s="6"/>
      <c r="O2365" s="6"/>
      <c r="P2365" s="6"/>
      <c r="Q2365" s="6"/>
      <c r="R2365" s="6"/>
      <c r="S2365" s="6"/>
      <c r="T2365" s="6"/>
      <c r="U2365" s="6"/>
      <c r="V2365" s="6"/>
      <c r="W2365" s="6"/>
      <c r="X2365" s="6"/>
      <c r="Y2365" s="6"/>
    </row>
    <row r="2366" spans="2:25">
      <c r="B2366" s="6"/>
      <c r="C2366" s="6"/>
      <c r="D2366" s="6"/>
      <c r="E2366" s="6"/>
      <c r="F2366" s="6"/>
      <c r="G2366" s="6"/>
      <c r="H2366" s="6"/>
      <c r="I2366" s="6"/>
      <c r="J2366" s="6"/>
      <c r="K2366" s="6"/>
      <c r="L2366" s="6"/>
      <c r="M2366" s="6"/>
      <c r="N2366" s="6"/>
      <c r="O2366" s="6"/>
      <c r="P2366" s="6"/>
      <c r="Q2366" s="6"/>
      <c r="R2366" s="6"/>
      <c r="S2366" s="6"/>
      <c r="T2366" s="6"/>
      <c r="U2366" s="6"/>
      <c r="V2366" s="6"/>
      <c r="W2366" s="6"/>
      <c r="X2366" s="6"/>
      <c r="Y2366" s="6"/>
    </row>
    <row r="2367" spans="2:25">
      <c r="B2367" s="6"/>
      <c r="C2367" s="6"/>
      <c r="D2367" s="6"/>
      <c r="E2367" s="6"/>
      <c r="F2367" s="6"/>
      <c r="G2367" s="6"/>
      <c r="H2367" s="6"/>
      <c r="I2367" s="6"/>
      <c r="J2367" s="6"/>
      <c r="K2367" s="6"/>
      <c r="L2367" s="6"/>
      <c r="M2367" s="6"/>
      <c r="N2367" s="6"/>
      <c r="O2367" s="6"/>
      <c r="P2367" s="6"/>
      <c r="Q2367" s="6"/>
      <c r="R2367" s="6"/>
      <c r="S2367" s="6"/>
      <c r="T2367" s="6"/>
      <c r="U2367" s="6"/>
      <c r="V2367" s="6"/>
      <c r="W2367" s="6"/>
      <c r="X2367" s="6"/>
      <c r="Y2367" s="6"/>
    </row>
    <row r="2368" spans="2:25">
      <c r="B2368" s="6"/>
      <c r="C2368" s="6"/>
      <c r="D2368" s="6"/>
      <c r="E2368" s="6"/>
      <c r="F2368" s="6"/>
      <c r="G2368" s="6"/>
      <c r="H2368" s="6"/>
      <c r="I2368" s="6"/>
      <c r="J2368" s="6"/>
      <c r="K2368" s="6"/>
      <c r="L2368" s="6"/>
      <c r="M2368" s="6"/>
      <c r="N2368" s="6"/>
      <c r="O2368" s="6"/>
      <c r="P2368" s="6"/>
      <c r="Q2368" s="6"/>
      <c r="R2368" s="6"/>
      <c r="S2368" s="6"/>
      <c r="T2368" s="6"/>
      <c r="U2368" s="6"/>
      <c r="V2368" s="6"/>
      <c r="W2368" s="6"/>
      <c r="X2368" s="6"/>
      <c r="Y2368" s="6"/>
    </row>
    <row r="2369" spans="2:25">
      <c r="B2369" s="6"/>
      <c r="C2369" s="6"/>
      <c r="D2369" s="6"/>
      <c r="E2369" s="6"/>
      <c r="F2369" s="6"/>
      <c r="G2369" s="6"/>
      <c r="H2369" s="6"/>
      <c r="I2369" s="6"/>
      <c r="J2369" s="6"/>
      <c r="K2369" s="6"/>
      <c r="L2369" s="6"/>
      <c r="M2369" s="6"/>
      <c r="N2369" s="6"/>
      <c r="O2369" s="6"/>
      <c r="P2369" s="6"/>
      <c r="Q2369" s="6"/>
      <c r="R2369" s="6"/>
      <c r="S2369" s="6"/>
      <c r="T2369" s="6"/>
      <c r="U2369" s="6"/>
      <c r="V2369" s="6"/>
      <c r="W2369" s="6"/>
      <c r="X2369" s="6"/>
      <c r="Y2369" s="6"/>
    </row>
    <row r="2370" spans="2:25">
      <c r="B2370" s="6"/>
      <c r="C2370" s="6"/>
      <c r="D2370" s="6"/>
      <c r="E2370" s="6"/>
      <c r="F2370" s="6"/>
      <c r="G2370" s="6"/>
      <c r="H2370" s="6"/>
      <c r="I2370" s="6"/>
      <c r="J2370" s="6"/>
      <c r="K2370" s="6"/>
      <c r="L2370" s="6"/>
      <c r="M2370" s="6"/>
      <c r="N2370" s="6"/>
      <c r="O2370" s="6"/>
      <c r="P2370" s="6"/>
      <c r="Q2370" s="6"/>
      <c r="R2370" s="6"/>
      <c r="S2370" s="6"/>
      <c r="T2370" s="6"/>
      <c r="U2370" s="6"/>
      <c r="V2370" s="6"/>
      <c r="W2370" s="6"/>
      <c r="X2370" s="6"/>
      <c r="Y2370" s="6"/>
    </row>
    <row r="2371" spans="2:25">
      <c r="B2371" s="6"/>
      <c r="C2371" s="6"/>
      <c r="D2371" s="6"/>
      <c r="E2371" s="6"/>
      <c r="F2371" s="6"/>
      <c r="G2371" s="6"/>
      <c r="H2371" s="6"/>
      <c r="I2371" s="6"/>
      <c r="J2371" s="6"/>
      <c r="K2371" s="6"/>
      <c r="L2371" s="6"/>
      <c r="M2371" s="6"/>
      <c r="N2371" s="6"/>
      <c r="O2371" s="6"/>
      <c r="P2371" s="6"/>
      <c r="Q2371" s="6"/>
      <c r="R2371" s="6"/>
      <c r="S2371" s="6"/>
      <c r="T2371" s="6"/>
      <c r="U2371" s="6"/>
      <c r="V2371" s="6"/>
      <c r="W2371" s="6"/>
      <c r="X2371" s="6"/>
      <c r="Y2371" s="6"/>
    </row>
    <row r="2372" spans="2:25">
      <c r="B2372" s="6"/>
      <c r="C2372" s="6"/>
      <c r="D2372" s="6"/>
      <c r="E2372" s="6"/>
      <c r="F2372" s="6"/>
      <c r="G2372" s="6"/>
      <c r="H2372" s="6"/>
      <c r="I2372" s="6"/>
      <c r="J2372" s="6"/>
      <c r="K2372" s="6"/>
      <c r="L2372" s="6"/>
      <c r="M2372" s="6"/>
      <c r="N2372" s="6"/>
      <c r="O2372" s="6"/>
      <c r="P2372" s="6"/>
      <c r="Q2372" s="6"/>
      <c r="R2372" s="6"/>
      <c r="S2372" s="6"/>
      <c r="T2372" s="6"/>
      <c r="U2372" s="6"/>
      <c r="V2372" s="6"/>
      <c r="W2372" s="6"/>
      <c r="X2372" s="6"/>
      <c r="Y2372" s="6"/>
    </row>
    <row r="2373" spans="2:25">
      <c r="B2373" s="6"/>
      <c r="C2373" s="6"/>
      <c r="D2373" s="6"/>
      <c r="E2373" s="6"/>
      <c r="F2373" s="6"/>
      <c r="G2373" s="6"/>
      <c r="H2373" s="6"/>
      <c r="I2373" s="6"/>
      <c r="J2373" s="6"/>
      <c r="K2373" s="6"/>
      <c r="L2373" s="6"/>
      <c r="M2373" s="6"/>
      <c r="N2373" s="6"/>
      <c r="O2373" s="6"/>
      <c r="P2373" s="6"/>
      <c r="Q2373" s="6"/>
      <c r="R2373" s="6"/>
      <c r="S2373" s="6"/>
      <c r="T2373" s="6"/>
      <c r="U2373" s="6"/>
      <c r="V2373" s="6"/>
      <c r="W2373" s="6"/>
      <c r="X2373" s="6"/>
      <c r="Y2373" s="6"/>
    </row>
    <row r="2374" spans="2:25">
      <c r="B2374" s="6"/>
      <c r="C2374" s="6"/>
      <c r="D2374" s="6"/>
      <c r="E2374" s="6"/>
      <c r="F2374" s="6"/>
      <c r="G2374" s="6"/>
      <c r="H2374" s="6"/>
      <c r="I2374" s="6"/>
      <c r="J2374" s="6"/>
      <c r="K2374" s="6"/>
      <c r="L2374" s="6"/>
      <c r="M2374" s="6"/>
      <c r="N2374" s="6"/>
      <c r="O2374" s="6"/>
      <c r="P2374" s="6"/>
      <c r="Q2374" s="6"/>
      <c r="R2374" s="6"/>
      <c r="S2374" s="6"/>
      <c r="T2374" s="6"/>
      <c r="U2374" s="6"/>
      <c r="V2374" s="6"/>
      <c r="W2374" s="6"/>
      <c r="X2374" s="6"/>
      <c r="Y2374" s="6"/>
    </row>
    <row r="2375" spans="2:25">
      <c r="B2375" s="6"/>
      <c r="C2375" s="6"/>
      <c r="D2375" s="6"/>
      <c r="E2375" s="6"/>
      <c r="F2375" s="6"/>
      <c r="G2375" s="6"/>
      <c r="H2375" s="6"/>
      <c r="I2375" s="6"/>
      <c r="J2375" s="6"/>
      <c r="K2375" s="6"/>
      <c r="L2375" s="6"/>
      <c r="M2375" s="6"/>
      <c r="N2375" s="6"/>
      <c r="O2375" s="6"/>
      <c r="P2375" s="6"/>
      <c r="Q2375" s="6"/>
      <c r="R2375" s="6"/>
      <c r="S2375" s="6"/>
      <c r="T2375" s="6"/>
      <c r="U2375" s="6"/>
      <c r="V2375" s="6"/>
      <c r="W2375" s="6"/>
      <c r="X2375" s="6"/>
      <c r="Y2375" s="6"/>
    </row>
    <row r="2376" spans="2:25">
      <c r="B2376" s="6"/>
      <c r="C2376" s="6"/>
      <c r="D2376" s="6"/>
      <c r="E2376" s="6"/>
      <c r="F2376" s="6"/>
      <c r="G2376" s="6"/>
      <c r="H2376" s="6"/>
      <c r="I2376" s="6"/>
      <c r="J2376" s="6"/>
      <c r="K2376" s="6"/>
      <c r="L2376" s="6"/>
      <c r="M2376" s="6"/>
      <c r="N2376" s="6"/>
      <c r="O2376" s="6"/>
      <c r="P2376" s="6"/>
      <c r="Q2376" s="6"/>
      <c r="R2376" s="6"/>
      <c r="S2376" s="6"/>
      <c r="T2376" s="6"/>
      <c r="U2376" s="6"/>
      <c r="V2376" s="6"/>
      <c r="W2376" s="6"/>
      <c r="X2376" s="6"/>
      <c r="Y2376" s="6"/>
    </row>
    <row r="2377" spans="2:25">
      <c r="B2377" s="6"/>
      <c r="C2377" s="6"/>
      <c r="D2377" s="6"/>
      <c r="E2377" s="6"/>
      <c r="F2377" s="6"/>
      <c r="G2377" s="6"/>
      <c r="H2377" s="6"/>
      <c r="I2377" s="6"/>
      <c r="J2377" s="6"/>
      <c r="K2377" s="6"/>
      <c r="L2377" s="6"/>
      <c r="M2377" s="6"/>
      <c r="N2377" s="6"/>
      <c r="O2377" s="6"/>
      <c r="P2377" s="6"/>
      <c r="Q2377" s="6"/>
      <c r="R2377" s="6"/>
      <c r="S2377" s="6"/>
      <c r="T2377" s="6"/>
      <c r="U2377" s="6"/>
      <c r="V2377" s="6"/>
      <c r="W2377" s="6"/>
      <c r="X2377" s="6"/>
      <c r="Y2377" s="6"/>
    </row>
    <row r="2378" spans="2:25">
      <c r="B2378" s="6"/>
      <c r="C2378" s="6"/>
      <c r="D2378" s="6"/>
      <c r="E2378" s="6"/>
      <c r="F2378" s="6"/>
      <c r="G2378" s="6"/>
      <c r="H2378" s="6"/>
      <c r="I2378" s="6"/>
      <c r="J2378" s="6"/>
      <c r="K2378" s="6"/>
      <c r="L2378" s="6"/>
      <c r="M2378" s="6"/>
      <c r="N2378" s="6"/>
      <c r="O2378" s="6"/>
      <c r="P2378" s="6"/>
      <c r="Q2378" s="6"/>
      <c r="R2378" s="6"/>
      <c r="S2378" s="6"/>
      <c r="T2378" s="6"/>
      <c r="U2378" s="6"/>
      <c r="V2378" s="6"/>
      <c r="W2378" s="6"/>
      <c r="X2378" s="6"/>
      <c r="Y2378" s="6"/>
    </row>
    <row r="2379" spans="2:25">
      <c r="B2379" s="6"/>
      <c r="C2379" s="6"/>
      <c r="D2379" s="6"/>
      <c r="E2379" s="6"/>
      <c r="F2379" s="6"/>
      <c r="G2379" s="6"/>
      <c r="H2379" s="6"/>
      <c r="I2379" s="6"/>
      <c r="J2379" s="6"/>
      <c r="K2379" s="6"/>
      <c r="L2379" s="6"/>
      <c r="M2379" s="6"/>
      <c r="N2379" s="6"/>
      <c r="O2379" s="6"/>
      <c r="P2379" s="6"/>
      <c r="Q2379" s="6"/>
      <c r="R2379" s="6"/>
      <c r="S2379" s="6"/>
      <c r="T2379" s="6"/>
      <c r="U2379" s="6"/>
      <c r="V2379" s="6"/>
      <c r="W2379" s="6"/>
      <c r="X2379" s="6"/>
      <c r="Y2379" s="6"/>
    </row>
    <row r="2380" spans="2:25">
      <c r="B2380" s="6"/>
      <c r="C2380" s="6"/>
      <c r="D2380" s="6"/>
      <c r="E2380" s="6"/>
      <c r="F2380" s="6"/>
      <c r="G2380" s="6"/>
      <c r="H2380" s="6"/>
      <c r="I2380" s="6"/>
      <c r="J2380" s="6"/>
      <c r="K2380" s="6"/>
      <c r="L2380" s="6"/>
      <c r="M2380" s="6"/>
      <c r="N2380" s="6"/>
      <c r="O2380" s="6"/>
      <c r="P2380" s="6"/>
      <c r="Q2380" s="6"/>
      <c r="R2380" s="6"/>
      <c r="S2380" s="6"/>
      <c r="T2380" s="6"/>
      <c r="U2380" s="6"/>
      <c r="V2380" s="6"/>
      <c r="W2380" s="6"/>
      <c r="X2380" s="6"/>
      <c r="Y2380" s="6"/>
    </row>
    <row r="2381" spans="2:25">
      <c r="B2381" s="6"/>
      <c r="C2381" s="6"/>
      <c r="D2381" s="6"/>
      <c r="E2381" s="6"/>
      <c r="F2381" s="6"/>
      <c r="G2381" s="6"/>
      <c r="H2381" s="6"/>
      <c r="I2381" s="6"/>
      <c r="J2381" s="6"/>
      <c r="K2381" s="6"/>
      <c r="L2381" s="6"/>
      <c r="M2381" s="6"/>
      <c r="N2381" s="6"/>
      <c r="O2381" s="6"/>
      <c r="P2381" s="6"/>
      <c r="Q2381" s="6"/>
      <c r="R2381" s="6"/>
      <c r="S2381" s="6"/>
      <c r="T2381" s="6"/>
      <c r="U2381" s="6"/>
      <c r="V2381" s="6"/>
      <c r="W2381" s="6"/>
      <c r="X2381" s="6"/>
      <c r="Y2381" s="6"/>
    </row>
    <row r="2382" spans="2:25">
      <c r="B2382" s="6"/>
      <c r="C2382" s="6"/>
      <c r="D2382" s="6"/>
      <c r="E2382" s="6"/>
      <c r="F2382" s="6"/>
      <c r="G2382" s="6"/>
      <c r="H2382" s="6"/>
      <c r="I2382" s="6"/>
      <c r="J2382" s="6"/>
      <c r="K2382" s="6"/>
      <c r="L2382" s="6"/>
      <c r="M2382" s="6"/>
      <c r="N2382" s="6"/>
      <c r="O2382" s="6"/>
      <c r="P2382" s="6"/>
      <c r="Q2382" s="6"/>
      <c r="R2382" s="6"/>
      <c r="S2382" s="6"/>
      <c r="T2382" s="6"/>
      <c r="U2382" s="6"/>
      <c r="V2382" s="6"/>
      <c r="W2382" s="6"/>
      <c r="X2382" s="6"/>
      <c r="Y2382" s="6"/>
    </row>
    <row r="2383" spans="2:25">
      <c r="B2383" s="6"/>
      <c r="C2383" s="6"/>
      <c r="D2383" s="6"/>
      <c r="E2383" s="6"/>
      <c r="F2383" s="6"/>
      <c r="G2383" s="6"/>
      <c r="H2383" s="6"/>
      <c r="I2383" s="6"/>
      <c r="J2383" s="6"/>
      <c r="K2383" s="6"/>
      <c r="L2383" s="6"/>
      <c r="M2383" s="6"/>
      <c r="N2383" s="6"/>
      <c r="O2383" s="6"/>
      <c r="P2383" s="6"/>
      <c r="Q2383" s="6"/>
      <c r="R2383" s="6"/>
      <c r="S2383" s="6"/>
      <c r="T2383" s="6"/>
      <c r="U2383" s="6"/>
      <c r="V2383" s="6"/>
      <c r="W2383" s="6"/>
      <c r="X2383" s="6"/>
      <c r="Y2383" s="6"/>
    </row>
    <row r="2384" spans="2:25">
      <c r="B2384" s="6"/>
      <c r="C2384" s="6"/>
      <c r="D2384" s="6"/>
      <c r="E2384" s="6"/>
      <c r="F2384" s="6"/>
      <c r="G2384" s="6"/>
      <c r="H2384" s="6"/>
      <c r="I2384" s="6"/>
      <c r="J2384" s="6"/>
      <c r="K2384" s="6"/>
      <c r="L2384" s="6"/>
      <c r="M2384" s="6"/>
      <c r="N2384" s="6"/>
      <c r="O2384" s="6"/>
      <c r="P2384" s="6"/>
      <c r="Q2384" s="6"/>
      <c r="R2384" s="6"/>
      <c r="S2384" s="6"/>
      <c r="T2384" s="6"/>
      <c r="U2384" s="6"/>
      <c r="V2384" s="6"/>
      <c r="W2384" s="6"/>
      <c r="X2384" s="6"/>
      <c r="Y2384" s="6"/>
    </row>
    <row r="2385" spans="2:25">
      <c r="B2385" s="6"/>
      <c r="C2385" s="6"/>
      <c r="D2385" s="6"/>
      <c r="E2385" s="6"/>
      <c r="F2385" s="6"/>
      <c r="G2385" s="6"/>
      <c r="H2385" s="6"/>
      <c r="I2385" s="6"/>
      <c r="J2385" s="6"/>
      <c r="K2385" s="6"/>
      <c r="L2385" s="6"/>
      <c r="M2385" s="6"/>
      <c r="N2385" s="6"/>
      <c r="O2385" s="6"/>
      <c r="P2385" s="6"/>
      <c r="Q2385" s="6"/>
      <c r="R2385" s="6"/>
      <c r="S2385" s="6"/>
      <c r="T2385" s="6"/>
      <c r="U2385" s="6"/>
      <c r="V2385" s="6"/>
      <c r="W2385" s="6"/>
      <c r="X2385" s="6"/>
      <c r="Y2385" s="6"/>
    </row>
    <row r="2386" spans="2:25">
      <c r="B2386" s="6"/>
      <c r="C2386" s="6"/>
      <c r="D2386" s="6"/>
      <c r="E2386" s="6"/>
      <c r="F2386" s="6"/>
      <c r="G2386" s="6"/>
      <c r="H2386" s="6"/>
      <c r="I2386" s="6"/>
      <c r="J2386" s="6"/>
      <c r="K2386" s="6"/>
      <c r="L2386" s="6"/>
      <c r="M2386" s="6"/>
      <c r="N2386" s="6"/>
      <c r="O2386" s="6"/>
      <c r="P2386" s="6"/>
      <c r="Q2386" s="6"/>
      <c r="R2386" s="6"/>
      <c r="S2386" s="6"/>
      <c r="T2386" s="6"/>
      <c r="U2386" s="6"/>
      <c r="V2386" s="6"/>
      <c r="W2386" s="6"/>
      <c r="X2386" s="6"/>
      <c r="Y2386" s="6"/>
    </row>
    <row r="2387" spans="2:25">
      <c r="B2387" s="6"/>
      <c r="C2387" s="6"/>
      <c r="D2387" s="6"/>
      <c r="E2387" s="6"/>
      <c r="F2387" s="6"/>
      <c r="G2387" s="6"/>
      <c r="H2387" s="6"/>
      <c r="I2387" s="6"/>
      <c r="J2387" s="6"/>
      <c r="K2387" s="6"/>
      <c r="L2387" s="6"/>
      <c r="M2387" s="6"/>
      <c r="N2387" s="6"/>
      <c r="O2387" s="6"/>
      <c r="P2387" s="6"/>
      <c r="Q2387" s="6"/>
      <c r="R2387" s="6"/>
      <c r="S2387" s="6"/>
      <c r="T2387" s="6"/>
      <c r="U2387" s="6"/>
      <c r="V2387" s="6"/>
      <c r="W2387" s="6"/>
      <c r="X2387" s="6"/>
      <c r="Y2387" s="6"/>
    </row>
    <row r="2388" spans="2:25">
      <c r="B2388" s="6"/>
      <c r="C2388" s="6"/>
      <c r="D2388" s="6"/>
      <c r="E2388" s="6"/>
      <c r="F2388" s="6"/>
      <c r="G2388" s="6"/>
      <c r="H2388" s="6"/>
      <c r="I2388" s="6"/>
      <c r="J2388" s="6"/>
      <c r="K2388" s="6"/>
      <c r="L2388" s="6"/>
      <c r="M2388" s="6"/>
      <c r="N2388" s="6"/>
      <c r="O2388" s="6"/>
      <c r="P2388" s="6"/>
      <c r="Q2388" s="6"/>
      <c r="R2388" s="6"/>
      <c r="S2388" s="6"/>
      <c r="T2388" s="6"/>
      <c r="U2388" s="6"/>
      <c r="V2388" s="6"/>
      <c r="W2388" s="6"/>
      <c r="X2388" s="6"/>
      <c r="Y2388" s="6"/>
    </row>
    <row r="2389" spans="2:25">
      <c r="B2389" s="6"/>
      <c r="C2389" s="6"/>
      <c r="D2389" s="6"/>
      <c r="E2389" s="6"/>
      <c r="F2389" s="6"/>
      <c r="G2389" s="6"/>
      <c r="H2389" s="6"/>
      <c r="I2389" s="6"/>
      <c r="J2389" s="6"/>
      <c r="K2389" s="6"/>
      <c r="L2389" s="6"/>
      <c r="M2389" s="6"/>
      <c r="N2389" s="6"/>
      <c r="O2389" s="6"/>
      <c r="P2389" s="6"/>
      <c r="Q2389" s="6"/>
      <c r="R2389" s="6"/>
      <c r="S2389" s="6"/>
      <c r="T2389" s="6"/>
      <c r="U2389" s="6"/>
      <c r="V2389" s="6"/>
      <c r="W2389" s="6"/>
      <c r="X2389" s="6"/>
      <c r="Y2389" s="6"/>
    </row>
    <row r="2390" spans="2:25">
      <c r="B2390" s="6"/>
      <c r="C2390" s="6"/>
      <c r="D2390" s="6"/>
      <c r="E2390" s="6"/>
      <c r="F2390" s="6"/>
      <c r="G2390" s="6"/>
      <c r="H2390" s="6"/>
      <c r="I2390" s="6"/>
      <c r="J2390" s="6"/>
      <c r="K2390" s="6"/>
      <c r="L2390" s="6"/>
      <c r="M2390" s="6"/>
      <c r="N2390" s="6"/>
      <c r="O2390" s="6"/>
      <c r="P2390" s="6"/>
      <c r="Q2390" s="6"/>
      <c r="R2390" s="6"/>
      <c r="S2390" s="6"/>
      <c r="T2390" s="6"/>
      <c r="U2390" s="6"/>
      <c r="V2390" s="6"/>
      <c r="W2390" s="6"/>
      <c r="X2390" s="6"/>
      <c r="Y2390" s="6"/>
    </row>
    <row r="2391" spans="2:25">
      <c r="B2391" s="6"/>
      <c r="C2391" s="6"/>
      <c r="D2391" s="6"/>
      <c r="E2391" s="6"/>
      <c r="F2391" s="6"/>
      <c r="G2391" s="6"/>
      <c r="H2391" s="6"/>
      <c r="I2391" s="6"/>
      <c r="J2391" s="6"/>
      <c r="K2391" s="6"/>
      <c r="L2391" s="6"/>
      <c r="M2391" s="6"/>
      <c r="N2391" s="6"/>
      <c r="O2391" s="6"/>
      <c r="P2391" s="6"/>
      <c r="Q2391" s="6"/>
      <c r="R2391" s="6"/>
      <c r="S2391" s="6"/>
      <c r="T2391" s="6"/>
      <c r="U2391" s="6"/>
      <c r="V2391" s="6"/>
      <c r="W2391" s="6"/>
      <c r="X2391" s="6"/>
      <c r="Y2391" s="6"/>
    </row>
    <row r="2392" spans="2:25">
      <c r="B2392" s="6"/>
      <c r="C2392" s="6"/>
      <c r="D2392" s="6"/>
      <c r="E2392" s="6"/>
      <c r="F2392" s="6"/>
      <c r="G2392" s="6"/>
      <c r="H2392" s="6"/>
      <c r="I2392" s="6"/>
      <c r="J2392" s="6"/>
      <c r="K2392" s="6"/>
      <c r="L2392" s="6"/>
      <c r="M2392" s="6"/>
      <c r="N2392" s="6"/>
      <c r="O2392" s="6"/>
      <c r="P2392" s="6"/>
      <c r="Q2392" s="6"/>
      <c r="R2392" s="6"/>
      <c r="S2392" s="6"/>
      <c r="T2392" s="6"/>
      <c r="U2392" s="6"/>
      <c r="V2392" s="6"/>
      <c r="W2392" s="6"/>
      <c r="X2392" s="6"/>
      <c r="Y2392" s="6"/>
    </row>
    <row r="2393" spans="2:25">
      <c r="B2393" s="6"/>
      <c r="C2393" s="6"/>
      <c r="D2393" s="6"/>
      <c r="E2393" s="6"/>
      <c r="F2393" s="6"/>
      <c r="G2393" s="6"/>
      <c r="H2393" s="6"/>
      <c r="I2393" s="6"/>
      <c r="J2393" s="6"/>
      <c r="K2393" s="6"/>
      <c r="L2393" s="6"/>
      <c r="M2393" s="6"/>
      <c r="N2393" s="6"/>
      <c r="O2393" s="6"/>
      <c r="P2393" s="6"/>
      <c r="Q2393" s="6"/>
      <c r="R2393" s="6"/>
      <c r="S2393" s="6"/>
      <c r="T2393" s="6"/>
      <c r="U2393" s="6"/>
      <c r="V2393" s="6"/>
      <c r="W2393" s="6"/>
      <c r="X2393" s="6"/>
      <c r="Y2393" s="6"/>
    </row>
    <row r="2394" spans="2:25">
      <c r="B2394" s="6"/>
      <c r="C2394" s="6"/>
      <c r="D2394" s="6"/>
      <c r="E2394" s="6"/>
      <c r="F2394" s="6"/>
      <c r="G2394" s="6"/>
      <c r="H2394" s="6"/>
      <c r="I2394" s="6"/>
      <c r="J2394" s="6"/>
      <c r="K2394" s="6"/>
      <c r="L2394" s="6"/>
      <c r="M2394" s="6"/>
      <c r="N2394" s="6"/>
      <c r="O2394" s="6"/>
      <c r="P2394" s="6"/>
      <c r="Q2394" s="6"/>
      <c r="R2394" s="6"/>
      <c r="S2394" s="6"/>
      <c r="T2394" s="6"/>
      <c r="U2394" s="6"/>
      <c r="V2394" s="6"/>
      <c r="W2394" s="6"/>
      <c r="X2394" s="6"/>
      <c r="Y2394" s="6"/>
    </row>
    <row r="2395" spans="2:25">
      <c r="B2395" s="6"/>
      <c r="C2395" s="6"/>
      <c r="D2395" s="6"/>
      <c r="E2395" s="6"/>
      <c r="F2395" s="6"/>
      <c r="G2395" s="6"/>
      <c r="H2395" s="6"/>
      <c r="I2395" s="6"/>
      <c r="J2395" s="6"/>
      <c r="K2395" s="6"/>
      <c r="L2395" s="6"/>
      <c r="M2395" s="6"/>
      <c r="N2395" s="6"/>
      <c r="O2395" s="6"/>
      <c r="P2395" s="6"/>
      <c r="Q2395" s="6"/>
      <c r="R2395" s="6"/>
      <c r="S2395" s="6"/>
      <c r="T2395" s="6"/>
      <c r="U2395" s="6"/>
      <c r="V2395" s="6"/>
      <c r="W2395" s="6"/>
      <c r="X2395" s="6"/>
      <c r="Y2395" s="6"/>
    </row>
    <row r="2396" spans="2:25">
      <c r="B2396" s="6"/>
      <c r="C2396" s="6"/>
      <c r="D2396" s="6"/>
      <c r="E2396" s="6"/>
      <c r="F2396" s="6"/>
      <c r="G2396" s="6"/>
      <c r="H2396" s="6"/>
      <c r="I2396" s="6"/>
      <c r="J2396" s="6"/>
      <c r="K2396" s="6"/>
      <c r="L2396" s="6"/>
      <c r="M2396" s="6"/>
      <c r="N2396" s="6"/>
      <c r="O2396" s="6"/>
      <c r="P2396" s="6"/>
      <c r="Q2396" s="6"/>
      <c r="R2396" s="6"/>
      <c r="S2396" s="6"/>
      <c r="T2396" s="6"/>
      <c r="U2396" s="6"/>
      <c r="V2396" s="6"/>
      <c r="W2396" s="6"/>
      <c r="X2396" s="6"/>
      <c r="Y2396" s="6"/>
    </row>
    <row r="2397" spans="2:25">
      <c r="B2397" s="6"/>
      <c r="C2397" s="6"/>
      <c r="D2397" s="6"/>
      <c r="E2397" s="6"/>
      <c r="F2397" s="6"/>
      <c r="G2397" s="6"/>
      <c r="H2397" s="6"/>
      <c r="I2397" s="6"/>
      <c r="J2397" s="6"/>
      <c r="K2397" s="6"/>
      <c r="L2397" s="6"/>
      <c r="M2397" s="6"/>
      <c r="N2397" s="6"/>
      <c r="O2397" s="6"/>
      <c r="P2397" s="6"/>
      <c r="Q2397" s="6"/>
      <c r="R2397" s="6"/>
      <c r="S2397" s="6"/>
      <c r="T2397" s="6"/>
      <c r="U2397" s="6"/>
      <c r="V2397" s="6"/>
      <c r="W2397" s="6"/>
      <c r="X2397" s="6"/>
      <c r="Y2397" s="6"/>
    </row>
    <row r="2398" spans="2:25">
      <c r="B2398" s="6"/>
      <c r="C2398" s="6"/>
      <c r="D2398" s="6"/>
      <c r="E2398" s="6"/>
      <c r="F2398" s="6"/>
      <c r="G2398" s="6"/>
      <c r="H2398" s="6"/>
      <c r="I2398" s="6"/>
      <c r="J2398" s="6"/>
      <c r="K2398" s="6"/>
      <c r="L2398" s="6"/>
      <c r="M2398" s="6"/>
      <c r="N2398" s="6"/>
      <c r="O2398" s="6"/>
      <c r="P2398" s="6"/>
      <c r="Q2398" s="6"/>
      <c r="R2398" s="6"/>
      <c r="S2398" s="6"/>
      <c r="T2398" s="6"/>
      <c r="U2398" s="6"/>
      <c r="V2398" s="6"/>
      <c r="W2398" s="6"/>
      <c r="X2398" s="6"/>
      <c r="Y2398" s="6"/>
    </row>
    <row r="2399" spans="2:25">
      <c r="B2399" s="6"/>
      <c r="C2399" s="6"/>
      <c r="D2399" s="6"/>
      <c r="E2399" s="6"/>
      <c r="F2399" s="6"/>
      <c r="G2399" s="6"/>
      <c r="H2399" s="6"/>
      <c r="I2399" s="6"/>
      <c r="J2399" s="6"/>
      <c r="K2399" s="6"/>
      <c r="L2399" s="6"/>
      <c r="M2399" s="6"/>
      <c r="N2399" s="6"/>
      <c r="O2399" s="6"/>
      <c r="P2399" s="6"/>
      <c r="Q2399" s="6"/>
      <c r="R2399" s="6"/>
      <c r="S2399" s="6"/>
      <c r="T2399" s="6"/>
      <c r="U2399" s="6"/>
      <c r="V2399" s="6"/>
      <c r="W2399" s="6"/>
      <c r="X2399" s="6"/>
      <c r="Y2399" s="6"/>
    </row>
    <row r="2400" spans="2:25">
      <c r="B2400" s="6"/>
      <c r="C2400" s="6"/>
      <c r="D2400" s="6"/>
      <c r="E2400" s="6"/>
      <c r="F2400" s="6"/>
      <c r="G2400" s="6"/>
      <c r="H2400" s="6"/>
      <c r="I2400" s="6"/>
      <c r="J2400" s="6"/>
      <c r="K2400" s="6"/>
      <c r="L2400" s="6"/>
      <c r="M2400" s="6"/>
      <c r="N2400" s="6"/>
      <c r="O2400" s="6"/>
      <c r="P2400" s="6"/>
      <c r="Q2400" s="6"/>
      <c r="R2400" s="6"/>
      <c r="S2400" s="6"/>
      <c r="T2400" s="6"/>
      <c r="U2400" s="6"/>
      <c r="V2400" s="6"/>
      <c r="W2400" s="6"/>
      <c r="X2400" s="6"/>
      <c r="Y2400" s="6"/>
    </row>
    <row r="2401" spans="2:25">
      <c r="B2401" s="6"/>
      <c r="C2401" s="6"/>
      <c r="D2401" s="6"/>
      <c r="E2401" s="6"/>
      <c r="F2401" s="6"/>
      <c r="G2401" s="6"/>
      <c r="H2401" s="6"/>
      <c r="I2401" s="6"/>
      <c r="J2401" s="6"/>
      <c r="K2401" s="6"/>
      <c r="L2401" s="6"/>
      <c r="M2401" s="6"/>
      <c r="N2401" s="6"/>
      <c r="O2401" s="6"/>
      <c r="P2401" s="6"/>
      <c r="Q2401" s="6"/>
      <c r="R2401" s="6"/>
      <c r="S2401" s="6"/>
      <c r="T2401" s="6"/>
      <c r="U2401" s="6"/>
      <c r="V2401" s="6"/>
      <c r="W2401" s="6"/>
      <c r="X2401" s="6"/>
      <c r="Y2401" s="6"/>
    </row>
    <row r="2402" spans="2:25">
      <c r="B2402" s="6"/>
      <c r="C2402" s="6"/>
      <c r="D2402" s="6"/>
      <c r="E2402" s="6"/>
      <c r="F2402" s="6"/>
      <c r="G2402" s="6"/>
      <c r="H2402" s="6"/>
      <c r="I2402" s="6"/>
      <c r="J2402" s="6"/>
      <c r="K2402" s="6"/>
      <c r="L2402" s="6"/>
      <c r="M2402" s="6"/>
      <c r="N2402" s="6"/>
      <c r="O2402" s="6"/>
      <c r="P2402" s="6"/>
      <c r="Q2402" s="6"/>
      <c r="R2402" s="6"/>
      <c r="S2402" s="6"/>
      <c r="T2402" s="6"/>
      <c r="U2402" s="6"/>
      <c r="V2402" s="6"/>
      <c r="W2402" s="6"/>
      <c r="X2402" s="6"/>
      <c r="Y2402" s="6"/>
    </row>
    <row r="2403" spans="2:25">
      <c r="B2403" s="6"/>
      <c r="C2403" s="6"/>
      <c r="D2403" s="6"/>
      <c r="E2403" s="6"/>
      <c r="F2403" s="6"/>
      <c r="G2403" s="6"/>
      <c r="H2403" s="6"/>
      <c r="I2403" s="6"/>
      <c r="J2403" s="6"/>
      <c r="K2403" s="6"/>
      <c r="L2403" s="6"/>
      <c r="M2403" s="6"/>
      <c r="N2403" s="6"/>
      <c r="O2403" s="6"/>
      <c r="P2403" s="6"/>
      <c r="Q2403" s="6"/>
      <c r="R2403" s="6"/>
      <c r="S2403" s="6"/>
      <c r="T2403" s="6"/>
      <c r="U2403" s="6"/>
      <c r="V2403" s="6"/>
      <c r="W2403" s="6"/>
      <c r="X2403" s="6"/>
      <c r="Y2403" s="6"/>
    </row>
    <row r="2404" spans="2:25">
      <c r="B2404" s="6"/>
      <c r="C2404" s="6"/>
      <c r="D2404" s="6"/>
      <c r="E2404" s="6"/>
      <c r="F2404" s="6"/>
      <c r="G2404" s="6"/>
      <c r="H2404" s="6"/>
      <c r="I2404" s="6"/>
      <c r="J2404" s="6"/>
      <c r="K2404" s="6"/>
      <c r="L2404" s="6"/>
      <c r="M2404" s="6"/>
      <c r="N2404" s="6"/>
      <c r="O2404" s="6"/>
      <c r="P2404" s="6"/>
      <c r="Q2404" s="6"/>
      <c r="R2404" s="6"/>
      <c r="S2404" s="6"/>
      <c r="T2404" s="6"/>
      <c r="U2404" s="6"/>
      <c r="V2404" s="6"/>
      <c r="W2404" s="6"/>
      <c r="X2404" s="6"/>
      <c r="Y2404" s="6"/>
    </row>
    <row r="2405" spans="2:25">
      <c r="B2405" s="6"/>
      <c r="C2405" s="6"/>
      <c r="D2405" s="6"/>
      <c r="E2405" s="6"/>
      <c r="F2405" s="6"/>
      <c r="G2405" s="6"/>
      <c r="H2405" s="6"/>
      <c r="I2405" s="6"/>
      <c r="J2405" s="6"/>
      <c r="K2405" s="6"/>
      <c r="L2405" s="6"/>
      <c r="M2405" s="6"/>
      <c r="N2405" s="6"/>
      <c r="O2405" s="6"/>
      <c r="P2405" s="6"/>
      <c r="Q2405" s="6"/>
      <c r="R2405" s="6"/>
      <c r="S2405" s="6"/>
      <c r="T2405" s="6"/>
      <c r="U2405" s="6"/>
      <c r="V2405" s="6"/>
      <c r="W2405" s="6"/>
      <c r="X2405" s="6"/>
      <c r="Y2405" s="6"/>
    </row>
    <row r="2406" spans="2:25">
      <c r="B2406" s="6"/>
      <c r="C2406" s="6"/>
      <c r="D2406" s="6"/>
      <c r="E2406" s="6"/>
      <c r="F2406" s="6"/>
      <c r="G2406" s="6"/>
      <c r="H2406" s="6"/>
      <c r="I2406" s="6"/>
      <c r="J2406" s="6"/>
      <c r="K2406" s="6"/>
      <c r="L2406" s="6"/>
      <c r="M2406" s="6"/>
      <c r="N2406" s="6"/>
      <c r="O2406" s="6"/>
      <c r="P2406" s="6"/>
      <c r="Q2406" s="6"/>
      <c r="R2406" s="6"/>
      <c r="S2406" s="6"/>
      <c r="T2406" s="6"/>
      <c r="U2406" s="6"/>
      <c r="V2406" s="6"/>
      <c r="W2406" s="6"/>
      <c r="X2406" s="6"/>
      <c r="Y2406" s="6"/>
    </row>
    <row r="2407" spans="2:25">
      <c r="B2407" s="6"/>
      <c r="C2407" s="6"/>
      <c r="D2407" s="6"/>
      <c r="E2407" s="6"/>
      <c r="F2407" s="6"/>
      <c r="G2407" s="6"/>
      <c r="H2407" s="6"/>
      <c r="I2407" s="6"/>
      <c r="J2407" s="6"/>
      <c r="K2407" s="6"/>
      <c r="L2407" s="6"/>
      <c r="M2407" s="6"/>
      <c r="N2407" s="6"/>
      <c r="O2407" s="6"/>
      <c r="P2407" s="6"/>
      <c r="Q2407" s="6"/>
      <c r="R2407" s="6"/>
      <c r="S2407" s="6"/>
      <c r="T2407" s="6"/>
      <c r="U2407" s="6"/>
      <c r="V2407" s="6"/>
      <c r="W2407" s="6"/>
      <c r="X2407" s="6"/>
      <c r="Y2407" s="6"/>
    </row>
    <row r="2408" spans="2:25">
      <c r="B2408" s="6"/>
      <c r="C2408" s="6"/>
      <c r="D2408" s="6"/>
      <c r="E2408" s="6"/>
      <c r="F2408" s="6"/>
      <c r="G2408" s="6"/>
      <c r="H2408" s="6"/>
      <c r="I2408" s="6"/>
      <c r="J2408" s="6"/>
      <c r="K2408" s="6"/>
      <c r="L2408" s="6"/>
      <c r="M2408" s="6"/>
      <c r="N2408" s="6"/>
      <c r="O2408" s="6"/>
      <c r="P2408" s="6"/>
      <c r="Q2408" s="6"/>
      <c r="R2408" s="6"/>
      <c r="S2408" s="6"/>
      <c r="T2408" s="6"/>
      <c r="U2408" s="6"/>
      <c r="V2408" s="6"/>
      <c r="W2408" s="6"/>
      <c r="X2408" s="6"/>
      <c r="Y2408" s="6"/>
    </row>
    <row r="2409" spans="2:25">
      <c r="B2409" s="6"/>
      <c r="C2409" s="6"/>
      <c r="D2409" s="6"/>
      <c r="E2409" s="6"/>
      <c r="F2409" s="6"/>
      <c r="G2409" s="6"/>
      <c r="H2409" s="6"/>
      <c r="I2409" s="6"/>
      <c r="J2409" s="6"/>
      <c r="K2409" s="6"/>
      <c r="L2409" s="6"/>
      <c r="M2409" s="6"/>
      <c r="N2409" s="6"/>
      <c r="O2409" s="6"/>
      <c r="P2409" s="6"/>
      <c r="Q2409" s="6"/>
      <c r="R2409" s="6"/>
      <c r="S2409" s="6"/>
      <c r="T2409" s="6"/>
      <c r="U2409" s="6"/>
      <c r="V2409" s="6"/>
      <c r="W2409" s="6"/>
      <c r="X2409" s="6"/>
      <c r="Y2409" s="6"/>
    </row>
    <row r="2410" spans="2:25">
      <c r="B2410" s="6"/>
      <c r="C2410" s="6"/>
      <c r="D2410" s="6"/>
      <c r="E2410" s="6"/>
      <c r="F2410" s="6"/>
      <c r="G2410" s="6"/>
      <c r="H2410" s="6"/>
      <c r="I2410" s="6"/>
      <c r="J2410" s="6"/>
      <c r="K2410" s="6"/>
      <c r="L2410" s="6"/>
      <c r="M2410" s="6"/>
      <c r="N2410" s="6"/>
      <c r="O2410" s="6"/>
      <c r="P2410" s="6"/>
      <c r="Q2410" s="6"/>
      <c r="R2410" s="6"/>
      <c r="S2410" s="6"/>
      <c r="T2410" s="6"/>
      <c r="U2410" s="6"/>
      <c r="V2410" s="6"/>
      <c r="W2410" s="6"/>
      <c r="X2410" s="6"/>
      <c r="Y2410" s="6"/>
    </row>
    <row r="2411" spans="2:25">
      <c r="B2411" s="6"/>
      <c r="C2411" s="6"/>
      <c r="D2411" s="6"/>
      <c r="E2411" s="6"/>
      <c r="F2411" s="6"/>
      <c r="G2411" s="6"/>
      <c r="H2411" s="6"/>
      <c r="I2411" s="6"/>
      <c r="J2411" s="6"/>
      <c r="K2411" s="6"/>
      <c r="L2411" s="6"/>
      <c r="M2411" s="6"/>
      <c r="N2411" s="6"/>
      <c r="O2411" s="6"/>
      <c r="P2411" s="6"/>
      <c r="Q2411" s="6"/>
      <c r="R2411" s="6"/>
      <c r="S2411" s="6"/>
      <c r="T2411" s="6"/>
      <c r="U2411" s="6"/>
      <c r="V2411" s="6"/>
      <c r="W2411" s="6"/>
      <c r="X2411" s="6"/>
      <c r="Y2411" s="6"/>
    </row>
    <row r="2412" spans="2:25">
      <c r="B2412" s="6"/>
      <c r="C2412" s="6"/>
      <c r="D2412" s="6"/>
      <c r="E2412" s="6"/>
      <c r="F2412" s="6"/>
      <c r="G2412" s="6"/>
      <c r="H2412" s="6"/>
      <c r="I2412" s="6"/>
      <c r="J2412" s="6"/>
      <c r="K2412" s="6"/>
      <c r="L2412" s="6"/>
      <c r="M2412" s="6"/>
      <c r="N2412" s="6"/>
      <c r="O2412" s="6"/>
      <c r="P2412" s="6"/>
      <c r="Q2412" s="6"/>
      <c r="R2412" s="6"/>
      <c r="S2412" s="6"/>
      <c r="T2412" s="6"/>
      <c r="U2412" s="6"/>
      <c r="V2412" s="6"/>
      <c r="W2412" s="6"/>
      <c r="X2412" s="6"/>
      <c r="Y2412" s="6"/>
    </row>
    <row r="2413" spans="2:25">
      <c r="B2413" s="6"/>
      <c r="C2413" s="6"/>
      <c r="D2413" s="6"/>
      <c r="E2413" s="6"/>
      <c r="F2413" s="6"/>
      <c r="G2413" s="6"/>
      <c r="H2413" s="6"/>
      <c r="I2413" s="6"/>
      <c r="J2413" s="6"/>
      <c r="K2413" s="6"/>
      <c r="L2413" s="6"/>
      <c r="M2413" s="6"/>
      <c r="N2413" s="6"/>
      <c r="O2413" s="6"/>
      <c r="P2413" s="6"/>
      <c r="Q2413" s="6"/>
      <c r="R2413" s="6"/>
      <c r="S2413" s="6"/>
      <c r="T2413" s="6"/>
      <c r="U2413" s="6"/>
      <c r="V2413" s="6"/>
      <c r="W2413" s="6"/>
      <c r="X2413" s="6"/>
      <c r="Y2413" s="6"/>
    </row>
    <row r="2414" spans="2:25">
      <c r="B2414" s="6"/>
      <c r="C2414" s="6"/>
      <c r="D2414" s="6"/>
      <c r="E2414" s="6"/>
      <c r="F2414" s="6"/>
      <c r="G2414" s="6"/>
      <c r="H2414" s="6"/>
      <c r="I2414" s="6"/>
      <c r="J2414" s="6"/>
      <c r="K2414" s="6"/>
      <c r="L2414" s="6"/>
      <c r="M2414" s="6"/>
      <c r="N2414" s="6"/>
      <c r="O2414" s="6"/>
      <c r="P2414" s="6"/>
      <c r="Q2414" s="6"/>
      <c r="R2414" s="6"/>
      <c r="S2414" s="6"/>
      <c r="T2414" s="6"/>
      <c r="U2414" s="6"/>
      <c r="V2414" s="6"/>
      <c r="W2414" s="6"/>
      <c r="X2414" s="6"/>
      <c r="Y2414" s="6"/>
    </row>
    <row r="2415" spans="2:25">
      <c r="B2415" s="6"/>
      <c r="C2415" s="6"/>
      <c r="D2415" s="6"/>
      <c r="E2415" s="6"/>
      <c r="F2415" s="6"/>
      <c r="G2415" s="6"/>
      <c r="H2415" s="6"/>
      <c r="I2415" s="6"/>
      <c r="J2415" s="6"/>
      <c r="K2415" s="6"/>
      <c r="L2415" s="6"/>
      <c r="M2415" s="6"/>
      <c r="N2415" s="6"/>
      <c r="O2415" s="6"/>
      <c r="P2415" s="6"/>
      <c r="Q2415" s="6"/>
      <c r="R2415" s="6"/>
      <c r="S2415" s="6"/>
      <c r="T2415" s="6"/>
      <c r="U2415" s="6"/>
      <c r="V2415" s="6"/>
      <c r="W2415" s="6"/>
      <c r="X2415" s="6"/>
      <c r="Y2415" s="6"/>
    </row>
    <row r="2416" spans="2:25">
      <c r="B2416" s="6"/>
      <c r="C2416" s="6"/>
      <c r="D2416" s="6"/>
      <c r="E2416" s="6"/>
      <c r="F2416" s="6"/>
      <c r="G2416" s="6"/>
      <c r="H2416" s="6"/>
      <c r="I2416" s="6"/>
      <c r="J2416" s="6"/>
      <c r="K2416" s="6"/>
      <c r="L2416" s="6"/>
      <c r="M2416" s="6"/>
      <c r="N2416" s="6"/>
      <c r="O2416" s="6"/>
      <c r="P2416" s="6"/>
      <c r="Q2416" s="6"/>
      <c r="R2416" s="6"/>
      <c r="S2416" s="6"/>
      <c r="T2416" s="6"/>
      <c r="U2416" s="6"/>
      <c r="V2416" s="6"/>
      <c r="W2416" s="6"/>
      <c r="X2416" s="6"/>
      <c r="Y2416" s="6"/>
    </row>
    <row r="2417" spans="2:25">
      <c r="B2417" s="6"/>
      <c r="C2417" s="6"/>
      <c r="D2417" s="6"/>
      <c r="E2417" s="6"/>
      <c r="F2417" s="6"/>
      <c r="G2417" s="6"/>
      <c r="H2417" s="6"/>
      <c r="I2417" s="6"/>
      <c r="J2417" s="6"/>
      <c r="K2417" s="6"/>
      <c r="L2417" s="6"/>
      <c r="M2417" s="6"/>
      <c r="N2417" s="6"/>
      <c r="O2417" s="6"/>
      <c r="P2417" s="6"/>
      <c r="Q2417" s="6"/>
      <c r="R2417" s="6"/>
      <c r="S2417" s="6"/>
      <c r="T2417" s="6"/>
      <c r="U2417" s="6"/>
      <c r="V2417" s="6"/>
      <c r="W2417" s="6"/>
      <c r="X2417" s="6"/>
      <c r="Y2417" s="6"/>
    </row>
    <row r="2418" spans="2:25">
      <c r="B2418" s="6"/>
      <c r="C2418" s="6"/>
      <c r="D2418" s="6"/>
      <c r="E2418" s="6"/>
      <c r="F2418" s="6"/>
      <c r="G2418" s="6"/>
      <c r="H2418" s="6"/>
      <c r="I2418" s="6"/>
      <c r="J2418" s="6"/>
      <c r="K2418" s="6"/>
      <c r="L2418" s="6"/>
      <c r="M2418" s="6"/>
      <c r="N2418" s="6"/>
      <c r="O2418" s="6"/>
      <c r="P2418" s="6"/>
      <c r="Q2418" s="6"/>
      <c r="R2418" s="6"/>
      <c r="S2418" s="6"/>
      <c r="T2418" s="6"/>
      <c r="U2418" s="6"/>
      <c r="V2418" s="6"/>
      <c r="W2418" s="6"/>
      <c r="X2418" s="6"/>
      <c r="Y2418" s="6"/>
    </row>
    <row r="2419" spans="2:25">
      <c r="B2419" s="6"/>
      <c r="C2419" s="6"/>
      <c r="D2419" s="6"/>
      <c r="E2419" s="6"/>
      <c r="F2419" s="6"/>
      <c r="G2419" s="6"/>
      <c r="H2419" s="6"/>
      <c r="I2419" s="6"/>
      <c r="J2419" s="6"/>
      <c r="K2419" s="6"/>
      <c r="L2419" s="6"/>
      <c r="M2419" s="6"/>
      <c r="N2419" s="6"/>
      <c r="O2419" s="6"/>
      <c r="P2419" s="6"/>
      <c r="Q2419" s="6"/>
      <c r="R2419" s="6"/>
      <c r="S2419" s="6"/>
      <c r="T2419" s="6"/>
      <c r="U2419" s="6"/>
      <c r="V2419" s="6"/>
      <c r="W2419" s="6"/>
      <c r="X2419" s="6"/>
      <c r="Y2419" s="6"/>
    </row>
    <row r="2420" spans="2:25">
      <c r="B2420" s="6"/>
      <c r="C2420" s="6"/>
      <c r="D2420" s="6"/>
      <c r="E2420" s="6"/>
      <c r="F2420" s="6"/>
      <c r="G2420" s="6"/>
      <c r="H2420" s="6"/>
      <c r="I2420" s="6"/>
      <c r="J2420" s="6"/>
      <c r="K2420" s="6"/>
      <c r="L2420" s="6"/>
      <c r="M2420" s="6"/>
      <c r="N2420" s="6"/>
      <c r="O2420" s="6"/>
      <c r="P2420" s="6"/>
      <c r="Q2420" s="6"/>
      <c r="R2420" s="6"/>
      <c r="S2420" s="6"/>
      <c r="T2420" s="6"/>
      <c r="U2420" s="6"/>
      <c r="V2420" s="6"/>
      <c r="W2420" s="6"/>
      <c r="X2420" s="6"/>
      <c r="Y2420" s="6"/>
    </row>
    <row r="2421" spans="2:25">
      <c r="B2421" s="6"/>
      <c r="C2421" s="6"/>
      <c r="D2421" s="6"/>
      <c r="E2421" s="6"/>
      <c r="F2421" s="6"/>
      <c r="G2421" s="6"/>
      <c r="H2421" s="6"/>
      <c r="I2421" s="6"/>
      <c r="J2421" s="6"/>
      <c r="K2421" s="6"/>
      <c r="L2421" s="6"/>
      <c r="M2421" s="6"/>
      <c r="N2421" s="6"/>
      <c r="O2421" s="6"/>
      <c r="P2421" s="6"/>
      <c r="Q2421" s="6"/>
      <c r="R2421" s="6"/>
      <c r="S2421" s="6"/>
      <c r="T2421" s="6"/>
      <c r="U2421" s="6"/>
      <c r="V2421" s="6"/>
      <c r="W2421" s="6"/>
      <c r="X2421" s="6"/>
      <c r="Y2421" s="6"/>
    </row>
    <row r="2422" spans="2:25">
      <c r="B2422" s="6"/>
      <c r="C2422" s="6"/>
      <c r="D2422" s="6"/>
      <c r="E2422" s="6"/>
      <c r="F2422" s="6"/>
      <c r="G2422" s="6"/>
      <c r="H2422" s="6"/>
      <c r="I2422" s="6"/>
      <c r="J2422" s="6"/>
      <c r="K2422" s="6"/>
      <c r="L2422" s="6"/>
      <c r="M2422" s="6"/>
      <c r="N2422" s="6"/>
      <c r="O2422" s="6"/>
      <c r="P2422" s="6"/>
      <c r="Q2422" s="6"/>
      <c r="R2422" s="6"/>
      <c r="S2422" s="6"/>
      <c r="T2422" s="6"/>
      <c r="U2422" s="6"/>
      <c r="V2422" s="6"/>
      <c r="W2422" s="6"/>
      <c r="X2422" s="6"/>
      <c r="Y2422" s="6"/>
    </row>
    <row r="2423" spans="2:25">
      <c r="B2423" s="6"/>
      <c r="C2423" s="6"/>
      <c r="D2423" s="6"/>
      <c r="E2423" s="6"/>
      <c r="F2423" s="6"/>
      <c r="G2423" s="6"/>
      <c r="H2423" s="6"/>
      <c r="I2423" s="6"/>
      <c r="J2423" s="6"/>
      <c r="K2423" s="6"/>
      <c r="L2423" s="6"/>
      <c r="M2423" s="6"/>
      <c r="N2423" s="6"/>
      <c r="O2423" s="6"/>
      <c r="P2423" s="6"/>
      <c r="Q2423" s="6"/>
      <c r="R2423" s="6"/>
      <c r="S2423" s="6"/>
      <c r="T2423" s="6"/>
      <c r="U2423" s="6"/>
      <c r="V2423" s="6"/>
      <c r="W2423" s="6"/>
      <c r="X2423" s="6"/>
      <c r="Y2423" s="6"/>
    </row>
    <row r="2424" spans="2:25">
      <c r="B2424" s="6"/>
      <c r="C2424" s="6"/>
      <c r="D2424" s="6"/>
      <c r="E2424" s="6"/>
      <c r="F2424" s="6"/>
      <c r="G2424" s="6"/>
      <c r="H2424" s="6"/>
      <c r="I2424" s="6"/>
      <c r="J2424" s="6"/>
      <c r="K2424" s="6"/>
      <c r="L2424" s="6"/>
      <c r="M2424" s="6"/>
      <c r="N2424" s="6"/>
      <c r="O2424" s="6"/>
      <c r="P2424" s="6"/>
      <c r="Q2424" s="6"/>
      <c r="R2424" s="6"/>
      <c r="S2424" s="6"/>
      <c r="T2424" s="6"/>
      <c r="U2424" s="6"/>
      <c r="V2424" s="6"/>
      <c r="W2424" s="6"/>
      <c r="X2424" s="6"/>
      <c r="Y2424" s="6"/>
    </row>
    <row r="2425" spans="2:25">
      <c r="B2425" s="6"/>
      <c r="C2425" s="6"/>
      <c r="D2425" s="6"/>
      <c r="E2425" s="6"/>
      <c r="F2425" s="6"/>
      <c r="G2425" s="6"/>
      <c r="H2425" s="6"/>
      <c r="I2425" s="6"/>
      <c r="J2425" s="6"/>
      <c r="K2425" s="6"/>
      <c r="L2425" s="6"/>
      <c r="M2425" s="6"/>
      <c r="N2425" s="6"/>
      <c r="O2425" s="6"/>
      <c r="P2425" s="6"/>
      <c r="Q2425" s="6"/>
      <c r="R2425" s="6"/>
      <c r="S2425" s="6"/>
      <c r="T2425" s="6"/>
      <c r="U2425" s="6"/>
      <c r="V2425" s="6"/>
      <c r="W2425" s="6"/>
      <c r="X2425" s="6"/>
      <c r="Y2425" s="6"/>
    </row>
    <row r="2426" spans="2:25">
      <c r="B2426" s="6"/>
      <c r="C2426" s="6"/>
      <c r="D2426" s="6"/>
      <c r="E2426" s="6"/>
      <c r="F2426" s="6"/>
      <c r="G2426" s="6"/>
      <c r="H2426" s="6"/>
      <c r="I2426" s="6"/>
      <c r="J2426" s="6"/>
      <c r="K2426" s="6"/>
      <c r="L2426" s="6"/>
      <c r="M2426" s="6"/>
      <c r="N2426" s="6"/>
      <c r="O2426" s="6"/>
      <c r="P2426" s="6"/>
      <c r="Q2426" s="6"/>
      <c r="R2426" s="6"/>
      <c r="S2426" s="6"/>
      <c r="T2426" s="6"/>
      <c r="U2426" s="6"/>
      <c r="V2426" s="6"/>
      <c r="W2426" s="6"/>
      <c r="X2426" s="6"/>
      <c r="Y2426" s="6"/>
    </row>
    <row r="2427" spans="2:25">
      <c r="B2427" s="6"/>
      <c r="C2427" s="6"/>
      <c r="D2427" s="6"/>
      <c r="E2427" s="6"/>
      <c r="F2427" s="6"/>
      <c r="G2427" s="6"/>
      <c r="H2427" s="6"/>
      <c r="I2427" s="6"/>
      <c r="J2427" s="6"/>
      <c r="K2427" s="6"/>
      <c r="L2427" s="6"/>
      <c r="M2427" s="6"/>
      <c r="N2427" s="6"/>
      <c r="O2427" s="6"/>
      <c r="P2427" s="6"/>
      <c r="Q2427" s="6"/>
      <c r="R2427" s="6"/>
      <c r="S2427" s="6"/>
      <c r="T2427" s="6"/>
      <c r="U2427" s="6"/>
      <c r="V2427" s="6"/>
      <c r="W2427" s="6"/>
      <c r="X2427" s="6"/>
      <c r="Y2427" s="6"/>
    </row>
    <row r="2428" spans="2:25">
      <c r="B2428" s="6"/>
      <c r="C2428" s="6"/>
      <c r="D2428" s="6"/>
      <c r="E2428" s="6"/>
      <c r="F2428" s="6"/>
      <c r="G2428" s="6"/>
      <c r="H2428" s="6"/>
      <c r="I2428" s="6"/>
      <c r="J2428" s="6"/>
      <c r="K2428" s="6"/>
      <c r="L2428" s="6"/>
      <c r="M2428" s="6"/>
      <c r="N2428" s="6"/>
      <c r="O2428" s="6"/>
      <c r="P2428" s="6"/>
      <c r="Q2428" s="6"/>
      <c r="R2428" s="6"/>
      <c r="S2428" s="6"/>
      <c r="T2428" s="6"/>
      <c r="U2428" s="6"/>
      <c r="V2428" s="6"/>
      <c r="W2428" s="6"/>
      <c r="X2428" s="6"/>
      <c r="Y2428" s="6"/>
    </row>
    <row r="2429" spans="2:25">
      <c r="B2429" s="6"/>
      <c r="C2429" s="6"/>
      <c r="D2429" s="6"/>
      <c r="E2429" s="6"/>
      <c r="F2429" s="6"/>
      <c r="G2429" s="6"/>
      <c r="H2429" s="6"/>
      <c r="I2429" s="6"/>
      <c r="J2429" s="6"/>
      <c r="K2429" s="6"/>
      <c r="L2429" s="6"/>
      <c r="M2429" s="6"/>
      <c r="N2429" s="6"/>
      <c r="O2429" s="6"/>
      <c r="P2429" s="6"/>
      <c r="Q2429" s="6"/>
      <c r="R2429" s="6"/>
      <c r="S2429" s="6"/>
      <c r="T2429" s="6"/>
      <c r="U2429" s="6"/>
      <c r="V2429" s="6"/>
      <c r="W2429" s="6"/>
      <c r="X2429" s="6"/>
      <c r="Y2429" s="6"/>
    </row>
    <row r="2430" spans="2:25">
      <c r="B2430" s="6"/>
      <c r="C2430" s="6"/>
      <c r="D2430" s="6"/>
      <c r="E2430" s="6"/>
      <c r="F2430" s="6"/>
      <c r="G2430" s="6"/>
      <c r="H2430" s="6"/>
      <c r="I2430" s="6"/>
      <c r="J2430" s="6"/>
      <c r="K2430" s="6"/>
      <c r="L2430" s="6"/>
      <c r="M2430" s="6"/>
      <c r="N2430" s="6"/>
      <c r="O2430" s="6"/>
      <c r="P2430" s="6"/>
      <c r="Q2430" s="6"/>
      <c r="R2430" s="6"/>
      <c r="S2430" s="6"/>
      <c r="T2430" s="6"/>
      <c r="U2430" s="6"/>
      <c r="V2430" s="6"/>
      <c r="W2430" s="6"/>
      <c r="X2430" s="6"/>
      <c r="Y2430" s="6"/>
    </row>
    <row r="2431" spans="2:25">
      <c r="B2431" s="6"/>
      <c r="C2431" s="6"/>
      <c r="D2431" s="6"/>
      <c r="E2431" s="6"/>
      <c r="F2431" s="6"/>
      <c r="G2431" s="6"/>
      <c r="H2431" s="6"/>
      <c r="I2431" s="6"/>
      <c r="J2431" s="6"/>
      <c r="K2431" s="6"/>
      <c r="L2431" s="6"/>
      <c r="M2431" s="6"/>
      <c r="N2431" s="6"/>
      <c r="O2431" s="6"/>
      <c r="P2431" s="6"/>
      <c r="Q2431" s="6"/>
      <c r="R2431" s="6"/>
      <c r="S2431" s="6"/>
      <c r="T2431" s="6"/>
      <c r="U2431" s="6"/>
      <c r="V2431" s="6"/>
      <c r="W2431" s="6"/>
      <c r="X2431" s="6"/>
      <c r="Y2431" s="6"/>
    </row>
    <row r="2432" spans="2:25">
      <c r="B2432" s="6"/>
      <c r="C2432" s="6"/>
      <c r="D2432" s="6"/>
      <c r="E2432" s="6"/>
      <c r="F2432" s="6"/>
      <c r="G2432" s="6"/>
      <c r="H2432" s="6"/>
      <c r="I2432" s="6"/>
      <c r="J2432" s="6"/>
      <c r="K2432" s="6"/>
      <c r="L2432" s="6"/>
      <c r="M2432" s="6"/>
      <c r="N2432" s="6"/>
      <c r="O2432" s="6"/>
      <c r="P2432" s="6"/>
      <c r="Q2432" s="6"/>
      <c r="R2432" s="6"/>
      <c r="S2432" s="6"/>
      <c r="T2432" s="6"/>
      <c r="U2432" s="6"/>
      <c r="V2432" s="6"/>
      <c r="W2432" s="6"/>
      <c r="X2432" s="6"/>
      <c r="Y2432" s="6"/>
    </row>
    <row r="2433" spans="2:25">
      <c r="B2433" s="6"/>
      <c r="C2433" s="6"/>
      <c r="D2433" s="6"/>
      <c r="E2433" s="6"/>
      <c r="F2433" s="6"/>
      <c r="G2433" s="6"/>
      <c r="H2433" s="6"/>
      <c r="I2433" s="6"/>
      <c r="J2433" s="6"/>
      <c r="K2433" s="6"/>
      <c r="L2433" s="6"/>
      <c r="M2433" s="6"/>
      <c r="N2433" s="6"/>
      <c r="O2433" s="6"/>
      <c r="P2433" s="6"/>
      <c r="Q2433" s="6"/>
      <c r="R2433" s="6"/>
      <c r="S2433" s="6"/>
      <c r="T2433" s="6"/>
      <c r="U2433" s="6"/>
      <c r="V2433" s="6"/>
      <c r="W2433" s="6"/>
      <c r="X2433" s="6"/>
      <c r="Y2433" s="6"/>
    </row>
    <row r="2434" spans="2:25">
      <c r="B2434" s="6"/>
      <c r="C2434" s="6"/>
      <c r="D2434" s="6"/>
      <c r="E2434" s="6"/>
      <c r="F2434" s="6"/>
      <c r="G2434" s="6"/>
      <c r="H2434" s="6"/>
      <c r="I2434" s="6"/>
      <c r="J2434" s="6"/>
      <c r="K2434" s="6"/>
      <c r="L2434" s="6"/>
      <c r="M2434" s="6"/>
      <c r="N2434" s="6"/>
      <c r="O2434" s="6"/>
      <c r="P2434" s="6"/>
      <c r="Q2434" s="6"/>
      <c r="R2434" s="6"/>
      <c r="S2434" s="6"/>
      <c r="T2434" s="6"/>
      <c r="U2434" s="6"/>
      <c r="V2434" s="6"/>
      <c r="W2434" s="6"/>
      <c r="X2434" s="6"/>
      <c r="Y2434" s="6"/>
    </row>
    <row r="2435" spans="2:25">
      <c r="B2435" s="6"/>
      <c r="C2435" s="6"/>
      <c r="D2435" s="6"/>
      <c r="E2435" s="6"/>
      <c r="F2435" s="6"/>
      <c r="G2435" s="6"/>
      <c r="H2435" s="6"/>
      <c r="I2435" s="6"/>
      <c r="J2435" s="6"/>
      <c r="K2435" s="6"/>
      <c r="L2435" s="6"/>
      <c r="M2435" s="6"/>
      <c r="N2435" s="6"/>
      <c r="O2435" s="6"/>
      <c r="P2435" s="6"/>
      <c r="Q2435" s="6"/>
      <c r="R2435" s="6"/>
      <c r="S2435" s="6"/>
      <c r="T2435" s="6"/>
      <c r="U2435" s="6"/>
      <c r="V2435" s="6"/>
      <c r="W2435" s="6"/>
      <c r="X2435" s="6"/>
      <c r="Y2435" s="6"/>
    </row>
    <row r="2436" spans="2:25">
      <c r="B2436" s="6"/>
      <c r="C2436" s="6"/>
      <c r="D2436" s="6"/>
      <c r="E2436" s="6"/>
      <c r="F2436" s="6"/>
      <c r="G2436" s="6"/>
      <c r="H2436" s="6"/>
      <c r="I2436" s="6"/>
      <c r="J2436" s="6"/>
      <c r="K2436" s="6"/>
      <c r="L2436" s="6"/>
      <c r="M2436" s="6"/>
      <c r="N2436" s="6"/>
      <c r="O2436" s="6"/>
      <c r="P2436" s="6"/>
      <c r="Q2436" s="6"/>
      <c r="R2436" s="6"/>
      <c r="S2436" s="6"/>
      <c r="T2436" s="6"/>
      <c r="U2436" s="6"/>
      <c r="V2436" s="6"/>
      <c r="W2436" s="6"/>
      <c r="X2436" s="6"/>
      <c r="Y2436" s="6"/>
    </row>
    <row r="2437" spans="2:25">
      <c r="B2437" s="6"/>
      <c r="C2437" s="6"/>
      <c r="D2437" s="6"/>
      <c r="E2437" s="6"/>
      <c r="F2437" s="6"/>
      <c r="G2437" s="6"/>
      <c r="H2437" s="6"/>
      <c r="I2437" s="6"/>
      <c r="J2437" s="6"/>
      <c r="K2437" s="6"/>
      <c r="L2437" s="6"/>
      <c r="M2437" s="6"/>
      <c r="N2437" s="6"/>
      <c r="O2437" s="6"/>
      <c r="P2437" s="6"/>
      <c r="Q2437" s="6"/>
      <c r="R2437" s="6"/>
      <c r="S2437" s="6"/>
      <c r="T2437" s="6"/>
      <c r="U2437" s="6"/>
      <c r="V2437" s="6"/>
      <c r="W2437" s="6"/>
      <c r="X2437" s="6"/>
      <c r="Y2437" s="6"/>
    </row>
    <row r="2438" spans="2:25">
      <c r="B2438" s="6"/>
      <c r="C2438" s="6"/>
      <c r="D2438" s="6"/>
      <c r="E2438" s="6"/>
      <c r="F2438" s="6"/>
      <c r="G2438" s="6"/>
      <c r="H2438" s="6"/>
      <c r="I2438" s="6"/>
      <c r="J2438" s="6"/>
      <c r="K2438" s="6"/>
      <c r="L2438" s="6"/>
      <c r="M2438" s="6"/>
      <c r="N2438" s="6"/>
      <c r="O2438" s="6"/>
      <c r="P2438" s="6"/>
      <c r="Q2438" s="6"/>
      <c r="R2438" s="6"/>
      <c r="S2438" s="6"/>
      <c r="T2438" s="6"/>
      <c r="U2438" s="6"/>
      <c r="V2438" s="6"/>
      <c r="W2438" s="6"/>
      <c r="X2438" s="6"/>
      <c r="Y2438" s="6"/>
    </row>
    <row r="2439" spans="2:25">
      <c r="B2439" s="6"/>
      <c r="C2439" s="6"/>
      <c r="D2439" s="6"/>
      <c r="E2439" s="6"/>
      <c r="F2439" s="6"/>
      <c r="G2439" s="6"/>
      <c r="H2439" s="6"/>
      <c r="I2439" s="6"/>
      <c r="J2439" s="6"/>
      <c r="K2439" s="6"/>
      <c r="L2439" s="6"/>
      <c r="M2439" s="6"/>
      <c r="N2439" s="6"/>
      <c r="O2439" s="6"/>
      <c r="P2439" s="6"/>
      <c r="Q2439" s="6"/>
      <c r="R2439" s="6"/>
      <c r="S2439" s="6"/>
      <c r="T2439" s="6"/>
      <c r="U2439" s="6"/>
      <c r="V2439" s="6"/>
      <c r="W2439" s="6"/>
      <c r="X2439" s="6"/>
      <c r="Y2439" s="6"/>
    </row>
    <row r="2440" spans="2:25">
      <c r="B2440" s="6"/>
      <c r="C2440" s="6"/>
      <c r="D2440" s="6"/>
      <c r="E2440" s="6"/>
      <c r="F2440" s="6"/>
      <c r="G2440" s="6"/>
      <c r="H2440" s="6"/>
      <c r="I2440" s="6"/>
      <c r="J2440" s="6"/>
      <c r="K2440" s="6"/>
      <c r="L2440" s="6"/>
      <c r="M2440" s="6"/>
      <c r="N2440" s="6"/>
      <c r="O2440" s="6"/>
      <c r="P2440" s="6"/>
      <c r="Q2440" s="6"/>
      <c r="R2440" s="6"/>
      <c r="S2440" s="6"/>
      <c r="T2440" s="6"/>
      <c r="U2440" s="6"/>
      <c r="V2440" s="6"/>
      <c r="W2440" s="6"/>
      <c r="X2440" s="6"/>
      <c r="Y2440" s="6"/>
    </row>
    <row r="2441" spans="2:25">
      <c r="B2441" s="6"/>
      <c r="C2441" s="6"/>
      <c r="D2441" s="6"/>
      <c r="E2441" s="6"/>
      <c r="F2441" s="6"/>
      <c r="G2441" s="6"/>
      <c r="H2441" s="6"/>
      <c r="I2441" s="6"/>
      <c r="J2441" s="6"/>
      <c r="K2441" s="6"/>
      <c r="L2441" s="6"/>
      <c r="M2441" s="6"/>
      <c r="N2441" s="6"/>
      <c r="O2441" s="6"/>
      <c r="P2441" s="6"/>
      <c r="Q2441" s="6"/>
      <c r="R2441" s="6"/>
      <c r="S2441" s="6"/>
      <c r="T2441" s="6"/>
      <c r="U2441" s="6"/>
      <c r="V2441" s="6"/>
      <c r="W2441" s="6"/>
      <c r="X2441" s="6"/>
      <c r="Y2441" s="6"/>
    </row>
    <row r="2442" spans="2:25">
      <c r="B2442" s="6"/>
      <c r="C2442" s="6"/>
      <c r="D2442" s="6"/>
      <c r="E2442" s="6"/>
      <c r="F2442" s="6"/>
      <c r="G2442" s="6"/>
      <c r="H2442" s="6"/>
      <c r="I2442" s="6"/>
      <c r="J2442" s="6"/>
      <c r="K2442" s="6"/>
      <c r="L2442" s="6"/>
      <c r="M2442" s="6"/>
      <c r="N2442" s="6"/>
      <c r="O2442" s="6"/>
      <c r="P2442" s="6"/>
      <c r="Q2442" s="6"/>
      <c r="R2442" s="6"/>
      <c r="S2442" s="6"/>
      <c r="T2442" s="6"/>
      <c r="U2442" s="6"/>
      <c r="V2442" s="6"/>
      <c r="W2442" s="6"/>
      <c r="X2442" s="6"/>
      <c r="Y2442" s="6"/>
    </row>
    <row r="2443" spans="2:25">
      <c r="B2443" s="6"/>
      <c r="C2443" s="6"/>
      <c r="D2443" s="6"/>
      <c r="E2443" s="6"/>
      <c r="F2443" s="6"/>
      <c r="G2443" s="6"/>
      <c r="H2443" s="6"/>
      <c r="I2443" s="6"/>
      <c r="J2443" s="6"/>
      <c r="K2443" s="6"/>
      <c r="L2443" s="6"/>
      <c r="M2443" s="6"/>
      <c r="N2443" s="6"/>
      <c r="O2443" s="6"/>
      <c r="P2443" s="6"/>
      <c r="Q2443" s="6"/>
      <c r="R2443" s="6"/>
      <c r="S2443" s="6"/>
      <c r="T2443" s="6"/>
      <c r="U2443" s="6"/>
      <c r="V2443" s="6"/>
      <c r="W2443" s="6"/>
      <c r="X2443" s="6"/>
      <c r="Y2443" s="6"/>
    </row>
    <row r="2444" spans="2:25">
      <c r="B2444" s="6"/>
      <c r="C2444" s="6"/>
      <c r="D2444" s="6"/>
      <c r="E2444" s="6"/>
      <c r="F2444" s="6"/>
      <c r="G2444" s="6"/>
      <c r="H2444" s="6"/>
      <c r="I2444" s="6"/>
      <c r="J2444" s="6"/>
      <c r="K2444" s="6"/>
      <c r="L2444" s="6"/>
      <c r="M2444" s="6"/>
      <c r="N2444" s="6"/>
      <c r="O2444" s="6"/>
      <c r="P2444" s="6"/>
      <c r="Q2444" s="6"/>
      <c r="R2444" s="6"/>
      <c r="S2444" s="6"/>
      <c r="T2444" s="6"/>
      <c r="U2444" s="6"/>
      <c r="V2444" s="6"/>
      <c r="W2444" s="6"/>
      <c r="X2444" s="6"/>
      <c r="Y2444" s="6"/>
    </row>
    <row r="2445" spans="2:25">
      <c r="B2445" s="6"/>
      <c r="C2445" s="6"/>
      <c r="D2445" s="6"/>
      <c r="E2445" s="6"/>
      <c r="F2445" s="6"/>
      <c r="G2445" s="6"/>
      <c r="H2445" s="6"/>
      <c r="I2445" s="6"/>
      <c r="J2445" s="6"/>
      <c r="K2445" s="6"/>
      <c r="L2445" s="6"/>
      <c r="M2445" s="6"/>
      <c r="N2445" s="6"/>
      <c r="O2445" s="6"/>
      <c r="P2445" s="6"/>
      <c r="Q2445" s="6"/>
      <c r="R2445" s="6"/>
      <c r="S2445" s="6"/>
      <c r="T2445" s="6"/>
      <c r="U2445" s="6"/>
      <c r="V2445" s="6"/>
      <c r="W2445" s="6"/>
      <c r="X2445" s="6"/>
      <c r="Y2445" s="6"/>
    </row>
    <row r="2446" spans="2:25">
      <c r="B2446" s="6"/>
      <c r="C2446" s="6"/>
      <c r="D2446" s="6"/>
      <c r="E2446" s="6"/>
      <c r="F2446" s="6"/>
      <c r="G2446" s="6"/>
      <c r="H2446" s="6"/>
      <c r="I2446" s="6"/>
      <c r="J2446" s="6"/>
      <c r="K2446" s="6"/>
      <c r="L2446" s="6"/>
      <c r="M2446" s="6"/>
      <c r="N2446" s="6"/>
      <c r="O2446" s="6"/>
      <c r="P2446" s="6"/>
      <c r="Q2446" s="6"/>
      <c r="R2446" s="6"/>
      <c r="S2446" s="6"/>
      <c r="T2446" s="6"/>
      <c r="U2446" s="6"/>
      <c r="V2446" s="6"/>
      <c r="W2446" s="6"/>
      <c r="X2446" s="6"/>
      <c r="Y2446" s="6"/>
    </row>
    <row r="2447" spans="2:25">
      <c r="B2447" s="6"/>
      <c r="C2447" s="6"/>
      <c r="D2447" s="6"/>
      <c r="E2447" s="6"/>
      <c r="F2447" s="6"/>
      <c r="G2447" s="6"/>
      <c r="H2447" s="6"/>
      <c r="I2447" s="6"/>
      <c r="J2447" s="6"/>
      <c r="K2447" s="6"/>
      <c r="L2447" s="6"/>
      <c r="M2447" s="6"/>
      <c r="N2447" s="6"/>
      <c r="O2447" s="6"/>
      <c r="P2447" s="6"/>
      <c r="Q2447" s="6"/>
      <c r="R2447" s="6"/>
      <c r="S2447" s="6"/>
      <c r="T2447" s="6"/>
      <c r="U2447" s="6"/>
      <c r="V2447" s="6"/>
      <c r="W2447" s="6"/>
      <c r="X2447" s="6"/>
      <c r="Y2447" s="6"/>
    </row>
    <row r="2448" spans="2:25">
      <c r="B2448" s="6"/>
      <c r="C2448" s="6"/>
      <c r="D2448" s="6"/>
      <c r="E2448" s="6"/>
      <c r="F2448" s="6"/>
      <c r="G2448" s="6"/>
      <c r="H2448" s="6"/>
      <c r="I2448" s="6"/>
      <c r="J2448" s="6"/>
      <c r="K2448" s="6"/>
      <c r="L2448" s="6"/>
      <c r="M2448" s="6"/>
      <c r="N2448" s="6"/>
      <c r="O2448" s="6"/>
      <c r="P2448" s="6"/>
      <c r="Q2448" s="6"/>
      <c r="R2448" s="6"/>
      <c r="S2448" s="6"/>
      <c r="T2448" s="6"/>
      <c r="U2448" s="6"/>
      <c r="V2448" s="6"/>
      <c r="W2448" s="6"/>
      <c r="X2448" s="6"/>
      <c r="Y2448" s="6"/>
    </row>
    <row r="2449" spans="2:25">
      <c r="B2449" s="6"/>
      <c r="C2449" s="6"/>
      <c r="D2449" s="6"/>
      <c r="E2449" s="6"/>
      <c r="F2449" s="6"/>
      <c r="G2449" s="6"/>
      <c r="H2449" s="6"/>
      <c r="I2449" s="6"/>
      <c r="J2449" s="6"/>
      <c r="K2449" s="6"/>
      <c r="L2449" s="6"/>
      <c r="M2449" s="6"/>
      <c r="N2449" s="6"/>
      <c r="O2449" s="6"/>
      <c r="P2449" s="6"/>
      <c r="Q2449" s="6"/>
      <c r="R2449" s="6"/>
      <c r="S2449" s="6"/>
      <c r="T2449" s="6"/>
      <c r="U2449" s="6"/>
      <c r="V2449" s="6"/>
      <c r="W2449" s="6"/>
      <c r="X2449" s="6"/>
      <c r="Y2449" s="6"/>
    </row>
    <row r="2450" spans="2:25">
      <c r="B2450" s="6"/>
      <c r="C2450" s="6"/>
      <c r="D2450" s="6"/>
      <c r="E2450" s="6"/>
      <c r="F2450" s="6"/>
      <c r="G2450" s="6"/>
      <c r="H2450" s="6"/>
      <c r="I2450" s="6"/>
      <c r="J2450" s="6"/>
      <c r="K2450" s="6"/>
      <c r="L2450" s="6"/>
      <c r="M2450" s="6"/>
      <c r="N2450" s="6"/>
      <c r="O2450" s="6"/>
      <c r="P2450" s="6"/>
      <c r="Q2450" s="6"/>
      <c r="R2450" s="6"/>
      <c r="S2450" s="6"/>
      <c r="T2450" s="6"/>
      <c r="U2450" s="6"/>
      <c r="V2450" s="6"/>
      <c r="W2450" s="6"/>
      <c r="X2450" s="6"/>
      <c r="Y2450" s="6"/>
    </row>
    <row r="2451" spans="2:25">
      <c r="B2451" s="6"/>
      <c r="C2451" s="6"/>
      <c r="D2451" s="6"/>
      <c r="E2451" s="6"/>
      <c r="F2451" s="6"/>
      <c r="G2451" s="6"/>
      <c r="H2451" s="6"/>
      <c r="I2451" s="6"/>
      <c r="J2451" s="6"/>
      <c r="K2451" s="6"/>
      <c r="L2451" s="6"/>
      <c r="M2451" s="6"/>
      <c r="N2451" s="6"/>
      <c r="O2451" s="6"/>
      <c r="P2451" s="6"/>
      <c r="Q2451" s="6"/>
      <c r="R2451" s="6"/>
      <c r="S2451" s="6"/>
      <c r="T2451" s="6"/>
      <c r="U2451" s="6"/>
      <c r="V2451" s="6"/>
      <c r="W2451" s="6"/>
      <c r="X2451" s="6"/>
      <c r="Y2451" s="6"/>
    </row>
    <row r="2452" spans="2:25">
      <c r="B2452" s="6"/>
      <c r="C2452" s="6"/>
      <c r="D2452" s="6"/>
      <c r="E2452" s="6"/>
      <c r="F2452" s="6"/>
      <c r="G2452" s="6"/>
      <c r="H2452" s="6"/>
      <c r="I2452" s="6"/>
      <c r="J2452" s="6"/>
      <c r="K2452" s="6"/>
      <c r="L2452" s="6"/>
      <c r="M2452" s="6"/>
      <c r="N2452" s="6"/>
      <c r="O2452" s="6"/>
      <c r="P2452" s="6"/>
      <c r="Q2452" s="6"/>
      <c r="R2452" s="6"/>
      <c r="S2452" s="6"/>
      <c r="T2452" s="6"/>
      <c r="U2452" s="6"/>
      <c r="V2452" s="6"/>
      <c r="W2452" s="6"/>
      <c r="X2452" s="6"/>
      <c r="Y2452" s="6"/>
    </row>
    <row r="2453" spans="2:25">
      <c r="B2453" s="6"/>
      <c r="C2453" s="6"/>
      <c r="D2453" s="6"/>
      <c r="E2453" s="6"/>
      <c r="F2453" s="6"/>
      <c r="G2453" s="6"/>
      <c r="H2453" s="6"/>
      <c r="I2453" s="6"/>
      <c r="J2453" s="6"/>
      <c r="K2453" s="6"/>
      <c r="L2453" s="6"/>
      <c r="M2453" s="6"/>
      <c r="N2453" s="6"/>
      <c r="O2453" s="6"/>
      <c r="P2453" s="6"/>
      <c r="Q2453" s="6"/>
      <c r="R2453" s="6"/>
      <c r="S2453" s="6"/>
      <c r="T2453" s="6"/>
      <c r="U2453" s="6"/>
      <c r="V2453" s="6"/>
      <c r="W2453" s="6"/>
      <c r="X2453" s="6"/>
      <c r="Y2453" s="6"/>
    </row>
    <row r="2454" spans="2:25">
      <c r="B2454" s="6"/>
      <c r="C2454" s="6"/>
      <c r="D2454" s="6"/>
      <c r="E2454" s="6"/>
      <c r="F2454" s="6"/>
      <c r="G2454" s="6"/>
      <c r="H2454" s="6"/>
      <c r="I2454" s="6"/>
      <c r="J2454" s="6"/>
      <c r="K2454" s="6"/>
      <c r="L2454" s="6"/>
      <c r="M2454" s="6"/>
      <c r="N2454" s="6"/>
      <c r="O2454" s="6"/>
      <c r="P2454" s="6"/>
      <c r="Q2454" s="6"/>
      <c r="R2454" s="6"/>
      <c r="S2454" s="6"/>
      <c r="T2454" s="6"/>
      <c r="U2454" s="6"/>
      <c r="V2454" s="6"/>
      <c r="W2454" s="6"/>
      <c r="X2454" s="6"/>
      <c r="Y2454" s="6"/>
    </row>
    <row r="2455" spans="2:25">
      <c r="B2455" s="6"/>
      <c r="C2455" s="6"/>
      <c r="D2455" s="6"/>
      <c r="E2455" s="6"/>
      <c r="F2455" s="6"/>
      <c r="G2455" s="6"/>
      <c r="H2455" s="6"/>
      <c r="I2455" s="6"/>
      <c r="J2455" s="6"/>
      <c r="K2455" s="6"/>
      <c r="L2455" s="6"/>
      <c r="M2455" s="6"/>
      <c r="N2455" s="6"/>
      <c r="O2455" s="6"/>
      <c r="P2455" s="6"/>
      <c r="Q2455" s="6"/>
      <c r="R2455" s="6"/>
      <c r="S2455" s="6"/>
      <c r="T2455" s="6"/>
      <c r="U2455" s="6"/>
      <c r="V2455" s="6"/>
      <c r="W2455" s="6"/>
      <c r="X2455" s="6"/>
      <c r="Y2455" s="6"/>
    </row>
  </sheetData>
  <autoFilter ref="A1:Y1238" xr:uid="{00000000-0001-0000-0400-000000000000}"/>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2096"/>
  <sheetViews>
    <sheetView workbookViewId="0">
      <pane ySplit="1" topLeftCell="E25" activePane="bottomLeft" state="frozen"/>
      <selection pane="bottomLeft" activeCell="E25" sqref="E25:E31"/>
    </sheetView>
  </sheetViews>
  <sheetFormatPr defaultColWidth="9.140625" defaultRowHeight="15"/>
  <cols>
    <col min="2" max="2" width="34.85546875" customWidth="1"/>
    <col min="4" max="6" width="16.140625" customWidth="1"/>
    <col min="8" max="8" width="48.7109375" customWidth="1"/>
  </cols>
  <sheetData>
    <row r="1" spans="1:8">
      <c r="A1" s="1" t="s">
        <v>2185</v>
      </c>
      <c r="B1" s="1" t="s">
        <v>6</v>
      </c>
      <c r="C1" s="2" t="s">
        <v>3110</v>
      </c>
      <c r="D1" s="2" t="s">
        <v>3111</v>
      </c>
      <c r="E1" s="2" t="s">
        <v>3112</v>
      </c>
      <c r="F1" s="2" t="s">
        <v>3113</v>
      </c>
      <c r="G1" s="2" t="s">
        <v>3114</v>
      </c>
      <c r="H1" s="2" t="s">
        <v>3115</v>
      </c>
    </row>
    <row r="2" spans="1:8">
      <c r="A2">
        <v>1</v>
      </c>
      <c r="B2" t="s">
        <v>930</v>
      </c>
      <c r="C2">
        <v>0.5</v>
      </c>
      <c r="D2" s="3">
        <v>5.4999999999999999E-6</v>
      </c>
      <c r="E2" t="s">
        <v>3116</v>
      </c>
      <c r="F2" s="5">
        <f t="shared" ref="F2:F19" si="0">D2*100*60*60</f>
        <v>1.98</v>
      </c>
      <c r="G2">
        <v>1</v>
      </c>
    </row>
    <row r="3" spans="1:8">
      <c r="A3">
        <v>2</v>
      </c>
      <c r="B3" t="s">
        <v>930</v>
      </c>
      <c r="C3">
        <v>1</v>
      </c>
      <c r="D3" s="3">
        <v>3.8E-6</v>
      </c>
      <c r="E3" t="s">
        <v>3116</v>
      </c>
      <c r="F3" s="5">
        <f t="shared" si="0"/>
        <v>1.3680000000000001</v>
      </c>
      <c r="G3">
        <v>1</v>
      </c>
    </row>
    <row r="4" spans="1:8">
      <c r="A4">
        <v>3</v>
      </c>
      <c r="B4" t="s">
        <v>930</v>
      </c>
      <c r="C4">
        <v>3</v>
      </c>
      <c r="D4" s="3">
        <v>8.7000000000000003E-7</v>
      </c>
      <c r="E4" t="s">
        <v>3116</v>
      </c>
      <c r="F4" s="5">
        <f t="shared" si="0"/>
        <v>0.31319999999999998</v>
      </c>
      <c r="G4">
        <v>1</v>
      </c>
    </row>
    <row r="5" spans="1:8">
      <c r="A5">
        <v>4</v>
      </c>
      <c r="B5" t="s">
        <v>3117</v>
      </c>
      <c r="C5">
        <v>0.5</v>
      </c>
      <c r="D5" s="3">
        <v>1.6000000000000001E-4</v>
      </c>
      <c r="E5" t="s">
        <v>3116</v>
      </c>
      <c r="F5" s="5">
        <f t="shared" si="0"/>
        <v>57.599999999999994</v>
      </c>
      <c r="G5">
        <v>1</v>
      </c>
    </row>
    <row r="6" spans="1:8">
      <c r="A6">
        <v>5</v>
      </c>
      <c r="B6" t="s">
        <v>3117</v>
      </c>
      <c r="C6">
        <v>1</v>
      </c>
      <c r="D6" s="3">
        <v>1.3999999999999999E-4</v>
      </c>
      <c r="E6" t="s">
        <v>3116</v>
      </c>
      <c r="F6" s="5">
        <f t="shared" si="0"/>
        <v>50.399999999999991</v>
      </c>
      <c r="G6">
        <v>1</v>
      </c>
    </row>
    <row r="7" spans="1:8">
      <c r="A7">
        <v>6</v>
      </c>
      <c r="B7" t="s">
        <v>3117</v>
      </c>
      <c r="C7">
        <v>3</v>
      </c>
      <c r="D7" s="3">
        <v>7.7000000000000001E-5</v>
      </c>
      <c r="E7" t="s">
        <v>3116</v>
      </c>
      <c r="F7" s="5">
        <f t="shared" si="0"/>
        <v>27.720000000000002</v>
      </c>
      <c r="G7">
        <v>1</v>
      </c>
    </row>
    <row r="8" spans="1:8">
      <c r="A8">
        <v>7</v>
      </c>
      <c r="B8" t="s">
        <v>934</v>
      </c>
      <c r="C8">
        <v>0.5</v>
      </c>
      <c r="D8" s="3">
        <v>3.5999999999999998E-6</v>
      </c>
      <c r="E8" t="s">
        <v>3116</v>
      </c>
      <c r="F8" s="5">
        <f t="shared" si="0"/>
        <v>1.2959999999999998</v>
      </c>
      <c r="G8">
        <v>1</v>
      </c>
    </row>
    <row r="9" spans="1:8">
      <c r="A9">
        <v>8</v>
      </c>
      <c r="B9" t="s">
        <v>934</v>
      </c>
      <c r="C9">
        <v>1</v>
      </c>
      <c r="D9" s="3">
        <v>1.7999999999999999E-6</v>
      </c>
      <c r="E9" t="s">
        <v>3116</v>
      </c>
      <c r="F9" s="5">
        <f t="shared" si="0"/>
        <v>0.64799999999999991</v>
      </c>
      <c r="G9">
        <v>1</v>
      </c>
    </row>
    <row r="10" spans="1:8">
      <c r="A10">
        <v>9</v>
      </c>
      <c r="B10" t="s">
        <v>934</v>
      </c>
      <c r="C10">
        <v>3</v>
      </c>
      <c r="D10" s="3">
        <v>4.9999999999999998E-7</v>
      </c>
      <c r="E10" t="s">
        <v>3116</v>
      </c>
      <c r="F10" s="5">
        <f t="shared" si="0"/>
        <v>0.17999999999999997</v>
      </c>
      <c r="G10">
        <v>1</v>
      </c>
    </row>
    <row r="11" spans="1:8">
      <c r="A11">
        <v>10</v>
      </c>
      <c r="B11" t="s">
        <v>3118</v>
      </c>
      <c r="C11">
        <v>0.5</v>
      </c>
      <c r="D11" s="3">
        <v>1.7000000000000001E-4</v>
      </c>
      <c r="E11" t="s">
        <v>3116</v>
      </c>
      <c r="F11" s="5">
        <f t="shared" si="0"/>
        <v>61.2</v>
      </c>
      <c r="G11">
        <v>1</v>
      </c>
    </row>
    <row r="12" spans="1:8">
      <c r="A12">
        <v>11</v>
      </c>
      <c r="B12" t="s">
        <v>3118</v>
      </c>
      <c r="C12">
        <v>1</v>
      </c>
      <c r="D12" s="3">
        <v>1.3999999999999999E-4</v>
      </c>
      <c r="E12" t="s">
        <v>3116</v>
      </c>
      <c r="F12" s="5">
        <f t="shared" si="0"/>
        <v>50.399999999999991</v>
      </c>
      <c r="G12">
        <v>1</v>
      </c>
    </row>
    <row r="13" spans="1:8">
      <c r="A13">
        <v>12</v>
      </c>
      <c r="B13" t="s">
        <v>3118</v>
      </c>
      <c r="C13">
        <v>3</v>
      </c>
      <c r="D13" s="3">
        <v>7.3999999999999996E-5</v>
      </c>
      <c r="E13" t="s">
        <v>3116</v>
      </c>
      <c r="F13" s="5">
        <f t="shared" si="0"/>
        <v>26.639999999999997</v>
      </c>
      <c r="G13">
        <v>1</v>
      </c>
    </row>
    <row r="14" spans="1:8">
      <c r="A14">
        <v>13</v>
      </c>
      <c r="B14" t="s">
        <v>935</v>
      </c>
      <c r="C14">
        <v>0.5</v>
      </c>
      <c r="D14" s="3">
        <v>6.3999999999999997E-6</v>
      </c>
      <c r="E14" t="s">
        <v>3116</v>
      </c>
      <c r="F14" s="5">
        <f t="shared" si="0"/>
        <v>2.3039999999999998</v>
      </c>
      <c r="G14">
        <v>1</v>
      </c>
    </row>
    <row r="15" spans="1:8">
      <c r="A15">
        <v>14</v>
      </c>
      <c r="B15" t="s">
        <v>935</v>
      </c>
      <c r="C15">
        <v>1</v>
      </c>
      <c r="D15" s="3">
        <v>3.3000000000000002E-6</v>
      </c>
      <c r="E15" t="s">
        <v>3116</v>
      </c>
      <c r="F15" s="5">
        <f t="shared" si="0"/>
        <v>1.1879999999999999</v>
      </c>
      <c r="G15">
        <v>1</v>
      </c>
    </row>
    <row r="16" spans="1:8">
      <c r="A16">
        <v>15</v>
      </c>
      <c r="B16" t="s">
        <v>935</v>
      </c>
      <c r="C16">
        <v>3</v>
      </c>
      <c r="D16" s="3">
        <v>2.2999999999999999E-7</v>
      </c>
      <c r="E16" t="s">
        <v>3116</v>
      </c>
      <c r="F16" s="5">
        <f t="shared" si="0"/>
        <v>8.2799999999999999E-2</v>
      </c>
      <c r="G16">
        <v>1</v>
      </c>
    </row>
    <row r="17" spans="1:8">
      <c r="A17">
        <v>16</v>
      </c>
      <c r="B17" t="s">
        <v>3119</v>
      </c>
      <c r="C17">
        <v>0.5</v>
      </c>
      <c r="D17" s="3">
        <v>1.3999999999999999E-4</v>
      </c>
      <c r="E17" t="s">
        <v>3116</v>
      </c>
      <c r="F17" s="5">
        <f t="shared" si="0"/>
        <v>50.399999999999991</v>
      </c>
      <c r="G17">
        <v>1</v>
      </c>
    </row>
    <row r="18" spans="1:8">
      <c r="A18">
        <v>17</v>
      </c>
      <c r="B18" t="s">
        <v>3119</v>
      </c>
      <c r="C18">
        <v>1</v>
      </c>
      <c r="D18" s="3">
        <v>1E-4</v>
      </c>
      <c r="E18" t="s">
        <v>3116</v>
      </c>
      <c r="F18" s="5">
        <f t="shared" si="0"/>
        <v>36</v>
      </c>
      <c r="G18">
        <v>1</v>
      </c>
    </row>
    <row r="19" spans="1:8">
      <c r="A19">
        <v>18</v>
      </c>
      <c r="B19" t="s">
        <v>3119</v>
      </c>
      <c r="C19">
        <v>3</v>
      </c>
      <c r="D19" s="3">
        <v>7.2000000000000002E-5</v>
      </c>
      <c r="E19" t="s">
        <v>3116</v>
      </c>
      <c r="F19" s="5">
        <f t="shared" si="0"/>
        <v>25.919999999999998</v>
      </c>
      <c r="G19">
        <v>1</v>
      </c>
    </row>
    <row r="20" spans="1:8">
      <c r="A20">
        <v>19</v>
      </c>
      <c r="B20" t="s">
        <v>942</v>
      </c>
      <c r="C20">
        <v>1</v>
      </c>
      <c r="D20">
        <v>1.51</v>
      </c>
      <c r="E20" t="s">
        <v>3120</v>
      </c>
      <c r="F20">
        <f t="shared" ref="F20:F31" si="1">10^D20/24</f>
        <v>1.3483069038734514</v>
      </c>
      <c r="G20">
        <v>4</v>
      </c>
    </row>
    <row r="21" spans="1:8">
      <c r="A21">
        <v>20</v>
      </c>
      <c r="B21" t="s">
        <v>944</v>
      </c>
      <c r="C21">
        <v>1</v>
      </c>
      <c r="D21">
        <v>1.82</v>
      </c>
      <c r="E21" t="s">
        <v>3120</v>
      </c>
      <c r="F21">
        <f t="shared" si="1"/>
        <v>2.7528893666983176</v>
      </c>
      <c r="G21">
        <v>4</v>
      </c>
    </row>
    <row r="22" spans="1:8">
      <c r="A22">
        <v>21</v>
      </c>
      <c r="B22" t="s">
        <v>945</v>
      </c>
      <c r="C22">
        <v>1</v>
      </c>
      <c r="D22">
        <v>2.02</v>
      </c>
      <c r="E22" t="s">
        <v>3120</v>
      </c>
      <c r="F22">
        <f t="shared" si="1"/>
        <v>4.363035616878749</v>
      </c>
      <c r="G22">
        <v>4</v>
      </c>
    </row>
    <row r="23" spans="1:8">
      <c r="A23">
        <v>22</v>
      </c>
      <c r="B23" t="s">
        <v>946</v>
      </c>
      <c r="C23">
        <v>0.5</v>
      </c>
      <c r="D23">
        <v>1.63</v>
      </c>
      <c r="E23" t="s">
        <v>3120</v>
      </c>
      <c r="F23">
        <f t="shared" si="1"/>
        <v>1.7774146616733029</v>
      </c>
      <c r="G23">
        <v>4</v>
      </c>
    </row>
    <row r="24" spans="1:8">
      <c r="A24">
        <v>23</v>
      </c>
      <c r="B24" t="s">
        <v>947</v>
      </c>
      <c r="C24">
        <v>0.5</v>
      </c>
      <c r="D24">
        <v>1.86</v>
      </c>
      <c r="E24" t="s">
        <v>3120</v>
      </c>
      <c r="F24">
        <f t="shared" si="1"/>
        <v>3.0184831669791277</v>
      </c>
      <c r="G24">
        <v>4</v>
      </c>
    </row>
    <row r="25" spans="1:8">
      <c r="A25">
        <v>24</v>
      </c>
      <c r="B25" t="s">
        <v>948</v>
      </c>
      <c r="C25">
        <v>0.5</v>
      </c>
      <c r="D25">
        <v>2</v>
      </c>
      <c r="E25" t="s">
        <v>3120</v>
      </c>
      <c r="F25">
        <f t="shared" si="1"/>
        <v>4.166666666666667</v>
      </c>
      <c r="G25">
        <v>4</v>
      </c>
    </row>
    <row r="26" spans="1:8">
      <c r="A26">
        <v>25</v>
      </c>
      <c r="B26" t="s">
        <v>949</v>
      </c>
      <c r="C26">
        <v>1</v>
      </c>
      <c r="D26">
        <v>1.21</v>
      </c>
      <c r="E26" t="s">
        <v>3120</v>
      </c>
      <c r="F26">
        <f t="shared" si="1"/>
        <v>0.67575420723288737</v>
      </c>
      <c r="G26">
        <v>4</v>
      </c>
    </row>
    <row r="27" spans="1:8">
      <c r="A27">
        <v>26</v>
      </c>
      <c r="B27" t="s">
        <v>950</v>
      </c>
      <c r="C27">
        <v>1</v>
      </c>
      <c r="D27">
        <v>1.62</v>
      </c>
      <c r="E27" t="s">
        <v>3120</v>
      </c>
      <c r="F27">
        <f t="shared" si="1"/>
        <v>1.7369557644597318</v>
      </c>
      <c r="G27">
        <v>4</v>
      </c>
    </row>
    <row r="28" spans="1:8">
      <c r="A28">
        <v>27</v>
      </c>
      <c r="B28" t="s">
        <v>951</v>
      </c>
      <c r="C28">
        <v>1</v>
      </c>
      <c r="D28">
        <v>1.79</v>
      </c>
      <c r="E28" t="s">
        <v>3120</v>
      </c>
      <c r="F28">
        <f t="shared" si="1"/>
        <v>2.5691458410895107</v>
      </c>
      <c r="G28">
        <v>4</v>
      </c>
    </row>
    <row r="29" spans="1:8">
      <c r="A29">
        <v>28</v>
      </c>
      <c r="B29" t="s">
        <v>952</v>
      </c>
      <c r="C29">
        <v>0.5</v>
      </c>
      <c r="D29">
        <v>0.97</v>
      </c>
      <c r="E29" t="s">
        <v>3120</v>
      </c>
      <c r="F29">
        <f t="shared" si="1"/>
        <v>0.38885595866541295</v>
      </c>
      <c r="G29">
        <v>4</v>
      </c>
    </row>
    <row r="30" spans="1:8">
      <c r="A30">
        <v>29</v>
      </c>
      <c r="B30" t="s">
        <v>953</v>
      </c>
      <c r="C30">
        <v>0.5</v>
      </c>
      <c r="D30">
        <v>1.68</v>
      </c>
      <c r="E30" t="s">
        <v>3120</v>
      </c>
      <c r="F30">
        <f t="shared" si="1"/>
        <v>1.9942920513443274</v>
      </c>
      <c r="G30">
        <v>4</v>
      </c>
    </row>
    <row r="31" spans="1:8">
      <c r="A31">
        <v>30</v>
      </c>
      <c r="B31" t="s">
        <v>954</v>
      </c>
      <c r="C31">
        <v>0.5</v>
      </c>
      <c r="D31">
        <v>1.43</v>
      </c>
      <c r="E31" t="s">
        <v>3120</v>
      </c>
      <c r="F31">
        <f t="shared" si="1"/>
        <v>1.1214728349695482</v>
      </c>
      <c r="G31">
        <v>4</v>
      </c>
    </row>
    <row r="32" spans="1:8">
      <c r="A32">
        <v>31</v>
      </c>
      <c r="B32" s="4" t="s">
        <v>955</v>
      </c>
      <c r="C32">
        <v>1</v>
      </c>
      <c r="D32" s="4">
        <f t="shared" ref="D32:D76" si="2">LOG10(F32)</f>
        <v>1.199711679824887</v>
      </c>
      <c r="E32" t="s">
        <v>3121</v>
      </c>
      <c r="F32" s="4">
        <v>15.838413600000001</v>
      </c>
      <c r="G32">
        <v>4</v>
      </c>
      <c r="H32" t="s">
        <v>2148</v>
      </c>
    </row>
    <row r="33" spans="1:8">
      <c r="A33">
        <v>32</v>
      </c>
      <c r="B33" s="4" t="s">
        <v>955</v>
      </c>
      <c r="C33">
        <v>3</v>
      </c>
      <c r="D33" s="4">
        <f t="shared" si="2"/>
        <v>0.30952380952273273</v>
      </c>
      <c r="E33" t="s">
        <v>3121</v>
      </c>
      <c r="F33" s="4">
        <v>2.039500469</v>
      </c>
      <c r="G33">
        <v>4</v>
      </c>
      <c r="H33" t="s">
        <v>2148</v>
      </c>
    </row>
    <row r="34" spans="1:8">
      <c r="A34">
        <v>33</v>
      </c>
      <c r="B34" s="4" t="s">
        <v>955</v>
      </c>
      <c r="C34">
        <v>6</v>
      </c>
      <c r="D34" s="4">
        <f t="shared" si="2"/>
        <v>-0.24300630433131479</v>
      </c>
      <c r="E34" t="s">
        <v>3121</v>
      </c>
      <c r="F34" s="4">
        <v>0.57147034100000005</v>
      </c>
      <c r="G34">
        <v>4</v>
      </c>
      <c r="H34" t="s">
        <v>2148</v>
      </c>
    </row>
    <row r="35" spans="1:8">
      <c r="A35">
        <v>34</v>
      </c>
      <c r="B35" s="4" t="s">
        <v>957</v>
      </c>
      <c r="C35">
        <v>1</v>
      </c>
      <c r="D35" s="4">
        <f t="shared" si="2"/>
        <v>1.5623018572337641</v>
      </c>
      <c r="E35" t="s">
        <v>3121</v>
      </c>
      <c r="F35" s="4">
        <v>36.5007558</v>
      </c>
      <c r="G35">
        <v>4</v>
      </c>
      <c r="H35" t="s">
        <v>2148</v>
      </c>
    </row>
    <row r="36" spans="1:8">
      <c r="A36">
        <v>35</v>
      </c>
      <c r="B36" s="4" t="s">
        <v>957</v>
      </c>
      <c r="C36">
        <v>3</v>
      </c>
      <c r="D36" s="4">
        <f t="shared" si="2"/>
        <v>0.46190476193114455</v>
      </c>
      <c r="E36" t="s">
        <v>3121</v>
      </c>
      <c r="F36" s="4">
        <v>2.8967082880000001</v>
      </c>
      <c r="G36">
        <v>4</v>
      </c>
      <c r="H36" t="s">
        <v>2148</v>
      </c>
    </row>
    <row r="37" spans="1:8">
      <c r="A37">
        <v>36</v>
      </c>
      <c r="B37" s="4" t="s">
        <v>957</v>
      </c>
      <c r="C37">
        <v>6</v>
      </c>
      <c r="D37" s="4">
        <f t="shared" si="2"/>
        <v>-0.1691292354618541</v>
      </c>
      <c r="E37" t="s">
        <v>3121</v>
      </c>
      <c r="F37" s="4">
        <v>0.67743988799999999</v>
      </c>
      <c r="G37">
        <v>4</v>
      </c>
      <c r="H37" t="s">
        <v>2148</v>
      </c>
    </row>
    <row r="38" spans="1:8">
      <c r="A38">
        <v>37</v>
      </c>
      <c r="B38" s="4" t="s">
        <v>958</v>
      </c>
      <c r="C38">
        <v>1</v>
      </c>
      <c r="D38" s="4">
        <f t="shared" si="2"/>
        <v>1.6063306645054221</v>
      </c>
      <c r="E38" t="s">
        <v>3121</v>
      </c>
      <c r="F38" s="4">
        <v>40.395283880000001</v>
      </c>
      <c r="G38">
        <v>4</v>
      </c>
      <c r="H38" t="s">
        <v>2148</v>
      </c>
    </row>
    <row r="39" spans="1:8">
      <c r="A39">
        <v>38</v>
      </c>
      <c r="B39" s="4" t="s">
        <v>958</v>
      </c>
      <c r="C39">
        <v>3</v>
      </c>
      <c r="D39" s="4">
        <f t="shared" si="2"/>
        <v>0.60952380950597118</v>
      </c>
      <c r="E39" t="s">
        <v>3121</v>
      </c>
      <c r="F39" s="4">
        <v>4.0693384269999999</v>
      </c>
      <c r="G39">
        <v>4</v>
      </c>
      <c r="H39" t="s">
        <v>2148</v>
      </c>
    </row>
    <row r="40" spans="1:8">
      <c r="A40">
        <v>39</v>
      </c>
      <c r="B40" s="4" t="s">
        <v>958</v>
      </c>
      <c r="C40">
        <v>6</v>
      </c>
      <c r="D40" s="4">
        <f t="shared" si="2"/>
        <v>-0.32180851094492552</v>
      </c>
      <c r="E40" t="s">
        <v>3121</v>
      </c>
      <c r="F40" s="4">
        <v>0.47664110100000001</v>
      </c>
      <c r="G40">
        <v>4</v>
      </c>
      <c r="H40" t="s">
        <v>2148</v>
      </c>
    </row>
    <row r="41" spans="1:8">
      <c r="A41">
        <v>40</v>
      </c>
      <c r="B41" s="4" t="s">
        <v>959</v>
      </c>
      <c r="C41">
        <v>1</v>
      </c>
      <c r="D41" s="4">
        <f t="shared" si="2"/>
        <v>0.8759704498890839</v>
      </c>
      <c r="E41" t="s">
        <v>3121</v>
      </c>
      <c r="F41" s="4">
        <v>7.5157175409999999</v>
      </c>
      <c r="G41">
        <v>4</v>
      </c>
      <c r="H41" t="s">
        <v>2148</v>
      </c>
    </row>
    <row r="42" spans="1:8">
      <c r="A42">
        <v>41</v>
      </c>
      <c r="B42" s="4" t="s">
        <v>959</v>
      </c>
      <c r="C42">
        <v>3</v>
      </c>
      <c r="D42" s="4">
        <f t="shared" si="2"/>
        <v>-2.3809523950911626E-2</v>
      </c>
      <c r="E42" t="s">
        <v>3121</v>
      </c>
      <c r="F42" s="4">
        <v>0.94665226000000002</v>
      </c>
      <c r="G42">
        <v>4</v>
      </c>
      <c r="H42" t="s">
        <v>2148</v>
      </c>
    </row>
    <row r="43" spans="1:8">
      <c r="A43">
        <v>42</v>
      </c>
      <c r="B43" s="4" t="s">
        <v>959</v>
      </c>
      <c r="C43">
        <v>6</v>
      </c>
      <c r="D43" s="4">
        <f t="shared" si="2"/>
        <v>-0.65918045612494269</v>
      </c>
      <c r="E43" t="s">
        <v>3121</v>
      </c>
      <c r="F43" s="4">
        <v>0.21918939800000001</v>
      </c>
      <c r="G43">
        <v>4</v>
      </c>
      <c r="H43" t="s">
        <v>2148</v>
      </c>
    </row>
    <row r="44" spans="1:8">
      <c r="A44">
        <v>43</v>
      </c>
      <c r="B44" s="4" t="s">
        <v>960</v>
      </c>
      <c r="C44">
        <v>1</v>
      </c>
      <c r="D44" s="4">
        <f t="shared" si="2"/>
        <v>2.1885412597904987</v>
      </c>
      <c r="E44" t="s">
        <v>3121</v>
      </c>
      <c r="F44" s="4">
        <v>154.3623067</v>
      </c>
      <c r="G44">
        <v>4</v>
      </c>
      <c r="H44" t="s">
        <v>2148</v>
      </c>
    </row>
    <row r="45" spans="1:8">
      <c r="A45">
        <v>44</v>
      </c>
      <c r="B45" s="4" t="s">
        <v>960</v>
      </c>
      <c r="C45">
        <v>3</v>
      </c>
      <c r="D45" s="4">
        <f t="shared" si="2"/>
        <v>1.6208791208379756</v>
      </c>
      <c r="E45" t="s">
        <v>3121</v>
      </c>
      <c r="F45" s="4">
        <v>41.771408620000003</v>
      </c>
      <c r="G45">
        <v>4</v>
      </c>
      <c r="H45" t="s">
        <v>2148</v>
      </c>
    </row>
    <row r="46" spans="1:8">
      <c r="A46">
        <v>45</v>
      </c>
      <c r="B46" s="4" t="s">
        <v>960</v>
      </c>
      <c r="C46">
        <v>6</v>
      </c>
      <c r="D46" s="4">
        <f t="shared" si="2"/>
        <v>0.67213114754953618</v>
      </c>
      <c r="E46" t="s">
        <v>3121</v>
      </c>
      <c r="F46" s="4">
        <v>4.7003602789999999</v>
      </c>
      <c r="G46">
        <v>4</v>
      </c>
      <c r="H46" t="s">
        <v>2148</v>
      </c>
    </row>
    <row r="47" spans="1:8">
      <c r="A47">
        <v>46</v>
      </c>
      <c r="B47" s="4" t="s">
        <v>961</v>
      </c>
      <c r="C47">
        <v>1</v>
      </c>
      <c r="D47" s="4">
        <f t="shared" si="2"/>
        <v>1.8348397032579229</v>
      </c>
      <c r="E47" t="s">
        <v>3121</v>
      </c>
      <c r="F47" s="4">
        <v>68.365926419999994</v>
      </c>
      <c r="G47">
        <v>4</v>
      </c>
      <c r="H47" t="s">
        <v>2148</v>
      </c>
    </row>
    <row r="48" spans="1:8">
      <c r="A48">
        <v>47</v>
      </c>
      <c r="B48" s="4" t="s">
        <v>961</v>
      </c>
      <c r="C48">
        <v>3</v>
      </c>
      <c r="D48" s="4">
        <f t="shared" si="2"/>
        <v>0.82417582419423896</v>
      </c>
      <c r="E48" t="s">
        <v>3121</v>
      </c>
      <c r="F48" s="4">
        <v>6.6707678069999998</v>
      </c>
      <c r="G48">
        <v>4</v>
      </c>
      <c r="H48" t="s">
        <v>2148</v>
      </c>
    </row>
    <row r="49" spans="1:8">
      <c r="A49">
        <v>48</v>
      </c>
      <c r="B49" s="4" t="s">
        <v>961</v>
      </c>
      <c r="C49">
        <v>6</v>
      </c>
      <c r="D49" s="4">
        <f t="shared" si="2"/>
        <v>-4.0983606291247927E-3</v>
      </c>
      <c r="E49" t="s">
        <v>3121</v>
      </c>
      <c r="F49" s="4">
        <v>0.99060756299999997</v>
      </c>
      <c r="G49">
        <v>4</v>
      </c>
      <c r="H49" t="s">
        <v>2148</v>
      </c>
    </row>
    <row r="50" spans="1:8">
      <c r="A50">
        <v>49</v>
      </c>
      <c r="B50" s="4" t="s">
        <v>962</v>
      </c>
      <c r="C50">
        <v>1</v>
      </c>
      <c r="D50" s="4">
        <f t="shared" si="2"/>
        <v>1.6813956456744168</v>
      </c>
      <c r="E50" t="s">
        <v>3121</v>
      </c>
      <c r="F50" s="4">
        <v>48.017068870000003</v>
      </c>
      <c r="G50">
        <v>4</v>
      </c>
      <c r="H50" t="s">
        <v>2148</v>
      </c>
    </row>
    <row r="51" spans="1:8">
      <c r="A51">
        <v>50</v>
      </c>
      <c r="B51" s="4" t="s">
        <v>962</v>
      </c>
      <c r="C51">
        <v>3</v>
      </c>
      <c r="D51" s="4">
        <f t="shared" si="2"/>
        <v>0.63461538457519839</v>
      </c>
      <c r="E51" t="s">
        <v>3121</v>
      </c>
      <c r="F51" s="4">
        <v>4.3113708849999997</v>
      </c>
      <c r="G51">
        <v>4</v>
      </c>
      <c r="H51" t="s">
        <v>2148</v>
      </c>
    </row>
    <row r="52" spans="1:8">
      <c r="A52">
        <v>51</v>
      </c>
      <c r="B52" s="4" t="s">
        <v>962</v>
      </c>
      <c r="C52">
        <v>6</v>
      </c>
      <c r="D52" s="4">
        <f t="shared" si="2"/>
        <v>-0.12909836075460782</v>
      </c>
      <c r="E52" t="s">
        <v>3121</v>
      </c>
      <c r="F52" s="4">
        <v>0.74285087500000002</v>
      </c>
      <c r="G52">
        <v>4</v>
      </c>
      <c r="H52" t="s">
        <v>2148</v>
      </c>
    </row>
    <row r="53" spans="1:8">
      <c r="A53">
        <v>52</v>
      </c>
      <c r="B53" s="4" t="s">
        <v>963</v>
      </c>
      <c r="C53">
        <v>1</v>
      </c>
      <c r="D53" s="4">
        <f t="shared" si="2"/>
        <v>1.2626754205872106</v>
      </c>
      <c r="E53" t="s">
        <v>3121</v>
      </c>
      <c r="F53" s="4">
        <v>18.309455140000001</v>
      </c>
      <c r="G53">
        <v>4</v>
      </c>
      <c r="H53" t="s">
        <v>2148</v>
      </c>
    </row>
    <row r="54" spans="1:8">
      <c r="A54">
        <v>53</v>
      </c>
      <c r="B54" s="4" t="s">
        <v>963</v>
      </c>
      <c r="C54">
        <v>3</v>
      </c>
      <c r="D54" s="4">
        <f t="shared" si="2"/>
        <v>-9.3406593204808805E-2</v>
      </c>
      <c r="E54" t="s">
        <v>3121</v>
      </c>
      <c r="F54" s="4">
        <v>0.806479638</v>
      </c>
      <c r="G54">
        <v>4</v>
      </c>
      <c r="H54" t="s">
        <v>2148</v>
      </c>
    </row>
    <row r="55" spans="1:8">
      <c r="A55">
        <v>54</v>
      </c>
      <c r="B55" s="4" t="s">
        <v>963</v>
      </c>
      <c r="C55">
        <v>6</v>
      </c>
      <c r="D55" s="4">
        <f t="shared" si="2"/>
        <v>-0.96106557502502488</v>
      </c>
      <c r="E55" t="s">
        <v>3121</v>
      </c>
      <c r="F55" s="4">
        <v>0.10937912</v>
      </c>
      <c r="G55">
        <v>4</v>
      </c>
      <c r="H55" t="s">
        <v>2148</v>
      </c>
    </row>
    <row r="56" spans="1:8">
      <c r="A56">
        <v>55</v>
      </c>
      <c r="B56" s="4" t="s">
        <v>964</v>
      </c>
      <c r="C56">
        <v>1</v>
      </c>
      <c r="D56" s="4">
        <f t="shared" si="2"/>
        <v>1.7513667354600926</v>
      </c>
      <c r="E56" t="s">
        <v>3121</v>
      </c>
      <c r="F56" s="4">
        <v>56.411381480000003</v>
      </c>
      <c r="G56">
        <v>4</v>
      </c>
      <c r="H56" t="s">
        <v>2148</v>
      </c>
    </row>
    <row r="57" spans="1:8">
      <c r="A57">
        <v>56</v>
      </c>
      <c r="B57" s="4" t="s">
        <v>964</v>
      </c>
      <c r="C57">
        <v>3</v>
      </c>
      <c r="D57" s="4">
        <f t="shared" si="2"/>
        <v>0.65440917107984109</v>
      </c>
      <c r="E57" t="s">
        <v>3121</v>
      </c>
      <c r="F57" s="4">
        <v>4.5124164220000003</v>
      </c>
      <c r="G57">
        <v>4</v>
      </c>
      <c r="H57" t="s">
        <v>2148</v>
      </c>
    </row>
    <row r="58" spans="1:8">
      <c r="A58">
        <v>57</v>
      </c>
      <c r="B58" s="4" t="s">
        <v>964</v>
      </c>
      <c r="C58">
        <v>6</v>
      </c>
      <c r="D58" s="4">
        <f t="shared" si="2"/>
        <v>3.0338849592361685E-2</v>
      </c>
      <c r="E58" t="s">
        <v>3121</v>
      </c>
      <c r="F58" s="4">
        <v>1.072355663</v>
      </c>
      <c r="G58">
        <v>4</v>
      </c>
      <c r="H58" t="s">
        <v>2148</v>
      </c>
    </row>
    <row r="59" spans="1:8">
      <c r="A59">
        <v>58</v>
      </c>
      <c r="B59" s="4" t="s">
        <v>965</v>
      </c>
      <c r="C59">
        <v>1</v>
      </c>
      <c r="D59" s="4">
        <f t="shared" si="2"/>
        <v>1.8471941394744502</v>
      </c>
      <c r="E59" t="s">
        <v>3121</v>
      </c>
      <c r="F59" s="4">
        <v>70.338667939999993</v>
      </c>
      <c r="G59">
        <v>4</v>
      </c>
      <c r="H59" t="s">
        <v>2148</v>
      </c>
    </row>
    <row r="60" spans="1:8">
      <c r="A60">
        <v>59</v>
      </c>
      <c r="B60" s="4" t="s">
        <v>965</v>
      </c>
      <c r="C60">
        <v>3</v>
      </c>
      <c r="D60" s="4">
        <f t="shared" si="2"/>
        <v>0.69023368608663549</v>
      </c>
      <c r="E60" t="s">
        <v>3121</v>
      </c>
      <c r="F60" s="4">
        <v>4.9004243150000004</v>
      </c>
      <c r="G60">
        <v>4</v>
      </c>
      <c r="H60" t="s">
        <v>2148</v>
      </c>
    </row>
    <row r="61" spans="1:8">
      <c r="A61">
        <v>60</v>
      </c>
      <c r="B61" s="4" t="s">
        <v>965</v>
      </c>
      <c r="C61">
        <v>6</v>
      </c>
      <c r="D61" s="4">
        <f t="shared" si="2"/>
        <v>-0.13219070136162819</v>
      </c>
      <c r="E61" t="s">
        <v>3121</v>
      </c>
      <c r="F61" s="4">
        <v>0.737580283</v>
      </c>
      <c r="G61">
        <v>4</v>
      </c>
      <c r="H61" t="s">
        <v>2148</v>
      </c>
    </row>
    <row r="62" spans="1:8">
      <c r="A62">
        <v>61</v>
      </c>
      <c r="B62" s="4" t="s">
        <v>966</v>
      </c>
      <c r="C62">
        <v>1</v>
      </c>
      <c r="D62" s="4">
        <f t="shared" si="2"/>
        <v>1.7435969459253073</v>
      </c>
      <c r="E62" t="s">
        <v>3121</v>
      </c>
      <c r="F62" s="4">
        <v>55.411122229999997</v>
      </c>
      <c r="G62">
        <v>4</v>
      </c>
      <c r="H62" t="s">
        <v>2148</v>
      </c>
    </row>
    <row r="63" spans="1:8">
      <c r="A63">
        <v>62</v>
      </c>
      <c r="B63" s="4" t="s">
        <v>966</v>
      </c>
      <c r="C63">
        <v>3</v>
      </c>
      <c r="D63" s="4">
        <f t="shared" si="2"/>
        <v>0.46701940035297357</v>
      </c>
      <c r="E63" t="s">
        <v>3121</v>
      </c>
      <c r="F63" s="4">
        <v>2.931024174</v>
      </c>
      <c r="G63">
        <v>4</v>
      </c>
      <c r="H63" t="s">
        <v>2148</v>
      </c>
    </row>
    <row r="64" spans="1:8">
      <c r="A64">
        <v>63</v>
      </c>
      <c r="B64" s="4" t="s">
        <v>966</v>
      </c>
      <c r="C64">
        <v>6</v>
      </c>
      <c r="D64" s="4">
        <f t="shared" si="2"/>
        <v>-0.29472025224392423</v>
      </c>
      <c r="E64" t="s">
        <v>3121</v>
      </c>
      <c r="F64" s="4">
        <v>0.50731738800000004</v>
      </c>
      <c r="G64">
        <v>4</v>
      </c>
      <c r="H64" t="s">
        <v>2148</v>
      </c>
    </row>
    <row r="65" spans="1:8">
      <c r="A65">
        <v>64</v>
      </c>
      <c r="B65" s="4" t="s">
        <v>967</v>
      </c>
      <c r="C65">
        <v>1</v>
      </c>
      <c r="D65" s="4">
        <f t="shared" si="2"/>
        <v>1.1867620305024515</v>
      </c>
      <c r="E65" t="s">
        <v>3121</v>
      </c>
      <c r="F65" s="4">
        <v>15.37312047</v>
      </c>
      <c r="G65">
        <v>4</v>
      </c>
      <c r="H65" t="s">
        <v>2148</v>
      </c>
    </row>
    <row r="66" spans="1:8">
      <c r="A66">
        <v>65</v>
      </c>
      <c r="B66" s="4" t="s">
        <v>967</v>
      </c>
      <c r="C66">
        <v>3</v>
      </c>
      <c r="D66" s="4">
        <f t="shared" si="2"/>
        <v>0.25207231032354821</v>
      </c>
      <c r="E66" t="s">
        <v>3121</v>
      </c>
      <c r="F66" s="4">
        <v>1.7867850510000001</v>
      </c>
      <c r="G66">
        <v>4</v>
      </c>
      <c r="H66" t="s">
        <v>2148</v>
      </c>
    </row>
    <row r="67" spans="1:8">
      <c r="A67">
        <v>66</v>
      </c>
      <c r="B67" s="4" t="s">
        <v>967</v>
      </c>
      <c r="C67">
        <v>6</v>
      </c>
      <c r="D67" s="4">
        <f t="shared" si="2"/>
        <v>-0.48433806159230969</v>
      </c>
      <c r="E67" t="s">
        <v>3121</v>
      </c>
      <c r="F67" s="4">
        <v>0.32783999800000002</v>
      </c>
      <c r="G67">
        <v>4</v>
      </c>
      <c r="H67" t="s">
        <v>2148</v>
      </c>
    </row>
    <row r="68" spans="1:8">
      <c r="A68">
        <v>67</v>
      </c>
      <c r="B68" s="4" t="s">
        <v>968</v>
      </c>
      <c r="C68">
        <v>1</v>
      </c>
      <c r="D68" s="4">
        <f t="shared" si="2"/>
        <v>2.3575897978591058</v>
      </c>
      <c r="E68" t="s">
        <v>3121</v>
      </c>
      <c r="F68" s="4">
        <v>227.81892479999999</v>
      </c>
      <c r="G68">
        <v>4</v>
      </c>
      <c r="H68" t="s">
        <v>2148</v>
      </c>
    </row>
    <row r="69" spans="1:8">
      <c r="A69">
        <v>68</v>
      </c>
      <c r="B69" s="4" t="s">
        <v>968</v>
      </c>
      <c r="C69">
        <v>3</v>
      </c>
      <c r="D69" s="4">
        <f t="shared" si="2"/>
        <v>1.4175824175371448</v>
      </c>
      <c r="E69" t="s">
        <v>3121</v>
      </c>
      <c r="F69" s="4">
        <v>26.156667850000002</v>
      </c>
      <c r="G69">
        <v>4</v>
      </c>
      <c r="H69" t="s">
        <v>2148</v>
      </c>
    </row>
    <row r="70" spans="1:8">
      <c r="A70">
        <v>69</v>
      </c>
      <c r="B70" s="4" t="s">
        <v>968</v>
      </c>
      <c r="C70">
        <v>6</v>
      </c>
      <c r="D70" s="4">
        <f t="shared" si="2"/>
        <v>0.5061475410455436</v>
      </c>
      <c r="E70" t="s">
        <v>3121</v>
      </c>
      <c r="F70" s="4">
        <v>3.2073587620000001</v>
      </c>
      <c r="G70">
        <v>4</v>
      </c>
      <c r="H70" t="s">
        <v>2148</v>
      </c>
    </row>
    <row r="71" spans="1:8">
      <c r="A71">
        <v>70</v>
      </c>
      <c r="B71" s="4" t="s">
        <v>969</v>
      </c>
      <c r="C71">
        <v>1</v>
      </c>
      <c r="D71" s="4">
        <f t="shared" si="2"/>
        <v>2.2015449936231843</v>
      </c>
      <c r="E71" t="s">
        <v>3121</v>
      </c>
      <c r="F71" s="4">
        <v>159.05414579999999</v>
      </c>
      <c r="G71">
        <v>4</v>
      </c>
      <c r="H71" t="s">
        <v>2148</v>
      </c>
    </row>
    <row r="72" spans="1:8">
      <c r="A72">
        <v>71</v>
      </c>
      <c r="B72" s="4" t="s">
        <v>969</v>
      </c>
      <c r="C72">
        <v>3</v>
      </c>
      <c r="D72" s="4">
        <f t="shared" si="2"/>
        <v>1.1428571427405165</v>
      </c>
      <c r="E72" t="s">
        <v>3121</v>
      </c>
      <c r="F72" s="4">
        <v>13.89495494</v>
      </c>
      <c r="G72">
        <v>4</v>
      </c>
      <c r="H72" t="s">
        <v>2148</v>
      </c>
    </row>
    <row r="73" spans="1:8">
      <c r="A73">
        <v>72</v>
      </c>
      <c r="B73" s="4" t="s">
        <v>969</v>
      </c>
      <c r="C73">
        <v>6</v>
      </c>
      <c r="D73" s="4">
        <f t="shared" si="2"/>
        <v>-1.024590147282272E-2</v>
      </c>
      <c r="E73" t="s">
        <v>3121</v>
      </c>
      <c r="F73" s="4">
        <v>0.97668405700000005</v>
      </c>
      <c r="G73">
        <v>4</v>
      </c>
      <c r="H73" t="s">
        <v>2148</v>
      </c>
    </row>
    <row r="74" spans="1:8">
      <c r="A74">
        <v>73</v>
      </c>
      <c r="B74" s="4" t="s">
        <v>970</v>
      </c>
      <c r="C74">
        <v>1</v>
      </c>
      <c r="D74" s="4">
        <f t="shared" si="2"/>
        <v>1.9232650923882726</v>
      </c>
      <c r="E74" t="s">
        <v>3121</v>
      </c>
      <c r="F74" s="4">
        <v>83.804066419999998</v>
      </c>
      <c r="G74">
        <v>4</v>
      </c>
      <c r="H74" t="s">
        <v>2148</v>
      </c>
    </row>
    <row r="75" spans="1:8">
      <c r="A75">
        <v>74</v>
      </c>
      <c r="B75" s="4" t="s">
        <v>970</v>
      </c>
      <c r="C75">
        <v>3</v>
      </c>
      <c r="D75" s="4">
        <f t="shared" si="2"/>
        <v>0.53571428567861512</v>
      </c>
      <c r="E75" t="s">
        <v>3121</v>
      </c>
      <c r="F75" s="4">
        <v>3.4333200179999999</v>
      </c>
      <c r="G75">
        <v>4</v>
      </c>
      <c r="H75" t="s">
        <v>2148</v>
      </c>
    </row>
    <row r="76" spans="1:8">
      <c r="A76">
        <v>75</v>
      </c>
      <c r="B76" s="4" t="s">
        <v>970</v>
      </c>
      <c r="C76">
        <v>6</v>
      </c>
      <c r="D76" s="4">
        <f t="shared" si="2"/>
        <v>-0.21106557353488656</v>
      </c>
      <c r="E76" t="s">
        <v>3121</v>
      </c>
      <c r="F76" s="4">
        <v>0.61508399499999999</v>
      </c>
      <c r="G76">
        <v>4</v>
      </c>
      <c r="H76" t="s">
        <v>2148</v>
      </c>
    </row>
    <row r="77" spans="1:8">
      <c r="A77">
        <v>76</v>
      </c>
      <c r="B77" s="4" t="s">
        <v>3122</v>
      </c>
      <c r="C77">
        <v>12</v>
      </c>
      <c r="D77">
        <v>1.8758403619999999</v>
      </c>
      <c r="E77" t="s">
        <v>3123</v>
      </c>
      <c r="F77">
        <f t="shared" ref="F77:F108" si="3">D77</f>
        <v>1.8758403619999999</v>
      </c>
      <c r="G77">
        <v>5</v>
      </c>
    </row>
    <row r="78" spans="1:8">
      <c r="A78">
        <v>77</v>
      </c>
      <c r="B78" s="4" t="s">
        <v>3122</v>
      </c>
      <c r="C78">
        <v>6</v>
      </c>
      <c r="D78">
        <v>3.5607902469999999</v>
      </c>
      <c r="E78" t="s">
        <v>3123</v>
      </c>
      <c r="F78">
        <f t="shared" si="3"/>
        <v>3.5607902469999999</v>
      </c>
      <c r="G78">
        <v>5</v>
      </c>
    </row>
    <row r="79" spans="1:8">
      <c r="A79">
        <v>78</v>
      </c>
      <c r="B79" s="4" t="s">
        <v>3122</v>
      </c>
      <c r="C79">
        <v>3</v>
      </c>
      <c r="D79">
        <v>7.5212263659999996</v>
      </c>
      <c r="E79" t="s">
        <v>3123</v>
      </c>
      <c r="F79">
        <f t="shared" si="3"/>
        <v>7.5212263659999996</v>
      </c>
      <c r="G79">
        <v>5</v>
      </c>
    </row>
    <row r="80" spans="1:8">
      <c r="A80">
        <v>79</v>
      </c>
      <c r="B80" t="s">
        <v>3122</v>
      </c>
      <c r="C80">
        <v>1</v>
      </c>
      <c r="D80">
        <v>13.454450939999999</v>
      </c>
      <c r="E80" t="s">
        <v>3123</v>
      </c>
      <c r="F80">
        <f t="shared" si="3"/>
        <v>13.454450939999999</v>
      </c>
      <c r="G80">
        <v>5</v>
      </c>
    </row>
    <row r="81" spans="1:7">
      <c r="A81">
        <v>80</v>
      </c>
      <c r="B81" t="s">
        <v>3124</v>
      </c>
      <c r="C81">
        <v>12</v>
      </c>
      <c r="D81">
        <v>1.4447536969999999</v>
      </c>
      <c r="E81" t="s">
        <v>3123</v>
      </c>
      <c r="F81">
        <f t="shared" si="3"/>
        <v>1.4447536969999999</v>
      </c>
      <c r="G81">
        <v>5</v>
      </c>
    </row>
    <row r="82" spans="1:7">
      <c r="A82">
        <v>81</v>
      </c>
      <c r="B82" t="s">
        <v>3124</v>
      </c>
      <c r="C82">
        <v>6</v>
      </c>
      <c r="D82">
        <v>2.2413798530000002</v>
      </c>
      <c r="E82" t="s">
        <v>3123</v>
      </c>
      <c r="F82">
        <f t="shared" si="3"/>
        <v>2.2413798530000002</v>
      </c>
      <c r="G82">
        <v>5</v>
      </c>
    </row>
    <row r="83" spans="1:7">
      <c r="A83">
        <v>82</v>
      </c>
      <c r="B83" t="s">
        <v>3124</v>
      </c>
      <c r="C83">
        <v>3</v>
      </c>
      <c r="D83">
        <v>4.5148068500000003</v>
      </c>
      <c r="E83" t="s">
        <v>3123</v>
      </c>
      <c r="F83">
        <f t="shared" si="3"/>
        <v>4.5148068500000003</v>
      </c>
      <c r="G83">
        <v>5</v>
      </c>
    </row>
    <row r="84" spans="1:7">
      <c r="A84">
        <v>83</v>
      </c>
      <c r="B84" t="s">
        <v>3124</v>
      </c>
      <c r="C84">
        <v>1</v>
      </c>
      <c r="D84">
        <v>38.692684839999998</v>
      </c>
      <c r="E84" t="s">
        <v>3123</v>
      </c>
      <c r="F84">
        <f t="shared" si="3"/>
        <v>38.692684839999998</v>
      </c>
      <c r="G84">
        <v>5</v>
      </c>
    </row>
    <row r="85" spans="1:7">
      <c r="A85">
        <v>84</v>
      </c>
      <c r="B85" t="s">
        <v>3125</v>
      </c>
      <c r="C85">
        <v>12</v>
      </c>
      <c r="D85">
        <v>1</v>
      </c>
      <c r="E85" t="s">
        <v>3123</v>
      </c>
      <c r="F85">
        <f t="shared" si="3"/>
        <v>1</v>
      </c>
      <c r="G85">
        <v>5</v>
      </c>
    </row>
    <row r="86" spans="1:7">
      <c r="A86">
        <v>85</v>
      </c>
      <c r="B86" t="s">
        <v>3125</v>
      </c>
      <c r="C86">
        <v>6</v>
      </c>
      <c r="D86">
        <v>1.9438367729999999</v>
      </c>
      <c r="E86" t="s">
        <v>3123</v>
      </c>
      <c r="F86">
        <f t="shared" si="3"/>
        <v>1.9438367729999999</v>
      </c>
      <c r="G86">
        <v>5</v>
      </c>
    </row>
    <row r="87" spans="1:7">
      <c r="A87">
        <v>86</v>
      </c>
      <c r="B87" t="s">
        <v>3125</v>
      </c>
      <c r="C87">
        <v>3</v>
      </c>
      <c r="D87">
        <v>4.4615373810000003</v>
      </c>
      <c r="E87" t="s">
        <v>3123</v>
      </c>
      <c r="F87">
        <f t="shared" si="3"/>
        <v>4.4615373810000003</v>
      </c>
      <c r="G87">
        <v>5</v>
      </c>
    </row>
    <row r="88" spans="1:7">
      <c r="A88">
        <v>87</v>
      </c>
      <c r="B88" t="s">
        <v>3125</v>
      </c>
      <c r="C88">
        <v>1</v>
      </c>
      <c r="D88">
        <v>31.622776600000002</v>
      </c>
      <c r="E88" t="s">
        <v>3123</v>
      </c>
      <c r="F88">
        <f t="shared" si="3"/>
        <v>31.622776600000002</v>
      </c>
      <c r="G88">
        <v>5</v>
      </c>
    </row>
    <row r="89" spans="1:7">
      <c r="A89">
        <v>88</v>
      </c>
      <c r="B89" t="s">
        <v>979</v>
      </c>
      <c r="C89">
        <v>1</v>
      </c>
      <c r="D89">
        <v>30.413223139999999</v>
      </c>
      <c r="E89" t="s">
        <v>3123</v>
      </c>
      <c r="F89">
        <f t="shared" si="3"/>
        <v>30.413223139999999</v>
      </c>
      <c r="G89">
        <v>4</v>
      </c>
    </row>
    <row r="90" spans="1:7">
      <c r="A90">
        <v>89</v>
      </c>
      <c r="B90" t="s">
        <v>978</v>
      </c>
      <c r="C90">
        <v>1</v>
      </c>
      <c r="D90">
        <v>64.793388429999993</v>
      </c>
      <c r="E90" t="s">
        <v>3123</v>
      </c>
      <c r="F90">
        <f t="shared" si="3"/>
        <v>64.793388429999993</v>
      </c>
      <c r="G90">
        <v>4</v>
      </c>
    </row>
    <row r="91" spans="1:7">
      <c r="A91">
        <v>90</v>
      </c>
      <c r="B91" t="s">
        <v>977</v>
      </c>
      <c r="C91">
        <v>1</v>
      </c>
      <c r="D91">
        <v>136.19834710000001</v>
      </c>
      <c r="E91" t="s">
        <v>3123</v>
      </c>
      <c r="F91">
        <f t="shared" si="3"/>
        <v>136.19834710000001</v>
      </c>
      <c r="G91">
        <v>4</v>
      </c>
    </row>
    <row r="92" spans="1:7">
      <c r="A92">
        <v>91</v>
      </c>
      <c r="B92" t="s">
        <v>975</v>
      </c>
      <c r="C92">
        <v>1</v>
      </c>
      <c r="D92">
        <v>273.05785120000002</v>
      </c>
      <c r="E92" t="s">
        <v>3123</v>
      </c>
      <c r="F92">
        <f t="shared" si="3"/>
        <v>273.05785120000002</v>
      </c>
      <c r="G92">
        <v>4</v>
      </c>
    </row>
    <row r="93" spans="1:7">
      <c r="A93">
        <v>92</v>
      </c>
      <c r="B93" t="s">
        <v>979</v>
      </c>
      <c r="C93">
        <v>3</v>
      </c>
      <c r="D93">
        <v>17.851239669999998</v>
      </c>
      <c r="E93" t="s">
        <v>3123</v>
      </c>
      <c r="F93">
        <f t="shared" si="3"/>
        <v>17.851239669999998</v>
      </c>
      <c r="G93">
        <v>4</v>
      </c>
    </row>
    <row r="94" spans="1:7">
      <c r="A94">
        <v>93</v>
      </c>
      <c r="B94" t="s">
        <v>978</v>
      </c>
      <c r="C94">
        <v>3</v>
      </c>
      <c r="D94">
        <v>27.10743802</v>
      </c>
      <c r="E94" t="s">
        <v>3123</v>
      </c>
      <c r="F94">
        <f t="shared" si="3"/>
        <v>27.10743802</v>
      </c>
      <c r="G94">
        <v>4</v>
      </c>
    </row>
    <row r="95" spans="1:7">
      <c r="A95">
        <v>94</v>
      </c>
      <c r="B95" t="s">
        <v>977</v>
      </c>
      <c r="C95">
        <v>3</v>
      </c>
      <c r="D95">
        <v>50.247933879999998</v>
      </c>
      <c r="E95" t="s">
        <v>3123</v>
      </c>
      <c r="F95">
        <f t="shared" si="3"/>
        <v>50.247933879999998</v>
      </c>
      <c r="G95">
        <v>4</v>
      </c>
    </row>
    <row r="96" spans="1:7">
      <c r="A96">
        <v>95</v>
      </c>
      <c r="B96" t="s">
        <v>975</v>
      </c>
      <c r="C96">
        <v>3</v>
      </c>
      <c r="D96">
        <v>79.338842979999995</v>
      </c>
      <c r="E96" t="s">
        <v>3123</v>
      </c>
      <c r="F96">
        <f t="shared" si="3"/>
        <v>79.338842979999995</v>
      </c>
      <c r="G96">
        <v>4</v>
      </c>
    </row>
    <row r="97" spans="1:7">
      <c r="A97">
        <v>96</v>
      </c>
      <c r="B97" t="s">
        <v>979</v>
      </c>
      <c r="C97">
        <v>6</v>
      </c>
      <c r="D97">
        <v>11.90082645</v>
      </c>
      <c r="E97" t="s">
        <v>3123</v>
      </c>
      <c r="F97">
        <f t="shared" si="3"/>
        <v>11.90082645</v>
      </c>
      <c r="G97">
        <v>4</v>
      </c>
    </row>
    <row r="98" spans="1:7">
      <c r="A98">
        <v>97</v>
      </c>
      <c r="B98" t="s">
        <v>978</v>
      </c>
      <c r="C98">
        <v>6</v>
      </c>
      <c r="D98">
        <v>11.23966942</v>
      </c>
      <c r="E98" t="s">
        <v>3123</v>
      </c>
      <c r="F98">
        <f t="shared" si="3"/>
        <v>11.23966942</v>
      </c>
      <c r="G98">
        <v>4</v>
      </c>
    </row>
    <row r="99" spans="1:7">
      <c r="A99">
        <v>98</v>
      </c>
      <c r="B99" t="s">
        <v>977</v>
      </c>
      <c r="C99">
        <v>6</v>
      </c>
      <c r="D99">
        <v>18.512396689999999</v>
      </c>
      <c r="E99" t="s">
        <v>3123</v>
      </c>
      <c r="F99">
        <f t="shared" si="3"/>
        <v>18.512396689999999</v>
      </c>
      <c r="G99">
        <v>4</v>
      </c>
    </row>
    <row r="100" spans="1:7">
      <c r="A100">
        <v>99</v>
      </c>
      <c r="B100" t="s">
        <v>975</v>
      </c>
      <c r="C100">
        <v>6</v>
      </c>
      <c r="D100">
        <v>15.8677686</v>
      </c>
      <c r="E100" t="s">
        <v>3123</v>
      </c>
      <c r="F100">
        <f t="shared" si="3"/>
        <v>15.8677686</v>
      </c>
      <c r="G100">
        <v>4</v>
      </c>
    </row>
    <row r="101" spans="1:7">
      <c r="A101">
        <v>100</v>
      </c>
      <c r="B101" t="s">
        <v>980</v>
      </c>
      <c r="C101">
        <v>1</v>
      </c>
      <c r="D101">
        <v>25.8</v>
      </c>
      <c r="E101" t="s">
        <v>3123</v>
      </c>
      <c r="F101">
        <f t="shared" si="3"/>
        <v>25.8</v>
      </c>
      <c r="G101">
        <v>4</v>
      </c>
    </row>
    <row r="102" spans="1:7">
      <c r="A102">
        <v>101</v>
      </c>
      <c r="B102" t="s">
        <v>982</v>
      </c>
      <c r="C102">
        <v>1</v>
      </c>
      <c r="D102">
        <v>40.4</v>
      </c>
      <c r="E102" t="s">
        <v>3123</v>
      </c>
      <c r="F102">
        <f t="shared" si="3"/>
        <v>40.4</v>
      </c>
      <c r="G102">
        <v>4</v>
      </c>
    </row>
    <row r="103" spans="1:7">
      <c r="A103">
        <v>102</v>
      </c>
      <c r="B103" t="s">
        <v>983</v>
      </c>
      <c r="C103">
        <v>1</v>
      </c>
      <c r="D103">
        <v>43.2</v>
      </c>
      <c r="E103" t="s">
        <v>3123</v>
      </c>
      <c r="F103">
        <f t="shared" si="3"/>
        <v>43.2</v>
      </c>
      <c r="G103">
        <v>4</v>
      </c>
    </row>
    <row r="104" spans="1:7">
      <c r="A104">
        <v>103</v>
      </c>
      <c r="B104" t="s">
        <v>984</v>
      </c>
      <c r="C104">
        <v>1</v>
      </c>
      <c r="D104">
        <v>50.4</v>
      </c>
      <c r="E104" t="s">
        <v>3123</v>
      </c>
      <c r="F104">
        <f t="shared" si="3"/>
        <v>50.4</v>
      </c>
      <c r="G104">
        <v>4</v>
      </c>
    </row>
    <row r="105" spans="1:7">
      <c r="A105">
        <v>104</v>
      </c>
      <c r="B105" t="s">
        <v>985</v>
      </c>
      <c r="C105">
        <v>1</v>
      </c>
      <c r="D105">
        <v>23.3</v>
      </c>
      <c r="E105" t="s">
        <v>3123</v>
      </c>
      <c r="F105">
        <f t="shared" si="3"/>
        <v>23.3</v>
      </c>
      <c r="G105">
        <v>4</v>
      </c>
    </row>
    <row r="106" spans="1:7">
      <c r="A106">
        <v>105</v>
      </c>
      <c r="B106" t="s">
        <v>986</v>
      </c>
      <c r="C106">
        <v>1</v>
      </c>
      <c r="D106">
        <v>33</v>
      </c>
      <c r="E106" t="s">
        <v>3123</v>
      </c>
      <c r="F106">
        <f t="shared" si="3"/>
        <v>33</v>
      </c>
      <c r="G106">
        <v>4</v>
      </c>
    </row>
    <row r="107" spans="1:7">
      <c r="A107">
        <v>106</v>
      </c>
      <c r="B107" t="s">
        <v>987</v>
      </c>
      <c r="C107">
        <v>1</v>
      </c>
      <c r="D107">
        <v>21.8</v>
      </c>
      <c r="E107" t="s">
        <v>3123</v>
      </c>
      <c r="F107">
        <f t="shared" si="3"/>
        <v>21.8</v>
      </c>
      <c r="G107">
        <v>4</v>
      </c>
    </row>
    <row r="108" spans="1:7">
      <c r="A108">
        <v>107</v>
      </c>
      <c r="B108" t="s">
        <v>988</v>
      </c>
      <c r="C108">
        <v>1</v>
      </c>
      <c r="D108">
        <v>17</v>
      </c>
      <c r="E108" t="s">
        <v>3123</v>
      </c>
      <c r="F108">
        <f t="shared" si="3"/>
        <v>17</v>
      </c>
      <c r="G108">
        <v>4</v>
      </c>
    </row>
    <row r="109" spans="1:7">
      <c r="A109">
        <v>108</v>
      </c>
      <c r="B109" t="s">
        <v>989</v>
      </c>
      <c r="C109">
        <v>1</v>
      </c>
      <c r="D109">
        <v>14.1</v>
      </c>
      <c r="E109" t="s">
        <v>3123</v>
      </c>
      <c r="F109">
        <f t="shared" ref="F109:F140" si="4">D109</f>
        <v>14.1</v>
      </c>
      <c r="G109">
        <v>4</v>
      </c>
    </row>
    <row r="110" spans="1:7">
      <c r="A110">
        <v>109</v>
      </c>
      <c r="B110" t="s">
        <v>990</v>
      </c>
      <c r="C110">
        <v>1</v>
      </c>
      <c r="D110">
        <v>63</v>
      </c>
      <c r="E110" t="s">
        <v>3123</v>
      </c>
      <c r="F110">
        <f t="shared" si="4"/>
        <v>63</v>
      </c>
      <c r="G110">
        <v>4</v>
      </c>
    </row>
    <row r="111" spans="1:7">
      <c r="A111">
        <v>110</v>
      </c>
      <c r="B111" t="s">
        <v>980</v>
      </c>
      <c r="C111">
        <v>3</v>
      </c>
      <c r="D111">
        <v>12</v>
      </c>
      <c r="E111" t="s">
        <v>3123</v>
      </c>
      <c r="F111">
        <f t="shared" si="4"/>
        <v>12</v>
      </c>
      <c r="G111">
        <v>4</v>
      </c>
    </row>
    <row r="112" spans="1:7">
      <c r="A112">
        <v>111</v>
      </c>
      <c r="B112" t="s">
        <v>982</v>
      </c>
      <c r="C112">
        <v>3</v>
      </c>
      <c r="D112">
        <v>17.8</v>
      </c>
      <c r="E112" t="s">
        <v>3123</v>
      </c>
      <c r="F112">
        <f t="shared" si="4"/>
        <v>17.8</v>
      </c>
      <c r="G112">
        <v>4</v>
      </c>
    </row>
    <row r="113" spans="1:7">
      <c r="A113">
        <v>112</v>
      </c>
      <c r="B113" t="s">
        <v>983</v>
      </c>
      <c r="C113">
        <v>3</v>
      </c>
      <c r="D113">
        <v>16.2</v>
      </c>
      <c r="E113" t="s">
        <v>3123</v>
      </c>
      <c r="F113">
        <f t="shared" si="4"/>
        <v>16.2</v>
      </c>
      <c r="G113">
        <v>4</v>
      </c>
    </row>
    <row r="114" spans="1:7">
      <c r="A114">
        <v>113</v>
      </c>
      <c r="B114" t="s">
        <v>984</v>
      </c>
      <c r="C114">
        <v>3</v>
      </c>
      <c r="D114">
        <v>15.5</v>
      </c>
      <c r="E114" t="s">
        <v>3123</v>
      </c>
      <c r="F114">
        <f t="shared" si="4"/>
        <v>15.5</v>
      </c>
      <c r="G114">
        <v>4</v>
      </c>
    </row>
    <row r="115" spans="1:7">
      <c r="A115">
        <v>114</v>
      </c>
      <c r="B115" t="s">
        <v>985</v>
      </c>
      <c r="C115">
        <v>3</v>
      </c>
      <c r="D115">
        <v>7.2</v>
      </c>
      <c r="E115" t="s">
        <v>3123</v>
      </c>
      <c r="F115">
        <f t="shared" si="4"/>
        <v>7.2</v>
      </c>
      <c r="G115">
        <v>4</v>
      </c>
    </row>
    <row r="116" spans="1:7">
      <c r="A116">
        <v>115</v>
      </c>
      <c r="B116" t="s">
        <v>986</v>
      </c>
      <c r="C116">
        <v>3</v>
      </c>
      <c r="D116">
        <v>11.8</v>
      </c>
      <c r="E116" t="s">
        <v>3123</v>
      </c>
      <c r="F116">
        <f t="shared" si="4"/>
        <v>11.8</v>
      </c>
      <c r="G116">
        <v>4</v>
      </c>
    </row>
    <row r="117" spans="1:7">
      <c r="A117">
        <v>116</v>
      </c>
      <c r="B117" t="s">
        <v>987</v>
      </c>
      <c r="C117">
        <v>3</v>
      </c>
      <c r="D117">
        <v>9.34</v>
      </c>
      <c r="E117" t="s">
        <v>3123</v>
      </c>
      <c r="F117">
        <f t="shared" si="4"/>
        <v>9.34</v>
      </c>
      <c r="G117">
        <v>4</v>
      </c>
    </row>
    <row r="118" spans="1:7">
      <c r="A118">
        <v>117</v>
      </c>
      <c r="B118" t="s">
        <v>988</v>
      </c>
      <c r="C118">
        <v>3</v>
      </c>
      <c r="D118">
        <v>8.32</v>
      </c>
      <c r="E118" t="s">
        <v>3123</v>
      </c>
      <c r="F118">
        <f t="shared" si="4"/>
        <v>8.32</v>
      </c>
      <c r="G118">
        <v>4</v>
      </c>
    </row>
    <row r="119" spans="1:7">
      <c r="A119">
        <v>118</v>
      </c>
      <c r="B119" t="s">
        <v>989</v>
      </c>
      <c r="C119">
        <v>3</v>
      </c>
      <c r="D119">
        <v>8.35</v>
      </c>
      <c r="E119" t="s">
        <v>3123</v>
      </c>
      <c r="F119">
        <f t="shared" si="4"/>
        <v>8.35</v>
      </c>
      <c r="G119">
        <v>4</v>
      </c>
    </row>
    <row r="120" spans="1:7">
      <c r="A120">
        <v>119</v>
      </c>
      <c r="B120" t="s">
        <v>990</v>
      </c>
      <c r="C120">
        <v>3</v>
      </c>
      <c r="D120">
        <v>15.6</v>
      </c>
      <c r="E120" t="s">
        <v>3123</v>
      </c>
      <c r="F120">
        <f t="shared" si="4"/>
        <v>15.6</v>
      </c>
      <c r="G120">
        <v>4</v>
      </c>
    </row>
    <row r="121" spans="1:7">
      <c r="A121">
        <v>120</v>
      </c>
      <c r="B121" t="s">
        <v>980</v>
      </c>
      <c r="C121">
        <v>6</v>
      </c>
      <c r="D121">
        <v>4.3099999999999996</v>
      </c>
      <c r="E121" t="s">
        <v>3123</v>
      </c>
      <c r="F121">
        <f t="shared" si="4"/>
        <v>4.3099999999999996</v>
      </c>
      <c r="G121">
        <v>4</v>
      </c>
    </row>
    <row r="122" spans="1:7">
      <c r="A122">
        <v>121</v>
      </c>
      <c r="B122" t="s">
        <v>982</v>
      </c>
      <c r="C122">
        <v>6</v>
      </c>
      <c r="D122">
        <v>3.9</v>
      </c>
      <c r="E122" t="s">
        <v>3123</v>
      </c>
      <c r="F122">
        <f t="shared" si="4"/>
        <v>3.9</v>
      </c>
      <c r="G122">
        <v>4</v>
      </c>
    </row>
    <row r="123" spans="1:7">
      <c r="A123">
        <v>122</v>
      </c>
      <c r="B123" t="s">
        <v>983</v>
      </c>
      <c r="C123">
        <v>6</v>
      </c>
      <c r="D123">
        <v>3.71</v>
      </c>
      <c r="E123" t="s">
        <v>3123</v>
      </c>
      <c r="F123">
        <f t="shared" si="4"/>
        <v>3.71</v>
      </c>
      <c r="G123">
        <v>4</v>
      </c>
    </row>
    <row r="124" spans="1:7">
      <c r="A124">
        <v>123</v>
      </c>
      <c r="B124" t="s">
        <v>984</v>
      </c>
      <c r="C124">
        <v>6</v>
      </c>
      <c r="D124">
        <v>4.74</v>
      </c>
      <c r="E124" t="s">
        <v>3123</v>
      </c>
      <c r="F124">
        <f t="shared" si="4"/>
        <v>4.74</v>
      </c>
      <c r="G124">
        <v>4</v>
      </c>
    </row>
    <row r="125" spans="1:7">
      <c r="A125">
        <v>124</v>
      </c>
      <c r="B125" t="s">
        <v>985</v>
      </c>
      <c r="C125">
        <v>6</v>
      </c>
      <c r="D125">
        <v>2.0699999999999998</v>
      </c>
      <c r="E125" t="s">
        <v>3123</v>
      </c>
      <c r="F125">
        <f t="shared" si="4"/>
        <v>2.0699999999999998</v>
      </c>
      <c r="G125">
        <v>4</v>
      </c>
    </row>
    <row r="126" spans="1:7">
      <c r="A126">
        <v>125</v>
      </c>
      <c r="B126" t="s">
        <v>986</v>
      </c>
      <c r="C126">
        <v>6</v>
      </c>
      <c r="D126">
        <v>1.94</v>
      </c>
      <c r="E126" t="s">
        <v>3123</v>
      </c>
      <c r="F126">
        <f t="shared" si="4"/>
        <v>1.94</v>
      </c>
      <c r="G126">
        <v>4</v>
      </c>
    </row>
    <row r="127" spans="1:7">
      <c r="A127">
        <v>126</v>
      </c>
      <c r="B127" t="s">
        <v>987</v>
      </c>
      <c r="C127">
        <v>6</v>
      </c>
      <c r="D127">
        <v>2.57</v>
      </c>
      <c r="E127" t="s">
        <v>3123</v>
      </c>
      <c r="F127">
        <f t="shared" si="4"/>
        <v>2.57</v>
      </c>
      <c r="G127">
        <v>4</v>
      </c>
    </row>
    <row r="128" spans="1:7">
      <c r="A128">
        <v>127</v>
      </c>
      <c r="B128" t="s">
        <v>988</v>
      </c>
      <c r="C128">
        <v>6</v>
      </c>
      <c r="D128">
        <v>4.0999999999999996</v>
      </c>
      <c r="E128" t="s">
        <v>3123</v>
      </c>
      <c r="F128">
        <f t="shared" si="4"/>
        <v>4.0999999999999996</v>
      </c>
      <c r="G128">
        <v>4</v>
      </c>
    </row>
    <row r="129" spans="1:7">
      <c r="A129">
        <v>128</v>
      </c>
      <c r="B129" t="s">
        <v>989</v>
      </c>
      <c r="C129">
        <v>6</v>
      </c>
      <c r="D129">
        <v>5.73</v>
      </c>
      <c r="E129" t="s">
        <v>3123</v>
      </c>
      <c r="F129">
        <f t="shared" si="4"/>
        <v>5.73</v>
      </c>
      <c r="G129">
        <v>4</v>
      </c>
    </row>
    <row r="130" spans="1:7">
      <c r="A130">
        <v>129</v>
      </c>
      <c r="B130" t="s">
        <v>990</v>
      </c>
      <c r="C130">
        <v>6</v>
      </c>
      <c r="D130">
        <v>4.71</v>
      </c>
      <c r="E130" t="s">
        <v>3123</v>
      </c>
      <c r="F130">
        <f t="shared" si="4"/>
        <v>4.71</v>
      </c>
      <c r="G130">
        <v>4</v>
      </c>
    </row>
    <row r="131" spans="1:7">
      <c r="A131">
        <v>130</v>
      </c>
      <c r="B131" t="s">
        <v>980</v>
      </c>
      <c r="C131">
        <v>12</v>
      </c>
      <c r="D131">
        <v>1.35</v>
      </c>
      <c r="E131" t="s">
        <v>3123</v>
      </c>
      <c r="F131">
        <f t="shared" si="4"/>
        <v>1.35</v>
      </c>
      <c r="G131">
        <v>4</v>
      </c>
    </row>
    <row r="132" spans="1:7">
      <c r="A132">
        <v>131</v>
      </c>
      <c r="B132" t="s">
        <v>982</v>
      </c>
      <c r="C132">
        <v>12</v>
      </c>
      <c r="D132">
        <v>1.68</v>
      </c>
      <c r="E132" t="s">
        <v>3123</v>
      </c>
      <c r="F132">
        <f t="shared" si="4"/>
        <v>1.68</v>
      </c>
      <c r="G132">
        <v>4</v>
      </c>
    </row>
    <row r="133" spans="1:7">
      <c r="A133">
        <v>132</v>
      </c>
      <c r="B133" t="s">
        <v>983</v>
      </c>
      <c r="C133">
        <v>12</v>
      </c>
      <c r="D133">
        <v>1.1200000000000001</v>
      </c>
      <c r="E133" t="s">
        <v>3123</v>
      </c>
      <c r="F133">
        <f t="shared" si="4"/>
        <v>1.1200000000000001</v>
      </c>
      <c r="G133">
        <v>4</v>
      </c>
    </row>
    <row r="134" spans="1:7">
      <c r="A134">
        <v>133</v>
      </c>
      <c r="B134" t="s">
        <v>984</v>
      </c>
      <c r="C134">
        <v>12</v>
      </c>
      <c r="D134">
        <v>1.77</v>
      </c>
      <c r="E134" t="s">
        <v>3123</v>
      </c>
      <c r="F134">
        <f t="shared" si="4"/>
        <v>1.77</v>
      </c>
      <c r="G134">
        <v>4</v>
      </c>
    </row>
    <row r="135" spans="1:7">
      <c r="A135">
        <v>134</v>
      </c>
      <c r="B135" t="s">
        <v>985</v>
      </c>
      <c r="C135">
        <v>12</v>
      </c>
      <c r="D135">
        <v>0.86</v>
      </c>
      <c r="E135" t="s">
        <v>3123</v>
      </c>
      <c r="F135">
        <f t="shared" si="4"/>
        <v>0.86</v>
      </c>
      <c r="G135">
        <v>4</v>
      </c>
    </row>
    <row r="136" spans="1:7">
      <c r="A136">
        <v>135</v>
      </c>
      <c r="B136" t="s">
        <v>986</v>
      </c>
      <c r="C136">
        <v>12</v>
      </c>
      <c r="D136">
        <v>2.08</v>
      </c>
      <c r="E136" t="s">
        <v>3123</v>
      </c>
      <c r="F136">
        <f t="shared" si="4"/>
        <v>2.08</v>
      </c>
      <c r="G136">
        <v>4</v>
      </c>
    </row>
    <row r="137" spans="1:7">
      <c r="A137">
        <v>136</v>
      </c>
      <c r="B137" t="s">
        <v>987</v>
      </c>
      <c r="C137">
        <v>12</v>
      </c>
      <c r="D137">
        <v>1.47</v>
      </c>
      <c r="E137" t="s">
        <v>3123</v>
      </c>
      <c r="F137">
        <f t="shared" si="4"/>
        <v>1.47</v>
      </c>
      <c r="G137">
        <v>4</v>
      </c>
    </row>
    <row r="138" spans="1:7">
      <c r="A138">
        <v>137</v>
      </c>
      <c r="B138" t="s">
        <v>988</v>
      </c>
      <c r="C138">
        <v>12</v>
      </c>
      <c r="D138">
        <v>2.17</v>
      </c>
      <c r="E138" t="s">
        <v>3123</v>
      </c>
      <c r="F138">
        <f t="shared" si="4"/>
        <v>2.17</v>
      </c>
      <c r="G138">
        <v>4</v>
      </c>
    </row>
    <row r="139" spans="1:7">
      <c r="A139">
        <v>138</v>
      </c>
      <c r="B139" t="s">
        <v>989</v>
      </c>
      <c r="C139">
        <v>12</v>
      </c>
      <c r="D139">
        <v>2.63</v>
      </c>
      <c r="E139" t="s">
        <v>3123</v>
      </c>
      <c r="F139">
        <f t="shared" si="4"/>
        <v>2.63</v>
      </c>
      <c r="G139">
        <v>4</v>
      </c>
    </row>
    <row r="140" spans="1:7">
      <c r="A140">
        <v>139</v>
      </c>
      <c r="B140" t="s">
        <v>990</v>
      </c>
      <c r="C140">
        <v>12</v>
      </c>
      <c r="D140">
        <v>1.75</v>
      </c>
      <c r="E140" t="s">
        <v>3123</v>
      </c>
      <c r="F140">
        <f t="shared" si="4"/>
        <v>1.75</v>
      </c>
      <c r="G140">
        <v>4</v>
      </c>
    </row>
    <row r="141" spans="1:7">
      <c r="A141">
        <v>140</v>
      </c>
      <c r="B141" t="s">
        <v>991</v>
      </c>
      <c r="C141">
        <v>0.5</v>
      </c>
      <c r="D141" s="3">
        <v>3.3923100000000001E-5</v>
      </c>
      <c r="E141" t="s">
        <v>3116</v>
      </c>
      <c r="F141" s="5">
        <f t="shared" ref="F141:F170" si="5">D141*1000*3600</f>
        <v>122.12316</v>
      </c>
      <c r="G141" s="15">
        <v>3</v>
      </c>
    </row>
    <row r="142" spans="1:7">
      <c r="A142">
        <v>141</v>
      </c>
      <c r="B142" t="s">
        <v>991</v>
      </c>
      <c r="C142">
        <v>2</v>
      </c>
      <c r="D142" s="3">
        <v>9.3154900000000001E-6</v>
      </c>
      <c r="E142" t="s">
        <v>3116</v>
      </c>
      <c r="F142" s="5">
        <f t="shared" si="5"/>
        <v>33.535764</v>
      </c>
      <c r="G142" s="15">
        <v>3</v>
      </c>
    </row>
    <row r="143" spans="1:7">
      <c r="A143">
        <v>142</v>
      </c>
      <c r="B143" t="s">
        <v>991</v>
      </c>
      <c r="C143">
        <v>6</v>
      </c>
      <c r="D143" s="3">
        <v>9.1781299999999996E-7</v>
      </c>
      <c r="E143" t="s">
        <v>3116</v>
      </c>
      <c r="F143" s="5">
        <f t="shared" si="5"/>
        <v>3.3041267999999997</v>
      </c>
      <c r="G143" s="15">
        <v>3</v>
      </c>
    </row>
    <row r="144" spans="1:7">
      <c r="A144">
        <v>143</v>
      </c>
      <c r="B144" t="s">
        <v>994</v>
      </c>
      <c r="C144">
        <v>0.5</v>
      </c>
      <c r="D144" s="3">
        <v>4.2390700000000001E-5</v>
      </c>
      <c r="E144" t="s">
        <v>3116</v>
      </c>
      <c r="F144" s="5">
        <f t="shared" si="5"/>
        <v>152.60652000000002</v>
      </c>
      <c r="G144" s="15">
        <v>3</v>
      </c>
    </row>
    <row r="145" spans="1:7">
      <c r="A145">
        <v>144</v>
      </c>
      <c r="B145" t="s">
        <v>994</v>
      </c>
      <c r="C145">
        <v>2</v>
      </c>
      <c r="D145" s="3">
        <v>5.8341800000000003E-6</v>
      </c>
      <c r="E145" t="s">
        <v>3116</v>
      </c>
      <c r="F145" s="5">
        <f t="shared" si="5"/>
        <v>21.003048000000003</v>
      </c>
      <c r="G145" s="15">
        <v>3</v>
      </c>
    </row>
    <row r="146" spans="1:7">
      <c r="A146">
        <v>145</v>
      </c>
      <c r="B146" t="s">
        <v>994</v>
      </c>
      <c r="C146">
        <v>6</v>
      </c>
      <c r="D146" s="3">
        <v>8.2104500000000003E-7</v>
      </c>
      <c r="E146" t="s">
        <v>3116</v>
      </c>
      <c r="F146" s="5">
        <f t="shared" si="5"/>
        <v>2.9557620000000004</v>
      </c>
      <c r="G146" s="15">
        <v>3</v>
      </c>
    </row>
    <row r="147" spans="1:7">
      <c r="A147">
        <v>146</v>
      </c>
      <c r="B147" t="s">
        <v>993</v>
      </c>
      <c r="C147">
        <v>0.5</v>
      </c>
      <c r="D147" s="3">
        <v>9.7201999999999995E-5</v>
      </c>
      <c r="E147" t="s">
        <v>3116</v>
      </c>
      <c r="F147" s="5">
        <f t="shared" si="5"/>
        <v>349.92719999999997</v>
      </c>
      <c r="G147" s="15">
        <v>3</v>
      </c>
    </row>
    <row r="148" spans="1:7">
      <c r="A148">
        <v>147</v>
      </c>
      <c r="B148" t="s">
        <v>993</v>
      </c>
      <c r="C148">
        <v>2</v>
      </c>
      <c r="D148" s="3">
        <v>1.11301E-5</v>
      </c>
      <c r="E148" t="s">
        <v>3116</v>
      </c>
      <c r="F148" s="5">
        <f t="shared" si="5"/>
        <v>40.068359999999998</v>
      </c>
      <c r="G148" s="15">
        <v>3</v>
      </c>
    </row>
    <row r="149" spans="1:7">
      <c r="A149">
        <v>148</v>
      </c>
      <c r="B149" t="s">
        <v>993</v>
      </c>
      <c r="C149">
        <v>6</v>
      </c>
      <c r="D149" s="3">
        <v>1.06388E-6</v>
      </c>
      <c r="E149" t="s">
        <v>3116</v>
      </c>
      <c r="F149" s="5">
        <f t="shared" si="5"/>
        <v>3.8299679999999996</v>
      </c>
      <c r="G149" s="15">
        <v>3</v>
      </c>
    </row>
    <row r="150" spans="1:7">
      <c r="A150">
        <v>149</v>
      </c>
      <c r="B150" t="s">
        <v>995</v>
      </c>
      <c r="C150">
        <v>0.5</v>
      </c>
      <c r="D150">
        <v>1.0401299999999999E-4</v>
      </c>
      <c r="E150" t="s">
        <v>3116</v>
      </c>
      <c r="F150" s="5">
        <f t="shared" si="5"/>
        <v>374.4468</v>
      </c>
      <c r="G150" s="15">
        <v>3</v>
      </c>
    </row>
    <row r="151" spans="1:7">
      <c r="A151">
        <v>150</v>
      </c>
      <c r="B151" t="s">
        <v>995</v>
      </c>
      <c r="C151">
        <v>2</v>
      </c>
      <c r="D151" s="3">
        <v>7.4135799999999999E-6</v>
      </c>
      <c r="E151" t="s">
        <v>3116</v>
      </c>
      <c r="F151" s="5">
        <f t="shared" si="5"/>
        <v>26.688888000000002</v>
      </c>
      <c r="G151" s="15">
        <v>3</v>
      </c>
    </row>
    <row r="152" spans="1:7">
      <c r="A152">
        <v>151</v>
      </c>
      <c r="B152" t="s">
        <v>995</v>
      </c>
      <c r="C152">
        <v>6</v>
      </c>
      <c r="D152" s="3">
        <v>8.1141599999999999E-7</v>
      </c>
      <c r="E152" t="s">
        <v>3116</v>
      </c>
      <c r="F152" s="5">
        <f t="shared" si="5"/>
        <v>2.9210976</v>
      </c>
      <c r="G152" s="15">
        <v>3</v>
      </c>
    </row>
    <row r="153" spans="1:7">
      <c r="A153">
        <v>152</v>
      </c>
      <c r="B153" t="s">
        <v>996</v>
      </c>
      <c r="C153">
        <v>0.5</v>
      </c>
      <c r="D153">
        <v>1.2873600000000001E-4</v>
      </c>
      <c r="E153" t="s">
        <v>3116</v>
      </c>
      <c r="F153" s="5">
        <f t="shared" si="5"/>
        <v>463.44960000000009</v>
      </c>
      <c r="G153" s="15">
        <v>3</v>
      </c>
    </row>
    <row r="154" spans="1:7">
      <c r="A154">
        <v>153</v>
      </c>
      <c r="B154" t="s">
        <v>996</v>
      </c>
      <c r="C154">
        <v>2</v>
      </c>
      <c r="D154" s="3">
        <v>9.8445500000000005E-6</v>
      </c>
      <c r="E154" t="s">
        <v>3116</v>
      </c>
      <c r="F154" s="5">
        <f t="shared" si="5"/>
        <v>35.440380000000005</v>
      </c>
      <c r="G154" s="15">
        <v>3</v>
      </c>
    </row>
    <row r="155" spans="1:7">
      <c r="A155">
        <v>154</v>
      </c>
      <c r="B155" t="s">
        <v>996</v>
      </c>
      <c r="C155">
        <v>6</v>
      </c>
      <c r="D155" s="3">
        <v>9.6269100000000008E-7</v>
      </c>
      <c r="E155" t="s">
        <v>3116</v>
      </c>
      <c r="F155" s="5">
        <f t="shared" si="5"/>
        <v>3.4656876000000003</v>
      </c>
      <c r="G155" s="15">
        <v>3</v>
      </c>
    </row>
    <row r="156" spans="1:7">
      <c r="A156">
        <v>155</v>
      </c>
      <c r="B156" t="s">
        <v>997</v>
      </c>
      <c r="C156">
        <v>0.5</v>
      </c>
      <c r="D156">
        <v>1.20386E-4</v>
      </c>
      <c r="E156" t="s">
        <v>3116</v>
      </c>
      <c r="F156" s="5">
        <f t="shared" si="5"/>
        <v>433.38959999999997</v>
      </c>
      <c r="G156" s="15">
        <v>3</v>
      </c>
    </row>
    <row r="157" spans="1:7">
      <c r="A157">
        <v>156</v>
      </c>
      <c r="B157" t="s">
        <v>997</v>
      </c>
      <c r="C157">
        <v>2</v>
      </c>
      <c r="D157" s="3">
        <v>1.2588999999999999E-5</v>
      </c>
      <c r="E157" t="s">
        <v>3116</v>
      </c>
      <c r="F157" s="5">
        <f t="shared" si="5"/>
        <v>45.320399999999999</v>
      </c>
      <c r="G157" s="15">
        <v>3</v>
      </c>
    </row>
    <row r="158" spans="1:7">
      <c r="A158">
        <v>157</v>
      </c>
      <c r="B158" t="s">
        <v>997</v>
      </c>
      <c r="C158">
        <v>6</v>
      </c>
      <c r="D158" s="3">
        <v>1.15122E-6</v>
      </c>
      <c r="E158" t="s">
        <v>3116</v>
      </c>
      <c r="F158" s="5">
        <f t="shared" si="5"/>
        <v>4.1443920000000007</v>
      </c>
      <c r="G158" s="15">
        <v>3</v>
      </c>
    </row>
    <row r="159" spans="1:7">
      <c r="A159">
        <v>158</v>
      </c>
      <c r="B159" t="s">
        <v>998</v>
      </c>
      <c r="C159">
        <v>0.5</v>
      </c>
      <c r="D159" s="3">
        <v>4.3049900000000003E-5</v>
      </c>
      <c r="E159" t="s">
        <v>3116</v>
      </c>
      <c r="F159" s="5">
        <f t="shared" si="5"/>
        <v>154.97964000000002</v>
      </c>
      <c r="G159" s="15">
        <v>3</v>
      </c>
    </row>
    <row r="160" spans="1:7">
      <c r="A160">
        <v>159</v>
      </c>
      <c r="B160" t="s">
        <v>998</v>
      </c>
      <c r="C160">
        <v>2</v>
      </c>
      <c r="D160" s="3">
        <v>6.0201000000000002E-6</v>
      </c>
      <c r="E160" t="s">
        <v>3116</v>
      </c>
      <c r="F160" s="5">
        <f t="shared" si="5"/>
        <v>21.672360000000001</v>
      </c>
      <c r="G160" s="15">
        <v>3</v>
      </c>
    </row>
    <row r="161" spans="1:7">
      <c r="A161">
        <v>160</v>
      </c>
      <c r="B161" t="s">
        <v>998</v>
      </c>
      <c r="C161">
        <v>6</v>
      </c>
      <c r="D161" s="3">
        <v>7.3617700000000004E-7</v>
      </c>
      <c r="E161" t="s">
        <v>3116</v>
      </c>
      <c r="F161" s="5">
        <f t="shared" si="5"/>
        <v>2.6502372000000003</v>
      </c>
      <c r="G161" s="15">
        <v>3</v>
      </c>
    </row>
    <row r="162" spans="1:7">
      <c r="A162">
        <v>161</v>
      </c>
      <c r="B162" t="s">
        <v>999</v>
      </c>
      <c r="C162">
        <v>0.5</v>
      </c>
      <c r="D162" s="3">
        <v>5.0021800000000003E-5</v>
      </c>
      <c r="E162" t="s">
        <v>3116</v>
      </c>
      <c r="F162" s="5">
        <f t="shared" si="5"/>
        <v>180.07848000000001</v>
      </c>
      <c r="G162" s="15">
        <v>3</v>
      </c>
    </row>
    <row r="163" spans="1:7">
      <c r="A163">
        <v>162</v>
      </c>
      <c r="B163" t="s">
        <v>999</v>
      </c>
      <c r="C163">
        <v>2</v>
      </c>
      <c r="D163" s="3">
        <v>9.5143800000000002E-6</v>
      </c>
      <c r="E163" t="s">
        <v>3116</v>
      </c>
      <c r="F163" s="5">
        <f t="shared" si="5"/>
        <v>34.251767999999998</v>
      </c>
      <c r="G163" s="15">
        <v>3</v>
      </c>
    </row>
    <row r="164" spans="1:7">
      <c r="A164">
        <v>163</v>
      </c>
      <c r="B164" t="s">
        <v>999</v>
      </c>
      <c r="C164">
        <v>6</v>
      </c>
      <c r="D164" s="3">
        <v>1.03299E-6</v>
      </c>
      <c r="E164" t="s">
        <v>3116</v>
      </c>
      <c r="F164" s="5">
        <f t="shared" si="5"/>
        <v>3.7187640000000006</v>
      </c>
      <c r="G164" s="15">
        <v>3</v>
      </c>
    </row>
    <row r="165" spans="1:7">
      <c r="A165">
        <v>164</v>
      </c>
      <c r="B165" t="s">
        <v>1000</v>
      </c>
      <c r="C165">
        <v>0.5</v>
      </c>
      <c r="D165" s="3">
        <v>3.49394E-5</v>
      </c>
      <c r="E165" t="s">
        <v>3116</v>
      </c>
      <c r="F165" s="5">
        <f t="shared" si="5"/>
        <v>125.78184</v>
      </c>
      <c r="G165" s="15">
        <v>3</v>
      </c>
    </row>
    <row r="166" spans="1:7">
      <c r="A166">
        <v>165</v>
      </c>
      <c r="B166" t="s">
        <v>1000</v>
      </c>
      <c r="C166">
        <v>2</v>
      </c>
      <c r="D166" s="3">
        <v>6.3541200000000004E-6</v>
      </c>
      <c r="E166" t="s">
        <v>3116</v>
      </c>
      <c r="F166" s="5">
        <f t="shared" si="5"/>
        <v>22.874832000000001</v>
      </c>
      <c r="G166" s="15">
        <v>3</v>
      </c>
    </row>
    <row r="167" spans="1:7">
      <c r="A167">
        <v>166</v>
      </c>
      <c r="B167" t="s">
        <v>1000</v>
      </c>
      <c r="C167">
        <v>6</v>
      </c>
      <c r="D167" s="3">
        <v>7.54625E-7</v>
      </c>
      <c r="E167" t="s">
        <v>3116</v>
      </c>
      <c r="F167" s="5">
        <f t="shared" si="5"/>
        <v>2.71665</v>
      </c>
      <c r="G167" s="15">
        <v>3</v>
      </c>
    </row>
    <row r="168" spans="1:7">
      <c r="A168">
        <v>167</v>
      </c>
      <c r="B168" t="s">
        <v>1001</v>
      </c>
      <c r="C168">
        <v>0.5</v>
      </c>
      <c r="D168" s="3">
        <v>2.79198E-5</v>
      </c>
      <c r="E168" t="s">
        <v>3116</v>
      </c>
      <c r="F168" s="5">
        <f t="shared" si="5"/>
        <v>100.51128</v>
      </c>
      <c r="G168" s="15">
        <v>3</v>
      </c>
    </row>
    <row r="169" spans="1:7">
      <c r="A169">
        <v>168</v>
      </c>
      <c r="B169" t="s">
        <v>1001</v>
      </c>
      <c r="C169">
        <v>2</v>
      </c>
      <c r="D169" s="3">
        <v>5.6800800000000003E-6</v>
      </c>
      <c r="E169" t="s">
        <v>3116</v>
      </c>
      <c r="F169" s="5">
        <f t="shared" si="5"/>
        <v>20.448288000000002</v>
      </c>
      <c r="G169" s="15">
        <v>3</v>
      </c>
    </row>
    <row r="170" spans="1:7">
      <c r="A170">
        <v>169</v>
      </c>
      <c r="B170" t="s">
        <v>1001</v>
      </c>
      <c r="C170">
        <v>6</v>
      </c>
      <c r="D170" s="3">
        <v>7.7174100000000003E-7</v>
      </c>
      <c r="E170" t="s">
        <v>3116</v>
      </c>
      <c r="F170" s="5">
        <f t="shared" si="5"/>
        <v>2.7782676000000004</v>
      </c>
      <c r="G170" s="15">
        <v>3</v>
      </c>
    </row>
    <row r="171" spans="1:7">
      <c r="A171">
        <v>170</v>
      </c>
      <c r="B171" t="s">
        <v>1002</v>
      </c>
      <c r="C171">
        <v>0</v>
      </c>
      <c r="D171">
        <v>1.5064099999999999E-3</v>
      </c>
      <c r="E171" t="s">
        <v>3126</v>
      </c>
      <c r="F171">
        <f t="shared" ref="F171:F202" si="6">D171*10*3600</f>
        <v>54.230759999999997</v>
      </c>
      <c r="G171">
        <v>3</v>
      </c>
    </row>
    <row r="172" spans="1:7">
      <c r="A172">
        <v>171</v>
      </c>
      <c r="B172" t="s">
        <v>1004</v>
      </c>
      <c r="C172">
        <v>0</v>
      </c>
      <c r="D172">
        <v>1.773504E-3</v>
      </c>
      <c r="E172" t="s">
        <v>3126</v>
      </c>
      <c r="F172">
        <f t="shared" si="6"/>
        <v>63.846144000000002</v>
      </c>
      <c r="G172">
        <v>3</v>
      </c>
    </row>
    <row r="173" spans="1:7">
      <c r="A173">
        <v>172</v>
      </c>
      <c r="B173" t="s">
        <v>1005</v>
      </c>
      <c r="C173">
        <v>0</v>
      </c>
      <c r="D173">
        <v>3.2425209999999999E-3</v>
      </c>
      <c r="E173" t="s">
        <v>3126</v>
      </c>
      <c r="F173">
        <f t="shared" si="6"/>
        <v>116.73075599999999</v>
      </c>
      <c r="G173">
        <v>3</v>
      </c>
    </row>
    <row r="174" spans="1:7">
      <c r="A174">
        <v>173</v>
      </c>
      <c r="B174" t="s">
        <v>1006</v>
      </c>
      <c r="C174">
        <v>0</v>
      </c>
      <c r="D174">
        <v>3.709936E-3</v>
      </c>
      <c r="E174" t="s">
        <v>3126</v>
      </c>
      <c r="F174">
        <f t="shared" si="6"/>
        <v>133.55769599999999</v>
      </c>
      <c r="G174">
        <v>3</v>
      </c>
    </row>
    <row r="175" spans="1:7">
      <c r="A175">
        <v>174</v>
      </c>
      <c r="B175" t="s">
        <v>1007</v>
      </c>
      <c r="C175">
        <v>0</v>
      </c>
      <c r="D175">
        <v>1.2390491E-2</v>
      </c>
      <c r="E175" t="s">
        <v>3126</v>
      </c>
      <c r="F175">
        <f t="shared" si="6"/>
        <v>446.05767600000001</v>
      </c>
      <c r="G175">
        <v>3</v>
      </c>
    </row>
    <row r="176" spans="1:7">
      <c r="A176">
        <v>175</v>
      </c>
      <c r="B176" t="s">
        <v>1008</v>
      </c>
      <c r="C176">
        <v>0</v>
      </c>
      <c r="D176">
        <v>1.4126603E-2</v>
      </c>
      <c r="E176" t="s">
        <v>3126</v>
      </c>
      <c r="F176">
        <f t="shared" si="6"/>
        <v>508.55770799999993</v>
      </c>
      <c r="G176">
        <v>3</v>
      </c>
    </row>
    <row r="177" spans="1:7">
      <c r="A177">
        <v>176</v>
      </c>
      <c r="B177" t="s">
        <v>1009</v>
      </c>
      <c r="C177">
        <v>0</v>
      </c>
      <c r="D177">
        <v>1.1856303E-2</v>
      </c>
      <c r="E177" t="s">
        <v>3126</v>
      </c>
      <c r="F177">
        <f t="shared" si="6"/>
        <v>426.826908</v>
      </c>
      <c r="G177">
        <v>3</v>
      </c>
    </row>
    <row r="178" spans="1:7">
      <c r="A178">
        <v>177</v>
      </c>
      <c r="B178" t="s">
        <v>1010</v>
      </c>
      <c r="C178">
        <v>0</v>
      </c>
      <c r="D178">
        <v>1.2857906000000001E-2</v>
      </c>
      <c r="E178" t="s">
        <v>3126</v>
      </c>
      <c r="F178">
        <f t="shared" si="6"/>
        <v>462.88461599999999</v>
      </c>
      <c r="G178">
        <v>3</v>
      </c>
    </row>
    <row r="179" spans="1:7">
      <c r="A179">
        <v>178</v>
      </c>
      <c r="B179" t="s">
        <v>1011</v>
      </c>
      <c r="C179">
        <v>0</v>
      </c>
      <c r="D179">
        <v>7.8498930000000001E-3</v>
      </c>
      <c r="E179" t="s">
        <v>3126</v>
      </c>
      <c r="F179">
        <f t="shared" si="6"/>
        <v>282.59614799999997</v>
      </c>
      <c r="G179">
        <v>3</v>
      </c>
    </row>
    <row r="180" spans="1:7">
      <c r="A180">
        <v>179</v>
      </c>
      <c r="B180" t="s">
        <v>1012</v>
      </c>
      <c r="C180">
        <v>0</v>
      </c>
      <c r="D180">
        <v>5.3792739999999999E-3</v>
      </c>
      <c r="E180" t="s">
        <v>3126</v>
      </c>
      <c r="F180">
        <f t="shared" si="6"/>
        <v>193.653864</v>
      </c>
      <c r="G180">
        <v>3</v>
      </c>
    </row>
    <row r="181" spans="1:7">
      <c r="A181">
        <v>180</v>
      </c>
      <c r="B181" t="s">
        <v>1013</v>
      </c>
      <c r="C181">
        <v>0</v>
      </c>
      <c r="D181">
        <v>1.0587607000000001E-2</v>
      </c>
      <c r="E181" t="s">
        <v>3126</v>
      </c>
      <c r="F181">
        <f t="shared" si="6"/>
        <v>381.15385200000003</v>
      </c>
      <c r="G181">
        <v>3</v>
      </c>
    </row>
    <row r="182" spans="1:7">
      <c r="A182">
        <v>181</v>
      </c>
      <c r="B182" t="s">
        <v>1014</v>
      </c>
      <c r="C182">
        <v>0</v>
      </c>
      <c r="D182">
        <v>2.1073720000000002E-3</v>
      </c>
      <c r="E182" t="s">
        <v>3126</v>
      </c>
      <c r="F182">
        <f t="shared" si="6"/>
        <v>75.865392</v>
      </c>
      <c r="G182">
        <v>3</v>
      </c>
    </row>
    <row r="183" spans="1:7">
      <c r="A183">
        <v>182</v>
      </c>
      <c r="B183" t="s">
        <v>1002</v>
      </c>
      <c r="C183">
        <v>0.5</v>
      </c>
      <c r="D183">
        <v>8.5493799999999997E-4</v>
      </c>
      <c r="E183" t="s">
        <v>3126</v>
      </c>
      <c r="F183">
        <f t="shared" si="6"/>
        <v>30.777767999999995</v>
      </c>
      <c r="G183">
        <v>3</v>
      </c>
    </row>
    <row r="184" spans="1:7">
      <c r="A184">
        <v>183</v>
      </c>
      <c r="B184" t="s">
        <v>1004</v>
      </c>
      <c r="C184">
        <v>0.5</v>
      </c>
      <c r="D184">
        <v>6.8347099999999995E-4</v>
      </c>
      <c r="E184" t="s">
        <v>3126</v>
      </c>
      <c r="F184">
        <f t="shared" si="6"/>
        <v>24.604955999999998</v>
      </c>
      <c r="G184">
        <v>3</v>
      </c>
    </row>
    <row r="185" spans="1:7">
      <c r="A185">
        <v>184</v>
      </c>
      <c r="B185" t="s">
        <v>1005</v>
      </c>
      <c r="C185">
        <v>0.5</v>
      </c>
      <c r="D185">
        <v>1.0692729999999999E-3</v>
      </c>
      <c r="E185" t="s">
        <v>3126</v>
      </c>
      <c r="F185">
        <f t="shared" si="6"/>
        <v>38.493828000000001</v>
      </c>
      <c r="G185">
        <v>3</v>
      </c>
    </row>
    <row r="186" spans="1:7">
      <c r="A186">
        <v>185</v>
      </c>
      <c r="B186" t="s">
        <v>1006</v>
      </c>
      <c r="C186">
        <v>0.5</v>
      </c>
      <c r="D186">
        <v>1.7122769999999999E-3</v>
      </c>
      <c r="E186" t="s">
        <v>3126</v>
      </c>
      <c r="F186">
        <f t="shared" si="6"/>
        <v>61.641971999999996</v>
      </c>
      <c r="G186">
        <v>3</v>
      </c>
    </row>
    <row r="187" spans="1:7">
      <c r="A187">
        <v>186</v>
      </c>
      <c r="B187" t="s">
        <v>1007</v>
      </c>
      <c r="C187">
        <v>0.5</v>
      </c>
      <c r="D187">
        <v>8.2280519999999996E-3</v>
      </c>
      <c r="E187" t="s">
        <v>3126</v>
      </c>
      <c r="F187">
        <f t="shared" si="6"/>
        <v>296.20987199999996</v>
      </c>
      <c r="G187">
        <v>3</v>
      </c>
    </row>
    <row r="188" spans="1:7">
      <c r="A188">
        <v>187</v>
      </c>
      <c r="B188" t="s">
        <v>1008</v>
      </c>
      <c r="C188">
        <v>0.5</v>
      </c>
      <c r="D188">
        <v>9.8998630000000001E-3</v>
      </c>
      <c r="E188" t="s">
        <v>3126</v>
      </c>
      <c r="F188">
        <f t="shared" si="6"/>
        <v>356.39506800000004</v>
      </c>
      <c r="G188">
        <v>3</v>
      </c>
    </row>
    <row r="189" spans="1:7">
      <c r="A189">
        <v>188</v>
      </c>
      <c r="B189" t="s">
        <v>1009</v>
      </c>
      <c r="C189">
        <v>0.5</v>
      </c>
      <c r="D189">
        <v>6.6419749999999996E-3</v>
      </c>
      <c r="E189" t="s">
        <v>3126</v>
      </c>
      <c r="F189">
        <f t="shared" si="6"/>
        <v>239.11109999999999</v>
      </c>
      <c r="G189">
        <v>3</v>
      </c>
    </row>
    <row r="190" spans="1:7">
      <c r="A190">
        <v>189</v>
      </c>
      <c r="B190" t="s">
        <v>1010</v>
      </c>
      <c r="C190">
        <v>0.5</v>
      </c>
      <c r="D190">
        <v>8.9996569999999994E-3</v>
      </c>
      <c r="E190" t="s">
        <v>3126</v>
      </c>
      <c r="F190">
        <f t="shared" si="6"/>
        <v>323.98765199999997</v>
      </c>
      <c r="G190">
        <v>3</v>
      </c>
    </row>
    <row r="191" spans="1:7">
      <c r="A191">
        <v>190</v>
      </c>
      <c r="B191" t="s">
        <v>1011</v>
      </c>
      <c r="C191">
        <v>0.5</v>
      </c>
      <c r="D191">
        <v>5.0130319999999997E-3</v>
      </c>
      <c r="E191" t="s">
        <v>3126</v>
      </c>
      <c r="F191">
        <f t="shared" si="6"/>
        <v>180.46915200000001</v>
      </c>
      <c r="G191">
        <v>3</v>
      </c>
    </row>
    <row r="192" spans="1:7">
      <c r="A192">
        <v>191</v>
      </c>
      <c r="B192" t="s">
        <v>1012</v>
      </c>
      <c r="C192">
        <v>0.5</v>
      </c>
      <c r="D192">
        <v>2.6553499999999999E-3</v>
      </c>
      <c r="E192" t="s">
        <v>3126</v>
      </c>
      <c r="F192">
        <f t="shared" si="6"/>
        <v>95.592600000000004</v>
      </c>
      <c r="G192">
        <v>3</v>
      </c>
    </row>
    <row r="193" spans="1:7">
      <c r="A193">
        <v>192</v>
      </c>
      <c r="B193" t="s">
        <v>1013</v>
      </c>
      <c r="C193">
        <v>0.5</v>
      </c>
      <c r="D193">
        <v>6.7705760000000004E-3</v>
      </c>
      <c r="E193" t="s">
        <v>3126</v>
      </c>
      <c r="F193">
        <f t="shared" si="6"/>
        <v>243.74073600000003</v>
      </c>
      <c r="G193">
        <v>3</v>
      </c>
    </row>
    <row r="194" spans="1:7">
      <c r="A194">
        <v>193</v>
      </c>
      <c r="B194" t="s">
        <v>1014</v>
      </c>
      <c r="C194">
        <v>0.5</v>
      </c>
      <c r="D194">
        <v>1.3264749999999999E-3</v>
      </c>
      <c r="E194" t="s">
        <v>3126</v>
      </c>
      <c r="F194">
        <f t="shared" si="6"/>
        <v>47.753099999999996</v>
      </c>
      <c r="G194">
        <v>3</v>
      </c>
    </row>
    <row r="195" spans="1:7">
      <c r="A195">
        <v>194</v>
      </c>
      <c r="B195" t="s">
        <v>1002</v>
      </c>
      <c r="C195">
        <v>2.5</v>
      </c>
      <c r="D195" s="6">
        <v>1.01E-4</v>
      </c>
      <c r="E195" t="s">
        <v>3126</v>
      </c>
      <c r="F195">
        <f t="shared" si="6"/>
        <v>3.6360000000000001</v>
      </c>
      <c r="G195">
        <v>3</v>
      </c>
    </row>
    <row r="196" spans="1:7">
      <c r="A196">
        <v>195</v>
      </c>
      <c r="B196" t="s">
        <v>1004</v>
      </c>
      <c r="C196">
        <v>2.5</v>
      </c>
      <c r="D196" s="6">
        <v>1.4300000000000001E-4</v>
      </c>
      <c r="E196" t="s">
        <v>3126</v>
      </c>
      <c r="F196">
        <f t="shared" si="6"/>
        <v>5.1480000000000006</v>
      </c>
      <c r="G196">
        <v>3</v>
      </c>
    </row>
    <row r="197" spans="1:7">
      <c r="A197">
        <v>196</v>
      </c>
      <c r="B197" t="s">
        <v>1005</v>
      </c>
      <c r="C197">
        <v>2.5</v>
      </c>
      <c r="D197" s="34">
        <v>7.0099999999999996E-5</v>
      </c>
      <c r="E197" t="s">
        <v>3126</v>
      </c>
      <c r="F197">
        <f t="shared" si="6"/>
        <v>2.5236000000000001</v>
      </c>
      <c r="G197">
        <v>3</v>
      </c>
    </row>
    <row r="198" spans="1:7">
      <c r="A198">
        <v>197</v>
      </c>
      <c r="B198" t="s">
        <v>1006</v>
      </c>
      <c r="C198">
        <v>2.5</v>
      </c>
      <c r="D198" s="6">
        <v>2.9999999999999997E-4</v>
      </c>
      <c r="E198" t="s">
        <v>3126</v>
      </c>
      <c r="F198">
        <f t="shared" si="6"/>
        <v>10.799999999999999</v>
      </c>
      <c r="G198">
        <v>3</v>
      </c>
    </row>
    <row r="199" spans="1:7">
      <c r="A199">
        <v>198</v>
      </c>
      <c r="B199" t="s">
        <v>1007</v>
      </c>
      <c r="C199">
        <v>2.5</v>
      </c>
      <c r="D199" s="6">
        <v>1.374E-3</v>
      </c>
      <c r="E199" t="s">
        <v>3126</v>
      </c>
      <c r="F199">
        <f t="shared" si="6"/>
        <v>49.463999999999999</v>
      </c>
      <c r="G199">
        <v>3</v>
      </c>
    </row>
    <row r="200" spans="1:7">
      <c r="A200">
        <v>199</v>
      </c>
      <c r="B200" t="s">
        <v>1008</v>
      </c>
      <c r="C200">
        <v>2.5</v>
      </c>
      <c r="D200" s="6">
        <v>2.3969999999999998E-3</v>
      </c>
      <c r="E200" t="s">
        <v>3126</v>
      </c>
      <c r="F200">
        <f t="shared" si="6"/>
        <v>86.291999999999987</v>
      </c>
      <c r="G200">
        <v>3</v>
      </c>
    </row>
    <row r="201" spans="1:7">
      <c r="A201">
        <v>200</v>
      </c>
      <c r="B201" t="s">
        <v>1009</v>
      </c>
      <c r="C201">
        <v>2.5</v>
      </c>
      <c r="D201" s="6">
        <v>1.0510000000000001E-3</v>
      </c>
      <c r="E201" t="s">
        <v>3126</v>
      </c>
      <c r="F201">
        <f t="shared" si="6"/>
        <v>37.835999999999999</v>
      </c>
      <c r="G201">
        <v>3</v>
      </c>
    </row>
    <row r="202" spans="1:7">
      <c r="A202">
        <v>201</v>
      </c>
      <c r="B202" t="s">
        <v>1010</v>
      </c>
      <c r="C202">
        <v>2.5</v>
      </c>
      <c r="D202" s="6">
        <v>1.792E-3</v>
      </c>
      <c r="E202" t="s">
        <v>3126</v>
      </c>
      <c r="F202">
        <f t="shared" si="6"/>
        <v>64.512</v>
      </c>
      <c r="G202">
        <v>3</v>
      </c>
    </row>
    <row r="203" spans="1:7">
      <c r="A203">
        <v>202</v>
      </c>
      <c r="B203" t="s">
        <v>1011</v>
      </c>
      <c r="C203">
        <v>2.5</v>
      </c>
      <c r="D203" s="6">
        <v>1.343E-3</v>
      </c>
      <c r="E203" t="s">
        <v>3126</v>
      </c>
      <c r="F203">
        <f t="shared" ref="F203:F230" si="7">D203*10*3600</f>
        <v>48.348000000000006</v>
      </c>
      <c r="G203">
        <v>3</v>
      </c>
    </row>
    <row r="204" spans="1:7">
      <c r="A204">
        <v>203</v>
      </c>
      <c r="B204" t="s">
        <v>1012</v>
      </c>
      <c r="C204">
        <v>2.5</v>
      </c>
      <c r="D204" s="6">
        <v>4.1399999999999998E-4</v>
      </c>
      <c r="E204" t="s">
        <v>3126</v>
      </c>
      <c r="F204">
        <f t="shared" si="7"/>
        <v>14.903999999999998</v>
      </c>
      <c r="G204">
        <v>3</v>
      </c>
    </row>
    <row r="205" spans="1:7">
      <c r="A205">
        <v>204</v>
      </c>
      <c r="B205" t="s">
        <v>1013</v>
      </c>
      <c r="C205">
        <v>2.5</v>
      </c>
      <c r="D205" s="6">
        <v>1.426E-3</v>
      </c>
      <c r="E205" t="s">
        <v>3126</v>
      </c>
      <c r="F205">
        <f t="shared" si="7"/>
        <v>51.335999999999999</v>
      </c>
      <c r="G205">
        <v>3</v>
      </c>
    </row>
    <row r="206" spans="1:7">
      <c r="A206">
        <v>205</v>
      </c>
      <c r="B206" t="s">
        <v>1014</v>
      </c>
      <c r="C206">
        <v>2.5</v>
      </c>
      <c r="D206" s="6">
        <v>3.4099999999999999E-4</v>
      </c>
      <c r="E206" t="s">
        <v>3126</v>
      </c>
      <c r="F206">
        <f t="shared" si="7"/>
        <v>12.276</v>
      </c>
      <c r="G206">
        <v>3</v>
      </c>
    </row>
    <row r="207" spans="1:7">
      <c r="A207">
        <v>206</v>
      </c>
      <c r="B207" t="s">
        <v>1002</v>
      </c>
      <c r="C207">
        <v>7</v>
      </c>
      <c r="D207" s="3">
        <v>2.6143799999999999E-5</v>
      </c>
      <c r="E207" t="s">
        <v>3126</v>
      </c>
      <c r="F207">
        <f t="shared" si="7"/>
        <v>0.94117680000000004</v>
      </c>
      <c r="G207">
        <v>3</v>
      </c>
    </row>
    <row r="208" spans="1:7">
      <c r="A208">
        <v>207</v>
      </c>
      <c r="B208" t="s">
        <v>1004</v>
      </c>
      <c r="C208">
        <v>7</v>
      </c>
      <c r="D208" s="3">
        <v>2.6143799999999999E-5</v>
      </c>
      <c r="E208" t="s">
        <v>3126</v>
      </c>
      <c r="F208">
        <f t="shared" si="7"/>
        <v>0.94117680000000004</v>
      </c>
      <c r="G208">
        <v>3</v>
      </c>
    </row>
    <row r="209" spans="1:7">
      <c r="A209">
        <v>208</v>
      </c>
      <c r="B209" t="s">
        <v>1005</v>
      </c>
      <c r="C209">
        <v>7</v>
      </c>
      <c r="D209" s="3">
        <v>1.3050900000000001E-5</v>
      </c>
      <c r="E209" t="s">
        <v>3126</v>
      </c>
      <c r="F209">
        <f t="shared" si="7"/>
        <v>0.46983240000000004</v>
      </c>
      <c r="G209">
        <v>3</v>
      </c>
    </row>
    <row r="210" spans="1:7">
      <c r="A210">
        <v>209</v>
      </c>
      <c r="B210" t="s">
        <v>1006</v>
      </c>
      <c r="C210">
        <v>7</v>
      </c>
      <c r="D210" s="3">
        <v>8.7680200000000001E-5</v>
      </c>
      <c r="E210" t="s">
        <v>3126</v>
      </c>
      <c r="F210">
        <f t="shared" si="7"/>
        <v>3.1564871999999999</v>
      </c>
      <c r="G210">
        <v>3</v>
      </c>
    </row>
    <row r="211" spans="1:7">
      <c r="A211">
        <v>210</v>
      </c>
      <c r="B211" t="s">
        <v>1007</v>
      </c>
      <c r="C211">
        <v>7</v>
      </c>
      <c r="D211">
        <v>1.0862900000000001E-4</v>
      </c>
      <c r="E211" t="s">
        <v>3126</v>
      </c>
      <c r="F211">
        <f t="shared" si="7"/>
        <v>3.9106440000000005</v>
      </c>
      <c r="G211">
        <v>3</v>
      </c>
    </row>
    <row r="212" spans="1:7">
      <c r="A212">
        <v>211</v>
      </c>
      <c r="B212" t="s">
        <v>1008</v>
      </c>
      <c r="C212">
        <v>7</v>
      </c>
      <c r="D212">
        <v>3.3644399999999998E-4</v>
      </c>
      <c r="E212" t="s">
        <v>3126</v>
      </c>
      <c r="F212">
        <f t="shared" si="7"/>
        <v>12.111984</v>
      </c>
      <c r="G212">
        <v>3</v>
      </c>
    </row>
    <row r="213" spans="1:7">
      <c r="A213">
        <v>212</v>
      </c>
      <c r="B213" t="s">
        <v>1009</v>
      </c>
      <c r="C213">
        <v>7</v>
      </c>
      <c r="D213">
        <v>1.3874199999999999E-4</v>
      </c>
      <c r="E213" t="s">
        <v>3126</v>
      </c>
      <c r="F213">
        <f t="shared" si="7"/>
        <v>4.9947119999999998</v>
      </c>
      <c r="G213">
        <v>3</v>
      </c>
    </row>
    <row r="214" spans="1:7">
      <c r="A214">
        <v>213</v>
      </c>
      <c r="B214" t="s">
        <v>1010</v>
      </c>
      <c r="C214">
        <v>7</v>
      </c>
      <c r="D214">
        <v>1.68856E-4</v>
      </c>
      <c r="E214" t="s">
        <v>3126</v>
      </c>
      <c r="F214">
        <f t="shared" si="7"/>
        <v>6.0788159999999998</v>
      </c>
      <c r="G214">
        <v>3</v>
      </c>
    </row>
    <row r="215" spans="1:7">
      <c r="A215">
        <v>214</v>
      </c>
      <c r="B215" t="s">
        <v>1011</v>
      </c>
      <c r="C215">
        <v>7</v>
      </c>
      <c r="D215">
        <v>3.8488800000000001E-4</v>
      </c>
      <c r="E215" t="s">
        <v>3126</v>
      </c>
      <c r="F215">
        <f t="shared" si="7"/>
        <v>13.855967999999999</v>
      </c>
      <c r="G215">
        <v>3</v>
      </c>
    </row>
    <row r="216" spans="1:7">
      <c r="A216">
        <v>215</v>
      </c>
      <c r="B216" t="s">
        <v>1012</v>
      </c>
      <c r="C216">
        <v>7</v>
      </c>
      <c r="D216" s="3">
        <v>7.3277999999999999E-5</v>
      </c>
      <c r="E216" t="s">
        <v>3126</v>
      </c>
      <c r="F216">
        <f t="shared" si="7"/>
        <v>2.6380079999999997</v>
      </c>
      <c r="G216">
        <v>3</v>
      </c>
    </row>
    <row r="217" spans="1:7">
      <c r="A217">
        <v>216</v>
      </c>
      <c r="B217" t="s">
        <v>1013</v>
      </c>
      <c r="C217">
        <v>7</v>
      </c>
      <c r="D217">
        <v>2.1337099999999999E-4</v>
      </c>
      <c r="E217" t="s">
        <v>3126</v>
      </c>
      <c r="F217">
        <f t="shared" si="7"/>
        <v>7.6813560000000001</v>
      </c>
      <c r="G217">
        <v>3</v>
      </c>
    </row>
    <row r="218" spans="1:7">
      <c r="A218">
        <v>217</v>
      </c>
      <c r="B218" t="s">
        <v>1014</v>
      </c>
      <c r="C218">
        <v>7</v>
      </c>
      <c r="D218">
        <v>1.7933000000000001E-4</v>
      </c>
      <c r="E218" t="s">
        <v>3126</v>
      </c>
      <c r="F218">
        <f t="shared" si="7"/>
        <v>6.4558800000000005</v>
      </c>
      <c r="G218">
        <v>3</v>
      </c>
    </row>
    <row r="219" spans="1:7">
      <c r="A219">
        <v>218</v>
      </c>
      <c r="B219" t="s">
        <v>1002</v>
      </c>
      <c r="C219">
        <v>10</v>
      </c>
      <c r="D219" s="3">
        <v>1.6569600000000001E-5</v>
      </c>
      <c r="E219" t="s">
        <v>3126</v>
      </c>
      <c r="F219">
        <f t="shared" si="7"/>
        <v>0.59650560000000008</v>
      </c>
      <c r="G219">
        <v>3</v>
      </c>
    </row>
    <row r="220" spans="1:7">
      <c r="A220">
        <v>219</v>
      </c>
      <c r="B220" t="s">
        <v>1004</v>
      </c>
      <c r="C220">
        <v>10</v>
      </c>
      <c r="D220" s="3">
        <v>1.7605199999999999E-5</v>
      </c>
      <c r="E220" t="s">
        <v>3126</v>
      </c>
      <c r="F220">
        <f t="shared" si="7"/>
        <v>0.6337872</v>
      </c>
      <c r="G220">
        <v>3</v>
      </c>
    </row>
    <row r="221" spans="1:7">
      <c r="A221">
        <v>220</v>
      </c>
      <c r="B221" t="s">
        <v>1005</v>
      </c>
      <c r="C221">
        <v>10</v>
      </c>
      <c r="D221" s="3">
        <v>7.2491900000000001E-6</v>
      </c>
      <c r="E221" t="s">
        <v>3126</v>
      </c>
      <c r="F221">
        <f t="shared" si="7"/>
        <v>0.26097084000000004</v>
      </c>
      <c r="G221">
        <v>3</v>
      </c>
    </row>
    <row r="222" spans="1:7">
      <c r="A222">
        <v>221</v>
      </c>
      <c r="B222" t="s">
        <v>1006</v>
      </c>
      <c r="C222">
        <v>10</v>
      </c>
      <c r="D222" s="3">
        <v>5.1779900000000002E-5</v>
      </c>
      <c r="E222" t="s">
        <v>3126</v>
      </c>
      <c r="F222">
        <f t="shared" si="7"/>
        <v>1.8640764000000001</v>
      </c>
      <c r="G222">
        <v>3</v>
      </c>
    </row>
    <row r="223" spans="1:7">
      <c r="A223">
        <v>222</v>
      </c>
      <c r="B223" t="s">
        <v>1007</v>
      </c>
      <c r="C223">
        <v>10</v>
      </c>
      <c r="D223" s="3">
        <v>5.3851099999999997E-5</v>
      </c>
      <c r="E223" t="s">
        <v>3126</v>
      </c>
      <c r="F223">
        <f t="shared" si="7"/>
        <v>1.9386395999999999</v>
      </c>
      <c r="G223">
        <v>3</v>
      </c>
    </row>
    <row r="224" spans="1:7">
      <c r="A224">
        <v>223</v>
      </c>
      <c r="B224" t="s">
        <v>1008</v>
      </c>
      <c r="C224">
        <v>10</v>
      </c>
      <c r="D224">
        <v>2.29903E-4</v>
      </c>
      <c r="E224" t="s">
        <v>3126</v>
      </c>
      <c r="F224">
        <f t="shared" si="7"/>
        <v>8.2765079999999998</v>
      </c>
      <c r="G224">
        <v>3</v>
      </c>
    </row>
    <row r="225" spans="1:7">
      <c r="A225">
        <v>224</v>
      </c>
      <c r="B225" t="s">
        <v>1009</v>
      </c>
      <c r="C225">
        <v>10</v>
      </c>
      <c r="D225" s="3">
        <v>8.69903E-5</v>
      </c>
      <c r="E225" t="s">
        <v>3126</v>
      </c>
      <c r="F225">
        <f t="shared" si="7"/>
        <v>3.1316508000000001</v>
      </c>
      <c r="G225">
        <v>3</v>
      </c>
    </row>
    <row r="226" spans="1:7">
      <c r="A226">
        <v>225</v>
      </c>
      <c r="B226" t="s">
        <v>1010</v>
      </c>
      <c r="C226">
        <v>10</v>
      </c>
      <c r="D226" s="3">
        <v>8.4919099999999998E-5</v>
      </c>
      <c r="E226" t="s">
        <v>3126</v>
      </c>
      <c r="F226">
        <f t="shared" si="7"/>
        <v>3.0570876</v>
      </c>
      <c r="G226">
        <v>3</v>
      </c>
    </row>
    <row r="227" spans="1:7">
      <c r="A227">
        <v>226</v>
      </c>
      <c r="B227" t="s">
        <v>1011</v>
      </c>
      <c r="C227">
        <v>10</v>
      </c>
      <c r="D227">
        <v>2.6200600000000001E-4</v>
      </c>
      <c r="E227" t="s">
        <v>3126</v>
      </c>
      <c r="F227">
        <f t="shared" si="7"/>
        <v>9.4322160000000004</v>
      </c>
      <c r="G227">
        <v>3</v>
      </c>
    </row>
    <row r="228" spans="1:7">
      <c r="A228">
        <v>227</v>
      </c>
      <c r="B228" t="s">
        <v>1012</v>
      </c>
      <c r="C228">
        <v>10</v>
      </c>
      <c r="D228" s="3">
        <v>6.0064700000000001E-5</v>
      </c>
      <c r="E228" t="s">
        <v>3126</v>
      </c>
      <c r="F228">
        <f t="shared" si="7"/>
        <v>2.1623292000000003</v>
      </c>
      <c r="G228">
        <v>3</v>
      </c>
    </row>
    <row r="229" spans="1:7">
      <c r="A229">
        <v>228</v>
      </c>
      <c r="B229" t="s">
        <v>1013</v>
      </c>
      <c r="C229">
        <v>10</v>
      </c>
      <c r="D229">
        <v>1.36699E-4</v>
      </c>
      <c r="E229" t="s">
        <v>3126</v>
      </c>
      <c r="F229">
        <f t="shared" si="7"/>
        <v>4.9211640000000001</v>
      </c>
      <c r="G229">
        <v>3</v>
      </c>
    </row>
    <row r="230" spans="1:7">
      <c r="A230">
        <v>229</v>
      </c>
      <c r="B230" t="s">
        <v>1014</v>
      </c>
      <c r="C230">
        <v>10</v>
      </c>
      <c r="D230">
        <v>1.18058E-4</v>
      </c>
      <c r="E230" t="s">
        <v>3126</v>
      </c>
      <c r="F230">
        <f t="shared" si="7"/>
        <v>4.2500879999999999</v>
      </c>
      <c r="G230">
        <v>3</v>
      </c>
    </row>
    <row r="231" spans="1:7">
      <c r="A231">
        <v>230</v>
      </c>
      <c r="B231" t="s">
        <v>3127</v>
      </c>
      <c r="C231">
        <v>1</v>
      </c>
      <c r="D231" s="3">
        <v>2.8799999999999999E-5</v>
      </c>
      <c r="E231" t="s">
        <v>3116</v>
      </c>
      <c r="F231">
        <f t="shared" ref="F231:F262" si="8">D231*1000*3600</f>
        <v>103.67999999999999</v>
      </c>
      <c r="G231">
        <v>1</v>
      </c>
    </row>
    <row r="232" spans="1:7">
      <c r="A232">
        <v>231</v>
      </c>
      <c r="B232" t="s">
        <v>3127</v>
      </c>
      <c r="C232">
        <v>3</v>
      </c>
      <c r="D232" s="3">
        <v>1.8199999999999999E-5</v>
      </c>
      <c r="E232" t="s">
        <v>3116</v>
      </c>
      <c r="F232">
        <f t="shared" si="8"/>
        <v>65.52</v>
      </c>
      <c r="G232">
        <v>1</v>
      </c>
    </row>
    <row r="233" spans="1:7">
      <c r="A233">
        <v>232</v>
      </c>
      <c r="B233" t="s">
        <v>3127</v>
      </c>
      <c r="C233">
        <v>5</v>
      </c>
      <c r="D233" s="3">
        <v>1.11E-5</v>
      </c>
      <c r="E233" t="s">
        <v>3116</v>
      </c>
      <c r="F233">
        <f t="shared" si="8"/>
        <v>39.96</v>
      </c>
      <c r="G233">
        <v>1</v>
      </c>
    </row>
    <row r="234" spans="1:7">
      <c r="A234">
        <v>233</v>
      </c>
      <c r="B234" t="s">
        <v>3127</v>
      </c>
      <c r="C234">
        <v>7</v>
      </c>
      <c r="D234" s="3">
        <v>6.7399999999999998E-6</v>
      </c>
      <c r="E234" t="s">
        <v>3116</v>
      </c>
      <c r="F234">
        <f t="shared" si="8"/>
        <v>24.263999999999999</v>
      </c>
      <c r="G234">
        <v>1</v>
      </c>
    </row>
    <row r="235" spans="1:7">
      <c r="A235">
        <v>234</v>
      </c>
      <c r="B235" t="s">
        <v>3128</v>
      </c>
      <c r="C235">
        <v>1</v>
      </c>
      <c r="D235" s="3">
        <v>2.8200000000000001E-6</v>
      </c>
      <c r="E235" t="s">
        <v>3116</v>
      </c>
      <c r="F235">
        <f t="shared" si="8"/>
        <v>10.151999999999999</v>
      </c>
      <c r="G235">
        <v>1</v>
      </c>
    </row>
    <row r="236" spans="1:7">
      <c r="A236">
        <v>235</v>
      </c>
      <c r="B236" t="s">
        <v>3128</v>
      </c>
      <c r="C236">
        <v>3</v>
      </c>
      <c r="D236" s="3">
        <v>1.0899999999999999E-6</v>
      </c>
      <c r="E236" t="s">
        <v>3116</v>
      </c>
      <c r="F236">
        <f t="shared" si="8"/>
        <v>3.9239999999999999</v>
      </c>
      <c r="G236">
        <v>1</v>
      </c>
    </row>
    <row r="237" spans="1:7">
      <c r="A237">
        <v>236</v>
      </c>
      <c r="B237" t="s">
        <v>3128</v>
      </c>
      <c r="C237">
        <v>5</v>
      </c>
      <c r="D237" s="3">
        <v>6.6000000000000003E-7</v>
      </c>
      <c r="E237" t="s">
        <v>3116</v>
      </c>
      <c r="F237">
        <f t="shared" si="8"/>
        <v>2.3759999999999999</v>
      </c>
      <c r="G237">
        <v>1</v>
      </c>
    </row>
    <row r="238" spans="1:7">
      <c r="A238">
        <v>237</v>
      </c>
      <c r="B238" t="s">
        <v>3128</v>
      </c>
      <c r="C238">
        <v>7</v>
      </c>
      <c r="D238" s="3">
        <v>6.6000000000000003E-7</v>
      </c>
      <c r="E238" t="s">
        <v>3116</v>
      </c>
      <c r="F238">
        <f t="shared" si="8"/>
        <v>2.3759999999999999</v>
      </c>
      <c r="G238">
        <v>1</v>
      </c>
    </row>
    <row r="239" spans="1:7">
      <c r="A239">
        <v>238</v>
      </c>
      <c r="B239" t="s">
        <v>3128</v>
      </c>
      <c r="C239">
        <v>9</v>
      </c>
      <c r="D239" s="3">
        <v>9.0100000000000006E-8</v>
      </c>
      <c r="E239" t="s">
        <v>3116</v>
      </c>
      <c r="F239">
        <f t="shared" si="8"/>
        <v>0.32436000000000004</v>
      </c>
      <c r="G239">
        <v>1</v>
      </c>
    </row>
    <row r="240" spans="1:7">
      <c r="A240">
        <v>239</v>
      </c>
      <c r="B240" t="s">
        <v>3129</v>
      </c>
      <c r="C240">
        <v>1</v>
      </c>
      <c r="D240" s="3">
        <v>3.6200000000000001E-6</v>
      </c>
      <c r="E240" t="s">
        <v>3116</v>
      </c>
      <c r="F240">
        <f t="shared" si="8"/>
        <v>13.032</v>
      </c>
      <c r="G240">
        <v>1</v>
      </c>
    </row>
    <row r="241" spans="1:7">
      <c r="A241">
        <v>240</v>
      </c>
      <c r="B241" t="s">
        <v>3129</v>
      </c>
      <c r="C241">
        <v>3</v>
      </c>
      <c r="D241" s="3">
        <v>1.6500000000000001E-6</v>
      </c>
      <c r="E241" t="s">
        <v>3116</v>
      </c>
      <c r="F241">
        <f t="shared" si="8"/>
        <v>5.94</v>
      </c>
      <c r="G241">
        <v>1</v>
      </c>
    </row>
    <row r="242" spans="1:7">
      <c r="A242">
        <v>241</v>
      </c>
      <c r="B242" t="s">
        <v>3129</v>
      </c>
      <c r="C242">
        <v>5</v>
      </c>
      <c r="D242" s="3">
        <v>9.9999999999999995E-7</v>
      </c>
      <c r="E242" t="s">
        <v>3116</v>
      </c>
      <c r="F242">
        <f t="shared" si="8"/>
        <v>3.6</v>
      </c>
      <c r="G242">
        <v>1</v>
      </c>
    </row>
    <row r="243" spans="1:7">
      <c r="A243">
        <v>242</v>
      </c>
      <c r="B243" t="s">
        <v>3129</v>
      </c>
      <c r="C243">
        <v>7</v>
      </c>
      <c r="D243" s="3">
        <v>6.3399999999999999E-7</v>
      </c>
      <c r="E243" t="s">
        <v>3116</v>
      </c>
      <c r="F243">
        <f t="shared" si="8"/>
        <v>2.2824</v>
      </c>
      <c r="G243">
        <v>1</v>
      </c>
    </row>
    <row r="244" spans="1:7">
      <c r="A244">
        <v>243</v>
      </c>
      <c r="B244" t="s">
        <v>3129</v>
      </c>
      <c r="C244">
        <v>9</v>
      </c>
      <c r="D244" s="3">
        <v>4.7399999999999998E-7</v>
      </c>
      <c r="E244" t="s">
        <v>3116</v>
      </c>
      <c r="F244">
        <f t="shared" si="8"/>
        <v>1.7063999999999999</v>
      </c>
      <c r="G244">
        <v>1</v>
      </c>
    </row>
    <row r="245" spans="1:7">
      <c r="A245">
        <v>244</v>
      </c>
      <c r="B245" t="s">
        <v>3130</v>
      </c>
      <c r="C245">
        <v>0.5</v>
      </c>
      <c r="D245" s="3">
        <v>7.1699999999999995E-5</v>
      </c>
      <c r="E245" t="s">
        <v>3116</v>
      </c>
      <c r="F245">
        <f t="shared" si="8"/>
        <v>258.12</v>
      </c>
      <c r="G245">
        <v>1</v>
      </c>
    </row>
    <row r="246" spans="1:7">
      <c r="A246">
        <v>245</v>
      </c>
      <c r="B246" t="s">
        <v>3130</v>
      </c>
      <c r="C246">
        <v>1</v>
      </c>
      <c r="D246" s="3">
        <v>5.5899999999999997E-5</v>
      </c>
      <c r="E246" t="s">
        <v>3116</v>
      </c>
      <c r="F246">
        <f t="shared" si="8"/>
        <v>201.23999999999998</v>
      </c>
      <c r="G246">
        <v>1</v>
      </c>
    </row>
    <row r="247" spans="1:7">
      <c r="A247">
        <v>246</v>
      </c>
      <c r="B247" t="s">
        <v>3130</v>
      </c>
      <c r="C247">
        <v>3</v>
      </c>
      <c r="D247" s="3">
        <v>2.7900000000000001E-5</v>
      </c>
      <c r="E247" t="s">
        <v>3116</v>
      </c>
      <c r="F247">
        <f t="shared" si="8"/>
        <v>100.44</v>
      </c>
      <c r="G247">
        <v>1</v>
      </c>
    </row>
    <row r="248" spans="1:7">
      <c r="A248">
        <v>247</v>
      </c>
      <c r="B248" t="s">
        <v>3130</v>
      </c>
      <c r="C248">
        <v>5</v>
      </c>
      <c r="D248" s="3">
        <v>2.0699999999999998E-5</v>
      </c>
      <c r="E248" t="s">
        <v>3116</v>
      </c>
      <c r="F248">
        <f t="shared" si="8"/>
        <v>74.52</v>
      </c>
      <c r="G248">
        <v>1</v>
      </c>
    </row>
    <row r="249" spans="1:7">
      <c r="A249">
        <v>248</v>
      </c>
      <c r="B249" t="s">
        <v>3130</v>
      </c>
      <c r="C249">
        <v>7</v>
      </c>
      <c r="D249" s="3">
        <v>1.08E-5</v>
      </c>
      <c r="E249" t="s">
        <v>3116</v>
      </c>
      <c r="F249">
        <f t="shared" si="8"/>
        <v>38.880000000000003</v>
      </c>
      <c r="G249">
        <v>1</v>
      </c>
    </row>
    <row r="250" spans="1:7">
      <c r="A250">
        <v>249</v>
      </c>
      <c r="B250" t="s">
        <v>3130</v>
      </c>
      <c r="C250">
        <v>9</v>
      </c>
      <c r="D250" s="3">
        <v>5.9599999999999997E-6</v>
      </c>
      <c r="E250" t="s">
        <v>3116</v>
      </c>
      <c r="F250">
        <f t="shared" si="8"/>
        <v>21.456</v>
      </c>
      <c r="G250">
        <v>1</v>
      </c>
    </row>
    <row r="251" spans="1:7">
      <c r="A251">
        <v>250</v>
      </c>
      <c r="B251" t="s">
        <v>3131</v>
      </c>
      <c r="C251">
        <v>0.5</v>
      </c>
      <c r="D251" s="3">
        <v>5.4799999999999998E-7</v>
      </c>
      <c r="E251" t="s">
        <v>3116</v>
      </c>
      <c r="F251">
        <f t="shared" si="8"/>
        <v>1.9727999999999999</v>
      </c>
      <c r="G251">
        <v>1</v>
      </c>
    </row>
    <row r="252" spans="1:7">
      <c r="A252">
        <v>251</v>
      </c>
      <c r="B252" t="s">
        <v>3131</v>
      </c>
      <c r="C252">
        <v>1</v>
      </c>
      <c r="D252" s="3">
        <v>3.0199999999999998E-7</v>
      </c>
      <c r="E252" t="s">
        <v>3116</v>
      </c>
      <c r="F252">
        <f t="shared" si="8"/>
        <v>1.0871999999999999</v>
      </c>
      <c r="G252">
        <v>1</v>
      </c>
    </row>
    <row r="253" spans="1:7">
      <c r="A253">
        <v>252</v>
      </c>
      <c r="B253" t="s">
        <v>3131</v>
      </c>
      <c r="C253">
        <v>3</v>
      </c>
      <c r="D253" s="3">
        <v>1.5800000000000001E-7</v>
      </c>
      <c r="E253" t="s">
        <v>3116</v>
      </c>
      <c r="F253">
        <f t="shared" si="8"/>
        <v>0.56880000000000008</v>
      </c>
      <c r="G253">
        <v>1</v>
      </c>
    </row>
    <row r="254" spans="1:7">
      <c r="A254">
        <v>253</v>
      </c>
      <c r="B254" t="s">
        <v>3131</v>
      </c>
      <c r="C254">
        <v>5</v>
      </c>
      <c r="D254" s="3">
        <v>1.5800000000000001E-7</v>
      </c>
      <c r="E254" t="s">
        <v>3116</v>
      </c>
      <c r="F254">
        <f t="shared" si="8"/>
        <v>0.56880000000000008</v>
      </c>
      <c r="G254">
        <v>1</v>
      </c>
    </row>
    <row r="255" spans="1:7">
      <c r="A255">
        <v>254</v>
      </c>
      <c r="B255" t="s">
        <v>3131</v>
      </c>
      <c r="C255">
        <v>7</v>
      </c>
      <c r="D255" s="3">
        <v>1.3E-7</v>
      </c>
      <c r="E255" t="s">
        <v>3116</v>
      </c>
      <c r="F255">
        <f t="shared" si="8"/>
        <v>0.46799999999999997</v>
      </c>
      <c r="G255">
        <v>1</v>
      </c>
    </row>
    <row r="256" spans="1:7">
      <c r="A256">
        <v>255</v>
      </c>
      <c r="B256" t="s">
        <v>3131</v>
      </c>
      <c r="C256">
        <v>9</v>
      </c>
      <c r="D256" s="3">
        <v>6.4599999999999996E-8</v>
      </c>
      <c r="E256" t="s">
        <v>3116</v>
      </c>
      <c r="F256">
        <f t="shared" si="8"/>
        <v>0.23255999999999999</v>
      </c>
      <c r="G256">
        <v>1</v>
      </c>
    </row>
    <row r="257" spans="1:7">
      <c r="A257">
        <v>256</v>
      </c>
      <c r="B257" t="s">
        <v>3132</v>
      </c>
      <c r="C257">
        <v>0.5</v>
      </c>
      <c r="D257" s="3">
        <v>6.1699999999999995E-5</v>
      </c>
      <c r="E257" t="s">
        <v>3116</v>
      </c>
      <c r="F257">
        <f t="shared" si="8"/>
        <v>222.12</v>
      </c>
      <c r="G257">
        <v>1</v>
      </c>
    </row>
    <row r="258" spans="1:7">
      <c r="A258">
        <v>257</v>
      </c>
      <c r="B258" t="s">
        <v>3132</v>
      </c>
      <c r="C258">
        <v>1</v>
      </c>
      <c r="D258" s="3">
        <v>2.9300000000000001E-5</v>
      </c>
      <c r="E258" t="s">
        <v>3116</v>
      </c>
      <c r="F258">
        <f t="shared" si="8"/>
        <v>105.48</v>
      </c>
      <c r="G258">
        <v>1</v>
      </c>
    </row>
    <row r="259" spans="1:7">
      <c r="A259">
        <v>258</v>
      </c>
      <c r="B259" t="s">
        <v>3132</v>
      </c>
      <c r="C259">
        <v>3</v>
      </c>
      <c r="D259" s="3">
        <v>2.4000000000000001E-5</v>
      </c>
      <c r="E259" t="s">
        <v>3116</v>
      </c>
      <c r="F259">
        <f t="shared" si="8"/>
        <v>86.4</v>
      </c>
      <c r="G259">
        <v>1</v>
      </c>
    </row>
    <row r="260" spans="1:7">
      <c r="A260">
        <v>259</v>
      </c>
      <c r="B260" t="s">
        <v>3132</v>
      </c>
      <c r="C260">
        <v>5</v>
      </c>
      <c r="D260" s="3">
        <v>1.8700000000000001E-5</v>
      </c>
      <c r="E260" t="s">
        <v>3116</v>
      </c>
      <c r="F260">
        <f t="shared" si="8"/>
        <v>67.320000000000007</v>
      </c>
      <c r="G260">
        <v>1</v>
      </c>
    </row>
    <row r="261" spans="1:7">
      <c r="A261">
        <v>260</v>
      </c>
      <c r="B261" t="s">
        <v>3132</v>
      </c>
      <c r="C261">
        <v>7</v>
      </c>
      <c r="D261" s="3">
        <v>6.7499999999999997E-6</v>
      </c>
      <c r="E261" t="s">
        <v>3116</v>
      </c>
      <c r="F261">
        <f t="shared" si="8"/>
        <v>24.3</v>
      </c>
      <c r="G261">
        <v>1</v>
      </c>
    </row>
    <row r="262" spans="1:7">
      <c r="A262">
        <v>261</v>
      </c>
      <c r="B262" t="s">
        <v>3132</v>
      </c>
      <c r="C262">
        <v>9</v>
      </c>
      <c r="D262" s="3">
        <v>4.8899999999999998E-6</v>
      </c>
      <c r="E262" t="s">
        <v>3116</v>
      </c>
      <c r="F262">
        <f t="shared" si="8"/>
        <v>17.603999999999999</v>
      </c>
      <c r="G262">
        <v>1</v>
      </c>
    </row>
    <row r="263" spans="1:7">
      <c r="A263">
        <v>262</v>
      </c>
      <c r="B263" t="s">
        <v>3133</v>
      </c>
      <c r="C263">
        <v>1</v>
      </c>
      <c r="D263" s="3">
        <v>8.8300000000000005E-5</v>
      </c>
      <c r="E263" t="s">
        <v>3116</v>
      </c>
      <c r="F263">
        <f t="shared" ref="F263:F294" si="9">D263*1000*3600</f>
        <v>317.88</v>
      </c>
      <c r="G263">
        <v>1</v>
      </c>
    </row>
    <row r="264" spans="1:7">
      <c r="A264">
        <v>263</v>
      </c>
      <c r="B264" t="s">
        <v>3133</v>
      </c>
      <c r="C264">
        <v>3</v>
      </c>
      <c r="D264" s="3">
        <v>4.5500000000000001E-5</v>
      </c>
      <c r="E264" t="s">
        <v>3116</v>
      </c>
      <c r="F264">
        <f t="shared" si="9"/>
        <v>163.79999999999998</v>
      </c>
      <c r="G264">
        <v>1</v>
      </c>
    </row>
    <row r="265" spans="1:7">
      <c r="A265">
        <v>264</v>
      </c>
      <c r="B265" t="s">
        <v>3133</v>
      </c>
      <c r="C265">
        <v>5</v>
      </c>
      <c r="D265" s="3">
        <v>3.1300000000000002E-5</v>
      </c>
      <c r="E265" t="s">
        <v>3116</v>
      </c>
      <c r="F265">
        <f t="shared" si="9"/>
        <v>112.68</v>
      </c>
      <c r="G265">
        <v>1</v>
      </c>
    </row>
    <row r="266" spans="1:7">
      <c r="A266">
        <v>265</v>
      </c>
      <c r="B266" t="s">
        <v>3133</v>
      </c>
      <c r="C266">
        <v>7</v>
      </c>
      <c r="D266" s="3">
        <v>2.1100000000000001E-5</v>
      </c>
      <c r="E266" t="s">
        <v>3116</v>
      </c>
      <c r="F266">
        <f t="shared" si="9"/>
        <v>75.960000000000008</v>
      </c>
      <c r="G266">
        <v>1</v>
      </c>
    </row>
    <row r="267" spans="1:7">
      <c r="A267">
        <v>266</v>
      </c>
      <c r="B267" t="s">
        <v>3133</v>
      </c>
      <c r="C267">
        <v>9</v>
      </c>
      <c r="D267" s="3">
        <v>1.2099999999999999E-5</v>
      </c>
      <c r="E267" t="s">
        <v>3116</v>
      </c>
      <c r="F267">
        <f t="shared" si="9"/>
        <v>43.56</v>
      </c>
      <c r="G267">
        <v>1</v>
      </c>
    </row>
    <row r="268" spans="1:7">
      <c r="A268">
        <v>267</v>
      </c>
      <c r="B268" t="s">
        <v>3134</v>
      </c>
      <c r="C268">
        <v>1</v>
      </c>
      <c r="D268" s="3">
        <v>6.2099999999999998E-6</v>
      </c>
      <c r="E268" t="s">
        <v>3116</v>
      </c>
      <c r="F268">
        <f t="shared" si="9"/>
        <v>22.356000000000002</v>
      </c>
      <c r="G268">
        <v>1</v>
      </c>
    </row>
    <row r="269" spans="1:7">
      <c r="A269">
        <v>268</v>
      </c>
      <c r="B269" t="s">
        <v>3134</v>
      </c>
      <c r="C269">
        <v>3</v>
      </c>
      <c r="D269" s="3">
        <v>2.7099999999999999E-6</v>
      </c>
      <c r="E269" t="s">
        <v>3116</v>
      </c>
      <c r="F269">
        <f t="shared" si="9"/>
        <v>9.7559999999999985</v>
      </c>
      <c r="G269">
        <v>1</v>
      </c>
    </row>
    <row r="270" spans="1:7">
      <c r="A270">
        <v>269</v>
      </c>
      <c r="B270" t="s">
        <v>3134</v>
      </c>
      <c r="C270">
        <v>5</v>
      </c>
      <c r="D270" s="3">
        <v>1.86E-6</v>
      </c>
      <c r="E270" t="s">
        <v>3116</v>
      </c>
      <c r="F270">
        <f t="shared" si="9"/>
        <v>6.6959999999999997</v>
      </c>
      <c r="G270">
        <v>1</v>
      </c>
    </row>
    <row r="271" spans="1:7">
      <c r="A271">
        <v>270</v>
      </c>
      <c r="B271" t="s">
        <v>3134</v>
      </c>
      <c r="C271">
        <v>7</v>
      </c>
      <c r="D271" s="3">
        <v>9.9999999999999995E-7</v>
      </c>
      <c r="E271" t="s">
        <v>3116</v>
      </c>
      <c r="F271">
        <f t="shared" si="9"/>
        <v>3.6</v>
      </c>
      <c r="G271">
        <v>1</v>
      </c>
    </row>
    <row r="272" spans="1:7">
      <c r="A272">
        <v>271</v>
      </c>
      <c r="B272" t="s">
        <v>3134</v>
      </c>
      <c r="C272">
        <v>9</v>
      </c>
      <c r="D272" s="3">
        <v>5.2600000000000002E-7</v>
      </c>
      <c r="E272" t="s">
        <v>3116</v>
      </c>
      <c r="F272">
        <f t="shared" si="9"/>
        <v>1.8935999999999999</v>
      </c>
      <c r="G272">
        <v>1</v>
      </c>
    </row>
    <row r="273" spans="1:7">
      <c r="A273">
        <v>272</v>
      </c>
      <c r="B273" t="s">
        <v>3135</v>
      </c>
      <c r="C273">
        <v>1</v>
      </c>
      <c r="D273" s="3">
        <v>3.26E-5</v>
      </c>
      <c r="E273" t="s">
        <v>3116</v>
      </c>
      <c r="F273">
        <f t="shared" si="9"/>
        <v>117.35999999999999</v>
      </c>
      <c r="G273">
        <v>1</v>
      </c>
    </row>
    <row r="274" spans="1:7">
      <c r="A274">
        <v>273</v>
      </c>
      <c r="B274" t="s">
        <v>3135</v>
      </c>
      <c r="C274">
        <v>3</v>
      </c>
      <c r="D274" s="3">
        <v>1.6099999999999998E-5</v>
      </c>
      <c r="E274" t="s">
        <v>3116</v>
      </c>
      <c r="F274">
        <f t="shared" si="9"/>
        <v>57.96</v>
      </c>
      <c r="G274">
        <v>1</v>
      </c>
    </row>
    <row r="275" spans="1:7">
      <c r="A275">
        <v>274</v>
      </c>
      <c r="B275" t="s">
        <v>3135</v>
      </c>
      <c r="C275">
        <v>5</v>
      </c>
      <c r="D275" s="3">
        <v>1.0200000000000001E-5</v>
      </c>
      <c r="E275" t="s">
        <v>3116</v>
      </c>
      <c r="F275">
        <f t="shared" si="9"/>
        <v>36.720000000000006</v>
      </c>
      <c r="G275">
        <v>1</v>
      </c>
    </row>
    <row r="276" spans="1:7">
      <c r="A276">
        <v>275</v>
      </c>
      <c r="B276" t="s">
        <v>3135</v>
      </c>
      <c r="C276">
        <v>7</v>
      </c>
      <c r="D276" s="3">
        <v>1.0200000000000001E-5</v>
      </c>
      <c r="E276" t="s">
        <v>3116</v>
      </c>
      <c r="F276">
        <f t="shared" si="9"/>
        <v>36.720000000000006</v>
      </c>
      <c r="G276">
        <v>1</v>
      </c>
    </row>
    <row r="277" spans="1:7">
      <c r="A277">
        <v>276</v>
      </c>
      <c r="B277" t="s">
        <v>3135</v>
      </c>
      <c r="C277">
        <v>9</v>
      </c>
      <c r="D277" s="3">
        <v>5.7100000000000004E-6</v>
      </c>
      <c r="E277" t="s">
        <v>3116</v>
      </c>
      <c r="F277">
        <f t="shared" si="9"/>
        <v>20.556000000000001</v>
      </c>
      <c r="G277">
        <v>1</v>
      </c>
    </row>
    <row r="278" spans="1:7">
      <c r="A278">
        <v>277</v>
      </c>
      <c r="B278" t="s">
        <v>3136</v>
      </c>
      <c r="C278">
        <v>1</v>
      </c>
      <c r="D278" s="3">
        <v>1.1400000000000001E-4</v>
      </c>
      <c r="E278" t="s">
        <v>3116</v>
      </c>
      <c r="F278">
        <f t="shared" si="9"/>
        <v>410.40000000000003</v>
      </c>
      <c r="G278">
        <v>1</v>
      </c>
    </row>
    <row r="279" spans="1:7">
      <c r="A279">
        <v>278</v>
      </c>
      <c r="B279" t="s">
        <v>3136</v>
      </c>
      <c r="C279">
        <v>3</v>
      </c>
      <c r="D279" s="3">
        <v>7.8300000000000006E-5</v>
      </c>
      <c r="E279" t="s">
        <v>3116</v>
      </c>
      <c r="F279">
        <f t="shared" si="9"/>
        <v>281.88000000000005</v>
      </c>
      <c r="G279">
        <v>1</v>
      </c>
    </row>
    <row r="280" spans="1:7">
      <c r="A280">
        <v>279</v>
      </c>
      <c r="B280" t="s">
        <v>3136</v>
      </c>
      <c r="C280">
        <v>5</v>
      </c>
      <c r="D280" s="3">
        <v>3.6999999999999998E-5</v>
      </c>
      <c r="E280" t="s">
        <v>3116</v>
      </c>
      <c r="F280">
        <f t="shared" si="9"/>
        <v>133.19999999999999</v>
      </c>
      <c r="G280">
        <v>1</v>
      </c>
    </row>
    <row r="281" spans="1:7">
      <c r="A281">
        <v>280</v>
      </c>
      <c r="B281" t="s">
        <v>3136</v>
      </c>
      <c r="C281">
        <v>7</v>
      </c>
      <c r="D281" s="3">
        <v>1.5400000000000002E-5</v>
      </c>
      <c r="E281" t="s">
        <v>3116</v>
      </c>
      <c r="F281">
        <f t="shared" si="9"/>
        <v>55.440000000000005</v>
      </c>
      <c r="G281">
        <v>1</v>
      </c>
    </row>
    <row r="282" spans="1:7">
      <c r="A282">
        <v>281</v>
      </c>
      <c r="B282" t="s">
        <v>3137</v>
      </c>
      <c r="C282">
        <v>1</v>
      </c>
      <c r="D282" s="3">
        <v>6.28E-6</v>
      </c>
      <c r="E282" t="s">
        <v>3116</v>
      </c>
      <c r="F282">
        <f t="shared" si="9"/>
        <v>22.608000000000001</v>
      </c>
      <c r="G282">
        <v>1</v>
      </c>
    </row>
    <row r="283" spans="1:7">
      <c r="A283">
        <v>282</v>
      </c>
      <c r="B283" t="s">
        <v>3137</v>
      </c>
      <c r="C283">
        <v>3</v>
      </c>
      <c r="D283" s="3">
        <v>3.63E-6</v>
      </c>
      <c r="E283" t="s">
        <v>3116</v>
      </c>
      <c r="F283">
        <f t="shared" si="9"/>
        <v>13.068</v>
      </c>
      <c r="G283">
        <v>1</v>
      </c>
    </row>
    <row r="284" spans="1:7">
      <c r="A284">
        <v>283</v>
      </c>
      <c r="B284" t="s">
        <v>3137</v>
      </c>
      <c r="C284">
        <v>5</v>
      </c>
      <c r="D284" s="3">
        <v>2.2000000000000001E-6</v>
      </c>
      <c r="E284" t="s">
        <v>3116</v>
      </c>
      <c r="F284">
        <f t="shared" si="9"/>
        <v>7.9200000000000008</v>
      </c>
      <c r="G284">
        <v>1</v>
      </c>
    </row>
    <row r="285" spans="1:7">
      <c r="A285">
        <v>284</v>
      </c>
      <c r="B285" t="s">
        <v>3137</v>
      </c>
      <c r="C285">
        <v>7</v>
      </c>
      <c r="D285" s="3">
        <v>1.3400000000000001E-6</v>
      </c>
      <c r="E285" t="s">
        <v>3116</v>
      </c>
      <c r="F285">
        <f t="shared" si="9"/>
        <v>4.8239999999999998</v>
      </c>
      <c r="G285">
        <v>1</v>
      </c>
    </row>
    <row r="286" spans="1:7">
      <c r="A286">
        <v>285</v>
      </c>
      <c r="B286" t="s">
        <v>3138</v>
      </c>
      <c r="C286">
        <v>1</v>
      </c>
      <c r="D286" s="3">
        <v>5.9500000000000003E-5</v>
      </c>
      <c r="E286" t="s">
        <v>3116</v>
      </c>
      <c r="F286">
        <f t="shared" si="9"/>
        <v>214.20000000000002</v>
      </c>
      <c r="G286">
        <v>1</v>
      </c>
    </row>
    <row r="287" spans="1:7">
      <c r="A287">
        <v>286</v>
      </c>
      <c r="B287" t="s">
        <v>3138</v>
      </c>
      <c r="C287">
        <v>3</v>
      </c>
      <c r="D287" s="3">
        <v>3.6100000000000003E-5</v>
      </c>
      <c r="E287" t="s">
        <v>3116</v>
      </c>
      <c r="F287">
        <f t="shared" si="9"/>
        <v>129.96</v>
      </c>
      <c r="G287">
        <v>1</v>
      </c>
    </row>
    <row r="288" spans="1:7">
      <c r="A288">
        <v>287</v>
      </c>
      <c r="B288" t="s">
        <v>3138</v>
      </c>
      <c r="C288">
        <v>5</v>
      </c>
      <c r="D288" s="3">
        <v>2.19E-5</v>
      </c>
      <c r="E288" t="s">
        <v>3116</v>
      </c>
      <c r="F288">
        <f t="shared" si="9"/>
        <v>78.84</v>
      </c>
      <c r="G288">
        <v>1</v>
      </c>
    </row>
    <row r="289" spans="1:7">
      <c r="A289">
        <v>288</v>
      </c>
      <c r="B289" t="s">
        <v>3138</v>
      </c>
      <c r="C289">
        <v>7</v>
      </c>
      <c r="D289" s="3">
        <v>1.26E-5</v>
      </c>
      <c r="E289" t="s">
        <v>3116</v>
      </c>
      <c r="F289">
        <f t="shared" si="9"/>
        <v>45.36</v>
      </c>
      <c r="G289">
        <v>1</v>
      </c>
    </row>
    <row r="290" spans="1:7">
      <c r="A290">
        <v>289</v>
      </c>
      <c r="B290" t="s">
        <v>3138</v>
      </c>
      <c r="C290">
        <v>9</v>
      </c>
      <c r="D290" s="3">
        <v>2.83E-6</v>
      </c>
      <c r="E290" t="s">
        <v>3116</v>
      </c>
      <c r="F290">
        <f t="shared" si="9"/>
        <v>10.188000000000001</v>
      </c>
      <c r="G290">
        <v>1</v>
      </c>
    </row>
    <row r="291" spans="1:7">
      <c r="A291">
        <v>290</v>
      </c>
      <c r="B291" t="s">
        <v>1024</v>
      </c>
      <c r="C291">
        <v>1</v>
      </c>
      <c r="D291" s="3">
        <v>1.8300000000000001E-6</v>
      </c>
      <c r="E291" t="s">
        <v>3116</v>
      </c>
      <c r="F291">
        <f t="shared" si="9"/>
        <v>6.5880000000000001</v>
      </c>
      <c r="G291">
        <v>1</v>
      </c>
    </row>
    <row r="292" spans="1:7">
      <c r="A292">
        <v>291</v>
      </c>
      <c r="B292" t="s">
        <v>1024</v>
      </c>
      <c r="C292">
        <v>3</v>
      </c>
      <c r="D292" s="3">
        <v>8.2799999999999995E-7</v>
      </c>
      <c r="E292" t="s">
        <v>3116</v>
      </c>
      <c r="F292">
        <f t="shared" si="9"/>
        <v>2.9807999999999999</v>
      </c>
      <c r="G292">
        <v>1</v>
      </c>
    </row>
    <row r="293" spans="1:7">
      <c r="A293">
        <v>292</v>
      </c>
      <c r="B293" t="s">
        <v>1024</v>
      </c>
      <c r="C293">
        <v>5</v>
      </c>
      <c r="D293" s="3">
        <v>5.0399999999999996E-7</v>
      </c>
      <c r="E293" t="s">
        <v>3116</v>
      </c>
      <c r="F293">
        <f t="shared" si="9"/>
        <v>1.8144</v>
      </c>
      <c r="G293">
        <v>1</v>
      </c>
    </row>
    <row r="294" spans="1:7">
      <c r="A294">
        <v>293</v>
      </c>
      <c r="B294" t="s">
        <v>1015</v>
      </c>
      <c r="C294">
        <v>1</v>
      </c>
      <c r="D294" s="3">
        <v>1.3599999999999999E-6</v>
      </c>
      <c r="E294" t="s">
        <v>3116</v>
      </c>
      <c r="F294">
        <f t="shared" si="9"/>
        <v>4.8959999999999999</v>
      </c>
      <c r="G294">
        <v>1</v>
      </c>
    </row>
    <row r="295" spans="1:7">
      <c r="A295">
        <v>294</v>
      </c>
      <c r="B295" t="s">
        <v>1015</v>
      </c>
      <c r="C295">
        <v>3</v>
      </c>
      <c r="D295" s="3">
        <v>4.34E-7</v>
      </c>
      <c r="E295" t="s">
        <v>3116</v>
      </c>
      <c r="F295">
        <f t="shared" ref="F295:F326" si="10">D295*1000*3600</f>
        <v>1.5624</v>
      </c>
      <c r="G295">
        <v>1</v>
      </c>
    </row>
    <row r="296" spans="1:7">
      <c r="A296">
        <v>295</v>
      </c>
      <c r="B296" t="s">
        <v>1015</v>
      </c>
      <c r="C296">
        <v>5</v>
      </c>
      <c r="D296" s="3">
        <v>2.17E-7</v>
      </c>
      <c r="E296" t="s">
        <v>3116</v>
      </c>
      <c r="F296">
        <f t="shared" si="10"/>
        <v>0.78120000000000001</v>
      </c>
      <c r="G296">
        <v>1</v>
      </c>
    </row>
    <row r="297" spans="1:7">
      <c r="A297">
        <v>296</v>
      </c>
      <c r="B297" t="s">
        <v>1020</v>
      </c>
      <c r="C297">
        <v>1</v>
      </c>
      <c r="D297" s="3">
        <v>4.5699999999999998E-7</v>
      </c>
      <c r="E297" t="s">
        <v>3116</v>
      </c>
      <c r="F297">
        <f t="shared" si="10"/>
        <v>1.6452</v>
      </c>
      <c r="G297">
        <v>1</v>
      </c>
    </row>
    <row r="298" spans="1:7">
      <c r="A298">
        <v>297</v>
      </c>
      <c r="B298" t="s">
        <v>1020</v>
      </c>
      <c r="C298">
        <v>3</v>
      </c>
      <c r="D298" s="3">
        <v>1.6899999999999999E-7</v>
      </c>
      <c r="E298" t="s">
        <v>3116</v>
      </c>
      <c r="F298">
        <f t="shared" si="10"/>
        <v>0.60839999999999994</v>
      </c>
      <c r="G298">
        <v>1</v>
      </c>
    </row>
    <row r="299" spans="1:7">
      <c r="A299">
        <v>298</v>
      </c>
      <c r="B299" t="s">
        <v>1020</v>
      </c>
      <c r="C299">
        <v>5</v>
      </c>
      <c r="D299" s="3">
        <v>8.8800000000000001E-8</v>
      </c>
      <c r="E299" t="s">
        <v>3116</v>
      </c>
      <c r="F299">
        <f t="shared" si="10"/>
        <v>0.31968000000000002</v>
      </c>
      <c r="G299">
        <v>1</v>
      </c>
    </row>
    <row r="300" spans="1:7">
      <c r="A300">
        <v>299</v>
      </c>
      <c r="B300" t="s">
        <v>1025</v>
      </c>
      <c r="C300">
        <v>1</v>
      </c>
      <c r="D300" s="3">
        <v>2.5900000000000002E-6</v>
      </c>
      <c r="E300" t="s">
        <v>3116</v>
      </c>
      <c r="F300">
        <f t="shared" si="10"/>
        <v>9.3240000000000016</v>
      </c>
      <c r="G300">
        <v>1</v>
      </c>
    </row>
    <row r="301" spans="1:7">
      <c r="A301">
        <v>300</v>
      </c>
      <c r="B301" t="s">
        <v>1025</v>
      </c>
      <c r="C301">
        <v>3</v>
      </c>
      <c r="D301" s="3">
        <v>9.1500000000000003E-7</v>
      </c>
      <c r="E301" t="s">
        <v>3116</v>
      </c>
      <c r="F301">
        <f t="shared" si="10"/>
        <v>3.294</v>
      </c>
      <c r="G301">
        <v>1</v>
      </c>
    </row>
    <row r="302" spans="1:7">
      <c r="A302">
        <v>301</v>
      </c>
      <c r="B302" t="s">
        <v>1025</v>
      </c>
      <c r="C302">
        <v>5</v>
      </c>
      <c r="D302" s="3">
        <v>3.39E-7</v>
      </c>
      <c r="E302" t="s">
        <v>3116</v>
      </c>
      <c r="F302">
        <f t="shared" si="10"/>
        <v>1.2203999999999999</v>
      </c>
      <c r="G302">
        <v>1</v>
      </c>
    </row>
    <row r="303" spans="1:7">
      <c r="A303">
        <v>302</v>
      </c>
      <c r="B303" t="s">
        <v>1017</v>
      </c>
      <c r="C303">
        <v>1</v>
      </c>
      <c r="D303" s="3">
        <v>3.67E-6</v>
      </c>
      <c r="E303" t="s">
        <v>3116</v>
      </c>
      <c r="F303">
        <f t="shared" si="10"/>
        <v>13.212</v>
      </c>
      <c r="G303">
        <v>1</v>
      </c>
    </row>
    <row r="304" spans="1:7">
      <c r="A304">
        <v>303</v>
      </c>
      <c r="B304" t="s">
        <v>1017</v>
      </c>
      <c r="C304">
        <v>3</v>
      </c>
      <c r="D304" s="3">
        <v>1.17E-6</v>
      </c>
      <c r="E304" t="s">
        <v>3116</v>
      </c>
      <c r="F304">
        <f t="shared" si="10"/>
        <v>4.2119999999999997</v>
      </c>
      <c r="G304">
        <v>1</v>
      </c>
    </row>
    <row r="305" spans="1:7">
      <c r="A305">
        <v>304</v>
      </c>
      <c r="B305" t="s">
        <v>1017</v>
      </c>
      <c r="C305">
        <v>5</v>
      </c>
      <c r="D305" s="3">
        <v>3.9299999999999999E-7</v>
      </c>
      <c r="E305" t="s">
        <v>3116</v>
      </c>
      <c r="F305">
        <f t="shared" si="10"/>
        <v>1.4148000000000001</v>
      </c>
      <c r="G305">
        <v>1</v>
      </c>
    </row>
    <row r="306" spans="1:7">
      <c r="A306">
        <v>305</v>
      </c>
      <c r="B306" t="s">
        <v>1021</v>
      </c>
      <c r="C306">
        <v>1</v>
      </c>
      <c r="D306" s="3">
        <v>6.1500000000000004E-7</v>
      </c>
      <c r="E306" t="s">
        <v>3116</v>
      </c>
      <c r="F306">
        <f t="shared" si="10"/>
        <v>2.2140000000000004</v>
      </c>
      <c r="G306">
        <v>1</v>
      </c>
    </row>
    <row r="307" spans="1:7">
      <c r="A307">
        <v>306</v>
      </c>
      <c r="B307" t="s">
        <v>1021</v>
      </c>
      <c r="C307">
        <v>3</v>
      </c>
      <c r="D307" s="3">
        <v>1.3899999999999999E-7</v>
      </c>
      <c r="E307" t="s">
        <v>3116</v>
      </c>
      <c r="F307">
        <f t="shared" si="10"/>
        <v>0.50039999999999996</v>
      </c>
      <c r="G307">
        <v>1</v>
      </c>
    </row>
    <row r="308" spans="1:7">
      <c r="A308">
        <v>307</v>
      </c>
      <c r="B308" t="s">
        <v>1021</v>
      </c>
      <c r="C308">
        <v>5</v>
      </c>
      <c r="D308" s="3">
        <v>4.2200000000000001E-8</v>
      </c>
      <c r="E308" t="s">
        <v>3116</v>
      </c>
      <c r="F308">
        <f t="shared" si="10"/>
        <v>0.15192</v>
      </c>
      <c r="G308">
        <v>1</v>
      </c>
    </row>
    <row r="309" spans="1:7">
      <c r="A309">
        <v>308</v>
      </c>
      <c r="B309" t="s">
        <v>1026</v>
      </c>
      <c r="C309">
        <v>1</v>
      </c>
      <c r="D309" s="3">
        <v>1.5E-6</v>
      </c>
      <c r="E309" t="s">
        <v>3116</v>
      </c>
      <c r="F309">
        <f t="shared" si="10"/>
        <v>5.4</v>
      </c>
      <c r="G309">
        <v>1</v>
      </c>
    </row>
    <row r="310" spans="1:7">
      <c r="A310">
        <v>309</v>
      </c>
      <c r="B310" t="s">
        <v>1026</v>
      </c>
      <c r="C310">
        <v>3</v>
      </c>
      <c r="D310" s="3">
        <v>6.4600000000000004E-7</v>
      </c>
      <c r="E310" t="s">
        <v>3116</v>
      </c>
      <c r="F310">
        <f t="shared" si="10"/>
        <v>2.3256000000000001</v>
      </c>
      <c r="G310">
        <v>1</v>
      </c>
    </row>
    <row r="311" spans="1:7">
      <c r="A311">
        <v>310</v>
      </c>
      <c r="B311" t="s">
        <v>1026</v>
      </c>
      <c r="C311">
        <v>5</v>
      </c>
      <c r="D311" s="3">
        <v>3.5600000000000001E-7</v>
      </c>
      <c r="E311" t="s">
        <v>3116</v>
      </c>
      <c r="F311">
        <f t="shared" si="10"/>
        <v>1.2816000000000001</v>
      </c>
      <c r="G311">
        <v>1</v>
      </c>
    </row>
    <row r="312" spans="1:7">
      <c r="A312">
        <v>311</v>
      </c>
      <c r="B312" t="s">
        <v>1018</v>
      </c>
      <c r="C312">
        <v>1</v>
      </c>
      <c r="D312" s="3">
        <v>1.06E-6</v>
      </c>
      <c r="E312" t="s">
        <v>3116</v>
      </c>
      <c r="F312">
        <f t="shared" si="10"/>
        <v>3.8159999999999998</v>
      </c>
      <c r="G312">
        <v>1</v>
      </c>
    </row>
    <row r="313" spans="1:7">
      <c r="A313">
        <v>312</v>
      </c>
      <c r="B313" t="s">
        <v>1018</v>
      </c>
      <c r="C313">
        <v>3</v>
      </c>
      <c r="D313" s="3">
        <v>3.0699999999999998E-7</v>
      </c>
      <c r="E313" t="s">
        <v>3116</v>
      </c>
      <c r="F313">
        <f t="shared" si="10"/>
        <v>1.1052</v>
      </c>
      <c r="G313">
        <v>1</v>
      </c>
    </row>
    <row r="314" spans="1:7">
      <c r="A314">
        <v>313</v>
      </c>
      <c r="B314" t="s">
        <v>1018</v>
      </c>
      <c r="C314">
        <v>5</v>
      </c>
      <c r="D314" s="3">
        <v>9.3299999999999995E-8</v>
      </c>
      <c r="E314" t="s">
        <v>3116</v>
      </c>
      <c r="F314">
        <f t="shared" si="10"/>
        <v>0.33587999999999996</v>
      </c>
      <c r="G314">
        <v>1</v>
      </c>
    </row>
    <row r="315" spans="1:7">
      <c r="A315">
        <v>314</v>
      </c>
      <c r="B315" t="s">
        <v>1022</v>
      </c>
      <c r="C315">
        <v>1</v>
      </c>
      <c r="D315" s="3">
        <v>9.1500000000000003E-7</v>
      </c>
      <c r="E315" t="s">
        <v>3116</v>
      </c>
      <c r="F315">
        <f t="shared" si="10"/>
        <v>3.294</v>
      </c>
      <c r="G315">
        <v>1</v>
      </c>
    </row>
    <row r="316" spans="1:7">
      <c r="A316">
        <v>315</v>
      </c>
      <c r="B316" t="s">
        <v>1022</v>
      </c>
      <c r="C316">
        <v>3</v>
      </c>
      <c r="D316" s="3">
        <v>1.03E-7</v>
      </c>
      <c r="E316" t="s">
        <v>3116</v>
      </c>
      <c r="F316">
        <f t="shared" si="10"/>
        <v>0.37079999999999996</v>
      </c>
      <c r="G316">
        <v>1</v>
      </c>
    </row>
    <row r="317" spans="1:7">
      <c r="A317">
        <v>316</v>
      </c>
      <c r="B317" t="s">
        <v>1022</v>
      </c>
      <c r="C317">
        <v>5</v>
      </c>
      <c r="D317" s="3">
        <v>3.1300000000000002E-8</v>
      </c>
      <c r="E317" t="s">
        <v>3116</v>
      </c>
      <c r="F317">
        <f t="shared" si="10"/>
        <v>0.11268</v>
      </c>
      <c r="G317">
        <v>1</v>
      </c>
    </row>
    <row r="318" spans="1:7">
      <c r="A318">
        <v>317</v>
      </c>
      <c r="B318" t="s">
        <v>1027</v>
      </c>
      <c r="C318">
        <v>1</v>
      </c>
      <c r="D318" s="3">
        <v>1.4300000000000001E-6</v>
      </c>
      <c r="E318" t="s">
        <v>3116</v>
      </c>
      <c r="F318">
        <f t="shared" si="10"/>
        <v>5.1480000000000006</v>
      </c>
      <c r="G318">
        <v>1</v>
      </c>
    </row>
    <row r="319" spans="1:7">
      <c r="A319">
        <v>318</v>
      </c>
      <c r="B319" t="s">
        <v>1027</v>
      </c>
      <c r="C319">
        <v>3</v>
      </c>
      <c r="D319" s="3">
        <v>3.5600000000000001E-7</v>
      </c>
      <c r="E319" t="s">
        <v>3116</v>
      </c>
      <c r="F319">
        <f t="shared" si="10"/>
        <v>1.2816000000000001</v>
      </c>
      <c r="G319">
        <v>1</v>
      </c>
    </row>
    <row r="320" spans="1:7">
      <c r="A320">
        <v>319</v>
      </c>
      <c r="B320" t="s">
        <v>1027</v>
      </c>
      <c r="C320">
        <v>5</v>
      </c>
      <c r="D320" s="3">
        <v>1.9600000000000001E-7</v>
      </c>
      <c r="E320" t="s">
        <v>3116</v>
      </c>
      <c r="F320">
        <f t="shared" si="10"/>
        <v>0.70560000000000012</v>
      </c>
      <c r="G320">
        <v>1</v>
      </c>
    </row>
    <row r="321" spans="1:8">
      <c r="A321">
        <v>320</v>
      </c>
      <c r="B321" t="s">
        <v>1019</v>
      </c>
      <c r="C321">
        <v>1</v>
      </c>
      <c r="D321" s="3">
        <v>9.6099999999999999E-7</v>
      </c>
      <c r="E321" t="s">
        <v>3116</v>
      </c>
      <c r="F321">
        <f t="shared" si="10"/>
        <v>3.4595999999999996</v>
      </c>
      <c r="G321">
        <v>1</v>
      </c>
    </row>
    <row r="322" spans="1:8">
      <c r="A322">
        <v>321</v>
      </c>
      <c r="B322" t="s">
        <v>1019</v>
      </c>
      <c r="C322">
        <v>3</v>
      </c>
      <c r="D322" s="3">
        <v>1.49E-7</v>
      </c>
      <c r="E322" t="s">
        <v>3116</v>
      </c>
      <c r="F322">
        <f t="shared" si="10"/>
        <v>0.53639999999999999</v>
      </c>
      <c r="G322">
        <v>1</v>
      </c>
    </row>
    <row r="323" spans="1:8">
      <c r="A323">
        <v>322</v>
      </c>
      <c r="B323" t="s">
        <v>1019</v>
      </c>
      <c r="C323">
        <v>5</v>
      </c>
      <c r="D323" s="3">
        <v>3.1300000000000002E-8</v>
      </c>
      <c r="E323" t="s">
        <v>3116</v>
      </c>
      <c r="F323">
        <f t="shared" si="10"/>
        <v>0.11268</v>
      </c>
      <c r="G323">
        <v>1</v>
      </c>
    </row>
    <row r="324" spans="1:8">
      <c r="A324">
        <v>323</v>
      </c>
      <c r="B324" t="s">
        <v>1023</v>
      </c>
      <c r="C324">
        <v>1</v>
      </c>
      <c r="D324" s="3">
        <v>4.4499999999999997E-7</v>
      </c>
      <c r="E324" t="s">
        <v>3116</v>
      </c>
      <c r="F324">
        <f t="shared" si="10"/>
        <v>1.6019999999999999</v>
      </c>
      <c r="G324">
        <v>1</v>
      </c>
    </row>
    <row r="325" spans="1:8">
      <c r="A325">
        <v>324</v>
      </c>
      <c r="B325" t="s">
        <v>1023</v>
      </c>
      <c r="C325">
        <v>3</v>
      </c>
      <c r="D325" s="3">
        <v>7.1E-8</v>
      </c>
      <c r="E325" t="s">
        <v>3116</v>
      </c>
      <c r="F325">
        <f t="shared" si="10"/>
        <v>0.25559999999999999</v>
      </c>
      <c r="G325">
        <v>1</v>
      </c>
    </row>
    <row r="326" spans="1:8">
      <c r="A326">
        <v>325</v>
      </c>
      <c r="B326" t="s">
        <v>1023</v>
      </c>
      <c r="C326">
        <v>5</v>
      </c>
      <c r="D326" s="3">
        <v>1.31E-8</v>
      </c>
      <c r="E326" t="s">
        <v>3116</v>
      </c>
      <c r="F326">
        <f t="shared" si="10"/>
        <v>4.7160000000000001E-2</v>
      </c>
      <c r="G326">
        <v>1</v>
      </c>
    </row>
    <row r="327" spans="1:8">
      <c r="A327">
        <v>326</v>
      </c>
      <c r="B327" t="s">
        <v>1028</v>
      </c>
      <c r="C327">
        <v>1</v>
      </c>
      <c r="D327">
        <v>40.918577720000002</v>
      </c>
      <c r="E327" t="s">
        <v>3123</v>
      </c>
      <c r="F327">
        <f>D327</f>
        <v>40.918577720000002</v>
      </c>
      <c r="G327">
        <v>10</v>
      </c>
    </row>
    <row r="328" spans="1:8">
      <c r="A328">
        <v>327</v>
      </c>
      <c r="B328" t="s">
        <v>1028</v>
      </c>
      <c r="C328">
        <v>3</v>
      </c>
      <c r="D328">
        <v>3.838008748</v>
      </c>
      <c r="E328" t="s">
        <v>3123</v>
      </c>
      <c r="F328">
        <f>D328</f>
        <v>3.838008748</v>
      </c>
      <c r="G328">
        <v>10</v>
      </c>
    </row>
    <row r="329" spans="1:8">
      <c r="A329">
        <v>328</v>
      </c>
      <c r="B329" t="s">
        <v>1028</v>
      </c>
      <c r="C329">
        <v>6</v>
      </c>
      <c r="D329">
        <v>1.801478731</v>
      </c>
      <c r="E329" t="s">
        <v>3123</v>
      </c>
      <c r="F329">
        <f>D329</f>
        <v>1.801478731</v>
      </c>
      <c r="G329">
        <v>10</v>
      </c>
    </row>
    <row r="330" spans="1:8">
      <c r="A330">
        <v>329</v>
      </c>
      <c r="B330" t="s">
        <v>1028</v>
      </c>
      <c r="C330">
        <v>12</v>
      </c>
      <c r="D330">
        <v>0.63095734400000003</v>
      </c>
      <c r="E330" t="s">
        <v>3123</v>
      </c>
      <c r="F330">
        <f>D330</f>
        <v>0.63095734400000003</v>
      </c>
      <c r="G330">
        <v>10</v>
      </c>
    </row>
    <row r="331" spans="1:8">
      <c r="A331">
        <v>330</v>
      </c>
      <c r="B331" t="s">
        <v>1029</v>
      </c>
      <c r="C331">
        <v>0.1</v>
      </c>
      <c r="D331" s="3">
        <v>5.7593699999999997E-5</v>
      </c>
      <c r="E331" t="s">
        <v>3116</v>
      </c>
      <c r="F331">
        <f t="shared" ref="F331:F358" si="11">D331*1000*3600</f>
        <v>207.33732000000001</v>
      </c>
      <c r="G331">
        <v>17</v>
      </c>
      <c r="H331" t="s">
        <v>3139</v>
      </c>
    </row>
    <row r="332" spans="1:8">
      <c r="A332">
        <v>331</v>
      </c>
      <c r="B332" t="s">
        <v>1029</v>
      </c>
      <c r="C332">
        <v>4.0999999999999996</v>
      </c>
      <c r="D332" s="3">
        <v>1.79937E-5</v>
      </c>
      <c r="E332" t="s">
        <v>3116</v>
      </c>
      <c r="F332">
        <f t="shared" si="11"/>
        <v>64.777320000000003</v>
      </c>
      <c r="G332">
        <v>17</v>
      </c>
      <c r="H332" t="s">
        <v>3139</v>
      </c>
    </row>
    <row r="333" spans="1:8">
      <c r="A333">
        <v>332</v>
      </c>
      <c r="B333" t="s">
        <v>1031</v>
      </c>
      <c r="C333">
        <v>0.1</v>
      </c>
      <c r="D333" s="3">
        <v>6.9754300000000004E-5</v>
      </c>
      <c r="E333" t="s">
        <v>3116</v>
      </c>
      <c r="F333">
        <f t="shared" si="11"/>
        <v>251.11548000000002</v>
      </c>
      <c r="G333">
        <v>17</v>
      </c>
      <c r="H333" t="s">
        <v>3139</v>
      </c>
    </row>
    <row r="334" spans="1:8">
      <c r="A334">
        <v>333</v>
      </c>
      <c r="B334" t="s">
        <v>1031</v>
      </c>
      <c r="C334">
        <v>4.0999999999999996</v>
      </c>
      <c r="D334" s="3">
        <v>3.9508699999999997E-5</v>
      </c>
      <c r="E334" t="s">
        <v>3116</v>
      </c>
      <c r="F334">
        <f t="shared" si="11"/>
        <v>142.23131999999998</v>
      </c>
      <c r="G334">
        <v>17</v>
      </c>
      <c r="H334" t="s">
        <v>3139</v>
      </c>
    </row>
    <row r="335" spans="1:8">
      <c r="A335">
        <v>334</v>
      </c>
      <c r="B335" t="s">
        <v>1032</v>
      </c>
      <c r="C335">
        <v>0.1</v>
      </c>
      <c r="D335" s="3">
        <v>9.0957499999999998E-5</v>
      </c>
      <c r="E335" t="s">
        <v>3116</v>
      </c>
      <c r="F335">
        <f t="shared" si="11"/>
        <v>327.447</v>
      </c>
      <c r="G335">
        <v>17</v>
      </c>
      <c r="H335" t="s">
        <v>3139</v>
      </c>
    </row>
    <row r="336" spans="1:8">
      <c r="A336">
        <v>335</v>
      </c>
      <c r="B336" t="s">
        <v>1032</v>
      </c>
      <c r="C336">
        <v>4.0999999999999996</v>
      </c>
      <c r="D336" s="3">
        <v>2.6100799999999999E-5</v>
      </c>
      <c r="E336" t="s">
        <v>3116</v>
      </c>
      <c r="F336">
        <f t="shared" si="11"/>
        <v>93.962879999999998</v>
      </c>
      <c r="G336">
        <v>17</v>
      </c>
      <c r="H336" t="s">
        <v>3139</v>
      </c>
    </row>
    <row r="337" spans="1:8">
      <c r="A337">
        <v>336</v>
      </c>
      <c r="B337" t="s">
        <v>1033</v>
      </c>
      <c r="C337">
        <v>0.1</v>
      </c>
      <c r="D337" s="3">
        <v>9.5634600000000001E-5</v>
      </c>
      <c r="E337" t="s">
        <v>3116</v>
      </c>
      <c r="F337">
        <f t="shared" si="11"/>
        <v>344.28456</v>
      </c>
      <c r="G337">
        <v>17</v>
      </c>
      <c r="H337" t="s">
        <v>3139</v>
      </c>
    </row>
    <row r="338" spans="1:8">
      <c r="A338">
        <v>337</v>
      </c>
      <c r="B338" t="s">
        <v>1033</v>
      </c>
      <c r="C338">
        <v>4.0999999999999996</v>
      </c>
      <c r="D338" s="3">
        <v>2.85953E-5</v>
      </c>
      <c r="E338" t="s">
        <v>3116</v>
      </c>
      <c r="F338">
        <f t="shared" si="11"/>
        <v>102.94308000000001</v>
      </c>
      <c r="G338">
        <v>17</v>
      </c>
      <c r="H338" t="s">
        <v>3139</v>
      </c>
    </row>
    <row r="339" spans="1:8">
      <c r="A339">
        <v>338</v>
      </c>
      <c r="B339" t="s">
        <v>1034</v>
      </c>
      <c r="C339">
        <v>0.1</v>
      </c>
      <c r="D339">
        <v>6.0399999999999998E-5</v>
      </c>
      <c r="E339" t="s">
        <v>3116</v>
      </c>
      <c r="F339">
        <f t="shared" si="11"/>
        <v>217.43999999999997</v>
      </c>
      <c r="G339">
        <v>17</v>
      </c>
      <c r="H339" t="s">
        <v>3139</v>
      </c>
    </row>
    <row r="340" spans="1:8">
      <c r="A340">
        <v>339</v>
      </c>
      <c r="B340" t="s">
        <v>1034</v>
      </c>
      <c r="C340">
        <v>4.0999999999999996</v>
      </c>
      <c r="D340" s="3">
        <v>1.2381100000000001E-5</v>
      </c>
      <c r="E340" t="s">
        <v>3116</v>
      </c>
      <c r="F340">
        <f t="shared" si="11"/>
        <v>44.571960000000004</v>
      </c>
      <c r="G340">
        <v>17</v>
      </c>
      <c r="H340" t="s">
        <v>3139</v>
      </c>
    </row>
    <row r="341" spans="1:8">
      <c r="A341">
        <v>340</v>
      </c>
      <c r="B341" t="s">
        <v>1035</v>
      </c>
      <c r="C341">
        <v>2.9571770179999999</v>
      </c>
      <c r="D341">
        <v>3.4599999999999999E-6</v>
      </c>
      <c r="E341" t="s">
        <v>3116</v>
      </c>
      <c r="F341">
        <f t="shared" si="11"/>
        <v>12.456</v>
      </c>
      <c r="G341">
        <v>10</v>
      </c>
    </row>
    <row r="342" spans="1:8">
      <c r="A342">
        <v>341</v>
      </c>
      <c r="B342" t="s">
        <v>1037</v>
      </c>
      <c r="C342">
        <v>2.9571770179999999</v>
      </c>
      <c r="D342">
        <v>3.0599999999999999E-6</v>
      </c>
      <c r="E342" t="s">
        <v>3116</v>
      </c>
      <c r="F342">
        <f t="shared" si="11"/>
        <v>11.016</v>
      </c>
      <c r="G342">
        <v>10</v>
      </c>
    </row>
    <row r="343" spans="1:8">
      <c r="A343">
        <v>342</v>
      </c>
      <c r="B343" t="s">
        <v>1035</v>
      </c>
      <c r="C343">
        <v>6.0163256570000003</v>
      </c>
      <c r="D343">
        <v>2.7300000000000001E-6</v>
      </c>
      <c r="E343" t="s">
        <v>3116</v>
      </c>
      <c r="F343">
        <f t="shared" si="11"/>
        <v>9.8280000000000012</v>
      </c>
      <c r="G343">
        <v>10</v>
      </c>
    </row>
    <row r="344" spans="1:8">
      <c r="A344">
        <v>343</v>
      </c>
      <c r="B344" t="s">
        <v>1037</v>
      </c>
      <c r="C344">
        <v>6.0163256570000003</v>
      </c>
      <c r="D344">
        <v>2.52E-6</v>
      </c>
      <c r="E344" t="s">
        <v>3116</v>
      </c>
      <c r="F344">
        <f t="shared" si="11"/>
        <v>9.072000000000001</v>
      </c>
      <c r="G344">
        <v>10</v>
      </c>
    </row>
    <row r="345" spans="1:8">
      <c r="A345">
        <v>344</v>
      </c>
      <c r="B345" t="s">
        <v>1035</v>
      </c>
      <c r="C345">
        <v>12.03265131</v>
      </c>
      <c r="D345">
        <v>1.72E-6</v>
      </c>
      <c r="E345" t="s">
        <v>3116</v>
      </c>
      <c r="F345">
        <f t="shared" si="11"/>
        <v>6.1920000000000002</v>
      </c>
      <c r="G345">
        <v>10</v>
      </c>
    </row>
    <row r="346" spans="1:8">
      <c r="A346">
        <v>345</v>
      </c>
      <c r="B346" t="s">
        <v>1037</v>
      </c>
      <c r="C346">
        <v>12.03265131</v>
      </c>
      <c r="D346">
        <v>1.72E-6</v>
      </c>
      <c r="E346" t="s">
        <v>3116</v>
      </c>
      <c r="F346">
        <f t="shared" si="11"/>
        <v>6.1920000000000002</v>
      </c>
      <c r="G346">
        <v>10</v>
      </c>
    </row>
    <row r="347" spans="1:8">
      <c r="A347">
        <v>346</v>
      </c>
      <c r="B347" t="s">
        <v>1038</v>
      </c>
      <c r="C347">
        <v>2.9571770179999999</v>
      </c>
      <c r="D347">
        <v>5.8699999999999997E-6</v>
      </c>
      <c r="E347" t="s">
        <v>3116</v>
      </c>
      <c r="F347">
        <f t="shared" si="11"/>
        <v>21.131999999999998</v>
      </c>
      <c r="G347">
        <v>10</v>
      </c>
    </row>
    <row r="348" spans="1:8">
      <c r="A348">
        <v>347</v>
      </c>
      <c r="B348" t="s">
        <v>1039</v>
      </c>
      <c r="C348">
        <v>2.9571770179999999</v>
      </c>
      <c r="D348">
        <v>3.4000000000000001E-6</v>
      </c>
      <c r="E348" t="s">
        <v>3116</v>
      </c>
      <c r="F348">
        <f t="shared" si="11"/>
        <v>12.24</v>
      </c>
      <c r="G348">
        <v>10</v>
      </c>
    </row>
    <row r="349" spans="1:8">
      <c r="A349">
        <v>348</v>
      </c>
      <c r="B349" t="s">
        <v>1038</v>
      </c>
      <c r="C349">
        <v>6.0163256570000003</v>
      </c>
      <c r="D349">
        <v>4.5299999999999998E-6</v>
      </c>
      <c r="E349" t="s">
        <v>3116</v>
      </c>
      <c r="F349">
        <f t="shared" si="11"/>
        <v>16.308</v>
      </c>
      <c r="G349">
        <v>10</v>
      </c>
    </row>
    <row r="350" spans="1:8">
      <c r="A350">
        <v>349</v>
      </c>
      <c r="B350" t="s">
        <v>1039</v>
      </c>
      <c r="C350">
        <v>6.0163256570000003</v>
      </c>
      <c r="D350">
        <v>2.8399999999999999E-6</v>
      </c>
      <c r="E350" t="s">
        <v>3116</v>
      </c>
      <c r="F350">
        <f t="shared" si="11"/>
        <v>10.224</v>
      </c>
      <c r="G350">
        <v>10</v>
      </c>
    </row>
    <row r="351" spans="1:8">
      <c r="A351">
        <v>350</v>
      </c>
      <c r="B351" t="s">
        <v>1038</v>
      </c>
      <c r="C351">
        <v>12.03265131</v>
      </c>
      <c r="D351">
        <v>2.7300000000000001E-6</v>
      </c>
      <c r="E351" t="s">
        <v>3116</v>
      </c>
      <c r="F351">
        <f t="shared" si="11"/>
        <v>9.8280000000000012</v>
      </c>
      <c r="G351">
        <v>10</v>
      </c>
    </row>
    <row r="352" spans="1:8">
      <c r="A352">
        <v>351</v>
      </c>
      <c r="B352" t="s">
        <v>1039</v>
      </c>
      <c r="C352">
        <v>12.03265131</v>
      </c>
      <c r="D352">
        <v>1.99E-6</v>
      </c>
      <c r="E352" t="s">
        <v>3116</v>
      </c>
      <c r="F352">
        <f t="shared" si="11"/>
        <v>7.1639999999999997</v>
      </c>
      <c r="G352">
        <v>10</v>
      </c>
    </row>
    <row r="353" spans="1:7">
      <c r="A353">
        <v>352</v>
      </c>
      <c r="B353" t="s">
        <v>1040</v>
      </c>
      <c r="C353">
        <v>2.9571770179999999</v>
      </c>
      <c r="D353">
        <v>5.7200000000000003E-6</v>
      </c>
      <c r="E353" t="s">
        <v>3116</v>
      </c>
      <c r="F353">
        <f t="shared" si="11"/>
        <v>20.592000000000002</v>
      </c>
      <c r="G353">
        <v>10</v>
      </c>
    </row>
    <row r="354" spans="1:7">
      <c r="A354">
        <v>353</v>
      </c>
      <c r="B354" t="s">
        <v>1041</v>
      </c>
      <c r="C354">
        <v>2.9571770179999999</v>
      </c>
      <c r="D354">
        <v>3.5899999999999999E-6</v>
      </c>
      <c r="E354" t="s">
        <v>3116</v>
      </c>
      <c r="F354">
        <f t="shared" si="11"/>
        <v>12.923999999999999</v>
      </c>
      <c r="G354">
        <v>10</v>
      </c>
    </row>
    <row r="355" spans="1:7">
      <c r="A355">
        <v>354</v>
      </c>
      <c r="B355" t="s">
        <v>1040</v>
      </c>
      <c r="C355">
        <v>6.0163256570000003</v>
      </c>
      <c r="D355">
        <v>4.4299999999999999E-6</v>
      </c>
      <c r="E355" t="s">
        <v>3116</v>
      </c>
      <c r="F355">
        <f t="shared" si="11"/>
        <v>15.948</v>
      </c>
      <c r="G355">
        <v>10</v>
      </c>
    </row>
    <row r="356" spans="1:7">
      <c r="A356">
        <v>355</v>
      </c>
      <c r="B356" t="s">
        <v>1041</v>
      </c>
      <c r="C356">
        <v>6.0163256570000003</v>
      </c>
      <c r="D356">
        <v>2.96E-6</v>
      </c>
      <c r="E356" t="s">
        <v>3116</v>
      </c>
      <c r="F356">
        <f t="shared" si="11"/>
        <v>10.656000000000001</v>
      </c>
      <c r="G356">
        <v>10</v>
      </c>
    </row>
    <row r="357" spans="1:7">
      <c r="A357">
        <v>356</v>
      </c>
      <c r="B357" t="s">
        <v>1040</v>
      </c>
      <c r="C357">
        <v>12.03265131</v>
      </c>
      <c r="D357">
        <v>2.6900000000000001E-6</v>
      </c>
      <c r="E357" t="s">
        <v>3116</v>
      </c>
      <c r="F357">
        <f t="shared" si="11"/>
        <v>9.6840000000000011</v>
      </c>
      <c r="G357">
        <v>10</v>
      </c>
    </row>
    <row r="358" spans="1:7">
      <c r="A358">
        <v>357</v>
      </c>
      <c r="B358" t="s">
        <v>1041</v>
      </c>
      <c r="C358">
        <v>12.03265131</v>
      </c>
      <c r="D358">
        <v>2.0200000000000001E-6</v>
      </c>
      <c r="E358" t="s">
        <v>3116</v>
      </c>
      <c r="F358">
        <f t="shared" si="11"/>
        <v>7.2720000000000002</v>
      </c>
      <c r="G358">
        <v>10</v>
      </c>
    </row>
    <row r="359" spans="1:7">
      <c r="A359">
        <v>358</v>
      </c>
      <c r="B359" t="s">
        <v>1042</v>
      </c>
      <c r="C359">
        <v>2</v>
      </c>
      <c r="D359">
        <v>2.1723996379999999</v>
      </c>
      <c r="E359" t="s">
        <v>3123</v>
      </c>
      <c r="F359">
        <f t="shared" ref="F359:F367" si="12">D359</f>
        <v>2.1723996379999999</v>
      </c>
      <c r="G359">
        <v>4</v>
      </c>
    </row>
    <row r="360" spans="1:7">
      <c r="A360">
        <v>359</v>
      </c>
      <c r="B360" t="s">
        <v>1042</v>
      </c>
      <c r="C360">
        <v>7</v>
      </c>
      <c r="D360">
        <v>0.194547778</v>
      </c>
      <c r="E360" t="s">
        <v>3123</v>
      </c>
      <c r="F360">
        <f t="shared" si="12"/>
        <v>0.194547778</v>
      </c>
      <c r="G360">
        <v>4</v>
      </c>
    </row>
    <row r="361" spans="1:7">
      <c r="A361">
        <v>360</v>
      </c>
      <c r="B361" t="s">
        <v>1042</v>
      </c>
      <c r="C361">
        <v>15</v>
      </c>
      <c r="D361">
        <v>3.9924219999999998E-3</v>
      </c>
      <c r="E361" t="s">
        <v>3123</v>
      </c>
      <c r="F361">
        <f t="shared" si="12"/>
        <v>3.9924219999999998E-3</v>
      </c>
      <c r="G361">
        <v>4</v>
      </c>
    </row>
    <row r="362" spans="1:7">
      <c r="A362">
        <v>361</v>
      </c>
      <c r="B362" t="s">
        <v>1044</v>
      </c>
      <c r="C362">
        <v>2</v>
      </c>
      <c r="D362">
        <v>1.717633288</v>
      </c>
      <c r="E362" t="s">
        <v>3123</v>
      </c>
      <c r="F362">
        <f t="shared" si="12"/>
        <v>1.717633288</v>
      </c>
      <c r="G362">
        <v>4</v>
      </c>
    </row>
    <row r="363" spans="1:7">
      <c r="A363">
        <v>362</v>
      </c>
      <c r="B363" t="s">
        <v>1044</v>
      </c>
      <c r="C363">
        <v>7</v>
      </c>
      <c r="D363">
        <v>0.2460569</v>
      </c>
      <c r="E363" t="s">
        <v>3123</v>
      </c>
      <c r="F363">
        <f t="shared" si="12"/>
        <v>0.2460569</v>
      </c>
      <c r="G363">
        <v>4</v>
      </c>
    </row>
    <row r="364" spans="1:7">
      <c r="A364">
        <v>363</v>
      </c>
      <c r="B364" t="s">
        <v>1044</v>
      </c>
      <c r="C364">
        <v>15</v>
      </c>
      <c r="D364">
        <v>1.0215828E-2</v>
      </c>
      <c r="E364" t="s">
        <v>3123</v>
      </c>
      <c r="F364">
        <f t="shared" si="12"/>
        <v>1.0215828E-2</v>
      </c>
      <c r="G364">
        <v>4</v>
      </c>
    </row>
    <row r="365" spans="1:7">
      <c r="A365">
        <v>364</v>
      </c>
      <c r="B365" t="s">
        <v>1045</v>
      </c>
      <c r="C365">
        <v>2</v>
      </c>
      <c r="D365">
        <v>1.417321305</v>
      </c>
      <c r="E365" t="s">
        <v>3123</v>
      </c>
      <c r="F365">
        <f t="shared" si="12"/>
        <v>1.417321305</v>
      </c>
      <c r="G365">
        <v>4</v>
      </c>
    </row>
    <row r="366" spans="1:7">
      <c r="A366">
        <v>365</v>
      </c>
      <c r="B366" t="s">
        <v>1045</v>
      </c>
      <c r="C366">
        <v>7</v>
      </c>
      <c r="D366">
        <v>9.6160886000000001E-2</v>
      </c>
      <c r="E366" t="s">
        <v>3123</v>
      </c>
      <c r="F366">
        <f t="shared" si="12"/>
        <v>9.6160886000000001E-2</v>
      </c>
      <c r="G366">
        <v>4</v>
      </c>
    </row>
    <row r="367" spans="1:7">
      <c r="A367">
        <v>366</v>
      </c>
      <c r="B367" t="s">
        <v>1045</v>
      </c>
      <c r="C367">
        <v>15</v>
      </c>
      <c r="D367">
        <v>1.3726439999999999E-3</v>
      </c>
      <c r="E367" t="s">
        <v>3123</v>
      </c>
      <c r="F367">
        <f t="shared" si="12"/>
        <v>1.3726439999999999E-3</v>
      </c>
      <c r="G367">
        <v>4</v>
      </c>
    </row>
    <row r="368" spans="1:7">
      <c r="A368">
        <v>367</v>
      </c>
      <c r="B368" t="s">
        <v>1046</v>
      </c>
      <c r="C368">
        <v>0</v>
      </c>
      <c r="D368">
        <v>1.3</v>
      </c>
      <c r="E368" t="s">
        <v>3140</v>
      </c>
      <c r="F368">
        <f t="shared" ref="F368:F399" si="13">D368*10*60</f>
        <v>780</v>
      </c>
      <c r="G368">
        <v>4</v>
      </c>
    </row>
    <row r="369" spans="1:7">
      <c r="A369">
        <v>368</v>
      </c>
      <c r="B369" t="s">
        <v>1046</v>
      </c>
      <c r="C369">
        <v>5</v>
      </c>
      <c r="D369">
        <v>0.47</v>
      </c>
      <c r="E369" t="s">
        <v>3140</v>
      </c>
      <c r="F369">
        <f t="shared" si="13"/>
        <v>281.99999999999994</v>
      </c>
      <c r="G369">
        <v>4</v>
      </c>
    </row>
    <row r="370" spans="1:7">
      <c r="A370">
        <v>369</v>
      </c>
      <c r="B370" t="s">
        <v>1046</v>
      </c>
      <c r="C370">
        <v>10</v>
      </c>
      <c r="D370">
        <v>0.15</v>
      </c>
      <c r="E370" t="s">
        <v>3140</v>
      </c>
      <c r="F370">
        <f t="shared" si="13"/>
        <v>90</v>
      </c>
      <c r="G370">
        <v>4</v>
      </c>
    </row>
    <row r="371" spans="1:7">
      <c r="A371">
        <v>370</v>
      </c>
      <c r="B371" t="s">
        <v>1046</v>
      </c>
      <c r="C371">
        <v>15</v>
      </c>
      <c r="D371">
        <v>7.0000000000000007E-2</v>
      </c>
      <c r="E371" t="s">
        <v>3140</v>
      </c>
      <c r="F371">
        <f t="shared" si="13"/>
        <v>42.000000000000007</v>
      </c>
      <c r="G371">
        <v>4</v>
      </c>
    </row>
    <row r="372" spans="1:7">
      <c r="A372">
        <v>371</v>
      </c>
      <c r="B372" t="s">
        <v>1048</v>
      </c>
      <c r="C372">
        <v>0</v>
      </c>
      <c r="D372">
        <v>0.84</v>
      </c>
      <c r="E372" t="s">
        <v>3140</v>
      </c>
      <c r="F372">
        <f t="shared" si="13"/>
        <v>504</v>
      </c>
      <c r="G372">
        <v>4</v>
      </c>
    </row>
    <row r="373" spans="1:7">
      <c r="A373">
        <v>372</v>
      </c>
      <c r="B373" t="s">
        <v>1048</v>
      </c>
      <c r="C373">
        <v>5</v>
      </c>
      <c r="D373">
        <v>0.27</v>
      </c>
      <c r="E373" t="s">
        <v>3140</v>
      </c>
      <c r="F373">
        <f t="shared" si="13"/>
        <v>162</v>
      </c>
      <c r="G373">
        <v>4</v>
      </c>
    </row>
    <row r="374" spans="1:7">
      <c r="A374">
        <v>373</v>
      </c>
      <c r="B374" t="s">
        <v>1048</v>
      </c>
      <c r="C374">
        <v>10</v>
      </c>
      <c r="D374">
        <v>0.14000000000000001</v>
      </c>
      <c r="E374" t="s">
        <v>3140</v>
      </c>
      <c r="F374">
        <f t="shared" si="13"/>
        <v>84.000000000000014</v>
      </c>
      <c r="G374">
        <v>4</v>
      </c>
    </row>
    <row r="375" spans="1:7">
      <c r="A375">
        <v>374</v>
      </c>
      <c r="B375" t="s">
        <v>1048</v>
      </c>
      <c r="C375">
        <v>15</v>
      </c>
      <c r="D375">
        <v>0.09</v>
      </c>
      <c r="E375" t="s">
        <v>3140</v>
      </c>
      <c r="F375">
        <f t="shared" si="13"/>
        <v>53.999999999999993</v>
      </c>
      <c r="G375">
        <v>4</v>
      </c>
    </row>
    <row r="376" spans="1:7">
      <c r="A376">
        <v>375</v>
      </c>
      <c r="B376" t="s">
        <v>1049</v>
      </c>
      <c r="C376">
        <v>0</v>
      </c>
      <c r="D376">
        <v>0.89</v>
      </c>
      <c r="E376" t="s">
        <v>3140</v>
      </c>
      <c r="F376">
        <f t="shared" si="13"/>
        <v>534</v>
      </c>
      <c r="G376">
        <v>4</v>
      </c>
    </row>
    <row r="377" spans="1:7">
      <c r="A377">
        <v>376</v>
      </c>
      <c r="B377" t="s">
        <v>1049</v>
      </c>
      <c r="C377">
        <v>5</v>
      </c>
      <c r="D377">
        <v>0.48</v>
      </c>
      <c r="E377" t="s">
        <v>3140</v>
      </c>
      <c r="F377">
        <f t="shared" si="13"/>
        <v>288</v>
      </c>
      <c r="G377">
        <v>4</v>
      </c>
    </row>
    <row r="378" spans="1:7">
      <c r="A378">
        <v>377</v>
      </c>
      <c r="B378" t="s">
        <v>1049</v>
      </c>
      <c r="C378">
        <v>10</v>
      </c>
      <c r="D378">
        <v>0.2</v>
      </c>
      <c r="E378" t="s">
        <v>3140</v>
      </c>
      <c r="F378">
        <f t="shared" si="13"/>
        <v>120</v>
      </c>
      <c r="G378">
        <v>4</v>
      </c>
    </row>
    <row r="379" spans="1:7">
      <c r="A379">
        <v>378</v>
      </c>
      <c r="B379" t="s">
        <v>1049</v>
      </c>
      <c r="C379">
        <v>15</v>
      </c>
      <c r="D379">
        <v>0.08</v>
      </c>
      <c r="E379" t="s">
        <v>3140</v>
      </c>
      <c r="F379">
        <f t="shared" si="13"/>
        <v>48</v>
      </c>
      <c r="G379">
        <v>4</v>
      </c>
    </row>
    <row r="380" spans="1:7">
      <c r="A380">
        <v>379</v>
      </c>
      <c r="B380" t="s">
        <v>1050</v>
      </c>
      <c r="C380">
        <v>0</v>
      </c>
      <c r="D380">
        <v>0.98</v>
      </c>
      <c r="E380" t="s">
        <v>3140</v>
      </c>
      <c r="F380">
        <f t="shared" si="13"/>
        <v>588</v>
      </c>
      <c r="G380">
        <v>4</v>
      </c>
    </row>
    <row r="381" spans="1:7">
      <c r="A381">
        <v>380</v>
      </c>
      <c r="B381" t="s">
        <v>1050</v>
      </c>
      <c r="C381">
        <v>5</v>
      </c>
      <c r="D381">
        <v>0.44</v>
      </c>
      <c r="E381" t="s">
        <v>3140</v>
      </c>
      <c r="F381">
        <f t="shared" si="13"/>
        <v>264</v>
      </c>
      <c r="G381">
        <v>4</v>
      </c>
    </row>
    <row r="382" spans="1:7">
      <c r="A382">
        <v>381</v>
      </c>
      <c r="B382" t="s">
        <v>1050</v>
      </c>
      <c r="C382">
        <v>10</v>
      </c>
      <c r="D382">
        <v>0.19</v>
      </c>
      <c r="E382" t="s">
        <v>3140</v>
      </c>
      <c r="F382">
        <f t="shared" si="13"/>
        <v>114</v>
      </c>
      <c r="G382">
        <v>4</v>
      </c>
    </row>
    <row r="383" spans="1:7">
      <c r="A383">
        <v>382</v>
      </c>
      <c r="B383" t="s">
        <v>1050</v>
      </c>
      <c r="C383">
        <v>15</v>
      </c>
      <c r="D383">
        <v>0.1</v>
      </c>
      <c r="E383" t="s">
        <v>3140</v>
      </c>
      <c r="F383">
        <f t="shared" si="13"/>
        <v>60</v>
      </c>
      <c r="G383">
        <v>4</v>
      </c>
    </row>
    <row r="384" spans="1:7">
      <c r="A384">
        <v>383</v>
      </c>
      <c r="B384" t="s">
        <v>1051</v>
      </c>
      <c r="C384">
        <v>0</v>
      </c>
      <c r="D384">
        <v>1.27</v>
      </c>
      <c r="E384" t="s">
        <v>3140</v>
      </c>
      <c r="F384">
        <f t="shared" si="13"/>
        <v>762</v>
      </c>
      <c r="G384">
        <v>4</v>
      </c>
    </row>
    <row r="385" spans="1:7">
      <c r="A385">
        <v>384</v>
      </c>
      <c r="B385" t="s">
        <v>1051</v>
      </c>
      <c r="C385">
        <v>5</v>
      </c>
      <c r="D385">
        <v>0.71</v>
      </c>
      <c r="E385" t="s">
        <v>3140</v>
      </c>
      <c r="F385">
        <f t="shared" si="13"/>
        <v>426</v>
      </c>
      <c r="G385">
        <v>4</v>
      </c>
    </row>
    <row r="386" spans="1:7">
      <c r="A386">
        <v>385</v>
      </c>
      <c r="B386" t="s">
        <v>1051</v>
      </c>
      <c r="C386">
        <v>10</v>
      </c>
      <c r="D386">
        <v>0.28999999999999998</v>
      </c>
      <c r="E386" t="s">
        <v>3140</v>
      </c>
      <c r="F386">
        <f t="shared" si="13"/>
        <v>174</v>
      </c>
      <c r="G386">
        <v>4</v>
      </c>
    </row>
    <row r="387" spans="1:7">
      <c r="A387">
        <v>386</v>
      </c>
      <c r="B387" t="s">
        <v>1051</v>
      </c>
      <c r="C387">
        <v>15</v>
      </c>
      <c r="D387">
        <v>0.14000000000000001</v>
      </c>
      <c r="E387" t="s">
        <v>3140</v>
      </c>
      <c r="F387">
        <f t="shared" si="13"/>
        <v>84.000000000000014</v>
      </c>
      <c r="G387">
        <v>4</v>
      </c>
    </row>
    <row r="388" spans="1:7">
      <c r="A388">
        <v>387</v>
      </c>
      <c r="B388" t="s">
        <v>1052</v>
      </c>
      <c r="C388">
        <v>0</v>
      </c>
      <c r="D388">
        <v>1.71</v>
      </c>
      <c r="E388" t="s">
        <v>3140</v>
      </c>
      <c r="F388">
        <f t="shared" si="13"/>
        <v>1026</v>
      </c>
      <c r="G388">
        <v>4</v>
      </c>
    </row>
    <row r="389" spans="1:7">
      <c r="A389">
        <v>388</v>
      </c>
      <c r="B389" t="s">
        <v>1052</v>
      </c>
      <c r="C389">
        <v>5</v>
      </c>
      <c r="D389">
        <v>0.63</v>
      </c>
      <c r="E389" t="s">
        <v>3140</v>
      </c>
      <c r="F389">
        <f t="shared" si="13"/>
        <v>378</v>
      </c>
      <c r="G389">
        <v>4</v>
      </c>
    </row>
    <row r="390" spans="1:7">
      <c r="A390">
        <v>389</v>
      </c>
      <c r="B390" t="s">
        <v>1052</v>
      </c>
      <c r="C390">
        <v>10</v>
      </c>
      <c r="D390">
        <v>0.24</v>
      </c>
      <c r="E390" t="s">
        <v>3140</v>
      </c>
      <c r="F390">
        <f t="shared" si="13"/>
        <v>144</v>
      </c>
      <c r="G390">
        <v>4</v>
      </c>
    </row>
    <row r="391" spans="1:7">
      <c r="A391">
        <v>390</v>
      </c>
      <c r="B391" t="s">
        <v>1052</v>
      </c>
      <c r="C391">
        <v>15</v>
      </c>
      <c r="D391">
        <v>0.11</v>
      </c>
      <c r="E391" t="s">
        <v>3140</v>
      </c>
      <c r="F391">
        <f t="shared" si="13"/>
        <v>66</v>
      </c>
      <c r="G391">
        <v>4</v>
      </c>
    </row>
    <row r="392" spans="1:7">
      <c r="A392">
        <v>391</v>
      </c>
      <c r="B392" t="s">
        <v>1053</v>
      </c>
      <c r="C392">
        <v>0</v>
      </c>
      <c r="D392">
        <v>1.59</v>
      </c>
      <c r="E392" t="s">
        <v>3140</v>
      </c>
      <c r="F392">
        <f t="shared" si="13"/>
        <v>954</v>
      </c>
      <c r="G392">
        <v>4</v>
      </c>
    </row>
    <row r="393" spans="1:7">
      <c r="A393">
        <v>392</v>
      </c>
      <c r="B393" t="s">
        <v>1053</v>
      </c>
      <c r="C393">
        <v>5</v>
      </c>
      <c r="D393">
        <v>0.62</v>
      </c>
      <c r="E393" t="s">
        <v>3140</v>
      </c>
      <c r="F393">
        <f t="shared" si="13"/>
        <v>372</v>
      </c>
      <c r="G393">
        <v>4</v>
      </c>
    </row>
    <row r="394" spans="1:7">
      <c r="A394">
        <v>393</v>
      </c>
      <c r="B394" t="s">
        <v>1053</v>
      </c>
      <c r="C394">
        <v>10</v>
      </c>
      <c r="D394">
        <v>0.24</v>
      </c>
      <c r="E394" t="s">
        <v>3140</v>
      </c>
      <c r="F394">
        <f t="shared" si="13"/>
        <v>144</v>
      </c>
      <c r="G394">
        <v>4</v>
      </c>
    </row>
    <row r="395" spans="1:7">
      <c r="A395">
        <v>394</v>
      </c>
      <c r="B395" t="s">
        <v>1053</v>
      </c>
      <c r="C395">
        <v>15</v>
      </c>
      <c r="D395">
        <v>0.13</v>
      </c>
      <c r="E395" t="s">
        <v>3140</v>
      </c>
      <c r="F395">
        <f t="shared" si="13"/>
        <v>78</v>
      </c>
      <c r="G395">
        <v>4</v>
      </c>
    </row>
    <row r="396" spans="1:7">
      <c r="A396">
        <v>395</v>
      </c>
      <c r="B396" t="s">
        <v>1054</v>
      </c>
      <c r="C396">
        <v>0</v>
      </c>
      <c r="D396">
        <v>0.67</v>
      </c>
      <c r="E396" t="s">
        <v>3140</v>
      </c>
      <c r="F396">
        <f t="shared" si="13"/>
        <v>402</v>
      </c>
      <c r="G396">
        <v>4</v>
      </c>
    </row>
    <row r="397" spans="1:7">
      <c r="A397">
        <v>396</v>
      </c>
      <c r="B397" t="s">
        <v>1054</v>
      </c>
      <c r="C397">
        <v>5</v>
      </c>
      <c r="D397">
        <v>0.24</v>
      </c>
      <c r="E397" t="s">
        <v>3140</v>
      </c>
      <c r="F397">
        <f t="shared" si="13"/>
        <v>144</v>
      </c>
      <c r="G397">
        <v>4</v>
      </c>
    </row>
    <row r="398" spans="1:7">
      <c r="A398">
        <v>397</v>
      </c>
      <c r="B398" t="s">
        <v>1054</v>
      </c>
      <c r="C398">
        <v>10</v>
      </c>
      <c r="D398">
        <v>0.11</v>
      </c>
      <c r="E398" t="s">
        <v>3140</v>
      </c>
      <c r="F398">
        <f t="shared" si="13"/>
        <v>66</v>
      </c>
      <c r="G398">
        <v>4</v>
      </c>
    </row>
    <row r="399" spans="1:7">
      <c r="A399">
        <v>398</v>
      </c>
      <c r="B399" t="s">
        <v>1054</v>
      </c>
      <c r="C399">
        <v>15</v>
      </c>
      <c r="D399">
        <v>7.0000000000000007E-2</v>
      </c>
      <c r="E399" t="s">
        <v>3140</v>
      </c>
      <c r="F399">
        <f t="shared" si="13"/>
        <v>42.000000000000007</v>
      </c>
      <c r="G399">
        <v>4</v>
      </c>
    </row>
    <row r="400" spans="1:7">
      <c r="A400">
        <v>399</v>
      </c>
      <c r="B400" t="s">
        <v>1055</v>
      </c>
      <c r="C400">
        <v>7.6627797290000004</v>
      </c>
      <c r="D400">
        <v>0.72385090699999999</v>
      </c>
      <c r="E400" t="s">
        <v>3123</v>
      </c>
      <c r="F400">
        <f t="shared" ref="F400:F421" si="14">D400</f>
        <v>0.72385090699999999</v>
      </c>
      <c r="G400">
        <v>3</v>
      </c>
    </row>
    <row r="401" spans="1:7">
      <c r="A401">
        <v>400</v>
      </c>
      <c r="B401" t="s">
        <v>1055</v>
      </c>
      <c r="C401">
        <v>4.6513371120000002</v>
      </c>
      <c r="D401">
        <v>2.2432475030000001</v>
      </c>
      <c r="E401" t="s">
        <v>3123</v>
      </c>
      <c r="F401">
        <f t="shared" si="14"/>
        <v>2.2432475030000001</v>
      </c>
      <c r="G401">
        <v>3</v>
      </c>
    </row>
    <row r="402" spans="1:7">
      <c r="A402">
        <v>401</v>
      </c>
      <c r="B402" t="s">
        <v>1055</v>
      </c>
      <c r="C402">
        <v>2.594014928</v>
      </c>
      <c r="D402">
        <v>8.8586679040000007</v>
      </c>
      <c r="E402" t="s">
        <v>3123</v>
      </c>
      <c r="F402">
        <f t="shared" si="14"/>
        <v>8.8586679040000007</v>
      </c>
      <c r="G402">
        <v>3</v>
      </c>
    </row>
    <row r="403" spans="1:7">
      <c r="A403">
        <v>402</v>
      </c>
      <c r="B403" t="s">
        <v>1055</v>
      </c>
      <c r="C403">
        <v>0.14908131799999999</v>
      </c>
      <c r="D403">
        <v>33.598182860000001</v>
      </c>
      <c r="E403" t="s">
        <v>3123</v>
      </c>
      <c r="F403">
        <f t="shared" si="14"/>
        <v>33.598182860000001</v>
      </c>
      <c r="G403">
        <v>3</v>
      </c>
    </row>
    <row r="404" spans="1:7">
      <c r="A404">
        <v>403</v>
      </c>
      <c r="B404" t="s">
        <v>1057</v>
      </c>
      <c r="C404">
        <v>7.6627797290000004</v>
      </c>
      <c r="D404">
        <v>0.80889981600000005</v>
      </c>
      <c r="E404" t="s">
        <v>3123</v>
      </c>
      <c r="F404">
        <f t="shared" si="14"/>
        <v>0.80889981600000005</v>
      </c>
      <c r="G404">
        <v>3</v>
      </c>
    </row>
    <row r="405" spans="1:7">
      <c r="A405">
        <v>404</v>
      </c>
      <c r="B405" t="s">
        <v>1057</v>
      </c>
      <c r="C405">
        <v>4.6364289799999998</v>
      </c>
      <c r="D405">
        <v>1.9279142760000001</v>
      </c>
      <c r="E405" t="s">
        <v>3123</v>
      </c>
      <c r="F405">
        <f t="shared" si="14"/>
        <v>1.9279142760000001</v>
      </c>
      <c r="G405">
        <v>3</v>
      </c>
    </row>
    <row r="406" spans="1:7">
      <c r="A406">
        <v>405</v>
      </c>
      <c r="B406" t="s">
        <v>1057</v>
      </c>
      <c r="C406">
        <v>2.579106796</v>
      </c>
      <c r="D406">
        <v>6.4774416400000003</v>
      </c>
      <c r="E406" t="s">
        <v>3123</v>
      </c>
      <c r="F406">
        <f t="shared" si="14"/>
        <v>6.4774416400000003</v>
      </c>
      <c r="G406">
        <v>3</v>
      </c>
    </row>
    <row r="407" spans="1:7">
      <c r="A407">
        <v>406</v>
      </c>
      <c r="B407" t="s">
        <v>1057</v>
      </c>
      <c r="C407">
        <v>0.14908131799999999</v>
      </c>
      <c r="D407">
        <v>20.691380809999998</v>
      </c>
      <c r="E407" t="s">
        <v>3123</v>
      </c>
      <c r="F407">
        <f t="shared" si="14"/>
        <v>20.691380809999998</v>
      </c>
      <c r="G407">
        <v>3</v>
      </c>
    </row>
    <row r="408" spans="1:7">
      <c r="A408">
        <v>407</v>
      </c>
      <c r="B408" t="s">
        <v>1058</v>
      </c>
      <c r="C408">
        <v>0</v>
      </c>
      <c r="D408">
        <v>65.409836069999997</v>
      </c>
      <c r="E408" t="s">
        <v>3123</v>
      </c>
      <c r="F408">
        <f t="shared" si="14"/>
        <v>65.409836069999997</v>
      </c>
      <c r="G408">
        <v>18</v>
      </c>
    </row>
    <row r="409" spans="1:7">
      <c r="A409">
        <v>408</v>
      </c>
      <c r="B409" t="s">
        <v>1058</v>
      </c>
      <c r="C409">
        <v>2.0050125310000002</v>
      </c>
      <c r="D409">
        <v>26.967213109999999</v>
      </c>
      <c r="E409" t="s">
        <v>3123</v>
      </c>
      <c r="F409">
        <f t="shared" si="14"/>
        <v>26.967213109999999</v>
      </c>
      <c r="G409">
        <v>18</v>
      </c>
    </row>
    <row r="410" spans="1:7">
      <c r="A410">
        <v>409</v>
      </c>
      <c r="B410" t="s">
        <v>1058</v>
      </c>
      <c r="C410">
        <v>5.0626566420000003</v>
      </c>
      <c r="D410">
        <v>9.4672131149999998</v>
      </c>
      <c r="E410" t="s">
        <v>3123</v>
      </c>
      <c r="F410">
        <f t="shared" si="14"/>
        <v>9.4672131149999998</v>
      </c>
      <c r="G410">
        <v>18</v>
      </c>
    </row>
    <row r="411" spans="1:7">
      <c r="A411">
        <v>410</v>
      </c>
      <c r="B411" t="s">
        <v>1058</v>
      </c>
      <c r="C411">
        <v>10.02506266</v>
      </c>
      <c r="D411">
        <v>2.8688524590000002</v>
      </c>
      <c r="E411" t="s">
        <v>3123</v>
      </c>
      <c r="F411">
        <f t="shared" si="14"/>
        <v>2.8688524590000002</v>
      </c>
      <c r="G411">
        <v>18</v>
      </c>
    </row>
    <row r="412" spans="1:7">
      <c r="A412">
        <v>411</v>
      </c>
      <c r="B412" t="s">
        <v>1058</v>
      </c>
      <c r="C412">
        <v>14.98746867</v>
      </c>
      <c r="D412">
        <v>0.71721311499999996</v>
      </c>
      <c r="E412" t="s">
        <v>3123</v>
      </c>
      <c r="F412">
        <f t="shared" si="14"/>
        <v>0.71721311499999996</v>
      </c>
      <c r="G412">
        <v>18</v>
      </c>
    </row>
    <row r="413" spans="1:7">
      <c r="A413">
        <v>412</v>
      </c>
      <c r="B413" t="s">
        <v>1060</v>
      </c>
      <c r="C413">
        <v>5.0125312999999998E-2</v>
      </c>
      <c r="D413">
        <v>39.87704918</v>
      </c>
      <c r="E413" t="s">
        <v>3123</v>
      </c>
      <c r="F413">
        <f t="shared" si="14"/>
        <v>39.87704918</v>
      </c>
      <c r="G413">
        <v>18</v>
      </c>
    </row>
    <row r="414" spans="1:7">
      <c r="A414">
        <v>413</v>
      </c>
      <c r="B414" t="s">
        <v>1060</v>
      </c>
      <c r="C414">
        <v>1.929824561</v>
      </c>
      <c r="D414">
        <v>21.086065569999999</v>
      </c>
      <c r="E414" t="s">
        <v>3123</v>
      </c>
      <c r="F414">
        <f t="shared" si="14"/>
        <v>21.086065569999999</v>
      </c>
      <c r="G414">
        <v>18</v>
      </c>
    </row>
    <row r="415" spans="1:7">
      <c r="A415">
        <v>414</v>
      </c>
      <c r="B415" t="s">
        <v>1060</v>
      </c>
      <c r="C415">
        <v>4.962406015</v>
      </c>
      <c r="D415">
        <v>7.0286885249999997</v>
      </c>
      <c r="E415" t="s">
        <v>3123</v>
      </c>
      <c r="F415">
        <f t="shared" si="14"/>
        <v>7.0286885249999997</v>
      </c>
      <c r="G415">
        <v>18</v>
      </c>
    </row>
    <row r="416" spans="1:7">
      <c r="A416">
        <v>415</v>
      </c>
      <c r="B416" t="s">
        <v>1060</v>
      </c>
      <c r="C416">
        <v>9.9498746869999994</v>
      </c>
      <c r="D416">
        <v>1.8647540979999999</v>
      </c>
      <c r="E416" t="s">
        <v>3123</v>
      </c>
      <c r="F416">
        <f t="shared" si="14"/>
        <v>1.8647540979999999</v>
      </c>
      <c r="G416">
        <v>18</v>
      </c>
    </row>
    <row r="417" spans="1:8">
      <c r="A417">
        <v>416</v>
      </c>
      <c r="B417" t="s">
        <v>1060</v>
      </c>
      <c r="C417">
        <v>14.98746867</v>
      </c>
      <c r="D417">
        <v>0.71721311499999996</v>
      </c>
      <c r="E417" t="s">
        <v>3123</v>
      </c>
      <c r="F417">
        <f t="shared" si="14"/>
        <v>0.71721311499999996</v>
      </c>
      <c r="G417">
        <v>18</v>
      </c>
    </row>
    <row r="418" spans="1:8">
      <c r="A418">
        <v>417</v>
      </c>
      <c r="B418" t="s">
        <v>1061</v>
      </c>
      <c r="C418">
        <v>0</v>
      </c>
      <c r="D418">
        <v>14.057377049999999</v>
      </c>
      <c r="E418" t="s">
        <v>3123</v>
      </c>
      <c r="F418">
        <f t="shared" si="14"/>
        <v>14.057377049999999</v>
      </c>
      <c r="G418">
        <v>18</v>
      </c>
    </row>
    <row r="419" spans="1:8">
      <c r="A419">
        <v>418</v>
      </c>
      <c r="B419" t="s">
        <v>1061</v>
      </c>
      <c r="C419">
        <v>1.979949875</v>
      </c>
      <c r="D419">
        <v>8.0327868850000002</v>
      </c>
      <c r="E419" t="s">
        <v>3123</v>
      </c>
      <c r="F419">
        <f t="shared" si="14"/>
        <v>8.0327868850000002</v>
      </c>
      <c r="G419">
        <v>18</v>
      </c>
    </row>
    <row r="420" spans="1:8">
      <c r="A420">
        <v>419</v>
      </c>
      <c r="B420" t="s">
        <v>1061</v>
      </c>
      <c r="C420">
        <v>5.0125313279999997</v>
      </c>
      <c r="D420">
        <v>3.8729508199999998</v>
      </c>
      <c r="E420" t="s">
        <v>3123</v>
      </c>
      <c r="F420">
        <f t="shared" si="14"/>
        <v>3.8729508199999998</v>
      </c>
      <c r="G420">
        <v>18</v>
      </c>
    </row>
    <row r="421" spans="1:8">
      <c r="A421">
        <v>420</v>
      </c>
      <c r="B421" t="s">
        <v>1061</v>
      </c>
      <c r="C421">
        <v>10.02506266</v>
      </c>
      <c r="D421">
        <v>0.43032786899999997</v>
      </c>
      <c r="E421" t="s">
        <v>3123</v>
      </c>
      <c r="F421">
        <f t="shared" si="14"/>
        <v>0.43032786899999997</v>
      </c>
      <c r="G421">
        <v>18</v>
      </c>
    </row>
    <row r="422" spans="1:8">
      <c r="A422">
        <v>421</v>
      </c>
      <c r="B422" t="s">
        <v>1061</v>
      </c>
      <c r="C422">
        <v>14.96240602</v>
      </c>
      <c r="D422">
        <v>-0.14344262299999999</v>
      </c>
      <c r="E422" t="s">
        <v>3123</v>
      </c>
      <c r="F422" s="15">
        <v>0.01</v>
      </c>
      <c r="G422">
        <v>18</v>
      </c>
      <c r="H422" t="s">
        <v>3141</v>
      </c>
    </row>
    <row r="423" spans="1:8">
      <c r="A423">
        <v>422</v>
      </c>
      <c r="B423" t="s">
        <v>1062</v>
      </c>
      <c r="C423">
        <v>2.5062656999999999E-2</v>
      </c>
      <c r="D423">
        <v>6.741803279</v>
      </c>
      <c r="E423" t="s">
        <v>3123</v>
      </c>
      <c r="F423">
        <f>D423</f>
        <v>6.741803279</v>
      </c>
      <c r="G423">
        <v>18</v>
      </c>
    </row>
    <row r="424" spans="1:8">
      <c r="A424">
        <v>423</v>
      </c>
      <c r="B424" t="s">
        <v>1062</v>
      </c>
      <c r="C424">
        <v>1.979949875</v>
      </c>
      <c r="D424">
        <v>4.7336065569999999</v>
      </c>
      <c r="E424" t="s">
        <v>3123</v>
      </c>
      <c r="F424">
        <f>D424</f>
        <v>4.7336065569999999</v>
      </c>
      <c r="G424">
        <v>18</v>
      </c>
    </row>
    <row r="425" spans="1:8">
      <c r="A425">
        <v>424</v>
      </c>
      <c r="B425" t="s">
        <v>1062</v>
      </c>
      <c r="C425">
        <v>5.0125313279999997</v>
      </c>
      <c r="D425">
        <v>2.581967213</v>
      </c>
      <c r="E425" t="s">
        <v>3123</v>
      </c>
      <c r="F425">
        <f>D425</f>
        <v>2.581967213</v>
      </c>
      <c r="G425">
        <v>18</v>
      </c>
    </row>
    <row r="426" spans="1:8">
      <c r="A426">
        <v>425</v>
      </c>
      <c r="B426" t="s">
        <v>1062</v>
      </c>
      <c r="C426">
        <v>10</v>
      </c>
      <c r="D426">
        <v>0.28688524599999998</v>
      </c>
      <c r="E426" t="s">
        <v>3123</v>
      </c>
      <c r="F426">
        <f>D426</f>
        <v>0.28688524599999998</v>
      </c>
      <c r="G426">
        <v>18</v>
      </c>
    </row>
    <row r="427" spans="1:8">
      <c r="A427">
        <v>426</v>
      </c>
      <c r="B427" t="s">
        <v>1062</v>
      </c>
      <c r="C427">
        <v>15.06265664</v>
      </c>
      <c r="D427">
        <v>0.43032786899999997</v>
      </c>
      <c r="E427" t="s">
        <v>3123</v>
      </c>
      <c r="F427">
        <f>D427</f>
        <v>0.43032786899999997</v>
      </c>
      <c r="G427">
        <v>18</v>
      </c>
    </row>
    <row r="428" spans="1:8">
      <c r="A428">
        <v>427</v>
      </c>
      <c r="B428" t="s">
        <v>1063</v>
      </c>
      <c r="C428">
        <v>0.5</v>
      </c>
      <c r="D428">
        <v>27.358570459999999</v>
      </c>
      <c r="E428" t="s">
        <v>3142</v>
      </c>
      <c r="F428">
        <f t="shared" ref="F428:F491" si="15">D428*10/24</f>
        <v>11.399404358333333</v>
      </c>
      <c r="G428">
        <v>1</v>
      </c>
    </row>
    <row r="429" spans="1:8">
      <c r="A429">
        <v>428</v>
      </c>
      <c r="B429" t="s">
        <v>1065</v>
      </c>
      <c r="C429">
        <v>0.5</v>
      </c>
      <c r="D429">
        <v>57.740514910000002</v>
      </c>
      <c r="E429" t="s">
        <v>3142</v>
      </c>
      <c r="F429">
        <f t="shared" si="15"/>
        <v>24.058547879166667</v>
      </c>
      <c r="G429">
        <v>1</v>
      </c>
    </row>
    <row r="430" spans="1:8">
      <c r="A430">
        <v>429</v>
      </c>
      <c r="B430" t="s">
        <v>1066</v>
      </c>
      <c r="C430">
        <v>0.5</v>
      </c>
      <c r="D430">
        <v>121.46849589999999</v>
      </c>
      <c r="E430" t="s">
        <v>3142</v>
      </c>
      <c r="F430">
        <f t="shared" si="15"/>
        <v>50.611873291666662</v>
      </c>
      <c r="G430">
        <v>1</v>
      </c>
    </row>
    <row r="431" spans="1:8">
      <c r="A431">
        <v>430</v>
      </c>
      <c r="B431" t="s">
        <v>1067</v>
      </c>
      <c r="C431">
        <v>0.5</v>
      </c>
      <c r="D431">
        <v>83.676321139999999</v>
      </c>
      <c r="E431" t="s">
        <v>3142</v>
      </c>
      <c r="F431">
        <f t="shared" si="15"/>
        <v>34.865133808333333</v>
      </c>
      <c r="G431">
        <v>1</v>
      </c>
    </row>
    <row r="432" spans="1:8">
      <c r="A432">
        <v>431</v>
      </c>
      <c r="B432" t="s">
        <v>1068</v>
      </c>
      <c r="C432">
        <v>0.5</v>
      </c>
      <c r="D432">
        <v>235.58604339999999</v>
      </c>
      <c r="E432" t="s">
        <v>3142</v>
      </c>
      <c r="F432">
        <f t="shared" si="15"/>
        <v>98.160851416666674</v>
      </c>
      <c r="G432">
        <v>1</v>
      </c>
    </row>
    <row r="433" spans="1:7">
      <c r="A433">
        <v>432</v>
      </c>
      <c r="B433" t="s">
        <v>1069</v>
      </c>
      <c r="C433">
        <v>0.5</v>
      </c>
      <c r="D433">
        <v>94.791666669999998</v>
      </c>
      <c r="E433" t="s">
        <v>3142</v>
      </c>
      <c r="F433">
        <f t="shared" si="15"/>
        <v>39.496527779166662</v>
      </c>
      <c r="G433">
        <v>3</v>
      </c>
    </row>
    <row r="434" spans="1:7">
      <c r="A434">
        <v>433</v>
      </c>
      <c r="B434" t="s">
        <v>1070</v>
      </c>
      <c r="C434">
        <v>0.5</v>
      </c>
      <c r="D434">
        <v>113.68775410000001</v>
      </c>
      <c r="E434" t="s">
        <v>3142</v>
      </c>
      <c r="F434">
        <f t="shared" si="15"/>
        <v>47.369897541666667</v>
      </c>
      <c r="G434">
        <v>3</v>
      </c>
    </row>
    <row r="435" spans="1:7">
      <c r="A435">
        <v>434</v>
      </c>
      <c r="B435" t="s">
        <v>1071</v>
      </c>
      <c r="C435">
        <v>0.5</v>
      </c>
      <c r="D435">
        <v>168.1529472</v>
      </c>
      <c r="E435" t="s">
        <v>3142</v>
      </c>
      <c r="F435">
        <f t="shared" si="15"/>
        <v>70.063727999999998</v>
      </c>
      <c r="G435">
        <v>3</v>
      </c>
    </row>
    <row r="436" spans="1:7">
      <c r="A436">
        <v>435</v>
      </c>
      <c r="B436" t="s">
        <v>1072</v>
      </c>
      <c r="C436">
        <v>0.5</v>
      </c>
      <c r="D436">
        <v>71.078929540000004</v>
      </c>
      <c r="E436" t="s">
        <v>3142</v>
      </c>
      <c r="F436">
        <f t="shared" si="15"/>
        <v>29.616220641666668</v>
      </c>
      <c r="G436">
        <v>3</v>
      </c>
    </row>
    <row r="437" spans="1:7">
      <c r="A437">
        <v>436</v>
      </c>
      <c r="B437" t="s">
        <v>1073</v>
      </c>
      <c r="C437">
        <v>0.5</v>
      </c>
      <c r="D437">
        <v>118.50440380000001</v>
      </c>
      <c r="E437" t="s">
        <v>3142</v>
      </c>
      <c r="F437">
        <f t="shared" si="15"/>
        <v>49.376834916666667</v>
      </c>
      <c r="G437">
        <v>3</v>
      </c>
    </row>
    <row r="438" spans="1:7">
      <c r="A438">
        <v>437</v>
      </c>
      <c r="B438" t="s">
        <v>1074</v>
      </c>
      <c r="C438">
        <v>0.5</v>
      </c>
      <c r="D438">
        <v>73.301998639999994</v>
      </c>
      <c r="E438" t="s">
        <v>3142</v>
      </c>
      <c r="F438">
        <f t="shared" si="15"/>
        <v>30.54249943333333</v>
      </c>
      <c r="G438">
        <v>3</v>
      </c>
    </row>
    <row r="439" spans="1:7">
      <c r="A439">
        <v>438</v>
      </c>
      <c r="B439" t="s">
        <v>1075</v>
      </c>
      <c r="C439">
        <v>0.5</v>
      </c>
      <c r="D439">
        <v>148.1453252</v>
      </c>
      <c r="E439" t="s">
        <v>3142</v>
      </c>
      <c r="F439">
        <f t="shared" si="15"/>
        <v>61.727218833333332</v>
      </c>
      <c r="G439">
        <v>3</v>
      </c>
    </row>
    <row r="440" spans="1:7">
      <c r="A440">
        <v>439</v>
      </c>
      <c r="B440" t="s">
        <v>1076</v>
      </c>
      <c r="C440">
        <v>0.5</v>
      </c>
      <c r="D440">
        <v>136.65946819999999</v>
      </c>
      <c r="E440" t="s">
        <v>3142</v>
      </c>
      <c r="F440">
        <f t="shared" si="15"/>
        <v>56.941445083333328</v>
      </c>
      <c r="G440">
        <v>3</v>
      </c>
    </row>
    <row r="441" spans="1:7">
      <c r="A441">
        <v>440</v>
      </c>
      <c r="B441" t="s">
        <v>1077</v>
      </c>
      <c r="C441">
        <v>0.5</v>
      </c>
      <c r="D441">
        <v>89.975016940000003</v>
      </c>
      <c r="E441" t="s">
        <v>3142</v>
      </c>
      <c r="F441">
        <f t="shared" si="15"/>
        <v>37.489590391666667</v>
      </c>
      <c r="G441">
        <v>3</v>
      </c>
    </row>
    <row r="442" spans="1:7">
      <c r="A442">
        <v>441</v>
      </c>
      <c r="B442" t="s">
        <v>1078</v>
      </c>
      <c r="C442">
        <v>0.5</v>
      </c>
      <c r="D442">
        <v>181.49136179999999</v>
      </c>
      <c r="E442" t="s">
        <v>3142</v>
      </c>
      <c r="F442">
        <f t="shared" si="15"/>
        <v>75.621400750000006</v>
      </c>
      <c r="G442">
        <v>3</v>
      </c>
    </row>
    <row r="443" spans="1:7">
      <c r="A443">
        <v>442</v>
      </c>
      <c r="B443" t="s">
        <v>1079</v>
      </c>
      <c r="C443">
        <v>0.5</v>
      </c>
      <c r="D443">
        <v>38.473915990000002</v>
      </c>
      <c r="E443" t="s">
        <v>3142</v>
      </c>
      <c r="F443">
        <f t="shared" si="15"/>
        <v>16.030798329166668</v>
      </c>
      <c r="G443">
        <v>1</v>
      </c>
    </row>
    <row r="444" spans="1:7">
      <c r="A444">
        <v>443</v>
      </c>
      <c r="B444" t="s">
        <v>1080</v>
      </c>
      <c r="C444">
        <v>0.5</v>
      </c>
      <c r="D444">
        <v>59.593072489999997</v>
      </c>
      <c r="E444" t="s">
        <v>3142</v>
      </c>
      <c r="F444">
        <f t="shared" si="15"/>
        <v>24.830446870833331</v>
      </c>
      <c r="G444">
        <v>1</v>
      </c>
    </row>
    <row r="445" spans="1:7">
      <c r="A445">
        <v>444</v>
      </c>
      <c r="B445" t="s">
        <v>1081</v>
      </c>
      <c r="C445">
        <v>0.5</v>
      </c>
      <c r="D445">
        <v>74.413533200000003</v>
      </c>
      <c r="E445" t="s">
        <v>3142</v>
      </c>
      <c r="F445">
        <f t="shared" si="15"/>
        <v>31.005638833333336</v>
      </c>
      <c r="G445">
        <v>1</v>
      </c>
    </row>
    <row r="446" spans="1:7">
      <c r="A446">
        <v>445</v>
      </c>
      <c r="B446" t="s">
        <v>1082</v>
      </c>
      <c r="C446">
        <v>0.5</v>
      </c>
      <c r="D446">
        <v>36.621358399999998</v>
      </c>
      <c r="E446" t="s">
        <v>3142</v>
      </c>
      <c r="F446">
        <f t="shared" si="15"/>
        <v>15.258899333333332</v>
      </c>
      <c r="G446">
        <v>1</v>
      </c>
    </row>
    <row r="447" spans="1:7">
      <c r="A447">
        <v>446</v>
      </c>
      <c r="B447" t="s">
        <v>1083</v>
      </c>
      <c r="C447">
        <v>0.5</v>
      </c>
      <c r="D447">
        <v>131.10179539999999</v>
      </c>
      <c r="E447" t="s">
        <v>3142</v>
      </c>
      <c r="F447">
        <f t="shared" si="15"/>
        <v>54.625748083333328</v>
      </c>
      <c r="G447">
        <v>1</v>
      </c>
    </row>
    <row r="448" spans="1:7">
      <c r="A448">
        <v>447</v>
      </c>
      <c r="B448" t="s">
        <v>1084</v>
      </c>
      <c r="C448">
        <v>0.5</v>
      </c>
      <c r="D448">
        <v>32.916243219999998</v>
      </c>
      <c r="E448" t="s">
        <v>3142</v>
      </c>
      <c r="F448">
        <f t="shared" si="15"/>
        <v>13.715101341666667</v>
      </c>
      <c r="G448">
        <v>3</v>
      </c>
    </row>
    <row r="449" spans="1:7">
      <c r="A449">
        <v>448</v>
      </c>
      <c r="B449" t="s">
        <v>1085</v>
      </c>
      <c r="C449">
        <v>0.5</v>
      </c>
      <c r="D449">
        <v>73.301998639999994</v>
      </c>
      <c r="E449" t="s">
        <v>3142</v>
      </c>
      <c r="F449">
        <f t="shared" si="15"/>
        <v>30.54249943333333</v>
      </c>
      <c r="G449">
        <v>3</v>
      </c>
    </row>
    <row r="450" spans="1:7">
      <c r="A450">
        <v>449</v>
      </c>
      <c r="B450" t="s">
        <v>1086</v>
      </c>
      <c r="C450">
        <v>0.5</v>
      </c>
      <c r="D450">
        <v>132.21332989999999</v>
      </c>
      <c r="E450" t="s">
        <v>3142</v>
      </c>
      <c r="F450">
        <f t="shared" si="15"/>
        <v>55.088887458333325</v>
      </c>
      <c r="G450">
        <v>3</v>
      </c>
    </row>
    <row r="451" spans="1:7">
      <c r="A451">
        <v>450</v>
      </c>
      <c r="B451" t="s">
        <v>1087</v>
      </c>
      <c r="C451">
        <v>0.5</v>
      </c>
      <c r="D451">
        <v>36.991869919999999</v>
      </c>
      <c r="E451" t="s">
        <v>3142</v>
      </c>
      <c r="F451">
        <f t="shared" si="15"/>
        <v>15.413279133333333</v>
      </c>
      <c r="G451">
        <v>3</v>
      </c>
    </row>
    <row r="452" spans="1:7">
      <c r="A452">
        <v>451</v>
      </c>
      <c r="B452" t="s">
        <v>1088</v>
      </c>
      <c r="C452">
        <v>0.5</v>
      </c>
      <c r="D452">
        <v>80.712228999999994</v>
      </c>
      <c r="E452" t="s">
        <v>3142</v>
      </c>
      <c r="F452">
        <f t="shared" si="15"/>
        <v>33.630095416666663</v>
      </c>
      <c r="G452">
        <v>3</v>
      </c>
    </row>
    <row r="453" spans="1:7">
      <c r="A453">
        <v>452</v>
      </c>
      <c r="B453" t="s">
        <v>1089</v>
      </c>
      <c r="C453">
        <v>0.5</v>
      </c>
      <c r="D453">
        <v>65.150745259999994</v>
      </c>
      <c r="E453" t="s">
        <v>3142</v>
      </c>
      <c r="F453">
        <f t="shared" si="15"/>
        <v>27.146143858333332</v>
      </c>
      <c r="G453">
        <v>3</v>
      </c>
    </row>
    <row r="454" spans="1:7">
      <c r="A454">
        <v>453</v>
      </c>
      <c r="B454" t="s">
        <v>1090</v>
      </c>
      <c r="C454">
        <v>0.5</v>
      </c>
      <c r="D454">
        <v>87.381436309999998</v>
      </c>
      <c r="E454" t="s">
        <v>3142</v>
      </c>
      <c r="F454">
        <f t="shared" si="15"/>
        <v>36.408931795833333</v>
      </c>
      <c r="G454">
        <v>3</v>
      </c>
    </row>
    <row r="455" spans="1:7">
      <c r="A455">
        <v>454</v>
      </c>
      <c r="B455" t="s">
        <v>1091</v>
      </c>
      <c r="C455">
        <v>0.5</v>
      </c>
      <c r="D455">
        <v>136.28895660000001</v>
      </c>
      <c r="E455" t="s">
        <v>3142</v>
      </c>
      <c r="F455">
        <f t="shared" si="15"/>
        <v>56.787065250000005</v>
      </c>
      <c r="G455">
        <v>3</v>
      </c>
    </row>
    <row r="456" spans="1:7">
      <c r="A456">
        <v>455</v>
      </c>
      <c r="B456" t="s">
        <v>1092</v>
      </c>
      <c r="C456">
        <v>0.5</v>
      </c>
      <c r="D456">
        <v>67.744325880000005</v>
      </c>
      <c r="E456" t="s">
        <v>3142</v>
      </c>
      <c r="F456">
        <f t="shared" si="15"/>
        <v>28.226802450000005</v>
      </c>
      <c r="G456">
        <v>3</v>
      </c>
    </row>
    <row r="457" spans="1:7">
      <c r="A457">
        <v>456</v>
      </c>
      <c r="B457" t="s">
        <v>1093</v>
      </c>
      <c r="C457">
        <v>0.5</v>
      </c>
      <c r="D457">
        <v>181.1208503</v>
      </c>
      <c r="E457" t="s">
        <v>3142</v>
      </c>
      <c r="F457">
        <f t="shared" si="15"/>
        <v>75.467020958333336</v>
      </c>
      <c r="G457">
        <v>3</v>
      </c>
    </row>
    <row r="458" spans="1:7">
      <c r="A458">
        <v>457</v>
      </c>
      <c r="B458" t="s">
        <v>1094</v>
      </c>
      <c r="C458">
        <v>0.5</v>
      </c>
      <c r="D458">
        <v>25.87652439</v>
      </c>
      <c r="E458" t="s">
        <v>3142</v>
      </c>
      <c r="F458">
        <f t="shared" si="15"/>
        <v>10.781885162499998</v>
      </c>
      <c r="G458">
        <v>1</v>
      </c>
    </row>
    <row r="459" spans="1:7">
      <c r="A459">
        <v>458</v>
      </c>
      <c r="B459" t="s">
        <v>1095</v>
      </c>
      <c r="C459">
        <v>0.5</v>
      </c>
      <c r="D459">
        <v>117.39286920000001</v>
      </c>
      <c r="E459" t="s">
        <v>3142</v>
      </c>
      <c r="F459">
        <f t="shared" si="15"/>
        <v>48.913695499999996</v>
      </c>
      <c r="G459">
        <v>1</v>
      </c>
    </row>
    <row r="460" spans="1:7">
      <c r="A460">
        <v>459</v>
      </c>
      <c r="B460" t="s">
        <v>1096</v>
      </c>
      <c r="C460">
        <v>0.5</v>
      </c>
      <c r="D460">
        <v>93.309620600000002</v>
      </c>
      <c r="E460" t="s">
        <v>3142</v>
      </c>
      <c r="F460">
        <f t="shared" si="15"/>
        <v>38.879008583333338</v>
      </c>
      <c r="G460">
        <v>1</v>
      </c>
    </row>
    <row r="461" spans="1:7">
      <c r="A461">
        <v>460</v>
      </c>
      <c r="B461" t="s">
        <v>1097</v>
      </c>
      <c r="C461">
        <v>0.5</v>
      </c>
      <c r="D461">
        <v>44.772611789999999</v>
      </c>
      <c r="E461" t="s">
        <v>3142</v>
      </c>
      <c r="F461">
        <f t="shared" si="15"/>
        <v>18.655254912499998</v>
      </c>
      <c r="G461">
        <v>1</v>
      </c>
    </row>
    <row r="462" spans="1:7">
      <c r="A462">
        <v>461</v>
      </c>
      <c r="B462" t="s">
        <v>1098</v>
      </c>
      <c r="C462">
        <v>0.5</v>
      </c>
      <c r="D462">
        <v>57.740514910000002</v>
      </c>
      <c r="E462" t="s">
        <v>3142</v>
      </c>
      <c r="F462">
        <f t="shared" si="15"/>
        <v>24.058547879166667</v>
      </c>
      <c r="G462">
        <v>1</v>
      </c>
    </row>
    <row r="463" spans="1:7">
      <c r="A463">
        <v>462</v>
      </c>
      <c r="B463" t="s">
        <v>1099</v>
      </c>
      <c r="C463">
        <v>0.5</v>
      </c>
      <c r="D463">
        <v>144.44021000000001</v>
      </c>
      <c r="E463" t="s">
        <v>3142</v>
      </c>
      <c r="F463">
        <f t="shared" si="15"/>
        <v>60.183420833333336</v>
      </c>
      <c r="G463">
        <v>3</v>
      </c>
    </row>
    <row r="464" spans="1:7">
      <c r="A464">
        <v>463</v>
      </c>
      <c r="B464" t="s">
        <v>1100</v>
      </c>
      <c r="C464">
        <v>0.5</v>
      </c>
      <c r="D464">
        <v>171.48755080000001</v>
      </c>
      <c r="E464" t="s">
        <v>3142</v>
      </c>
      <c r="F464">
        <f t="shared" si="15"/>
        <v>71.45314616666667</v>
      </c>
      <c r="G464">
        <v>3</v>
      </c>
    </row>
    <row r="465" spans="1:7">
      <c r="A465">
        <v>464</v>
      </c>
      <c r="B465" t="s">
        <v>1101</v>
      </c>
      <c r="C465">
        <v>0.5</v>
      </c>
      <c r="D465">
        <v>168.1529472</v>
      </c>
      <c r="E465" t="s">
        <v>3142</v>
      </c>
      <c r="F465">
        <f t="shared" si="15"/>
        <v>70.063727999999998</v>
      </c>
      <c r="G465">
        <v>3</v>
      </c>
    </row>
    <row r="466" spans="1:7">
      <c r="A466">
        <v>465</v>
      </c>
      <c r="B466" t="s">
        <v>1102</v>
      </c>
      <c r="C466">
        <v>0.5</v>
      </c>
      <c r="D466">
        <v>41.808519650000001</v>
      </c>
      <c r="E466" t="s">
        <v>3142</v>
      </c>
      <c r="F466">
        <f t="shared" si="15"/>
        <v>17.420216520833332</v>
      </c>
      <c r="G466">
        <v>3</v>
      </c>
    </row>
    <row r="467" spans="1:7">
      <c r="A467">
        <v>466</v>
      </c>
      <c r="B467" t="s">
        <v>1103</v>
      </c>
      <c r="C467">
        <v>0.5</v>
      </c>
      <c r="D467">
        <v>88.12245935</v>
      </c>
      <c r="E467" t="s">
        <v>3142</v>
      </c>
      <c r="F467">
        <f t="shared" si="15"/>
        <v>36.717691395833334</v>
      </c>
      <c r="G467">
        <v>3</v>
      </c>
    </row>
    <row r="468" spans="1:7">
      <c r="A468">
        <v>467</v>
      </c>
      <c r="B468" t="s">
        <v>1104</v>
      </c>
      <c r="C468">
        <v>0.5</v>
      </c>
      <c r="D468">
        <v>168.52345869999999</v>
      </c>
      <c r="E468" t="s">
        <v>3142</v>
      </c>
      <c r="F468">
        <f t="shared" si="15"/>
        <v>70.218107791666668</v>
      </c>
      <c r="G468">
        <v>3</v>
      </c>
    </row>
    <row r="469" spans="1:7">
      <c r="A469">
        <v>468</v>
      </c>
      <c r="B469" t="s">
        <v>1105</v>
      </c>
      <c r="C469">
        <v>0.5</v>
      </c>
      <c r="D469">
        <v>261.89236110000002</v>
      </c>
      <c r="E469" t="s">
        <v>3142</v>
      </c>
      <c r="F469">
        <f t="shared" si="15"/>
        <v>109.12181712500001</v>
      </c>
      <c r="G469">
        <v>3</v>
      </c>
    </row>
    <row r="470" spans="1:7">
      <c r="A470">
        <v>469</v>
      </c>
      <c r="B470" t="s">
        <v>1106</v>
      </c>
      <c r="C470">
        <v>0.5</v>
      </c>
      <c r="D470">
        <v>197.7938686</v>
      </c>
      <c r="E470" t="s">
        <v>3142</v>
      </c>
      <c r="F470">
        <f t="shared" si="15"/>
        <v>82.41411191666667</v>
      </c>
      <c r="G470">
        <v>3</v>
      </c>
    </row>
    <row r="471" spans="1:7">
      <c r="A471">
        <v>470</v>
      </c>
      <c r="B471" t="s">
        <v>1107</v>
      </c>
      <c r="C471">
        <v>0.5</v>
      </c>
      <c r="D471">
        <v>135.1774221</v>
      </c>
      <c r="E471" t="s">
        <v>3142</v>
      </c>
      <c r="F471">
        <f t="shared" si="15"/>
        <v>56.323925875000008</v>
      </c>
      <c r="G471">
        <v>3</v>
      </c>
    </row>
    <row r="472" spans="1:7">
      <c r="A472">
        <v>471</v>
      </c>
      <c r="B472" t="s">
        <v>1108</v>
      </c>
      <c r="C472">
        <v>0.5</v>
      </c>
      <c r="D472">
        <v>244.8488313</v>
      </c>
      <c r="E472" t="s">
        <v>3142</v>
      </c>
      <c r="F472">
        <f t="shared" si="15"/>
        <v>102.02034637499999</v>
      </c>
      <c r="G472">
        <v>3</v>
      </c>
    </row>
    <row r="473" spans="1:7">
      <c r="A473">
        <v>472</v>
      </c>
      <c r="B473" t="s">
        <v>1109</v>
      </c>
      <c r="C473">
        <v>0.5</v>
      </c>
      <c r="D473">
        <v>54.776422760000003</v>
      </c>
      <c r="E473" t="s">
        <v>3142</v>
      </c>
      <c r="F473">
        <f t="shared" si="15"/>
        <v>22.823509483333336</v>
      </c>
      <c r="G473">
        <v>1</v>
      </c>
    </row>
    <row r="474" spans="1:7">
      <c r="A474">
        <v>473</v>
      </c>
      <c r="B474" t="s">
        <v>1110</v>
      </c>
      <c r="C474">
        <v>0.5</v>
      </c>
      <c r="D474">
        <v>262.6333841</v>
      </c>
      <c r="E474" t="s">
        <v>3142</v>
      </c>
      <c r="F474">
        <f t="shared" si="15"/>
        <v>109.43057670833333</v>
      </c>
      <c r="G474">
        <v>1</v>
      </c>
    </row>
    <row r="475" spans="1:7">
      <c r="A475">
        <v>474</v>
      </c>
      <c r="B475" t="s">
        <v>1111</v>
      </c>
      <c r="C475">
        <v>0.5</v>
      </c>
      <c r="D475">
        <v>172.59908540000001</v>
      </c>
      <c r="E475" t="s">
        <v>3142</v>
      </c>
      <c r="F475">
        <f t="shared" si="15"/>
        <v>71.916285583333334</v>
      </c>
      <c r="G475">
        <v>1</v>
      </c>
    </row>
    <row r="476" spans="1:7">
      <c r="A476">
        <v>475</v>
      </c>
      <c r="B476" t="s">
        <v>1112</v>
      </c>
      <c r="C476">
        <v>0.5</v>
      </c>
      <c r="D476">
        <v>36.621358399999998</v>
      </c>
      <c r="E476" t="s">
        <v>3142</v>
      </c>
      <c r="F476">
        <f t="shared" si="15"/>
        <v>15.258899333333332</v>
      </c>
      <c r="G476">
        <v>1</v>
      </c>
    </row>
    <row r="477" spans="1:7">
      <c r="A477">
        <v>476</v>
      </c>
      <c r="B477" t="s">
        <v>1113</v>
      </c>
      <c r="C477">
        <v>0.5</v>
      </c>
      <c r="D477">
        <v>187.41954609999999</v>
      </c>
      <c r="E477" t="s">
        <v>3142</v>
      </c>
      <c r="F477">
        <f t="shared" si="15"/>
        <v>78.091477541666663</v>
      </c>
      <c r="G477">
        <v>1</v>
      </c>
    </row>
    <row r="478" spans="1:7">
      <c r="A478">
        <v>477</v>
      </c>
      <c r="B478" t="s">
        <v>1114</v>
      </c>
      <c r="C478">
        <v>0.5</v>
      </c>
      <c r="D478">
        <v>70.708418019999996</v>
      </c>
      <c r="E478" t="s">
        <v>3142</v>
      </c>
      <c r="F478">
        <f t="shared" si="15"/>
        <v>29.461840841666668</v>
      </c>
      <c r="G478">
        <v>3</v>
      </c>
    </row>
    <row r="479" spans="1:7">
      <c r="A479">
        <v>478</v>
      </c>
      <c r="B479" t="s">
        <v>1115</v>
      </c>
      <c r="C479">
        <v>0.5</v>
      </c>
      <c r="D479">
        <v>143.3286755</v>
      </c>
      <c r="E479" t="s">
        <v>3142</v>
      </c>
      <c r="F479">
        <f t="shared" si="15"/>
        <v>59.720281458333339</v>
      </c>
      <c r="G479">
        <v>3</v>
      </c>
    </row>
    <row r="480" spans="1:7">
      <c r="A480">
        <v>479</v>
      </c>
      <c r="B480" t="s">
        <v>1116</v>
      </c>
      <c r="C480">
        <v>0.5</v>
      </c>
      <c r="D480">
        <v>108.50059280000001</v>
      </c>
      <c r="E480" t="s">
        <v>3142</v>
      </c>
      <c r="F480">
        <f t="shared" si="15"/>
        <v>45.208580333333337</v>
      </c>
      <c r="G480">
        <v>3</v>
      </c>
    </row>
    <row r="481" spans="1:7">
      <c r="A481">
        <v>480</v>
      </c>
      <c r="B481" t="s">
        <v>1117</v>
      </c>
      <c r="C481">
        <v>0.5</v>
      </c>
      <c r="D481">
        <v>119.9864499</v>
      </c>
      <c r="E481" t="s">
        <v>3142</v>
      </c>
      <c r="F481">
        <f t="shared" si="15"/>
        <v>49.994354125000001</v>
      </c>
      <c r="G481">
        <v>3</v>
      </c>
    </row>
    <row r="482" spans="1:7">
      <c r="A482">
        <v>481</v>
      </c>
      <c r="B482" t="s">
        <v>1118</v>
      </c>
      <c r="C482">
        <v>0.5</v>
      </c>
      <c r="D482">
        <v>190.38363820000001</v>
      </c>
      <c r="E482" t="s">
        <v>3142</v>
      </c>
      <c r="F482">
        <f t="shared" si="15"/>
        <v>79.326515916666665</v>
      </c>
      <c r="G482">
        <v>3</v>
      </c>
    </row>
    <row r="483" spans="1:7">
      <c r="A483">
        <v>482</v>
      </c>
      <c r="B483" t="s">
        <v>1119</v>
      </c>
      <c r="C483">
        <v>0.5</v>
      </c>
      <c r="D483">
        <v>139.9940718</v>
      </c>
      <c r="E483" t="s">
        <v>3142</v>
      </c>
      <c r="F483">
        <f t="shared" si="15"/>
        <v>58.33086325</v>
      </c>
      <c r="G483">
        <v>3</v>
      </c>
    </row>
    <row r="484" spans="1:7">
      <c r="A484">
        <v>483</v>
      </c>
      <c r="B484" t="s">
        <v>1120</v>
      </c>
      <c r="C484">
        <v>0.5</v>
      </c>
      <c r="D484">
        <v>238.55013550000001</v>
      </c>
      <c r="E484" t="s">
        <v>3142</v>
      </c>
      <c r="F484">
        <f t="shared" si="15"/>
        <v>99.395889791666676</v>
      </c>
      <c r="G484">
        <v>3</v>
      </c>
    </row>
    <row r="485" spans="1:7">
      <c r="A485">
        <v>484</v>
      </c>
      <c r="B485" t="s">
        <v>1121</v>
      </c>
      <c r="C485">
        <v>0.5</v>
      </c>
      <c r="D485">
        <v>177.7862466</v>
      </c>
      <c r="E485" t="s">
        <v>3142</v>
      </c>
      <c r="F485">
        <f t="shared" si="15"/>
        <v>74.077602749999997</v>
      </c>
      <c r="G485">
        <v>3</v>
      </c>
    </row>
    <row r="486" spans="1:7">
      <c r="A486">
        <v>485</v>
      </c>
      <c r="B486" t="s">
        <v>1122</v>
      </c>
      <c r="C486">
        <v>0.5</v>
      </c>
      <c r="D486">
        <v>147.40430219999999</v>
      </c>
      <c r="E486" t="s">
        <v>3142</v>
      </c>
      <c r="F486">
        <f t="shared" si="15"/>
        <v>61.418459249999991</v>
      </c>
      <c r="G486">
        <v>3</v>
      </c>
    </row>
    <row r="487" spans="1:7">
      <c r="A487">
        <v>486</v>
      </c>
      <c r="B487" t="s">
        <v>1123</v>
      </c>
      <c r="C487">
        <v>0.5</v>
      </c>
      <c r="D487">
        <v>338.9587568</v>
      </c>
      <c r="E487" t="s">
        <v>3142</v>
      </c>
      <c r="F487">
        <f t="shared" si="15"/>
        <v>141.23281533333332</v>
      </c>
      <c r="G487">
        <v>3</v>
      </c>
    </row>
    <row r="488" spans="1:7">
      <c r="A488">
        <v>487</v>
      </c>
      <c r="B488" t="s">
        <v>1063</v>
      </c>
      <c r="C488">
        <v>1</v>
      </c>
      <c r="D488">
        <v>9.1383812009999996</v>
      </c>
      <c r="E488" t="s">
        <v>3142</v>
      </c>
      <c r="F488">
        <f t="shared" si="15"/>
        <v>3.8076588337500001</v>
      </c>
      <c r="G488">
        <v>1</v>
      </c>
    </row>
    <row r="489" spans="1:7">
      <c r="A489">
        <v>488</v>
      </c>
      <c r="B489" t="s">
        <v>1065</v>
      </c>
      <c r="C489">
        <v>1</v>
      </c>
      <c r="D489">
        <v>25.456919060000001</v>
      </c>
      <c r="E489" t="s">
        <v>3142</v>
      </c>
      <c r="F489">
        <f t="shared" si="15"/>
        <v>10.607049608333334</v>
      </c>
      <c r="G489">
        <v>1</v>
      </c>
    </row>
    <row r="490" spans="1:7">
      <c r="A490">
        <v>489</v>
      </c>
      <c r="B490" t="s">
        <v>1066</v>
      </c>
      <c r="C490">
        <v>1</v>
      </c>
      <c r="D490">
        <v>78.655352480000005</v>
      </c>
      <c r="E490" t="s">
        <v>3142</v>
      </c>
      <c r="F490">
        <f t="shared" si="15"/>
        <v>32.773063533333335</v>
      </c>
      <c r="G490">
        <v>1</v>
      </c>
    </row>
    <row r="491" spans="1:7">
      <c r="A491">
        <v>490</v>
      </c>
      <c r="B491" t="s">
        <v>1067</v>
      </c>
      <c r="C491">
        <v>1</v>
      </c>
      <c r="D491">
        <v>25.130548300000001</v>
      </c>
      <c r="E491" t="s">
        <v>3142</v>
      </c>
      <c r="F491">
        <f t="shared" si="15"/>
        <v>10.471061791666667</v>
      </c>
      <c r="G491">
        <v>1</v>
      </c>
    </row>
    <row r="492" spans="1:7">
      <c r="A492">
        <v>491</v>
      </c>
      <c r="B492" t="s">
        <v>1068</v>
      </c>
      <c r="C492">
        <v>1</v>
      </c>
      <c r="D492">
        <v>31.984334199999999</v>
      </c>
      <c r="E492" t="s">
        <v>3142</v>
      </c>
      <c r="F492">
        <f t="shared" ref="F492:F555" si="16">D492*10/24</f>
        <v>13.326805916666666</v>
      </c>
      <c r="G492">
        <v>1</v>
      </c>
    </row>
    <row r="493" spans="1:7">
      <c r="A493">
        <v>492</v>
      </c>
      <c r="B493" t="s">
        <v>1069</v>
      </c>
      <c r="C493">
        <v>1</v>
      </c>
      <c r="D493">
        <v>73.759791120000003</v>
      </c>
      <c r="E493" t="s">
        <v>3142</v>
      </c>
      <c r="F493">
        <f t="shared" si="16"/>
        <v>30.733246300000001</v>
      </c>
      <c r="G493">
        <v>3</v>
      </c>
    </row>
    <row r="494" spans="1:7">
      <c r="A494">
        <v>493</v>
      </c>
      <c r="B494" t="s">
        <v>1070</v>
      </c>
      <c r="C494">
        <v>1</v>
      </c>
      <c r="D494">
        <v>50.913838120000001</v>
      </c>
      <c r="E494" t="s">
        <v>3142</v>
      </c>
      <c r="F494">
        <f t="shared" si="16"/>
        <v>21.214099216666668</v>
      </c>
      <c r="G494">
        <v>3</v>
      </c>
    </row>
    <row r="495" spans="1:7">
      <c r="A495">
        <v>494</v>
      </c>
      <c r="B495" t="s">
        <v>1071</v>
      </c>
      <c r="C495">
        <v>1</v>
      </c>
      <c r="D495">
        <v>36.879895560000001</v>
      </c>
      <c r="E495" t="s">
        <v>3142</v>
      </c>
      <c r="F495">
        <f t="shared" si="16"/>
        <v>15.366623150000001</v>
      </c>
      <c r="G495">
        <v>3</v>
      </c>
    </row>
    <row r="496" spans="1:7">
      <c r="A496">
        <v>495</v>
      </c>
      <c r="B496" t="s">
        <v>1072</v>
      </c>
      <c r="C496">
        <v>1</v>
      </c>
      <c r="D496">
        <v>16.971279370000001</v>
      </c>
      <c r="E496" t="s">
        <v>3142</v>
      </c>
      <c r="F496">
        <f t="shared" si="16"/>
        <v>7.0713664041666675</v>
      </c>
      <c r="G496">
        <v>3</v>
      </c>
    </row>
    <row r="497" spans="1:7">
      <c r="A497">
        <v>496</v>
      </c>
      <c r="B497" t="s">
        <v>1073</v>
      </c>
      <c r="C497">
        <v>1</v>
      </c>
      <c r="D497">
        <v>44.712793730000001</v>
      </c>
      <c r="E497" t="s">
        <v>3142</v>
      </c>
      <c r="F497">
        <f t="shared" si="16"/>
        <v>18.630330720833332</v>
      </c>
      <c r="G497">
        <v>3</v>
      </c>
    </row>
    <row r="498" spans="1:7">
      <c r="A498">
        <v>497</v>
      </c>
      <c r="B498" t="s">
        <v>1074</v>
      </c>
      <c r="C498">
        <v>1</v>
      </c>
      <c r="D498">
        <v>46.344647520000002</v>
      </c>
      <c r="E498" t="s">
        <v>3142</v>
      </c>
      <c r="F498">
        <f t="shared" si="16"/>
        <v>19.3102698</v>
      </c>
      <c r="G498">
        <v>3</v>
      </c>
    </row>
    <row r="499" spans="1:7">
      <c r="A499">
        <v>498</v>
      </c>
      <c r="B499" t="s">
        <v>1075</v>
      </c>
      <c r="C499">
        <v>1</v>
      </c>
      <c r="D499">
        <v>67.558746740000004</v>
      </c>
      <c r="E499" t="s">
        <v>3142</v>
      </c>
      <c r="F499">
        <f t="shared" si="16"/>
        <v>28.149477808333334</v>
      </c>
      <c r="G499">
        <v>3</v>
      </c>
    </row>
    <row r="500" spans="1:7">
      <c r="A500">
        <v>499</v>
      </c>
      <c r="B500" t="s">
        <v>1076</v>
      </c>
      <c r="C500">
        <v>1</v>
      </c>
      <c r="D500">
        <v>21.54046997</v>
      </c>
      <c r="E500" t="s">
        <v>3142</v>
      </c>
      <c r="F500">
        <f t="shared" si="16"/>
        <v>8.9751958208333331</v>
      </c>
      <c r="G500">
        <v>3</v>
      </c>
    </row>
    <row r="501" spans="1:7">
      <c r="A501">
        <v>500</v>
      </c>
      <c r="B501" t="s">
        <v>1077</v>
      </c>
      <c r="C501">
        <v>1</v>
      </c>
      <c r="D501">
        <v>29.6997389</v>
      </c>
      <c r="E501" t="s">
        <v>3142</v>
      </c>
      <c r="F501">
        <f t="shared" si="16"/>
        <v>12.374891208333333</v>
      </c>
      <c r="G501">
        <v>3</v>
      </c>
    </row>
    <row r="502" spans="1:7">
      <c r="A502">
        <v>501</v>
      </c>
      <c r="B502" t="s">
        <v>1078</v>
      </c>
      <c r="C502">
        <v>1</v>
      </c>
      <c r="D502">
        <v>107.7023499</v>
      </c>
      <c r="E502" t="s">
        <v>3142</v>
      </c>
      <c r="F502">
        <f t="shared" si="16"/>
        <v>44.875979124999994</v>
      </c>
      <c r="G502">
        <v>3</v>
      </c>
    </row>
    <row r="503" spans="1:7">
      <c r="A503">
        <v>502</v>
      </c>
      <c r="B503" t="s">
        <v>1079</v>
      </c>
      <c r="C503">
        <v>1</v>
      </c>
      <c r="D503">
        <v>22.193211489999999</v>
      </c>
      <c r="E503" t="s">
        <v>3142</v>
      </c>
      <c r="F503">
        <f t="shared" si="16"/>
        <v>9.2471714541666667</v>
      </c>
      <c r="G503">
        <v>1</v>
      </c>
    </row>
    <row r="504" spans="1:7">
      <c r="A504">
        <v>503</v>
      </c>
      <c r="B504" t="s">
        <v>1080</v>
      </c>
      <c r="C504">
        <v>1</v>
      </c>
      <c r="D504">
        <v>19.90861619</v>
      </c>
      <c r="E504" t="s">
        <v>3142</v>
      </c>
      <c r="F504">
        <f t="shared" si="16"/>
        <v>8.2952567458333331</v>
      </c>
      <c r="G504">
        <v>1</v>
      </c>
    </row>
    <row r="505" spans="1:7">
      <c r="A505">
        <v>504</v>
      </c>
      <c r="B505" t="s">
        <v>1081</v>
      </c>
      <c r="C505">
        <v>1</v>
      </c>
      <c r="D505">
        <v>33.61618799</v>
      </c>
      <c r="E505" t="s">
        <v>3142</v>
      </c>
      <c r="F505">
        <f t="shared" si="16"/>
        <v>14.006744995833335</v>
      </c>
      <c r="G505">
        <v>1</v>
      </c>
    </row>
    <row r="506" spans="1:7">
      <c r="A506">
        <v>505</v>
      </c>
      <c r="B506" t="s">
        <v>1082</v>
      </c>
      <c r="C506">
        <v>1</v>
      </c>
      <c r="D506">
        <v>15.339425589999999</v>
      </c>
      <c r="E506" t="s">
        <v>3142</v>
      </c>
      <c r="F506">
        <f t="shared" si="16"/>
        <v>6.3914273291666666</v>
      </c>
      <c r="G506">
        <v>1</v>
      </c>
    </row>
    <row r="507" spans="1:7">
      <c r="A507">
        <v>506</v>
      </c>
      <c r="B507" t="s">
        <v>1083</v>
      </c>
      <c r="C507">
        <v>1</v>
      </c>
      <c r="D507">
        <v>46.344647520000002</v>
      </c>
      <c r="E507" t="s">
        <v>3142</v>
      </c>
      <c r="F507">
        <f t="shared" si="16"/>
        <v>19.3102698</v>
      </c>
      <c r="G507">
        <v>1</v>
      </c>
    </row>
    <row r="508" spans="1:7">
      <c r="A508">
        <v>507</v>
      </c>
      <c r="B508" t="s">
        <v>1084</v>
      </c>
      <c r="C508">
        <v>1</v>
      </c>
      <c r="D508">
        <v>21.54046997</v>
      </c>
      <c r="E508" t="s">
        <v>3142</v>
      </c>
      <c r="F508">
        <f t="shared" si="16"/>
        <v>8.9751958208333331</v>
      </c>
      <c r="G508">
        <v>3</v>
      </c>
    </row>
    <row r="509" spans="1:7">
      <c r="A509">
        <v>508</v>
      </c>
      <c r="B509" t="s">
        <v>1085</v>
      </c>
      <c r="C509">
        <v>1</v>
      </c>
      <c r="D509">
        <v>48.302872059999999</v>
      </c>
      <c r="E509" t="s">
        <v>3142</v>
      </c>
      <c r="F509">
        <f t="shared" si="16"/>
        <v>20.126196691666667</v>
      </c>
      <c r="G509">
        <v>3</v>
      </c>
    </row>
    <row r="510" spans="1:7">
      <c r="A510">
        <v>509</v>
      </c>
      <c r="B510" t="s">
        <v>1086</v>
      </c>
      <c r="C510">
        <v>1</v>
      </c>
      <c r="D510">
        <v>42.428198430000002</v>
      </c>
      <c r="E510" t="s">
        <v>3142</v>
      </c>
      <c r="F510">
        <f t="shared" si="16"/>
        <v>17.678416012500001</v>
      </c>
      <c r="G510">
        <v>3</v>
      </c>
    </row>
    <row r="511" spans="1:7">
      <c r="A511">
        <v>510</v>
      </c>
      <c r="B511" t="s">
        <v>1087</v>
      </c>
      <c r="C511">
        <v>1</v>
      </c>
      <c r="D511">
        <v>18.929503919999998</v>
      </c>
      <c r="E511" t="s">
        <v>3142</v>
      </c>
      <c r="F511">
        <f t="shared" si="16"/>
        <v>7.8872932999999996</v>
      </c>
      <c r="G511">
        <v>3</v>
      </c>
    </row>
    <row r="512" spans="1:7">
      <c r="A512">
        <v>511</v>
      </c>
      <c r="B512" t="s">
        <v>1088</v>
      </c>
      <c r="C512">
        <v>1</v>
      </c>
      <c r="D512">
        <v>54.177545690000002</v>
      </c>
      <c r="E512" t="s">
        <v>3142</v>
      </c>
      <c r="F512">
        <f t="shared" si="16"/>
        <v>22.573977370833333</v>
      </c>
      <c r="G512">
        <v>3</v>
      </c>
    </row>
    <row r="513" spans="1:7">
      <c r="A513">
        <v>512</v>
      </c>
      <c r="B513" t="s">
        <v>1089</v>
      </c>
      <c r="C513">
        <v>1</v>
      </c>
      <c r="D513">
        <v>54.830287210000002</v>
      </c>
      <c r="E513" t="s">
        <v>3142</v>
      </c>
      <c r="F513">
        <f t="shared" si="16"/>
        <v>22.84595300416667</v>
      </c>
      <c r="G513">
        <v>3</v>
      </c>
    </row>
    <row r="514" spans="1:7">
      <c r="A514">
        <v>513</v>
      </c>
      <c r="B514" t="s">
        <v>1090</v>
      </c>
      <c r="C514">
        <v>1</v>
      </c>
      <c r="D514">
        <v>46.344647520000002</v>
      </c>
      <c r="E514" t="s">
        <v>3142</v>
      </c>
      <c r="F514">
        <f t="shared" si="16"/>
        <v>19.3102698</v>
      </c>
      <c r="G514">
        <v>3</v>
      </c>
    </row>
    <row r="515" spans="1:7">
      <c r="A515">
        <v>514</v>
      </c>
      <c r="B515" t="s">
        <v>1091</v>
      </c>
      <c r="C515">
        <v>1</v>
      </c>
      <c r="D515">
        <v>116.18798959999999</v>
      </c>
      <c r="E515" t="s">
        <v>3142</v>
      </c>
      <c r="F515">
        <f t="shared" si="16"/>
        <v>48.411662333333332</v>
      </c>
      <c r="G515">
        <v>3</v>
      </c>
    </row>
    <row r="516" spans="1:7">
      <c r="A516">
        <v>515</v>
      </c>
      <c r="B516" t="s">
        <v>1092</v>
      </c>
      <c r="C516">
        <v>1</v>
      </c>
      <c r="D516">
        <v>41.775456920000003</v>
      </c>
      <c r="E516" t="s">
        <v>3142</v>
      </c>
      <c r="F516">
        <f t="shared" si="16"/>
        <v>17.406440383333337</v>
      </c>
      <c r="G516">
        <v>3</v>
      </c>
    </row>
    <row r="517" spans="1:7">
      <c r="A517">
        <v>516</v>
      </c>
      <c r="B517" t="s">
        <v>1093</v>
      </c>
      <c r="C517">
        <v>1</v>
      </c>
      <c r="D517">
        <v>84.856396869999998</v>
      </c>
      <c r="E517" t="s">
        <v>3142</v>
      </c>
      <c r="F517">
        <f t="shared" si="16"/>
        <v>35.356832029166668</v>
      </c>
      <c r="G517">
        <v>3</v>
      </c>
    </row>
    <row r="518" spans="1:7">
      <c r="A518">
        <v>517</v>
      </c>
      <c r="B518" t="s">
        <v>1094</v>
      </c>
      <c r="C518">
        <v>1</v>
      </c>
      <c r="D518">
        <v>21.86684073</v>
      </c>
      <c r="E518" t="s">
        <v>3142</v>
      </c>
      <c r="F518">
        <f t="shared" si="16"/>
        <v>9.1111836374999999</v>
      </c>
      <c r="G518">
        <v>1</v>
      </c>
    </row>
    <row r="519" spans="1:7">
      <c r="A519">
        <v>518</v>
      </c>
      <c r="B519" t="s">
        <v>1095</v>
      </c>
      <c r="C519">
        <v>1</v>
      </c>
      <c r="D519">
        <v>36.553524799999998</v>
      </c>
      <c r="E519" t="s">
        <v>3142</v>
      </c>
      <c r="F519">
        <f t="shared" si="16"/>
        <v>15.230635333333332</v>
      </c>
      <c r="G519">
        <v>1</v>
      </c>
    </row>
    <row r="520" spans="1:7">
      <c r="A520">
        <v>519</v>
      </c>
      <c r="B520" t="s">
        <v>1096</v>
      </c>
      <c r="C520">
        <v>1</v>
      </c>
      <c r="D520">
        <v>29.046997390000001</v>
      </c>
      <c r="E520" t="s">
        <v>3142</v>
      </c>
      <c r="F520">
        <f t="shared" si="16"/>
        <v>12.102915579166668</v>
      </c>
      <c r="G520">
        <v>1</v>
      </c>
    </row>
    <row r="521" spans="1:7">
      <c r="A521">
        <v>520</v>
      </c>
      <c r="B521" t="s">
        <v>1097</v>
      </c>
      <c r="C521">
        <v>1</v>
      </c>
      <c r="D521">
        <v>19.255874670000001</v>
      </c>
      <c r="E521" t="s">
        <v>3142</v>
      </c>
      <c r="F521">
        <f t="shared" si="16"/>
        <v>8.0232811124999994</v>
      </c>
      <c r="G521">
        <v>1</v>
      </c>
    </row>
    <row r="522" spans="1:7">
      <c r="A522">
        <v>521</v>
      </c>
      <c r="B522" t="s">
        <v>1098</v>
      </c>
      <c r="C522">
        <v>1</v>
      </c>
      <c r="D522">
        <v>22.845953000000002</v>
      </c>
      <c r="E522" t="s">
        <v>3142</v>
      </c>
      <c r="F522">
        <f t="shared" si="16"/>
        <v>9.5191470833333351</v>
      </c>
      <c r="G522">
        <v>1</v>
      </c>
    </row>
    <row r="523" spans="1:7">
      <c r="A523">
        <v>522</v>
      </c>
      <c r="B523" t="s">
        <v>1099</v>
      </c>
      <c r="C523">
        <v>1</v>
      </c>
      <c r="D523">
        <v>30.026109659999999</v>
      </c>
      <c r="E523" t="s">
        <v>3142</v>
      </c>
      <c r="F523">
        <f t="shared" si="16"/>
        <v>12.510879024999999</v>
      </c>
      <c r="G523">
        <v>3</v>
      </c>
    </row>
    <row r="524" spans="1:7">
      <c r="A524">
        <v>523</v>
      </c>
      <c r="B524" t="s">
        <v>1100</v>
      </c>
      <c r="C524">
        <v>1</v>
      </c>
      <c r="D524">
        <v>101.5013055</v>
      </c>
      <c r="E524" t="s">
        <v>3142</v>
      </c>
      <c r="F524">
        <f t="shared" si="16"/>
        <v>42.292210625000003</v>
      </c>
      <c r="G524">
        <v>3</v>
      </c>
    </row>
    <row r="525" spans="1:7">
      <c r="A525">
        <v>524</v>
      </c>
      <c r="B525" t="s">
        <v>1101</v>
      </c>
      <c r="C525">
        <v>1</v>
      </c>
      <c r="D525">
        <v>87.140992170000004</v>
      </c>
      <c r="E525" t="s">
        <v>3142</v>
      </c>
      <c r="F525">
        <f t="shared" si="16"/>
        <v>36.308746737500002</v>
      </c>
      <c r="G525">
        <v>3</v>
      </c>
    </row>
    <row r="526" spans="1:7">
      <c r="A526">
        <v>525</v>
      </c>
      <c r="B526" t="s">
        <v>1102</v>
      </c>
      <c r="C526">
        <v>1</v>
      </c>
      <c r="D526">
        <v>29.6997389</v>
      </c>
      <c r="E526" t="s">
        <v>3142</v>
      </c>
      <c r="F526">
        <f t="shared" si="16"/>
        <v>12.374891208333333</v>
      </c>
      <c r="G526">
        <v>3</v>
      </c>
    </row>
    <row r="527" spans="1:7">
      <c r="A527">
        <v>526</v>
      </c>
      <c r="B527" t="s">
        <v>1103</v>
      </c>
      <c r="C527">
        <v>1</v>
      </c>
      <c r="D527">
        <v>76.697127940000001</v>
      </c>
      <c r="E527" t="s">
        <v>3142</v>
      </c>
      <c r="F527">
        <f t="shared" si="16"/>
        <v>31.957136641666665</v>
      </c>
      <c r="G527">
        <v>3</v>
      </c>
    </row>
    <row r="528" spans="1:7">
      <c r="A528">
        <v>527</v>
      </c>
      <c r="B528" t="s">
        <v>1104</v>
      </c>
      <c r="C528">
        <v>1</v>
      </c>
      <c r="D528">
        <v>124.67362919999999</v>
      </c>
      <c r="E528" t="s">
        <v>3142</v>
      </c>
      <c r="F528">
        <f t="shared" si="16"/>
        <v>51.947345500000004</v>
      </c>
      <c r="G528">
        <v>3</v>
      </c>
    </row>
    <row r="529" spans="1:7">
      <c r="A529">
        <v>528</v>
      </c>
      <c r="B529" t="s">
        <v>1105</v>
      </c>
      <c r="C529">
        <v>1</v>
      </c>
      <c r="D529">
        <v>148.82506530000001</v>
      </c>
      <c r="E529" t="s">
        <v>3142</v>
      </c>
      <c r="F529">
        <f t="shared" si="16"/>
        <v>62.010443875</v>
      </c>
      <c r="G529">
        <v>3</v>
      </c>
    </row>
    <row r="530" spans="1:7">
      <c r="A530">
        <v>529</v>
      </c>
      <c r="B530" t="s">
        <v>1106</v>
      </c>
      <c r="C530">
        <v>1</v>
      </c>
      <c r="D530">
        <v>174.2819843</v>
      </c>
      <c r="E530" t="s">
        <v>3142</v>
      </c>
      <c r="F530">
        <f t="shared" si="16"/>
        <v>72.617493458333328</v>
      </c>
      <c r="G530">
        <v>3</v>
      </c>
    </row>
    <row r="531" spans="1:7">
      <c r="A531">
        <v>530</v>
      </c>
      <c r="B531" t="s">
        <v>1107</v>
      </c>
      <c r="C531">
        <v>1</v>
      </c>
      <c r="D531">
        <v>52.872062659999997</v>
      </c>
      <c r="E531" t="s">
        <v>3142</v>
      </c>
      <c r="F531">
        <f t="shared" si="16"/>
        <v>22.030026108333331</v>
      </c>
      <c r="G531">
        <v>3</v>
      </c>
    </row>
    <row r="532" spans="1:7">
      <c r="A532">
        <v>531</v>
      </c>
      <c r="B532" t="s">
        <v>1108</v>
      </c>
      <c r="C532">
        <v>1</v>
      </c>
      <c r="D532">
        <v>150.45691909999999</v>
      </c>
      <c r="E532" t="s">
        <v>3142</v>
      </c>
      <c r="F532">
        <f t="shared" si="16"/>
        <v>62.690382958333338</v>
      </c>
      <c r="G532">
        <v>3</v>
      </c>
    </row>
    <row r="533" spans="1:7">
      <c r="A533">
        <v>532</v>
      </c>
      <c r="B533" t="s">
        <v>1109</v>
      </c>
      <c r="C533">
        <v>1</v>
      </c>
      <c r="D533">
        <v>41.122715399999997</v>
      </c>
      <c r="E533" t="s">
        <v>3142</v>
      </c>
      <c r="F533">
        <f t="shared" si="16"/>
        <v>17.134464749999999</v>
      </c>
      <c r="G533">
        <v>1</v>
      </c>
    </row>
    <row r="534" spans="1:7">
      <c r="A534">
        <v>533</v>
      </c>
      <c r="B534" t="s">
        <v>1110</v>
      </c>
      <c r="C534">
        <v>1</v>
      </c>
      <c r="D534">
        <v>176.56657960000001</v>
      </c>
      <c r="E534" t="s">
        <v>3142</v>
      </c>
      <c r="F534">
        <f t="shared" si="16"/>
        <v>73.569408166666676</v>
      </c>
      <c r="G534">
        <v>1</v>
      </c>
    </row>
    <row r="535" spans="1:7">
      <c r="A535">
        <v>534</v>
      </c>
      <c r="B535" t="s">
        <v>1111</v>
      </c>
      <c r="C535">
        <v>1</v>
      </c>
      <c r="D535">
        <v>88.446475199999995</v>
      </c>
      <c r="E535" t="s">
        <v>3142</v>
      </c>
      <c r="F535">
        <f t="shared" si="16"/>
        <v>36.852697999999997</v>
      </c>
      <c r="G535">
        <v>1</v>
      </c>
    </row>
    <row r="536" spans="1:7">
      <c r="A536">
        <v>535</v>
      </c>
      <c r="B536" t="s">
        <v>1112</v>
      </c>
      <c r="C536">
        <v>1</v>
      </c>
      <c r="D536">
        <v>14.03394256</v>
      </c>
      <c r="E536" t="s">
        <v>3142</v>
      </c>
      <c r="F536">
        <f t="shared" si="16"/>
        <v>5.8474760666666663</v>
      </c>
      <c r="G536">
        <v>1</v>
      </c>
    </row>
    <row r="537" spans="1:7">
      <c r="A537">
        <v>536</v>
      </c>
      <c r="B537" t="s">
        <v>1113</v>
      </c>
      <c r="C537">
        <v>1</v>
      </c>
      <c r="D537">
        <v>85.835509139999999</v>
      </c>
      <c r="E537" t="s">
        <v>3142</v>
      </c>
      <c r="F537">
        <f t="shared" si="16"/>
        <v>35.764795475</v>
      </c>
      <c r="G537">
        <v>1</v>
      </c>
    </row>
    <row r="538" spans="1:7">
      <c r="A538">
        <v>537</v>
      </c>
      <c r="B538" t="s">
        <v>1114</v>
      </c>
      <c r="C538">
        <v>1</v>
      </c>
      <c r="D538">
        <v>43.080939950000001</v>
      </c>
      <c r="E538" t="s">
        <v>3142</v>
      </c>
      <c r="F538">
        <f t="shared" si="16"/>
        <v>17.950391645833335</v>
      </c>
      <c r="G538">
        <v>3</v>
      </c>
    </row>
    <row r="539" spans="1:7">
      <c r="A539">
        <v>538</v>
      </c>
      <c r="B539" t="s">
        <v>1115</v>
      </c>
      <c r="C539">
        <v>1</v>
      </c>
      <c r="D539">
        <v>75.71801567</v>
      </c>
      <c r="E539" t="s">
        <v>3142</v>
      </c>
      <c r="F539">
        <f t="shared" si="16"/>
        <v>31.549173195833333</v>
      </c>
      <c r="G539">
        <v>3</v>
      </c>
    </row>
    <row r="540" spans="1:7">
      <c r="A540">
        <v>539</v>
      </c>
      <c r="B540" t="s">
        <v>1116</v>
      </c>
      <c r="C540">
        <v>1</v>
      </c>
      <c r="D540">
        <v>99.869451699999999</v>
      </c>
      <c r="E540" t="s">
        <v>3142</v>
      </c>
      <c r="F540">
        <f t="shared" si="16"/>
        <v>41.612271541666665</v>
      </c>
      <c r="G540">
        <v>3</v>
      </c>
    </row>
    <row r="541" spans="1:7">
      <c r="A541">
        <v>540</v>
      </c>
      <c r="B541" t="s">
        <v>1117</v>
      </c>
      <c r="C541">
        <v>1</v>
      </c>
      <c r="D541">
        <v>62.336814619999998</v>
      </c>
      <c r="E541" t="s">
        <v>3142</v>
      </c>
      <c r="F541">
        <f t="shared" si="16"/>
        <v>25.973672758333333</v>
      </c>
      <c r="G541">
        <v>3</v>
      </c>
    </row>
    <row r="542" spans="1:7">
      <c r="A542">
        <v>541</v>
      </c>
      <c r="B542" t="s">
        <v>1118</v>
      </c>
      <c r="C542">
        <v>1</v>
      </c>
      <c r="D542">
        <v>68.864229769999994</v>
      </c>
      <c r="E542" t="s">
        <v>3142</v>
      </c>
      <c r="F542">
        <f t="shared" si="16"/>
        <v>28.693429070833332</v>
      </c>
      <c r="G542">
        <v>3</v>
      </c>
    </row>
    <row r="543" spans="1:7">
      <c r="A543">
        <v>542</v>
      </c>
      <c r="B543" t="s">
        <v>1119</v>
      </c>
      <c r="C543">
        <v>1</v>
      </c>
      <c r="D543">
        <v>52.872062659999997</v>
      </c>
      <c r="E543" t="s">
        <v>3142</v>
      </c>
      <c r="F543">
        <f t="shared" si="16"/>
        <v>22.030026108333331</v>
      </c>
      <c r="G543">
        <v>3</v>
      </c>
    </row>
    <row r="544" spans="1:7">
      <c r="A544">
        <v>543</v>
      </c>
      <c r="B544" t="s">
        <v>1120</v>
      </c>
      <c r="C544">
        <v>1</v>
      </c>
      <c r="D544">
        <v>166.77545689999999</v>
      </c>
      <c r="E544" t="s">
        <v>3142</v>
      </c>
      <c r="F544">
        <f t="shared" si="16"/>
        <v>69.489773708333331</v>
      </c>
      <c r="G544">
        <v>3</v>
      </c>
    </row>
    <row r="545" spans="1:7">
      <c r="A545">
        <v>544</v>
      </c>
      <c r="B545" t="s">
        <v>1121</v>
      </c>
      <c r="C545">
        <v>1</v>
      </c>
      <c r="D545">
        <v>71.475195819999996</v>
      </c>
      <c r="E545" t="s">
        <v>3142</v>
      </c>
      <c r="F545">
        <f t="shared" si="16"/>
        <v>29.781331591666667</v>
      </c>
      <c r="G545">
        <v>3</v>
      </c>
    </row>
    <row r="546" spans="1:7">
      <c r="A546">
        <v>545</v>
      </c>
      <c r="B546" t="s">
        <v>1122</v>
      </c>
      <c r="C546">
        <v>1</v>
      </c>
      <c r="D546">
        <v>78.002610970000006</v>
      </c>
      <c r="E546" t="s">
        <v>3142</v>
      </c>
      <c r="F546">
        <f t="shared" si="16"/>
        <v>32.501087904166667</v>
      </c>
      <c r="G546">
        <v>3</v>
      </c>
    </row>
    <row r="547" spans="1:7">
      <c r="A547">
        <v>546</v>
      </c>
      <c r="B547" t="s">
        <v>1123</v>
      </c>
      <c r="C547">
        <v>1</v>
      </c>
      <c r="D547">
        <v>178.52480420000001</v>
      </c>
      <c r="E547" t="s">
        <v>3142</v>
      </c>
      <c r="F547">
        <f t="shared" si="16"/>
        <v>74.385335083333345</v>
      </c>
      <c r="G547">
        <v>3</v>
      </c>
    </row>
    <row r="548" spans="1:7">
      <c r="A548">
        <v>547</v>
      </c>
      <c r="B548" t="s">
        <v>1063</v>
      </c>
      <c r="C548">
        <v>3</v>
      </c>
      <c r="D548">
        <v>3.3792650919999998</v>
      </c>
      <c r="E548" t="s">
        <v>3142</v>
      </c>
      <c r="F548">
        <f t="shared" si="16"/>
        <v>1.4080271216666667</v>
      </c>
      <c r="G548">
        <v>1</v>
      </c>
    </row>
    <row r="549" spans="1:7">
      <c r="A549">
        <v>548</v>
      </c>
      <c r="B549" t="s">
        <v>1065</v>
      </c>
      <c r="C549">
        <v>3</v>
      </c>
      <c r="D549">
        <v>6.6929133859999999</v>
      </c>
      <c r="E549" t="s">
        <v>3142</v>
      </c>
      <c r="F549">
        <f t="shared" si="16"/>
        <v>2.7887139108333332</v>
      </c>
      <c r="G549">
        <v>1</v>
      </c>
    </row>
    <row r="550" spans="1:7">
      <c r="A550">
        <v>549</v>
      </c>
      <c r="B550" t="s">
        <v>1066</v>
      </c>
      <c r="C550">
        <v>3</v>
      </c>
      <c r="D550">
        <v>5.9383202099999997</v>
      </c>
      <c r="E550" t="s">
        <v>3142</v>
      </c>
      <c r="F550">
        <f t="shared" si="16"/>
        <v>2.4743000875000001</v>
      </c>
      <c r="G550">
        <v>1</v>
      </c>
    </row>
    <row r="551" spans="1:7">
      <c r="A551">
        <v>550</v>
      </c>
      <c r="B551" t="s">
        <v>1067</v>
      </c>
      <c r="C551">
        <v>3</v>
      </c>
      <c r="D551">
        <v>0.85301837300000005</v>
      </c>
      <c r="E551" t="s">
        <v>3142</v>
      </c>
      <c r="F551">
        <f t="shared" si="16"/>
        <v>0.35542432208333335</v>
      </c>
      <c r="G551">
        <v>1</v>
      </c>
    </row>
    <row r="552" spans="1:7">
      <c r="A552">
        <v>551</v>
      </c>
      <c r="B552" t="s">
        <v>1068</v>
      </c>
      <c r="C552">
        <v>3</v>
      </c>
      <c r="D552">
        <v>1.4107611550000001</v>
      </c>
      <c r="E552" t="s">
        <v>3142</v>
      </c>
      <c r="F552">
        <f t="shared" si="16"/>
        <v>0.58781714791666673</v>
      </c>
      <c r="G552">
        <v>1</v>
      </c>
    </row>
    <row r="553" spans="1:7">
      <c r="A553">
        <v>552</v>
      </c>
      <c r="B553" t="s">
        <v>1069</v>
      </c>
      <c r="C553">
        <v>3</v>
      </c>
      <c r="D553">
        <v>5.2493438320000001</v>
      </c>
      <c r="E553" t="s">
        <v>3142</v>
      </c>
      <c r="F553">
        <f t="shared" si="16"/>
        <v>2.1872265966666666</v>
      </c>
      <c r="G553">
        <v>3</v>
      </c>
    </row>
    <row r="554" spans="1:7">
      <c r="A554">
        <v>553</v>
      </c>
      <c r="B554" t="s">
        <v>1070</v>
      </c>
      <c r="C554">
        <v>3</v>
      </c>
      <c r="D554">
        <v>7.4146981629999997</v>
      </c>
      <c r="E554" t="s">
        <v>3142</v>
      </c>
      <c r="F554">
        <f t="shared" si="16"/>
        <v>3.0894575679166665</v>
      </c>
      <c r="G554">
        <v>3</v>
      </c>
    </row>
    <row r="555" spans="1:7">
      <c r="A555">
        <v>554</v>
      </c>
      <c r="B555" t="s">
        <v>1071</v>
      </c>
      <c r="C555">
        <v>3</v>
      </c>
      <c r="D555">
        <v>1.9685039369999999</v>
      </c>
      <c r="E555" t="s">
        <v>3142</v>
      </c>
      <c r="F555">
        <f t="shared" si="16"/>
        <v>0.82020997374999993</v>
      </c>
      <c r="G555">
        <v>3</v>
      </c>
    </row>
    <row r="556" spans="1:7">
      <c r="A556">
        <v>555</v>
      </c>
      <c r="B556" t="s">
        <v>1072</v>
      </c>
      <c r="C556">
        <v>3</v>
      </c>
      <c r="D556">
        <v>0.688976378</v>
      </c>
      <c r="E556" t="s">
        <v>3142</v>
      </c>
      <c r="F556">
        <f t="shared" ref="F556:F619" si="17">D556*10/24</f>
        <v>0.28707349083333333</v>
      </c>
      <c r="G556">
        <v>3</v>
      </c>
    </row>
    <row r="557" spans="1:7">
      <c r="A557">
        <v>556</v>
      </c>
      <c r="B557" t="s">
        <v>1073</v>
      </c>
      <c r="C557">
        <v>3</v>
      </c>
      <c r="D557">
        <v>2.6574803149999999</v>
      </c>
      <c r="E557" t="s">
        <v>3142</v>
      </c>
      <c r="F557">
        <f t="shared" si="17"/>
        <v>1.1072834645833334</v>
      </c>
      <c r="G557">
        <v>3</v>
      </c>
    </row>
    <row r="558" spans="1:7">
      <c r="A558">
        <v>557</v>
      </c>
      <c r="B558" t="s">
        <v>1074</v>
      </c>
      <c r="C558">
        <v>3</v>
      </c>
      <c r="D558">
        <v>6.7913385829999999</v>
      </c>
      <c r="E558" t="s">
        <v>3142</v>
      </c>
      <c r="F558">
        <f t="shared" si="17"/>
        <v>2.8297244095833332</v>
      </c>
      <c r="G558">
        <v>3</v>
      </c>
    </row>
    <row r="559" spans="1:7">
      <c r="A559">
        <v>558</v>
      </c>
      <c r="B559" t="s">
        <v>1075</v>
      </c>
      <c r="C559">
        <v>3</v>
      </c>
      <c r="D559">
        <v>7.8412073490000003</v>
      </c>
      <c r="E559" t="s">
        <v>3142</v>
      </c>
      <c r="F559">
        <f t="shared" si="17"/>
        <v>3.2671697287499999</v>
      </c>
      <c r="G559">
        <v>3</v>
      </c>
    </row>
    <row r="560" spans="1:7">
      <c r="A560">
        <v>559</v>
      </c>
      <c r="B560" t="s">
        <v>1076</v>
      </c>
      <c r="C560">
        <v>3</v>
      </c>
      <c r="D560">
        <v>2.5918635170000002</v>
      </c>
      <c r="E560" t="s">
        <v>3142</v>
      </c>
      <c r="F560">
        <f t="shared" si="17"/>
        <v>1.0799431320833335</v>
      </c>
      <c r="G560">
        <v>3</v>
      </c>
    </row>
    <row r="561" spans="1:7">
      <c r="A561">
        <v>560</v>
      </c>
      <c r="B561" t="s">
        <v>1077</v>
      </c>
      <c r="C561">
        <v>3</v>
      </c>
      <c r="D561">
        <v>0.984251969</v>
      </c>
      <c r="E561" t="s">
        <v>3142</v>
      </c>
      <c r="F561">
        <f t="shared" si="17"/>
        <v>0.41010498708333332</v>
      </c>
      <c r="G561">
        <v>3</v>
      </c>
    </row>
    <row r="562" spans="1:7">
      <c r="A562">
        <v>561</v>
      </c>
      <c r="B562" t="s">
        <v>1078</v>
      </c>
      <c r="C562">
        <v>3</v>
      </c>
      <c r="D562">
        <v>2.066929134</v>
      </c>
      <c r="E562" t="s">
        <v>3142</v>
      </c>
      <c r="F562">
        <f t="shared" si="17"/>
        <v>0.8612204725</v>
      </c>
      <c r="G562">
        <v>3</v>
      </c>
    </row>
    <row r="563" spans="1:7">
      <c r="A563">
        <v>562</v>
      </c>
      <c r="B563" t="s">
        <v>1079</v>
      </c>
      <c r="C563">
        <v>3</v>
      </c>
      <c r="D563">
        <v>8.0708661419999999</v>
      </c>
      <c r="E563" t="s">
        <v>3142</v>
      </c>
      <c r="F563">
        <f t="shared" si="17"/>
        <v>3.3628608925000001</v>
      </c>
      <c r="G563">
        <v>1</v>
      </c>
    </row>
    <row r="564" spans="1:7">
      <c r="A564">
        <v>563</v>
      </c>
      <c r="B564" t="s">
        <v>1080</v>
      </c>
      <c r="C564">
        <v>3</v>
      </c>
      <c r="D564">
        <v>8.9566929129999995</v>
      </c>
      <c r="E564" t="s">
        <v>3142</v>
      </c>
      <c r="F564">
        <f t="shared" si="17"/>
        <v>3.7319553804166663</v>
      </c>
      <c r="G564">
        <v>1</v>
      </c>
    </row>
    <row r="565" spans="1:7">
      <c r="A565">
        <v>564</v>
      </c>
      <c r="B565" t="s">
        <v>1081</v>
      </c>
      <c r="C565">
        <v>3</v>
      </c>
      <c r="D565">
        <v>5.4133858269999999</v>
      </c>
      <c r="E565" t="s">
        <v>3142</v>
      </c>
      <c r="F565">
        <f t="shared" si="17"/>
        <v>2.2555774279166667</v>
      </c>
      <c r="G565">
        <v>1</v>
      </c>
    </row>
    <row r="566" spans="1:7">
      <c r="A566">
        <v>565</v>
      </c>
      <c r="B566" t="s">
        <v>1082</v>
      </c>
      <c r="C566">
        <v>3</v>
      </c>
      <c r="D566">
        <v>3.4120734910000001</v>
      </c>
      <c r="E566" t="s">
        <v>3142</v>
      </c>
      <c r="F566">
        <f t="shared" si="17"/>
        <v>1.4216972879166667</v>
      </c>
      <c r="G566">
        <v>1</v>
      </c>
    </row>
    <row r="567" spans="1:7">
      <c r="A567">
        <v>566</v>
      </c>
      <c r="B567" t="s">
        <v>1083</v>
      </c>
      <c r="C567">
        <v>3</v>
      </c>
      <c r="D567">
        <v>6.2335958009999999</v>
      </c>
      <c r="E567" t="s">
        <v>3142</v>
      </c>
      <c r="F567">
        <f t="shared" si="17"/>
        <v>2.59733158375</v>
      </c>
      <c r="G567">
        <v>1</v>
      </c>
    </row>
    <row r="568" spans="1:7">
      <c r="A568">
        <v>567</v>
      </c>
      <c r="B568" t="s">
        <v>1084</v>
      </c>
      <c r="C568">
        <v>3</v>
      </c>
      <c r="D568">
        <v>10.49868766</v>
      </c>
      <c r="E568" t="s">
        <v>3142</v>
      </c>
      <c r="F568">
        <f t="shared" si="17"/>
        <v>4.3744531916666665</v>
      </c>
      <c r="G568">
        <v>3</v>
      </c>
    </row>
    <row r="569" spans="1:7">
      <c r="A569">
        <v>568</v>
      </c>
      <c r="B569" t="s">
        <v>1085</v>
      </c>
      <c r="C569">
        <v>3</v>
      </c>
      <c r="D569">
        <v>12.335958010000001</v>
      </c>
      <c r="E569" t="s">
        <v>3142</v>
      </c>
      <c r="F569">
        <f t="shared" si="17"/>
        <v>5.1399825041666665</v>
      </c>
      <c r="G569">
        <v>3</v>
      </c>
    </row>
    <row r="570" spans="1:7">
      <c r="A570">
        <v>569</v>
      </c>
      <c r="B570" t="s">
        <v>1086</v>
      </c>
      <c r="C570">
        <v>3</v>
      </c>
      <c r="D570">
        <v>7.5787401570000004</v>
      </c>
      <c r="E570" t="s">
        <v>3142</v>
      </c>
      <c r="F570">
        <f t="shared" si="17"/>
        <v>3.1578083987499999</v>
      </c>
      <c r="G570">
        <v>3</v>
      </c>
    </row>
    <row r="571" spans="1:7">
      <c r="A571">
        <v>570</v>
      </c>
      <c r="B571" t="s">
        <v>1087</v>
      </c>
      <c r="C571">
        <v>3</v>
      </c>
      <c r="D571">
        <v>4.4291338580000001</v>
      </c>
      <c r="E571" t="s">
        <v>3142</v>
      </c>
      <c r="F571">
        <f t="shared" si="17"/>
        <v>1.8454724408333334</v>
      </c>
      <c r="G571">
        <v>3</v>
      </c>
    </row>
    <row r="572" spans="1:7">
      <c r="A572">
        <v>571</v>
      </c>
      <c r="B572" t="s">
        <v>1088</v>
      </c>
      <c r="C572">
        <v>3</v>
      </c>
      <c r="D572">
        <v>3.5104986880000002</v>
      </c>
      <c r="E572" t="s">
        <v>3142</v>
      </c>
      <c r="F572">
        <f t="shared" si="17"/>
        <v>1.4627077866666667</v>
      </c>
      <c r="G572">
        <v>3</v>
      </c>
    </row>
    <row r="573" spans="1:7">
      <c r="A573">
        <v>572</v>
      </c>
      <c r="B573" t="s">
        <v>1089</v>
      </c>
      <c r="C573">
        <v>3</v>
      </c>
      <c r="D573">
        <v>10.367454070000001</v>
      </c>
      <c r="E573" t="s">
        <v>3142</v>
      </c>
      <c r="F573">
        <f t="shared" si="17"/>
        <v>4.3197725291666673</v>
      </c>
      <c r="G573">
        <v>3</v>
      </c>
    </row>
    <row r="574" spans="1:7">
      <c r="A574">
        <v>573</v>
      </c>
      <c r="B574" t="s">
        <v>1090</v>
      </c>
      <c r="C574">
        <v>3</v>
      </c>
      <c r="D574">
        <v>14.271653540000001</v>
      </c>
      <c r="E574" t="s">
        <v>3142</v>
      </c>
      <c r="F574">
        <f t="shared" si="17"/>
        <v>5.946522308333333</v>
      </c>
      <c r="G574">
        <v>3</v>
      </c>
    </row>
    <row r="575" spans="1:7">
      <c r="A575">
        <v>574</v>
      </c>
      <c r="B575" t="s">
        <v>1091</v>
      </c>
      <c r="C575">
        <v>3</v>
      </c>
      <c r="D575">
        <v>5.7414698160000004</v>
      </c>
      <c r="E575" t="s">
        <v>3142</v>
      </c>
      <c r="F575">
        <f t="shared" si="17"/>
        <v>2.3922790900000002</v>
      </c>
      <c r="G575">
        <v>3</v>
      </c>
    </row>
    <row r="576" spans="1:7">
      <c r="A576">
        <v>575</v>
      </c>
      <c r="B576" t="s">
        <v>1092</v>
      </c>
      <c r="C576">
        <v>3</v>
      </c>
      <c r="D576">
        <v>4.7244094490000004</v>
      </c>
      <c r="E576" t="s">
        <v>3142</v>
      </c>
      <c r="F576">
        <f t="shared" si="17"/>
        <v>1.9685039370833335</v>
      </c>
      <c r="G576">
        <v>3</v>
      </c>
    </row>
    <row r="577" spans="1:7">
      <c r="A577">
        <v>576</v>
      </c>
      <c r="B577" t="s">
        <v>1093</v>
      </c>
      <c r="C577">
        <v>3</v>
      </c>
      <c r="D577">
        <v>4.3963254589999998</v>
      </c>
      <c r="E577" t="s">
        <v>3142</v>
      </c>
      <c r="F577">
        <f t="shared" si="17"/>
        <v>1.8318022745833333</v>
      </c>
      <c r="G577">
        <v>3</v>
      </c>
    </row>
    <row r="578" spans="1:7">
      <c r="A578">
        <v>577</v>
      </c>
      <c r="B578" t="s">
        <v>1094</v>
      </c>
      <c r="C578">
        <v>3</v>
      </c>
      <c r="D578">
        <v>6.4632545930000003</v>
      </c>
      <c r="E578" t="s">
        <v>3142</v>
      </c>
      <c r="F578">
        <f t="shared" si="17"/>
        <v>2.6930227470833334</v>
      </c>
      <c r="G578">
        <v>1</v>
      </c>
    </row>
    <row r="579" spans="1:7">
      <c r="A579">
        <v>578</v>
      </c>
      <c r="B579" t="s">
        <v>1095</v>
      </c>
      <c r="C579">
        <v>3</v>
      </c>
      <c r="D579">
        <v>8.3989501309999994</v>
      </c>
      <c r="E579" t="s">
        <v>3142</v>
      </c>
      <c r="F579">
        <f t="shared" si="17"/>
        <v>3.4995625545833331</v>
      </c>
      <c r="G579">
        <v>1</v>
      </c>
    </row>
    <row r="580" spans="1:7">
      <c r="A580">
        <v>579</v>
      </c>
      <c r="B580" t="s">
        <v>1096</v>
      </c>
      <c r="C580">
        <v>3</v>
      </c>
      <c r="D580">
        <v>4.3963254589999998</v>
      </c>
      <c r="E580" t="s">
        <v>3142</v>
      </c>
      <c r="F580">
        <f t="shared" si="17"/>
        <v>1.8318022745833333</v>
      </c>
      <c r="G580">
        <v>1</v>
      </c>
    </row>
    <row r="581" spans="1:7">
      <c r="A581">
        <v>580</v>
      </c>
      <c r="B581" t="s">
        <v>1097</v>
      </c>
      <c r="C581">
        <v>3</v>
      </c>
      <c r="D581">
        <v>2.1653543310000001</v>
      </c>
      <c r="E581" t="s">
        <v>3142</v>
      </c>
      <c r="F581">
        <f t="shared" si="17"/>
        <v>0.90223097124999996</v>
      </c>
      <c r="G581">
        <v>1</v>
      </c>
    </row>
    <row r="582" spans="1:7">
      <c r="A582">
        <v>581</v>
      </c>
      <c r="B582" t="s">
        <v>1098</v>
      </c>
      <c r="C582">
        <v>3</v>
      </c>
      <c r="D582">
        <v>2.887139108</v>
      </c>
      <c r="E582" t="s">
        <v>3142</v>
      </c>
      <c r="F582">
        <f t="shared" si="17"/>
        <v>1.2029746283333334</v>
      </c>
      <c r="G582">
        <v>1</v>
      </c>
    </row>
    <row r="583" spans="1:7">
      <c r="A583">
        <v>582</v>
      </c>
      <c r="B583" t="s">
        <v>1099</v>
      </c>
      <c r="C583">
        <v>3</v>
      </c>
      <c r="D583">
        <v>7.3818897640000003</v>
      </c>
      <c r="E583" t="s">
        <v>3142</v>
      </c>
      <c r="F583">
        <f t="shared" si="17"/>
        <v>3.0757874016666666</v>
      </c>
      <c r="G583">
        <v>3</v>
      </c>
    </row>
    <row r="584" spans="1:7">
      <c r="A584">
        <v>583</v>
      </c>
      <c r="B584" t="s">
        <v>1100</v>
      </c>
      <c r="C584">
        <v>3</v>
      </c>
      <c r="D584">
        <v>10.82677165</v>
      </c>
      <c r="E584" t="s">
        <v>3142</v>
      </c>
      <c r="F584">
        <f t="shared" si="17"/>
        <v>4.5111548541666666</v>
      </c>
      <c r="G584">
        <v>3</v>
      </c>
    </row>
    <row r="585" spans="1:7">
      <c r="A585">
        <v>584</v>
      </c>
      <c r="B585" t="s">
        <v>1101</v>
      </c>
      <c r="C585">
        <v>3</v>
      </c>
      <c r="D585">
        <v>4.4619422569999996</v>
      </c>
      <c r="E585" t="s">
        <v>3142</v>
      </c>
      <c r="F585">
        <f t="shared" si="17"/>
        <v>1.8591426070833332</v>
      </c>
      <c r="G585">
        <v>3</v>
      </c>
    </row>
    <row r="586" spans="1:7">
      <c r="A586">
        <v>585</v>
      </c>
      <c r="B586" t="s">
        <v>1102</v>
      </c>
      <c r="C586">
        <v>3</v>
      </c>
      <c r="D586">
        <v>2.1653543310000001</v>
      </c>
      <c r="E586" t="s">
        <v>3142</v>
      </c>
      <c r="F586">
        <f t="shared" si="17"/>
        <v>0.90223097124999996</v>
      </c>
      <c r="G586">
        <v>3</v>
      </c>
    </row>
    <row r="587" spans="1:7">
      <c r="A587">
        <v>586</v>
      </c>
      <c r="B587" t="s">
        <v>1103</v>
      </c>
      <c r="C587">
        <v>3</v>
      </c>
      <c r="D587">
        <v>4.3963254589999998</v>
      </c>
      <c r="E587" t="s">
        <v>3142</v>
      </c>
      <c r="F587">
        <f t="shared" si="17"/>
        <v>1.8318022745833333</v>
      </c>
      <c r="G587">
        <v>3</v>
      </c>
    </row>
    <row r="588" spans="1:7">
      <c r="A588">
        <v>587</v>
      </c>
      <c r="B588" t="s">
        <v>1104</v>
      </c>
      <c r="C588">
        <v>3</v>
      </c>
      <c r="D588">
        <v>9.4160104990000004</v>
      </c>
      <c r="E588" t="s">
        <v>3142</v>
      </c>
      <c r="F588">
        <f t="shared" si="17"/>
        <v>3.9233377079166671</v>
      </c>
      <c r="G588">
        <v>3</v>
      </c>
    </row>
    <row r="589" spans="1:7">
      <c r="A589">
        <v>588</v>
      </c>
      <c r="B589" t="s">
        <v>1105</v>
      </c>
      <c r="C589">
        <v>3</v>
      </c>
      <c r="D589">
        <v>19.09448819</v>
      </c>
      <c r="E589" t="s">
        <v>3142</v>
      </c>
      <c r="F589">
        <f t="shared" si="17"/>
        <v>7.956036745833333</v>
      </c>
      <c r="G589">
        <v>3</v>
      </c>
    </row>
    <row r="590" spans="1:7">
      <c r="A590">
        <v>589</v>
      </c>
      <c r="B590" t="s">
        <v>1106</v>
      </c>
      <c r="C590">
        <v>3</v>
      </c>
      <c r="D590">
        <v>4.6587926509999997</v>
      </c>
      <c r="E590" t="s">
        <v>3142</v>
      </c>
      <c r="F590">
        <f t="shared" si="17"/>
        <v>1.9411636045833331</v>
      </c>
      <c r="G590">
        <v>3</v>
      </c>
    </row>
    <row r="591" spans="1:7">
      <c r="A591">
        <v>590</v>
      </c>
      <c r="B591" t="s">
        <v>1107</v>
      </c>
      <c r="C591">
        <v>3</v>
      </c>
      <c r="D591">
        <v>1.5419947510000001</v>
      </c>
      <c r="E591" t="s">
        <v>3142</v>
      </c>
      <c r="F591">
        <f t="shared" si="17"/>
        <v>0.64249781291666663</v>
      </c>
      <c r="G591">
        <v>3</v>
      </c>
    </row>
    <row r="592" spans="1:7">
      <c r="A592">
        <v>591</v>
      </c>
      <c r="B592" t="s">
        <v>1108</v>
      </c>
      <c r="C592">
        <v>3</v>
      </c>
      <c r="D592">
        <v>5.5774278219999998</v>
      </c>
      <c r="E592" t="s">
        <v>3142</v>
      </c>
      <c r="F592">
        <f t="shared" si="17"/>
        <v>2.3239282591666668</v>
      </c>
      <c r="G592">
        <v>3</v>
      </c>
    </row>
    <row r="593" spans="1:7">
      <c r="A593">
        <v>592</v>
      </c>
      <c r="B593" t="s">
        <v>1109</v>
      </c>
      <c r="C593">
        <v>3</v>
      </c>
      <c r="D593">
        <v>7.5131233599999998</v>
      </c>
      <c r="E593" t="s">
        <v>3142</v>
      </c>
      <c r="F593">
        <f t="shared" si="17"/>
        <v>3.1304680666666669</v>
      </c>
      <c r="G593">
        <v>1</v>
      </c>
    </row>
    <row r="594" spans="1:7">
      <c r="A594">
        <v>593</v>
      </c>
      <c r="B594" t="s">
        <v>1110</v>
      </c>
      <c r="C594">
        <v>3</v>
      </c>
      <c r="D594">
        <v>18.175853020000002</v>
      </c>
      <c r="E594" t="s">
        <v>3142</v>
      </c>
      <c r="F594">
        <f t="shared" si="17"/>
        <v>7.5732720916666674</v>
      </c>
      <c r="G594">
        <v>1</v>
      </c>
    </row>
    <row r="595" spans="1:7">
      <c r="A595">
        <v>594</v>
      </c>
      <c r="B595" t="s">
        <v>1111</v>
      </c>
      <c r="C595">
        <v>3</v>
      </c>
      <c r="D595">
        <v>6.88976378</v>
      </c>
      <c r="E595" t="s">
        <v>3142</v>
      </c>
      <c r="F595">
        <f t="shared" si="17"/>
        <v>2.8707349083333331</v>
      </c>
      <c r="G595">
        <v>1</v>
      </c>
    </row>
    <row r="596" spans="1:7">
      <c r="A596">
        <v>595</v>
      </c>
      <c r="B596" t="s">
        <v>1112</v>
      </c>
      <c r="C596">
        <v>3</v>
      </c>
      <c r="D596">
        <v>2.395013123</v>
      </c>
      <c r="E596" t="s">
        <v>3142</v>
      </c>
      <c r="F596">
        <f t="shared" si="17"/>
        <v>0.99792213458333334</v>
      </c>
      <c r="G596">
        <v>1</v>
      </c>
    </row>
    <row r="597" spans="1:7">
      <c r="A597">
        <v>596</v>
      </c>
      <c r="B597" t="s">
        <v>1113</v>
      </c>
      <c r="C597">
        <v>3</v>
      </c>
      <c r="D597">
        <v>2.1653543310000001</v>
      </c>
      <c r="E597" t="s">
        <v>3142</v>
      </c>
      <c r="F597">
        <f t="shared" si="17"/>
        <v>0.90223097124999996</v>
      </c>
      <c r="G597">
        <v>1</v>
      </c>
    </row>
    <row r="598" spans="1:7">
      <c r="A598">
        <v>597</v>
      </c>
      <c r="B598" t="s">
        <v>1114</v>
      </c>
      <c r="C598">
        <v>3</v>
      </c>
      <c r="D598">
        <v>10.82677165</v>
      </c>
      <c r="E598" t="s">
        <v>3142</v>
      </c>
      <c r="F598">
        <f t="shared" si="17"/>
        <v>4.5111548541666666</v>
      </c>
      <c r="G598">
        <v>3</v>
      </c>
    </row>
    <row r="599" spans="1:7">
      <c r="A599">
        <v>598</v>
      </c>
      <c r="B599" t="s">
        <v>1115</v>
      </c>
      <c r="C599">
        <v>3</v>
      </c>
      <c r="D599">
        <v>20.767716539999999</v>
      </c>
      <c r="E599" t="s">
        <v>3142</v>
      </c>
      <c r="F599">
        <f t="shared" si="17"/>
        <v>8.6532152249999985</v>
      </c>
      <c r="G599">
        <v>3</v>
      </c>
    </row>
    <row r="600" spans="1:7">
      <c r="A600">
        <v>599</v>
      </c>
      <c r="B600" t="s">
        <v>1116</v>
      </c>
      <c r="C600">
        <v>3</v>
      </c>
      <c r="D600">
        <v>10.26902887</v>
      </c>
      <c r="E600" t="s">
        <v>3142</v>
      </c>
      <c r="F600">
        <f t="shared" si="17"/>
        <v>4.2787620291666668</v>
      </c>
      <c r="G600">
        <v>3</v>
      </c>
    </row>
    <row r="601" spans="1:7">
      <c r="A601">
        <v>600</v>
      </c>
      <c r="B601" t="s">
        <v>1117</v>
      </c>
      <c r="C601">
        <v>3</v>
      </c>
      <c r="D601">
        <v>5.5446194230000003</v>
      </c>
      <c r="E601" t="s">
        <v>3142</v>
      </c>
      <c r="F601">
        <f t="shared" si="17"/>
        <v>2.3102580929166669</v>
      </c>
      <c r="G601">
        <v>3</v>
      </c>
    </row>
    <row r="602" spans="1:7">
      <c r="A602">
        <v>601</v>
      </c>
      <c r="B602" t="s">
        <v>1118</v>
      </c>
      <c r="C602">
        <v>3</v>
      </c>
      <c r="D602">
        <v>9.2519685040000006</v>
      </c>
      <c r="E602" t="s">
        <v>3142</v>
      </c>
      <c r="F602">
        <f t="shared" si="17"/>
        <v>3.8549868766666671</v>
      </c>
      <c r="G602">
        <v>3</v>
      </c>
    </row>
    <row r="603" spans="1:7">
      <c r="A603">
        <v>602</v>
      </c>
      <c r="B603" t="s">
        <v>1119</v>
      </c>
      <c r="C603">
        <v>3</v>
      </c>
      <c r="D603">
        <v>10.695538060000001</v>
      </c>
      <c r="E603" t="s">
        <v>3142</v>
      </c>
      <c r="F603">
        <f t="shared" si="17"/>
        <v>4.4564741916666675</v>
      </c>
      <c r="G603">
        <v>3</v>
      </c>
    </row>
    <row r="604" spans="1:7">
      <c r="A604">
        <v>603</v>
      </c>
      <c r="B604" t="s">
        <v>1120</v>
      </c>
      <c r="C604">
        <v>3</v>
      </c>
      <c r="D604">
        <v>20.60367454</v>
      </c>
      <c r="E604" t="s">
        <v>3142</v>
      </c>
      <c r="F604">
        <f t="shared" si="17"/>
        <v>8.5848643916666667</v>
      </c>
      <c r="G604">
        <v>3</v>
      </c>
    </row>
    <row r="605" spans="1:7">
      <c r="A605">
        <v>604</v>
      </c>
      <c r="B605" t="s">
        <v>1121</v>
      </c>
      <c r="C605">
        <v>3</v>
      </c>
      <c r="D605">
        <v>7.906824147</v>
      </c>
      <c r="E605" t="s">
        <v>3142</v>
      </c>
      <c r="F605">
        <f t="shared" si="17"/>
        <v>3.29451006125</v>
      </c>
      <c r="G605">
        <v>3</v>
      </c>
    </row>
    <row r="606" spans="1:7">
      <c r="A606">
        <v>605</v>
      </c>
      <c r="B606" t="s">
        <v>1122</v>
      </c>
      <c r="C606">
        <v>3</v>
      </c>
      <c r="D606">
        <v>2.395013123</v>
      </c>
      <c r="E606" t="s">
        <v>3142</v>
      </c>
      <c r="F606">
        <f t="shared" si="17"/>
        <v>0.99792213458333334</v>
      </c>
      <c r="G606">
        <v>3</v>
      </c>
    </row>
    <row r="607" spans="1:7">
      <c r="A607">
        <v>606</v>
      </c>
      <c r="B607" t="s">
        <v>1123</v>
      </c>
      <c r="C607">
        <v>3</v>
      </c>
      <c r="D607">
        <v>10.367454070000001</v>
      </c>
      <c r="E607" t="s">
        <v>3142</v>
      </c>
      <c r="F607">
        <f t="shared" si="17"/>
        <v>4.3197725291666673</v>
      </c>
      <c r="G607">
        <v>3</v>
      </c>
    </row>
    <row r="608" spans="1:7">
      <c r="A608">
        <v>607</v>
      </c>
      <c r="B608" t="s">
        <v>1063</v>
      </c>
      <c r="C608">
        <v>6</v>
      </c>
      <c r="D608">
        <v>0.73315363899999997</v>
      </c>
      <c r="E608" t="s">
        <v>3142</v>
      </c>
      <c r="F608">
        <f t="shared" si="17"/>
        <v>0.30548068291666669</v>
      </c>
      <c r="G608">
        <v>1</v>
      </c>
    </row>
    <row r="609" spans="1:7">
      <c r="A609">
        <v>608</v>
      </c>
      <c r="B609" t="s">
        <v>1065</v>
      </c>
      <c r="C609">
        <v>6</v>
      </c>
      <c r="D609">
        <v>1.778975741</v>
      </c>
      <c r="E609" t="s">
        <v>3142</v>
      </c>
      <c r="F609">
        <f t="shared" si="17"/>
        <v>0.7412398920833333</v>
      </c>
      <c r="G609">
        <v>1</v>
      </c>
    </row>
    <row r="610" spans="1:7">
      <c r="A610">
        <v>609</v>
      </c>
      <c r="B610" t="s">
        <v>1066</v>
      </c>
      <c r="C610">
        <v>6</v>
      </c>
      <c r="D610">
        <v>2.2641509430000002</v>
      </c>
      <c r="E610" t="s">
        <v>3142</v>
      </c>
      <c r="F610">
        <f t="shared" si="17"/>
        <v>0.94339622625000008</v>
      </c>
      <c r="G610">
        <v>1</v>
      </c>
    </row>
    <row r="611" spans="1:7">
      <c r="A611">
        <v>610</v>
      </c>
      <c r="B611" t="s">
        <v>1067</v>
      </c>
      <c r="C611">
        <v>6</v>
      </c>
      <c r="D611">
        <v>0.17250673899999999</v>
      </c>
      <c r="E611" t="s">
        <v>3142</v>
      </c>
      <c r="F611">
        <f t="shared" si="17"/>
        <v>7.1877807916666661E-2</v>
      </c>
      <c r="G611">
        <v>1</v>
      </c>
    </row>
    <row r="612" spans="1:7">
      <c r="A612">
        <v>611</v>
      </c>
      <c r="B612" t="s">
        <v>1068</v>
      </c>
      <c r="C612">
        <v>6</v>
      </c>
      <c r="D612">
        <v>0.15094339600000001</v>
      </c>
      <c r="E612" t="s">
        <v>3142</v>
      </c>
      <c r="F612">
        <f t="shared" si="17"/>
        <v>6.289308166666667E-2</v>
      </c>
      <c r="G612">
        <v>1</v>
      </c>
    </row>
    <row r="613" spans="1:7">
      <c r="A613">
        <v>612</v>
      </c>
      <c r="B613" t="s">
        <v>1069</v>
      </c>
      <c r="C613">
        <v>6</v>
      </c>
      <c r="D613">
        <v>0.99191374700000001</v>
      </c>
      <c r="E613" t="s">
        <v>3142</v>
      </c>
      <c r="F613">
        <f t="shared" si="17"/>
        <v>0.41329739458333337</v>
      </c>
      <c r="G613">
        <v>3</v>
      </c>
    </row>
    <row r="614" spans="1:7">
      <c r="A614">
        <v>613</v>
      </c>
      <c r="B614" t="s">
        <v>1070</v>
      </c>
      <c r="C614">
        <v>6</v>
      </c>
      <c r="D614">
        <v>1.1320754719999999</v>
      </c>
      <c r="E614" t="s">
        <v>3142</v>
      </c>
      <c r="F614">
        <f t="shared" si="17"/>
        <v>0.47169811333333334</v>
      </c>
      <c r="G614">
        <v>3</v>
      </c>
    </row>
    <row r="615" spans="1:7">
      <c r="A615">
        <v>614</v>
      </c>
      <c r="B615" t="s">
        <v>1071</v>
      </c>
      <c r="C615">
        <v>6</v>
      </c>
      <c r="D615">
        <v>0.12938005399999999</v>
      </c>
      <c r="E615" t="s">
        <v>3142</v>
      </c>
      <c r="F615">
        <f t="shared" si="17"/>
        <v>5.3908355833333331E-2</v>
      </c>
      <c r="G615">
        <v>3</v>
      </c>
    </row>
    <row r="616" spans="1:7">
      <c r="A616">
        <v>615</v>
      </c>
      <c r="B616" t="s">
        <v>1072</v>
      </c>
      <c r="C616">
        <v>6</v>
      </c>
      <c r="D616">
        <v>0.118598383</v>
      </c>
      <c r="E616" t="s">
        <v>3142</v>
      </c>
      <c r="F616">
        <f t="shared" si="17"/>
        <v>4.9415992916666672E-2</v>
      </c>
      <c r="G616">
        <v>3</v>
      </c>
    </row>
    <row r="617" spans="1:7">
      <c r="A617">
        <v>616</v>
      </c>
      <c r="B617" t="s">
        <v>1073</v>
      </c>
      <c r="C617">
        <v>6</v>
      </c>
      <c r="D617">
        <v>0.48517520200000003</v>
      </c>
      <c r="E617" t="s">
        <v>3142</v>
      </c>
      <c r="F617">
        <f t="shared" si="17"/>
        <v>0.20215633416666667</v>
      </c>
      <c r="G617">
        <v>3</v>
      </c>
    </row>
    <row r="618" spans="1:7">
      <c r="A618">
        <v>617</v>
      </c>
      <c r="B618" t="s">
        <v>1074</v>
      </c>
      <c r="C618">
        <v>6</v>
      </c>
      <c r="D618">
        <v>1.0566037740000001</v>
      </c>
      <c r="E618" t="s">
        <v>3142</v>
      </c>
      <c r="F618">
        <f t="shared" si="17"/>
        <v>0.44025157250000002</v>
      </c>
      <c r="G618">
        <v>3</v>
      </c>
    </row>
    <row r="619" spans="1:7">
      <c r="A619">
        <v>618</v>
      </c>
      <c r="B619" t="s">
        <v>1075</v>
      </c>
      <c r="C619">
        <v>6</v>
      </c>
      <c r="D619">
        <v>0.92722371999999997</v>
      </c>
      <c r="E619" t="s">
        <v>3142</v>
      </c>
      <c r="F619">
        <f t="shared" si="17"/>
        <v>0.38634321666666666</v>
      </c>
      <c r="G619">
        <v>3</v>
      </c>
    </row>
    <row r="620" spans="1:7">
      <c r="A620">
        <v>619</v>
      </c>
      <c r="B620" t="s">
        <v>1076</v>
      </c>
      <c r="C620">
        <v>6</v>
      </c>
      <c r="D620">
        <v>0.107816712</v>
      </c>
      <c r="E620" t="s">
        <v>3142</v>
      </c>
      <c r="F620">
        <f t="shared" ref="F620:F667" si="18">D620*10/24</f>
        <v>4.4923629999999999E-2</v>
      </c>
      <c r="G620">
        <v>3</v>
      </c>
    </row>
    <row r="621" spans="1:7">
      <c r="A621">
        <v>620</v>
      </c>
      <c r="B621" t="s">
        <v>1077</v>
      </c>
      <c r="C621">
        <v>6</v>
      </c>
      <c r="D621">
        <v>8.6253368999999996E-2</v>
      </c>
      <c r="E621" t="s">
        <v>3142</v>
      </c>
      <c r="F621">
        <f t="shared" si="18"/>
        <v>3.5938903750000001E-2</v>
      </c>
      <c r="G621">
        <v>3</v>
      </c>
    </row>
    <row r="622" spans="1:7">
      <c r="A622">
        <v>621</v>
      </c>
      <c r="B622" t="s">
        <v>1078</v>
      </c>
      <c r="C622">
        <v>6</v>
      </c>
      <c r="D622">
        <v>0.25876010799999999</v>
      </c>
      <c r="E622" t="s">
        <v>3142</v>
      </c>
      <c r="F622">
        <f t="shared" si="18"/>
        <v>0.10781671166666666</v>
      </c>
      <c r="G622">
        <v>3</v>
      </c>
    </row>
    <row r="623" spans="1:7">
      <c r="A623">
        <v>622</v>
      </c>
      <c r="B623" t="s">
        <v>1079</v>
      </c>
      <c r="C623">
        <v>6</v>
      </c>
      <c r="D623">
        <v>3.9784366580000001</v>
      </c>
      <c r="E623" t="s">
        <v>3142</v>
      </c>
      <c r="F623">
        <f t="shared" si="18"/>
        <v>1.6576819408333334</v>
      </c>
      <c r="G623">
        <v>1</v>
      </c>
    </row>
    <row r="624" spans="1:7">
      <c r="A624">
        <v>623</v>
      </c>
      <c r="B624" t="s">
        <v>1080</v>
      </c>
      <c r="C624">
        <v>6</v>
      </c>
      <c r="D624">
        <v>4.1832884100000003</v>
      </c>
      <c r="E624" t="s">
        <v>3142</v>
      </c>
      <c r="F624">
        <f t="shared" si="18"/>
        <v>1.7430368375</v>
      </c>
      <c r="G624">
        <v>1</v>
      </c>
    </row>
    <row r="625" spans="1:7">
      <c r="A625">
        <v>624</v>
      </c>
      <c r="B625" t="s">
        <v>1081</v>
      </c>
      <c r="C625">
        <v>6</v>
      </c>
      <c r="D625">
        <v>1.433962264</v>
      </c>
      <c r="E625" t="s">
        <v>3142</v>
      </c>
      <c r="F625">
        <f t="shared" si="18"/>
        <v>0.5974842766666667</v>
      </c>
      <c r="G625">
        <v>1</v>
      </c>
    </row>
    <row r="626" spans="1:7">
      <c r="A626">
        <v>625</v>
      </c>
      <c r="B626" t="s">
        <v>1082</v>
      </c>
      <c r="C626">
        <v>6</v>
      </c>
      <c r="D626">
        <v>0.91644204900000004</v>
      </c>
      <c r="E626" t="s">
        <v>3142</v>
      </c>
      <c r="F626">
        <f t="shared" si="18"/>
        <v>0.38185085375000005</v>
      </c>
      <c r="G626">
        <v>1</v>
      </c>
    </row>
    <row r="627" spans="1:7">
      <c r="A627">
        <v>626</v>
      </c>
      <c r="B627" t="s">
        <v>1083</v>
      </c>
      <c r="C627">
        <v>6</v>
      </c>
      <c r="D627">
        <v>1.929919137</v>
      </c>
      <c r="E627" t="s">
        <v>3142</v>
      </c>
      <c r="F627">
        <f t="shared" si="18"/>
        <v>0.80413297374999992</v>
      </c>
      <c r="G627">
        <v>1</v>
      </c>
    </row>
    <row r="628" spans="1:7">
      <c r="A628">
        <v>627</v>
      </c>
      <c r="B628" t="s">
        <v>1084</v>
      </c>
      <c r="C628">
        <v>6</v>
      </c>
      <c r="D628">
        <v>4.6900269540000004</v>
      </c>
      <c r="E628" t="s">
        <v>3142</v>
      </c>
      <c r="F628">
        <f t="shared" si="18"/>
        <v>1.9541778975000001</v>
      </c>
      <c r="G628">
        <v>3</v>
      </c>
    </row>
    <row r="629" spans="1:7">
      <c r="A629">
        <v>628</v>
      </c>
      <c r="B629" t="s">
        <v>1085</v>
      </c>
      <c r="C629">
        <v>6</v>
      </c>
      <c r="D629">
        <v>6.221024259</v>
      </c>
      <c r="E629" t="s">
        <v>3142</v>
      </c>
      <c r="F629">
        <f t="shared" si="18"/>
        <v>2.5920934412499999</v>
      </c>
      <c r="G629">
        <v>3</v>
      </c>
    </row>
    <row r="630" spans="1:7">
      <c r="A630">
        <v>629</v>
      </c>
      <c r="B630" t="s">
        <v>1086</v>
      </c>
      <c r="C630">
        <v>6</v>
      </c>
      <c r="D630">
        <v>2.6738544470000001</v>
      </c>
      <c r="E630" t="s">
        <v>3142</v>
      </c>
      <c r="F630">
        <f t="shared" si="18"/>
        <v>1.1141060195833334</v>
      </c>
      <c r="G630">
        <v>3</v>
      </c>
    </row>
    <row r="631" spans="1:7">
      <c r="A631">
        <v>630</v>
      </c>
      <c r="B631" t="s">
        <v>1087</v>
      </c>
      <c r="C631">
        <v>6</v>
      </c>
      <c r="D631">
        <v>1.6711590300000001</v>
      </c>
      <c r="E631" t="s">
        <v>3142</v>
      </c>
      <c r="F631">
        <f t="shared" si="18"/>
        <v>0.6963162625</v>
      </c>
      <c r="G631">
        <v>3</v>
      </c>
    </row>
    <row r="632" spans="1:7">
      <c r="A632">
        <v>631</v>
      </c>
      <c r="B632" t="s">
        <v>1088</v>
      </c>
      <c r="C632">
        <v>6</v>
      </c>
      <c r="D632">
        <v>2.555256065</v>
      </c>
      <c r="E632" t="s">
        <v>3142</v>
      </c>
      <c r="F632">
        <f t="shared" si="18"/>
        <v>1.0646900270833333</v>
      </c>
      <c r="G632">
        <v>3</v>
      </c>
    </row>
    <row r="633" spans="1:7">
      <c r="A633">
        <v>632</v>
      </c>
      <c r="B633" t="s">
        <v>1089</v>
      </c>
      <c r="C633">
        <v>6</v>
      </c>
      <c r="D633">
        <v>4.9703504040000004</v>
      </c>
      <c r="E633" t="s">
        <v>3142</v>
      </c>
      <c r="F633">
        <f t="shared" si="18"/>
        <v>2.0709793350000001</v>
      </c>
      <c r="G633">
        <v>3</v>
      </c>
    </row>
    <row r="634" spans="1:7">
      <c r="A634">
        <v>633</v>
      </c>
      <c r="B634" t="s">
        <v>1090</v>
      </c>
      <c r="C634">
        <v>6</v>
      </c>
      <c r="D634">
        <v>4.8948787060000001</v>
      </c>
      <c r="E634" t="s">
        <v>3142</v>
      </c>
      <c r="F634">
        <f t="shared" si="18"/>
        <v>2.0395327941666666</v>
      </c>
      <c r="G634">
        <v>3</v>
      </c>
    </row>
    <row r="635" spans="1:7">
      <c r="A635">
        <v>634</v>
      </c>
      <c r="B635" t="s">
        <v>1091</v>
      </c>
      <c r="C635">
        <v>6</v>
      </c>
      <c r="D635">
        <v>1.4663072779999999</v>
      </c>
      <c r="E635" t="s">
        <v>3142</v>
      </c>
      <c r="F635">
        <f t="shared" si="18"/>
        <v>0.61096136583333338</v>
      </c>
      <c r="G635">
        <v>3</v>
      </c>
    </row>
    <row r="636" spans="1:7">
      <c r="A636">
        <v>635</v>
      </c>
      <c r="B636" t="s">
        <v>1092</v>
      </c>
      <c r="C636">
        <v>6</v>
      </c>
      <c r="D636">
        <v>1.0350404310000001</v>
      </c>
      <c r="E636" t="s">
        <v>3142</v>
      </c>
      <c r="F636">
        <f t="shared" si="18"/>
        <v>0.43126684625000006</v>
      </c>
      <c r="G636">
        <v>3</v>
      </c>
    </row>
    <row r="637" spans="1:7">
      <c r="A637">
        <v>636</v>
      </c>
      <c r="B637" t="s">
        <v>1093</v>
      </c>
      <c r="C637">
        <v>6</v>
      </c>
      <c r="D637">
        <v>0.71159029600000001</v>
      </c>
      <c r="E637" t="s">
        <v>3142</v>
      </c>
      <c r="F637">
        <f t="shared" si="18"/>
        <v>0.29649595666666667</v>
      </c>
      <c r="G637">
        <v>3</v>
      </c>
    </row>
    <row r="638" spans="1:7">
      <c r="A638">
        <v>637</v>
      </c>
      <c r="B638" t="s">
        <v>1094</v>
      </c>
      <c r="C638">
        <v>6</v>
      </c>
      <c r="D638">
        <v>1.0889487870000001</v>
      </c>
      <c r="E638" t="s">
        <v>3142</v>
      </c>
      <c r="F638">
        <f t="shared" si="18"/>
        <v>0.45372866125</v>
      </c>
      <c r="G638">
        <v>1</v>
      </c>
    </row>
    <row r="639" spans="1:7">
      <c r="A639">
        <v>638</v>
      </c>
      <c r="B639" t="s">
        <v>1095</v>
      </c>
      <c r="C639">
        <v>6</v>
      </c>
      <c r="D639">
        <v>1.9946091640000001</v>
      </c>
      <c r="E639" t="s">
        <v>3142</v>
      </c>
      <c r="F639">
        <f t="shared" si="18"/>
        <v>0.8310871516666668</v>
      </c>
      <c r="G639">
        <v>1</v>
      </c>
    </row>
    <row r="640" spans="1:7">
      <c r="A640">
        <v>639</v>
      </c>
      <c r="B640" t="s">
        <v>1096</v>
      </c>
      <c r="C640">
        <v>6</v>
      </c>
      <c r="D640">
        <v>1.0781671E-2</v>
      </c>
      <c r="E640" t="s">
        <v>3142</v>
      </c>
      <c r="F640">
        <f t="shared" si="18"/>
        <v>4.4923629166666668E-3</v>
      </c>
      <c r="G640">
        <v>1</v>
      </c>
    </row>
    <row r="641" spans="1:7">
      <c r="A641">
        <v>640</v>
      </c>
      <c r="B641" t="s">
        <v>1097</v>
      </c>
      <c r="C641">
        <v>6</v>
      </c>
      <c r="D641">
        <v>9.7035040000000003E-2</v>
      </c>
      <c r="E641" t="s">
        <v>3142</v>
      </c>
      <c r="F641">
        <f t="shared" si="18"/>
        <v>4.0431266666666667E-2</v>
      </c>
      <c r="G641">
        <v>1</v>
      </c>
    </row>
    <row r="642" spans="1:7">
      <c r="A642">
        <v>641</v>
      </c>
      <c r="B642" t="s">
        <v>1098</v>
      </c>
      <c r="C642">
        <v>6</v>
      </c>
      <c r="D642">
        <v>1.1320754719999999</v>
      </c>
      <c r="E642" t="s">
        <v>3142</v>
      </c>
      <c r="F642">
        <f t="shared" si="18"/>
        <v>0.47169811333333334</v>
      </c>
      <c r="G642">
        <v>1</v>
      </c>
    </row>
    <row r="643" spans="1:7">
      <c r="A643">
        <v>642</v>
      </c>
      <c r="B643" t="s">
        <v>1099</v>
      </c>
      <c r="C643">
        <v>6</v>
      </c>
      <c r="D643">
        <v>0.75471698099999995</v>
      </c>
      <c r="E643" t="s">
        <v>3142</v>
      </c>
      <c r="F643">
        <f t="shared" si="18"/>
        <v>0.31446540875000001</v>
      </c>
      <c r="G643">
        <v>3</v>
      </c>
    </row>
    <row r="644" spans="1:7">
      <c r="A644">
        <v>643</v>
      </c>
      <c r="B644" t="s">
        <v>1100</v>
      </c>
      <c r="C644">
        <v>6</v>
      </c>
      <c r="D644">
        <v>1.8975741239999999</v>
      </c>
      <c r="E644" t="s">
        <v>3142</v>
      </c>
      <c r="F644">
        <f t="shared" si="18"/>
        <v>0.79065588499999995</v>
      </c>
      <c r="G644">
        <v>3</v>
      </c>
    </row>
    <row r="645" spans="1:7">
      <c r="A645">
        <v>644</v>
      </c>
      <c r="B645" t="s">
        <v>1101</v>
      </c>
      <c r="C645">
        <v>6</v>
      </c>
      <c r="D645">
        <v>0.204851752</v>
      </c>
      <c r="E645" t="s">
        <v>3142</v>
      </c>
      <c r="F645">
        <f t="shared" si="18"/>
        <v>8.5354896666666666E-2</v>
      </c>
      <c r="G645">
        <v>3</v>
      </c>
    </row>
    <row r="646" spans="1:7">
      <c r="A646">
        <v>645</v>
      </c>
      <c r="B646" t="s">
        <v>1102</v>
      </c>
      <c r="C646">
        <v>6</v>
      </c>
      <c r="D646">
        <v>0.37735849100000002</v>
      </c>
      <c r="E646" t="s">
        <v>3142</v>
      </c>
      <c r="F646">
        <f t="shared" si="18"/>
        <v>0.15723270458333335</v>
      </c>
      <c r="G646">
        <v>3</v>
      </c>
    </row>
    <row r="647" spans="1:7">
      <c r="A647">
        <v>646</v>
      </c>
      <c r="B647" t="s">
        <v>1103</v>
      </c>
      <c r="C647">
        <v>6</v>
      </c>
      <c r="D647">
        <v>0.15094339600000001</v>
      </c>
      <c r="E647" t="s">
        <v>3142</v>
      </c>
      <c r="F647">
        <f t="shared" si="18"/>
        <v>6.289308166666667E-2</v>
      </c>
      <c r="G647">
        <v>3</v>
      </c>
    </row>
    <row r="648" spans="1:7">
      <c r="A648">
        <v>647</v>
      </c>
      <c r="B648" t="s">
        <v>1104</v>
      </c>
      <c r="C648">
        <v>6</v>
      </c>
      <c r="D648">
        <v>0.52830188700000003</v>
      </c>
      <c r="E648" t="s">
        <v>3142</v>
      </c>
      <c r="F648">
        <f t="shared" si="18"/>
        <v>0.22012578625000001</v>
      </c>
      <c r="G648">
        <v>3</v>
      </c>
    </row>
    <row r="649" spans="1:7">
      <c r="A649">
        <v>648</v>
      </c>
      <c r="B649" t="s">
        <v>1105</v>
      </c>
      <c r="C649">
        <v>6</v>
      </c>
      <c r="D649">
        <v>2.0916442050000001</v>
      </c>
      <c r="E649" t="s">
        <v>3142</v>
      </c>
      <c r="F649">
        <f t="shared" si="18"/>
        <v>0.87151841875000002</v>
      </c>
      <c r="G649">
        <v>3</v>
      </c>
    </row>
    <row r="650" spans="1:7">
      <c r="A650">
        <v>649</v>
      </c>
      <c r="B650" t="s">
        <v>1106</v>
      </c>
      <c r="C650">
        <v>6</v>
      </c>
      <c r="D650">
        <v>0.22641509400000001</v>
      </c>
      <c r="E650" t="s">
        <v>3142</v>
      </c>
      <c r="F650">
        <f t="shared" si="18"/>
        <v>9.4339622499999998E-2</v>
      </c>
      <c r="G650">
        <v>3</v>
      </c>
    </row>
    <row r="651" spans="1:7">
      <c r="A651">
        <v>650</v>
      </c>
      <c r="B651" t="s">
        <v>1107</v>
      </c>
      <c r="C651">
        <v>6</v>
      </c>
      <c r="D651">
        <v>0.26954177899999998</v>
      </c>
      <c r="E651" t="s">
        <v>3142</v>
      </c>
      <c r="F651">
        <f t="shared" si="18"/>
        <v>0.11230907458333332</v>
      </c>
      <c r="G651">
        <v>3</v>
      </c>
    </row>
    <row r="652" spans="1:7">
      <c r="A652">
        <v>651</v>
      </c>
      <c r="B652" t="s">
        <v>1108</v>
      </c>
      <c r="C652">
        <v>6</v>
      </c>
      <c r="D652">
        <v>9.7035040000000003E-2</v>
      </c>
      <c r="E652" t="s">
        <v>3142</v>
      </c>
      <c r="F652">
        <f t="shared" si="18"/>
        <v>4.0431266666666667E-2</v>
      </c>
      <c r="G652">
        <v>3</v>
      </c>
    </row>
    <row r="653" spans="1:7">
      <c r="A653">
        <v>652</v>
      </c>
      <c r="B653" t="s">
        <v>1109</v>
      </c>
      <c r="C653">
        <v>6</v>
      </c>
      <c r="D653">
        <v>3.71967655</v>
      </c>
      <c r="E653" t="s">
        <v>3142</v>
      </c>
      <c r="F653">
        <f t="shared" si="18"/>
        <v>1.5498652291666666</v>
      </c>
      <c r="G653">
        <v>1</v>
      </c>
    </row>
    <row r="654" spans="1:7">
      <c r="A654">
        <v>653</v>
      </c>
      <c r="B654" t="s">
        <v>1110</v>
      </c>
      <c r="C654">
        <v>6</v>
      </c>
      <c r="D654">
        <v>3.137466307</v>
      </c>
      <c r="E654" t="s">
        <v>3142</v>
      </c>
      <c r="F654">
        <f t="shared" si="18"/>
        <v>1.3072776279166667</v>
      </c>
      <c r="G654">
        <v>1</v>
      </c>
    </row>
    <row r="655" spans="1:7">
      <c r="A655">
        <v>654</v>
      </c>
      <c r="B655" t="s">
        <v>1111</v>
      </c>
      <c r="C655">
        <v>6</v>
      </c>
      <c r="D655">
        <v>0.237196765</v>
      </c>
      <c r="E655" t="s">
        <v>3142</v>
      </c>
      <c r="F655">
        <f t="shared" si="18"/>
        <v>9.8831985416666671E-2</v>
      </c>
      <c r="G655">
        <v>1</v>
      </c>
    </row>
    <row r="656" spans="1:7">
      <c r="A656">
        <v>655</v>
      </c>
      <c r="B656" t="s">
        <v>1112</v>
      </c>
      <c r="C656">
        <v>6</v>
      </c>
      <c r="D656">
        <v>0.94878706199999996</v>
      </c>
      <c r="E656" t="s">
        <v>3142</v>
      </c>
      <c r="F656">
        <f t="shared" si="18"/>
        <v>0.39532794249999997</v>
      </c>
      <c r="G656">
        <v>1</v>
      </c>
    </row>
    <row r="657" spans="1:7">
      <c r="A657">
        <v>656</v>
      </c>
      <c r="B657" t="s">
        <v>1113</v>
      </c>
      <c r="C657">
        <v>6</v>
      </c>
      <c r="D657">
        <v>0.58221024300000002</v>
      </c>
      <c r="E657" t="s">
        <v>3142</v>
      </c>
      <c r="F657">
        <f t="shared" si="18"/>
        <v>0.24258760125000001</v>
      </c>
      <c r="G657">
        <v>1</v>
      </c>
    </row>
    <row r="658" spans="1:7">
      <c r="A658">
        <v>657</v>
      </c>
      <c r="B658" t="s">
        <v>1114</v>
      </c>
      <c r="C658">
        <v>6</v>
      </c>
      <c r="D658">
        <v>4.7547169809999996</v>
      </c>
      <c r="E658" t="s">
        <v>3142</v>
      </c>
      <c r="F658">
        <f t="shared" si="18"/>
        <v>1.9811320754166666</v>
      </c>
      <c r="G658">
        <v>3</v>
      </c>
    </row>
    <row r="659" spans="1:7">
      <c r="A659">
        <v>658</v>
      </c>
      <c r="B659" t="s">
        <v>1115</v>
      </c>
      <c r="C659">
        <v>6</v>
      </c>
      <c r="D659">
        <v>5.8544474390000003</v>
      </c>
      <c r="E659" t="s">
        <v>3142</v>
      </c>
      <c r="F659">
        <f t="shared" si="18"/>
        <v>2.4393530995833337</v>
      </c>
      <c r="G659">
        <v>3</v>
      </c>
    </row>
    <row r="660" spans="1:7">
      <c r="A660">
        <v>659</v>
      </c>
      <c r="B660" t="s">
        <v>1116</v>
      </c>
      <c r="C660">
        <v>6</v>
      </c>
      <c r="D660">
        <v>1.013477089</v>
      </c>
      <c r="E660" t="s">
        <v>3142</v>
      </c>
      <c r="F660">
        <f t="shared" si="18"/>
        <v>0.42228212041666668</v>
      </c>
      <c r="G660">
        <v>3</v>
      </c>
    </row>
    <row r="661" spans="1:7">
      <c r="A661">
        <v>660</v>
      </c>
      <c r="B661" t="s">
        <v>1117</v>
      </c>
      <c r="C661">
        <v>6</v>
      </c>
      <c r="D661">
        <v>1.4123989219999999</v>
      </c>
      <c r="E661" t="s">
        <v>3142</v>
      </c>
      <c r="F661">
        <f t="shared" si="18"/>
        <v>0.58849955083333327</v>
      </c>
      <c r="G661">
        <v>3</v>
      </c>
    </row>
    <row r="662" spans="1:7">
      <c r="A662">
        <v>661</v>
      </c>
      <c r="B662" t="s">
        <v>1118</v>
      </c>
      <c r="C662">
        <v>6</v>
      </c>
      <c r="D662">
        <v>2.4043126680000002</v>
      </c>
      <c r="E662" t="s">
        <v>3142</v>
      </c>
      <c r="F662">
        <f t="shared" si="18"/>
        <v>1.0017969449999999</v>
      </c>
      <c r="G662">
        <v>3</v>
      </c>
    </row>
    <row r="663" spans="1:7">
      <c r="A663">
        <v>662</v>
      </c>
      <c r="B663" t="s">
        <v>1119</v>
      </c>
      <c r="C663">
        <v>6</v>
      </c>
      <c r="D663">
        <v>3.6765498650000001</v>
      </c>
      <c r="E663" t="s">
        <v>3142</v>
      </c>
      <c r="F663">
        <f t="shared" si="18"/>
        <v>1.5318957770833332</v>
      </c>
      <c r="G663">
        <v>3</v>
      </c>
    </row>
    <row r="664" spans="1:7">
      <c r="A664">
        <v>663</v>
      </c>
      <c r="B664" t="s">
        <v>1120</v>
      </c>
      <c r="C664">
        <v>6</v>
      </c>
      <c r="D664">
        <v>6.059299191</v>
      </c>
      <c r="E664" t="s">
        <v>3142</v>
      </c>
      <c r="F664">
        <f t="shared" si="18"/>
        <v>2.5247079962500001</v>
      </c>
      <c r="G664">
        <v>3</v>
      </c>
    </row>
    <row r="665" spans="1:7">
      <c r="A665">
        <v>664</v>
      </c>
      <c r="B665" t="s">
        <v>1121</v>
      </c>
      <c r="C665">
        <v>6</v>
      </c>
      <c r="D665">
        <v>0.43126684599999998</v>
      </c>
      <c r="E665" t="s">
        <v>3142</v>
      </c>
      <c r="F665">
        <f t="shared" si="18"/>
        <v>0.17969451916666665</v>
      </c>
      <c r="G665">
        <v>3</v>
      </c>
    </row>
    <row r="666" spans="1:7">
      <c r="A666">
        <v>665</v>
      </c>
      <c r="B666" t="s">
        <v>1122</v>
      </c>
      <c r="C666">
        <v>6</v>
      </c>
      <c r="D666">
        <v>0.26954177899999998</v>
      </c>
      <c r="E666" t="s">
        <v>3142</v>
      </c>
      <c r="F666">
        <f t="shared" si="18"/>
        <v>0.11230907458333332</v>
      </c>
      <c r="G666">
        <v>3</v>
      </c>
    </row>
    <row r="667" spans="1:7">
      <c r="A667">
        <v>666</v>
      </c>
      <c r="B667" t="s">
        <v>1123</v>
      </c>
      <c r="C667">
        <v>6</v>
      </c>
      <c r="D667">
        <v>0.81940700799999999</v>
      </c>
      <c r="E667" t="s">
        <v>3142</v>
      </c>
      <c r="F667">
        <f t="shared" si="18"/>
        <v>0.34141958666666666</v>
      </c>
      <c r="G667">
        <v>3</v>
      </c>
    </row>
    <row r="668" spans="1:7">
      <c r="A668">
        <v>667</v>
      </c>
      <c r="B668" t="s">
        <v>1124</v>
      </c>
      <c r="C668">
        <v>15</v>
      </c>
      <c r="D668">
        <v>5.97</v>
      </c>
      <c r="E668" t="s">
        <v>3123</v>
      </c>
      <c r="F668">
        <f t="shared" ref="F668:F687" si="19">D668</f>
        <v>5.97</v>
      </c>
      <c r="G668">
        <v>33</v>
      </c>
    </row>
    <row r="669" spans="1:7">
      <c r="A669">
        <v>668</v>
      </c>
      <c r="B669" t="s">
        <v>1124</v>
      </c>
      <c r="C669">
        <v>10</v>
      </c>
      <c r="D669">
        <v>13.6</v>
      </c>
      <c r="E669" t="s">
        <v>3123</v>
      </c>
      <c r="F669">
        <f t="shared" si="19"/>
        <v>13.6</v>
      </c>
      <c r="G669">
        <v>33</v>
      </c>
    </row>
    <row r="670" spans="1:7">
      <c r="A670">
        <v>669</v>
      </c>
      <c r="B670" t="s">
        <v>1124</v>
      </c>
      <c r="C670">
        <v>5</v>
      </c>
      <c r="D670">
        <v>33.69</v>
      </c>
      <c r="E670" t="s">
        <v>3123</v>
      </c>
      <c r="F670">
        <f t="shared" si="19"/>
        <v>33.69</v>
      </c>
      <c r="G670">
        <v>33</v>
      </c>
    </row>
    <row r="671" spans="1:7">
      <c r="A671">
        <v>670</v>
      </c>
      <c r="B671" t="s">
        <v>1124</v>
      </c>
      <c r="C671">
        <v>2</v>
      </c>
      <c r="D671">
        <v>61.15</v>
      </c>
      <c r="E671" t="s">
        <v>3123</v>
      </c>
      <c r="F671">
        <f t="shared" si="19"/>
        <v>61.15</v>
      </c>
      <c r="G671">
        <v>33</v>
      </c>
    </row>
    <row r="672" spans="1:7">
      <c r="A672">
        <v>671</v>
      </c>
      <c r="B672" t="s">
        <v>1124</v>
      </c>
      <c r="C672">
        <v>0</v>
      </c>
      <c r="D672">
        <v>91.23</v>
      </c>
      <c r="E672" t="s">
        <v>3123</v>
      </c>
      <c r="F672">
        <f t="shared" si="19"/>
        <v>91.23</v>
      </c>
      <c r="G672">
        <v>33</v>
      </c>
    </row>
    <row r="673" spans="1:8">
      <c r="A673">
        <v>672</v>
      </c>
      <c r="B673" t="s">
        <v>1126</v>
      </c>
      <c r="C673">
        <v>15</v>
      </c>
      <c r="D673">
        <v>7.81</v>
      </c>
      <c r="E673" t="s">
        <v>3123</v>
      </c>
      <c r="F673">
        <f t="shared" si="19"/>
        <v>7.81</v>
      </c>
      <c r="G673">
        <v>12</v>
      </c>
    </row>
    <row r="674" spans="1:8">
      <c r="A674">
        <v>673</v>
      </c>
      <c r="B674" t="s">
        <v>1126</v>
      </c>
      <c r="C674">
        <v>10</v>
      </c>
      <c r="D674">
        <v>15.24</v>
      </c>
      <c r="E674" t="s">
        <v>3123</v>
      </c>
      <c r="F674">
        <f t="shared" si="19"/>
        <v>15.24</v>
      </c>
      <c r="G674">
        <v>12</v>
      </c>
    </row>
    <row r="675" spans="1:8">
      <c r="A675">
        <v>674</v>
      </c>
      <c r="B675" t="s">
        <v>1126</v>
      </c>
      <c r="C675">
        <v>5</v>
      </c>
      <c r="D675">
        <v>31.01</v>
      </c>
      <c r="E675" t="s">
        <v>3123</v>
      </c>
      <c r="F675">
        <f t="shared" si="19"/>
        <v>31.01</v>
      </c>
      <c r="G675">
        <v>12</v>
      </c>
    </row>
    <row r="676" spans="1:8">
      <c r="A676">
        <v>675</v>
      </c>
      <c r="B676" t="s">
        <v>1126</v>
      </c>
      <c r="C676">
        <v>2</v>
      </c>
      <c r="D676">
        <v>48.39</v>
      </c>
      <c r="E676" t="s">
        <v>3123</v>
      </c>
      <c r="F676">
        <f t="shared" si="19"/>
        <v>48.39</v>
      </c>
      <c r="G676">
        <v>12</v>
      </c>
    </row>
    <row r="677" spans="1:8">
      <c r="A677">
        <v>676</v>
      </c>
      <c r="B677" t="s">
        <v>1126</v>
      </c>
      <c r="C677">
        <v>0</v>
      </c>
      <c r="D677">
        <v>65.59</v>
      </c>
      <c r="E677" t="s">
        <v>3123</v>
      </c>
      <c r="F677">
        <f t="shared" si="19"/>
        <v>65.59</v>
      </c>
      <c r="G677">
        <v>12</v>
      </c>
    </row>
    <row r="678" spans="1:8">
      <c r="A678">
        <v>677</v>
      </c>
      <c r="B678" t="s">
        <v>1127</v>
      </c>
      <c r="C678">
        <v>15</v>
      </c>
      <c r="D678">
        <v>5.1100000000000003</v>
      </c>
      <c r="E678" t="s">
        <v>3123</v>
      </c>
      <c r="F678">
        <f t="shared" si="19"/>
        <v>5.1100000000000003</v>
      </c>
      <c r="G678">
        <v>15</v>
      </c>
    </row>
    <row r="679" spans="1:8">
      <c r="A679">
        <v>678</v>
      </c>
      <c r="B679" t="s">
        <v>1127</v>
      </c>
      <c r="C679">
        <v>10</v>
      </c>
      <c r="D679">
        <v>10.64</v>
      </c>
      <c r="E679" t="s">
        <v>3123</v>
      </c>
      <c r="F679">
        <f t="shared" si="19"/>
        <v>10.64</v>
      </c>
      <c r="G679">
        <v>15</v>
      </c>
    </row>
    <row r="680" spans="1:8">
      <c r="A680">
        <v>679</v>
      </c>
      <c r="B680" t="s">
        <v>1127</v>
      </c>
      <c r="C680">
        <v>5</v>
      </c>
      <c r="D680">
        <v>24.79</v>
      </c>
      <c r="E680" t="s">
        <v>3123</v>
      </c>
      <c r="F680">
        <f t="shared" si="19"/>
        <v>24.79</v>
      </c>
      <c r="G680">
        <v>15</v>
      </c>
    </row>
    <row r="681" spans="1:8">
      <c r="A681">
        <v>680</v>
      </c>
      <c r="B681" t="s">
        <v>1127</v>
      </c>
      <c r="C681">
        <v>2</v>
      </c>
      <c r="D681">
        <v>44.33</v>
      </c>
      <c r="E681" t="s">
        <v>3123</v>
      </c>
      <c r="F681">
        <f t="shared" si="19"/>
        <v>44.33</v>
      </c>
      <c r="G681">
        <v>15</v>
      </c>
    </row>
    <row r="682" spans="1:8">
      <c r="A682">
        <v>681</v>
      </c>
      <c r="B682" t="s">
        <v>1127</v>
      </c>
      <c r="C682">
        <v>0</v>
      </c>
      <c r="D682">
        <v>67.72</v>
      </c>
      <c r="E682" t="s">
        <v>3123</v>
      </c>
      <c r="F682">
        <f t="shared" si="19"/>
        <v>67.72</v>
      </c>
      <c r="G682">
        <v>15</v>
      </c>
    </row>
    <row r="683" spans="1:8">
      <c r="A683">
        <v>682</v>
      </c>
      <c r="B683" t="s">
        <v>1128</v>
      </c>
      <c r="C683">
        <v>15</v>
      </c>
      <c r="D683">
        <v>4.88</v>
      </c>
      <c r="E683" t="s">
        <v>3123</v>
      </c>
      <c r="F683">
        <f t="shared" si="19"/>
        <v>4.88</v>
      </c>
      <c r="G683">
        <v>40</v>
      </c>
    </row>
    <row r="684" spans="1:8">
      <c r="A684">
        <v>683</v>
      </c>
      <c r="B684" t="s">
        <v>1128</v>
      </c>
      <c r="C684">
        <v>10</v>
      </c>
      <c r="D684">
        <v>9.6199999999999992</v>
      </c>
      <c r="E684" t="s">
        <v>3123</v>
      </c>
      <c r="F684">
        <f t="shared" si="19"/>
        <v>9.6199999999999992</v>
      </c>
      <c r="G684">
        <v>40</v>
      </c>
    </row>
    <row r="685" spans="1:8">
      <c r="A685">
        <v>684</v>
      </c>
      <c r="B685" t="s">
        <v>1128</v>
      </c>
      <c r="C685">
        <v>5</v>
      </c>
      <c r="D685">
        <v>19.95</v>
      </c>
      <c r="E685" t="s">
        <v>3123</v>
      </c>
      <c r="F685">
        <f t="shared" si="19"/>
        <v>19.95</v>
      </c>
      <c r="G685">
        <v>40</v>
      </c>
    </row>
    <row r="686" spans="1:8">
      <c r="A686">
        <v>685</v>
      </c>
      <c r="B686" t="s">
        <v>1128</v>
      </c>
      <c r="C686">
        <v>2</v>
      </c>
      <c r="D686">
        <v>31.81</v>
      </c>
      <c r="E686" t="s">
        <v>3123</v>
      </c>
      <c r="F686">
        <f t="shared" si="19"/>
        <v>31.81</v>
      </c>
      <c r="G686">
        <v>40</v>
      </c>
    </row>
    <row r="687" spans="1:8">
      <c r="A687">
        <v>686</v>
      </c>
      <c r="B687" t="s">
        <v>1128</v>
      </c>
      <c r="C687">
        <v>0</v>
      </c>
      <c r="D687">
        <v>44.06</v>
      </c>
      <c r="E687" t="s">
        <v>3123</v>
      </c>
      <c r="F687">
        <f t="shared" si="19"/>
        <v>44.06</v>
      </c>
      <c r="G687">
        <v>40</v>
      </c>
    </row>
    <row r="688" spans="1:8">
      <c r="A688">
        <v>687</v>
      </c>
      <c r="B688" t="s">
        <v>1129</v>
      </c>
      <c r="C688">
        <v>6</v>
      </c>
      <c r="D688" s="3">
        <v>5.4054100000000001E-5</v>
      </c>
      <c r="E688" t="s">
        <v>3126</v>
      </c>
      <c r="F688" s="3">
        <f>D688*10*3600</f>
        <v>1.9459476000000002</v>
      </c>
      <c r="G688">
        <v>10</v>
      </c>
      <c r="H688" t="s">
        <v>3143</v>
      </c>
    </row>
    <row r="689" spans="1:8">
      <c r="A689">
        <v>688</v>
      </c>
      <c r="B689" t="s">
        <v>1129</v>
      </c>
      <c r="C689">
        <v>3</v>
      </c>
      <c r="D689">
        <v>1.4414399999999999E-4</v>
      </c>
      <c r="E689" t="s">
        <v>3126</v>
      </c>
      <c r="F689" s="3">
        <f t="shared" ref="F689:F693" si="20">D689*10*3600</f>
        <v>5.189184</v>
      </c>
      <c r="G689">
        <v>10</v>
      </c>
      <c r="H689" t="s">
        <v>3143</v>
      </c>
    </row>
    <row r="690" spans="1:8">
      <c r="A690">
        <v>689</v>
      </c>
      <c r="B690" t="s">
        <v>1129</v>
      </c>
      <c r="C690">
        <v>0</v>
      </c>
      <c r="D690">
        <v>1.076577E-3</v>
      </c>
      <c r="E690" t="s">
        <v>3126</v>
      </c>
      <c r="F690" s="3">
        <f t="shared" si="20"/>
        <v>38.756772000000005</v>
      </c>
      <c r="G690">
        <v>10</v>
      </c>
      <c r="H690" t="s">
        <v>3143</v>
      </c>
    </row>
    <row r="691" spans="1:8">
      <c r="A691">
        <v>690</v>
      </c>
      <c r="B691" t="s">
        <v>1131</v>
      </c>
      <c r="C691">
        <v>6</v>
      </c>
      <c r="D691" s="3">
        <v>8.1081099999999999E-5</v>
      </c>
      <c r="E691" t="s">
        <v>3126</v>
      </c>
      <c r="F691" s="3">
        <f t="shared" si="20"/>
        <v>2.9189196000000002</v>
      </c>
      <c r="G691">
        <v>10</v>
      </c>
      <c r="H691" t="s">
        <v>3143</v>
      </c>
    </row>
    <row r="692" spans="1:8">
      <c r="A692">
        <v>691</v>
      </c>
      <c r="B692" t="s">
        <v>1131</v>
      </c>
      <c r="C692">
        <v>3</v>
      </c>
      <c r="D692">
        <v>1.8018E-4</v>
      </c>
      <c r="E692" t="s">
        <v>3126</v>
      </c>
      <c r="F692" s="3">
        <f t="shared" si="20"/>
        <v>6.4864800000000002</v>
      </c>
      <c r="G692">
        <v>10</v>
      </c>
      <c r="H692" t="s">
        <v>3143</v>
      </c>
    </row>
    <row r="693" spans="1:8">
      <c r="A693">
        <v>692</v>
      </c>
      <c r="B693" t="s">
        <v>1131</v>
      </c>
      <c r="C693">
        <v>0</v>
      </c>
      <c r="D693">
        <v>7.1171199999999998E-4</v>
      </c>
      <c r="E693" t="s">
        <v>3126</v>
      </c>
      <c r="F693" s="3">
        <f t="shared" si="20"/>
        <v>25.621631999999998</v>
      </c>
      <c r="G693">
        <v>10</v>
      </c>
      <c r="H693" t="s">
        <v>3143</v>
      </c>
    </row>
    <row r="694" spans="1:8">
      <c r="A694">
        <v>693</v>
      </c>
      <c r="B694" t="s">
        <v>1132</v>
      </c>
      <c r="C694">
        <v>0</v>
      </c>
      <c r="D694">
        <v>32.727272730000003</v>
      </c>
      <c r="E694" t="s">
        <v>3123</v>
      </c>
      <c r="F694">
        <f t="shared" ref="F694:F725" si="21">D694</f>
        <v>32.727272730000003</v>
      </c>
      <c r="H694" t="s">
        <v>2148</v>
      </c>
    </row>
    <row r="695" spans="1:8">
      <c r="A695">
        <v>694</v>
      </c>
      <c r="B695" t="s">
        <v>1132</v>
      </c>
      <c r="C695">
        <v>5</v>
      </c>
      <c r="D695">
        <v>23.496503499999999</v>
      </c>
      <c r="E695" t="s">
        <v>3123</v>
      </c>
      <c r="F695">
        <f t="shared" si="21"/>
        <v>23.496503499999999</v>
      </c>
      <c r="H695" t="s">
        <v>2148</v>
      </c>
    </row>
    <row r="696" spans="1:8">
      <c r="A696">
        <v>695</v>
      </c>
      <c r="B696" t="s">
        <v>1132</v>
      </c>
      <c r="C696">
        <v>20</v>
      </c>
      <c r="D696">
        <v>3.3566433569999998</v>
      </c>
      <c r="E696" t="s">
        <v>3123</v>
      </c>
      <c r="F696">
        <f t="shared" si="21"/>
        <v>3.3566433569999998</v>
      </c>
      <c r="H696" t="s">
        <v>2148</v>
      </c>
    </row>
    <row r="697" spans="1:8">
      <c r="A697">
        <v>696</v>
      </c>
      <c r="B697" t="s">
        <v>1134</v>
      </c>
      <c r="C697">
        <v>0</v>
      </c>
      <c r="D697">
        <v>34.405594409999999</v>
      </c>
      <c r="E697" t="s">
        <v>3123</v>
      </c>
      <c r="F697">
        <f t="shared" si="21"/>
        <v>34.405594409999999</v>
      </c>
      <c r="H697" t="s">
        <v>2148</v>
      </c>
    </row>
    <row r="698" spans="1:8">
      <c r="A698">
        <v>697</v>
      </c>
      <c r="B698" t="s">
        <v>1134</v>
      </c>
      <c r="C698">
        <v>5</v>
      </c>
      <c r="D698">
        <v>20.979020980000001</v>
      </c>
      <c r="E698" t="s">
        <v>3123</v>
      </c>
      <c r="F698">
        <f t="shared" si="21"/>
        <v>20.979020980000001</v>
      </c>
      <c r="H698" t="s">
        <v>2148</v>
      </c>
    </row>
    <row r="699" spans="1:8">
      <c r="A699">
        <v>698</v>
      </c>
      <c r="B699" t="s">
        <v>1134</v>
      </c>
      <c r="C699">
        <v>20</v>
      </c>
      <c r="D699">
        <v>7.5524475520000003</v>
      </c>
      <c r="E699" t="s">
        <v>3123</v>
      </c>
      <c r="F699">
        <f t="shared" si="21"/>
        <v>7.5524475520000003</v>
      </c>
      <c r="H699" t="s">
        <v>2148</v>
      </c>
    </row>
    <row r="700" spans="1:8">
      <c r="A700">
        <v>699</v>
      </c>
      <c r="B700" t="s">
        <v>1135</v>
      </c>
      <c r="C700">
        <v>0</v>
      </c>
      <c r="D700">
        <v>58.741258739999999</v>
      </c>
      <c r="E700" t="s">
        <v>3123</v>
      </c>
      <c r="F700">
        <f t="shared" si="21"/>
        <v>58.741258739999999</v>
      </c>
      <c r="H700" t="s">
        <v>2148</v>
      </c>
    </row>
    <row r="701" spans="1:8">
      <c r="A701">
        <v>700</v>
      </c>
      <c r="B701" t="s">
        <v>1135</v>
      </c>
      <c r="C701">
        <v>5</v>
      </c>
      <c r="D701">
        <v>29.37062937</v>
      </c>
      <c r="E701" t="s">
        <v>3123</v>
      </c>
      <c r="F701">
        <f t="shared" si="21"/>
        <v>29.37062937</v>
      </c>
      <c r="H701" t="s">
        <v>2148</v>
      </c>
    </row>
    <row r="702" spans="1:8">
      <c r="A702">
        <v>701</v>
      </c>
      <c r="B702" t="s">
        <v>1135</v>
      </c>
      <c r="C702">
        <v>20</v>
      </c>
      <c r="D702">
        <v>12.58741259</v>
      </c>
      <c r="E702" t="s">
        <v>3123</v>
      </c>
      <c r="F702">
        <f t="shared" si="21"/>
        <v>12.58741259</v>
      </c>
      <c r="H702" t="s">
        <v>2148</v>
      </c>
    </row>
    <row r="703" spans="1:8">
      <c r="A703">
        <v>702</v>
      </c>
      <c r="B703" t="s">
        <v>1136</v>
      </c>
      <c r="C703">
        <v>0</v>
      </c>
      <c r="D703">
        <v>8.3916083920000002</v>
      </c>
      <c r="E703" t="s">
        <v>3123</v>
      </c>
      <c r="F703">
        <f t="shared" si="21"/>
        <v>8.3916083920000002</v>
      </c>
      <c r="H703" t="s">
        <v>2148</v>
      </c>
    </row>
    <row r="704" spans="1:8">
      <c r="A704">
        <v>703</v>
      </c>
      <c r="B704" t="s">
        <v>1136</v>
      </c>
      <c r="C704">
        <v>5</v>
      </c>
      <c r="D704">
        <v>5.8741258739999997</v>
      </c>
      <c r="E704" t="s">
        <v>3123</v>
      </c>
      <c r="F704">
        <f t="shared" si="21"/>
        <v>5.8741258739999997</v>
      </c>
      <c r="H704" t="s">
        <v>2148</v>
      </c>
    </row>
    <row r="705" spans="1:8">
      <c r="A705">
        <v>704</v>
      </c>
      <c r="B705" t="s">
        <v>1136</v>
      </c>
      <c r="C705">
        <v>20</v>
      </c>
      <c r="D705">
        <v>0.83916083900000005</v>
      </c>
      <c r="E705" t="s">
        <v>3123</v>
      </c>
      <c r="F705">
        <f t="shared" si="21"/>
        <v>0.83916083900000005</v>
      </c>
      <c r="H705" t="s">
        <v>2148</v>
      </c>
    </row>
    <row r="706" spans="1:8">
      <c r="A706">
        <v>705</v>
      </c>
      <c r="B706" t="s">
        <v>1137</v>
      </c>
      <c r="C706">
        <v>0</v>
      </c>
      <c r="D706">
        <v>52.867132869999999</v>
      </c>
      <c r="E706" t="s">
        <v>3123</v>
      </c>
      <c r="F706">
        <f t="shared" si="21"/>
        <v>52.867132869999999</v>
      </c>
      <c r="H706" t="s">
        <v>2148</v>
      </c>
    </row>
    <row r="707" spans="1:8">
      <c r="A707">
        <v>706</v>
      </c>
      <c r="B707" t="s">
        <v>1137</v>
      </c>
      <c r="C707">
        <v>5</v>
      </c>
      <c r="D707">
        <v>37.762237759999998</v>
      </c>
      <c r="E707" t="s">
        <v>3123</v>
      </c>
      <c r="F707">
        <f t="shared" si="21"/>
        <v>37.762237759999998</v>
      </c>
      <c r="H707" t="s">
        <v>2148</v>
      </c>
    </row>
    <row r="708" spans="1:8">
      <c r="A708">
        <v>707</v>
      </c>
      <c r="B708" t="s">
        <v>1137</v>
      </c>
      <c r="C708">
        <v>20</v>
      </c>
      <c r="D708">
        <v>7.5524475520000003</v>
      </c>
      <c r="E708" t="s">
        <v>3123</v>
      </c>
      <c r="F708">
        <f t="shared" si="21"/>
        <v>7.5524475520000003</v>
      </c>
      <c r="H708" t="s">
        <v>2148</v>
      </c>
    </row>
    <row r="709" spans="1:8">
      <c r="A709">
        <v>708</v>
      </c>
      <c r="B709" t="s">
        <v>1138</v>
      </c>
      <c r="C709">
        <v>0</v>
      </c>
      <c r="D709">
        <v>36.083916080000002</v>
      </c>
      <c r="E709" t="s">
        <v>3123</v>
      </c>
      <c r="F709">
        <f t="shared" si="21"/>
        <v>36.083916080000002</v>
      </c>
      <c r="H709" t="s">
        <v>2148</v>
      </c>
    </row>
    <row r="710" spans="1:8">
      <c r="A710">
        <v>709</v>
      </c>
      <c r="B710" t="s">
        <v>1138</v>
      </c>
      <c r="C710">
        <v>5</v>
      </c>
      <c r="D710">
        <v>27.69230769</v>
      </c>
      <c r="E710" t="s">
        <v>3123</v>
      </c>
      <c r="F710">
        <f t="shared" si="21"/>
        <v>27.69230769</v>
      </c>
      <c r="H710" t="s">
        <v>2148</v>
      </c>
    </row>
    <row r="711" spans="1:8">
      <c r="A711">
        <v>710</v>
      </c>
      <c r="B711" t="s">
        <v>1138</v>
      </c>
      <c r="C711">
        <v>20</v>
      </c>
      <c r="D711">
        <v>9.230769231</v>
      </c>
      <c r="E711" t="s">
        <v>3123</v>
      </c>
      <c r="F711">
        <f t="shared" si="21"/>
        <v>9.230769231</v>
      </c>
      <c r="H711" t="s">
        <v>2148</v>
      </c>
    </row>
    <row r="712" spans="1:8">
      <c r="A712">
        <v>711</v>
      </c>
      <c r="B712" t="s">
        <v>1139</v>
      </c>
      <c r="C712">
        <v>0</v>
      </c>
      <c r="D712">
        <v>47.682119210000003</v>
      </c>
      <c r="E712" t="s">
        <v>3123</v>
      </c>
      <c r="F712">
        <f t="shared" si="21"/>
        <v>47.682119210000003</v>
      </c>
      <c r="H712" t="s">
        <v>2148</v>
      </c>
    </row>
    <row r="713" spans="1:8">
      <c r="A713">
        <v>712</v>
      </c>
      <c r="B713" t="s">
        <v>1139</v>
      </c>
      <c r="C713">
        <v>5</v>
      </c>
      <c r="D713">
        <v>27.814569540000001</v>
      </c>
      <c r="E713" t="s">
        <v>3123</v>
      </c>
      <c r="F713">
        <f t="shared" si="21"/>
        <v>27.814569540000001</v>
      </c>
      <c r="H713" t="s">
        <v>2148</v>
      </c>
    </row>
    <row r="714" spans="1:8">
      <c r="A714">
        <v>713</v>
      </c>
      <c r="B714" t="s">
        <v>1139</v>
      </c>
      <c r="C714">
        <v>20</v>
      </c>
      <c r="D714">
        <v>11.920529800000001</v>
      </c>
      <c r="E714" t="s">
        <v>3123</v>
      </c>
      <c r="F714">
        <f t="shared" si="21"/>
        <v>11.920529800000001</v>
      </c>
      <c r="H714" t="s">
        <v>2148</v>
      </c>
    </row>
    <row r="715" spans="1:8">
      <c r="A715">
        <v>714</v>
      </c>
      <c r="B715" t="s">
        <v>1140</v>
      </c>
      <c r="C715">
        <v>0</v>
      </c>
      <c r="D715">
        <v>33.112582779999997</v>
      </c>
      <c r="E715" t="s">
        <v>3123</v>
      </c>
      <c r="F715">
        <f t="shared" si="21"/>
        <v>33.112582779999997</v>
      </c>
      <c r="H715" t="s">
        <v>2148</v>
      </c>
    </row>
    <row r="716" spans="1:8">
      <c r="A716">
        <v>715</v>
      </c>
      <c r="B716" t="s">
        <v>1140</v>
      </c>
      <c r="C716">
        <v>5</v>
      </c>
      <c r="D716">
        <v>25.165562909999998</v>
      </c>
      <c r="E716" t="s">
        <v>3123</v>
      </c>
      <c r="F716">
        <f t="shared" si="21"/>
        <v>25.165562909999998</v>
      </c>
      <c r="H716" t="s">
        <v>2148</v>
      </c>
    </row>
    <row r="717" spans="1:8">
      <c r="A717">
        <v>716</v>
      </c>
      <c r="B717" t="s">
        <v>1140</v>
      </c>
      <c r="C717">
        <v>20</v>
      </c>
      <c r="D717">
        <v>13.24503311</v>
      </c>
      <c r="E717" t="s">
        <v>3123</v>
      </c>
      <c r="F717">
        <f t="shared" si="21"/>
        <v>13.24503311</v>
      </c>
      <c r="H717" t="s">
        <v>2148</v>
      </c>
    </row>
    <row r="718" spans="1:8">
      <c r="A718">
        <v>717</v>
      </c>
      <c r="B718" t="s">
        <v>1141</v>
      </c>
      <c r="C718">
        <v>0</v>
      </c>
      <c r="D718">
        <v>30.463576159999999</v>
      </c>
      <c r="E718" t="s">
        <v>3123</v>
      </c>
      <c r="F718">
        <f t="shared" si="21"/>
        <v>30.463576159999999</v>
      </c>
      <c r="H718" t="s">
        <v>2148</v>
      </c>
    </row>
    <row r="719" spans="1:8">
      <c r="A719">
        <v>718</v>
      </c>
      <c r="B719" t="s">
        <v>1141</v>
      </c>
      <c r="C719">
        <v>5</v>
      </c>
      <c r="D719">
        <v>22.51655629</v>
      </c>
      <c r="E719" t="s">
        <v>3123</v>
      </c>
      <c r="F719">
        <f t="shared" si="21"/>
        <v>22.51655629</v>
      </c>
      <c r="H719" t="s">
        <v>2148</v>
      </c>
    </row>
    <row r="720" spans="1:8">
      <c r="A720">
        <v>719</v>
      </c>
      <c r="B720" t="s">
        <v>1141</v>
      </c>
      <c r="C720">
        <v>20</v>
      </c>
      <c r="D720">
        <v>6.6225165559999999</v>
      </c>
      <c r="E720" t="s">
        <v>3123</v>
      </c>
      <c r="F720">
        <f t="shared" si="21"/>
        <v>6.6225165559999999</v>
      </c>
      <c r="H720" t="s">
        <v>2148</v>
      </c>
    </row>
    <row r="721" spans="1:8">
      <c r="A721">
        <v>720</v>
      </c>
      <c r="B721" t="s">
        <v>1142</v>
      </c>
      <c r="C721">
        <v>0</v>
      </c>
      <c r="D721">
        <v>41.059602650000002</v>
      </c>
      <c r="E721" t="s">
        <v>3123</v>
      </c>
      <c r="F721">
        <f t="shared" si="21"/>
        <v>41.059602650000002</v>
      </c>
      <c r="H721" t="s">
        <v>2148</v>
      </c>
    </row>
    <row r="722" spans="1:8">
      <c r="A722">
        <v>721</v>
      </c>
      <c r="B722" t="s">
        <v>1142</v>
      </c>
      <c r="C722">
        <v>5</v>
      </c>
      <c r="D722">
        <v>33.112582779999997</v>
      </c>
      <c r="E722" t="s">
        <v>3123</v>
      </c>
      <c r="F722">
        <f t="shared" si="21"/>
        <v>33.112582779999997</v>
      </c>
      <c r="H722" t="s">
        <v>2148</v>
      </c>
    </row>
    <row r="723" spans="1:8">
      <c r="A723">
        <v>722</v>
      </c>
      <c r="B723" t="s">
        <v>1142</v>
      </c>
      <c r="C723">
        <v>20</v>
      </c>
      <c r="D723">
        <v>9.2715231790000008</v>
      </c>
      <c r="E723" t="s">
        <v>3123</v>
      </c>
      <c r="F723">
        <f t="shared" si="21"/>
        <v>9.2715231790000008</v>
      </c>
      <c r="H723" t="s">
        <v>2148</v>
      </c>
    </row>
    <row r="724" spans="1:8">
      <c r="A724">
        <v>723</v>
      </c>
      <c r="B724" t="s">
        <v>1143</v>
      </c>
      <c r="C724">
        <v>0</v>
      </c>
      <c r="D724">
        <v>35.761589399999998</v>
      </c>
      <c r="E724" t="s">
        <v>3123</v>
      </c>
      <c r="F724">
        <f t="shared" si="21"/>
        <v>35.761589399999998</v>
      </c>
      <c r="H724" t="s">
        <v>2148</v>
      </c>
    </row>
    <row r="725" spans="1:8">
      <c r="A725">
        <v>724</v>
      </c>
      <c r="B725" t="s">
        <v>1143</v>
      </c>
      <c r="C725">
        <v>5</v>
      </c>
      <c r="D725">
        <v>27.814569540000001</v>
      </c>
      <c r="E725" t="s">
        <v>3123</v>
      </c>
      <c r="F725">
        <f t="shared" si="21"/>
        <v>27.814569540000001</v>
      </c>
      <c r="H725" t="s">
        <v>2148</v>
      </c>
    </row>
    <row r="726" spans="1:8">
      <c r="A726">
        <v>725</v>
      </c>
      <c r="B726" t="s">
        <v>1143</v>
      </c>
      <c r="C726">
        <v>20</v>
      </c>
      <c r="D726">
        <v>13.24503311</v>
      </c>
      <c r="E726" t="s">
        <v>3123</v>
      </c>
      <c r="F726">
        <f t="shared" ref="F726:F747" si="22">D726</f>
        <v>13.24503311</v>
      </c>
      <c r="H726" t="s">
        <v>2148</v>
      </c>
    </row>
    <row r="727" spans="1:8">
      <c r="A727">
        <v>726</v>
      </c>
      <c r="B727" t="s">
        <v>1144</v>
      </c>
      <c r="C727">
        <v>0</v>
      </c>
      <c r="D727">
        <v>31.78807947</v>
      </c>
      <c r="E727" t="s">
        <v>3123</v>
      </c>
      <c r="F727">
        <f t="shared" si="22"/>
        <v>31.78807947</v>
      </c>
      <c r="H727" t="s">
        <v>2148</v>
      </c>
    </row>
    <row r="728" spans="1:8">
      <c r="A728">
        <v>727</v>
      </c>
      <c r="B728" t="s">
        <v>1144</v>
      </c>
      <c r="C728">
        <v>5</v>
      </c>
      <c r="D728">
        <v>30.463576159999999</v>
      </c>
      <c r="E728" t="s">
        <v>3123</v>
      </c>
      <c r="F728">
        <f t="shared" si="22"/>
        <v>30.463576159999999</v>
      </c>
      <c r="H728" t="s">
        <v>2148</v>
      </c>
    </row>
    <row r="729" spans="1:8">
      <c r="A729">
        <v>728</v>
      </c>
      <c r="B729" t="s">
        <v>1144</v>
      </c>
      <c r="C729">
        <v>20</v>
      </c>
      <c r="D729">
        <v>14.56953642</v>
      </c>
      <c r="E729" t="s">
        <v>3123</v>
      </c>
      <c r="F729">
        <f t="shared" si="22"/>
        <v>14.56953642</v>
      </c>
      <c r="H729" t="s">
        <v>2148</v>
      </c>
    </row>
    <row r="730" spans="1:8">
      <c r="A730">
        <v>729</v>
      </c>
      <c r="B730" t="s">
        <v>1145</v>
      </c>
      <c r="C730">
        <v>0</v>
      </c>
      <c r="D730">
        <v>38.690476189999998</v>
      </c>
      <c r="E730" t="s">
        <v>3123</v>
      </c>
      <c r="F730">
        <f t="shared" si="22"/>
        <v>38.690476189999998</v>
      </c>
      <c r="H730" t="s">
        <v>2148</v>
      </c>
    </row>
    <row r="731" spans="1:8">
      <c r="A731">
        <v>730</v>
      </c>
      <c r="B731" t="s">
        <v>1145</v>
      </c>
      <c r="C731">
        <v>5</v>
      </c>
      <c r="D731">
        <v>23.809523810000002</v>
      </c>
      <c r="E731" t="s">
        <v>3123</v>
      </c>
      <c r="F731">
        <f t="shared" si="22"/>
        <v>23.809523810000002</v>
      </c>
      <c r="H731" t="s">
        <v>2148</v>
      </c>
    </row>
    <row r="732" spans="1:8">
      <c r="A732">
        <v>731</v>
      </c>
      <c r="B732" t="s">
        <v>1145</v>
      </c>
      <c r="C732">
        <v>20</v>
      </c>
      <c r="D732">
        <v>5.9523809520000004</v>
      </c>
      <c r="E732" t="s">
        <v>3123</v>
      </c>
      <c r="F732">
        <f t="shared" si="22"/>
        <v>5.9523809520000004</v>
      </c>
      <c r="H732" t="s">
        <v>2148</v>
      </c>
    </row>
    <row r="733" spans="1:8">
      <c r="A733">
        <v>732</v>
      </c>
      <c r="B733" t="s">
        <v>1146</v>
      </c>
      <c r="C733">
        <v>0</v>
      </c>
      <c r="D733">
        <v>20.833333329999999</v>
      </c>
      <c r="E733" t="s">
        <v>3123</v>
      </c>
      <c r="F733">
        <f t="shared" si="22"/>
        <v>20.833333329999999</v>
      </c>
      <c r="H733" t="s">
        <v>2148</v>
      </c>
    </row>
    <row r="734" spans="1:8">
      <c r="A734">
        <v>733</v>
      </c>
      <c r="B734" t="s">
        <v>1146</v>
      </c>
      <c r="C734">
        <v>5</v>
      </c>
      <c r="D734">
        <v>11.9047619</v>
      </c>
      <c r="E734" t="s">
        <v>3123</v>
      </c>
      <c r="F734">
        <f t="shared" si="22"/>
        <v>11.9047619</v>
      </c>
      <c r="H734" t="s">
        <v>2148</v>
      </c>
    </row>
    <row r="735" spans="1:8">
      <c r="A735">
        <v>734</v>
      </c>
      <c r="B735" t="s">
        <v>1146</v>
      </c>
      <c r="C735">
        <v>20</v>
      </c>
      <c r="D735">
        <v>5.9523809520000004</v>
      </c>
      <c r="E735" t="s">
        <v>3123</v>
      </c>
      <c r="F735">
        <f t="shared" si="22"/>
        <v>5.9523809520000004</v>
      </c>
      <c r="H735" t="s">
        <v>2148</v>
      </c>
    </row>
    <row r="736" spans="1:8">
      <c r="A736">
        <v>735</v>
      </c>
      <c r="B736" t="s">
        <v>1147</v>
      </c>
      <c r="C736">
        <v>0</v>
      </c>
      <c r="D736">
        <v>65.47619048</v>
      </c>
      <c r="E736" t="s">
        <v>3123</v>
      </c>
      <c r="F736">
        <f t="shared" si="22"/>
        <v>65.47619048</v>
      </c>
      <c r="H736" t="s">
        <v>2148</v>
      </c>
    </row>
    <row r="737" spans="1:8">
      <c r="A737">
        <v>736</v>
      </c>
      <c r="B737" t="s">
        <v>1147</v>
      </c>
      <c r="C737">
        <v>5</v>
      </c>
      <c r="D737">
        <v>23.809523810000002</v>
      </c>
      <c r="E737" t="s">
        <v>3123</v>
      </c>
      <c r="F737">
        <f t="shared" si="22"/>
        <v>23.809523810000002</v>
      </c>
      <c r="H737" t="s">
        <v>2148</v>
      </c>
    </row>
    <row r="738" spans="1:8">
      <c r="A738">
        <v>737</v>
      </c>
      <c r="B738" t="s">
        <v>1147</v>
      </c>
      <c r="C738">
        <v>20</v>
      </c>
      <c r="D738">
        <v>5.9523809520000004</v>
      </c>
      <c r="E738" t="s">
        <v>3123</v>
      </c>
      <c r="F738">
        <f t="shared" si="22"/>
        <v>5.9523809520000004</v>
      </c>
      <c r="H738" t="s">
        <v>2148</v>
      </c>
    </row>
    <row r="739" spans="1:8">
      <c r="A739">
        <v>738</v>
      </c>
      <c r="B739" t="s">
        <v>1148</v>
      </c>
      <c r="C739">
        <v>0</v>
      </c>
      <c r="D739">
        <v>35.714285709999999</v>
      </c>
      <c r="E739" t="s">
        <v>3123</v>
      </c>
      <c r="F739">
        <f t="shared" si="22"/>
        <v>35.714285709999999</v>
      </c>
      <c r="H739" t="s">
        <v>2148</v>
      </c>
    </row>
    <row r="740" spans="1:8">
      <c r="A740">
        <v>739</v>
      </c>
      <c r="B740" t="s">
        <v>1148</v>
      </c>
      <c r="C740">
        <v>5</v>
      </c>
      <c r="D740">
        <v>23.809523810000002</v>
      </c>
      <c r="E740" t="s">
        <v>3123</v>
      </c>
      <c r="F740">
        <f t="shared" si="22"/>
        <v>23.809523810000002</v>
      </c>
      <c r="H740" t="s">
        <v>2148</v>
      </c>
    </row>
    <row r="741" spans="1:8">
      <c r="A741">
        <v>740</v>
      </c>
      <c r="B741" t="s">
        <v>1148</v>
      </c>
      <c r="C741">
        <v>20</v>
      </c>
      <c r="D741">
        <v>2.9761904760000002</v>
      </c>
      <c r="E741" t="s">
        <v>3123</v>
      </c>
      <c r="F741">
        <f t="shared" si="22"/>
        <v>2.9761904760000002</v>
      </c>
      <c r="H741" t="s">
        <v>2148</v>
      </c>
    </row>
    <row r="742" spans="1:8">
      <c r="A742">
        <v>741</v>
      </c>
      <c r="B742" t="s">
        <v>1149</v>
      </c>
      <c r="C742">
        <v>0</v>
      </c>
      <c r="D742">
        <v>23.809523810000002</v>
      </c>
      <c r="E742" t="s">
        <v>3123</v>
      </c>
      <c r="F742">
        <f t="shared" si="22"/>
        <v>23.809523810000002</v>
      </c>
      <c r="H742" t="s">
        <v>2148</v>
      </c>
    </row>
    <row r="743" spans="1:8">
      <c r="A743">
        <v>742</v>
      </c>
      <c r="B743" t="s">
        <v>1149</v>
      </c>
      <c r="C743">
        <v>5</v>
      </c>
      <c r="D743">
        <v>8.9285714289999998</v>
      </c>
      <c r="E743" t="s">
        <v>3123</v>
      </c>
      <c r="F743">
        <f t="shared" si="22"/>
        <v>8.9285714289999998</v>
      </c>
      <c r="H743" t="s">
        <v>2148</v>
      </c>
    </row>
    <row r="744" spans="1:8">
      <c r="A744">
        <v>743</v>
      </c>
      <c r="B744" t="s">
        <v>1149</v>
      </c>
      <c r="C744">
        <v>20</v>
      </c>
      <c r="D744">
        <v>2.9761904760000002</v>
      </c>
      <c r="E744" t="s">
        <v>3123</v>
      </c>
      <c r="F744">
        <f t="shared" si="22"/>
        <v>2.9761904760000002</v>
      </c>
      <c r="H744" t="s">
        <v>2148</v>
      </c>
    </row>
    <row r="745" spans="1:8">
      <c r="A745">
        <v>744</v>
      </c>
      <c r="B745" t="s">
        <v>1150</v>
      </c>
      <c r="C745">
        <v>0</v>
      </c>
      <c r="D745">
        <v>26.785714290000001</v>
      </c>
      <c r="E745" t="s">
        <v>3123</v>
      </c>
      <c r="F745">
        <f t="shared" si="22"/>
        <v>26.785714290000001</v>
      </c>
      <c r="H745" t="s">
        <v>2148</v>
      </c>
    </row>
    <row r="746" spans="1:8">
      <c r="A746">
        <v>745</v>
      </c>
      <c r="B746" t="s">
        <v>1150</v>
      </c>
      <c r="C746">
        <v>5</v>
      </c>
      <c r="D746">
        <v>23.809523810000002</v>
      </c>
      <c r="E746" t="s">
        <v>3123</v>
      </c>
      <c r="F746">
        <f t="shared" si="22"/>
        <v>23.809523810000002</v>
      </c>
      <c r="H746" t="s">
        <v>2148</v>
      </c>
    </row>
    <row r="747" spans="1:8">
      <c r="A747">
        <v>746</v>
      </c>
      <c r="B747" t="s">
        <v>1150</v>
      </c>
      <c r="C747">
        <v>20</v>
      </c>
      <c r="D747" s="3">
        <v>0.1</v>
      </c>
      <c r="E747" t="s">
        <v>3123</v>
      </c>
      <c r="F747">
        <f t="shared" si="22"/>
        <v>0.1</v>
      </c>
      <c r="H747" t="s">
        <v>2148</v>
      </c>
    </row>
    <row r="748" spans="1:8">
      <c r="A748">
        <v>747</v>
      </c>
      <c r="B748" s="4" t="s">
        <v>1151</v>
      </c>
      <c r="C748" s="4">
        <v>1</v>
      </c>
      <c r="D748" s="4">
        <v>144.91001900000001</v>
      </c>
      <c r="E748" s="4" t="s">
        <v>3123</v>
      </c>
      <c r="F748" s="4">
        <v>144.91001900000001</v>
      </c>
      <c r="G748">
        <v>4</v>
      </c>
      <c r="H748" t="s">
        <v>3144</v>
      </c>
    </row>
    <row r="749" spans="1:8">
      <c r="A749">
        <v>748</v>
      </c>
      <c r="B749" s="6" t="s">
        <v>1153</v>
      </c>
      <c r="C749" s="6">
        <v>1</v>
      </c>
      <c r="D749" s="6">
        <v>15.87889678</v>
      </c>
      <c r="E749" s="6" t="s">
        <v>3123</v>
      </c>
      <c r="F749" s="6">
        <v>15.87889678</v>
      </c>
      <c r="G749">
        <v>4</v>
      </c>
      <c r="H749" t="s">
        <v>3145</v>
      </c>
    </row>
    <row r="750" spans="1:8">
      <c r="A750">
        <v>749</v>
      </c>
      <c r="B750" s="6" t="s">
        <v>1154</v>
      </c>
      <c r="C750" s="6">
        <v>1</v>
      </c>
      <c r="D750" s="6">
        <v>37.024490290000003</v>
      </c>
      <c r="E750" s="6" t="s">
        <v>3123</v>
      </c>
      <c r="F750" s="6">
        <v>37.024490290000003</v>
      </c>
      <c r="G750">
        <v>4</v>
      </c>
      <c r="H750" t="s">
        <v>3146</v>
      </c>
    </row>
    <row r="751" spans="1:8">
      <c r="A751">
        <v>750</v>
      </c>
      <c r="B751" s="6" t="s">
        <v>1155</v>
      </c>
      <c r="C751" s="6">
        <v>1</v>
      </c>
      <c r="D751" s="6">
        <v>16.055718809999998</v>
      </c>
      <c r="E751" s="6" t="s">
        <v>3123</v>
      </c>
      <c r="F751" s="6">
        <v>16.055718809999998</v>
      </c>
      <c r="G751">
        <v>4</v>
      </c>
      <c r="H751" t="s">
        <v>3147</v>
      </c>
    </row>
    <row r="752" spans="1:8">
      <c r="A752">
        <v>751</v>
      </c>
      <c r="B752" s="6" t="s">
        <v>1156</v>
      </c>
      <c r="C752" s="6">
        <v>1</v>
      </c>
      <c r="D752" s="6">
        <v>148.4626044</v>
      </c>
      <c r="E752" s="6" t="s">
        <v>3123</v>
      </c>
      <c r="F752" s="6">
        <v>148.4626044</v>
      </c>
      <c r="G752">
        <v>4</v>
      </c>
      <c r="H752" t="s">
        <v>3148</v>
      </c>
    </row>
    <row r="753" spans="1:8">
      <c r="A753">
        <v>752</v>
      </c>
      <c r="B753" s="6" t="s">
        <v>1157</v>
      </c>
      <c r="C753" s="6">
        <v>1</v>
      </c>
      <c r="D753" s="6">
        <v>94.23420102</v>
      </c>
      <c r="E753" s="6" t="s">
        <v>3123</v>
      </c>
      <c r="F753" s="6">
        <v>94.23420102</v>
      </c>
      <c r="G753">
        <v>4</v>
      </c>
      <c r="H753" t="s">
        <v>3149</v>
      </c>
    </row>
    <row r="754" spans="1:8">
      <c r="A754">
        <v>753</v>
      </c>
      <c r="B754" s="6" t="s">
        <v>1158</v>
      </c>
      <c r="C754" s="6">
        <v>1</v>
      </c>
      <c r="D754" s="6">
        <v>65.908206390000004</v>
      </c>
      <c r="E754" s="6" t="s">
        <v>3123</v>
      </c>
      <c r="F754" s="6">
        <v>65.908206390000004</v>
      </c>
      <c r="G754">
        <v>4</v>
      </c>
      <c r="H754" t="s">
        <v>3150</v>
      </c>
    </row>
    <row r="755" spans="1:8">
      <c r="A755">
        <v>754</v>
      </c>
      <c r="B755" s="6" t="s">
        <v>1151</v>
      </c>
      <c r="C755" s="6">
        <v>6</v>
      </c>
      <c r="D755" s="6">
        <v>14.15851402</v>
      </c>
      <c r="E755" s="6" t="s">
        <v>3123</v>
      </c>
      <c r="F755" s="6">
        <v>14.15851402</v>
      </c>
      <c r="G755">
        <v>4</v>
      </c>
      <c r="H755" t="s">
        <v>3151</v>
      </c>
    </row>
    <row r="756" spans="1:8">
      <c r="A756">
        <v>755</v>
      </c>
      <c r="B756" s="6" t="s">
        <v>1153</v>
      </c>
      <c r="C756" s="6">
        <v>6</v>
      </c>
      <c r="D756" s="6">
        <v>4.2578788730000001</v>
      </c>
      <c r="E756" s="6" t="s">
        <v>3123</v>
      </c>
      <c r="F756" s="6">
        <v>4.2578788730000001</v>
      </c>
      <c r="G756">
        <v>4</v>
      </c>
      <c r="H756" t="s">
        <v>3152</v>
      </c>
    </row>
    <row r="757" spans="1:8">
      <c r="A757">
        <v>756</v>
      </c>
      <c r="B757" s="6" t="s">
        <v>1154</v>
      </c>
      <c r="C757" s="6">
        <v>6</v>
      </c>
      <c r="D757" s="6">
        <v>2.8025225250000001</v>
      </c>
      <c r="E757" s="6" t="s">
        <v>3123</v>
      </c>
      <c r="F757" s="6">
        <v>2.8025225250000001</v>
      </c>
      <c r="G757">
        <v>4</v>
      </c>
      <c r="H757" t="s">
        <v>3153</v>
      </c>
    </row>
    <row r="758" spans="1:8">
      <c r="A758">
        <v>757</v>
      </c>
      <c r="B758" s="4" t="s">
        <v>1155</v>
      </c>
      <c r="C758" s="4">
        <v>6</v>
      </c>
      <c r="D758" s="4">
        <v>3.3255050609999999</v>
      </c>
      <c r="E758" s="4" t="s">
        <v>3123</v>
      </c>
      <c r="F758" s="4">
        <v>3.3255050609999999</v>
      </c>
      <c r="G758">
        <v>4</v>
      </c>
      <c r="H758" t="s">
        <v>3154</v>
      </c>
    </row>
    <row r="759" spans="1:8">
      <c r="A759">
        <v>758</v>
      </c>
      <c r="B759" s="4" t="s">
        <v>1156</v>
      </c>
      <c r="C759" s="4">
        <v>6</v>
      </c>
      <c r="D759" s="4">
        <v>10.807417409999999</v>
      </c>
      <c r="E759" s="4" t="s">
        <v>3123</v>
      </c>
      <c r="F759" s="4">
        <v>10.807417409999999</v>
      </c>
      <c r="G759">
        <v>4</v>
      </c>
      <c r="H759" t="s">
        <v>3155</v>
      </c>
    </row>
    <row r="760" spans="1:8">
      <c r="A760">
        <v>759</v>
      </c>
      <c r="B760" s="4" t="s">
        <v>1157</v>
      </c>
      <c r="C760" s="4">
        <v>6</v>
      </c>
      <c r="D760" s="4">
        <v>7.2426340519999997</v>
      </c>
      <c r="E760" s="4" t="s">
        <v>3123</v>
      </c>
      <c r="F760" s="4">
        <v>7.2426340519999997</v>
      </c>
      <c r="G760">
        <v>4</v>
      </c>
      <c r="H760" t="s">
        <v>3156</v>
      </c>
    </row>
    <row r="761" spans="1:8">
      <c r="A761">
        <v>760</v>
      </c>
      <c r="B761" s="4" t="s">
        <v>1158</v>
      </c>
      <c r="C761" s="4">
        <v>6</v>
      </c>
      <c r="D761" s="4">
        <v>4.4779034260000001</v>
      </c>
      <c r="E761" s="4" t="s">
        <v>3123</v>
      </c>
      <c r="F761" s="4">
        <v>4.4779034260000001</v>
      </c>
      <c r="G761">
        <v>4</v>
      </c>
      <c r="H761" t="s">
        <v>3157</v>
      </c>
    </row>
    <row r="762" spans="1:8">
      <c r="A762">
        <v>761</v>
      </c>
      <c r="B762" s="4" t="s">
        <v>1159</v>
      </c>
      <c r="C762" s="4">
        <v>0</v>
      </c>
      <c r="D762" s="4">
        <v>42.224627220000002</v>
      </c>
      <c r="E762" s="4" t="s">
        <v>3158</v>
      </c>
      <c r="F762" s="4">
        <v>152.0512324</v>
      </c>
      <c r="G762" s="4">
        <v>4</v>
      </c>
      <c r="H762" s="4" t="s">
        <v>3159</v>
      </c>
    </row>
    <row r="763" spans="1:8">
      <c r="A763">
        <v>762</v>
      </c>
      <c r="B763" s="4" t="s">
        <v>1161</v>
      </c>
      <c r="C763" s="4">
        <v>0</v>
      </c>
      <c r="D763" s="4">
        <v>96.337181340000001</v>
      </c>
      <c r="E763" s="4" t="s">
        <v>3158</v>
      </c>
      <c r="F763" s="4">
        <v>346.91098790000001</v>
      </c>
      <c r="G763" s="4">
        <v>4</v>
      </c>
      <c r="H763" s="4" t="s">
        <v>3159</v>
      </c>
    </row>
    <row r="764" spans="1:8">
      <c r="A764">
        <v>763</v>
      </c>
      <c r="B764" s="4" t="s">
        <v>1162</v>
      </c>
      <c r="C764" s="4">
        <v>0</v>
      </c>
      <c r="D764" s="4">
        <v>40.120250120000001</v>
      </c>
      <c r="E764" s="4" t="s">
        <v>3158</v>
      </c>
      <c r="F764" s="4">
        <v>144.473353</v>
      </c>
      <c r="G764" s="4">
        <v>4</v>
      </c>
      <c r="H764" s="4" t="s">
        <v>3159</v>
      </c>
    </row>
    <row r="765" spans="1:8">
      <c r="A765">
        <v>764</v>
      </c>
      <c r="B765" s="6" t="s">
        <v>1163</v>
      </c>
      <c r="C765" s="6">
        <v>0</v>
      </c>
      <c r="D765" s="6">
        <v>65.673400670000007</v>
      </c>
      <c r="E765" s="6" t="s">
        <v>3158</v>
      </c>
      <c r="F765" s="6">
        <v>236.4904598</v>
      </c>
      <c r="G765" s="6">
        <v>4</v>
      </c>
      <c r="H765" s="6" t="s">
        <v>3159</v>
      </c>
    </row>
    <row r="766" spans="1:8">
      <c r="A766">
        <v>765</v>
      </c>
      <c r="B766" s="6" t="s">
        <v>1164</v>
      </c>
      <c r="C766" s="6">
        <v>0</v>
      </c>
      <c r="D766" s="6">
        <v>60.262145259999997</v>
      </c>
      <c r="E766" s="6" t="s">
        <v>3158</v>
      </c>
      <c r="F766" s="6">
        <v>217.00448420000001</v>
      </c>
      <c r="G766" s="6">
        <v>4</v>
      </c>
      <c r="H766" s="6" t="s">
        <v>3159</v>
      </c>
    </row>
    <row r="767" spans="1:8">
      <c r="A767">
        <v>766</v>
      </c>
      <c r="B767" s="6" t="s">
        <v>1165</v>
      </c>
      <c r="C767" s="6">
        <v>0</v>
      </c>
      <c r="D767" s="6">
        <v>53.50995631</v>
      </c>
      <c r="E767" s="6" t="s">
        <v>3158</v>
      </c>
      <c r="F767" s="6">
        <v>192.68979580000001</v>
      </c>
      <c r="G767" s="6">
        <v>4</v>
      </c>
      <c r="H767" s="6" t="s">
        <v>3159</v>
      </c>
    </row>
    <row r="768" spans="1:8">
      <c r="A768">
        <v>767</v>
      </c>
      <c r="B768" s="6" t="s">
        <v>1166</v>
      </c>
      <c r="C768" s="6">
        <v>0</v>
      </c>
      <c r="D768" s="6">
        <v>82.20614569</v>
      </c>
      <c r="E768" s="6" t="s">
        <v>3158</v>
      </c>
      <c r="F768" s="6">
        <v>296.02501150000001</v>
      </c>
      <c r="G768" s="6">
        <v>4</v>
      </c>
      <c r="H768" s="6" t="s">
        <v>3159</v>
      </c>
    </row>
    <row r="769" spans="1:8">
      <c r="A769">
        <v>768</v>
      </c>
      <c r="B769" s="6" t="s">
        <v>1167</v>
      </c>
      <c r="C769" s="6">
        <v>0</v>
      </c>
      <c r="D769" s="6">
        <v>39.162667429999999</v>
      </c>
      <c r="E769" s="6" t="s">
        <v>3158</v>
      </c>
      <c r="F769" s="6">
        <v>141.02508979999999</v>
      </c>
      <c r="G769" s="6">
        <v>4</v>
      </c>
      <c r="H769" s="6" t="s">
        <v>3159</v>
      </c>
    </row>
    <row r="770" spans="1:8">
      <c r="A770">
        <v>769</v>
      </c>
      <c r="B770" s="6" t="s">
        <v>1168</v>
      </c>
      <c r="C770" s="6">
        <v>0</v>
      </c>
      <c r="D770" s="6">
        <v>68.836043259999997</v>
      </c>
      <c r="E770" s="6" t="s">
        <v>3158</v>
      </c>
      <c r="F770" s="6">
        <v>247.87916190000001</v>
      </c>
      <c r="G770" s="6">
        <v>4</v>
      </c>
      <c r="H770" s="6" t="s">
        <v>3159</v>
      </c>
    </row>
    <row r="771" spans="1:8">
      <c r="A771">
        <v>770</v>
      </c>
      <c r="B771" s="6" t="s">
        <v>1169</v>
      </c>
      <c r="C771" s="6">
        <v>0</v>
      </c>
      <c r="D771" s="6">
        <v>92.315378550000005</v>
      </c>
      <c r="E771" s="6" t="s">
        <v>3158</v>
      </c>
      <c r="F771" s="6">
        <v>332.42844280000003</v>
      </c>
      <c r="G771" s="6">
        <v>4</v>
      </c>
      <c r="H771" s="6" t="s">
        <v>3159</v>
      </c>
    </row>
    <row r="772" spans="1:8">
      <c r="A772">
        <v>771</v>
      </c>
      <c r="B772" s="6" t="s">
        <v>1159</v>
      </c>
      <c r="C772" s="6">
        <v>1</v>
      </c>
      <c r="D772" s="6">
        <v>29.8989899</v>
      </c>
      <c r="E772" s="6" t="s">
        <v>3158</v>
      </c>
      <c r="F772" s="6">
        <v>107.6665103</v>
      </c>
      <c r="G772" s="6">
        <v>4</v>
      </c>
      <c r="H772" s="6" t="s">
        <v>3159</v>
      </c>
    </row>
    <row r="773" spans="1:8">
      <c r="A773">
        <v>772</v>
      </c>
      <c r="B773" s="6" t="s">
        <v>1161</v>
      </c>
      <c r="C773" s="6">
        <v>1</v>
      </c>
      <c r="D773" s="6">
        <v>46.132756129999997</v>
      </c>
      <c r="E773" s="6" t="s">
        <v>3158</v>
      </c>
      <c r="F773" s="6">
        <v>166.12443690000001</v>
      </c>
      <c r="G773" s="6">
        <v>4</v>
      </c>
      <c r="H773" s="6" t="s">
        <v>3159</v>
      </c>
    </row>
    <row r="774" spans="1:8">
      <c r="A774">
        <v>773</v>
      </c>
      <c r="B774" s="6" t="s">
        <v>1162</v>
      </c>
      <c r="C774" s="6">
        <v>1</v>
      </c>
      <c r="D774" s="6">
        <v>27.794612789999999</v>
      </c>
      <c r="E774" s="6" t="s">
        <v>3158</v>
      </c>
      <c r="F774" s="6">
        <v>100.0886309</v>
      </c>
      <c r="G774" s="6">
        <v>4</v>
      </c>
      <c r="H774" s="6" t="s">
        <v>3159</v>
      </c>
    </row>
    <row r="775" spans="1:8">
      <c r="A775">
        <v>774</v>
      </c>
      <c r="B775" s="6" t="s">
        <v>1163</v>
      </c>
      <c r="C775" s="6">
        <v>1</v>
      </c>
      <c r="D775" s="6">
        <v>42.525252530000003</v>
      </c>
      <c r="E775" s="6" t="s">
        <v>3158</v>
      </c>
      <c r="F775" s="6">
        <v>153.13378660000001</v>
      </c>
      <c r="G775" s="6">
        <v>4</v>
      </c>
      <c r="H775" s="6" t="s">
        <v>3159</v>
      </c>
    </row>
    <row r="776" spans="1:8">
      <c r="A776">
        <v>775</v>
      </c>
      <c r="B776" s="6" t="s">
        <v>1164</v>
      </c>
      <c r="C776" s="6">
        <v>1</v>
      </c>
      <c r="D776" s="6">
        <v>30.8008658</v>
      </c>
      <c r="E776" s="6" t="s">
        <v>3158</v>
      </c>
      <c r="F776" s="6">
        <v>110.9141729</v>
      </c>
      <c r="G776" s="6">
        <v>4</v>
      </c>
      <c r="H776" s="6" t="s">
        <v>3159</v>
      </c>
    </row>
    <row r="777" spans="1:8">
      <c r="A777">
        <v>776</v>
      </c>
      <c r="B777" s="6" t="s">
        <v>1165</v>
      </c>
      <c r="C777" s="6">
        <v>1</v>
      </c>
      <c r="D777" s="6">
        <v>43.107406349999998</v>
      </c>
      <c r="E777" s="6" t="s">
        <v>3158</v>
      </c>
      <c r="F777" s="6">
        <v>155.23012729999999</v>
      </c>
      <c r="G777" s="6">
        <v>4</v>
      </c>
      <c r="H777" s="6" t="s">
        <v>3159</v>
      </c>
    </row>
    <row r="778" spans="1:8">
      <c r="A778">
        <v>777</v>
      </c>
      <c r="B778" s="6" t="s">
        <v>1166</v>
      </c>
      <c r="C778" s="6">
        <v>1</v>
      </c>
      <c r="D778" s="6">
        <v>33.976971560000003</v>
      </c>
      <c r="E778" s="6" t="s">
        <v>3158</v>
      </c>
      <c r="F778" s="6">
        <v>122.351356</v>
      </c>
      <c r="G778" s="6">
        <v>4</v>
      </c>
      <c r="H778" s="6" t="s">
        <v>3159</v>
      </c>
    </row>
    <row r="779" spans="1:8">
      <c r="A779">
        <v>778</v>
      </c>
      <c r="B779" s="6" t="s">
        <v>1167</v>
      </c>
      <c r="C779" s="6">
        <v>1</v>
      </c>
      <c r="D779" s="6">
        <v>27.455232429999999</v>
      </c>
      <c r="E779" s="6" t="s">
        <v>3158</v>
      </c>
      <c r="F779" s="6">
        <v>98.86651938</v>
      </c>
      <c r="G779" s="6">
        <v>4</v>
      </c>
      <c r="H779" s="6" t="s">
        <v>3159</v>
      </c>
    </row>
    <row r="780" spans="1:8">
      <c r="A780">
        <v>779</v>
      </c>
      <c r="B780" s="6" t="s">
        <v>1168</v>
      </c>
      <c r="C780" s="6">
        <v>1</v>
      </c>
      <c r="D780" s="6">
        <v>53.542726170000002</v>
      </c>
      <c r="E780" s="6" t="s">
        <v>3158</v>
      </c>
      <c r="F780" s="6">
        <v>192.80780039999999</v>
      </c>
      <c r="G780" s="6">
        <v>4</v>
      </c>
      <c r="H780" s="6" t="s">
        <v>3159</v>
      </c>
    </row>
    <row r="781" spans="1:8">
      <c r="A781">
        <v>780</v>
      </c>
      <c r="B781" s="6" t="s">
        <v>1169</v>
      </c>
      <c r="C781" s="6">
        <v>1</v>
      </c>
      <c r="D781" s="6">
        <v>59.086204430000002</v>
      </c>
      <c r="E781" s="6" t="s">
        <v>3158</v>
      </c>
      <c r="F781" s="6">
        <v>212.76991150000001</v>
      </c>
      <c r="G781" s="6">
        <v>4</v>
      </c>
      <c r="H781" s="6" t="s">
        <v>3159</v>
      </c>
    </row>
    <row r="782" spans="1:8">
      <c r="A782">
        <v>781</v>
      </c>
      <c r="B782" s="6" t="s">
        <v>1159</v>
      </c>
      <c r="C782" s="6">
        <v>5</v>
      </c>
      <c r="D782" s="6">
        <v>3.1433381429999998</v>
      </c>
      <c r="E782" s="6" t="s">
        <v>3158</v>
      </c>
      <c r="F782" s="6">
        <v>11.31918669</v>
      </c>
      <c r="G782" s="6">
        <v>4</v>
      </c>
      <c r="H782" s="6" t="s">
        <v>3159</v>
      </c>
    </row>
    <row r="783" spans="1:8">
      <c r="A783">
        <v>782</v>
      </c>
      <c r="B783" s="6" t="s">
        <v>1161</v>
      </c>
      <c r="C783" s="6">
        <v>5</v>
      </c>
      <c r="D783" s="6">
        <v>4.0452140449999998</v>
      </c>
      <c r="E783" s="6" t="s">
        <v>3158</v>
      </c>
      <c r="F783" s="6">
        <v>14.56684928</v>
      </c>
      <c r="G783" s="6">
        <v>4</v>
      </c>
      <c r="H783" s="6" t="s">
        <v>3159</v>
      </c>
    </row>
    <row r="784" spans="1:8">
      <c r="A784">
        <v>783</v>
      </c>
      <c r="B784" s="6" t="s">
        <v>1162</v>
      </c>
      <c r="C784" s="6">
        <v>5</v>
      </c>
      <c r="D784" s="6">
        <v>5.8489658489999998</v>
      </c>
      <c r="E784" s="6" t="s">
        <v>3158</v>
      </c>
      <c r="F784" s="6">
        <v>21.062174469999999</v>
      </c>
      <c r="G784" s="6">
        <v>4</v>
      </c>
      <c r="H784" s="6" t="s">
        <v>3159</v>
      </c>
    </row>
    <row r="785" spans="1:8">
      <c r="A785">
        <v>784</v>
      </c>
      <c r="B785" s="6" t="s">
        <v>1163</v>
      </c>
      <c r="C785" s="6">
        <v>5</v>
      </c>
      <c r="D785" s="6">
        <v>4.6464646460000001</v>
      </c>
      <c r="E785" s="6" t="s">
        <v>3158</v>
      </c>
      <c r="F785" s="6">
        <v>16.731957680000001</v>
      </c>
      <c r="G785" s="6">
        <v>4</v>
      </c>
      <c r="H785" s="6" t="s">
        <v>3159</v>
      </c>
    </row>
    <row r="786" spans="1:8">
      <c r="A786">
        <v>785</v>
      </c>
      <c r="B786" s="6" t="s">
        <v>1164</v>
      </c>
      <c r="C786" s="6">
        <v>5</v>
      </c>
      <c r="D786" s="6">
        <v>3.1433381429999998</v>
      </c>
      <c r="E786" s="6" t="s">
        <v>3158</v>
      </c>
      <c r="F786" s="6">
        <v>11.31918669</v>
      </c>
      <c r="G786" s="6">
        <v>4</v>
      </c>
      <c r="H786" s="6" t="s">
        <v>3159</v>
      </c>
    </row>
    <row r="787" spans="1:8">
      <c r="A787">
        <v>786</v>
      </c>
      <c r="B787" s="6" t="s">
        <v>1165</v>
      </c>
      <c r="C787" s="6">
        <v>5</v>
      </c>
      <c r="D787" s="6">
        <v>13.887436429999999</v>
      </c>
      <c r="E787" s="6" t="s">
        <v>3158</v>
      </c>
      <c r="F787" s="6">
        <v>50.008773599999998</v>
      </c>
      <c r="G787" s="6">
        <v>4</v>
      </c>
      <c r="H787" s="6" t="s">
        <v>3159</v>
      </c>
    </row>
    <row r="788" spans="1:8">
      <c r="A788">
        <v>787</v>
      </c>
      <c r="B788" s="6" t="s">
        <v>1166</v>
      </c>
      <c r="C788" s="6">
        <v>5</v>
      </c>
      <c r="D788" s="6">
        <v>3.4526538210000002</v>
      </c>
      <c r="E788" s="6" t="s">
        <v>3158</v>
      </c>
      <c r="F788" s="6">
        <v>12.433035009999999</v>
      </c>
      <c r="G788" s="6">
        <v>4</v>
      </c>
      <c r="H788" s="6" t="s">
        <v>3159</v>
      </c>
    </row>
    <row r="789" spans="1:8">
      <c r="A789">
        <v>788</v>
      </c>
      <c r="B789" s="6" t="s">
        <v>1167</v>
      </c>
      <c r="C789" s="6">
        <v>5</v>
      </c>
      <c r="D789" s="6">
        <v>6.3874364300000002</v>
      </c>
      <c r="E789" s="6" t="s">
        <v>3158</v>
      </c>
      <c r="F789" s="6">
        <v>23.001211489999999</v>
      </c>
      <c r="G789" s="6">
        <v>4</v>
      </c>
      <c r="H789" s="6" t="s">
        <v>3159</v>
      </c>
    </row>
    <row r="790" spans="1:8">
      <c r="A790">
        <v>789</v>
      </c>
      <c r="B790" s="6" t="s">
        <v>1168</v>
      </c>
      <c r="C790" s="6">
        <v>5</v>
      </c>
      <c r="D790" s="6">
        <v>9.6483059949999994</v>
      </c>
      <c r="E790" s="6" t="s">
        <v>3158</v>
      </c>
      <c r="F790" s="6">
        <v>34.743629800000001</v>
      </c>
      <c r="G790" s="6">
        <v>4</v>
      </c>
      <c r="H790" s="6" t="s">
        <v>3159</v>
      </c>
    </row>
    <row r="791" spans="1:8">
      <c r="A791">
        <v>790</v>
      </c>
      <c r="B791" s="6" t="s">
        <v>1169</v>
      </c>
      <c r="C791" s="6">
        <v>5</v>
      </c>
      <c r="D791" s="6">
        <v>5.7347253059999996</v>
      </c>
      <c r="E791" s="6" t="s">
        <v>3158</v>
      </c>
      <c r="F791" s="6">
        <v>20.650793319999998</v>
      </c>
      <c r="G791" s="6">
        <v>4</v>
      </c>
      <c r="H791" s="6" t="s">
        <v>3159</v>
      </c>
    </row>
    <row r="792" spans="1:8">
      <c r="A792">
        <v>791</v>
      </c>
      <c r="B792" s="6" t="s">
        <v>1159</v>
      </c>
      <c r="C792" s="6">
        <v>10</v>
      </c>
      <c r="D792" s="6">
        <v>1.3395863400000001</v>
      </c>
      <c r="E792" s="6" t="s">
        <v>3158</v>
      </c>
      <c r="F792" s="6">
        <v>4.8238615039999999</v>
      </c>
      <c r="G792" s="6">
        <v>4</v>
      </c>
      <c r="H792" s="6" t="s">
        <v>3159</v>
      </c>
    </row>
    <row r="793" spans="1:8">
      <c r="A793">
        <v>792</v>
      </c>
      <c r="B793" s="6" t="s">
        <v>1161</v>
      </c>
      <c r="C793" s="6">
        <v>10</v>
      </c>
      <c r="D793" s="6">
        <v>1.3395863400000001</v>
      </c>
      <c r="E793" s="6" t="s">
        <v>3158</v>
      </c>
      <c r="F793" s="6">
        <v>4.8238615039999999</v>
      </c>
      <c r="G793" s="6">
        <v>4</v>
      </c>
      <c r="H793" s="6" t="s">
        <v>3159</v>
      </c>
    </row>
    <row r="794" spans="1:8">
      <c r="A794">
        <v>793</v>
      </c>
      <c r="B794" s="6" t="s">
        <v>1162</v>
      </c>
      <c r="C794" s="6">
        <v>10</v>
      </c>
      <c r="D794" s="6">
        <v>1.9408369409999999</v>
      </c>
      <c r="E794" s="6" t="s">
        <v>3158</v>
      </c>
      <c r="F794" s="6">
        <v>6.9889698989999998</v>
      </c>
      <c r="G794" s="6">
        <v>4</v>
      </c>
      <c r="H794" s="6" t="s">
        <v>3159</v>
      </c>
    </row>
    <row r="795" spans="1:8">
      <c r="A795">
        <v>794</v>
      </c>
      <c r="B795" s="6" t="s">
        <v>1163</v>
      </c>
      <c r="C795" s="6">
        <v>10</v>
      </c>
      <c r="D795" s="6">
        <v>1.64021164</v>
      </c>
      <c r="E795" s="6" t="s">
        <v>3158</v>
      </c>
      <c r="F795" s="6">
        <v>5.9064157010000002</v>
      </c>
      <c r="G795" s="6">
        <v>4</v>
      </c>
      <c r="H795" s="6" t="s">
        <v>3159</v>
      </c>
    </row>
    <row r="796" spans="1:8">
      <c r="A796">
        <v>795</v>
      </c>
      <c r="B796" s="6" t="s">
        <v>1164</v>
      </c>
      <c r="C796" s="6">
        <v>10</v>
      </c>
      <c r="D796" s="6">
        <v>1.3395863400000001</v>
      </c>
      <c r="E796" s="6" t="s">
        <v>3158</v>
      </c>
      <c r="F796" s="6">
        <v>4.8238615039999999</v>
      </c>
      <c r="G796" s="6">
        <v>4</v>
      </c>
      <c r="H796" s="6" t="s">
        <v>3159</v>
      </c>
    </row>
    <row r="797" spans="1:8">
      <c r="A797">
        <v>796</v>
      </c>
      <c r="B797" s="6" t="s">
        <v>1165</v>
      </c>
      <c r="C797" s="6">
        <v>10</v>
      </c>
      <c r="D797" s="6">
        <v>4.590466299</v>
      </c>
      <c r="E797" s="6" t="s">
        <v>3158</v>
      </c>
      <c r="F797" s="6">
        <v>16.53030716</v>
      </c>
      <c r="G797" s="6">
        <v>4</v>
      </c>
      <c r="H797" s="6" t="s">
        <v>3159</v>
      </c>
    </row>
    <row r="798" spans="1:8">
      <c r="A798">
        <v>797</v>
      </c>
      <c r="B798" s="6" t="s">
        <v>1166</v>
      </c>
      <c r="C798" s="6">
        <v>10</v>
      </c>
      <c r="D798" s="6">
        <v>1.3295967339999999</v>
      </c>
      <c r="E798" s="6" t="s">
        <v>3158</v>
      </c>
      <c r="F798" s="6">
        <v>4.7878888499999999</v>
      </c>
      <c r="G798" s="6">
        <v>4</v>
      </c>
      <c r="H798" s="6" t="s">
        <v>3159</v>
      </c>
    </row>
    <row r="799" spans="1:8">
      <c r="A799">
        <v>798</v>
      </c>
      <c r="B799" s="6" t="s">
        <v>1167</v>
      </c>
      <c r="C799" s="6">
        <v>10</v>
      </c>
      <c r="D799" s="6">
        <v>3.6122054289999999</v>
      </c>
      <c r="E799" s="6" t="s">
        <v>3158</v>
      </c>
      <c r="F799" s="6">
        <v>13.00758167</v>
      </c>
      <c r="G799" s="6">
        <v>4</v>
      </c>
      <c r="H799" s="6" t="s">
        <v>3159</v>
      </c>
    </row>
    <row r="800" spans="1:8">
      <c r="A800">
        <v>799</v>
      </c>
      <c r="B800" s="6" t="s">
        <v>1168</v>
      </c>
      <c r="C800" s="6">
        <v>10</v>
      </c>
      <c r="D800" s="6">
        <v>3.6116682189999998</v>
      </c>
      <c r="E800" s="6" t="s">
        <v>3158</v>
      </c>
      <c r="F800" s="6">
        <v>13.00564717</v>
      </c>
      <c r="G800" s="6">
        <v>4</v>
      </c>
      <c r="H800" s="6" t="s">
        <v>3159</v>
      </c>
    </row>
    <row r="801" spans="1:8">
      <c r="A801">
        <v>800</v>
      </c>
      <c r="B801" s="6" t="s">
        <v>1169</v>
      </c>
      <c r="C801" s="6">
        <v>10</v>
      </c>
      <c r="D801" s="6">
        <v>3.2861184730000002</v>
      </c>
      <c r="E801" s="6" t="s">
        <v>3158</v>
      </c>
      <c r="F801" s="6">
        <v>11.833339840000001</v>
      </c>
      <c r="G801" s="6">
        <v>4</v>
      </c>
      <c r="H801" s="6" t="s">
        <v>3159</v>
      </c>
    </row>
    <row r="802" spans="1:8" s="7" customFormat="1">
      <c r="A802">
        <v>801</v>
      </c>
      <c r="B802" s="6" t="s">
        <v>1170</v>
      </c>
      <c r="C802" s="6">
        <v>0</v>
      </c>
      <c r="D802" s="6">
        <v>41.07</v>
      </c>
      <c r="E802" s="6" t="s">
        <v>3160</v>
      </c>
      <c r="F802" s="6">
        <v>14.7852</v>
      </c>
      <c r="G802" s="6">
        <v>6</v>
      </c>
      <c r="H802" s="6" t="s">
        <v>3161</v>
      </c>
    </row>
    <row r="803" spans="1:8" s="7" customFormat="1">
      <c r="A803">
        <v>802</v>
      </c>
      <c r="B803" s="6" t="s">
        <v>1172</v>
      </c>
      <c r="C803" s="6">
        <v>0</v>
      </c>
      <c r="D803" s="6">
        <v>39.659999999999997</v>
      </c>
      <c r="E803" s="6" t="s">
        <v>3160</v>
      </c>
      <c r="F803" s="6">
        <v>14.2776</v>
      </c>
      <c r="G803" s="6">
        <v>6</v>
      </c>
      <c r="H803" s="6" t="s">
        <v>3161</v>
      </c>
    </row>
    <row r="804" spans="1:8" s="7" customFormat="1">
      <c r="A804">
        <v>803</v>
      </c>
      <c r="B804" s="6" t="s">
        <v>1173</v>
      </c>
      <c r="C804" s="6">
        <v>0</v>
      </c>
      <c r="D804" s="6">
        <v>39.520000000000003</v>
      </c>
      <c r="E804" s="6" t="s">
        <v>3160</v>
      </c>
      <c r="F804" s="6">
        <v>14.2272</v>
      </c>
      <c r="G804" s="6">
        <v>6</v>
      </c>
      <c r="H804" s="6" t="s">
        <v>3161</v>
      </c>
    </row>
    <row r="805" spans="1:8" s="7" customFormat="1">
      <c r="A805">
        <v>804</v>
      </c>
      <c r="B805" s="6" t="s">
        <v>1174</v>
      </c>
      <c r="C805" s="6">
        <v>0</v>
      </c>
      <c r="D805" s="6">
        <v>42.07</v>
      </c>
      <c r="E805" s="6" t="s">
        <v>3160</v>
      </c>
      <c r="F805" s="6">
        <v>15.145200000000001</v>
      </c>
      <c r="G805" s="6">
        <v>6</v>
      </c>
      <c r="H805" s="6" t="s">
        <v>3161</v>
      </c>
    </row>
    <row r="806" spans="1:8" s="7" customFormat="1">
      <c r="A806">
        <v>805</v>
      </c>
      <c r="B806" s="6" t="s">
        <v>1175</v>
      </c>
      <c r="C806" s="6">
        <v>0</v>
      </c>
      <c r="D806" s="6">
        <v>35.04</v>
      </c>
      <c r="E806" s="6" t="s">
        <v>3160</v>
      </c>
      <c r="F806" s="6">
        <v>12.6144</v>
      </c>
      <c r="G806" s="6">
        <v>6</v>
      </c>
      <c r="H806" s="6" t="s">
        <v>3161</v>
      </c>
    </row>
    <row r="807" spans="1:8">
      <c r="A807">
        <v>806</v>
      </c>
      <c r="B807" s="6" t="s">
        <v>1176</v>
      </c>
      <c r="C807" s="6">
        <v>0</v>
      </c>
      <c r="D807" s="6">
        <v>38.29</v>
      </c>
      <c r="E807" s="6" t="s">
        <v>3160</v>
      </c>
      <c r="F807" s="6">
        <v>13.7844</v>
      </c>
      <c r="G807" s="6">
        <v>6</v>
      </c>
      <c r="H807" s="6" t="s">
        <v>3161</v>
      </c>
    </row>
    <row r="808" spans="1:8">
      <c r="A808">
        <v>807</v>
      </c>
      <c r="B808" s="6" t="s">
        <v>1177</v>
      </c>
      <c r="C808" s="6">
        <v>0</v>
      </c>
      <c r="D808" s="6">
        <v>20.91</v>
      </c>
      <c r="E808" s="6" t="s">
        <v>3160</v>
      </c>
      <c r="F808" s="6">
        <v>7.5275999999999996</v>
      </c>
      <c r="G808" s="6">
        <v>6</v>
      </c>
      <c r="H808" s="6" t="s">
        <v>3161</v>
      </c>
    </row>
    <row r="809" spans="1:8">
      <c r="A809">
        <v>808</v>
      </c>
      <c r="B809" s="6" t="s">
        <v>1178</v>
      </c>
      <c r="C809" s="6">
        <v>0</v>
      </c>
      <c r="D809" s="6">
        <v>24.38</v>
      </c>
      <c r="E809" s="6" t="s">
        <v>3160</v>
      </c>
      <c r="F809" s="6">
        <v>8.7767999999999997</v>
      </c>
      <c r="G809" s="6">
        <v>6</v>
      </c>
      <c r="H809" s="6" t="s">
        <v>3161</v>
      </c>
    </row>
    <row r="810" spans="1:8">
      <c r="A810">
        <v>809</v>
      </c>
      <c r="B810" s="6" t="s">
        <v>1179</v>
      </c>
      <c r="C810" s="6">
        <v>0</v>
      </c>
      <c r="D810" s="6">
        <v>17.95</v>
      </c>
      <c r="E810" s="6" t="s">
        <v>3160</v>
      </c>
      <c r="F810" s="6">
        <v>6.4619999999999997</v>
      </c>
      <c r="G810" s="6">
        <v>6</v>
      </c>
      <c r="H810" s="6" t="s">
        <v>3161</v>
      </c>
    </row>
    <row r="811" spans="1:8">
      <c r="A811">
        <v>810</v>
      </c>
      <c r="B811" s="6" t="s">
        <v>1180</v>
      </c>
      <c r="C811" s="6">
        <v>0</v>
      </c>
      <c r="D811" s="6">
        <v>30.59</v>
      </c>
      <c r="E811" s="6" t="s">
        <v>3160</v>
      </c>
      <c r="F811" s="6">
        <v>11.0124</v>
      </c>
      <c r="G811" s="6">
        <v>6</v>
      </c>
      <c r="H811" s="6" t="s">
        <v>3161</v>
      </c>
    </row>
    <row r="812" spans="1:8">
      <c r="A812">
        <v>811</v>
      </c>
      <c r="B812" s="6" t="s">
        <v>1181</v>
      </c>
      <c r="C812" s="6">
        <v>0</v>
      </c>
      <c r="D812" s="6">
        <v>21.5</v>
      </c>
      <c r="E812" s="6" t="s">
        <v>3160</v>
      </c>
      <c r="F812" s="6">
        <v>7.74</v>
      </c>
      <c r="G812" s="6">
        <v>6</v>
      </c>
      <c r="H812" s="6" t="s">
        <v>3161</v>
      </c>
    </row>
    <row r="813" spans="1:8">
      <c r="A813">
        <v>812</v>
      </c>
      <c r="B813" s="6" t="s">
        <v>1182</v>
      </c>
      <c r="C813" s="6">
        <v>0</v>
      </c>
      <c r="D813" s="6">
        <v>20.77</v>
      </c>
      <c r="E813" s="6" t="s">
        <v>3160</v>
      </c>
      <c r="F813" s="6">
        <v>7.4771999999999998</v>
      </c>
      <c r="G813" s="6">
        <v>6</v>
      </c>
      <c r="H813" s="6" t="s">
        <v>3161</v>
      </c>
    </row>
    <row r="814" spans="1:8">
      <c r="A814">
        <v>813</v>
      </c>
      <c r="B814" s="6" t="s">
        <v>1170</v>
      </c>
      <c r="C814" s="6">
        <v>2</v>
      </c>
      <c r="D814" s="6">
        <v>23.65</v>
      </c>
      <c r="E814" s="6" t="s">
        <v>3160</v>
      </c>
      <c r="F814" s="6">
        <v>8.5139999999999993</v>
      </c>
      <c r="G814" s="6">
        <v>6</v>
      </c>
      <c r="H814" s="6" t="s">
        <v>3161</v>
      </c>
    </row>
    <row r="815" spans="1:8">
      <c r="A815">
        <v>814</v>
      </c>
      <c r="B815" s="6" t="s">
        <v>1172</v>
      </c>
      <c r="C815" s="6">
        <v>2</v>
      </c>
      <c r="D815" s="6">
        <v>24.41</v>
      </c>
      <c r="E815" s="6" t="s">
        <v>3160</v>
      </c>
      <c r="F815" s="6">
        <v>8.7875999999999994</v>
      </c>
      <c r="G815" s="6">
        <v>6</v>
      </c>
      <c r="H815" s="6" t="s">
        <v>3161</v>
      </c>
    </row>
    <row r="816" spans="1:8">
      <c r="A816">
        <v>815</v>
      </c>
      <c r="B816" s="6" t="s">
        <v>1173</v>
      </c>
      <c r="C816" s="6">
        <v>2</v>
      </c>
      <c r="D816" s="6">
        <v>24.19</v>
      </c>
      <c r="E816" s="6" t="s">
        <v>3160</v>
      </c>
      <c r="F816" s="6">
        <v>8.7083999999999993</v>
      </c>
      <c r="G816" s="6">
        <v>6</v>
      </c>
      <c r="H816" s="6" t="s">
        <v>3161</v>
      </c>
    </row>
    <row r="817" spans="1:8">
      <c r="A817">
        <v>816</v>
      </c>
      <c r="B817" s="6" t="s">
        <v>1174</v>
      </c>
      <c r="C817" s="6">
        <v>2</v>
      </c>
      <c r="D817" s="6">
        <v>23.38</v>
      </c>
      <c r="E817" s="6" t="s">
        <v>3160</v>
      </c>
      <c r="F817" s="6">
        <v>8.4168000000000003</v>
      </c>
      <c r="G817" s="6">
        <v>6</v>
      </c>
      <c r="H817" s="6" t="s">
        <v>3161</v>
      </c>
    </row>
    <row r="818" spans="1:8">
      <c r="A818">
        <v>817</v>
      </c>
      <c r="B818" s="6" t="s">
        <v>1175</v>
      </c>
      <c r="C818" s="6">
        <v>2</v>
      </c>
      <c r="D818" s="6">
        <v>24.46</v>
      </c>
      <c r="E818" s="6" t="s">
        <v>3160</v>
      </c>
      <c r="F818" s="6">
        <v>8.8056000000000001</v>
      </c>
      <c r="G818" s="6">
        <v>6</v>
      </c>
      <c r="H818" s="6" t="s">
        <v>3161</v>
      </c>
    </row>
    <row r="819" spans="1:8">
      <c r="A819">
        <v>818</v>
      </c>
      <c r="B819" s="6" t="s">
        <v>1176</v>
      </c>
      <c r="C819" s="6">
        <v>2</v>
      </c>
      <c r="D819" s="6">
        <v>26.85</v>
      </c>
      <c r="E819" s="6" t="s">
        <v>3160</v>
      </c>
      <c r="F819" s="6">
        <v>9.6660000000000004</v>
      </c>
      <c r="G819" s="6">
        <v>6</v>
      </c>
      <c r="H819" s="6" t="s">
        <v>3161</v>
      </c>
    </row>
    <row r="820" spans="1:8">
      <c r="A820">
        <v>819</v>
      </c>
      <c r="B820" s="6" t="s">
        <v>1177</v>
      </c>
      <c r="C820" s="6">
        <v>2</v>
      </c>
      <c r="D820" s="6">
        <v>18.760000000000002</v>
      </c>
      <c r="E820" s="6" t="s">
        <v>3160</v>
      </c>
      <c r="F820" s="6">
        <v>6.7535999999999996</v>
      </c>
      <c r="G820" s="6">
        <v>6</v>
      </c>
      <c r="H820" s="6" t="s">
        <v>3161</v>
      </c>
    </row>
    <row r="821" spans="1:8">
      <c r="A821">
        <v>820</v>
      </c>
      <c r="B821" s="6" t="s">
        <v>1178</v>
      </c>
      <c r="C821" s="6">
        <v>2</v>
      </c>
      <c r="D821" s="6">
        <v>18.03</v>
      </c>
      <c r="E821" s="6" t="s">
        <v>3160</v>
      </c>
      <c r="F821" s="6">
        <v>6.4908000000000001</v>
      </c>
      <c r="G821" s="6">
        <v>6</v>
      </c>
      <c r="H821" s="6" t="s">
        <v>3161</v>
      </c>
    </row>
    <row r="822" spans="1:8">
      <c r="A822">
        <v>821</v>
      </c>
      <c r="B822" s="6" t="s">
        <v>1179</v>
      </c>
      <c r="C822" s="6">
        <v>2</v>
      </c>
      <c r="D822" s="6">
        <v>12.74</v>
      </c>
      <c r="E822" s="6" t="s">
        <v>3160</v>
      </c>
      <c r="F822" s="6">
        <v>4.5864000000000003</v>
      </c>
      <c r="G822" s="6">
        <v>6</v>
      </c>
      <c r="H822" s="6" t="s">
        <v>3161</v>
      </c>
    </row>
    <row r="823" spans="1:8">
      <c r="A823">
        <v>822</v>
      </c>
      <c r="B823" s="6" t="s">
        <v>1180</v>
      </c>
      <c r="C823" s="6">
        <v>2</v>
      </c>
      <c r="D823" s="6">
        <v>21.3</v>
      </c>
      <c r="E823" s="6" t="s">
        <v>3160</v>
      </c>
      <c r="F823" s="6">
        <v>7.6680000000000001</v>
      </c>
      <c r="G823" s="6">
        <v>6</v>
      </c>
      <c r="H823" s="6" t="s">
        <v>3161</v>
      </c>
    </row>
    <row r="824" spans="1:8">
      <c r="A824">
        <v>823</v>
      </c>
      <c r="B824" s="6" t="s">
        <v>1181</v>
      </c>
      <c r="C824" s="6">
        <v>2</v>
      </c>
      <c r="D824" s="6">
        <v>18.989999999999998</v>
      </c>
      <c r="E824" s="6" t="s">
        <v>3160</v>
      </c>
      <c r="F824" s="6">
        <v>6.8364000000000003</v>
      </c>
      <c r="G824" s="6">
        <v>6</v>
      </c>
      <c r="H824" s="6" t="s">
        <v>3161</v>
      </c>
    </row>
    <row r="825" spans="1:8">
      <c r="A825">
        <v>824</v>
      </c>
      <c r="B825" s="6" t="s">
        <v>1182</v>
      </c>
      <c r="C825" s="6">
        <v>2</v>
      </c>
      <c r="D825" s="6">
        <v>17.100000000000001</v>
      </c>
      <c r="E825" s="6" t="s">
        <v>3160</v>
      </c>
      <c r="F825" s="6">
        <v>6.1559999999999997</v>
      </c>
      <c r="G825" s="6">
        <v>6</v>
      </c>
      <c r="H825" s="6" t="s">
        <v>3161</v>
      </c>
    </row>
    <row r="826" spans="1:8">
      <c r="A826">
        <v>825</v>
      </c>
      <c r="B826" s="6" t="s">
        <v>1170</v>
      </c>
      <c r="C826" s="6">
        <v>4</v>
      </c>
      <c r="D826" s="6">
        <v>14.31</v>
      </c>
      <c r="E826" s="6" t="s">
        <v>3160</v>
      </c>
      <c r="F826" s="6">
        <v>5.1516000000000002</v>
      </c>
      <c r="G826" s="6">
        <v>6</v>
      </c>
      <c r="H826" s="6" t="s">
        <v>3161</v>
      </c>
    </row>
    <row r="827" spans="1:8">
      <c r="A827">
        <v>826</v>
      </c>
      <c r="B827" s="6" t="s">
        <v>1172</v>
      </c>
      <c r="C827" s="6">
        <v>4</v>
      </c>
      <c r="D827" s="6">
        <v>15.14</v>
      </c>
      <c r="E827" s="6" t="s">
        <v>3160</v>
      </c>
      <c r="F827" s="6">
        <v>5.4504000000000001</v>
      </c>
      <c r="G827" s="6">
        <v>6</v>
      </c>
      <c r="H827" s="6" t="s">
        <v>3161</v>
      </c>
    </row>
    <row r="828" spans="1:8">
      <c r="A828">
        <v>827</v>
      </c>
      <c r="B828" s="6" t="s">
        <v>1173</v>
      </c>
      <c r="C828" s="6">
        <v>4</v>
      </c>
      <c r="D828" s="6">
        <v>11.29</v>
      </c>
      <c r="E828" s="6" t="s">
        <v>3160</v>
      </c>
      <c r="F828" s="6">
        <v>4.0644</v>
      </c>
      <c r="G828" s="6">
        <v>6</v>
      </c>
      <c r="H828" s="6" t="s">
        <v>3161</v>
      </c>
    </row>
    <row r="829" spans="1:8">
      <c r="A829">
        <v>828</v>
      </c>
      <c r="B829" s="6" t="s">
        <v>1174</v>
      </c>
      <c r="C829" s="6">
        <v>4</v>
      </c>
      <c r="D829" s="6">
        <v>14.42</v>
      </c>
      <c r="E829" s="6" t="s">
        <v>3160</v>
      </c>
      <c r="F829" s="6">
        <v>5.1912000000000003</v>
      </c>
      <c r="G829" s="6">
        <v>6</v>
      </c>
      <c r="H829" s="6" t="s">
        <v>3161</v>
      </c>
    </row>
    <row r="830" spans="1:8">
      <c r="A830">
        <v>829</v>
      </c>
      <c r="B830" s="6" t="s">
        <v>1175</v>
      </c>
      <c r="C830" s="6">
        <v>4</v>
      </c>
      <c r="D830" s="6">
        <v>20.350000000000001</v>
      </c>
      <c r="E830" s="6" t="s">
        <v>3160</v>
      </c>
      <c r="F830" s="6">
        <v>7.3259999999999996</v>
      </c>
      <c r="G830" s="6">
        <v>6</v>
      </c>
      <c r="H830" s="6" t="s">
        <v>3161</v>
      </c>
    </row>
    <row r="831" spans="1:8">
      <c r="A831">
        <v>830</v>
      </c>
      <c r="B831" s="6" t="s">
        <v>1176</v>
      </c>
      <c r="C831" s="6">
        <v>4</v>
      </c>
      <c r="D831" s="6">
        <v>10.99</v>
      </c>
      <c r="E831" s="6" t="s">
        <v>3160</v>
      </c>
      <c r="F831" s="6">
        <v>3.9563999999999999</v>
      </c>
      <c r="G831" s="6">
        <v>6</v>
      </c>
      <c r="H831" s="6" t="s">
        <v>3161</v>
      </c>
    </row>
    <row r="832" spans="1:8">
      <c r="A832">
        <v>831</v>
      </c>
      <c r="B832" s="6" t="s">
        <v>1177</v>
      </c>
      <c r="C832" s="6">
        <v>4</v>
      </c>
      <c r="D832" s="6">
        <v>12.33</v>
      </c>
      <c r="E832" s="6" t="s">
        <v>3160</v>
      </c>
      <c r="F832" s="6">
        <v>4.4387999999999996</v>
      </c>
      <c r="G832" s="6">
        <v>6</v>
      </c>
      <c r="H832" s="6" t="s">
        <v>3161</v>
      </c>
    </row>
    <row r="833" spans="1:8">
      <c r="A833">
        <v>832</v>
      </c>
      <c r="B833" s="6" t="s">
        <v>1178</v>
      </c>
      <c r="C833" s="6">
        <v>4</v>
      </c>
      <c r="D833" s="6">
        <v>11.75</v>
      </c>
      <c r="E833" s="6" t="s">
        <v>3160</v>
      </c>
      <c r="F833" s="6">
        <v>4.2300000000000004</v>
      </c>
      <c r="G833" s="6">
        <v>6</v>
      </c>
      <c r="H833" s="6" t="s">
        <v>3161</v>
      </c>
    </row>
    <row r="834" spans="1:8">
      <c r="A834">
        <v>833</v>
      </c>
      <c r="B834" s="6" t="s">
        <v>1179</v>
      </c>
      <c r="C834" s="6">
        <v>4</v>
      </c>
      <c r="D834" s="6">
        <v>7.24</v>
      </c>
      <c r="E834" s="6" t="s">
        <v>3160</v>
      </c>
      <c r="F834" s="6">
        <v>2.6063999999999998</v>
      </c>
      <c r="G834" s="6">
        <v>6</v>
      </c>
      <c r="H834" s="6" t="s">
        <v>3161</v>
      </c>
    </row>
    <row r="835" spans="1:8">
      <c r="A835">
        <v>834</v>
      </c>
      <c r="B835" s="6" t="s">
        <v>1180</v>
      </c>
      <c r="C835" s="6">
        <v>4</v>
      </c>
      <c r="D835" s="6">
        <v>10.84</v>
      </c>
      <c r="E835" s="6" t="s">
        <v>3160</v>
      </c>
      <c r="F835" s="6">
        <v>3.9024000000000001</v>
      </c>
      <c r="G835" s="6">
        <v>6</v>
      </c>
      <c r="H835" s="6" t="s">
        <v>3161</v>
      </c>
    </row>
    <row r="836" spans="1:8">
      <c r="A836">
        <v>835</v>
      </c>
      <c r="B836" s="6" t="s">
        <v>1181</v>
      </c>
      <c r="C836" s="6">
        <v>4</v>
      </c>
      <c r="D836" s="6">
        <v>13.47</v>
      </c>
      <c r="E836" s="6" t="s">
        <v>3160</v>
      </c>
      <c r="F836" s="6">
        <v>4.8491999999999997</v>
      </c>
      <c r="G836" s="6">
        <v>6</v>
      </c>
      <c r="H836" s="6" t="s">
        <v>3161</v>
      </c>
    </row>
    <row r="837" spans="1:8">
      <c r="A837">
        <v>836</v>
      </c>
      <c r="B837" s="6" t="s">
        <v>1182</v>
      </c>
      <c r="C837" s="6">
        <v>4</v>
      </c>
      <c r="D837" s="6">
        <v>12.32</v>
      </c>
      <c r="E837" s="6" t="s">
        <v>3160</v>
      </c>
      <c r="F837" s="6">
        <v>4.4352</v>
      </c>
      <c r="G837" s="6">
        <v>6</v>
      </c>
      <c r="H837" s="6" t="s">
        <v>3161</v>
      </c>
    </row>
    <row r="838" spans="1:8">
      <c r="A838">
        <v>837</v>
      </c>
      <c r="B838" s="6" t="s">
        <v>1170</v>
      </c>
      <c r="C838" s="6">
        <v>8</v>
      </c>
      <c r="D838" s="6">
        <v>13.74</v>
      </c>
      <c r="E838" s="6" t="s">
        <v>3160</v>
      </c>
      <c r="F838" s="6">
        <v>4.9463999999999997</v>
      </c>
      <c r="G838" s="6">
        <v>6</v>
      </c>
      <c r="H838" s="6" t="s">
        <v>3161</v>
      </c>
    </row>
    <row r="839" spans="1:8">
      <c r="A839">
        <v>838</v>
      </c>
      <c r="B839" s="6" t="s">
        <v>1172</v>
      </c>
      <c r="C839" s="6">
        <v>8</v>
      </c>
      <c r="D839" s="6">
        <v>10.68</v>
      </c>
      <c r="E839" s="6" t="s">
        <v>3160</v>
      </c>
      <c r="F839" s="6">
        <v>3.8448000000000002</v>
      </c>
      <c r="G839" s="6">
        <v>6</v>
      </c>
      <c r="H839" s="6" t="s">
        <v>3161</v>
      </c>
    </row>
    <row r="840" spans="1:8">
      <c r="A840">
        <v>839</v>
      </c>
      <c r="B840" s="6" t="s">
        <v>1173</v>
      </c>
      <c r="C840" s="6">
        <v>8</v>
      </c>
      <c r="D840" s="6">
        <v>9.44</v>
      </c>
      <c r="E840" s="6" t="s">
        <v>3160</v>
      </c>
      <c r="F840" s="6">
        <v>3.3984000000000001</v>
      </c>
      <c r="G840" s="6">
        <v>6</v>
      </c>
      <c r="H840" s="6" t="s">
        <v>3161</v>
      </c>
    </row>
    <row r="841" spans="1:8">
      <c r="A841">
        <v>840</v>
      </c>
      <c r="B841" s="6" t="s">
        <v>1174</v>
      </c>
      <c r="C841" s="6">
        <v>8</v>
      </c>
      <c r="D841" s="6">
        <v>13.12</v>
      </c>
      <c r="E841" s="6" t="s">
        <v>3160</v>
      </c>
      <c r="F841" s="6">
        <v>4.7232000000000003</v>
      </c>
      <c r="G841" s="6">
        <v>6</v>
      </c>
      <c r="H841" s="6" t="s">
        <v>3161</v>
      </c>
    </row>
    <row r="842" spans="1:8">
      <c r="A842">
        <v>841</v>
      </c>
      <c r="B842" s="6" t="s">
        <v>1175</v>
      </c>
      <c r="C842" s="6">
        <v>8</v>
      </c>
      <c r="D842" s="6">
        <v>11.06</v>
      </c>
      <c r="E842" s="6" t="s">
        <v>3160</v>
      </c>
      <c r="F842" s="6">
        <v>3.9815999999999998</v>
      </c>
      <c r="G842" s="6">
        <v>6</v>
      </c>
      <c r="H842" s="6" t="s">
        <v>3161</v>
      </c>
    </row>
    <row r="843" spans="1:8">
      <c r="A843">
        <v>842</v>
      </c>
      <c r="B843" s="6" t="s">
        <v>1176</v>
      </c>
      <c r="C843" s="6">
        <v>8</v>
      </c>
      <c r="D843" s="6">
        <v>9.49</v>
      </c>
      <c r="E843" s="6" t="s">
        <v>3160</v>
      </c>
      <c r="F843" s="6">
        <v>3.4163999999999999</v>
      </c>
      <c r="G843" s="6">
        <v>6</v>
      </c>
      <c r="H843" s="6" t="s">
        <v>3161</v>
      </c>
    </row>
    <row r="844" spans="1:8">
      <c r="A844">
        <v>843</v>
      </c>
      <c r="B844" s="6" t="s">
        <v>1177</v>
      </c>
      <c r="C844" s="6">
        <v>8</v>
      </c>
      <c r="D844" s="6">
        <v>10.63</v>
      </c>
      <c r="E844" s="6" t="s">
        <v>3160</v>
      </c>
      <c r="F844" s="6">
        <v>3.8268</v>
      </c>
      <c r="G844" s="6">
        <v>6</v>
      </c>
      <c r="H844" s="6" t="s">
        <v>3161</v>
      </c>
    </row>
    <row r="845" spans="1:8">
      <c r="A845">
        <v>844</v>
      </c>
      <c r="B845" s="6" t="s">
        <v>1178</v>
      </c>
      <c r="C845" s="6">
        <v>8</v>
      </c>
      <c r="D845" s="6">
        <v>7.74</v>
      </c>
      <c r="E845" s="6" t="s">
        <v>3160</v>
      </c>
      <c r="F845" s="6">
        <v>2.7864</v>
      </c>
      <c r="G845" s="6">
        <v>6</v>
      </c>
      <c r="H845" s="6" t="s">
        <v>3161</v>
      </c>
    </row>
    <row r="846" spans="1:8">
      <c r="A846">
        <v>845</v>
      </c>
      <c r="B846" s="6" t="s">
        <v>1179</v>
      </c>
      <c r="C846" s="6">
        <v>8</v>
      </c>
      <c r="D846" s="6">
        <v>7.44</v>
      </c>
      <c r="E846" s="6" t="s">
        <v>3160</v>
      </c>
      <c r="F846" s="6">
        <v>2.6783999999999999</v>
      </c>
      <c r="G846" s="6">
        <v>6</v>
      </c>
      <c r="H846" s="6" t="s">
        <v>3161</v>
      </c>
    </row>
    <row r="847" spans="1:8">
      <c r="A847">
        <v>846</v>
      </c>
      <c r="B847" s="6" t="s">
        <v>1180</v>
      </c>
      <c r="C847" s="6">
        <v>8</v>
      </c>
      <c r="D847" s="6">
        <v>9.24</v>
      </c>
      <c r="E847" s="6" t="s">
        <v>3160</v>
      </c>
      <c r="F847" s="6">
        <v>3.3264</v>
      </c>
      <c r="G847" s="6">
        <v>6</v>
      </c>
      <c r="H847" s="6" t="s">
        <v>3161</v>
      </c>
    </row>
    <row r="848" spans="1:8">
      <c r="A848">
        <v>847</v>
      </c>
      <c r="B848" s="6" t="s">
        <v>1181</v>
      </c>
      <c r="C848" s="6">
        <v>8</v>
      </c>
      <c r="D848" s="6">
        <v>10.31</v>
      </c>
      <c r="E848" s="6" t="s">
        <v>3160</v>
      </c>
      <c r="F848" s="6">
        <v>3.7115999999999998</v>
      </c>
      <c r="G848" s="6">
        <v>6</v>
      </c>
      <c r="H848" s="6" t="s">
        <v>3161</v>
      </c>
    </row>
    <row r="849" spans="1:8">
      <c r="A849">
        <v>848</v>
      </c>
      <c r="B849" s="6" t="s">
        <v>1182</v>
      </c>
      <c r="C849" s="6">
        <v>8</v>
      </c>
      <c r="D849" s="6">
        <v>9.49</v>
      </c>
      <c r="E849" s="6" t="s">
        <v>3160</v>
      </c>
      <c r="F849" s="6">
        <v>3.4163999999999999</v>
      </c>
      <c r="G849" s="6">
        <v>6</v>
      </c>
      <c r="H849" s="6" t="s">
        <v>3161</v>
      </c>
    </row>
    <row r="850" spans="1:8">
      <c r="A850">
        <v>849</v>
      </c>
      <c r="B850" s="6" t="s">
        <v>1170</v>
      </c>
      <c r="C850" s="6">
        <v>10</v>
      </c>
      <c r="D850" s="6">
        <v>10.61</v>
      </c>
      <c r="E850" s="6" t="s">
        <v>3160</v>
      </c>
      <c r="F850" s="6">
        <v>3.8195999999999999</v>
      </c>
      <c r="G850" s="6">
        <v>6</v>
      </c>
      <c r="H850" s="6" t="s">
        <v>3161</v>
      </c>
    </row>
    <row r="851" spans="1:8">
      <c r="A851">
        <v>850</v>
      </c>
      <c r="B851" s="6" t="s">
        <v>1172</v>
      </c>
      <c r="C851" s="6">
        <v>10</v>
      </c>
      <c r="D851" s="6">
        <v>9.89</v>
      </c>
      <c r="E851" s="6" t="s">
        <v>3160</v>
      </c>
      <c r="F851" s="6">
        <v>3.5604</v>
      </c>
      <c r="G851" s="6">
        <v>6</v>
      </c>
      <c r="H851" s="6" t="s">
        <v>3161</v>
      </c>
    </row>
    <row r="852" spans="1:8">
      <c r="A852">
        <v>851</v>
      </c>
      <c r="B852" s="6" t="s">
        <v>1173</v>
      </c>
      <c r="C852" s="6">
        <v>10</v>
      </c>
      <c r="D852" s="6">
        <v>7.61</v>
      </c>
      <c r="E852" s="6" t="s">
        <v>3160</v>
      </c>
      <c r="F852" s="6">
        <v>2.7395999999999998</v>
      </c>
      <c r="G852" s="6">
        <v>6</v>
      </c>
      <c r="H852" s="6" t="s">
        <v>3161</v>
      </c>
    </row>
    <row r="853" spans="1:8">
      <c r="A853">
        <v>852</v>
      </c>
      <c r="B853" s="6" t="s">
        <v>1174</v>
      </c>
      <c r="C853" s="6">
        <v>10</v>
      </c>
      <c r="D853" s="6">
        <v>11.82</v>
      </c>
      <c r="E853" s="6" t="s">
        <v>3160</v>
      </c>
      <c r="F853" s="6">
        <v>4.2552000000000003</v>
      </c>
      <c r="G853" s="6">
        <v>6</v>
      </c>
      <c r="H853" s="6" t="s">
        <v>3161</v>
      </c>
    </row>
    <row r="854" spans="1:8">
      <c r="A854">
        <v>853</v>
      </c>
      <c r="B854" s="6" t="s">
        <v>1175</v>
      </c>
      <c r="C854" s="6">
        <v>10</v>
      </c>
      <c r="D854" s="6">
        <v>9.8000000000000007</v>
      </c>
      <c r="E854" s="6" t="s">
        <v>3160</v>
      </c>
      <c r="F854" s="6">
        <v>3.528</v>
      </c>
      <c r="G854" s="6">
        <v>6</v>
      </c>
      <c r="H854" s="6" t="s">
        <v>3161</v>
      </c>
    </row>
    <row r="855" spans="1:8">
      <c r="A855">
        <v>854</v>
      </c>
      <c r="B855" s="6" t="s">
        <v>1176</v>
      </c>
      <c r="C855" s="6">
        <v>10</v>
      </c>
      <c r="D855" s="6">
        <v>7.55</v>
      </c>
      <c r="E855" s="6" t="s">
        <v>3160</v>
      </c>
      <c r="F855" s="6">
        <v>2.718</v>
      </c>
      <c r="G855" s="6">
        <v>6</v>
      </c>
      <c r="H855" s="6" t="s">
        <v>3161</v>
      </c>
    </row>
    <row r="856" spans="1:8">
      <c r="A856">
        <v>855</v>
      </c>
      <c r="B856" s="6" t="s">
        <v>1177</v>
      </c>
      <c r="C856" s="6">
        <v>10</v>
      </c>
      <c r="D856" s="6">
        <v>9.4499999999999993</v>
      </c>
      <c r="E856" s="6" t="s">
        <v>3160</v>
      </c>
      <c r="F856" s="6">
        <v>3.4020000000000001</v>
      </c>
      <c r="G856" s="6">
        <v>6</v>
      </c>
      <c r="H856" s="6" t="s">
        <v>3161</v>
      </c>
    </row>
    <row r="857" spans="1:8">
      <c r="A857">
        <v>856</v>
      </c>
      <c r="B857" s="6" t="s">
        <v>1178</v>
      </c>
      <c r="C857" s="6">
        <v>10</v>
      </c>
      <c r="D857" s="6">
        <v>6.83</v>
      </c>
      <c r="E857" s="6" t="s">
        <v>3160</v>
      </c>
      <c r="F857" s="6">
        <v>2.4588000000000001</v>
      </c>
      <c r="G857" s="6">
        <v>6</v>
      </c>
      <c r="H857" s="6" t="s">
        <v>3161</v>
      </c>
    </row>
    <row r="858" spans="1:8">
      <c r="A858">
        <v>857</v>
      </c>
      <c r="B858" s="6" t="s">
        <v>1179</v>
      </c>
      <c r="C858" s="6">
        <v>10</v>
      </c>
      <c r="D858" s="6">
        <v>5.33</v>
      </c>
      <c r="E858" s="6" t="s">
        <v>3160</v>
      </c>
      <c r="F858" s="6">
        <v>1.9188000000000001</v>
      </c>
      <c r="G858" s="6">
        <v>6</v>
      </c>
      <c r="H858" s="6" t="s">
        <v>3161</v>
      </c>
    </row>
    <row r="859" spans="1:8">
      <c r="A859">
        <v>858</v>
      </c>
      <c r="B859" s="6" t="s">
        <v>1180</v>
      </c>
      <c r="C859" s="6">
        <v>10</v>
      </c>
      <c r="D859" s="6">
        <v>8.66</v>
      </c>
      <c r="E859" s="6" t="s">
        <v>3160</v>
      </c>
      <c r="F859" s="6">
        <v>3.1175999999999999</v>
      </c>
      <c r="G859" s="6">
        <v>6</v>
      </c>
      <c r="H859" s="6" t="s">
        <v>3161</v>
      </c>
    </row>
    <row r="860" spans="1:8">
      <c r="A860">
        <v>859</v>
      </c>
      <c r="B860" s="6" t="s">
        <v>1181</v>
      </c>
      <c r="C860" s="6">
        <v>10</v>
      </c>
      <c r="D860" s="6">
        <v>8.0500000000000007</v>
      </c>
      <c r="E860" s="6" t="s">
        <v>3160</v>
      </c>
      <c r="F860" s="6">
        <v>2.8980000000000001</v>
      </c>
      <c r="G860" s="6">
        <v>6</v>
      </c>
      <c r="H860" s="6" t="s">
        <v>3161</v>
      </c>
    </row>
    <row r="861" spans="1:8">
      <c r="A861">
        <v>860</v>
      </c>
      <c r="B861" s="6" t="s">
        <v>1182</v>
      </c>
      <c r="C861" s="6">
        <v>10</v>
      </c>
      <c r="D861" s="6">
        <v>8</v>
      </c>
      <c r="E861" s="6" t="s">
        <v>3160</v>
      </c>
      <c r="F861" s="6">
        <v>2.88</v>
      </c>
      <c r="G861" s="6">
        <v>6</v>
      </c>
      <c r="H861" s="6" t="s">
        <v>3161</v>
      </c>
    </row>
    <row r="862" spans="1:8">
      <c r="A862">
        <v>861</v>
      </c>
      <c r="B862" s="6" t="s">
        <v>1170</v>
      </c>
      <c r="C862" s="6">
        <v>15</v>
      </c>
      <c r="D862" s="6">
        <v>6.07</v>
      </c>
      <c r="E862" s="6" t="s">
        <v>3160</v>
      </c>
      <c r="F862" s="6">
        <v>2.1852</v>
      </c>
      <c r="G862" s="6">
        <v>6</v>
      </c>
      <c r="H862" s="6" t="s">
        <v>3161</v>
      </c>
    </row>
    <row r="863" spans="1:8">
      <c r="A863">
        <v>862</v>
      </c>
      <c r="B863" s="6" t="s">
        <v>1172</v>
      </c>
      <c r="C863" s="6">
        <v>15</v>
      </c>
      <c r="D863" s="6">
        <v>5.54</v>
      </c>
      <c r="E863" s="6" t="s">
        <v>3160</v>
      </c>
      <c r="F863" s="6">
        <v>1.9944</v>
      </c>
      <c r="G863" s="6">
        <v>6</v>
      </c>
      <c r="H863" s="6" t="s">
        <v>3161</v>
      </c>
    </row>
    <row r="864" spans="1:8">
      <c r="A864">
        <v>863</v>
      </c>
      <c r="B864" s="6" t="s">
        <v>1173</v>
      </c>
      <c r="C864" s="6">
        <v>15</v>
      </c>
      <c r="D864" s="6">
        <v>3.77</v>
      </c>
      <c r="E864" s="6" t="s">
        <v>3160</v>
      </c>
      <c r="F864" s="6">
        <v>1.3572</v>
      </c>
      <c r="G864" s="6">
        <v>6</v>
      </c>
      <c r="H864" s="6" t="s">
        <v>3161</v>
      </c>
    </row>
    <row r="865" spans="1:8">
      <c r="A865">
        <v>864</v>
      </c>
      <c r="B865" s="6" t="s">
        <v>1174</v>
      </c>
      <c r="C865" s="6">
        <v>15</v>
      </c>
      <c r="D865" s="6">
        <v>6.45</v>
      </c>
      <c r="E865" s="6" t="s">
        <v>3160</v>
      </c>
      <c r="F865" s="6">
        <v>2.3220000000000001</v>
      </c>
      <c r="G865" s="6">
        <v>6</v>
      </c>
      <c r="H865" s="6" t="s">
        <v>3161</v>
      </c>
    </row>
    <row r="866" spans="1:8">
      <c r="A866">
        <v>865</v>
      </c>
      <c r="B866" s="6" t="s">
        <v>1175</v>
      </c>
      <c r="C866" s="6">
        <v>15</v>
      </c>
      <c r="D866" s="6">
        <v>5.65</v>
      </c>
      <c r="E866" s="6" t="s">
        <v>3160</v>
      </c>
      <c r="F866" s="6">
        <v>2.0339999999999998</v>
      </c>
      <c r="G866" s="6">
        <v>6</v>
      </c>
      <c r="H866" s="6" t="s">
        <v>3161</v>
      </c>
    </row>
    <row r="867" spans="1:8">
      <c r="A867">
        <v>866</v>
      </c>
      <c r="B867" s="6" t="s">
        <v>1176</v>
      </c>
      <c r="C867" s="6">
        <v>15</v>
      </c>
      <c r="D867" s="6">
        <v>3.64</v>
      </c>
      <c r="E867" s="6" t="s">
        <v>3160</v>
      </c>
      <c r="F867" s="6">
        <v>1.3104</v>
      </c>
      <c r="G867" s="6">
        <v>6</v>
      </c>
      <c r="H867" s="6" t="s">
        <v>3161</v>
      </c>
    </row>
    <row r="868" spans="1:8">
      <c r="A868">
        <v>867</v>
      </c>
      <c r="B868" s="6" t="s">
        <v>1177</v>
      </c>
      <c r="C868" s="6">
        <v>15</v>
      </c>
      <c r="D868" s="6">
        <v>5.04</v>
      </c>
      <c r="E868" s="6" t="s">
        <v>3160</v>
      </c>
      <c r="F868" s="6">
        <v>1.8144</v>
      </c>
      <c r="G868" s="6">
        <v>6</v>
      </c>
      <c r="H868" s="6" t="s">
        <v>3161</v>
      </c>
    </row>
    <row r="869" spans="1:8">
      <c r="A869">
        <v>868</v>
      </c>
      <c r="B869" s="6" t="s">
        <v>1178</v>
      </c>
      <c r="C869" s="6">
        <v>15</v>
      </c>
      <c r="D869" s="6">
        <v>3.82</v>
      </c>
      <c r="E869" s="6" t="s">
        <v>3160</v>
      </c>
      <c r="F869" s="6">
        <v>1.3752</v>
      </c>
      <c r="G869" s="6">
        <v>6</v>
      </c>
      <c r="H869" s="6" t="s">
        <v>3161</v>
      </c>
    </row>
    <row r="870" spans="1:8">
      <c r="A870">
        <v>869</v>
      </c>
      <c r="B870" s="6" t="s">
        <v>1179</v>
      </c>
      <c r="C870" s="6">
        <v>15</v>
      </c>
      <c r="D870" s="6">
        <v>3.07</v>
      </c>
      <c r="E870" s="6" t="s">
        <v>3160</v>
      </c>
      <c r="F870" s="6">
        <v>1.1052</v>
      </c>
      <c r="G870" s="6">
        <v>6</v>
      </c>
      <c r="H870" s="6" t="s">
        <v>3161</v>
      </c>
    </row>
    <row r="871" spans="1:8">
      <c r="A871">
        <v>870</v>
      </c>
      <c r="B871" s="6" t="s">
        <v>1180</v>
      </c>
      <c r="C871" s="6">
        <v>15</v>
      </c>
      <c r="D871" s="6">
        <v>5.51</v>
      </c>
      <c r="E871" s="6" t="s">
        <v>3160</v>
      </c>
      <c r="F871" s="6">
        <v>1.9836</v>
      </c>
      <c r="G871" s="6">
        <v>6</v>
      </c>
      <c r="H871" s="6" t="s">
        <v>3161</v>
      </c>
    </row>
    <row r="872" spans="1:8">
      <c r="A872">
        <v>871</v>
      </c>
      <c r="B872" s="6" t="s">
        <v>1181</v>
      </c>
      <c r="C872" s="6">
        <v>15</v>
      </c>
      <c r="D872" s="6">
        <v>4.46</v>
      </c>
      <c r="E872" s="6" t="s">
        <v>3160</v>
      </c>
      <c r="F872" s="6">
        <v>1.6055999999999999</v>
      </c>
      <c r="G872" s="6">
        <v>6</v>
      </c>
      <c r="H872" s="6" t="s">
        <v>3161</v>
      </c>
    </row>
    <row r="873" spans="1:8">
      <c r="A873">
        <v>872</v>
      </c>
      <c r="B873" s="6" t="s">
        <v>1182</v>
      </c>
      <c r="C873" s="6">
        <v>15</v>
      </c>
      <c r="D873" s="6">
        <v>4.26</v>
      </c>
      <c r="E873" s="6" t="s">
        <v>3160</v>
      </c>
      <c r="F873" s="6">
        <v>1.5336000000000001</v>
      </c>
      <c r="G873" s="6">
        <v>6</v>
      </c>
      <c r="H873" s="6" t="s">
        <v>3161</v>
      </c>
    </row>
    <row r="874" spans="1:8">
      <c r="A874">
        <v>873</v>
      </c>
      <c r="B874" s="6" t="s">
        <v>1183</v>
      </c>
      <c r="C874" s="6">
        <v>3</v>
      </c>
      <c r="D874" s="6">
        <v>0.109</v>
      </c>
      <c r="E874" s="6" t="s">
        <v>3162</v>
      </c>
      <c r="F874" s="6">
        <v>1.0900000000000001</v>
      </c>
      <c r="G874" s="6">
        <v>4</v>
      </c>
      <c r="H874" s="6" t="s">
        <v>3163</v>
      </c>
    </row>
    <row r="875" spans="1:8">
      <c r="A875">
        <v>874</v>
      </c>
      <c r="B875" s="6" t="s">
        <v>1186</v>
      </c>
      <c r="C875" s="6">
        <v>3</v>
      </c>
      <c r="D875" s="6">
        <v>0.44</v>
      </c>
      <c r="E875" s="6" t="s">
        <v>3162</v>
      </c>
      <c r="F875" s="6">
        <v>4.4000000000000004</v>
      </c>
      <c r="G875" s="6">
        <v>4</v>
      </c>
      <c r="H875" s="6" t="s">
        <v>3163</v>
      </c>
    </row>
    <row r="876" spans="1:8">
      <c r="A876">
        <v>875</v>
      </c>
      <c r="B876" s="6" t="s">
        <v>1187</v>
      </c>
      <c r="C876" s="6">
        <v>3</v>
      </c>
      <c r="D876" s="6">
        <v>0.30399999999999999</v>
      </c>
      <c r="E876" s="6" t="s">
        <v>3162</v>
      </c>
      <c r="F876" s="6">
        <v>3.04</v>
      </c>
      <c r="G876" s="6">
        <v>4</v>
      </c>
      <c r="H876" s="6" t="s">
        <v>3163</v>
      </c>
    </row>
    <row r="877" spans="1:8">
      <c r="A877">
        <v>876</v>
      </c>
      <c r="B877" s="6" t="s">
        <v>1188</v>
      </c>
      <c r="C877" s="6">
        <v>3</v>
      </c>
      <c r="D877" s="6">
        <v>0.254</v>
      </c>
      <c r="E877" s="6" t="s">
        <v>3162</v>
      </c>
      <c r="F877" s="6">
        <v>2.54</v>
      </c>
      <c r="G877" s="6">
        <v>4</v>
      </c>
      <c r="H877" s="6" t="s">
        <v>3163</v>
      </c>
    </row>
    <row r="878" spans="1:8">
      <c r="A878">
        <v>877</v>
      </c>
      <c r="B878" s="6" t="s">
        <v>1189</v>
      </c>
      <c r="C878" s="6">
        <v>3</v>
      </c>
      <c r="D878" s="6">
        <v>0.109</v>
      </c>
      <c r="E878" s="6" t="s">
        <v>3162</v>
      </c>
      <c r="F878" s="6">
        <v>1.0900000000000001</v>
      </c>
      <c r="G878" s="6">
        <v>4</v>
      </c>
      <c r="H878" s="6" t="s">
        <v>3163</v>
      </c>
    </row>
    <row r="879" spans="1:8">
      <c r="A879">
        <v>878</v>
      </c>
      <c r="B879" s="6" t="s">
        <v>1190</v>
      </c>
      <c r="C879" s="6">
        <v>3</v>
      </c>
      <c r="D879" s="6">
        <v>0.14000000000000001</v>
      </c>
      <c r="E879" s="6" t="s">
        <v>3162</v>
      </c>
      <c r="F879" s="6">
        <v>1.4</v>
      </c>
      <c r="G879" s="6">
        <v>4</v>
      </c>
      <c r="H879" s="6" t="s">
        <v>3163</v>
      </c>
    </row>
    <row r="880" spans="1:8">
      <c r="A880">
        <v>879</v>
      </c>
      <c r="B880" s="6" t="s">
        <v>1191</v>
      </c>
      <c r="C880" s="6">
        <v>3</v>
      </c>
      <c r="D880" s="6">
        <v>0.39700000000000002</v>
      </c>
      <c r="E880" s="6" t="s">
        <v>3162</v>
      </c>
      <c r="F880" s="6">
        <v>3.97</v>
      </c>
      <c r="G880" s="6">
        <v>4</v>
      </c>
      <c r="H880" s="6" t="s">
        <v>3163</v>
      </c>
    </row>
    <row r="881" spans="1:8">
      <c r="A881">
        <v>880</v>
      </c>
      <c r="B881" s="6" t="s">
        <v>1192</v>
      </c>
      <c r="C881" s="6">
        <v>3</v>
      </c>
      <c r="D881" s="6">
        <v>0.39300000000000002</v>
      </c>
      <c r="E881" s="6" t="s">
        <v>3162</v>
      </c>
      <c r="F881" s="6">
        <v>3.93</v>
      </c>
      <c r="G881" s="6">
        <v>4</v>
      </c>
      <c r="H881" s="6" t="s">
        <v>3163</v>
      </c>
    </row>
    <row r="882" spans="1:8">
      <c r="A882">
        <v>881</v>
      </c>
      <c r="B882" s="6" t="s">
        <v>1193</v>
      </c>
      <c r="C882" s="6">
        <v>3</v>
      </c>
      <c r="D882" s="6">
        <v>0.16200000000000001</v>
      </c>
      <c r="E882" s="6" t="s">
        <v>3162</v>
      </c>
      <c r="F882" s="6">
        <v>1.62</v>
      </c>
      <c r="G882" s="6">
        <v>4</v>
      </c>
      <c r="H882" s="6" t="s">
        <v>3163</v>
      </c>
    </row>
    <row r="883" spans="1:8">
      <c r="A883">
        <v>882</v>
      </c>
      <c r="B883" s="6" t="s">
        <v>1194</v>
      </c>
      <c r="C883" s="6">
        <v>3</v>
      </c>
      <c r="D883" s="6">
        <v>0.188</v>
      </c>
      <c r="E883" s="6" t="s">
        <v>3162</v>
      </c>
      <c r="F883" s="6">
        <v>1.88</v>
      </c>
      <c r="G883" s="6">
        <v>4</v>
      </c>
      <c r="H883" s="6" t="s">
        <v>3163</v>
      </c>
    </row>
    <row r="884" spans="1:8">
      <c r="A884">
        <v>883</v>
      </c>
      <c r="B884" s="6" t="s">
        <v>1195</v>
      </c>
      <c r="C884" s="6">
        <v>3</v>
      </c>
      <c r="D884" s="6">
        <v>0.17299999999999999</v>
      </c>
      <c r="E884" s="6" t="s">
        <v>3162</v>
      </c>
      <c r="F884" s="6">
        <v>1.73</v>
      </c>
      <c r="G884" s="6">
        <v>4</v>
      </c>
      <c r="H884" s="6" t="s">
        <v>3163</v>
      </c>
    </row>
    <row r="885" spans="1:8">
      <c r="A885">
        <v>884</v>
      </c>
      <c r="B885" s="6" t="s">
        <v>1196</v>
      </c>
      <c r="C885" s="6">
        <v>3</v>
      </c>
      <c r="D885" s="6">
        <v>0.17100000000000001</v>
      </c>
      <c r="E885" s="6" t="s">
        <v>3162</v>
      </c>
      <c r="F885" s="6">
        <v>1.71</v>
      </c>
      <c r="G885" s="6">
        <v>4</v>
      </c>
      <c r="H885" s="6" t="s">
        <v>3163</v>
      </c>
    </row>
    <row r="886" spans="1:8">
      <c r="A886">
        <v>885</v>
      </c>
      <c r="B886" s="6" t="s">
        <v>1197</v>
      </c>
      <c r="C886" s="6">
        <v>3</v>
      </c>
      <c r="D886" s="6">
        <v>0.216</v>
      </c>
      <c r="E886" s="6" t="s">
        <v>3162</v>
      </c>
      <c r="F886" s="6">
        <v>2.16</v>
      </c>
      <c r="G886" s="6">
        <v>4</v>
      </c>
      <c r="H886" s="6" t="s">
        <v>3163</v>
      </c>
    </row>
    <row r="887" spans="1:8">
      <c r="A887">
        <v>886</v>
      </c>
      <c r="B887" s="6" t="s">
        <v>1198</v>
      </c>
      <c r="C887" s="6">
        <v>3</v>
      </c>
      <c r="D887" s="6">
        <v>0.24</v>
      </c>
      <c r="E887" s="6" t="s">
        <v>3162</v>
      </c>
      <c r="F887" s="6">
        <v>2.4</v>
      </c>
      <c r="G887" s="6">
        <v>4</v>
      </c>
      <c r="H887" s="6" t="s">
        <v>3163</v>
      </c>
    </row>
    <row r="888" spans="1:8">
      <c r="A888">
        <v>887</v>
      </c>
      <c r="B888" s="6" t="s">
        <v>1199</v>
      </c>
      <c r="C888" s="6">
        <v>3</v>
      </c>
      <c r="D888" s="6">
        <v>0.28599999999999998</v>
      </c>
      <c r="E888" s="6" t="s">
        <v>3162</v>
      </c>
      <c r="F888" s="6">
        <v>2.86</v>
      </c>
      <c r="G888" s="6">
        <v>4</v>
      </c>
      <c r="H888" s="6" t="s">
        <v>3163</v>
      </c>
    </row>
    <row r="889" spans="1:8">
      <c r="A889">
        <v>888</v>
      </c>
      <c r="B889" s="6" t="s">
        <v>1200</v>
      </c>
      <c r="C889" s="6">
        <v>3</v>
      </c>
      <c r="D889" s="6">
        <v>0.18</v>
      </c>
      <c r="E889" s="6" t="s">
        <v>3162</v>
      </c>
      <c r="F889" s="6">
        <v>1.8</v>
      </c>
      <c r="G889" s="6">
        <v>4</v>
      </c>
      <c r="H889" s="6" t="s">
        <v>3163</v>
      </c>
    </row>
    <row r="890" spans="1:8">
      <c r="A890">
        <v>889</v>
      </c>
      <c r="B890" s="6" t="s">
        <v>1201</v>
      </c>
      <c r="C890" s="6">
        <v>3</v>
      </c>
      <c r="D890" s="6">
        <v>9.1999999999999998E-2</v>
      </c>
      <c r="E890" s="6" t="s">
        <v>3162</v>
      </c>
      <c r="F890" s="6">
        <v>0.92</v>
      </c>
      <c r="G890" s="6">
        <v>4</v>
      </c>
      <c r="H890" s="6" t="s">
        <v>3163</v>
      </c>
    </row>
    <row r="891" spans="1:8">
      <c r="A891">
        <v>890</v>
      </c>
      <c r="B891" s="6" t="s">
        <v>1202</v>
      </c>
      <c r="C891" s="6">
        <v>3</v>
      </c>
      <c r="D891" s="6">
        <v>7.8E-2</v>
      </c>
      <c r="E891" s="6" t="s">
        <v>3162</v>
      </c>
      <c r="F891" s="6">
        <v>0.78</v>
      </c>
      <c r="G891" s="6">
        <v>4</v>
      </c>
      <c r="H891" s="6" t="s">
        <v>3163</v>
      </c>
    </row>
    <row r="892" spans="1:8">
      <c r="A892">
        <v>891</v>
      </c>
      <c r="B892" s="6" t="s">
        <v>1183</v>
      </c>
      <c r="C892" s="6">
        <v>6</v>
      </c>
      <c r="D892" s="6">
        <v>9.0999999999999998E-2</v>
      </c>
      <c r="E892" s="6" t="s">
        <v>3162</v>
      </c>
      <c r="F892" s="6">
        <v>0.91</v>
      </c>
      <c r="G892" s="6">
        <v>4</v>
      </c>
      <c r="H892" s="6" t="s">
        <v>3163</v>
      </c>
    </row>
    <row r="893" spans="1:8">
      <c r="A893">
        <v>892</v>
      </c>
      <c r="B893" s="6" t="s">
        <v>1186</v>
      </c>
      <c r="C893" s="6">
        <v>6</v>
      </c>
      <c r="D893" s="6">
        <v>0.34899999999999998</v>
      </c>
      <c r="E893" s="6" t="s">
        <v>3162</v>
      </c>
      <c r="F893" s="6">
        <v>3.49</v>
      </c>
      <c r="G893" s="6">
        <v>4</v>
      </c>
      <c r="H893" s="6" t="s">
        <v>3163</v>
      </c>
    </row>
    <row r="894" spans="1:8">
      <c r="A894">
        <v>893</v>
      </c>
      <c r="B894" s="6" t="s">
        <v>1187</v>
      </c>
      <c r="C894" s="6">
        <v>6</v>
      </c>
      <c r="D894" s="6">
        <v>0.23499999999999999</v>
      </c>
      <c r="E894" s="6" t="s">
        <v>3162</v>
      </c>
      <c r="F894" s="6">
        <v>2.35</v>
      </c>
      <c r="G894" s="6">
        <v>4</v>
      </c>
      <c r="H894" s="6" t="s">
        <v>3163</v>
      </c>
    </row>
    <row r="895" spans="1:8">
      <c r="A895">
        <v>894</v>
      </c>
      <c r="B895" s="6" t="s">
        <v>1188</v>
      </c>
      <c r="C895" s="6">
        <v>6</v>
      </c>
      <c r="D895" s="6">
        <v>0.20599999999999999</v>
      </c>
      <c r="E895" s="6" t="s">
        <v>3162</v>
      </c>
      <c r="F895" s="6">
        <v>2.06</v>
      </c>
      <c r="G895" s="6">
        <v>4</v>
      </c>
      <c r="H895" s="6" t="s">
        <v>3163</v>
      </c>
    </row>
    <row r="896" spans="1:8">
      <c r="A896">
        <v>895</v>
      </c>
      <c r="B896" s="6" t="s">
        <v>1189</v>
      </c>
      <c r="C896" s="6">
        <v>6</v>
      </c>
      <c r="D896" s="6">
        <v>9.7000000000000003E-2</v>
      </c>
      <c r="E896" s="6" t="s">
        <v>3162</v>
      </c>
      <c r="F896" s="6">
        <v>0.97</v>
      </c>
      <c r="G896" s="6">
        <v>4</v>
      </c>
      <c r="H896" s="6" t="s">
        <v>3163</v>
      </c>
    </row>
    <row r="897" spans="1:8">
      <c r="A897">
        <v>896</v>
      </c>
      <c r="B897" s="6" t="s">
        <v>1190</v>
      </c>
      <c r="C897" s="6">
        <v>6</v>
      </c>
      <c r="D897" s="6">
        <v>0.10100000000000001</v>
      </c>
      <c r="E897" s="6" t="s">
        <v>3162</v>
      </c>
      <c r="F897" s="6">
        <v>1.01</v>
      </c>
      <c r="G897" s="6">
        <v>4</v>
      </c>
      <c r="H897" s="6" t="s">
        <v>3163</v>
      </c>
    </row>
    <row r="898" spans="1:8">
      <c r="A898">
        <v>897</v>
      </c>
      <c r="B898" s="6" t="s">
        <v>1191</v>
      </c>
      <c r="C898" s="6">
        <v>6</v>
      </c>
      <c r="D898" s="6">
        <v>0.27800000000000002</v>
      </c>
      <c r="E898" s="6" t="s">
        <v>3162</v>
      </c>
      <c r="F898" s="6">
        <v>2.78</v>
      </c>
      <c r="G898" s="6">
        <v>4</v>
      </c>
      <c r="H898" s="6" t="s">
        <v>3163</v>
      </c>
    </row>
    <row r="899" spans="1:8">
      <c r="A899">
        <v>898</v>
      </c>
      <c r="B899" s="6" t="s">
        <v>1192</v>
      </c>
      <c r="C899" s="6">
        <v>6</v>
      </c>
      <c r="D899" s="6">
        <v>0.30099999999999999</v>
      </c>
      <c r="E899" s="6" t="s">
        <v>3162</v>
      </c>
      <c r="F899" s="6">
        <v>3.01</v>
      </c>
      <c r="G899" s="6">
        <v>4</v>
      </c>
      <c r="H899" s="6" t="s">
        <v>3163</v>
      </c>
    </row>
    <row r="900" spans="1:8">
      <c r="A900">
        <v>899</v>
      </c>
      <c r="B900" s="6" t="s">
        <v>1193</v>
      </c>
      <c r="C900" s="6">
        <v>6</v>
      </c>
      <c r="D900" s="6">
        <v>0.121</v>
      </c>
      <c r="E900" s="6" t="s">
        <v>3162</v>
      </c>
      <c r="F900" s="6">
        <v>1.21</v>
      </c>
      <c r="G900" s="6">
        <v>4</v>
      </c>
      <c r="H900" s="6" t="s">
        <v>3163</v>
      </c>
    </row>
    <row r="901" spans="1:8">
      <c r="A901">
        <v>900</v>
      </c>
      <c r="B901" s="6" t="s">
        <v>1194</v>
      </c>
      <c r="C901" s="6">
        <v>6</v>
      </c>
      <c r="D901" s="6">
        <v>0.151</v>
      </c>
      <c r="E901" s="6" t="s">
        <v>3162</v>
      </c>
      <c r="F901" s="6">
        <v>1.51</v>
      </c>
      <c r="G901" s="6">
        <v>4</v>
      </c>
      <c r="H901" s="6" t="s">
        <v>3163</v>
      </c>
    </row>
    <row r="902" spans="1:8">
      <c r="A902">
        <v>901</v>
      </c>
      <c r="B902" s="6" t="s">
        <v>1195</v>
      </c>
      <c r="C902" s="6">
        <v>6</v>
      </c>
      <c r="D902" s="6">
        <v>0.114</v>
      </c>
      <c r="E902" s="6" t="s">
        <v>3162</v>
      </c>
      <c r="F902" s="6">
        <v>1.1399999999999999</v>
      </c>
      <c r="G902" s="6">
        <v>4</v>
      </c>
      <c r="H902" s="6" t="s">
        <v>3163</v>
      </c>
    </row>
    <row r="903" spans="1:8">
      <c r="A903">
        <v>902</v>
      </c>
      <c r="B903" s="6" t="s">
        <v>1196</v>
      </c>
      <c r="C903" s="6">
        <v>6</v>
      </c>
      <c r="D903" s="6">
        <v>0.13</v>
      </c>
      <c r="E903" s="6" t="s">
        <v>3162</v>
      </c>
      <c r="F903" s="6">
        <v>1.3</v>
      </c>
      <c r="G903" s="6">
        <v>4</v>
      </c>
      <c r="H903" s="6" t="s">
        <v>3163</v>
      </c>
    </row>
    <row r="904" spans="1:8">
      <c r="A904">
        <v>903</v>
      </c>
      <c r="B904" s="6" t="s">
        <v>1197</v>
      </c>
      <c r="C904" s="6">
        <v>6</v>
      </c>
      <c r="D904" s="6">
        <v>0.14899999999999999</v>
      </c>
      <c r="E904" s="6" t="s">
        <v>3162</v>
      </c>
      <c r="F904" s="6">
        <v>1.49</v>
      </c>
      <c r="G904" s="6">
        <v>4</v>
      </c>
      <c r="H904" s="6" t="s">
        <v>3163</v>
      </c>
    </row>
    <row r="905" spans="1:8">
      <c r="A905">
        <v>904</v>
      </c>
      <c r="B905" s="6" t="s">
        <v>1198</v>
      </c>
      <c r="C905" s="6">
        <v>6</v>
      </c>
      <c r="D905" s="6">
        <v>0.17799999999999999</v>
      </c>
      <c r="E905" s="6" t="s">
        <v>3162</v>
      </c>
      <c r="F905" s="6">
        <v>1.78</v>
      </c>
      <c r="G905" s="6">
        <v>4</v>
      </c>
      <c r="H905" s="6" t="s">
        <v>3163</v>
      </c>
    </row>
    <row r="906" spans="1:8">
      <c r="A906">
        <v>905</v>
      </c>
      <c r="B906" s="6" t="s">
        <v>1199</v>
      </c>
      <c r="C906" s="6">
        <v>6</v>
      </c>
      <c r="D906" s="6">
        <v>0.17499999999999999</v>
      </c>
      <c r="E906" s="6" t="s">
        <v>3162</v>
      </c>
      <c r="F906" s="6">
        <v>1.75</v>
      </c>
      <c r="G906" s="6">
        <v>4</v>
      </c>
      <c r="H906" s="6" t="s">
        <v>3163</v>
      </c>
    </row>
    <row r="907" spans="1:8">
      <c r="A907">
        <v>906</v>
      </c>
      <c r="B907" s="6" t="s">
        <v>1200</v>
      </c>
      <c r="C907" s="6">
        <v>6</v>
      </c>
      <c r="D907" s="6">
        <v>0.13600000000000001</v>
      </c>
      <c r="E907" s="6" t="s">
        <v>3162</v>
      </c>
      <c r="F907" s="6">
        <v>1.36</v>
      </c>
      <c r="G907" s="6">
        <v>4</v>
      </c>
      <c r="H907" s="6" t="s">
        <v>3163</v>
      </c>
    </row>
    <row r="908" spans="1:8">
      <c r="A908">
        <v>907</v>
      </c>
      <c r="B908" s="6" t="s">
        <v>1201</v>
      </c>
      <c r="C908" s="6">
        <v>6</v>
      </c>
      <c r="D908" s="6">
        <v>6.3E-2</v>
      </c>
      <c r="E908" s="6" t="s">
        <v>3162</v>
      </c>
      <c r="F908" s="6">
        <v>0.63</v>
      </c>
      <c r="G908" s="6">
        <v>4</v>
      </c>
      <c r="H908" s="6" t="s">
        <v>3163</v>
      </c>
    </row>
    <row r="909" spans="1:8">
      <c r="A909">
        <v>908</v>
      </c>
      <c r="B909" s="6" t="s">
        <v>1202</v>
      </c>
      <c r="C909" s="6">
        <v>6</v>
      </c>
      <c r="D909" s="6">
        <v>4.8000000000000001E-2</v>
      </c>
      <c r="E909" s="6" t="s">
        <v>3162</v>
      </c>
      <c r="F909" s="6">
        <v>0.48</v>
      </c>
      <c r="G909" s="6">
        <v>4</v>
      </c>
      <c r="H909" s="6" t="s">
        <v>3163</v>
      </c>
    </row>
    <row r="910" spans="1:8">
      <c r="A910">
        <v>909</v>
      </c>
      <c r="B910" s="6" t="s">
        <v>1183</v>
      </c>
      <c r="C910" s="6">
        <v>15</v>
      </c>
      <c r="D910" s="6">
        <v>0.06</v>
      </c>
      <c r="E910" s="6" t="s">
        <v>3162</v>
      </c>
      <c r="F910" s="6">
        <v>0.6</v>
      </c>
      <c r="G910" s="6">
        <v>4</v>
      </c>
      <c r="H910" s="6" t="s">
        <v>3163</v>
      </c>
    </row>
    <row r="911" spans="1:8">
      <c r="A911">
        <v>910</v>
      </c>
      <c r="B911" s="6" t="s">
        <v>1186</v>
      </c>
      <c r="C911" s="6">
        <v>15</v>
      </c>
      <c r="D911" s="6">
        <v>0.17499999999999999</v>
      </c>
      <c r="E911" s="6" t="s">
        <v>3162</v>
      </c>
      <c r="F911" s="6">
        <v>1.75</v>
      </c>
      <c r="G911" s="6">
        <v>4</v>
      </c>
      <c r="H911" s="6" t="s">
        <v>3163</v>
      </c>
    </row>
    <row r="912" spans="1:8">
      <c r="A912">
        <v>911</v>
      </c>
      <c r="B912" s="6" t="s">
        <v>1187</v>
      </c>
      <c r="C912" s="6">
        <v>15</v>
      </c>
      <c r="D912" s="6">
        <v>0.11799999999999999</v>
      </c>
      <c r="E912" s="6" t="s">
        <v>3162</v>
      </c>
      <c r="F912" s="6">
        <v>1.18</v>
      </c>
      <c r="G912" s="6">
        <v>4</v>
      </c>
      <c r="H912" s="6" t="s">
        <v>3163</v>
      </c>
    </row>
    <row r="913" spans="1:8">
      <c r="A913">
        <v>912</v>
      </c>
      <c r="B913" s="6" t="s">
        <v>1188</v>
      </c>
      <c r="C913" s="6">
        <v>15</v>
      </c>
      <c r="D913" s="6">
        <v>0.14099999999999999</v>
      </c>
      <c r="E913" s="6" t="s">
        <v>3162</v>
      </c>
      <c r="F913" s="6">
        <v>1.41</v>
      </c>
      <c r="G913" s="6">
        <v>4</v>
      </c>
      <c r="H913" s="6" t="s">
        <v>3163</v>
      </c>
    </row>
    <row r="914" spans="1:8">
      <c r="A914">
        <v>913</v>
      </c>
      <c r="B914" s="6" t="s">
        <v>1189</v>
      </c>
      <c r="C914" s="6">
        <v>15</v>
      </c>
      <c r="D914" s="6">
        <v>0.08</v>
      </c>
      <c r="E914" s="6" t="s">
        <v>3162</v>
      </c>
      <c r="F914" s="6">
        <v>0.8</v>
      </c>
      <c r="G914" s="6">
        <v>4</v>
      </c>
      <c r="H914" s="6" t="s">
        <v>3163</v>
      </c>
    </row>
    <row r="915" spans="1:8">
      <c r="A915">
        <v>914</v>
      </c>
      <c r="B915" s="6" t="s">
        <v>1190</v>
      </c>
      <c r="C915" s="6">
        <v>15</v>
      </c>
      <c r="D915" s="6">
        <v>4.5999999999999999E-2</v>
      </c>
      <c r="E915" s="6" t="s">
        <v>3162</v>
      </c>
      <c r="F915" s="6">
        <v>0.46</v>
      </c>
      <c r="G915" s="6">
        <v>4</v>
      </c>
      <c r="H915" s="6" t="s">
        <v>3163</v>
      </c>
    </row>
    <row r="916" spans="1:8">
      <c r="A916">
        <v>915</v>
      </c>
      <c r="B916" s="6" t="s">
        <v>1191</v>
      </c>
      <c r="C916" s="6">
        <v>15</v>
      </c>
      <c r="D916" s="6">
        <v>0.13200000000000001</v>
      </c>
      <c r="E916" s="6" t="s">
        <v>3162</v>
      </c>
      <c r="F916" s="6">
        <v>1.32</v>
      </c>
      <c r="G916" s="6">
        <v>4</v>
      </c>
      <c r="H916" s="6" t="s">
        <v>3163</v>
      </c>
    </row>
    <row r="917" spans="1:8">
      <c r="A917">
        <v>916</v>
      </c>
      <c r="B917" s="6" t="s">
        <v>1192</v>
      </c>
      <c r="C917" s="6">
        <v>15</v>
      </c>
      <c r="D917" s="6">
        <v>0.108</v>
      </c>
      <c r="E917" s="6" t="s">
        <v>3162</v>
      </c>
      <c r="F917" s="6">
        <v>1.08</v>
      </c>
      <c r="G917" s="6">
        <v>4</v>
      </c>
      <c r="H917" s="6" t="s">
        <v>3163</v>
      </c>
    </row>
    <row r="918" spans="1:8">
      <c r="A918">
        <v>917</v>
      </c>
      <c r="B918" s="6" t="s">
        <v>1193</v>
      </c>
      <c r="C918" s="6">
        <v>15</v>
      </c>
      <c r="D918" s="6">
        <v>5.1999999999999998E-2</v>
      </c>
      <c r="E918" s="6" t="s">
        <v>3162</v>
      </c>
      <c r="F918" s="6">
        <v>0.52</v>
      </c>
      <c r="G918" s="6">
        <v>4</v>
      </c>
      <c r="H918" s="6" t="s">
        <v>3163</v>
      </c>
    </row>
    <row r="919" spans="1:8">
      <c r="A919">
        <v>918</v>
      </c>
      <c r="B919" s="6" t="s">
        <v>1194</v>
      </c>
      <c r="C919" s="6">
        <v>15</v>
      </c>
      <c r="D919" s="6">
        <v>0.105</v>
      </c>
      <c r="E919" s="6" t="s">
        <v>3162</v>
      </c>
      <c r="F919" s="6">
        <v>1.05</v>
      </c>
      <c r="G919" s="6">
        <v>4</v>
      </c>
      <c r="H919" s="6" t="s">
        <v>3163</v>
      </c>
    </row>
    <row r="920" spans="1:8">
      <c r="A920">
        <v>919</v>
      </c>
      <c r="B920" s="6" t="s">
        <v>1195</v>
      </c>
      <c r="C920" s="6">
        <v>15</v>
      </c>
      <c r="D920" s="6">
        <v>3.2000000000000001E-2</v>
      </c>
      <c r="E920" s="6" t="s">
        <v>3162</v>
      </c>
      <c r="F920" s="6">
        <v>0.32</v>
      </c>
      <c r="G920" s="6">
        <v>4</v>
      </c>
      <c r="H920" s="6" t="s">
        <v>3163</v>
      </c>
    </row>
    <row r="921" spans="1:8">
      <c r="A921">
        <v>920</v>
      </c>
      <c r="B921" s="6" t="s">
        <v>1196</v>
      </c>
      <c r="C921" s="6">
        <v>15</v>
      </c>
      <c r="D921" s="6">
        <v>5.6000000000000001E-2</v>
      </c>
      <c r="E921" s="6" t="s">
        <v>3162</v>
      </c>
      <c r="F921" s="6">
        <v>0.56000000000000005</v>
      </c>
      <c r="G921" s="6">
        <v>4</v>
      </c>
      <c r="H921" s="6" t="s">
        <v>3163</v>
      </c>
    </row>
    <row r="922" spans="1:8">
      <c r="A922">
        <v>921</v>
      </c>
      <c r="B922" s="6" t="s">
        <v>1197</v>
      </c>
      <c r="C922" s="6">
        <v>15</v>
      </c>
      <c r="D922" s="6">
        <v>5.2999999999999999E-2</v>
      </c>
      <c r="E922" s="6" t="s">
        <v>3162</v>
      </c>
      <c r="F922" s="6">
        <v>0.53</v>
      </c>
      <c r="G922" s="6">
        <v>4</v>
      </c>
      <c r="H922" s="6" t="s">
        <v>3163</v>
      </c>
    </row>
    <row r="923" spans="1:8">
      <c r="A923">
        <v>922</v>
      </c>
      <c r="B923" s="6" t="s">
        <v>1198</v>
      </c>
      <c r="C923" s="6">
        <v>15</v>
      </c>
      <c r="D923" s="6">
        <v>7.1999999999999995E-2</v>
      </c>
      <c r="E923" s="6" t="s">
        <v>3162</v>
      </c>
      <c r="F923" s="6">
        <v>0.72</v>
      </c>
      <c r="G923" s="6">
        <v>4</v>
      </c>
      <c r="H923" s="6" t="s">
        <v>3163</v>
      </c>
    </row>
    <row r="924" spans="1:8">
      <c r="A924">
        <v>923</v>
      </c>
      <c r="B924" s="6" t="s">
        <v>1199</v>
      </c>
      <c r="C924" s="6">
        <v>15</v>
      </c>
      <c r="D924" s="6">
        <v>3.6999999999999998E-2</v>
      </c>
      <c r="E924" s="6" t="s">
        <v>3162</v>
      </c>
      <c r="F924" s="6">
        <v>0.37</v>
      </c>
      <c r="G924" s="6">
        <v>4</v>
      </c>
      <c r="H924" s="6" t="s">
        <v>3163</v>
      </c>
    </row>
    <row r="925" spans="1:8">
      <c r="A925">
        <v>924</v>
      </c>
      <c r="B925" s="6" t="s">
        <v>1200</v>
      </c>
      <c r="C925" s="6">
        <v>15</v>
      </c>
      <c r="D925" s="6">
        <v>8.5000000000000006E-2</v>
      </c>
      <c r="E925" s="6" t="s">
        <v>3162</v>
      </c>
      <c r="F925" s="6">
        <v>0.85</v>
      </c>
      <c r="G925" s="6">
        <v>4</v>
      </c>
      <c r="H925" s="6" t="s">
        <v>3163</v>
      </c>
    </row>
    <row r="926" spans="1:8">
      <c r="A926">
        <v>925</v>
      </c>
      <c r="B926" s="6" t="s">
        <v>1201</v>
      </c>
      <c r="C926" s="6">
        <v>15</v>
      </c>
      <c r="D926" s="6">
        <v>2.5000000000000001E-2</v>
      </c>
      <c r="E926" s="6" t="s">
        <v>3162</v>
      </c>
      <c r="F926" s="6">
        <v>0.25</v>
      </c>
      <c r="G926" s="6">
        <v>4</v>
      </c>
      <c r="H926" s="6" t="s">
        <v>3163</v>
      </c>
    </row>
    <row r="927" spans="1:8">
      <c r="A927">
        <v>926</v>
      </c>
      <c r="B927" s="6" t="s">
        <v>1202</v>
      </c>
      <c r="C927" s="6">
        <v>15</v>
      </c>
      <c r="D927" s="6">
        <v>1.4999999999999999E-2</v>
      </c>
      <c r="E927" s="6" t="s">
        <v>3162</v>
      </c>
      <c r="F927" s="6">
        <v>0.15</v>
      </c>
      <c r="G927" s="6">
        <v>4</v>
      </c>
      <c r="H927" s="6" t="s">
        <v>3163</v>
      </c>
    </row>
    <row r="928" spans="1:8">
      <c r="A928">
        <v>927</v>
      </c>
      <c r="B928" s="6" t="s">
        <v>1210</v>
      </c>
      <c r="C928" s="6">
        <v>0</v>
      </c>
      <c r="D928" s="6">
        <v>1.79</v>
      </c>
      <c r="E928" s="6" t="s">
        <v>3162</v>
      </c>
      <c r="F928" s="6">
        <v>17.899999999999999</v>
      </c>
      <c r="G928" s="6">
        <v>12</v>
      </c>
      <c r="H928" s="6"/>
    </row>
    <row r="929" spans="1:8">
      <c r="A929">
        <v>928</v>
      </c>
      <c r="B929" s="6" t="s">
        <v>1212</v>
      </c>
      <c r="C929" s="6">
        <v>0</v>
      </c>
      <c r="D929" s="6">
        <v>1.59</v>
      </c>
      <c r="E929" s="6" t="s">
        <v>3162</v>
      </c>
      <c r="F929" s="6">
        <v>15.9</v>
      </c>
      <c r="G929" s="6">
        <v>12</v>
      </c>
      <c r="H929" s="6"/>
    </row>
    <row r="930" spans="1:8">
      <c r="A930">
        <v>929</v>
      </c>
      <c r="B930" s="6" t="s">
        <v>1213</v>
      </c>
      <c r="C930" s="6">
        <v>0</v>
      </c>
      <c r="D930" s="6">
        <v>1.07</v>
      </c>
      <c r="E930" s="6" t="s">
        <v>3162</v>
      </c>
      <c r="F930" s="6">
        <v>10.7</v>
      </c>
      <c r="G930" s="6">
        <v>12</v>
      </c>
      <c r="H930" s="6"/>
    </row>
    <row r="931" spans="1:8">
      <c r="A931">
        <v>930</v>
      </c>
      <c r="B931" s="6" t="s">
        <v>1210</v>
      </c>
      <c r="C931" s="6">
        <v>3</v>
      </c>
      <c r="D931" s="6">
        <v>0.75</v>
      </c>
      <c r="E931" s="6" t="s">
        <v>3162</v>
      </c>
      <c r="F931" s="6">
        <v>7.5</v>
      </c>
      <c r="G931" s="6">
        <v>12</v>
      </c>
      <c r="H931" s="6"/>
    </row>
    <row r="932" spans="1:8">
      <c r="A932">
        <v>931</v>
      </c>
      <c r="B932" s="6" t="s">
        <v>1212</v>
      </c>
      <c r="C932" s="6">
        <v>3</v>
      </c>
      <c r="D932" s="6">
        <v>0.73</v>
      </c>
      <c r="E932" s="6" t="s">
        <v>3162</v>
      </c>
      <c r="F932" s="6">
        <v>7.3</v>
      </c>
      <c r="G932" s="6">
        <v>12</v>
      </c>
      <c r="H932" s="6"/>
    </row>
    <row r="933" spans="1:8">
      <c r="A933">
        <v>932</v>
      </c>
      <c r="B933" s="6" t="s">
        <v>1213</v>
      </c>
      <c r="C933" s="6">
        <v>3</v>
      </c>
      <c r="D933" s="6">
        <v>0.45</v>
      </c>
      <c r="E933" s="6" t="s">
        <v>3162</v>
      </c>
      <c r="F933" s="6">
        <v>4.5</v>
      </c>
      <c r="G933" s="6">
        <v>12</v>
      </c>
      <c r="H933" s="6"/>
    </row>
    <row r="934" spans="1:8">
      <c r="A934">
        <v>933</v>
      </c>
      <c r="B934" s="6" t="s">
        <v>1210</v>
      </c>
      <c r="C934" s="6">
        <v>6</v>
      </c>
      <c r="D934" s="6">
        <v>0.33</v>
      </c>
      <c r="E934" s="6" t="s">
        <v>3162</v>
      </c>
      <c r="F934" s="6">
        <v>3.3</v>
      </c>
      <c r="G934" s="6">
        <v>12</v>
      </c>
      <c r="H934" s="6"/>
    </row>
    <row r="935" spans="1:8">
      <c r="A935">
        <v>934</v>
      </c>
      <c r="B935" s="6" t="s">
        <v>1212</v>
      </c>
      <c r="C935" s="6">
        <v>6</v>
      </c>
      <c r="D935" s="6">
        <v>0.39</v>
      </c>
      <c r="E935" s="6" t="s">
        <v>3162</v>
      </c>
      <c r="F935" s="6">
        <v>3.9</v>
      </c>
      <c r="G935" s="6">
        <v>12</v>
      </c>
      <c r="H935" s="6"/>
    </row>
    <row r="936" spans="1:8">
      <c r="A936">
        <v>935</v>
      </c>
      <c r="B936" s="6" t="s">
        <v>1213</v>
      </c>
      <c r="C936" s="6">
        <v>6</v>
      </c>
      <c r="D936" s="6">
        <v>0.26</v>
      </c>
      <c r="E936" s="6" t="s">
        <v>3162</v>
      </c>
      <c r="F936" s="6">
        <v>2.6</v>
      </c>
      <c r="G936" s="6">
        <v>12</v>
      </c>
      <c r="H936" s="6"/>
    </row>
    <row r="937" spans="1:8">
      <c r="A937">
        <v>936</v>
      </c>
      <c r="B937" s="6" t="s">
        <v>1214</v>
      </c>
      <c r="C937" s="6">
        <v>0</v>
      </c>
      <c r="D937" s="6">
        <v>2.36</v>
      </c>
      <c r="E937" s="6" t="s">
        <v>3162</v>
      </c>
      <c r="F937" s="6">
        <v>23.6</v>
      </c>
      <c r="G937" s="6">
        <v>5</v>
      </c>
      <c r="H937" s="6"/>
    </row>
    <row r="938" spans="1:8">
      <c r="A938">
        <v>937</v>
      </c>
      <c r="B938" s="6" t="s">
        <v>1218</v>
      </c>
      <c r="C938" s="6">
        <v>0</v>
      </c>
      <c r="D938" s="6">
        <v>0.88</v>
      </c>
      <c r="E938" s="6" t="s">
        <v>3162</v>
      </c>
      <c r="F938" s="6">
        <v>8.8000000000000007</v>
      </c>
      <c r="G938" s="6">
        <v>5</v>
      </c>
      <c r="H938" s="6"/>
    </row>
    <row r="939" spans="1:8">
      <c r="A939">
        <v>938</v>
      </c>
      <c r="B939" s="6" t="s">
        <v>1219</v>
      </c>
      <c r="C939" s="6">
        <v>0</v>
      </c>
      <c r="D939" s="6">
        <v>1.36</v>
      </c>
      <c r="E939" s="6" t="s">
        <v>3162</v>
      </c>
      <c r="F939" s="6">
        <v>13.6</v>
      </c>
      <c r="G939" s="6">
        <v>5</v>
      </c>
      <c r="H939" s="6"/>
    </row>
    <row r="940" spans="1:8">
      <c r="A940">
        <v>939</v>
      </c>
      <c r="B940" s="6" t="s">
        <v>1221</v>
      </c>
      <c r="C940" s="6">
        <v>0</v>
      </c>
      <c r="D940" s="6">
        <v>0.47</v>
      </c>
      <c r="E940" s="6" t="s">
        <v>3162</v>
      </c>
      <c r="F940" s="6">
        <v>4.7</v>
      </c>
      <c r="G940" s="6">
        <v>5</v>
      </c>
      <c r="H940" s="6"/>
    </row>
    <row r="941" spans="1:8">
      <c r="A941">
        <v>940</v>
      </c>
      <c r="B941" s="6" t="s">
        <v>1222</v>
      </c>
      <c r="C941" s="6">
        <v>0</v>
      </c>
      <c r="D941" s="6">
        <v>1.1200000000000001</v>
      </c>
      <c r="E941" s="6" t="s">
        <v>3162</v>
      </c>
      <c r="F941" s="6">
        <v>11.2</v>
      </c>
      <c r="G941" s="6">
        <v>5</v>
      </c>
      <c r="H941" s="6"/>
    </row>
    <row r="942" spans="1:8">
      <c r="A942">
        <v>941</v>
      </c>
      <c r="B942" s="6" t="s">
        <v>1224</v>
      </c>
      <c r="C942" s="6">
        <v>0</v>
      </c>
      <c r="D942" s="6">
        <v>0.48</v>
      </c>
      <c r="E942" s="6" t="s">
        <v>3162</v>
      </c>
      <c r="F942" s="6">
        <v>4.8</v>
      </c>
      <c r="G942" s="6">
        <v>5</v>
      </c>
      <c r="H942" s="6"/>
    </row>
    <row r="943" spans="1:8">
      <c r="A943">
        <v>942</v>
      </c>
      <c r="B943" s="6" t="s">
        <v>1214</v>
      </c>
      <c r="C943" s="6">
        <v>3</v>
      </c>
      <c r="D943" s="6">
        <v>0.14000000000000001</v>
      </c>
      <c r="E943" s="6" t="s">
        <v>3162</v>
      </c>
      <c r="F943" s="6">
        <v>1.4</v>
      </c>
      <c r="G943" s="6">
        <v>5</v>
      </c>
      <c r="H943" s="6"/>
    </row>
    <row r="944" spans="1:8">
      <c r="A944">
        <v>943</v>
      </c>
      <c r="B944" s="6" t="s">
        <v>1218</v>
      </c>
      <c r="C944" s="6">
        <v>3</v>
      </c>
      <c r="D944" s="6">
        <v>0.4</v>
      </c>
      <c r="E944" s="6" t="s">
        <v>3162</v>
      </c>
      <c r="F944" s="6">
        <v>4</v>
      </c>
      <c r="G944" s="6">
        <v>5</v>
      </c>
      <c r="H944" s="6"/>
    </row>
    <row r="945" spans="1:8">
      <c r="A945">
        <v>944</v>
      </c>
      <c r="B945" s="6" t="s">
        <v>1219</v>
      </c>
      <c r="C945" s="6">
        <v>3</v>
      </c>
      <c r="D945" s="6">
        <v>0.43</v>
      </c>
      <c r="E945" s="6" t="s">
        <v>3162</v>
      </c>
      <c r="F945" s="6">
        <v>4.3</v>
      </c>
      <c r="G945" s="6">
        <v>5</v>
      </c>
      <c r="H945" s="6"/>
    </row>
    <row r="946" spans="1:8">
      <c r="A946">
        <v>945</v>
      </c>
      <c r="B946" s="6" t="s">
        <v>1221</v>
      </c>
      <c r="C946" s="6">
        <v>3</v>
      </c>
      <c r="D946" s="6">
        <v>0.14000000000000001</v>
      </c>
      <c r="E946" s="6" t="s">
        <v>3162</v>
      </c>
      <c r="F946" s="6">
        <v>1.4</v>
      </c>
      <c r="G946" s="6">
        <v>5</v>
      </c>
      <c r="H946" s="6"/>
    </row>
    <row r="947" spans="1:8">
      <c r="A947">
        <v>946</v>
      </c>
      <c r="B947" s="6" t="s">
        <v>1222</v>
      </c>
      <c r="C947" s="6">
        <v>3</v>
      </c>
      <c r="D947" s="6">
        <v>0.91</v>
      </c>
      <c r="E947" s="6" t="s">
        <v>3162</v>
      </c>
      <c r="F947" s="6">
        <v>9.1</v>
      </c>
      <c r="G947" s="6">
        <v>5</v>
      </c>
      <c r="H947" s="6"/>
    </row>
    <row r="948" spans="1:8">
      <c r="A948">
        <v>947</v>
      </c>
      <c r="B948" s="6" t="s">
        <v>1224</v>
      </c>
      <c r="C948" s="6">
        <v>3</v>
      </c>
      <c r="D948" s="6">
        <v>0.31</v>
      </c>
      <c r="E948" s="6" t="s">
        <v>3162</v>
      </c>
      <c r="F948" s="6">
        <v>3.1</v>
      </c>
      <c r="G948" s="6">
        <v>5</v>
      </c>
      <c r="H948" s="6"/>
    </row>
    <row r="949" spans="1:8">
      <c r="A949">
        <v>948</v>
      </c>
      <c r="B949" s="6" t="s">
        <v>1214</v>
      </c>
      <c r="C949" s="6">
        <v>6</v>
      </c>
      <c r="D949" s="6">
        <v>0.08</v>
      </c>
      <c r="E949" s="6" t="s">
        <v>3162</v>
      </c>
      <c r="F949" s="6">
        <v>0.8</v>
      </c>
      <c r="G949" s="6">
        <v>5</v>
      </c>
      <c r="H949" s="6"/>
    </row>
    <row r="950" spans="1:8">
      <c r="A950">
        <v>949</v>
      </c>
      <c r="B950" s="6" t="s">
        <v>1218</v>
      </c>
      <c r="C950" s="6">
        <v>6</v>
      </c>
      <c r="D950" s="6">
        <v>0.17</v>
      </c>
      <c r="E950" s="6" t="s">
        <v>3162</v>
      </c>
      <c r="F950" s="6">
        <v>1.7</v>
      </c>
      <c r="G950" s="6">
        <v>5</v>
      </c>
      <c r="H950" s="6"/>
    </row>
    <row r="951" spans="1:8">
      <c r="A951">
        <v>950</v>
      </c>
      <c r="B951" s="6" t="s">
        <v>1219</v>
      </c>
      <c r="C951" s="6">
        <v>6</v>
      </c>
      <c r="D951" s="6">
        <v>0.19</v>
      </c>
      <c r="E951" s="6" t="s">
        <v>3162</v>
      </c>
      <c r="F951" s="6">
        <v>1.9</v>
      </c>
      <c r="G951" s="6">
        <v>5</v>
      </c>
      <c r="H951" s="6"/>
    </row>
    <row r="952" spans="1:8">
      <c r="A952">
        <v>951</v>
      </c>
      <c r="B952" s="6" t="s">
        <v>1221</v>
      </c>
      <c r="C952" s="6">
        <v>6</v>
      </c>
      <c r="D952" s="6">
        <v>0.06</v>
      </c>
      <c r="E952" s="6" t="s">
        <v>3162</v>
      </c>
      <c r="F952" s="6">
        <v>0.6</v>
      </c>
      <c r="G952" s="6">
        <v>5</v>
      </c>
      <c r="H952" s="6"/>
    </row>
    <row r="953" spans="1:8">
      <c r="A953">
        <v>952</v>
      </c>
      <c r="B953" s="6" t="s">
        <v>1222</v>
      </c>
      <c r="C953" s="6">
        <v>6</v>
      </c>
      <c r="D953" s="6">
        <v>0.7</v>
      </c>
      <c r="E953" s="6" t="s">
        <v>3162</v>
      </c>
      <c r="F953" s="6">
        <v>7</v>
      </c>
      <c r="G953" s="6">
        <v>5</v>
      </c>
      <c r="H953" s="6"/>
    </row>
    <row r="954" spans="1:8">
      <c r="A954">
        <v>953</v>
      </c>
      <c r="B954" s="6" t="s">
        <v>1224</v>
      </c>
      <c r="C954" s="6">
        <v>6</v>
      </c>
      <c r="D954" s="6">
        <v>0.2</v>
      </c>
      <c r="E954" s="6" t="s">
        <v>3162</v>
      </c>
      <c r="F954" s="6">
        <v>2</v>
      </c>
      <c r="G954" s="6">
        <v>5</v>
      </c>
      <c r="H954" s="6"/>
    </row>
    <row r="955" spans="1:8">
      <c r="A955">
        <v>954</v>
      </c>
      <c r="B955" s="4" t="s">
        <v>1225</v>
      </c>
      <c r="C955" s="4">
        <v>0.1</v>
      </c>
      <c r="D955" s="4">
        <v>3.3061219999999999E-3</v>
      </c>
      <c r="E955" s="4" t="s">
        <v>3164</v>
      </c>
      <c r="F955" s="4">
        <v>119.02040820000001</v>
      </c>
      <c r="G955" s="4">
        <v>12</v>
      </c>
    </row>
    <row r="956" spans="1:8">
      <c r="A956">
        <v>955</v>
      </c>
      <c r="B956" s="4" t="s">
        <v>1227</v>
      </c>
      <c r="C956" s="4">
        <v>0.1</v>
      </c>
      <c r="D956" s="4">
        <v>4.7142859999999998E-3</v>
      </c>
      <c r="E956" s="4" t="s">
        <v>3164</v>
      </c>
      <c r="F956" s="4">
        <v>169.7142857</v>
      </c>
      <c r="G956" s="4">
        <v>12</v>
      </c>
    </row>
    <row r="957" spans="1:8">
      <c r="A957">
        <v>956</v>
      </c>
      <c r="B957" s="4" t="s">
        <v>1228</v>
      </c>
      <c r="C957" s="4">
        <v>0.1</v>
      </c>
      <c r="D957" s="4">
        <v>2.816327E-3</v>
      </c>
      <c r="E957" s="4" t="s">
        <v>3164</v>
      </c>
      <c r="F957" s="4">
        <v>101.38775510000001</v>
      </c>
      <c r="G957" s="4">
        <v>12</v>
      </c>
    </row>
    <row r="958" spans="1:8">
      <c r="A958">
        <v>957</v>
      </c>
      <c r="B958" s="4" t="s">
        <v>1229</v>
      </c>
      <c r="C958" s="4">
        <v>0.1</v>
      </c>
      <c r="D958" s="4">
        <v>2.1836730000000001E-3</v>
      </c>
      <c r="E958" s="4" t="s">
        <v>3164</v>
      </c>
      <c r="F958" s="4">
        <v>78.612244899999993</v>
      </c>
      <c r="G958" s="4">
        <v>12</v>
      </c>
    </row>
    <row r="959" spans="1:8">
      <c r="A959">
        <v>958</v>
      </c>
      <c r="B959" s="4" t="s">
        <v>1230</v>
      </c>
      <c r="C959" s="4">
        <v>0.1</v>
      </c>
      <c r="D959" s="4">
        <v>2.5102039999999998E-3</v>
      </c>
      <c r="E959" s="4" t="s">
        <v>3164</v>
      </c>
      <c r="F959" s="4">
        <v>90.367346940000004</v>
      </c>
      <c r="G959" s="4">
        <v>12</v>
      </c>
    </row>
    <row r="960" spans="1:8">
      <c r="A960">
        <v>959</v>
      </c>
      <c r="B960" s="4" t="s">
        <v>1231</v>
      </c>
      <c r="C960" s="4">
        <v>0.1</v>
      </c>
      <c r="D960" s="4">
        <v>3.2857139999999999E-3</v>
      </c>
      <c r="E960" s="4" t="s">
        <v>3164</v>
      </c>
      <c r="F960" s="4">
        <v>118.2857143</v>
      </c>
      <c r="G960" s="4">
        <v>12</v>
      </c>
    </row>
    <row r="961" spans="1:7">
      <c r="A961">
        <v>960</v>
      </c>
      <c r="B961" s="4" t="s">
        <v>1225</v>
      </c>
      <c r="C961" s="4">
        <v>2</v>
      </c>
      <c r="D961" s="4">
        <v>1.122449E-3</v>
      </c>
      <c r="E961" s="4" t="s">
        <v>3164</v>
      </c>
      <c r="F961" s="4">
        <v>40.408163270000003</v>
      </c>
      <c r="G961" s="4">
        <v>12</v>
      </c>
    </row>
    <row r="962" spans="1:7">
      <c r="A962">
        <v>961</v>
      </c>
      <c r="B962" s="4" t="s">
        <v>1227</v>
      </c>
      <c r="C962" s="4">
        <v>2</v>
      </c>
      <c r="D962" s="4">
        <v>7.7550999999999998E-4</v>
      </c>
      <c r="E962" s="4" t="s">
        <v>3164</v>
      </c>
      <c r="F962" s="4">
        <v>27.91836735</v>
      </c>
      <c r="G962" s="4">
        <v>12</v>
      </c>
    </row>
    <row r="963" spans="1:7">
      <c r="A963">
        <v>962</v>
      </c>
      <c r="B963" s="4" t="s">
        <v>1228</v>
      </c>
      <c r="C963" s="4">
        <v>2</v>
      </c>
      <c r="D963" s="4">
        <v>4.8979600000000002E-4</v>
      </c>
      <c r="E963" s="4" t="s">
        <v>3164</v>
      </c>
      <c r="F963" s="4">
        <v>17.632653059999999</v>
      </c>
      <c r="G963" s="4">
        <v>12</v>
      </c>
    </row>
    <row r="964" spans="1:7">
      <c r="A964">
        <v>963</v>
      </c>
      <c r="B964" s="4" t="s">
        <v>1229</v>
      </c>
      <c r="C964" s="4">
        <v>2</v>
      </c>
      <c r="D964" s="4">
        <v>4.2857099999999999E-4</v>
      </c>
      <c r="E964" s="4" t="s">
        <v>3164</v>
      </c>
      <c r="F964" s="4">
        <v>15.42857143</v>
      </c>
      <c r="G964" s="4">
        <v>12</v>
      </c>
    </row>
    <row r="965" spans="1:7">
      <c r="A965">
        <v>964</v>
      </c>
      <c r="B965" s="4" t="s">
        <v>1230</v>
      </c>
      <c r="C965" s="4">
        <v>2</v>
      </c>
      <c r="D965" s="4">
        <v>7.3469400000000004E-4</v>
      </c>
      <c r="E965" s="4" t="s">
        <v>3164</v>
      </c>
      <c r="F965" s="4">
        <v>26.44897959</v>
      </c>
      <c r="G965" s="4">
        <v>12</v>
      </c>
    </row>
    <row r="966" spans="1:7">
      <c r="A966">
        <v>965</v>
      </c>
      <c r="B966" s="4" t="s">
        <v>1231</v>
      </c>
      <c r="C966" s="4">
        <v>2</v>
      </c>
      <c r="D966" s="4">
        <v>5.7142900000000003E-4</v>
      </c>
      <c r="E966" s="4" t="s">
        <v>3164</v>
      </c>
      <c r="F966" s="4">
        <v>20.571428569999998</v>
      </c>
      <c r="G966" s="4">
        <v>12</v>
      </c>
    </row>
    <row r="967" spans="1:7">
      <c r="A967">
        <v>966</v>
      </c>
      <c r="B967" s="4" t="s">
        <v>1225</v>
      </c>
      <c r="C967" s="4">
        <v>4</v>
      </c>
      <c r="D967" s="4">
        <v>5.5102000000000005E-4</v>
      </c>
      <c r="E967" s="4" t="s">
        <v>3164</v>
      </c>
      <c r="F967" s="4">
        <v>19.83673469</v>
      </c>
      <c r="G967" s="4">
        <v>12</v>
      </c>
    </row>
    <row r="968" spans="1:7">
      <c r="A968">
        <v>967</v>
      </c>
      <c r="B968" s="4" t="s">
        <v>1227</v>
      </c>
      <c r="C968" s="4">
        <v>4</v>
      </c>
      <c r="D968" s="4">
        <v>4.69388E-4</v>
      </c>
      <c r="E968" s="4" t="s">
        <v>3164</v>
      </c>
      <c r="F968" s="4">
        <v>16.897959180000001</v>
      </c>
      <c r="G968" s="4">
        <v>12</v>
      </c>
    </row>
    <row r="969" spans="1:7">
      <c r="A969">
        <v>968</v>
      </c>
      <c r="B969" s="4" t="s">
        <v>1228</v>
      </c>
      <c r="C969" s="4">
        <v>4</v>
      </c>
      <c r="D969" s="4">
        <v>2.8571400000000001E-4</v>
      </c>
      <c r="E969" s="4" t="s">
        <v>3164</v>
      </c>
      <c r="F969" s="4">
        <v>10.28571429</v>
      </c>
      <c r="G969" s="4">
        <v>12</v>
      </c>
    </row>
    <row r="970" spans="1:7">
      <c r="A970">
        <v>969</v>
      </c>
      <c r="B970" s="4" t="s">
        <v>1229</v>
      </c>
      <c r="C970" s="4">
        <v>4</v>
      </c>
      <c r="D970" s="4">
        <v>4.0816300000000002E-4</v>
      </c>
      <c r="E970" s="4" t="s">
        <v>3164</v>
      </c>
      <c r="F970" s="4">
        <v>14.69387755</v>
      </c>
      <c r="G970" s="4">
        <v>12</v>
      </c>
    </row>
    <row r="971" spans="1:7">
      <c r="A971">
        <v>970</v>
      </c>
      <c r="B971" s="4" t="s">
        <v>1230</v>
      </c>
      <c r="C971" s="4">
        <v>4</v>
      </c>
      <c r="D971" s="4">
        <v>4.69388E-4</v>
      </c>
      <c r="E971" s="4" t="s">
        <v>3164</v>
      </c>
      <c r="F971" s="4">
        <v>16.897959180000001</v>
      </c>
      <c r="G971" s="4">
        <v>12</v>
      </c>
    </row>
    <row r="972" spans="1:7">
      <c r="A972">
        <v>971</v>
      </c>
      <c r="B972" s="4" t="s">
        <v>1231</v>
      </c>
      <c r="C972" s="4">
        <v>4</v>
      </c>
      <c r="D972" s="4">
        <v>2.6530599999999998E-4</v>
      </c>
      <c r="E972" s="4" t="s">
        <v>3164</v>
      </c>
      <c r="F972" s="4">
        <v>9.5510204079999994</v>
      </c>
      <c r="G972" s="4">
        <v>12</v>
      </c>
    </row>
    <row r="973" spans="1:7">
      <c r="A973">
        <v>972</v>
      </c>
      <c r="B973" s="4" t="s">
        <v>1232</v>
      </c>
      <c r="C973" s="4">
        <v>0</v>
      </c>
      <c r="D973" s="4">
        <v>4.3859649000000001E-2</v>
      </c>
      <c r="E973" s="4" t="s">
        <v>3165</v>
      </c>
      <c r="F973" s="4">
        <v>26.315789469999999</v>
      </c>
      <c r="G973" s="4">
        <v>5</v>
      </c>
    </row>
    <row r="974" spans="1:7">
      <c r="A974">
        <v>973</v>
      </c>
      <c r="B974" s="4" t="s">
        <v>1235</v>
      </c>
      <c r="C974" s="4">
        <v>0</v>
      </c>
      <c r="D974" s="4">
        <v>2.8070174999999999E-2</v>
      </c>
      <c r="E974" s="4" t="s">
        <v>3165</v>
      </c>
      <c r="F974" s="4">
        <v>16.84210526</v>
      </c>
      <c r="G974" s="4">
        <v>5</v>
      </c>
    </row>
    <row r="975" spans="1:7">
      <c r="A975">
        <v>974</v>
      </c>
      <c r="B975" s="4" t="s">
        <v>1236</v>
      </c>
      <c r="C975" s="4">
        <v>0</v>
      </c>
      <c r="D975" s="4">
        <v>2.1929825E-2</v>
      </c>
      <c r="E975" s="4" t="s">
        <v>3165</v>
      </c>
      <c r="F975" s="4">
        <v>13.15789474</v>
      </c>
      <c r="G975" s="4">
        <v>5</v>
      </c>
    </row>
    <row r="976" spans="1:7">
      <c r="A976">
        <v>975</v>
      </c>
      <c r="B976" s="4" t="s">
        <v>1237</v>
      </c>
      <c r="C976" s="4">
        <v>0</v>
      </c>
      <c r="D976" s="4">
        <v>1.4912280999999999E-2</v>
      </c>
      <c r="E976" s="4" t="s">
        <v>3165</v>
      </c>
      <c r="F976" s="4">
        <v>8.9473684210000002</v>
      </c>
      <c r="G976" s="4">
        <v>5</v>
      </c>
    </row>
    <row r="977" spans="1:7">
      <c r="A977">
        <v>976</v>
      </c>
      <c r="B977" s="4" t="s">
        <v>1238</v>
      </c>
      <c r="C977" s="4">
        <v>0</v>
      </c>
      <c r="D977" s="4">
        <v>1.8201754000000001E-2</v>
      </c>
      <c r="E977" s="4" t="s">
        <v>3165</v>
      </c>
      <c r="F977" s="4">
        <v>10.92105263</v>
      </c>
      <c r="G977" s="4">
        <v>5</v>
      </c>
    </row>
    <row r="978" spans="1:7">
      <c r="A978">
        <v>977</v>
      </c>
      <c r="B978" s="4" t="s">
        <v>1232</v>
      </c>
      <c r="C978" s="4">
        <v>3</v>
      </c>
      <c r="D978" s="4">
        <v>3.5745614000000002E-2</v>
      </c>
      <c r="E978" s="4" t="s">
        <v>3165</v>
      </c>
      <c r="F978" s="4">
        <v>21.44736842</v>
      </c>
      <c r="G978" s="4">
        <v>5</v>
      </c>
    </row>
    <row r="979" spans="1:7">
      <c r="A979">
        <v>978</v>
      </c>
      <c r="B979" s="4" t="s">
        <v>1235</v>
      </c>
      <c r="C979" s="4">
        <v>3</v>
      </c>
      <c r="D979" s="4">
        <v>2.6973684000000001E-2</v>
      </c>
      <c r="E979" s="4" t="s">
        <v>3165</v>
      </c>
      <c r="F979" s="4">
        <v>16.184210530000001</v>
      </c>
      <c r="G979" s="4">
        <v>5</v>
      </c>
    </row>
    <row r="980" spans="1:7">
      <c r="A980">
        <v>979</v>
      </c>
      <c r="B980" s="4" t="s">
        <v>1236</v>
      </c>
      <c r="C980" s="4">
        <v>3</v>
      </c>
      <c r="D980" s="4">
        <v>2.0175439E-2</v>
      </c>
      <c r="E980" s="4" t="s">
        <v>3165</v>
      </c>
      <c r="F980" s="4">
        <v>12.10526316</v>
      </c>
      <c r="G980" s="4">
        <v>5</v>
      </c>
    </row>
    <row r="981" spans="1:7">
      <c r="A981">
        <v>980</v>
      </c>
      <c r="B981" s="4" t="s">
        <v>1237</v>
      </c>
      <c r="C981" s="4">
        <v>3</v>
      </c>
      <c r="D981" s="4">
        <v>1.4035087999999999E-2</v>
      </c>
      <c r="E981" s="4" t="s">
        <v>3165</v>
      </c>
      <c r="F981" s="4">
        <v>8.4210526320000003</v>
      </c>
      <c r="G981" s="4">
        <v>5</v>
      </c>
    </row>
    <row r="982" spans="1:7">
      <c r="A982">
        <v>981</v>
      </c>
      <c r="B982" s="4" t="s">
        <v>1238</v>
      </c>
      <c r="C982" s="4">
        <v>3</v>
      </c>
      <c r="D982" s="4">
        <v>1.6008772000000001E-2</v>
      </c>
      <c r="E982" s="4" t="s">
        <v>3165</v>
      </c>
      <c r="F982" s="4">
        <v>9.6052631579999996</v>
      </c>
      <c r="G982" s="4">
        <v>5</v>
      </c>
    </row>
    <row r="983" spans="1:7">
      <c r="A983">
        <v>982</v>
      </c>
      <c r="B983" s="4" t="s">
        <v>1232</v>
      </c>
      <c r="C983" s="4">
        <v>6</v>
      </c>
      <c r="D983" s="4">
        <v>3.1140351E-2</v>
      </c>
      <c r="E983" s="4" t="s">
        <v>3165</v>
      </c>
      <c r="F983" s="4">
        <v>18.684210530000001</v>
      </c>
      <c r="G983" s="4">
        <v>5</v>
      </c>
    </row>
    <row r="984" spans="1:7">
      <c r="A984">
        <v>983</v>
      </c>
      <c r="B984" s="4" t="s">
        <v>1235</v>
      </c>
      <c r="C984" s="4">
        <v>6</v>
      </c>
      <c r="D984" s="4">
        <v>2.0614034999999999E-2</v>
      </c>
      <c r="E984" s="4" t="s">
        <v>3165</v>
      </c>
      <c r="F984" s="4">
        <v>12.36842105</v>
      </c>
      <c r="G984" s="4">
        <v>5</v>
      </c>
    </row>
    <row r="985" spans="1:7">
      <c r="A985">
        <v>984</v>
      </c>
      <c r="B985" s="4" t="s">
        <v>1236</v>
      </c>
      <c r="C985" s="4">
        <v>6</v>
      </c>
      <c r="D985" s="4">
        <v>1.6228070000000001E-2</v>
      </c>
      <c r="E985" s="4" t="s">
        <v>3165</v>
      </c>
      <c r="F985" s="4">
        <v>9.7368421049999991</v>
      </c>
      <c r="G985" s="4">
        <v>5</v>
      </c>
    </row>
    <row r="986" spans="1:7">
      <c r="A986">
        <v>985</v>
      </c>
      <c r="B986" s="4" t="s">
        <v>1237</v>
      </c>
      <c r="C986" s="4">
        <v>6</v>
      </c>
      <c r="D986" s="4">
        <v>1.0307017999999999E-2</v>
      </c>
      <c r="E986" s="4" t="s">
        <v>3165</v>
      </c>
      <c r="F986" s="4">
        <v>6.1842105260000002</v>
      </c>
      <c r="G986" s="4">
        <v>5</v>
      </c>
    </row>
    <row r="987" spans="1:7">
      <c r="A987">
        <v>986</v>
      </c>
      <c r="B987" s="4" t="s">
        <v>1238</v>
      </c>
      <c r="C987" s="4">
        <v>6</v>
      </c>
      <c r="D987" s="4">
        <v>1.2500000000000001E-2</v>
      </c>
      <c r="E987" s="4" t="s">
        <v>3165</v>
      </c>
      <c r="F987" s="4">
        <v>7.5</v>
      </c>
      <c r="G987" s="4">
        <v>5</v>
      </c>
    </row>
    <row r="988" spans="1:7">
      <c r="A988">
        <v>987</v>
      </c>
      <c r="B988" s="4" t="s">
        <v>1232</v>
      </c>
      <c r="C988" s="4">
        <v>15</v>
      </c>
      <c r="D988" s="4">
        <v>2.3245614000000001E-2</v>
      </c>
      <c r="E988" s="4" t="s">
        <v>3165</v>
      </c>
      <c r="F988" s="4">
        <v>13.94736842</v>
      </c>
      <c r="G988" s="4">
        <v>5</v>
      </c>
    </row>
    <row r="989" spans="1:7">
      <c r="A989">
        <v>988</v>
      </c>
      <c r="B989" s="4" t="s">
        <v>1235</v>
      </c>
      <c r="C989" s="4">
        <v>15</v>
      </c>
      <c r="D989" s="4">
        <v>1.6008772000000001E-2</v>
      </c>
      <c r="E989" s="4" t="s">
        <v>3165</v>
      </c>
      <c r="F989" s="4">
        <v>9.6052631579999996</v>
      </c>
      <c r="G989" s="4">
        <v>5</v>
      </c>
    </row>
    <row r="990" spans="1:7">
      <c r="A990">
        <v>989</v>
      </c>
      <c r="B990" s="4" t="s">
        <v>1236</v>
      </c>
      <c r="C990" s="4">
        <v>15</v>
      </c>
      <c r="D990" s="4">
        <v>1.0526316000000001E-2</v>
      </c>
      <c r="E990" s="4" t="s">
        <v>3165</v>
      </c>
      <c r="F990" s="4">
        <v>6.3157894739999998</v>
      </c>
      <c r="G990" s="4">
        <v>5</v>
      </c>
    </row>
    <row r="991" spans="1:7">
      <c r="A991">
        <v>990</v>
      </c>
      <c r="B991" s="4" t="s">
        <v>1237</v>
      </c>
      <c r="C991" s="4">
        <v>15</v>
      </c>
      <c r="D991" s="4">
        <v>8.1140350000000003E-3</v>
      </c>
      <c r="E991" s="4" t="s">
        <v>3165</v>
      </c>
      <c r="F991" s="4">
        <v>4.8684210529999996</v>
      </c>
      <c r="G991" s="4">
        <v>5</v>
      </c>
    </row>
    <row r="992" spans="1:7">
      <c r="A992">
        <v>991</v>
      </c>
      <c r="B992" s="4" t="s">
        <v>1238</v>
      </c>
      <c r="C992" s="4">
        <v>15</v>
      </c>
      <c r="D992" s="4">
        <v>8.5526319999999992E-3</v>
      </c>
      <c r="E992" s="4" t="s">
        <v>3165</v>
      </c>
      <c r="F992" s="4">
        <v>5.1315789470000004</v>
      </c>
      <c r="G992" s="4">
        <v>5</v>
      </c>
    </row>
    <row r="993" spans="1:7">
      <c r="A993">
        <v>992</v>
      </c>
      <c r="B993" s="4" t="s">
        <v>1239</v>
      </c>
      <c r="C993" s="4">
        <v>0</v>
      </c>
      <c r="D993" s="4">
        <v>4.1447367999999998E-2</v>
      </c>
      <c r="E993" s="4" t="s">
        <v>3165</v>
      </c>
      <c r="F993" s="4">
        <v>24.868421049999998</v>
      </c>
      <c r="G993" s="4">
        <v>5</v>
      </c>
    </row>
    <row r="994" spans="1:7">
      <c r="A994">
        <v>993</v>
      </c>
      <c r="B994" s="4" t="s">
        <v>1240</v>
      </c>
      <c r="C994" s="4">
        <v>0</v>
      </c>
      <c r="D994" s="4">
        <v>3.7061403999999999E-2</v>
      </c>
      <c r="E994" s="4" t="s">
        <v>3165</v>
      </c>
      <c r="F994" s="4">
        <v>22.236842110000001</v>
      </c>
      <c r="G994" s="4">
        <v>5</v>
      </c>
    </row>
    <row r="995" spans="1:7">
      <c r="A995">
        <v>994</v>
      </c>
      <c r="B995" s="4" t="s">
        <v>1241</v>
      </c>
      <c r="C995" s="4">
        <v>0</v>
      </c>
      <c r="D995" s="4">
        <v>2.7631579E-2</v>
      </c>
      <c r="E995" s="4" t="s">
        <v>3165</v>
      </c>
      <c r="F995" s="4">
        <v>16.578947370000002</v>
      </c>
      <c r="G995" s="4">
        <v>5</v>
      </c>
    </row>
    <row r="996" spans="1:7">
      <c r="A996">
        <v>995</v>
      </c>
      <c r="B996" s="4" t="s">
        <v>1242</v>
      </c>
      <c r="C996" s="4">
        <v>0</v>
      </c>
      <c r="D996" s="4">
        <v>2.1929825E-2</v>
      </c>
      <c r="E996" s="4" t="s">
        <v>3165</v>
      </c>
      <c r="F996" s="4">
        <v>13.15789474</v>
      </c>
      <c r="G996" s="4">
        <v>5</v>
      </c>
    </row>
    <row r="997" spans="1:7">
      <c r="A997">
        <v>996</v>
      </c>
      <c r="B997" s="4" t="s">
        <v>1243</v>
      </c>
      <c r="C997" s="4">
        <v>0</v>
      </c>
      <c r="D997" s="4">
        <v>2.4342104999999999E-2</v>
      </c>
      <c r="E997" s="4" t="s">
        <v>3165</v>
      </c>
      <c r="F997" s="4">
        <v>14.60526316</v>
      </c>
      <c r="G997" s="4">
        <v>5</v>
      </c>
    </row>
    <row r="998" spans="1:7">
      <c r="A998">
        <v>997</v>
      </c>
      <c r="B998" s="4" t="s">
        <v>1239</v>
      </c>
      <c r="C998" s="4">
        <v>3</v>
      </c>
      <c r="D998" s="4">
        <v>3.4429824999999997E-2</v>
      </c>
      <c r="E998" s="4" t="s">
        <v>3165</v>
      </c>
      <c r="F998" s="4">
        <v>20.65789474</v>
      </c>
      <c r="G998" s="4">
        <v>5</v>
      </c>
    </row>
    <row r="999" spans="1:7">
      <c r="A999">
        <v>998</v>
      </c>
      <c r="B999" s="4" t="s">
        <v>1240</v>
      </c>
      <c r="C999" s="4">
        <v>3</v>
      </c>
      <c r="D999" s="4">
        <v>2.9605263E-2</v>
      </c>
      <c r="E999" s="4" t="s">
        <v>3165</v>
      </c>
      <c r="F999" s="4">
        <v>17.763157889999999</v>
      </c>
      <c r="G999" s="4">
        <v>5</v>
      </c>
    </row>
    <row r="1000" spans="1:7">
      <c r="A1000">
        <v>999</v>
      </c>
      <c r="B1000" s="4" t="s">
        <v>1241</v>
      </c>
      <c r="C1000" s="4">
        <v>3</v>
      </c>
      <c r="D1000" s="4">
        <v>2.4780702000000002E-2</v>
      </c>
      <c r="E1000" s="4" t="s">
        <v>3165</v>
      </c>
      <c r="F1000" s="4">
        <v>14.86842105</v>
      </c>
      <c r="G1000" s="4">
        <v>5</v>
      </c>
    </row>
    <row r="1001" spans="1:7">
      <c r="A1001">
        <v>1000</v>
      </c>
      <c r="B1001" s="4" t="s">
        <v>1242</v>
      </c>
      <c r="C1001" s="4">
        <v>3</v>
      </c>
      <c r="D1001" s="4">
        <v>1.7324560999999999E-2</v>
      </c>
      <c r="E1001" s="4" t="s">
        <v>3165</v>
      </c>
      <c r="F1001" s="4">
        <v>10.39473684</v>
      </c>
      <c r="G1001" s="4">
        <v>5</v>
      </c>
    </row>
    <row r="1002" spans="1:7">
      <c r="A1002">
        <v>1001</v>
      </c>
      <c r="B1002" s="4" t="s">
        <v>1243</v>
      </c>
      <c r="C1002" s="4">
        <v>3</v>
      </c>
      <c r="D1002" s="4">
        <v>1.9736842000000001E-2</v>
      </c>
      <c r="E1002" s="4" t="s">
        <v>3165</v>
      </c>
      <c r="F1002" s="4">
        <v>11.84210526</v>
      </c>
      <c r="G1002" s="4">
        <v>5</v>
      </c>
    </row>
    <row r="1003" spans="1:7">
      <c r="A1003">
        <v>1002</v>
      </c>
      <c r="B1003" s="4" t="s">
        <v>1239</v>
      </c>
      <c r="C1003" s="4">
        <v>6</v>
      </c>
      <c r="D1003" s="4">
        <v>2.8947368000000001E-2</v>
      </c>
      <c r="E1003" s="4" t="s">
        <v>3165</v>
      </c>
      <c r="F1003" s="4">
        <v>17.368421049999998</v>
      </c>
      <c r="G1003" s="4">
        <v>5</v>
      </c>
    </row>
    <row r="1004" spans="1:7">
      <c r="A1004">
        <v>1003</v>
      </c>
      <c r="B1004" s="4" t="s">
        <v>1240</v>
      </c>
      <c r="C1004" s="4">
        <v>6</v>
      </c>
      <c r="D1004" s="4">
        <v>2.5000000000000001E-2</v>
      </c>
      <c r="E1004" s="4" t="s">
        <v>3165</v>
      </c>
      <c r="F1004" s="4">
        <v>15</v>
      </c>
      <c r="G1004" s="4">
        <v>5</v>
      </c>
    </row>
    <row r="1005" spans="1:7">
      <c r="A1005">
        <v>1004</v>
      </c>
      <c r="B1005" s="4" t="s">
        <v>1241</v>
      </c>
      <c r="C1005" s="4">
        <v>6</v>
      </c>
      <c r="D1005" s="4">
        <v>2.0833332999999999E-2</v>
      </c>
      <c r="E1005" s="4" t="s">
        <v>3165</v>
      </c>
      <c r="F1005" s="4">
        <v>12.5</v>
      </c>
      <c r="G1005" s="4">
        <v>5</v>
      </c>
    </row>
    <row r="1006" spans="1:7">
      <c r="A1006">
        <v>1005</v>
      </c>
      <c r="B1006" s="4" t="s">
        <v>1242</v>
      </c>
      <c r="C1006" s="4">
        <v>6</v>
      </c>
      <c r="D1006" s="4">
        <v>1.6666667E-2</v>
      </c>
      <c r="E1006" s="4" t="s">
        <v>3165</v>
      </c>
      <c r="F1006" s="4">
        <v>10</v>
      </c>
      <c r="G1006" s="4">
        <v>5</v>
      </c>
    </row>
    <row r="1007" spans="1:7">
      <c r="A1007">
        <v>1006</v>
      </c>
      <c r="B1007" s="4" t="s">
        <v>1243</v>
      </c>
      <c r="C1007" s="4">
        <v>6</v>
      </c>
      <c r="D1007" s="4">
        <v>1.7543860000000001E-2</v>
      </c>
      <c r="E1007" s="4" t="s">
        <v>3165</v>
      </c>
      <c r="F1007" s="4">
        <v>10.52631579</v>
      </c>
      <c r="G1007" s="4">
        <v>5</v>
      </c>
    </row>
    <row r="1008" spans="1:7">
      <c r="A1008">
        <v>1007</v>
      </c>
      <c r="B1008" s="4" t="s">
        <v>1239</v>
      </c>
      <c r="C1008" s="4">
        <v>15</v>
      </c>
      <c r="D1008" s="4">
        <v>2.2368420999999999E-2</v>
      </c>
      <c r="E1008" s="4" t="s">
        <v>3165</v>
      </c>
      <c r="F1008" s="4">
        <v>13.42105263</v>
      </c>
      <c r="G1008" s="4">
        <v>5</v>
      </c>
    </row>
    <row r="1009" spans="1:7">
      <c r="A1009">
        <v>1008</v>
      </c>
      <c r="B1009" s="4" t="s">
        <v>1240</v>
      </c>
      <c r="C1009" s="4">
        <v>15</v>
      </c>
      <c r="D1009" s="4">
        <v>2.0394737E-2</v>
      </c>
      <c r="E1009" s="4" t="s">
        <v>3165</v>
      </c>
      <c r="F1009" s="4">
        <v>12.23684211</v>
      </c>
      <c r="G1009" s="4">
        <v>5</v>
      </c>
    </row>
    <row r="1010" spans="1:7">
      <c r="A1010">
        <v>1009</v>
      </c>
      <c r="B1010" s="4" t="s">
        <v>1241</v>
      </c>
      <c r="C1010" s="4">
        <v>15</v>
      </c>
      <c r="D1010" s="4">
        <v>1.4035087999999999E-2</v>
      </c>
      <c r="E1010" s="4" t="s">
        <v>3165</v>
      </c>
      <c r="F1010" s="4">
        <v>8.4210526320000003</v>
      </c>
      <c r="G1010" s="4">
        <v>5</v>
      </c>
    </row>
    <row r="1011" spans="1:7">
      <c r="A1011">
        <v>1010</v>
      </c>
      <c r="B1011" s="4" t="s">
        <v>1242</v>
      </c>
      <c r="C1011" s="4">
        <v>15</v>
      </c>
      <c r="D1011" s="4">
        <v>1.1184210999999999E-2</v>
      </c>
      <c r="E1011" s="4" t="s">
        <v>3165</v>
      </c>
      <c r="F1011" s="4">
        <v>6.7105263160000002</v>
      </c>
      <c r="G1011" s="4">
        <v>5</v>
      </c>
    </row>
    <row r="1012" spans="1:7">
      <c r="A1012">
        <v>1011</v>
      </c>
      <c r="B1012" s="4" t="s">
        <v>1243</v>
      </c>
      <c r="C1012" s="4">
        <v>15</v>
      </c>
      <c r="D1012" s="4">
        <v>1.0964912E-2</v>
      </c>
      <c r="E1012" s="4" t="s">
        <v>3165</v>
      </c>
      <c r="F1012" s="4">
        <v>6.5789473679999997</v>
      </c>
      <c r="G1012" s="4">
        <v>5</v>
      </c>
    </row>
    <row r="1013" spans="1:7">
      <c r="A1013">
        <v>1012</v>
      </c>
      <c r="B1013" s="4" t="s">
        <v>1244</v>
      </c>
      <c r="C1013" s="4">
        <v>0</v>
      </c>
      <c r="D1013" s="4">
        <v>5.8333333000000001E-2</v>
      </c>
      <c r="E1013" s="4" t="s">
        <v>3165</v>
      </c>
      <c r="F1013" s="4">
        <v>35</v>
      </c>
      <c r="G1013" s="4">
        <v>5</v>
      </c>
    </row>
    <row r="1014" spans="1:7">
      <c r="A1014">
        <v>1013</v>
      </c>
      <c r="B1014" s="4" t="s">
        <v>1246</v>
      </c>
      <c r="C1014" s="4">
        <v>0</v>
      </c>
      <c r="D1014" s="4">
        <v>4.6973684000000002E-2</v>
      </c>
      <c r="E1014" s="4" t="s">
        <v>3165</v>
      </c>
      <c r="F1014" s="4">
        <v>28.184210530000001</v>
      </c>
      <c r="G1014" s="4">
        <v>5</v>
      </c>
    </row>
    <row r="1015" spans="1:7">
      <c r="A1015">
        <v>1014</v>
      </c>
      <c r="B1015" s="4" t="s">
        <v>1247</v>
      </c>
      <c r="C1015" s="4">
        <v>0</v>
      </c>
      <c r="D1015" s="4">
        <v>4.2061403999999997E-2</v>
      </c>
      <c r="E1015" s="4" t="s">
        <v>3165</v>
      </c>
      <c r="F1015" s="4">
        <v>25.236842110000001</v>
      </c>
      <c r="G1015" s="4">
        <v>5</v>
      </c>
    </row>
    <row r="1016" spans="1:7">
      <c r="A1016">
        <v>1015</v>
      </c>
      <c r="B1016" s="4" t="s">
        <v>1248</v>
      </c>
      <c r="C1016" s="4">
        <v>0</v>
      </c>
      <c r="D1016" s="4">
        <v>4.4517543999999999E-2</v>
      </c>
      <c r="E1016" s="4" t="s">
        <v>3165</v>
      </c>
      <c r="F1016" s="4">
        <v>26.71052632</v>
      </c>
      <c r="G1016" s="4">
        <v>5</v>
      </c>
    </row>
    <row r="1017" spans="1:7">
      <c r="A1017">
        <v>1016</v>
      </c>
      <c r="B1017" s="4" t="s">
        <v>1249</v>
      </c>
      <c r="C1017" s="4">
        <v>0</v>
      </c>
      <c r="D1017" s="4">
        <v>3.5921053000000001E-2</v>
      </c>
      <c r="E1017" s="4" t="s">
        <v>3165</v>
      </c>
      <c r="F1017" s="4">
        <v>21.55263158</v>
      </c>
      <c r="G1017" s="4">
        <v>5</v>
      </c>
    </row>
    <row r="1018" spans="1:7">
      <c r="A1018">
        <v>1017</v>
      </c>
      <c r="B1018" s="4" t="s">
        <v>1244</v>
      </c>
      <c r="C1018" s="4">
        <v>3</v>
      </c>
      <c r="D1018" s="4">
        <v>4.9736842000000003E-2</v>
      </c>
      <c r="E1018" s="4" t="s">
        <v>3165</v>
      </c>
      <c r="F1018" s="4">
        <v>29.84210526</v>
      </c>
      <c r="G1018" s="4">
        <v>5</v>
      </c>
    </row>
    <row r="1019" spans="1:7">
      <c r="A1019">
        <v>1018</v>
      </c>
      <c r="B1019" s="4" t="s">
        <v>1246</v>
      </c>
      <c r="C1019" s="4">
        <v>3</v>
      </c>
      <c r="D1019" s="4">
        <v>4.2675439000000003E-2</v>
      </c>
      <c r="E1019" s="4" t="s">
        <v>3165</v>
      </c>
      <c r="F1019" s="4">
        <v>25.60526316</v>
      </c>
      <c r="G1019" s="4">
        <v>5</v>
      </c>
    </row>
    <row r="1020" spans="1:7">
      <c r="A1020">
        <v>1019</v>
      </c>
      <c r="B1020" s="4" t="s">
        <v>1247</v>
      </c>
      <c r="C1020" s="4">
        <v>3</v>
      </c>
      <c r="D1020" s="4">
        <v>4.0526316E-2</v>
      </c>
      <c r="E1020" s="4" t="s">
        <v>3165</v>
      </c>
      <c r="F1020" s="4">
        <v>24.315789469999999</v>
      </c>
      <c r="G1020" s="4">
        <v>5</v>
      </c>
    </row>
    <row r="1021" spans="1:7">
      <c r="A1021">
        <v>1020</v>
      </c>
      <c r="B1021" s="4" t="s">
        <v>1248</v>
      </c>
      <c r="C1021" s="4">
        <v>3</v>
      </c>
      <c r="D1021" s="4">
        <v>3.9605263000000002E-2</v>
      </c>
      <c r="E1021" s="4" t="s">
        <v>3165</v>
      </c>
      <c r="F1021" s="4">
        <v>23.763157889999999</v>
      </c>
      <c r="G1021" s="4">
        <v>5</v>
      </c>
    </row>
    <row r="1022" spans="1:7">
      <c r="A1022">
        <v>1021</v>
      </c>
      <c r="B1022" s="4" t="s">
        <v>1249</v>
      </c>
      <c r="C1022" s="4">
        <v>3</v>
      </c>
      <c r="D1022" s="4">
        <v>2.6710525999999998E-2</v>
      </c>
      <c r="E1022" s="4" t="s">
        <v>3165</v>
      </c>
      <c r="F1022" s="4">
        <v>16.026315790000002</v>
      </c>
      <c r="G1022" s="4">
        <v>5</v>
      </c>
    </row>
    <row r="1023" spans="1:7">
      <c r="A1023">
        <v>1022</v>
      </c>
      <c r="B1023" s="4" t="s">
        <v>1244</v>
      </c>
      <c r="C1023" s="4">
        <v>6</v>
      </c>
      <c r="D1023" s="4">
        <v>4.5745613999999997E-2</v>
      </c>
      <c r="E1023" s="4" t="s">
        <v>3165</v>
      </c>
      <c r="F1023" s="4">
        <v>27.44736842</v>
      </c>
      <c r="G1023" s="4">
        <v>5</v>
      </c>
    </row>
    <row r="1024" spans="1:7">
      <c r="A1024">
        <v>1023</v>
      </c>
      <c r="B1024" s="4" t="s">
        <v>1246</v>
      </c>
      <c r="C1024" s="4">
        <v>6</v>
      </c>
      <c r="D1024" s="4">
        <v>3.6842105E-2</v>
      </c>
      <c r="E1024" s="4" t="s">
        <v>3165</v>
      </c>
      <c r="F1024" s="4">
        <v>22.10526316</v>
      </c>
      <c r="G1024" s="4">
        <v>5</v>
      </c>
    </row>
    <row r="1025" spans="1:7">
      <c r="A1025">
        <v>1024</v>
      </c>
      <c r="B1025" s="4" t="s">
        <v>1247</v>
      </c>
      <c r="C1025" s="4">
        <v>6</v>
      </c>
      <c r="D1025" s="4">
        <v>3.0701754000000001E-2</v>
      </c>
      <c r="E1025" s="4" t="s">
        <v>3165</v>
      </c>
      <c r="F1025" s="4">
        <v>18.421052629999998</v>
      </c>
      <c r="G1025" s="4">
        <v>5</v>
      </c>
    </row>
    <row r="1026" spans="1:7">
      <c r="A1026">
        <v>1025</v>
      </c>
      <c r="B1026" s="4" t="s">
        <v>1248</v>
      </c>
      <c r="C1026" s="4">
        <v>6</v>
      </c>
      <c r="D1026" s="4">
        <v>3.2543860000000001E-2</v>
      </c>
      <c r="E1026" s="4" t="s">
        <v>3165</v>
      </c>
      <c r="F1026" s="4">
        <v>19.526315790000002</v>
      </c>
      <c r="G1026" s="4">
        <v>5</v>
      </c>
    </row>
    <row r="1027" spans="1:7">
      <c r="A1027">
        <v>1026</v>
      </c>
      <c r="B1027" s="4" t="s">
        <v>1249</v>
      </c>
      <c r="C1027" s="4">
        <v>6</v>
      </c>
      <c r="D1027" s="4">
        <v>2.3947368E-2</v>
      </c>
      <c r="E1027" s="4" t="s">
        <v>3165</v>
      </c>
      <c r="F1027" s="4">
        <v>14.36842105</v>
      </c>
      <c r="G1027" s="4">
        <v>5</v>
      </c>
    </row>
    <row r="1028" spans="1:7">
      <c r="A1028">
        <v>1027</v>
      </c>
      <c r="B1028" s="4" t="s">
        <v>1244</v>
      </c>
      <c r="C1028" s="4">
        <v>15</v>
      </c>
      <c r="D1028" s="4">
        <v>2.9166667E-2</v>
      </c>
      <c r="E1028" s="4" t="s">
        <v>3165</v>
      </c>
      <c r="F1028" s="4">
        <v>17.5</v>
      </c>
      <c r="G1028" s="4">
        <v>5</v>
      </c>
    </row>
    <row r="1029" spans="1:7">
      <c r="A1029">
        <v>1028</v>
      </c>
      <c r="B1029" s="4" t="s">
        <v>1246</v>
      </c>
      <c r="C1029" s="4">
        <v>15</v>
      </c>
      <c r="D1029" s="4">
        <v>2.1798246E-2</v>
      </c>
      <c r="E1029" s="4" t="s">
        <v>3165</v>
      </c>
      <c r="F1029" s="4">
        <v>13.07894737</v>
      </c>
      <c r="G1029" s="4">
        <v>5</v>
      </c>
    </row>
    <row r="1030" spans="1:7">
      <c r="A1030">
        <v>1029</v>
      </c>
      <c r="B1030" s="4" t="s">
        <v>1247</v>
      </c>
      <c r="C1030" s="4">
        <v>15</v>
      </c>
      <c r="D1030" s="4">
        <v>2.1798246E-2</v>
      </c>
      <c r="E1030" s="4" t="s">
        <v>3165</v>
      </c>
      <c r="F1030" s="4">
        <v>13.07894737</v>
      </c>
      <c r="G1030" s="4">
        <v>5</v>
      </c>
    </row>
    <row r="1031" spans="1:7">
      <c r="A1031">
        <v>1030</v>
      </c>
      <c r="B1031" s="4" t="s">
        <v>1248</v>
      </c>
      <c r="C1031" s="4">
        <v>15</v>
      </c>
      <c r="D1031" s="4">
        <v>2.2412280999999999E-2</v>
      </c>
      <c r="E1031" s="4" t="s">
        <v>3165</v>
      </c>
      <c r="F1031" s="4">
        <v>13.44736842</v>
      </c>
      <c r="G1031" s="4">
        <v>5</v>
      </c>
    </row>
    <row r="1032" spans="1:7">
      <c r="A1032">
        <v>1031</v>
      </c>
      <c r="B1032" s="4" t="s">
        <v>1249</v>
      </c>
      <c r="C1032" s="4">
        <v>15</v>
      </c>
      <c r="D1032" s="4">
        <v>1.6578947E-2</v>
      </c>
      <c r="E1032" s="4" t="s">
        <v>3165</v>
      </c>
      <c r="F1032" s="4">
        <v>9.9473684210000002</v>
      </c>
      <c r="G1032" s="4">
        <v>5</v>
      </c>
    </row>
    <row r="1033" spans="1:7">
      <c r="A1033">
        <v>1032</v>
      </c>
      <c r="B1033" s="4" t="s">
        <v>1250</v>
      </c>
      <c r="C1033" s="4">
        <v>0</v>
      </c>
      <c r="D1033" s="4">
        <v>5.5263158E-2</v>
      </c>
      <c r="E1033" s="4" t="s">
        <v>3165</v>
      </c>
      <c r="F1033" s="4">
        <v>33.157894740000003</v>
      </c>
      <c r="G1033" s="4">
        <v>5</v>
      </c>
    </row>
    <row r="1034" spans="1:7">
      <c r="A1034">
        <v>1033</v>
      </c>
      <c r="B1034" s="4" t="s">
        <v>1251</v>
      </c>
      <c r="C1034" s="4">
        <v>0</v>
      </c>
      <c r="D1034" s="4">
        <v>5.0964912000000001E-2</v>
      </c>
      <c r="E1034" s="4" t="s">
        <v>3165</v>
      </c>
      <c r="F1034" s="4">
        <v>30.578947370000002</v>
      </c>
      <c r="G1034" s="4">
        <v>5</v>
      </c>
    </row>
    <row r="1035" spans="1:7">
      <c r="A1035">
        <v>1034</v>
      </c>
      <c r="B1035" s="4" t="s">
        <v>1252</v>
      </c>
      <c r="C1035" s="4">
        <v>0</v>
      </c>
      <c r="D1035" s="4">
        <v>4.8508771999999999E-2</v>
      </c>
      <c r="E1035" s="4" t="s">
        <v>3165</v>
      </c>
      <c r="F1035" s="4">
        <v>29.10526316</v>
      </c>
      <c r="G1035" s="4">
        <v>5</v>
      </c>
    </row>
    <row r="1036" spans="1:7">
      <c r="A1036">
        <v>1035</v>
      </c>
      <c r="B1036" s="4" t="s">
        <v>1253</v>
      </c>
      <c r="C1036" s="4">
        <v>0</v>
      </c>
      <c r="D1036" s="4">
        <v>4.6666667000000002E-2</v>
      </c>
      <c r="E1036" s="4" t="s">
        <v>3165</v>
      </c>
      <c r="F1036" s="4">
        <v>28</v>
      </c>
      <c r="G1036" s="4">
        <v>5</v>
      </c>
    </row>
    <row r="1037" spans="1:7">
      <c r="A1037">
        <v>1036</v>
      </c>
      <c r="B1037" s="4" t="s">
        <v>1254</v>
      </c>
      <c r="C1037" s="4">
        <v>0</v>
      </c>
      <c r="D1037" s="4">
        <v>4.0526316E-2</v>
      </c>
      <c r="E1037" s="4" t="s">
        <v>3165</v>
      </c>
      <c r="F1037" s="4">
        <v>24.315789469999999</v>
      </c>
      <c r="G1037" s="4">
        <v>5</v>
      </c>
    </row>
    <row r="1038" spans="1:7">
      <c r="A1038">
        <v>1037</v>
      </c>
      <c r="B1038" s="4" t="s">
        <v>1250</v>
      </c>
      <c r="C1038" s="4">
        <v>3</v>
      </c>
      <c r="D1038" s="4">
        <v>4.3596491000000001E-2</v>
      </c>
      <c r="E1038" s="4" t="s">
        <v>3165</v>
      </c>
      <c r="F1038" s="4">
        <v>26.15789474</v>
      </c>
      <c r="G1038" s="4">
        <v>5</v>
      </c>
    </row>
    <row r="1039" spans="1:7">
      <c r="A1039">
        <v>1038</v>
      </c>
      <c r="B1039" s="4" t="s">
        <v>1251</v>
      </c>
      <c r="C1039" s="4">
        <v>3</v>
      </c>
      <c r="D1039" s="4">
        <v>4.6052632000000003E-2</v>
      </c>
      <c r="E1039" s="4" t="s">
        <v>3165</v>
      </c>
      <c r="F1039" s="4">
        <v>27.631578950000002</v>
      </c>
      <c r="G1039" s="4">
        <v>5</v>
      </c>
    </row>
    <row r="1040" spans="1:7">
      <c r="A1040">
        <v>1039</v>
      </c>
      <c r="B1040" s="4" t="s">
        <v>1252</v>
      </c>
      <c r="C1040" s="4">
        <v>3</v>
      </c>
      <c r="D1040" s="4">
        <v>4.1447367999999998E-2</v>
      </c>
      <c r="E1040" s="4" t="s">
        <v>3165</v>
      </c>
      <c r="F1040" s="4">
        <v>24.868421049999998</v>
      </c>
      <c r="G1040" s="4">
        <v>5</v>
      </c>
    </row>
    <row r="1041" spans="1:7">
      <c r="A1041">
        <v>1040</v>
      </c>
      <c r="B1041" s="4" t="s">
        <v>1253</v>
      </c>
      <c r="C1041" s="4">
        <v>3</v>
      </c>
      <c r="D1041" s="4">
        <v>3.8377192999999997E-2</v>
      </c>
      <c r="E1041" s="4" t="s">
        <v>3165</v>
      </c>
      <c r="F1041" s="4">
        <v>23.026315790000002</v>
      </c>
      <c r="G1041" s="4">
        <v>5</v>
      </c>
    </row>
    <row r="1042" spans="1:7">
      <c r="A1042">
        <v>1041</v>
      </c>
      <c r="B1042" s="4" t="s">
        <v>1254</v>
      </c>
      <c r="C1042" s="4">
        <v>3</v>
      </c>
      <c r="D1042" s="4">
        <v>3.5921053000000001E-2</v>
      </c>
      <c r="E1042" s="4" t="s">
        <v>3165</v>
      </c>
      <c r="F1042" s="4">
        <v>21.55263158</v>
      </c>
      <c r="G1042" s="4">
        <v>5</v>
      </c>
    </row>
    <row r="1043" spans="1:7">
      <c r="A1043">
        <v>1042</v>
      </c>
      <c r="B1043" s="4" t="s">
        <v>1250</v>
      </c>
      <c r="C1043" s="4">
        <v>6</v>
      </c>
      <c r="D1043" s="4">
        <v>4.2675439000000003E-2</v>
      </c>
      <c r="E1043" s="4" t="s">
        <v>3165</v>
      </c>
      <c r="F1043" s="4">
        <v>25.60526316</v>
      </c>
      <c r="G1043" s="4">
        <v>5</v>
      </c>
    </row>
    <row r="1044" spans="1:7">
      <c r="A1044">
        <v>1043</v>
      </c>
      <c r="B1044" s="4" t="s">
        <v>1251</v>
      </c>
      <c r="C1044" s="4">
        <v>6</v>
      </c>
      <c r="D1044" s="4">
        <v>3.8377192999999997E-2</v>
      </c>
      <c r="E1044" s="4" t="s">
        <v>3165</v>
      </c>
      <c r="F1044" s="4">
        <v>23.026315790000002</v>
      </c>
      <c r="G1044" s="4">
        <v>5</v>
      </c>
    </row>
    <row r="1045" spans="1:7">
      <c r="A1045">
        <v>1044</v>
      </c>
      <c r="B1045" s="4" t="s">
        <v>1252</v>
      </c>
      <c r="C1045" s="4">
        <v>6</v>
      </c>
      <c r="D1045" s="4">
        <v>3.4385964999999998E-2</v>
      </c>
      <c r="E1045" s="4" t="s">
        <v>3165</v>
      </c>
      <c r="F1045" s="4">
        <v>20.631578950000002</v>
      </c>
      <c r="G1045" s="4">
        <v>5</v>
      </c>
    </row>
    <row r="1046" spans="1:7">
      <c r="A1046">
        <v>1045</v>
      </c>
      <c r="B1046" s="4" t="s">
        <v>1253</v>
      </c>
      <c r="C1046" s="4">
        <v>6</v>
      </c>
      <c r="D1046" s="4">
        <v>3.5307018000000003E-2</v>
      </c>
      <c r="E1046" s="4" t="s">
        <v>3165</v>
      </c>
      <c r="F1046" s="4">
        <v>21.184210530000001</v>
      </c>
      <c r="G1046" s="4">
        <v>5</v>
      </c>
    </row>
    <row r="1047" spans="1:7">
      <c r="A1047">
        <v>1046</v>
      </c>
      <c r="B1047" s="4" t="s">
        <v>1254</v>
      </c>
      <c r="C1047" s="4">
        <v>6</v>
      </c>
      <c r="D1047" s="4">
        <v>2.8859649000000001E-2</v>
      </c>
      <c r="E1047" s="4" t="s">
        <v>3165</v>
      </c>
      <c r="F1047" s="4">
        <v>17.315789469999999</v>
      </c>
      <c r="G1047" s="4">
        <v>5</v>
      </c>
    </row>
    <row r="1048" spans="1:7">
      <c r="A1048">
        <v>1047</v>
      </c>
      <c r="B1048" s="4" t="s">
        <v>1250</v>
      </c>
      <c r="C1048" s="4">
        <v>15</v>
      </c>
      <c r="D1048" s="4">
        <v>2.6710525999999998E-2</v>
      </c>
      <c r="E1048" s="4" t="s">
        <v>3165</v>
      </c>
      <c r="F1048" s="4">
        <v>16.026315790000002</v>
      </c>
      <c r="G1048" s="4">
        <v>5</v>
      </c>
    </row>
    <row r="1049" spans="1:7">
      <c r="A1049">
        <v>1048</v>
      </c>
      <c r="B1049" s="4" t="s">
        <v>1251</v>
      </c>
      <c r="C1049" s="4">
        <v>15</v>
      </c>
      <c r="D1049" s="4">
        <v>2.4868421000000002E-2</v>
      </c>
      <c r="E1049" s="4" t="s">
        <v>3165</v>
      </c>
      <c r="F1049" s="4">
        <v>14.92105263</v>
      </c>
      <c r="G1049" s="4">
        <v>5</v>
      </c>
    </row>
    <row r="1050" spans="1:7">
      <c r="A1050">
        <v>1049</v>
      </c>
      <c r="B1050" s="4" t="s">
        <v>1252</v>
      </c>
      <c r="C1050" s="4">
        <v>15</v>
      </c>
      <c r="D1050" s="4">
        <v>2.5482456000000001E-2</v>
      </c>
      <c r="E1050" s="4" t="s">
        <v>3165</v>
      </c>
      <c r="F1050" s="4">
        <v>15.28947368</v>
      </c>
      <c r="G1050" s="4">
        <v>5</v>
      </c>
    </row>
    <row r="1051" spans="1:7">
      <c r="A1051">
        <v>1050</v>
      </c>
      <c r="B1051" s="4" t="s">
        <v>1253</v>
      </c>
      <c r="C1051" s="4">
        <v>15</v>
      </c>
      <c r="D1051" s="4">
        <v>2.4254385999999999E-2</v>
      </c>
      <c r="E1051" s="4" t="s">
        <v>3165</v>
      </c>
      <c r="F1051" s="4">
        <v>14.55263158</v>
      </c>
      <c r="G1051" s="4">
        <v>5</v>
      </c>
    </row>
    <row r="1052" spans="1:7">
      <c r="A1052">
        <v>1051</v>
      </c>
      <c r="B1052" s="4" t="s">
        <v>1254</v>
      </c>
      <c r="C1052" s="4">
        <v>15</v>
      </c>
      <c r="D1052" s="4">
        <v>2.0263158E-2</v>
      </c>
      <c r="E1052" s="4" t="s">
        <v>3165</v>
      </c>
      <c r="F1052" s="4">
        <v>12.15789474</v>
      </c>
      <c r="G1052" s="4">
        <v>5</v>
      </c>
    </row>
    <row r="1053" spans="1:7">
      <c r="A1053">
        <v>1052</v>
      </c>
      <c r="B1053" s="4" t="s">
        <v>1255</v>
      </c>
      <c r="C1053" s="4">
        <v>3</v>
      </c>
      <c r="D1053" s="4">
        <v>20.07</v>
      </c>
      <c r="E1053" s="4" t="s">
        <v>3166</v>
      </c>
      <c r="F1053" s="4">
        <v>20.07</v>
      </c>
      <c r="G1053" s="4">
        <v>4</v>
      </c>
    </row>
    <row r="1054" spans="1:7">
      <c r="A1054">
        <v>1053</v>
      </c>
      <c r="B1054" s="4" t="s">
        <v>1258</v>
      </c>
      <c r="C1054" s="4">
        <v>3</v>
      </c>
      <c r="D1054" s="4">
        <v>23.17</v>
      </c>
      <c r="E1054" s="4" t="s">
        <v>3166</v>
      </c>
      <c r="F1054" s="4">
        <v>23.17</v>
      </c>
      <c r="G1054" s="4">
        <v>4</v>
      </c>
    </row>
    <row r="1055" spans="1:7">
      <c r="A1055">
        <v>1054</v>
      </c>
      <c r="B1055" s="4" t="s">
        <v>1259</v>
      </c>
      <c r="C1055" s="4">
        <v>3</v>
      </c>
      <c r="D1055" s="4">
        <v>15.76</v>
      </c>
      <c r="E1055" s="4" t="s">
        <v>3166</v>
      </c>
      <c r="F1055" s="4">
        <v>15.76</v>
      </c>
      <c r="G1055" s="4">
        <v>4</v>
      </c>
    </row>
    <row r="1056" spans="1:7">
      <c r="A1056">
        <v>1055</v>
      </c>
      <c r="B1056" s="4" t="s">
        <v>1261</v>
      </c>
      <c r="C1056" s="4">
        <v>3</v>
      </c>
      <c r="D1056" s="4">
        <v>20.21</v>
      </c>
      <c r="E1056" s="4" t="s">
        <v>3166</v>
      </c>
      <c r="F1056" s="4">
        <v>20.21</v>
      </c>
      <c r="G1056" s="4">
        <v>4</v>
      </c>
    </row>
    <row r="1057" spans="1:7">
      <c r="A1057">
        <v>1056</v>
      </c>
      <c r="B1057" s="4" t="s">
        <v>1262</v>
      </c>
      <c r="C1057" s="4">
        <v>3</v>
      </c>
      <c r="D1057" s="4">
        <v>13.09</v>
      </c>
      <c r="E1057" s="4" t="s">
        <v>3166</v>
      </c>
      <c r="F1057" s="4">
        <v>13.09</v>
      </c>
      <c r="G1057" s="4">
        <v>4</v>
      </c>
    </row>
    <row r="1058" spans="1:7">
      <c r="A1058">
        <v>1057</v>
      </c>
      <c r="B1058" s="4" t="s">
        <v>1263</v>
      </c>
      <c r="C1058" s="4">
        <v>3</v>
      </c>
      <c r="D1058" s="4">
        <v>60.43</v>
      </c>
      <c r="E1058" s="4" t="s">
        <v>3166</v>
      </c>
      <c r="F1058" s="4">
        <v>60.43</v>
      </c>
      <c r="G1058" s="4">
        <v>4</v>
      </c>
    </row>
    <row r="1059" spans="1:7">
      <c r="A1059">
        <v>1058</v>
      </c>
      <c r="B1059" s="4" t="s">
        <v>1255</v>
      </c>
      <c r="C1059" s="4">
        <v>6</v>
      </c>
      <c r="D1059" s="4">
        <v>15.75</v>
      </c>
      <c r="E1059" s="4" t="s">
        <v>3166</v>
      </c>
      <c r="F1059" s="4">
        <v>15.75</v>
      </c>
      <c r="G1059" s="4">
        <v>4</v>
      </c>
    </row>
    <row r="1060" spans="1:7">
      <c r="A1060">
        <v>1059</v>
      </c>
      <c r="B1060" s="4" t="s">
        <v>1258</v>
      </c>
      <c r="C1060" s="4">
        <v>6</v>
      </c>
      <c r="D1060" s="4">
        <v>16.86</v>
      </c>
      <c r="E1060" s="4" t="s">
        <v>3166</v>
      </c>
      <c r="F1060" s="4">
        <v>16.86</v>
      </c>
      <c r="G1060" s="4">
        <v>4</v>
      </c>
    </row>
    <row r="1061" spans="1:7">
      <c r="A1061">
        <v>1060</v>
      </c>
      <c r="B1061" s="4" t="s">
        <v>1259</v>
      </c>
      <c r="C1061" s="4">
        <v>6</v>
      </c>
      <c r="D1061" s="4">
        <v>9.91</v>
      </c>
      <c r="E1061" s="4" t="s">
        <v>3166</v>
      </c>
      <c r="F1061" s="4">
        <v>9.91</v>
      </c>
      <c r="G1061" s="4">
        <v>4</v>
      </c>
    </row>
    <row r="1062" spans="1:7">
      <c r="A1062">
        <v>1061</v>
      </c>
      <c r="B1062" s="4" t="s">
        <v>1261</v>
      </c>
      <c r="C1062" s="4">
        <v>6</v>
      </c>
      <c r="D1062" s="4">
        <v>16.39</v>
      </c>
      <c r="E1062" s="4" t="s">
        <v>3166</v>
      </c>
      <c r="F1062" s="4">
        <v>16.39</v>
      </c>
      <c r="G1062" s="4">
        <v>4</v>
      </c>
    </row>
    <row r="1063" spans="1:7">
      <c r="A1063">
        <v>1062</v>
      </c>
      <c r="B1063" s="4" t="s">
        <v>1262</v>
      </c>
      <c r="C1063" s="4">
        <v>6</v>
      </c>
      <c r="D1063" s="4">
        <v>8.8000000000000007</v>
      </c>
      <c r="E1063" s="4" t="s">
        <v>3166</v>
      </c>
      <c r="F1063" s="4">
        <v>8.8000000000000007</v>
      </c>
      <c r="G1063" s="4">
        <v>4</v>
      </c>
    </row>
    <row r="1064" spans="1:7">
      <c r="A1064">
        <v>1063</v>
      </c>
      <c r="B1064" s="4" t="s">
        <v>1263</v>
      </c>
      <c r="C1064" s="4">
        <v>6</v>
      </c>
      <c r="D1064" s="4">
        <v>23.46</v>
      </c>
      <c r="E1064" s="4" t="s">
        <v>3166</v>
      </c>
      <c r="F1064" s="4">
        <v>23.46</v>
      </c>
      <c r="G1064" s="4">
        <v>4</v>
      </c>
    </row>
    <row r="1065" spans="1:7">
      <c r="A1065">
        <v>1064</v>
      </c>
      <c r="B1065" s="4" t="s">
        <v>1255</v>
      </c>
      <c r="C1065" s="4">
        <v>15</v>
      </c>
      <c r="D1065" s="4">
        <v>5.4</v>
      </c>
      <c r="E1065" s="4" t="s">
        <v>3166</v>
      </c>
      <c r="F1065" s="4">
        <v>5.4</v>
      </c>
      <c r="G1065" s="4">
        <v>4</v>
      </c>
    </row>
    <row r="1066" spans="1:7">
      <c r="A1066">
        <v>1065</v>
      </c>
      <c r="B1066" s="4" t="s">
        <v>1258</v>
      </c>
      <c r="C1066" s="4">
        <v>15</v>
      </c>
      <c r="D1066" s="4">
        <v>4.33</v>
      </c>
      <c r="E1066" s="4" t="s">
        <v>3166</v>
      </c>
      <c r="F1066" s="4">
        <v>4.33</v>
      </c>
      <c r="G1066" s="4">
        <v>4</v>
      </c>
    </row>
    <row r="1067" spans="1:7">
      <c r="A1067">
        <v>1066</v>
      </c>
      <c r="B1067" s="4" t="s">
        <v>1259</v>
      </c>
      <c r="C1067" s="4">
        <v>15</v>
      </c>
      <c r="D1067" s="4">
        <v>4.25</v>
      </c>
      <c r="E1067" s="4" t="s">
        <v>3166</v>
      </c>
      <c r="F1067" s="4">
        <v>4.25</v>
      </c>
      <c r="G1067" s="4">
        <v>4</v>
      </c>
    </row>
    <row r="1068" spans="1:7">
      <c r="A1068">
        <v>1067</v>
      </c>
      <c r="B1068" s="4" t="s">
        <v>1261</v>
      </c>
      <c r="C1068" s="4">
        <v>15</v>
      </c>
      <c r="D1068" s="4">
        <v>8.76</v>
      </c>
      <c r="E1068" s="4" t="s">
        <v>3166</v>
      </c>
      <c r="F1068" s="4">
        <v>8.76</v>
      </c>
      <c r="G1068" s="4">
        <v>4</v>
      </c>
    </row>
    <row r="1069" spans="1:7">
      <c r="A1069">
        <v>1068</v>
      </c>
      <c r="B1069" s="4" t="s">
        <v>1262</v>
      </c>
      <c r="C1069" s="4">
        <v>15</v>
      </c>
      <c r="D1069" s="4">
        <v>3.83</v>
      </c>
      <c r="E1069" s="4" t="s">
        <v>3166</v>
      </c>
      <c r="F1069" s="4">
        <v>3.83</v>
      </c>
      <c r="G1069" s="4">
        <v>4</v>
      </c>
    </row>
    <row r="1070" spans="1:7">
      <c r="A1070">
        <v>1069</v>
      </c>
      <c r="B1070" s="4" t="s">
        <v>1263</v>
      </c>
      <c r="C1070" s="4">
        <v>15</v>
      </c>
      <c r="D1070" s="4">
        <v>5.38</v>
      </c>
      <c r="E1070" s="4" t="s">
        <v>3166</v>
      </c>
      <c r="F1070" s="4">
        <v>5.38</v>
      </c>
      <c r="G1070" s="4">
        <v>4</v>
      </c>
    </row>
    <row r="1071" spans="1:7">
      <c r="A1071">
        <v>1070</v>
      </c>
      <c r="B1071" s="6" t="s">
        <v>1264</v>
      </c>
      <c r="C1071" s="6">
        <v>0</v>
      </c>
      <c r="D1071" s="6">
        <v>-6.3502202639999998</v>
      </c>
      <c r="E1071" s="6" t="s">
        <v>3167</v>
      </c>
      <c r="F1071" s="6">
        <v>1.607245566</v>
      </c>
      <c r="G1071" s="6">
        <v>7</v>
      </c>
    </row>
    <row r="1072" spans="1:7">
      <c r="A1072">
        <v>1071</v>
      </c>
      <c r="B1072" s="6" t="s">
        <v>1266</v>
      </c>
      <c r="C1072" s="6">
        <v>0</v>
      </c>
      <c r="D1072" s="6">
        <v>-5.9669603520000001</v>
      </c>
      <c r="E1072" s="6" t="s">
        <v>3167</v>
      </c>
      <c r="F1072" s="6">
        <v>3.8845628130000001</v>
      </c>
      <c r="G1072" s="6">
        <v>7</v>
      </c>
    </row>
    <row r="1073" spans="1:7">
      <c r="A1073">
        <v>1072</v>
      </c>
      <c r="B1073" s="6" t="s">
        <v>1267</v>
      </c>
      <c r="C1073" s="6">
        <v>0</v>
      </c>
      <c r="D1073" s="6">
        <v>-5.8876651979999997</v>
      </c>
      <c r="E1073" s="6" t="s">
        <v>3167</v>
      </c>
      <c r="F1073" s="6">
        <v>4.662698163</v>
      </c>
      <c r="G1073" s="6">
        <v>7</v>
      </c>
    </row>
    <row r="1074" spans="1:7">
      <c r="A1074">
        <v>1073</v>
      </c>
      <c r="B1074" s="6" t="s">
        <v>1268</v>
      </c>
      <c r="C1074" s="6">
        <v>0</v>
      </c>
      <c r="D1074" s="6">
        <v>-5.7951541850000003</v>
      </c>
      <c r="E1074" s="6" t="s">
        <v>3167</v>
      </c>
      <c r="F1074" s="6">
        <v>5.7696346829999996</v>
      </c>
      <c r="G1074" s="6">
        <v>7</v>
      </c>
    </row>
    <row r="1075" spans="1:7">
      <c r="A1075">
        <v>1074</v>
      </c>
      <c r="B1075" s="6" t="s">
        <v>1269</v>
      </c>
      <c r="C1075" s="6">
        <v>0</v>
      </c>
      <c r="D1075" s="6">
        <v>-6.4030836999999998</v>
      </c>
      <c r="E1075" s="6" t="s">
        <v>3167</v>
      </c>
      <c r="F1075" s="6">
        <v>1.423045546</v>
      </c>
      <c r="G1075" s="6">
        <v>7</v>
      </c>
    </row>
    <row r="1076" spans="1:7">
      <c r="A1076">
        <v>1075</v>
      </c>
      <c r="B1076" s="6" t="s">
        <v>1270</v>
      </c>
      <c r="C1076" s="6">
        <v>0</v>
      </c>
      <c r="D1076" s="6">
        <v>-6.1255506610000001</v>
      </c>
      <c r="E1076" s="6" t="s">
        <v>3167</v>
      </c>
      <c r="F1076" s="6">
        <v>2.6961983589999998</v>
      </c>
      <c r="G1076" s="6">
        <v>7</v>
      </c>
    </row>
    <row r="1077" spans="1:7">
      <c r="A1077">
        <v>1076</v>
      </c>
      <c r="B1077" s="6" t="s">
        <v>1264</v>
      </c>
      <c r="C1077" s="6">
        <v>3</v>
      </c>
      <c r="D1077" s="6">
        <v>-6.7334801759999996</v>
      </c>
      <c r="E1077" s="6" t="s">
        <v>3167</v>
      </c>
      <c r="F1077" s="6">
        <v>0.66500104000000004</v>
      </c>
      <c r="G1077" s="6">
        <v>7</v>
      </c>
    </row>
    <row r="1078" spans="1:7">
      <c r="A1078">
        <v>1077</v>
      </c>
      <c r="B1078" s="6" t="s">
        <v>1266</v>
      </c>
      <c r="C1078" s="6">
        <v>3</v>
      </c>
      <c r="D1078" s="6">
        <v>-6.4559471369999999</v>
      </c>
      <c r="E1078" s="6" t="s">
        <v>3167</v>
      </c>
      <c r="F1078" s="6">
        <v>1.2599559570000001</v>
      </c>
      <c r="G1078" s="6">
        <v>7</v>
      </c>
    </row>
    <row r="1079" spans="1:7">
      <c r="A1079">
        <v>1078</v>
      </c>
      <c r="B1079" s="6" t="s">
        <v>1267</v>
      </c>
      <c r="C1079" s="6">
        <v>3</v>
      </c>
      <c r="D1079" s="6">
        <v>-6.3370044050000001</v>
      </c>
      <c r="E1079" s="6" t="s">
        <v>3167</v>
      </c>
      <c r="F1079" s="6">
        <v>1.6569068579999999</v>
      </c>
      <c r="G1079" s="6">
        <v>7</v>
      </c>
    </row>
    <row r="1080" spans="1:7">
      <c r="A1080">
        <v>1079</v>
      </c>
      <c r="B1080" s="6" t="s">
        <v>1268</v>
      </c>
      <c r="C1080" s="6">
        <v>3</v>
      </c>
      <c r="D1080" s="6">
        <v>-6.4559471369999999</v>
      </c>
      <c r="E1080" s="6" t="s">
        <v>3167</v>
      </c>
      <c r="F1080" s="6">
        <v>1.2599559570000001</v>
      </c>
      <c r="G1080" s="6">
        <v>7</v>
      </c>
    </row>
    <row r="1081" spans="1:7">
      <c r="A1081">
        <v>1080</v>
      </c>
      <c r="B1081" s="6" t="s">
        <v>1269</v>
      </c>
      <c r="C1081" s="6">
        <v>3</v>
      </c>
      <c r="D1081" s="6">
        <v>-6.7995594710000002</v>
      </c>
      <c r="E1081" s="6" t="s">
        <v>3167</v>
      </c>
      <c r="F1081" s="6">
        <v>0.57114059500000003</v>
      </c>
      <c r="G1081" s="6">
        <v>7</v>
      </c>
    </row>
    <row r="1082" spans="1:7">
      <c r="A1082">
        <v>1081</v>
      </c>
      <c r="B1082" s="6" t="s">
        <v>1270</v>
      </c>
      <c r="C1082" s="6">
        <v>3</v>
      </c>
      <c r="D1082" s="6">
        <v>-6.6938325990000003</v>
      </c>
      <c r="E1082" s="6" t="s">
        <v>3167</v>
      </c>
      <c r="F1082" s="6">
        <v>0.72856768000000005</v>
      </c>
      <c r="G1082" s="6">
        <v>7</v>
      </c>
    </row>
    <row r="1083" spans="1:7">
      <c r="A1083">
        <v>1082</v>
      </c>
      <c r="B1083" s="6" t="s">
        <v>1264</v>
      </c>
      <c r="C1083" s="6">
        <v>6</v>
      </c>
      <c r="D1083" s="6">
        <v>-6.9185022030000001</v>
      </c>
      <c r="E1083" s="6" t="s">
        <v>3167</v>
      </c>
      <c r="F1083" s="6">
        <v>0.43431046899999998</v>
      </c>
      <c r="G1083" s="6">
        <v>7</v>
      </c>
    </row>
    <row r="1084" spans="1:7">
      <c r="A1084">
        <v>1083</v>
      </c>
      <c r="B1084" s="6" t="s">
        <v>1266</v>
      </c>
      <c r="C1084" s="6">
        <v>6</v>
      </c>
      <c r="D1084" s="6">
        <v>-6.7995594710000002</v>
      </c>
      <c r="E1084" s="6" t="s">
        <v>3167</v>
      </c>
      <c r="F1084" s="6">
        <v>0.57114059500000003</v>
      </c>
      <c r="G1084" s="6">
        <v>7</v>
      </c>
    </row>
    <row r="1085" spans="1:7">
      <c r="A1085">
        <v>1084</v>
      </c>
      <c r="B1085" s="6" t="s">
        <v>1267</v>
      </c>
      <c r="C1085" s="6">
        <v>6</v>
      </c>
      <c r="D1085" s="6">
        <v>-6.6145374449999998</v>
      </c>
      <c r="E1085" s="6" t="s">
        <v>3167</v>
      </c>
      <c r="F1085" s="6">
        <v>0.87451055499999997</v>
      </c>
      <c r="G1085" s="6">
        <v>7</v>
      </c>
    </row>
    <row r="1086" spans="1:7">
      <c r="A1086">
        <v>1085</v>
      </c>
      <c r="B1086" s="6" t="s">
        <v>1268</v>
      </c>
      <c r="C1086" s="6">
        <v>6</v>
      </c>
      <c r="D1086" s="6">
        <v>-6.8524229070000002</v>
      </c>
      <c r="E1086" s="6" t="s">
        <v>3167</v>
      </c>
      <c r="F1086" s="6">
        <v>0.50568444300000004</v>
      </c>
      <c r="G1086" s="6">
        <v>7</v>
      </c>
    </row>
    <row r="1087" spans="1:7">
      <c r="A1087">
        <v>1086</v>
      </c>
      <c r="B1087" s="6" t="s">
        <v>1269</v>
      </c>
      <c r="C1087" s="6">
        <v>6</v>
      </c>
      <c r="D1087" s="6">
        <v>-7.0638766520000003</v>
      </c>
      <c r="E1087" s="6" t="s">
        <v>3167</v>
      </c>
      <c r="F1087" s="6">
        <v>0.31076052700000001</v>
      </c>
      <c r="G1087" s="6">
        <v>7</v>
      </c>
    </row>
    <row r="1088" spans="1:7">
      <c r="A1088">
        <v>1087</v>
      </c>
      <c r="B1088" s="6" t="s">
        <v>1270</v>
      </c>
      <c r="C1088" s="6">
        <v>6</v>
      </c>
      <c r="D1088" s="6">
        <v>-7.024229075</v>
      </c>
      <c r="E1088" s="6" t="s">
        <v>3167</v>
      </c>
      <c r="F1088" s="6">
        <v>0.34046574699999999</v>
      </c>
      <c r="G1088" s="6">
        <v>7</v>
      </c>
    </row>
    <row r="1089" spans="1:7">
      <c r="A1089">
        <v>1088</v>
      </c>
      <c r="B1089" s="6" t="s">
        <v>1264</v>
      </c>
      <c r="C1089" s="6">
        <v>12</v>
      </c>
      <c r="D1089" s="6">
        <v>-7.0506607929999996</v>
      </c>
      <c r="E1089" s="6" t="s">
        <v>3167</v>
      </c>
      <c r="F1089" s="6">
        <v>0.32036252500000001</v>
      </c>
      <c r="G1089" s="6">
        <v>7</v>
      </c>
    </row>
    <row r="1090" spans="1:7">
      <c r="A1090">
        <v>1089</v>
      </c>
      <c r="B1090" s="6" t="s">
        <v>1266</v>
      </c>
      <c r="C1090" s="6">
        <v>12</v>
      </c>
      <c r="D1090" s="6">
        <v>-6.9845814979999998</v>
      </c>
      <c r="E1090" s="6" t="s">
        <v>3167</v>
      </c>
      <c r="F1090" s="6">
        <v>0.37301045399999999</v>
      </c>
      <c r="G1090" s="6">
        <v>7</v>
      </c>
    </row>
    <row r="1091" spans="1:7">
      <c r="A1091">
        <v>1090</v>
      </c>
      <c r="B1091" s="6" t="s">
        <v>1267</v>
      </c>
      <c r="C1091" s="6">
        <v>12</v>
      </c>
      <c r="D1091" s="6">
        <v>-6.8524229070000002</v>
      </c>
      <c r="E1091" s="6" t="s">
        <v>3167</v>
      </c>
      <c r="F1091" s="6">
        <v>0.50568444300000004</v>
      </c>
      <c r="G1091" s="6">
        <v>7</v>
      </c>
    </row>
    <row r="1092" spans="1:7">
      <c r="A1092">
        <v>1091</v>
      </c>
      <c r="B1092" s="6" t="s">
        <v>1268</v>
      </c>
      <c r="C1092" s="6">
        <v>12</v>
      </c>
      <c r="D1092" s="6">
        <v>-7.024229075</v>
      </c>
      <c r="E1092" s="6" t="s">
        <v>3167</v>
      </c>
      <c r="F1092" s="6">
        <v>0.34046574699999999</v>
      </c>
      <c r="G1092" s="6">
        <v>7</v>
      </c>
    </row>
    <row r="1093" spans="1:7">
      <c r="A1093">
        <v>1092</v>
      </c>
      <c r="B1093" s="6" t="s">
        <v>1269</v>
      </c>
      <c r="C1093" s="6">
        <v>12</v>
      </c>
      <c r="D1093" s="6">
        <v>-7.2621145370000004</v>
      </c>
      <c r="E1093" s="6" t="s">
        <v>3167</v>
      </c>
      <c r="F1093" s="6">
        <v>0.19687381800000001</v>
      </c>
      <c r="G1093" s="6">
        <v>7</v>
      </c>
    </row>
    <row r="1094" spans="1:7">
      <c r="A1094">
        <v>1093</v>
      </c>
      <c r="B1094" s="6" t="s">
        <v>1270</v>
      </c>
      <c r="C1094" s="6">
        <v>12</v>
      </c>
      <c r="D1094" s="6">
        <v>-7.235682819</v>
      </c>
      <c r="E1094" s="6" t="s">
        <v>3167</v>
      </c>
      <c r="F1094" s="6">
        <v>0.209227941</v>
      </c>
      <c r="G1094" s="6">
        <v>7</v>
      </c>
    </row>
    <row r="1095" spans="1:7">
      <c r="A1095">
        <v>1094</v>
      </c>
      <c r="B1095" s="6" t="s">
        <v>1271</v>
      </c>
      <c r="C1095" s="6">
        <v>0</v>
      </c>
      <c r="D1095" s="6">
        <v>-6.1123348020000003</v>
      </c>
      <c r="E1095" s="6" t="s">
        <v>3167</v>
      </c>
      <c r="F1095" s="6">
        <v>2.7795065320000001</v>
      </c>
      <c r="G1095" s="6">
        <v>7</v>
      </c>
    </row>
    <row r="1096" spans="1:7">
      <c r="A1096">
        <v>1095</v>
      </c>
      <c r="B1096" s="6" t="s">
        <v>1272</v>
      </c>
      <c r="C1096" s="6">
        <v>0</v>
      </c>
      <c r="D1096" s="6">
        <v>-5.5044052859999999</v>
      </c>
      <c r="E1096" s="6" t="s">
        <v>3167</v>
      </c>
      <c r="F1096" s="6">
        <v>11.26930711</v>
      </c>
      <c r="G1096" s="6">
        <v>7</v>
      </c>
    </row>
    <row r="1097" spans="1:7">
      <c r="A1097">
        <v>1096</v>
      </c>
      <c r="B1097" s="6" t="s">
        <v>1273</v>
      </c>
      <c r="C1097" s="6">
        <v>0</v>
      </c>
      <c r="D1097" s="6">
        <v>-6.3105726869999996</v>
      </c>
      <c r="E1097" s="6" t="s">
        <v>3167</v>
      </c>
      <c r="F1097" s="6">
        <v>1.7608802139999999</v>
      </c>
      <c r="G1097" s="6">
        <v>7</v>
      </c>
    </row>
    <row r="1098" spans="1:7">
      <c r="A1098">
        <v>1097</v>
      </c>
      <c r="B1098" s="6" t="s">
        <v>1274</v>
      </c>
      <c r="C1098" s="6">
        <v>0</v>
      </c>
      <c r="D1098" s="6">
        <v>-6.3370044050000001</v>
      </c>
      <c r="E1098" s="6" t="s">
        <v>3167</v>
      </c>
      <c r="F1098" s="6">
        <v>1.6569068579999999</v>
      </c>
      <c r="G1098" s="6">
        <v>7</v>
      </c>
    </row>
    <row r="1099" spans="1:7">
      <c r="A1099">
        <v>1098</v>
      </c>
      <c r="B1099" s="6" t="s">
        <v>1275</v>
      </c>
      <c r="C1099" s="6">
        <v>0</v>
      </c>
      <c r="D1099" s="6">
        <v>-6.3502202639999998</v>
      </c>
      <c r="E1099" s="6" t="s">
        <v>3167</v>
      </c>
      <c r="F1099" s="6">
        <v>1.607245566</v>
      </c>
      <c r="G1099" s="6">
        <v>7</v>
      </c>
    </row>
    <row r="1100" spans="1:7">
      <c r="A1100">
        <v>1099</v>
      </c>
      <c r="B1100" s="6" t="s">
        <v>1276</v>
      </c>
      <c r="C1100" s="6">
        <v>0</v>
      </c>
      <c r="D1100" s="6">
        <v>-6.3634361229999996</v>
      </c>
      <c r="E1100" s="6" t="s">
        <v>3167</v>
      </c>
      <c r="F1100" s="6">
        <v>1.559072738</v>
      </c>
      <c r="G1100" s="6">
        <v>7</v>
      </c>
    </row>
    <row r="1101" spans="1:7">
      <c r="A1101">
        <v>1100</v>
      </c>
      <c r="B1101" s="6" t="s">
        <v>1271</v>
      </c>
      <c r="C1101" s="6">
        <v>3</v>
      </c>
      <c r="D1101" s="6">
        <v>-6.2841409690000001</v>
      </c>
      <c r="E1101" s="6" t="s">
        <v>3167</v>
      </c>
      <c r="F1101" s="6">
        <v>1.8713780520000001</v>
      </c>
      <c r="G1101" s="6">
        <v>7</v>
      </c>
    </row>
    <row r="1102" spans="1:7">
      <c r="A1102">
        <v>1101</v>
      </c>
      <c r="B1102" s="6" t="s">
        <v>1272</v>
      </c>
      <c r="C1102" s="6">
        <v>3</v>
      </c>
      <c r="D1102" s="6">
        <v>-5.8612334800000001</v>
      </c>
      <c r="E1102" s="6" t="s">
        <v>3167</v>
      </c>
      <c r="F1102" s="6">
        <v>4.9552893689999999</v>
      </c>
      <c r="G1102" s="6">
        <v>7</v>
      </c>
    </row>
    <row r="1103" spans="1:7">
      <c r="A1103">
        <v>1102</v>
      </c>
      <c r="B1103" s="6" t="s">
        <v>1273</v>
      </c>
      <c r="C1103" s="6">
        <v>3</v>
      </c>
      <c r="D1103" s="6">
        <v>-6.3766519820000003</v>
      </c>
      <c r="E1103" s="6" t="s">
        <v>3167</v>
      </c>
      <c r="F1103" s="6">
        <v>1.512343759</v>
      </c>
      <c r="G1103" s="6">
        <v>7</v>
      </c>
    </row>
    <row r="1104" spans="1:7">
      <c r="A1104">
        <v>1103</v>
      </c>
      <c r="B1104" s="6" t="s">
        <v>1274</v>
      </c>
      <c r="C1104" s="6">
        <v>3</v>
      </c>
      <c r="D1104" s="6">
        <v>-6.5220264319999997</v>
      </c>
      <c r="E1104" s="6" t="s">
        <v>3167</v>
      </c>
      <c r="F1104" s="6">
        <v>1.082121608</v>
      </c>
      <c r="G1104" s="6">
        <v>7</v>
      </c>
    </row>
    <row r="1105" spans="1:7">
      <c r="A1105">
        <v>1104</v>
      </c>
      <c r="B1105" s="6" t="s">
        <v>1275</v>
      </c>
      <c r="C1105" s="6">
        <v>3</v>
      </c>
      <c r="D1105" s="6">
        <v>-6.5881057270000003</v>
      </c>
      <c r="E1105" s="6" t="s">
        <v>3167</v>
      </c>
      <c r="F1105" s="6">
        <v>0.92938738600000004</v>
      </c>
      <c r="G1105" s="6">
        <v>7</v>
      </c>
    </row>
    <row r="1106" spans="1:7">
      <c r="A1106">
        <v>1105</v>
      </c>
      <c r="B1106" s="6" t="s">
        <v>1276</v>
      </c>
      <c r="C1106" s="6">
        <v>3</v>
      </c>
      <c r="D1106" s="6">
        <v>-6.6674008809999998</v>
      </c>
      <c r="E1106" s="6" t="s">
        <v>3167</v>
      </c>
      <c r="F1106" s="6">
        <v>0.77428638000000005</v>
      </c>
      <c r="G1106" s="6">
        <v>7</v>
      </c>
    </row>
    <row r="1107" spans="1:7">
      <c r="A1107">
        <v>1106</v>
      </c>
      <c r="B1107" s="6" t="s">
        <v>1271</v>
      </c>
      <c r="C1107" s="6">
        <v>6</v>
      </c>
      <c r="D1107" s="6">
        <v>-6.4427312780000001</v>
      </c>
      <c r="E1107" s="6" t="s">
        <v>3167</v>
      </c>
      <c r="F1107" s="6">
        <v>1.298886561</v>
      </c>
      <c r="G1107" s="6">
        <v>7</v>
      </c>
    </row>
    <row r="1108" spans="1:7">
      <c r="A1108">
        <v>1107</v>
      </c>
      <c r="B1108" s="6" t="s">
        <v>1272</v>
      </c>
      <c r="C1108" s="6">
        <v>6</v>
      </c>
      <c r="D1108" s="6">
        <v>-6.0991189429999997</v>
      </c>
      <c r="E1108" s="6" t="s">
        <v>3167</v>
      </c>
      <c r="F1108" s="6">
        <v>2.8653887930000002</v>
      </c>
      <c r="G1108" s="6">
        <v>7</v>
      </c>
    </row>
    <row r="1109" spans="1:7">
      <c r="A1109">
        <v>1108</v>
      </c>
      <c r="B1109" s="6" t="s">
        <v>1273</v>
      </c>
      <c r="C1109" s="6">
        <v>6</v>
      </c>
      <c r="D1109" s="6">
        <v>-6.4295154190000003</v>
      </c>
      <c r="E1109" s="6" t="s">
        <v>3167</v>
      </c>
      <c r="F1109" s="6">
        <v>1.3390200569999999</v>
      </c>
      <c r="G1109" s="6">
        <v>7</v>
      </c>
    </row>
    <row r="1110" spans="1:7">
      <c r="A1110">
        <v>1109</v>
      </c>
      <c r="B1110" s="6" t="s">
        <v>1274</v>
      </c>
      <c r="C1110" s="6">
        <v>6</v>
      </c>
      <c r="D1110" s="6">
        <v>-6.7466960350000003</v>
      </c>
      <c r="E1110" s="6" t="s">
        <v>3167</v>
      </c>
      <c r="F1110" s="6">
        <v>0.64506943699999997</v>
      </c>
      <c r="G1110" s="6">
        <v>7</v>
      </c>
    </row>
    <row r="1111" spans="1:7">
      <c r="A1111">
        <v>1110</v>
      </c>
      <c r="B1111" s="6" t="s">
        <v>1275</v>
      </c>
      <c r="C1111" s="6">
        <v>6</v>
      </c>
      <c r="D1111" s="6">
        <v>-6.8259911889999998</v>
      </c>
      <c r="E1111" s="6" t="s">
        <v>3167</v>
      </c>
      <c r="F1111" s="6">
        <v>0.53741689000000004</v>
      </c>
      <c r="G1111" s="6">
        <v>7</v>
      </c>
    </row>
    <row r="1112" spans="1:7">
      <c r="A1112">
        <v>1111</v>
      </c>
      <c r="B1112" s="6" t="s">
        <v>1276</v>
      </c>
      <c r="C1112" s="6">
        <v>6</v>
      </c>
      <c r="D1112" s="6">
        <v>-6.9052863440000003</v>
      </c>
      <c r="E1112" s="6" t="s">
        <v>3167</v>
      </c>
      <c r="F1112" s="6">
        <v>0.44772996100000001</v>
      </c>
      <c r="G1112" s="6">
        <v>7</v>
      </c>
    </row>
    <row r="1113" spans="1:7">
      <c r="A1113">
        <v>1112</v>
      </c>
      <c r="B1113" s="6" t="s">
        <v>1271</v>
      </c>
      <c r="C1113" s="6">
        <v>12</v>
      </c>
      <c r="D1113" s="6">
        <v>-6.5748898679999996</v>
      </c>
      <c r="E1113" s="6" t="s">
        <v>3167</v>
      </c>
      <c r="F1113" s="6">
        <v>0.95810395500000001</v>
      </c>
      <c r="G1113" s="6">
        <v>7</v>
      </c>
    </row>
    <row r="1114" spans="1:7">
      <c r="A1114">
        <v>1113</v>
      </c>
      <c r="B1114" s="6" t="s">
        <v>1272</v>
      </c>
      <c r="C1114" s="6">
        <v>12</v>
      </c>
      <c r="D1114" s="6">
        <v>-6.389867841</v>
      </c>
      <c r="E1114" s="6" t="s">
        <v>3167</v>
      </c>
      <c r="F1114" s="6">
        <v>1.4670153539999999</v>
      </c>
      <c r="G1114" s="6">
        <v>7</v>
      </c>
    </row>
    <row r="1115" spans="1:7">
      <c r="A1115">
        <v>1114</v>
      </c>
      <c r="B1115" s="6" t="s">
        <v>1273</v>
      </c>
      <c r="C1115" s="6">
        <v>12</v>
      </c>
      <c r="D1115" s="6">
        <v>-6.5748898679999996</v>
      </c>
      <c r="E1115" s="6" t="s">
        <v>3167</v>
      </c>
      <c r="F1115" s="6">
        <v>0.95810395500000001</v>
      </c>
      <c r="G1115" s="6">
        <v>7</v>
      </c>
    </row>
    <row r="1116" spans="1:7">
      <c r="A1116">
        <v>1115</v>
      </c>
      <c r="B1116" s="6" t="s">
        <v>1274</v>
      </c>
      <c r="C1116" s="6">
        <v>12</v>
      </c>
      <c r="D1116" s="6">
        <v>-6.8920704849999996</v>
      </c>
      <c r="E1116" s="6" t="s">
        <v>3167</v>
      </c>
      <c r="F1116" s="6">
        <v>0.46156409300000001</v>
      </c>
      <c r="G1116" s="6">
        <v>7</v>
      </c>
    </row>
    <row r="1117" spans="1:7">
      <c r="A1117">
        <v>1116</v>
      </c>
      <c r="B1117" s="6" t="s">
        <v>1275</v>
      </c>
      <c r="C1117" s="6">
        <v>12</v>
      </c>
      <c r="D1117" s="6">
        <v>-6.9977973569999996</v>
      </c>
      <c r="E1117" s="6" t="s">
        <v>3167</v>
      </c>
      <c r="F1117" s="6">
        <v>0.36183047600000001</v>
      </c>
      <c r="G1117" s="6">
        <v>7</v>
      </c>
    </row>
    <row r="1118" spans="1:7">
      <c r="A1118">
        <v>1117</v>
      </c>
      <c r="B1118" s="6" t="s">
        <v>1276</v>
      </c>
      <c r="C1118" s="6">
        <v>12</v>
      </c>
      <c r="D1118" s="6">
        <v>-7.1167400880000002</v>
      </c>
      <c r="E1118" s="6" t="s">
        <v>3167</v>
      </c>
      <c r="F1118" s="6">
        <v>0.27514549900000002</v>
      </c>
      <c r="G1118" s="6">
        <v>7</v>
      </c>
    </row>
    <row r="1119" spans="1:7">
      <c r="A1119">
        <v>1118</v>
      </c>
      <c r="B1119" s="6" t="s">
        <v>1277</v>
      </c>
      <c r="C1119" s="6">
        <v>0</v>
      </c>
      <c r="D1119" s="6">
        <v>-5.8363636359999997</v>
      </c>
      <c r="E1119" s="6" t="s">
        <v>3167</v>
      </c>
      <c r="F1119" s="6">
        <v>5.2473358829999999</v>
      </c>
      <c r="G1119" s="6">
        <v>7</v>
      </c>
    </row>
    <row r="1120" spans="1:7">
      <c r="A1120">
        <v>1119</v>
      </c>
      <c r="B1120" s="6" t="s">
        <v>1278</v>
      </c>
      <c r="C1120" s="6">
        <v>0</v>
      </c>
      <c r="D1120" s="6">
        <v>-6.1090909089999998</v>
      </c>
      <c r="E1120" s="6" t="s">
        <v>3167</v>
      </c>
      <c r="F1120" s="6">
        <v>2.8003453380000001</v>
      </c>
      <c r="G1120" s="6">
        <v>7</v>
      </c>
    </row>
    <row r="1121" spans="1:7">
      <c r="A1121">
        <v>1120</v>
      </c>
      <c r="B1121" s="6" t="s">
        <v>1279</v>
      </c>
      <c r="C1121" s="6">
        <v>0</v>
      </c>
      <c r="D1121" s="6">
        <v>-5.9318181819999998</v>
      </c>
      <c r="E1121" s="6" t="s">
        <v>3167</v>
      </c>
      <c r="F1121" s="6">
        <v>4.2119607840000004</v>
      </c>
      <c r="G1121" s="6">
        <v>7</v>
      </c>
    </row>
    <row r="1122" spans="1:7">
      <c r="A1122">
        <v>1121</v>
      </c>
      <c r="B1122" s="6" t="s">
        <v>1280</v>
      </c>
      <c r="C1122" s="6">
        <v>0</v>
      </c>
      <c r="D1122" s="6">
        <v>-6.5181818180000004</v>
      </c>
      <c r="E1122" s="6" t="s">
        <v>3167</v>
      </c>
      <c r="F1122" s="6">
        <v>1.0917436700000001</v>
      </c>
      <c r="G1122" s="6">
        <v>7</v>
      </c>
    </row>
    <row r="1123" spans="1:7">
      <c r="A1123">
        <v>1122</v>
      </c>
      <c r="B1123" s="6" t="s">
        <v>1281</v>
      </c>
      <c r="C1123" s="6">
        <v>0</v>
      </c>
      <c r="D1123" s="6">
        <v>-6.190909091</v>
      </c>
      <c r="E1123" s="6" t="s">
        <v>3167</v>
      </c>
      <c r="F1123" s="6">
        <v>2.319494835</v>
      </c>
      <c r="G1123" s="6">
        <v>7</v>
      </c>
    </row>
    <row r="1124" spans="1:7">
      <c r="A1124">
        <v>1123</v>
      </c>
      <c r="B1124" s="6" t="s">
        <v>1282</v>
      </c>
      <c r="C1124" s="6">
        <v>0</v>
      </c>
      <c r="D1124" s="6">
        <v>-6.2863636359999999</v>
      </c>
      <c r="E1124" s="6" t="s">
        <v>3167</v>
      </c>
      <c r="F1124" s="6">
        <v>1.861825029</v>
      </c>
      <c r="G1124" s="6">
        <v>7</v>
      </c>
    </row>
    <row r="1125" spans="1:7">
      <c r="A1125">
        <v>1124</v>
      </c>
      <c r="B1125" s="6" t="s">
        <v>1277</v>
      </c>
      <c r="C1125" s="6">
        <v>3</v>
      </c>
      <c r="D1125" s="6">
        <v>-6.4363636360000003</v>
      </c>
      <c r="E1125" s="6" t="s">
        <v>3167</v>
      </c>
      <c r="F1125" s="6">
        <v>1.3180711810000001</v>
      </c>
      <c r="G1125" s="6">
        <v>7</v>
      </c>
    </row>
    <row r="1126" spans="1:7">
      <c r="A1126">
        <v>1125</v>
      </c>
      <c r="B1126" s="6" t="s">
        <v>1278</v>
      </c>
      <c r="C1126" s="6">
        <v>3</v>
      </c>
      <c r="D1126" s="6">
        <v>-6.45</v>
      </c>
      <c r="E1126" s="6" t="s">
        <v>3167</v>
      </c>
      <c r="F1126" s="6">
        <v>1.277328201</v>
      </c>
      <c r="G1126" s="6">
        <v>7</v>
      </c>
    </row>
    <row r="1127" spans="1:7">
      <c r="A1127">
        <v>1126</v>
      </c>
      <c r="B1127" s="6" t="s">
        <v>1279</v>
      </c>
      <c r="C1127" s="6">
        <v>3</v>
      </c>
      <c r="D1127" s="6">
        <v>-6.190909091</v>
      </c>
      <c r="E1127" s="6" t="s">
        <v>3167</v>
      </c>
      <c r="F1127" s="6">
        <v>2.319494835</v>
      </c>
      <c r="G1127" s="6">
        <v>7</v>
      </c>
    </row>
    <row r="1128" spans="1:7">
      <c r="A1128">
        <v>1127</v>
      </c>
      <c r="B1128" s="6" t="s">
        <v>1280</v>
      </c>
      <c r="C1128" s="6">
        <v>3</v>
      </c>
      <c r="D1128" s="6">
        <v>-6.75</v>
      </c>
      <c r="E1128" s="6" t="s">
        <v>3167</v>
      </c>
      <c r="F1128" s="6">
        <v>0.64018058799999999</v>
      </c>
      <c r="G1128" s="6">
        <v>7</v>
      </c>
    </row>
    <row r="1129" spans="1:7">
      <c r="A1129">
        <v>1128</v>
      </c>
      <c r="B1129" s="6" t="s">
        <v>1281</v>
      </c>
      <c r="C1129" s="6">
        <v>3</v>
      </c>
      <c r="D1129" s="6">
        <v>-6.6</v>
      </c>
      <c r="E1129" s="6" t="s">
        <v>3167</v>
      </c>
      <c r="F1129" s="6">
        <v>0.90427911500000002</v>
      </c>
      <c r="G1129" s="6">
        <v>7</v>
      </c>
    </row>
    <row r="1130" spans="1:7">
      <c r="A1130">
        <v>1129</v>
      </c>
      <c r="B1130" s="6" t="s">
        <v>1282</v>
      </c>
      <c r="C1130" s="6">
        <v>3</v>
      </c>
      <c r="D1130" s="6">
        <v>-6.6409090910000002</v>
      </c>
      <c r="E1130" s="6" t="s">
        <v>3167</v>
      </c>
      <c r="F1130" s="6">
        <v>0.82298782400000003</v>
      </c>
      <c r="G1130" s="6">
        <v>7</v>
      </c>
    </row>
    <row r="1131" spans="1:7">
      <c r="A1131">
        <v>1130</v>
      </c>
      <c r="B1131" s="6" t="s">
        <v>1277</v>
      </c>
      <c r="C1131" s="6">
        <v>6</v>
      </c>
      <c r="D1131" s="6">
        <v>-6.75</v>
      </c>
      <c r="E1131" s="6" t="s">
        <v>3167</v>
      </c>
      <c r="F1131" s="6">
        <v>0.64018058799999999</v>
      </c>
      <c r="G1131" s="6">
        <v>7</v>
      </c>
    </row>
    <row r="1132" spans="1:7">
      <c r="A1132">
        <v>1131</v>
      </c>
      <c r="B1132" s="6" t="s">
        <v>1278</v>
      </c>
      <c r="C1132" s="6">
        <v>6</v>
      </c>
      <c r="D1132" s="6">
        <v>-6.7090909090000004</v>
      </c>
      <c r="E1132" s="6" t="s">
        <v>3167</v>
      </c>
      <c r="F1132" s="6">
        <v>0.70341494599999999</v>
      </c>
      <c r="G1132" s="6">
        <v>7</v>
      </c>
    </row>
    <row r="1133" spans="1:7">
      <c r="A1133">
        <v>1132</v>
      </c>
      <c r="B1133" s="6" t="s">
        <v>1279</v>
      </c>
      <c r="C1133" s="6">
        <v>6</v>
      </c>
      <c r="D1133" s="6">
        <v>-6.4090909089999997</v>
      </c>
      <c r="E1133" s="6" t="s">
        <v>3167</v>
      </c>
      <c r="F1133" s="6">
        <v>1.403497333</v>
      </c>
      <c r="G1133" s="6">
        <v>7</v>
      </c>
    </row>
    <row r="1134" spans="1:7">
      <c r="A1134">
        <v>1133</v>
      </c>
      <c r="B1134" s="6" t="s">
        <v>1280</v>
      </c>
      <c r="C1134" s="6">
        <v>6</v>
      </c>
      <c r="D1134" s="6">
        <v>-7.0227272730000001</v>
      </c>
      <c r="E1134" s="6" t="s">
        <v>3167</v>
      </c>
      <c r="F1134" s="6">
        <v>0.34164512499999999</v>
      </c>
      <c r="G1134" s="6">
        <v>7</v>
      </c>
    </row>
    <row r="1135" spans="1:7">
      <c r="A1135">
        <v>1134</v>
      </c>
      <c r="B1135" s="6" t="s">
        <v>1281</v>
      </c>
      <c r="C1135" s="6">
        <v>6</v>
      </c>
      <c r="D1135" s="6">
        <v>-6.9136363640000003</v>
      </c>
      <c r="E1135" s="6" t="s">
        <v>3167</v>
      </c>
      <c r="F1135" s="6">
        <v>0.43920384899999998</v>
      </c>
      <c r="G1135" s="6">
        <v>7</v>
      </c>
    </row>
    <row r="1136" spans="1:7">
      <c r="A1136">
        <v>1135</v>
      </c>
      <c r="B1136" s="6" t="s">
        <v>1282</v>
      </c>
      <c r="C1136" s="6">
        <v>6</v>
      </c>
      <c r="D1136" s="6">
        <v>-6.9818181819999996</v>
      </c>
      <c r="E1136" s="6" t="s">
        <v>3167</v>
      </c>
      <c r="F1136" s="6">
        <v>0.37539139999999999</v>
      </c>
      <c r="G1136" s="6">
        <v>7</v>
      </c>
    </row>
    <row r="1137" spans="1:7">
      <c r="A1137">
        <v>1136</v>
      </c>
      <c r="B1137" s="6" t="s">
        <v>1277</v>
      </c>
      <c r="C1137" s="6">
        <v>12</v>
      </c>
      <c r="D1137" s="6">
        <v>-6.9272727270000001</v>
      </c>
      <c r="E1137" s="6" t="s">
        <v>3167</v>
      </c>
      <c r="F1137" s="6">
        <v>0.42562759100000003</v>
      </c>
      <c r="G1137" s="6">
        <v>7</v>
      </c>
    </row>
    <row r="1138" spans="1:7">
      <c r="A1138">
        <v>1137</v>
      </c>
      <c r="B1138" s="6" t="s">
        <v>1278</v>
      </c>
      <c r="C1138" s="6">
        <v>12</v>
      </c>
      <c r="D1138" s="6">
        <v>-6.940909091</v>
      </c>
      <c r="E1138" s="6" t="s">
        <v>3167</v>
      </c>
      <c r="F1138" s="6">
        <v>0.41247099100000001</v>
      </c>
      <c r="G1138" s="6">
        <v>7</v>
      </c>
    </row>
    <row r="1139" spans="1:7">
      <c r="A1139">
        <v>1138</v>
      </c>
      <c r="B1139" s="6" t="s">
        <v>1279</v>
      </c>
      <c r="C1139" s="6">
        <v>12</v>
      </c>
      <c r="D1139" s="6">
        <v>-6.6545454550000001</v>
      </c>
      <c r="E1139" s="6" t="s">
        <v>3167</v>
      </c>
      <c r="F1139" s="6">
        <v>0.79754839700000002</v>
      </c>
      <c r="G1139" s="6">
        <v>7</v>
      </c>
    </row>
    <row r="1140" spans="1:7">
      <c r="A1140">
        <v>1139</v>
      </c>
      <c r="B1140" s="6" t="s">
        <v>1280</v>
      </c>
      <c r="C1140" s="6">
        <v>12</v>
      </c>
      <c r="D1140" s="6">
        <v>-7.1454545449999998</v>
      </c>
      <c r="E1140" s="6" t="s">
        <v>3167</v>
      </c>
      <c r="F1140" s="6">
        <v>0.25754193600000003</v>
      </c>
      <c r="G1140" s="6">
        <v>7</v>
      </c>
    </row>
    <row r="1141" spans="1:7">
      <c r="A1141">
        <v>1140</v>
      </c>
      <c r="B1141" s="6" t="s">
        <v>1281</v>
      </c>
      <c r="C1141" s="6">
        <v>12</v>
      </c>
      <c r="D1141" s="6">
        <v>-7.1863636360000003</v>
      </c>
      <c r="E1141" s="6" t="s">
        <v>3167</v>
      </c>
      <c r="F1141" s="6">
        <v>0.23438988399999999</v>
      </c>
      <c r="G1141" s="6">
        <v>7</v>
      </c>
    </row>
    <row r="1142" spans="1:7">
      <c r="A1142">
        <v>1141</v>
      </c>
      <c r="B1142" s="6" t="s">
        <v>1282</v>
      </c>
      <c r="C1142" s="6">
        <v>12</v>
      </c>
      <c r="D1142" s="6">
        <v>-7.2</v>
      </c>
      <c r="E1142" s="6" t="s">
        <v>3167</v>
      </c>
      <c r="F1142" s="6">
        <v>0.22714464400000001</v>
      </c>
      <c r="G1142" s="6">
        <v>7</v>
      </c>
    </row>
    <row r="1143" spans="1:7">
      <c r="A1143">
        <v>1142</v>
      </c>
      <c r="B1143" s="6" t="s">
        <v>1283</v>
      </c>
      <c r="C1143" s="6">
        <v>0</v>
      </c>
      <c r="D1143" s="6">
        <v>-5.7681818180000004</v>
      </c>
      <c r="E1143" s="6" t="s">
        <v>3167</v>
      </c>
      <c r="F1143" s="6">
        <v>6.139325822</v>
      </c>
      <c r="G1143" s="6">
        <v>7</v>
      </c>
    </row>
    <row r="1144" spans="1:7">
      <c r="A1144">
        <v>1143</v>
      </c>
      <c r="B1144" s="6" t="s">
        <v>1284</v>
      </c>
      <c r="C1144" s="6">
        <v>0</v>
      </c>
      <c r="D1144" s="6">
        <v>-5.7954545450000001</v>
      </c>
      <c r="E1144" s="6" t="s">
        <v>3167</v>
      </c>
      <c r="F1144" s="6">
        <v>5.7656457520000002</v>
      </c>
      <c r="G1144" s="6">
        <v>7</v>
      </c>
    </row>
    <row r="1145" spans="1:7">
      <c r="A1145">
        <v>1144</v>
      </c>
      <c r="B1145" s="6" t="s">
        <v>1285</v>
      </c>
      <c r="C1145" s="6">
        <v>0</v>
      </c>
      <c r="D1145" s="6">
        <v>-6.1227272729999997</v>
      </c>
      <c r="E1145" s="6" t="s">
        <v>3167</v>
      </c>
      <c r="F1145" s="6">
        <v>2.7137836900000001</v>
      </c>
      <c r="G1145" s="6">
        <v>7</v>
      </c>
    </row>
    <row r="1146" spans="1:7">
      <c r="A1146">
        <v>1145</v>
      </c>
      <c r="B1146" s="6" t="s">
        <v>1286</v>
      </c>
      <c r="C1146" s="6">
        <v>0</v>
      </c>
      <c r="D1146" s="6">
        <v>-6.3954545449999998</v>
      </c>
      <c r="E1146" s="6" t="s">
        <v>3167</v>
      </c>
      <c r="F1146" s="6">
        <v>1.448264733</v>
      </c>
      <c r="G1146" s="6">
        <v>7</v>
      </c>
    </row>
    <row r="1147" spans="1:7">
      <c r="A1147">
        <v>1146</v>
      </c>
      <c r="B1147" s="6" t="s">
        <v>1287</v>
      </c>
      <c r="C1147" s="6">
        <v>0</v>
      </c>
      <c r="D1147" s="6">
        <v>-6.2045454549999999</v>
      </c>
      <c r="E1147" s="6" t="s">
        <v>3167</v>
      </c>
      <c r="F1147" s="6">
        <v>2.247796788</v>
      </c>
      <c r="G1147" s="6">
        <v>7</v>
      </c>
    </row>
    <row r="1148" spans="1:7">
      <c r="A1148">
        <v>1147</v>
      </c>
      <c r="B1148" s="6" t="s">
        <v>1288</v>
      </c>
      <c r="C1148" s="6">
        <v>0</v>
      </c>
      <c r="D1148" s="6">
        <v>-6.0818181820000001</v>
      </c>
      <c r="E1148" s="6" t="s">
        <v>3167</v>
      </c>
      <c r="F1148" s="6">
        <v>2.981839881</v>
      </c>
      <c r="G1148" s="6">
        <v>7</v>
      </c>
    </row>
    <row r="1149" spans="1:7">
      <c r="A1149">
        <v>1148</v>
      </c>
      <c r="B1149" s="6" t="s">
        <v>1283</v>
      </c>
      <c r="C1149" s="6">
        <v>3</v>
      </c>
      <c r="D1149" s="6">
        <v>-6.0545454550000004</v>
      </c>
      <c r="E1149" s="6" t="s">
        <v>3167</v>
      </c>
      <c r="F1149" s="6">
        <v>3.1750973550000001</v>
      </c>
      <c r="G1149" s="6">
        <v>7</v>
      </c>
    </row>
    <row r="1150" spans="1:7">
      <c r="A1150">
        <v>1149</v>
      </c>
      <c r="B1150" s="6" t="s">
        <v>1284</v>
      </c>
      <c r="C1150" s="6">
        <v>3</v>
      </c>
      <c r="D1150" s="6">
        <v>-5.8772727270000003</v>
      </c>
      <c r="E1150" s="6" t="s">
        <v>3167</v>
      </c>
      <c r="F1150" s="6">
        <v>4.7756201230000004</v>
      </c>
      <c r="G1150" s="6">
        <v>7</v>
      </c>
    </row>
    <row r="1151" spans="1:7">
      <c r="A1151">
        <v>1150</v>
      </c>
      <c r="B1151" s="6" t="s">
        <v>1285</v>
      </c>
      <c r="C1151" s="6">
        <v>3</v>
      </c>
      <c r="D1151" s="6">
        <v>-6.3409090910000003</v>
      </c>
      <c r="E1151" s="6" t="s">
        <v>3167</v>
      </c>
      <c r="F1151" s="6">
        <v>1.6420765909999999</v>
      </c>
      <c r="G1151" s="6">
        <v>7</v>
      </c>
    </row>
    <row r="1152" spans="1:7">
      <c r="A1152">
        <v>1151</v>
      </c>
      <c r="B1152" s="6" t="s">
        <v>1286</v>
      </c>
      <c r="C1152" s="6">
        <v>3</v>
      </c>
      <c r="D1152" s="6">
        <v>-6.5045454549999997</v>
      </c>
      <c r="E1152" s="6" t="s">
        <v>3167</v>
      </c>
      <c r="F1152" s="6">
        <v>1.1265670539999999</v>
      </c>
      <c r="G1152" s="6">
        <v>7</v>
      </c>
    </row>
    <row r="1153" spans="1:7">
      <c r="A1153">
        <v>1152</v>
      </c>
      <c r="B1153" s="6" t="s">
        <v>1287</v>
      </c>
      <c r="C1153" s="6">
        <v>3</v>
      </c>
      <c r="D1153" s="6">
        <v>-6.3954545449999998</v>
      </c>
      <c r="E1153" s="6" t="s">
        <v>3167</v>
      </c>
      <c r="F1153" s="6">
        <v>1.448264733</v>
      </c>
      <c r="G1153" s="6">
        <v>7</v>
      </c>
    </row>
    <row r="1154" spans="1:7">
      <c r="A1154">
        <v>1153</v>
      </c>
      <c r="B1154" s="6" t="s">
        <v>1288</v>
      </c>
      <c r="C1154" s="6">
        <v>3</v>
      </c>
      <c r="D1154" s="6">
        <v>-6.3545454550000002</v>
      </c>
      <c r="E1154" s="6" t="s">
        <v>3167</v>
      </c>
      <c r="F1154" s="6">
        <v>1.59131826</v>
      </c>
      <c r="G1154" s="6">
        <v>7</v>
      </c>
    </row>
    <row r="1155" spans="1:7">
      <c r="A1155">
        <v>1154</v>
      </c>
      <c r="B1155" s="6" t="s">
        <v>1283</v>
      </c>
      <c r="C1155" s="6">
        <v>6</v>
      </c>
      <c r="D1155" s="6">
        <v>-6.3</v>
      </c>
      <c r="E1155" s="6" t="s">
        <v>3167</v>
      </c>
      <c r="F1155" s="6">
        <v>1.804274041</v>
      </c>
      <c r="G1155" s="6">
        <v>7</v>
      </c>
    </row>
    <row r="1156" spans="1:7">
      <c r="A1156">
        <v>1155</v>
      </c>
      <c r="B1156" s="6" t="s">
        <v>1284</v>
      </c>
      <c r="C1156" s="6">
        <v>6</v>
      </c>
      <c r="D1156" s="6">
        <v>-5.9727272730000003</v>
      </c>
      <c r="E1156" s="6" t="s">
        <v>3167</v>
      </c>
      <c r="F1156" s="6">
        <v>3.8333213499999998</v>
      </c>
      <c r="G1156" s="6">
        <v>7</v>
      </c>
    </row>
    <row r="1157" spans="1:7">
      <c r="A1157">
        <v>1156</v>
      </c>
      <c r="B1157" s="6" t="s">
        <v>1285</v>
      </c>
      <c r="C1157" s="6">
        <v>6</v>
      </c>
      <c r="D1157" s="6">
        <v>-6.4636363640000001</v>
      </c>
      <c r="E1157" s="6" t="s">
        <v>3167</v>
      </c>
      <c r="F1157" s="6">
        <v>1.237844631</v>
      </c>
      <c r="G1157" s="6">
        <v>7</v>
      </c>
    </row>
    <row r="1158" spans="1:7">
      <c r="A1158">
        <v>1157</v>
      </c>
      <c r="B1158" s="6" t="s">
        <v>1286</v>
      </c>
      <c r="C1158" s="6">
        <v>6</v>
      </c>
      <c r="D1158" s="6">
        <v>-6.559090909</v>
      </c>
      <c r="E1158" s="6" t="s">
        <v>3167</v>
      </c>
      <c r="F1158" s="6">
        <v>0.99360002000000003</v>
      </c>
      <c r="G1158" s="6">
        <v>7</v>
      </c>
    </row>
    <row r="1159" spans="1:7">
      <c r="A1159">
        <v>1158</v>
      </c>
      <c r="B1159" s="6" t="s">
        <v>1287</v>
      </c>
      <c r="C1159" s="6">
        <v>6</v>
      </c>
      <c r="D1159" s="6">
        <v>-6.5454545450000001</v>
      </c>
      <c r="E1159" s="6" t="s">
        <v>3167</v>
      </c>
      <c r="F1159" s="6">
        <v>1.0252929129999999</v>
      </c>
      <c r="G1159" s="6">
        <v>7</v>
      </c>
    </row>
    <row r="1160" spans="1:7">
      <c r="A1160">
        <v>1159</v>
      </c>
      <c r="B1160" s="6" t="s">
        <v>1288</v>
      </c>
      <c r="C1160" s="6">
        <v>6</v>
      </c>
      <c r="D1160" s="6">
        <v>-6.5863636359999997</v>
      </c>
      <c r="E1160" s="6" t="s">
        <v>3167</v>
      </c>
      <c r="F1160" s="6">
        <v>0.93312293599999996</v>
      </c>
      <c r="G1160" s="6">
        <v>7</v>
      </c>
    </row>
    <row r="1161" spans="1:7">
      <c r="A1161">
        <v>1160</v>
      </c>
      <c r="B1161" s="6" t="s">
        <v>1283</v>
      </c>
      <c r="C1161" s="6">
        <v>12</v>
      </c>
      <c r="D1161" s="6">
        <v>-6.4772727269999999</v>
      </c>
      <c r="E1161" s="6" t="s">
        <v>3167</v>
      </c>
      <c r="F1161" s="6">
        <v>1.199581539</v>
      </c>
      <c r="G1161" s="6">
        <v>7</v>
      </c>
    </row>
    <row r="1162" spans="1:7">
      <c r="A1162">
        <v>1161</v>
      </c>
      <c r="B1162" s="6" t="s">
        <v>1284</v>
      </c>
      <c r="C1162" s="6">
        <v>12</v>
      </c>
      <c r="D1162" s="6">
        <v>-6.2318181819999996</v>
      </c>
      <c r="E1162" s="6" t="s">
        <v>3167</v>
      </c>
      <c r="F1162" s="6">
        <v>2.1109809730000002</v>
      </c>
      <c r="G1162" s="6">
        <v>7</v>
      </c>
    </row>
    <row r="1163" spans="1:7">
      <c r="A1163">
        <v>1162</v>
      </c>
      <c r="B1163" s="6" t="s">
        <v>1285</v>
      </c>
      <c r="C1163" s="6">
        <v>12</v>
      </c>
      <c r="D1163" s="6">
        <v>-6.5727272729999999</v>
      </c>
      <c r="E1163" s="6" t="s">
        <v>3167</v>
      </c>
      <c r="F1163" s="6">
        <v>0.96288678900000002</v>
      </c>
      <c r="G1163" s="6">
        <v>7</v>
      </c>
    </row>
    <row r="1164" spans="1:7">
      <c r="A1164">
        <v>1163</v>
      </c>
      <c r="B1164" s="6" t="s">
        <v>1286</v>
      </c>
      <c r="C1164" s="6">
        <v>12</v>
      </c>
      <c r="D1164" s="6">
        <v>-6.6681818179999999</v>
      </c>
      <c r="E1164" s="6" t="s">
        <v>3167</v>
      </c>
      <c r="F1164" s="6">
        <v>0.77289532900000002</v>
      </c>
      <c r="G1164" s="6">
        <v>7</v>
      </c>
    </row>
    <row r="1165" spans="1:7">
      <c r="A1165">
        <v>1164</v>
      </c>
      <c r="B1165" s="6" t="s">
        <v>1287</v>
      </c>
      <c r="C1165" s="6">
        <v>12</v>
      </c>
      <c r="D1165" s="6">
        <v>-6.6681818179999999</v>
      </c>
      <c r="E1165" s="6" t="s">
        <v>3167</v>
      </c>
      <c r="F1165" s="6">
        <v>0.77289532900000002</v>
      </c>
      <c r="G1165" s="6">
        <v>7</v>
      </c>
    </row>
    <row r="1166" spans="1:7">
      <c r="A1166">
        <v>1165</v>
      </c>
      <c r="B1166" s="6" t="s">
        <v>1288</v>
      </c>
      <c r="C1166" s="6">
        <v>12</v>
      </c>
      <c r="D1166" s="6">
        <v>-6.7636363639999999</v>
      </c>
      <c r="E1166" s="6" t="s">
        <v>3167</v>
      </c>
      <c r="F1166" s="6">
        <v>0.62039192600000004</v>
      </c>
      <c r="G1166" s="6">
        <v>7</v>
      </c>
    </row>
    <row r="1167" spans="1:7">
      <c r="A1167">
        <v>1166</v>
      </c>
      <c r="B1167" s="4" t="s">
        <v>1289</v>
      </c>
      <c r="C1167" s="4">
        <v>0</v>
      </c>
      <c r="D1167" s="4">
        <v>0.11799999999999999</v>
      </c>
      <c r="E1167" s="4" t="s">
        <v>3165</v>
      </c>
      <c r="F1167" s="4">
        <v>70.8</v>
      </c>
      <c r="G1167" s="4">
        <v>9</v>
      </c>
    </row>
    <row r="1168" spans="1:7">
      <c r="A1168">
        <v>1167</v>
      </c>
      <c r="B1168" s="4" t="s">
        <v>1291</v>
      </c>
      <c r="C1168" s="4">
        <v>0</v>
      </c>
      <c r="D1168" s="4">
        <v>0.17699999999999999</v>
      </c>
      <c r="E1168" s="4" t="s">
        <v>3165</v>
      </c>
      <c r="F1168" s="4">
        <v>106.2</v>
      </c>
      <c r="G1168" s="4">
        <v>9</v>
      </c>
    </row>
    <row r="1169" spans="1:7">
      <c r="A1169">
        <v>1168</v>
      </c>
      <c r="B1169" s="4" t="s">
        <v>1292</v>
      </c>
      <c r="C1169" s="4">
        <v>0</v>
      </c>
      <c r="D1169" s="4">
        <v>0.126</v>
      </c>
      <c r="E1169" s="4" t="s">
        <v>3165</v>
      </c>
      <c r="F1169" s="4">
        <v>75.599999999999994</v>
      </c>
      <c r="G1169" s="4">
        <v>9</v>
      </c>
    </row>
    <row r="1170" spans="1:7">
      <c r="A1170">
        <v>1169</v>
      </c>
      <c r="B1170" s="4" t="s">
        <v>1293</v>
      </c>
      <c r="C1170" s="4">
        <v>0</v>
      </c>
      <c r="D1170" s="4">
        <v>3.1E-2</v>
      </c>
      <c r="E1170" s="4" t="s">
        <v>3165</v>
      </c>
      <c r="F1170" s="4">
        <v>18.600000000000001</v>
      </c>
      <c r="G1170" s="4">
        <v>9</v>
      </c>
    </row>
    <row r="1171" spans="1:7">
      <c r="A1171">
        <v>1170</v>
      </c>
      <c r="B1171" s="4" t="s">
        <v>1289</v>
      </c>
      <c r="C1171" s="4">
        <v>3</v>
      </c>
      <c r="D1171" s="4">
        <v>9.7000000000000003E-2</v>
      </c>
      <c r="E1171" s="4" t="s">
        <v>3165</v>
      </c>
      <c r="F1171" s="4">
        <v>58.2</v>
      </c>
      <c r="G1171" s="4">
        <v>9</v>
      </c>
    </row>
    <row r="1172" spans="1:7">
      <c r="A1172">
        <v>1171</v>
      </c>
      <c r="B1172" s="4" t="s">
        <v>1291</v>
      </c>
      <c r="C1172" s="4">
        <v>3</v>
      </c>
      <c r="D1172" s="4">
        <v>7.0999999999999994E-2</v>
      </c>
      <c r="E1172" s="4" t="s">
        <v>3165</v>
      </c>
      <c r="F1172" s="4">
        <v>42.6</v>
      </c>
      <c r="G1172" s="4">
        <v>9</v>
      </c>
    </row>
    <row r="1173" spans="1:7">
      <c r="A1173">
        <v>1172</v>
      </c>
      <c r="B1173" s="4" t="s">
        <v>1292</v>
      </c>
      <c r="C1173" s="4">
        <v>3</v>
      </c>
      <c r="D1173" s="4">
        <v>7.2999999999999995E-2</v>
      </c>
      <c r="E1173" s="4" t="s">
        <v>3165</v>
      </c>
      <c r="F1173" s="4">
        <v>43.8</v>
      </c>
      <c r="G1173" s="4">
        <v>9</v>
      </c>
    </row>
    <row r="1174" spans="1:7">
      <c r="A1174">
        <v>1173</v>
      </c>
      <c r="B1174" s="4" t="s">
        <v>1293</v>
      </c>
      <c r="C1174" s="4">
        <v>3</v>
      </c>
      <c r="D1174" s="4">
        <v>2.5000000000000001E-2</v>
      </c>
      <c r="E1174" s="4" t="s">
        <v>3165</v>
      </c>
      <c r="F1174" s="4">
        <v>15</v>
      </c>
      <c r="G1174" s="4">
        <v>9</v>
      </c>
    </row>
    <row r="1175" spans="1:7">
      <c r="A1175">
        <v>1174</v>
      </c>
      <c r="B1175" s="4" t="s">
        <v>1289</v>
      </c>
      <c r="C1175" s="4">
        <v>6</v>
      </c>
      <c r="D1175" s="4">
        <v>7.9000000000000001E-2</v>
      </c>
      <c r="E1175" s="4" t="s">
        <v>3165</v>
      </c>
      <c r="F1175" s="4">
        <v>47.4</v>
      </c>
      <c r="G1175" s="4">
        <v>9</v>
      </c>
    </row>
    <row r="1176" spans="1:7">
      <c r="A1176">
        <v>1175</v>
      </c>
      <c r="B1176" s="4" t="s">
        <v>1291</v>
      </c>
      <c r="C1176" s="4">
        <v>6</v>
      </c>
      <c r="D1176" s="4">
        <v>2.8000000000000001E-2</v>
      </c>
      <c r="E1176" s="4" t="s">
        <v>3165</v>
      </c>
      <c r="F1176" s="4">
        <v>16.8</v>
      </c>
      <c r="G1176" s="4">
        <v>9</v>
      </c>
    </row>
    <row r="1177" spans="1:7">
      <c r="A1177">
        <v>1176</v>
      </c>
      <c r="B1177" s="4" t="s">
        <v>1292</v>
      </c>
      <c r="C1177" s="4">
        <v>6</v>
      </c>
      <c r="D1177" s="4">
        <v>4.2999999999999997E-2</v>
      </c>
      <c r="E1177" s="4" t="s">
        <v>3165</v>
      </c>
      <c r="F1177" s="4">
        <v>25.8</v>
      </c>
      <c r="G1177" s="4">
        <v>9</v>
      </c>
    </row>
    <row r="1178" spans="1:7">
      <c r="A1178">
        <v>1177</v>
      </c>
      <c r="B1178" s="4" t="s">
        <v>1293</v>
      </c>
      <c r="C1178" s="4">
        <v>6</v>
      </c>
      <c r="D1178" s="4">
        <v>2.1000000000000001E-2</v>
      </c>
      <c r="E1178" s="4" t="s">
        <v>3165</v>
      </c>
      <c r="F1178" s="4">
        <v>12.6</v>
      </c>
      <c r="G1178" s="4">
        <v>9</v>
      </c>
    </row>
    <row r="1179" spans="1:7">
      <c r="A1179">
        <v>1178</v>
      </c>
      <c r="B1179" t="s">
        <v>1294</v>
      </c>
      <c r="C1179">
        <v>0.5</v>
      </c>
      <c r="D1179">
        <v>5.1543407999999999E-2</v>
      </c>
      <c r="E1179" s="4" t="s">
        <v>3165</v>
      </c>
      <c r="F1179" s="4">
        <f t="shared" ref="F1179:F1214" si="23">D1179*10/60</f>
        <v>8.5905679999999998E-3</v>
      </c>
      <c r="G1179">
        <v>3</v>
      </c>
    </row>
    <row r="1180" spans="1:7">
      <c r="A1180">
        <v>1179</v>
      </c>
      <c r="B1180" t="s">
        <v>1296</v>
      </c>
      <c r="C1180">
        <v>0.5</v>
      </c>
      <c r="D1180">
        <v>4.1189710999999997E-2</v>
      </c>
      <c r="E1180" s="4" t="s">
        <v>3165</v>
      </c>
      <c r="F1180" s="4">
        <f t="shared" si="23"/>
        <v>6.8649518333333322E-3</v>
      </c>
      <c r="G1180">
        <v>3</v>
      </c>
    </row>
    <row r="1181" spans="1:7">
      <c r="A1181">
        <v>1180</v>
      </c>
      <c r="B1181" t="s">
        <v>1297</v>
      </c>
      <c r="C1181">
        <v>0.5</v>
      </c>
      <c r="D1181">
        <v>3.8488745999999997E-2</v>
      </c>
      <c r="E1181" s="4" t="s">
        <v>3165</v>
      </c>
      <c r="F1181" s="4">
        <f t="shared" si="23"/>
        <v>6.4147909999999995E-3</v>
      </c>
      <c r="G1181">
        <v>3</v>
      </c>
    </row>
    <row r="1182" spans="1:7">
      <c r="A1182">
        <v>1181</v>
      </c>
      <c r="B1182" t="s">
        <v>1298</v>
      </c>
      <c r="C1182">
        <v>0.5</v>
      </c>
      <c r="D1182">
        <v>3.0235798000000001E-2</v>
      </c>
      <c r="E1182" s="4" t="s">
        <v>3165</v>
      </c>
      <c r="F1182" s="4">
        <f t="shared" si="23"/>
        <v>5.0392996666666669E-3</v>
      </c>
      <c r="G1182">
        <v>3</v>
      </c>
    </row>
    <row r="1183" spans="1:7">
      <c r="A1183">
        <v>1182</v>
      </c>
      <c r="B1183" t="s">
        <v>1299</v>
      </c>
      <c r="C1183">
        <v>0.5</v>
      </c>
      <c r="D1183">
        <v>2.9185422999999999E-2</v>
      </c>
      <c r="E1183" s="4" t="s">
        <v>3165</v>
      </c>
      <c r="F1183" s="4">
        <f t="shared" si="23"/>
        <v>4.8642371666666661E-3</v>
      </c>
      <c r="G1183">
        <v>3</v>
      </c>
    </row>
    <row r="1184" spans="1:7">
      <c r="A1184">
        <v>1183</v>
      </c>
      <c r="B1184" t="s">
        <v>1300</v>
      </c>
      <c r="C1184">
        <v>0.5</v>
      </c>
      <c r="D1184">
        <v>3.1436226999999997E-2</v>
      </c>
      <c r="E1184" s="4" t="s">
        <v>3165</v>
      </c>
      <c r="F1184" s="4">
        <f t="shared" si="23"/>
        <v>5.2393711666666653E-3</v>
      </c>
      <c r="G1184">
        <v>3</v>
      </c>
    </row>
    <row r="1185" spans="1:7">
      <c r="A1185">
        <v>1184</v>
      </c>
      <c r="B1185" t="s">
        <v>1294</v>
      </c>
      <c r="C1185">
        <v>1</v>
      </c>
      <c r="D1185">
        <v>4.2840299999999998E-2</v>
      </c>
      <c r="E1185" s="4" t="s">
        <v>3165</v>
      </c>
      <c r="F1185" s="4">
        <f t="shared" si="23"/>
        <v>7.1400499999999993E-3</v>
      </c>
      <c r="G1185">
        <v>3</v>
      </c>
    </row>
    <row r="1186" spans="1:7">
      <c r="A1186">
        <v>1185</v>
      </c>
      <c r="B1186" t="s">
        <v>1296</v>
      </c>
      <c r="C1186">
        <v>1</v>
      </c>
      <c r="D1186">
        <v>3.9989282000000001E-2</v>
      </c>
      <c r="E1186" s="4" t="s">
        <v>3165</v>
      </c>
      <c r="F1186" s="4">
        <f t="shared" si="23"/>
        <v>6.6648803333333338E-3</v>
      </c>
      <c r="G1186">
        <v>3</v>
      </c>
    </row>
    <row r="1187" spans="1:7">
      <c r="A1187">
        <v>1186</v>
      </c>
      <c r="B1187" t="s">
        <v>1297</v>
      </c>
      <c r="C1187">
        <v>1</v>
      </c>
      <c r="D1187">
        <v>3.2036441999999998E-2</v>
      </c>
      <c r="E1187" s="4" t="s">
        <v>3165</v>
      </c>
      <c r="F1187" s="4">
        <f t="shared" si="23"/>
        <v>5.339407E-3</v>
      </c>
      <c r="G1187">
        <v>3</v>
      </c>
    </row>
    <row r="1188" spans="1:7">
      <c r="A1188">
        <v>1187</v>
      </c>
      <c r="B1188" t="s">
        <v>1298</v>
      </c>
      <c r="C1188">
        <v>1</v>
      </c>
      <c r="D1188">
        <v>2.6934619999999999E-2</v>
      </c>
      <c r="E1188" s="4" t="s">
        <v>3165</v>
      </c>
      <c r="F1188" s="4">
        <f t="shared" si="23"/>
        <v>4.4891033333333327E-3</v>
      </c>
      <c r="G1188">
        <v>3</v>
      </c>
    </row>
    <row r="1189" spans="1:7">
      <c r="A1189">
        <v>1188</v>
      </c>
      <c r="B1189" t="s">
        <v>1299</v>
      </c>
      <c r="C1189">
        <v>1</v>
      </c>
      <c r="D1189">
        <v>2.4233655E-2</v>
      </c>
      <c r="E1189" s="4" t="s">
        <v>3165</v>
      </c>
      <c r="F1189" s="4">
        <f t="shared" si="23"/>
        <v>4.0389425E-3</v>
      </c>
      <c r="G1189">
        <v>3</v>
      </c>
    </row>
    <row r="1190" spans="1:7">
      <c r="A1190">
        <v>1189</v>
      </c>
      <c r="B1190" t="s">
        <v>1300</v>
      </c>
      <c r="C1190">
        <v>1</v>
      </c>
      <c r="D1190">
        <v>2.5734191E-2</v>
      </c>
      <c r="E1190" s="4" t="s">
        <v>3165</v>
      </c>
      <c r="F1190" s="4">
        <f t="shared" si="23"/>
        <v>4.2890318333333333E-3</v>
      </c>
      <c r="G1190">
        <v>3</v>
      </c>
    </row>
    <row r="1191" spans="1:7">
      <c r="A1191">
        <v>1190</v>
      </c>
      <c r="B1191" t="s">
        <v>1294</v>
      </c>
      <c r="C1191">
        <v>3</v>
      </c>
      <c r="D1191">
        <v>2.3033226E-2</v>
      </c>
      <c r="E1191" s="4" t="s">
        <v>3165</v>
      </c>
      <c r="F1191" s="4">
        <f t="shared" si="23"/>
        <v>3.8388710000000002E-3</v>
      </c>
      <c r="G1191">
        <v>3</v>
      </c>
    </row>
    <row r="1192" spans="1:7">
      <c r="A1192">
        <v>1191</v>
      </c>
      <c r="B1192" t="s">
        <v>1296</v>
      </c>
      <c r="C1192">
        <v>3</v>
      </c>
      <c r="D1192">
        <v>2.9485530999999999E-2</v>
      </c>
      <c r="E1192" s="4" t="s">
        <v>3165</v>
      </c>
      <c r="F1192" s="4">
        <f t="shared" si="23"/>
        <v>4.9142551666666668E-3</v>
      </c>
      <c r="G1192">
        <v>3</v>
      </c>
    </row>
    <row r="1193" spans="1:7">
      <c r="A1193">
        <v>1192</v>
      </c>
      <c r="B1193" t="s">
        <v>1297</v>
      </c>
      <c r="C1193">
        <v>3</v>
      </c>
      <c r="D1193">
        <v>2.2583064999999999E-2</v>
      </c>
      <c r="E1193" s="4" t="s">
        <v>3165</v>
      </c>
      <c r="F1193" s="4">
        <f t="shared" si="23"/>
        <v>3.7638441666666667E-3</v>
      </c>
      <c r="G1193">
        <v>3</v>
      </c>
    </row>
    <row r="1194" spans="1:7">
      <c r="A1194">
        <v>1193</v>
      </c>
      <c r="B1194" t="s">
        <v>1298</v>
      </c>
      <c r="C1194">
        <v>3</v>
      </c>
      <c r="D1194">
        <v>1.6730974999999999E-2</v>
      </c>
      <c r="E1194" s="4" t="s">
        <v>3165</v>
      </c>
      <c r="F1194" s="4">
        <f t="shared" si="23"/>
        <v>2.7884958333333331E-3</v>
      </c>
      <c r="G1194">
        <v>3</v>
      </c>
    </row>
    <row r="1195" spans="1:7">
      <c r="A1195">
        <v>1194</v>
      </c>
      <c r="B1195" t="s">
        <v>1299</v>
      </c>
      <c r="C1195">
        <v>3</v>
      </c>
      <c r="D1195">
        <v>1.1028939E-2</v>
      </c>
      <c r="E1195" s="4" t="s">
        <v>3165</v>
      </c>
      <c r="F1195" s="4">
        <f t="shared" si="23"/>
        <v>1.8381565E-3</v>
      </c>
      <c r="G1195">
        <v>3</v>
      </c>
    </row>
    <row r="1196" spans="1:7">
      <c r="A1196">
        <v>1195</v>
      </c>
      <c r="B1196" t="s">
        <v>1300</v>
      </c>
      <c r="C1196">
        <v>3</v>
      </c>
      <c r="D1196">
        <v>2.0182208E-2</v>
      </c>
      <c r="E1196" s="4" t="s">
        <v>3165</v>
      </c>
      <c r="F1196" s="4">
        <f t="shared" si="23"/>
        <v>3.3637013333333338E-3</v>
      </c>
      <c r="G1196">
        <v>3</v>
      </c>
    </row>
    <row r="1197" spans="1:7">
      <c r="A1197">
        <v>1196</v>
      </c>
      <c r="B1197" t="s">
        <v>1294</v>
      </c>
      <c r="C1197">
        <v>5</v>
      </c>
      <c r="D1197">
        <v>1.8081458000000002E-2</v>
      </c>
      <c r="E1197" s="4" t="s">
        <v>3165</v>
      </c>
      <c r="F1197" s="4">
        <f t="shared" si="23"/>
        <v>3.0135763333333332E-3</v>
      </c>
      <c r="G1197">
        <v>3</v>
      </c>
    </row>
    <row r="1198" spans="1:7">
      <c r="A1198">
        <v>1197</v>
      </c>
      <c r="B1198" t="s">
        <v>1296</v>
      </c>
      <c r="C1198">
        <v>5</v>
      </c>
      <c r="D1198">
        <v>2.1232582999999999E-2</v>
      </c>
      <c r="E1198" s="4" t="s">
        <v>3165</v>
      </c>
      <c r="F1198" s="4">
        <f t="shared" si="23"/>
        <v>3.5387638333333332E-3</v>
      </c>
      <c r="G1198">
        <v>3</v>
      </c>
    </row>
    <row r="1199" spans="1:7">
      <c r="A1199">
        <v>1198</v>
      </c>
      <c r="B1199" t="s">
        <v>1297</v>
      </c>
      <c r="C1199">
        <v>5</v>
      </c>
      <c r="D1199">
        <v>1.8981779000000001E-2</v>
      </c>
      <c r="E1199" s="4" t="s">
        <v>3165</v>
      </c>
      <c r="F1199" s="4">
        <f t="shared" si="23"/>
        <v>3.1636298333333336E-3</v>
      </c>
      <c r="G1199">
        <v>3</v>
      </c>
    </row>
    <row r="1200" spans="1:7">
      <c r="A1200">
        <v>1199</v>
      </c>
      <c r="B1200" t="s">
        <v>1298</v>
      </c>
      <c r="C1200">
        <v>5</v>
      </c>
      <c r="D1200">
        <v>7.577706E-3</v>
      </c>
      <c r="E1200" s="4" t="s">
        <v>3165</v>
      </c>
      <c r="F1200" s="4">
        <f t="shared" si="23"/>
        <v>1.2629510000000002E-3</v>
      </c>
      <c r="G1200">
        <v>3</v>
      </c>
    </row>
    <row r="1201" spans="1:8">
      <c r="A1201">
        <v>1200</v>
      </c>
      <c r="B1201" t="s">
        <v>1299</v>
      </c>
      <c r="C1201">
        <v>5</v>
      </c>
      <c r="D1201">
        <v>7.4276530000000002E-3</v>
      </c>
      <c r="E1201" s="4" t="s">
        <v>3165</v>
      </c>
      <c r="F1201" s="4">
        <f t="shared" si="23"/>
        <v>1.2379421666666667E-3</v>
      </c>
      <c r="G1201">
        <v>3</v>
      </c>
    </row>
    <row r="1202" spans="1:8">
      <c r="A1202">
        <v>1201</v>
      </c>
      <c r="B1202" t="s">
        <v>1300</v>
      </c>
      <c r="C1202">
        <v>5</v>
      </c>
      <c r="D1202">
        <v>1.2679528000000001E-2</v>
      </c>
      <c r="E1202" s="4" t="s">
        <v>3165</v>
      </c>
      <c r="F1202" s="4">
        <f t="shared" si="23"/>
        <v>2.1132546666666669E-3</v>
      </c>
      <c r="G1202">
        <v>3</v>
      </c>
    </row>
    <row r="1203" spans="1:8">
      <c r="A1203">
        <v>1202</v>
      </c>
      <c r="B1203" t="s">
        <v>1301</v>
      </c>
      <c r="C1203">
        <v>0.5</v>
      </c>
      <c r="D1203">
        <v>4.9910000000000003E-2</v>
      </c>
      <c r="E1203" s="4" t="s">
        <v>3165</v>
      </c>
      <c r="F1203" s="4">
        <f t="shared" si="23"/>
        <v>8.3183333333333338E-3</v>
      </c>
      <c r="G1203">
        <v>3</v>
      </c>
    </row>
    <row r="1204" spans="1:8">
      <c r="A1204">
        <v>1203</v>
      </c>
      <c r="B1204" t="s">
        <v>1302</v>
      </c>
      <c r="C1204">
        <v>0.5</v>
      </c>
      <c r="D1204">
        <v>3.9969999999999999E-2</v>
      </c>
      <c r="E1204" s="4" t="s">
        <v>3165</v>
      </c>
      <c r="F1204" s="4">
        <f t="shared" si="23"/>
        <v>6.6616666666666664E-3</v>
      </c>
      <c r="G1204">
        <v>3</v>
      </c>
    </row>
    <row r="1205" spans="1:8">
      <c r="A1205">
        <v>1204</v>
      </c>
      <c r="B1205" t="s">
        <v>1303</v>
      </c>
      <c r="C1205">
        <v>0.5</v>
      </c>
      <c r="D1205">
        <v>3.5909999999999997E-2</v>
      </c>
      <c r="E1205" s="4" t="s">
        <v>3165</v>
      </c>
      <c r="F1205" s="4">
        <f t="shared" si="23"/>
        <v>5.9849999999999999E-3</v>
      </c>
      <c r="G1205">
        <v>3</v>
      </c>
    </row>
    <row r="1206" spans="1:8">
      <c r="A1206">
        <v>1205</v>
      </c>
      <c r="B1206" t="s">
        <v>1304</v>
      </c>
      <c r="C1206">
        <v>0.5</v>
      </c>
      <c r="D1206">
        <v>3.1710000000000002E-2</v>
      </c>
      <c r="E1206" s="4" t="s">
        <v>3165</v>
      </c>
      <c r="F1206" s="4">
        <f t="shared" si="23"/>
        <v>5.2850000000000006E-3</v>
      </c>
      <c r="G1206">
        <v>3</v>
      </c>
    </row>
    <row r="1207" spans="1:8">
      <c r="A1207">
        <v>1206</v>
      </c>
      <c r="B1207" t="s">
        <v>1305</v>
      </c>
      <c r="C1207">
        <v>0.5</v>
      </c>
      <c r="D1207">
        <v>2.8209999999999999E-2</v>
      </c>
      <c r="E1207" s="4" t="s">
        <v>3165</v>
      </c>
      <c r="F1207" s="4">
        <f t="shared" si="23"/>
        <v>4.7016666666666674E-3</v>
      </c>
      <c r="G1207">
        <v>3</v>
      </c>
    </row>
    <row r="1208" spans="1:8">
      <c r="A1208">
        <v>1207</v>
      </c>
      <c r="B1208" t="s">
        <v>1306</v>
      </c>
      <c r="C1208">
        <v>0.5</v>
      </c>
      <c r="D1208">
        <v>3.073E-2</v>
      </c>
      <c r="E1208" s="4" t="s">
        <v>3165</v>
      </c>
      <c r="F1208" s="4">
        <f t="shared" si="23"/>
        <v>5.1216666666666667E-3</v>
      </c>
      <c r="G1208">
        <v>3</v>
      </c>
    </row>
    <row r="1209" spans="1:8">
      <c r="A1209">
        <v>1208</v>
      </c>
      <c r="B1209" t="s">
        <v>1301</v>
      </c>
      <c r="C1209">
        <v>5</v>
      </c>
      <c r="D1209">
        <v>1.6449999999999999E-2</v>
      </c>
      <c r="E1209" s="4" t="s">
        <v>3165</v>
      </c>
      <c r="F1209" s="4">
        <f t="shared" si="23"/>
        <v>2.7416666666666661E-3</v>
      </c>
      <c r="G1209">
        <v>3</v>
      </c>
    </row>
    <row r="1210" spans="1:8">
      <c r="A1210">
        <v>1209</v>
      </c>
      <c r="B1210" t="s">
        <v>1302</v>
      </c>
      <c r="C1210">
        <v>5</v>
      </c>
      <c r="D1210">
        <v>1.9810000000000001E-2</v>
      </c>
      <c r="E1210" s="4" t="s">
        <v>3165</v>
      </c>
      <c r="F1210" s="4">
        <f t="shared" si="23"/>
        <v>3.3016666666666667E-3</v>
      </c>
      <c r="G1210">
        <v>3</v>
      </c>
    </row>
    <row r="1211" spans="1:8">
      <c r="A1211">
        <v>1210</v>
      </c>
      <c r="B1211" t="s">
        <v>1303</v>
      </c>
      <c r="C1211">
        <v>5</v>
      </c>
      <c r="D1211">
        <v>1.7850000000000001E-2</v>
      </c>
      <c r="E1211" s="4" t="s">
        <v>3165</v>
      </c>
      <c r="F1211" s="4">
        <f t="shared" si="23"/>
        <v>2.9750000000000002E-3</v>
      </c>
      <c r="G1211">
        <v>3</v>
      </c>
    </row>
    <row r="1212" spans="1:8">
      <c r="A1212">
        <v>1211</v>
      </c>
      <c r="B1212" t="s">
        <v>1304</v>
      </c>
      <c r="C1212">
        <v>5</v>
      </c>
      <c r="D1212">
        <v>1.2109999999999999E-2</v>
      </c>
      <c r="E1212" s="4" t="s">
        <v>3165</v>
      </c>
      <c r="F1212" s="4">
        <f t="shared" si="23"/>
        <v>2.0183333333333329E-3</v>
      </c>
      <c r="G1212">
        <v>3</v>
      </c>
    </row>
    <row r="1213" spans="1:8">
      <c r="A1213">
        <v>1212</v>
      </c>
      <c r="B1213" t="s">
        <v>1305</v>
      </c>
      <c r="C1213">
        <v>5</v>
      </c>
      <c r="D1213">
        <v>7.77E-3</v>
      </c>
      <c r="E1213" s="4" t="s">
        <v>3165</v>
      </c>
      <c r="F1213" s="4">
        <f t="shared" si="23"/>
        <v>1.2950000000000001E-3</v>
      </c>
      <c r="G1213">
        <v>3</v>
      </c>
    </row>
    <row r="1214" spans="1:8">
      <c r="A1214">
        <v>1213</v>
      </c>
      <c r="B1214" t="s">
        <v>1306</v>
      </c>
      <c r="C1214">
        <v>5</v>
      </c>
      <c r="D1214">
        <v>1.2529999999999999E-2</v>
      </c>
      <c r="E1214" s="4" t="s">
        <v>3165</v>
      </c>
      <c r="F1214" s="4">
        <f t="shared" si="23"/>
        <v>2.0883333333333331E-3</v>
      </c>
      <c r="G1214">
        <v>3</v>
      </c>
    </row>
    <row r="1215" spans="1:8">
      <c r="A1215">
        <v>1214</v>
      </c>
      <c r="B1215" s="8" t="s">
        <v>1311</v>
      </c>
      <c r="C1215" s="8">
        <v>1.3</v>
      </c>
      <c r="D1215" s="8">
        <v>36.891891889999997</v>
      </c>
      <c r="E1215" s="8" t="s">
        <v>3168</v>
      </c>
      <c r="F1215" s="8">
        <v>36.891891889999997</v>
      </c>
      <c r="G1215" s="8">
        <v>24</v>
      </c>
      <c r="H1215" s="8" t="s">
        <v>3169</v>
      </c>
    </row>
    <row r="1216" spans="1:8">
      <c r="A1216">
        <v>1215</v>
      </c>
      <c r="B1216" s="8" t="s">
        <v>1311</v>
      </c>
      <c r="C1216" s="8">
        <v>1.9</v>
      </c>
      <c r="D1216" s="8">
        <v>20.675675680000001</v>
      </c>
      <c r="E1216" s="8" t="s">
        <v>3168</v>
      </c>
      <c r="F1216" s="8">
        <v>20.675675680000001</v>
      </c>
      <c r="G1216" s="8">
        <v>24</v>
      </c>
      <c r="H1216" s="8" t="s">
        <v>3169</v>
      </c>
    </row>
    <row r="1217" spans="1:8">
      <c r="A1217">
        <v>1216</v>
      </c>
      <c r="B1217" s="8" t="s">
        <v>1311</v>
      </c>
      <c r="C1217" s="8">
        <v>3.9</v>
      </c>
      <c r="D1217" s="8">
        <v>10.135135139999999</v>
      </c>
      <c r="E1217" s="8" t="s">
        <v>3168</v>
      </c>
      <c r="F1217" s="8">
        <v>10.135135139999999</v>
      </c>
      <c r="G1217" s="8">
        <v>24</v>
      </c>
      <c r="H1217" s="8" t="s">
        <v>3169</v>
      </c>
    </row>
    <row r="1218" spans="1:8">
      <c r="A1218">
        <v>1217</v>
      </c>
      <c r="B1218" s="8" t="s">
        <v>1311</v>
      </c>
      <c r="C1218" s="8">
        <v>6.9</v>
      </c>
      <c r="D1218" s="8">
        <v>4.4594594589999996</v>
      </c>
      <c r="E1218" s="8" t="s">
        <v>3168</v>
      </c>
      <c r="F1218" s="8">
        <v>4.4594594589999996</v>
      </c>
      <c r="G1218" s="8">
        <v>24</v>
      </c>
      <c r="H1218" s="8" t="s">
        <v>3169</v>
      </c>
    </row>
    <row r="1219" spans="1:8">
      <c r="A1219">
        <v>1218</v>
      </c>
      <c r="B1219" s="8" t="s">
        <v>1311</v>
      </c>
      <c r="C1219" s="8">
        <v>10.9</v>
      </c>
      <c r="D1219" s="8">
        <v>2.0270270269999999</v>
      </c>
      <c r="E1219" s="8" t="s">
        <v>3168</v>
      </c>
      <c r="F1219" s="8">
        <v>2.0270270269999999</v>
      </c>
      <c r="G1219" s="8">
        <v>24</v>
      </c>
      <c r="H1219" s="8" t="s">
        <v>3169</v>
      </c>
    </row>
    <row r="1220" spans="1:8">
      <c r="A1220">
        <v>1219</v>
      </c>
      <c r="B1220" s="8" t="s">
        <v>1316</v>
      </c>
      <c r="C1220" s="8">
        <v>1.3</v>
      </c>
      <c r="D1220" s="8">
        <v>17.432432429999999</v>
      </c>
      <c r="E1220" s="8" t="s">
        <v>3168</v>
      </c>
      <c r="F1220" s="8">
        <v>17.432432429999999</v>
      </c>
      <c r="G1220" s="8">
        <v>24</v>
      </c>
      <c r="H1220" s="8" t="s">
        <v>3169</v>
      </c>
    </row>
    <row r="1221" spans="1:8">
      <c r="A1221">
        <v>1220</v>
      </c>
      <c r="B1221" s="8" t="s">
        <v>1316</v>
      </c>
      <c r="C1221" s="8">
        <v>1.9</v>
      </c>
      <c r="D1221" s="8">
        <v>12.56756757</v>
      </c>
      <c r="E1221" s="8" t="s">
        <v>3168</v>
      </c>
      <c r="F1221" s="8">
        <v>12.56756757</v>
      </c>
      <c r="G1221" s="8">
        <v>24</v>
      </c>
      <c r="H1221" s="8" t="s">
        <v>3169</v>
      </c>
    </row>
    <row r="1222" spans="1:8">
      <c r="A1222">
        <v>1221</v>
      </c>
      <c r="B1222" s="8" t="s">
        <v>1316</v>
      </c>
      <c r="C1222" s="8">
        <v>3.9</v>
      </c>
      <c r="D1222" s="8">
        <v>8.1081081079999997</v>
      </c>
      <c r="E1222" s="8" t="s">
        <v>3168</v>
      </c>
      <c r="F1222" s="8">
        <v>8.1081081079999997</v>
      </c>
      <c r="G1222" s="8">
        <v>24</v>
      </c>
      <c r="H1222" s="8" t="s">
        <v>3169</v>
      </c>
    </row>
    <row r="1223" spans="1:8">
      <c r="A1223">
        <v>1222</v>
      </c>
      <c r="B1223" s="8" t="s">
        <v>1316</v>
      </c>
      <c r="C1223" s="8">
        <v>6.9</v>
      </c>
      <c r="D1223" s="8">
        <v>5.2702702700000001</v>
      </c>
      <c r="E1223" s="8" t="s">
        <v>3168</v>
      </c>
      <c r="F1223" s="8">
        <v>5.2702702700000001</v>
      </c>
      <c r="G1223" s="8">
        <v>24</v>
      </c>
      <c r="H1223" s="8" t="s">
        <v>3169</v>
      </c>
    </row>
    <row r="1224" spans="1:8">
      <c r="A1224">
        <v>1223</v>
      </c>
      <c r="B1224" s="8" t="s">
        <v>1316</v>
      </c>
      <c r="C1224" s="8">
        <v>10.9</v>
      </c>
      <c r="D1224" s="8">
        <v>4.0540540539999999</v>
      </c>
      <c r="E1224" s="8" t="s">
        <v>3168</v>
      </c>
      <c r="F1224" s="8">
        <v>4.0540540539999999</v>
      </c>
      <c r="G1224" s="8">
        <v>24</v>
      </c>
      <c r="H1224" s="8" t="s">
        <v>3169</v>
      </c>
    </row>
    <row r="1225" spans="1:8">
      <c r="A1225">
        <v>1224</v>
      </c>
      <c r="B1225" s="8" t="s">
        <v>1313</v>
      </c>
      <c r="C1225" s="8">
        <v>1.3</v>
      </c>
      <c r="D1225" s="8">
        <v>5.6737588649999999</v>
      </c>
      <c r="E1225" s="8" t="s">
        <v>3168</v>
      </c>
      <c r="F1225" s="8">
        <v>5.6737588649999999</v>
      </c>
      <c r="G1225" s="8">
        <v>24</v>
      </c>
      <c r="H1225" s="8" t="s">
        <v>3169</v>
      </c>
    </row>
    <row r="1226" spans="1:8">
      <c r="A1226">
        <v>1225</v>
      </c>
      <c r="B1226" s="8" t="s">
        <v>1313</v>
      </c>
      <c r="C1226" s="8">
        <v>1.9</v>
      </c>
      <c r="D1226" s="8">
        <v>3.2624113480000001</v>
      </c>
      <c r="E1226" s="8" t="s">
        <v>3168</v>
      </c>
      <c r="F1226" s="8">
        <v>3.2624113480000001</v>
      </c>
      <c r="G1226" s="8">
        <v>24</v>
      </c>
      <c r="H1226" s="8" t="s">
        <v>3169</v>
      </c>
    </row>
    <row r="1227" spans="1:8">
      <c r="A1227">
        <v>1226</v>
      </c>
      <c r="B1227" s="8" t="s">
        <v>1313</v>
      </c>
      <c r="C1227" s="8">
        <v>3.9</v>
      </c>
      <c r="D1227" s="8">
        <v>1.2765957450000001</v>
      </c>
      <c r="E1227" s="8" t="s">
        <v>3168</v>
      </c>
      <c r="F1227" s="8">
        <v>1.2765957450000001</v>
      </c>
      <c r="G1227" s="8">
        <v>24</v>
      </c>
      <c r="H1227" s="8" t="s">
        <v>3169</v>
      </c>
    </row>
    <row r="1228" spans="1:8">
      <c r="A1228">
        <v>1227</v>
      </c>
      <c r="B1228" s="8" t="s">
        <v>1313</v>
      </c>
      <c r="C1228" s="8">
        <v>6.9</v>
      </c>
      <c r="D1228" s="8">
        <v>0.56737588699999997</v>
      </c>
      <c r="E1228" s="8" t="s">
        <v>3168</v>
      </c>
      <c r="F1228" s="8">
        <v>0.56737588699999997</v>
      </c>
      <c r="G1228" s="8">
        <v>24</v>
      </c>
      <c r="H1228" s="8" t="s">
        <v>3169</v>
      </c>
    </row>
    <row r="1229" spans="1:8">
      <c r="A1229">
        <v>1228</v>
      </c>
      <c r="B1229" s="8" t="s">
        <v>1313</v>
      </c>
      <c r="C1229" s="8">
        <v>10.9</v>
      </c>
      <c r="D1229" s="8">
        <v>0.283687943</v>
      </c>
      <c r="E1229" s="8" t="s">
        <v>3168</v>
      </c>
      <c r="F1229" s="8">
        <v>0.283687943</v>
      </c>
      <c r="G1229" s="8">
        <v>24</v>
      </c>
      <c r="H1229" s="8" t="s">
        <v>3169</v>
      </c>
    </row>
    <row r="1230" spans="1:8">
      <c r="A1230">
        <v>1229</v>
      </c>
      <c r="B1230" s="8" t="s">
        <v>1317</v>
      </c>
      <c r="C1230" s="8">
        <v>1.3</v>
      </c>
      <c r="D1230" s="8">
        <v>9.2198581560000008</v>
      </c>
      <c r="E1230" s="8" t="s">
        <v>3168</v>
      </c>
      <c r="F1230" s="8">
        <v>9.2198581560000008</v>
      </c>
      <c r="G1230" s="8">
        <v>24</v>
      </c>
      <c r="H1230" s="8" t="s">
        <v>3169</v>
      </c>
    </row>
    <row r="1231" spans="1:8">
      <c r="A1231">
        <v>1230</v>
      </c>
      <c r="B1231" s="8" t="s">
        <v>1317</v>
      </c>
      <c r="C1231" s="8">
        <v>1.9</v>
      </c>
      <c r="D1231" s="8">
        <v>5.6737588649999999</v>
      </c>
      <c r="E1231" s="8" t="s">
        <v>3168</v>
      </c>
      <c r="F1231" s="8">
        <v>5.6737588649999999</v>
      </c>
      <c r="G1231" s="8">
        <v>24</v>
      </c>
      <c r="H1231" s="8" t="s">
        <v>3169</v>
      </c>
    </row>
    <row r="1232" spans="1:8">
      <c r="A1232">
        <v>1231</v>
      </c>
      <c r="B1232" s="8" t="s">
        <v>1317</v>
      </c>
      <c r="C1232" s="8">
        <v>3.9</v>
      </c>
      <c r="D1232" s="8">
        <v>3.1205673759999999</v>
      </c>
      <c r="E1232" s="8" t="s">
        <v>3168</v>
      </c>
      <c r="F1232" s="8">
        <v>3.1205673759999999</v>
      </c>
      <c r="G1232" s="8">
        <v>24</v>
      </c>
      <c r="H1232" s="8" t="s">
        <v>3169</v>
      </c>
    </row>
    <row r="1233" spans="1:8">
      <c r="A1233">
        <v>1232</v>
      </c>
      <c r="B1233" s="8" t="s">
        <v>1317</v>
      </c>
      <c r="C1233" s="8">
        <v>6.9</v>
      </c>
      <c r="D1233" s="8">
        <v>1.7021276599999999</v>
      </c>
      <c r="E1233" s="8" t="s">
        <v>3168</v>
      </c>
      <c r="F1233" s="8">
        <v>1.7021276599999999</v>
      </c>
      <c r="G1233" s="8">
        <v>24</v>
      </c>
      <c r="H1233" s="8" t="s">
        <v>3169</v>
      </c>
    </row>
    <row r="1234" spans="1:8">
      <c r="A1234">
        <v>1233</v>
      </c>
      <c r="B1234" s="8" t="s">
        <v>1317</v>
      </c>
      <c r="C1234" s="8">
        <v>10.9</v>
      </c>
      <c r="D1234" s="8">
        <v>1.8439716310000001</v>
      </c>
      <c r="E1234" s="8" t="s">
        <v>3168</v>
      </c>
      <c r="F1234" s="8">
        <v>1.8439716310000001</v>
      </c>
      <c r="G1234" s="8">
        <v>24</v>
      </c>
      <c r="H1234" s="8" t="s">
        <v>3169</v>
      </c>
    </row>
    <row r="1235" spans="1:8">
      <c r="A1235">
        <v>1234</v>
      </c>
      <c r="B1235" s="8" t="s">
        <v>1314</v>
      </c>
      <c r="C1235" s="8">
        <v>1.3</v>
      </c>
      <c r="D1235" s="8">
        <v>17.92207792</v>
      </c>
      <c r="E1235" s="8" t="s">
        <v>3168</v>
      </c>
      <c r="F1235" s="8">
        <v>17.92207792</v>
      </c>
      <c r="G1235" s="8">
        <v>24</v>
      </c>
      <c r="H1235" s="8" t="s">
        <v>3169</v>
      </c>
    </row>
    <row r="1236" spans="1:8">
      <c r="A1236">
        <v>1235</v>
      </c>
      <c r="B1236" s="8" t="s">
        <v>1314</v>
      </c>
      <c r="C1236" s="8">
        <v>1.9</v>
      </c>
      <c r="D1236" s="8">
        <v>7.5324675320000001</v>
      </c>
      <c r="E1236" s="8" t="s">
        <v>3168</v>
      </c>
      <c r="F1236" s="8">
        <v>7.5324675320000001</v>
      </c>
      <c r="G1236" s="8">
        <v>24</v>
      </c>
      <c r="H1236" s="8" t="s">
        <v>3169</v>
      </c>
    </row>
    <row r="1237" spans="1:8">
      <c r="A1237">
        <v>1236</v>
      </c>
      <c r="B1237" s="8" t="s">
        <v>1314</v>
      </c>
      <c r="C1237" s="8">
        <v>3.9</v>
      </c>
      <c r="D1237" s="8">
        <v>1.818181818</v>
      </c>
      <c r="E1237" s="8" t="s">
        <v>3168</v>
      </c>
      <c r="F1237" s="8">
        <v>1.818181818</v>
      </c>
      <c r="G1237" s="8">
        <v>24</v>
      </c>
      <c r="H1237" s="8" t="s">
        <v>3169</v>
      </c>
    </row>
    <row r="1238" spans="1:8">
      <c r="A1238">
        <v>1237</v>
      </c>
      <c r="B1238" s="8" t="s">
        <v>1314</v>
      </c>
      <c r="C1238" s="8">
        <v>6.9</v>
      </c>
      <c r="D1238" s="8">
        <v>0.25974026</v>
      </c>
      <c r="E1238" s="8" t="s">
        <v>3168</v>
      </c>
      <c r="F1238" s="8">
        <v>0.25974026</v>
      </c>
      <c r="G1238" s="8">
        <v>24</v>
      </c>
      <c r="H1238" s="8" t="s">
        <v>3169</v>
      </c>
    </row>
    <row r="1239" spans="1:8">
      <c r="A1239">
        <v>1238</v>
      </c>
      <c r="B1239" s="8" t="s">
        <v>1314</v>
      </c>
      <c r="C1239" s="8">
        <v>10.9</v>
      </c>
      <c r="D1239" s="8">
        <v>0.10501843800000001</v>
      </c>
      <c r="E1239" s="8" t="s">
        <v>3168</v>
      </c>
      <c r="F1239" s="8">
        <v>0.10501843800000001</v>
      </c>
      <c r="G1239" s="8">
        <v>24</v>
      </c>
      <c r="H1239" s="8" t="s">
        <v>3169</v>
      </c>
    </row>
    <row r="1240" spans="1:8">
      <c r="A1240">
        <v>1239</v>
      </c>
      <c r="B1240" s="8" t="s">
        <v>1318</v>
      </c>
      <c r="C1240" s="8">
        <v>1.3</v>
      </c>
      <c r="D1240" s="8">
        <v>5.4545454549999999</v>
      </c>
      <c r="E1240" s="8" t="s">
        <v>3168</v>
      </c>
      <c r="F1240" s="8">
        <v>5.4545454549999999</v>
      </c>
      <c r="G1240" s="8">
        <v>24</v>
      </c>
      <c r="H1240" s="8" t="s">
        <v>3169</v>
      </c>
    </row>
    <row r="1241" spans="1:8">
      <c r="A1241">
        <v>1240</v>
      </c>
      <c r="B1241" s="8" t="s">
        <v>1318</v>
      </c>
      <c r="C1241" s="8">
        <v>1.9</v>
      </c>
      <c r="D1241" s="8">
        <v>2.8571428569999999</v>
      </c>
      <c r="E1241" s="8" t="s">
        <v>3168</v>
      </c>
      <c r="F1241" s="8">
        <v>2.8571428569999999</v>
      </c>
      <c r="G1241" s="8">
        <v>24</v>
      </c>
      <c r="H1241" s="8" t="s">
        <v>3169</v>
      </c>
    </row>
    <row r="1242" spans="1:8">
      <c r="A1242">
        <v>1241</v>
      </c>
      <c r="B1242" s="8" t="s">
        <v>1318</v>
      </c>
      <c r="C1242" s="8">
        <v>3.9</v>
      </c>
      <c r="D1242" s="8">
        <v>1.298701299</v>
      </c>
      <c r="E1242" s="8" t="s">
        <v>3168</v>
      </c>
      <c r="F1242" s="8">
        <v>1.298701299</v>
      </c>
      <c r="G1242" s="8">
        <v>24</v>
      </c>
      <c r="H1242" s="8" t="s">
        <v>3169</v>
      </c>
    </row>
    <row r="1243" spans="1:8">
      <c r="A1243">
        <v>1242</v>
      </c>
      <c r="B1243" s="8" t="s">
        <v>1318</v>
      </c>
      <c r="C1243" s="8">
        <v>6.9</v>
      </c>
      <c r="D1243" s="8">
        <v>1.0389610389999999</v>
      </c>
      <c r="E1243" s="8" t="s">
        <v>3168</v>
      </c>
      <c r="F1243" s="8">
        <v>1.0389610389999999</v>
      </c>
      <c r="G1243" s="8">
        <v>24</v>
      </c>
      <c r="H1243" s="8" t="s">
        <v>3169</v>
      </c>
    </row>
    <row r="1244" spans="1:8">
      <c r="A1244">
        <v>1243</v>
      </c>
      <c r="B1244" s="8" t="s">
        <v>1318</v>
      </c>
      <c r="C1244" s="8">
        <v>10.9</v>
      </c>
      <c r="D1244" s="8">
        <v>0.51948051900000003</v>
      </c>
      <c r="E1244" s="8" t="s">
        <v>3168</v>
      </c>
      <c r="F1244" s="8">
        <v>0.51948051900000003</v>
      </c>
      <c r="G1244" s="8">
        <v>24</v>
      </c>
      <c r="H1244" s="8" t="s">
        <v>3169</v>
      </c>
    </row>
    <row r="1245" spans="1:8">
      <c r="A1245">
        <v>1244</v>
      </c>
      <c r="B1245" s="8" t="s">
        <v>1315</v>
      </c>
      <c r="C1245" s="8">
        <v>1.3</v>
      </c>
      <c r="D1245" s="8">
        <v>6.5771812079999998</v>
      </c>
      <c r="E1245" s="8" t="s">
        <v>3168</v>
      </c>
      <c r="F1245" s="8">
        <v>6.5771812079999998</v>
      </c>
      <c r="G1245" s="8">
        <v>24</v>
      </c>
      <c r="H1245" s="8" t="s">
        <v>3169</v>
      </c>
    </row>
    <row r="1246" spans="1:8">
      <c r="A1246">
        <v>1245</v>
      </c>
      <c r="B1246" s="8" t="s">
        <v>1315</v>
      </c>
      <c r="C1246" s="8">
        <v>1.9</v>
      </c>
      <c r="D1246" s="8">
        <v>3.2885906039999999</v>
      </c>
      <c r="E1246" s="8" t="s">
        <v>3168</v>
      </c>
      <c r="F1246" s="8">
        <v>3.2885906039999999</v>
      </c>
      <c r="G1246" s="8">
        <v>24</v>
      </c>
      <c r="H1246" s="8" t="s">
        <v>3169</v>
      </c>
    </row>
    <row r="1247" spans="1:8">
      <c r="A1247">
        <v>1246</v>
      </c>
      <c r="B1247" s="8" t="s">
        <v>1315</v>
      </c>
      <c r="C1247" s="8">
        <v>3.9</v>
      </c>
      <c r="D1247" s="8">
        <v>1.127516779</v>
      </c>
      <c r="E1247" s="8" t="s">
        <v>3168</v>
      </c>
      <c r="F1247" s="8">
        <v>1.127516779</v>
      </c>
      <c r="G1247" s="8">
        <v>24</v>
      </c>
      <c r="H1247" s="8" t="s">
        <v>3169</v>
      </c>
    </row>
    <row r="1248" spans="1:8">
      <c r="A1248">
        <v>1247</v>
      </c>
      <c r="B1248" s="8" t="s">
        <v>1315</v>
      </c>
      <c r="C1248" s="8">
        <v>6.9</v>
      </c>
      <c r="D1248" s="8">
        <v>0.28187919500000003</v>
      </c>
      <c r="E1248" s="8" t="s">
        <v>3168</v>
      </c>
      <c r="F1248" s="8">
        <v>0.28187919500000003</v>
      </c>
      <c r="G1248" s="8">
        <v>24</v>
      </c>
      <c r="H1248" s="8" t="s">
        <v>3169</v>
      </c>
    </row>
    <row r="1249" spans="1:8">
      <c r="A1249">
        <v>1248</v>
      </c>
      <c r="B1249" s="8" t="s">
        <v>1315</v>
      </c>
      <c r="C1249" s="8">
        <v>10.9</v>
      </c>
      <c r="D1249" s="8">
        <v>9.3959732000000004E-2</v>
      </c>
      <c r="E1249" s="8" t="s">
        <v>3168</v>
      </c>
      <c r="F1249" s="8">
        <v>9.3959732000000004E-2</v>
      </c>
      <c r="G1249" s="8">
        <v>24</v>
      </c>
      <c r="H1249" s="8" t="s">
        <v>3169</v>
      </c>
    </row>
    <row r="1250" spans="1:8">
      <c r="A1250">
        <v>1249</v>
      </c>
      <c r="B1250" s="8" t="s">
        <v>1319</v>
      </c>
      <c r="C1250" s="8">
        <v>1.3</v>
      </c>
      <c r="D1250" s="8">
        <v>3.8523489930000001</v>
      </c>
      <c r="E1250" s="8" t="s">
        <v>3168</v>
      </c>
      <c r="F1250" s="8">
        <v>3.8523489930000001</v>
      </c>
      <c r="G1250" s="8">
        <v>24</v>
      </c>
      <c r="H1250" s="8" t="s">
        <v>3169</v>
      </c>
    </row>
    <row r="1251" spans="1:8">
      <c r="A1251">
        <v>1250</v>
      </c>
      <c r="B1251" s="8" t="s">
        <v>1319</v>
      </c>
      <c r="C1251" s="8">
        <v>1.9</v>
      </c>
      <c r="D1251" s="8">
        <v>2.44295302</v>
      </c>
      <c r="E1251" s="8" t="s">
        <v>3168</v>
      </c>
      <c r="F1251" s="8">
        <v>2.44295302</v>
      </c>
      <c r="G1251" s="8">
        <v>24</v>
      </c>
      <c r="H1251" s="8" t="s">
        <v>3169</v>
      </c>
    </row>
    <row r="1252" spans="1:8">
      <c r="A1252">
        <v>1251</v>
      </c>
      <c r="B1252" s="8" t="s">
        <v>1319</v>
      </c>
      <c r="C1252" s="8">
        <v>3.9</v>
      </c>
      <c r="D1252" s="8">
        <v>1.5033557049999999</v>
      </c>
      <c r="E1252" s="8" t="s">
        <v>3168</v>
      </c>
      <c r="F1252" s="8">
        <v>1.5033557049999999</v>
      </c>
      <c r="G1252" s="8">
        <v>24</v>
      </c>
      <c r="H1252" s="8" t="s">
        <v>3169</v>
      </c>
    </row>
    <row r="1253" spans="1:8">
      <c r="A1253">
        <v>1252</v>
      </c>
      <c r="B1253" s="8" t="s">
        <v>1319</v>
      </c>
      <c r="C1253" s="8">
        <v>6.9</v>
      </c>
      <c r="D1253" s="8">
        <v>0.56375838899999997</v>
      </c>
      <c r="E1253" s="8" t="s">
        <v>3168</v>
      </c>
      <c r="F1253" s="8">
        <v>0.56375838899999997</v>
      </c>
      <c r="G1253" s="8">
        <v>24</v>
      </c>
      <c r="H1253" s="8" t="s">
        <v>3169</v>
      </c>
    </row>
    <row r="1254" spans="1:8">
      <c r="A1254">
        <v>1253</v>
      </c>
      <c r="B1254" s="8" t="s">
        <v>1319</v>
      </c>
      <c r="C1254" s="8">
        <v>10.9</v>
      </c>
      <c r="D1254" s="8">
        <v>0.37583892600000002</v>
      </c>
      <c r="E1254" s="8" t="s">
        <v>3168</v>
      </c>
      <c r="F1254" s="8">
        <v>0.37583892600000002</v>
      </c>
      <c r="G1254" s="8">
        <v>24</v>
      </c>
      <c r="H1254" s="8" t="s">
        <v>3169</v>
      </c>
    </row>
    <row r="1255" spans="1:8">
      <c r="A1255">
        <v>1254</v>
      </c>
      <c r="B1255" t="s">
        <v>1307</v>
      </c>
      <c r="C1255">
        <v>9</v>
      </c>
      <c r="D1255">
        <v>3.8152999999999999E-4</v>
      </c>
      <c r="E1255" t="s">
        <v>3165</v>
      </c>
      <c r="F1255">
        <f t="shared" ref="F1255:F1266" si="24">D1255*10*60</f>
        <v>0.22891799999999998</v>
      </c>
      <c r="G1255">
        <v>8</v>
      </c>
    </row>
    <row r="1256" spans="1:8">
      <c r="A1256">
        <v>1255</v>
      </c>
      <c r="B1256" t="s">
        <v>1309</v>
      </c>
      <c r="C1256">
        <v>9</v>
      </c>
      <c r="D1256">
        <v>9.8393999999999999E-4</v>
      </c>
      <c r="E1256" t="s">
        <v>3165</v>
      </c>
      <c r="F1256">
        <f t="shared" si="24"/>
        <v>0.590364</v>
      </c>
      <c r="G1256">
        <v>8</v>
      </c>
    </row>
    <row r="1257" spans="1:8">
      <c r="A1257">
        <v>1256</v>
      </c>
      <c r="B1257" t="s">
        <v>1310</v>
      </c>
      <c r="C1257">
        <v>9</v>
      </c>
      <c r="D1257" s="3">
        <v>2.0080000000000001E-5</v>
      </c>
      <c r="E1257" t="s">
        <v>3165</v>
      </c>
      <c r="F1257">
        <f t="shared" si="24"/>
        <v>1.2048E-2</v>
      </c>
      <c r="G1257">
        <v>8</v>
      </c>
    </row>
    <row r="1258" spans="1:8">
      <c r="A1258">
        <v>1257</v>
      </c>
      <c r="B1258" t="s">
        <v>1307</v>
      </c>
      <c r="C1258">
        <v>6</v>
      </c>
      <c r="D1258">
        <v>6.7268999999999999E-4</v>
      </c>
      <c r="E1258" t="s">
        <v>3165</v>
      </c>
      <c r="F1258">
        <f t="shared" si="24"/>
        <v>0.40361400000000003</v>
      </c>
      <c r="G1258">
        <v>8</v>
      </c>
    </row>
    <row r="1259" spans="1:8">
      <c r="A1259">
        <v>1258</v>
      </c>
      <c r="B1259" t="s">
        <v>1309</v>
      </c>
      <c r="C1259">
        <v>6</v>
      </c>
      <c r="D1259">
        <v>1.1947800000000001E-3</v>
      </c>
      <c r="E1259" t="s">
        <v>3165</v>
      </c>
      <c r="F1259">
        <f t="shared" si="24"/>
        <v>0.71686800000000006</v>
      </c>
      <c r="G1259">
        <v>8</v>
      </c>
    </row>
    <row r="1260" spans="1:8">
      <c r="A1260">
        <v>1259</v>
      </c>
      <c r="B1260" t="s">
        <v>1310</v>
      </c>
      <c r="C1260">
        <v>6</v>
      </c>
      <c r="D1260" s="3">
        <v>4.0160000000000002E-5</v>
      </c>
      <c r="E1260" t="s">
        <v>3165</v>
      </c>
      <c r="F1260">
        <f t="shared" si="24"/>
        <v>2.4095999999999999E-2</v>
      </c>
      <c r="G1260">
        <v>8</v>
      </c>
    </row>
    <row r="1261" spans="1:8">
      <c r="A1261">
        <v>1260</v>
      </c>
      <c r="B1261" t="s">
        <v>1307</v>
      </c>
      <c r="C1261">
        <v>3</v>
      </c>
      <c r="D1261">
        <v>1.4909599999999999E-3</v>
      </c>
      <c r="E1261" t="s">
        <v>3165</v>
      </c>
      <c r="F1261">
        <f t="shared" si="24"/>
        <v>0.89457599999999993</v>
      </c>
      <c r="G1261">
        <v>8</v>
      </c>
    </row>
    <row r="1262" spans="1:8">
      <c r="A1262">
        <v>1261</v>
      </c>
      <c r="B1262" t="s">
        <v>1309</v>
      </c>
      <c r="C1262">
        <v>3</v>
      </c>
      <c r="D1262">
        <v>1.7570299999999999E-3</v>
      </c>
      <c r="E1262" t="s">
        <v>3165</v>
      </c>
      <c r="F1262">
        <f t="shared" si="24"/>
        <v>1.0542180000000001</v>
      </c>
      <c r="G1262">
        <v>8</v>
      </c>
    </row>
    <row r="1263" spans="1:8">
      <c r="A1263">
        <v>1262</v>
      </c>
      <c r="B1263" t="s">
        <v>1310</v>
      </c>
      <c r="C1263">
        <v>3</v>
      </c>
      <c r="D1263">
        <v>7.9317000000000005E-4</v>
      </c>
      <c r="E1263" t="s">
        <v>3165</v>
      </c>
      <c r="F1263">
        <f t="shared" si="24"/>
        <v>0.47590199999999999</v>
      </c>
      <c r="G1263">
        <v>8</v>
      </c>
    </row>
    <row r="1264" spans="1:8">
      <c r="A1264">
        <v>1263</v>
      </c>
      <c r="B1264" t="s">
        <v>1307</v>
      </c>
      <c r="C1264">
        <v>0</v>
      </c>
      <c r="D1264">
        <v>1.9929700000000002E-3</v>
      </c>
      <c r="E1264" t="s">
        <v>3165</v>
      </c>
      <c r="F1264">
        <f t="shared" si="24"/>
        <v>1.1957820000000001</v>
      </c>
      <c r="G1264">
        <v>8</v>
      </c>
    </row>
    <row r="1265" spans="1:7">
      <c r="A1265">
        <v>1264</v>
      </c>
      <c r="B1265" t="s">
        <v>1309</v>
      </c>
      <c r="C1265">
        <v>0</v>
      </c>
      <c r="D1265">
        <v>4.1817299999999998E-3</v>
      </c>
      <c r="E1265" t="s">
        <v>3165</v>
      </c>
      <c r="F1265">
        <f t="shared" si="24"/>
        <v>2.5090380000000003</v>
      </c>
      <c r="G1265">
        <v>8</v>
      </c>
    </row>
    <row r="1266" spans="1:7">
      <c r="A1266">
        <v>1265</v>
      </c>
      <c r="B1266" t="s">
        <v>1310</v>
      </c>
      <c r="C1266">
        <v>0</v>
      </c>
      <c r="D1266">
        <v>9.990000000000001E-4</v>
      </c>
      <c r="E1266" t="s">
        <v>3165</v>
      </c>
      <c r="F1266">
        <f t="shared" si="24"/>
        <v>0.59940000000000004</v>
      </c>
      <c r="G1266">
        <v>8</v>
      </c>
    </row>
    <row r="1267" spans="1:7">
      <c r="A1267">
        <v>1266</v>
      </c>
      <c r="B1267" s="4" t="s">
        <v>1320</v>
      </c>
      <c r="C1267" s="4">
        <v>2</v>
      </c>
      <c r="D1267" s="4">
        <v>25.12</v>
      </c>
      <c r="E1267" s="4" t="s">
        <v>3168</v>
      </c>
      <c r="F1267" s="4">
        <v>25.12</v>
      </c>
      <c r="G1267" s="4">
        <v>1</v>
      </c>
    </row>
    <row r="1268" spans="1:7">
      <c r="A1268">
        <v>1267</v>
      </c>
      <c r="B1268" s="4" t="s">
        <v>1320</v>
      </c>
      <c r="C1268" s="4">
        <v>4</v>
      </c>
      <c r="D1268" s="4">
        <v>20.37</v>
      </c>
      <c r="E1268" s="4" t="s">
        <v>3168</v>
      </c>
      <c r="F1268" s="4">
        <v>20.37</v>
      </c>
      <c r="G1268" s="4">
        <v>1</v>
      </c>
    </row>
    <row r="1269" spans="1:7">
      <c r="A1269">
        <v>1268</v>
      </c>
      <c r="B1269" s="4" t="s">
        <v>1320</v>
      </c>
      <c r="C1269" s="4">
        <v>5</v>
      </c>
      <c r="D1269" s="4">
        <v>23.97</v>
      </c>
      <c r="E1269" s="4" t="s">
        <v>3168</v>
      </c>
      <c r="F1269" s="4">
        <v>23.97</v>
      </c>
      <c r="G1269" s="4">
        <v>1</v>
      </c>
    </row>
    <row r="1270" spans="1:7">
      <c r="A1270">
        <v>1269</v>
      </c>
      <c r="B1270" s="4" t="s">
        <v>1320</v>
      </c>
      <c r="C1270" s="4">
        <v>6</v>
      </c>
      <c r="D1270" s="4">
        <v>22.81</v>
      </c>
      <c r="E1270" s="4" t="s">
        <v>3168</v>
      </c>
      <c r="F1270" s="4">
        <v>22.81</v>
      </c>
      <c r="G1270" s="4">
        <v>1</v>
      </c>
    </row>
    <row r="1271" spans="1:7">
      <c r="A1271">
        <v>1270</v>
      </c>
      <c r="B1271" s="4" t="s">
        <v>1320</v>
      </c>
      <c r="C1271" s="4">
        <v>10</v>
      </c>
      <c r="D1271" s="4">
        <v>12.37</v>
      </c>
      <c r="E1271" s="4" t="s">
        <v>3168</v>
      </c>
      <c r="F1271" s="4">
        <v>12.37</v>
      </c>
      <c r="G1271" s="4">
        <v>1</v>
      </c>
    </row>
    <row r="1272" spans="1:7">
      <c r="A1272">
        <v>1271</v>
      </c>
      <c r="B1272" s="4" t="s">
        <v>1320</v>
      </c>
      <c r="C1272" s="4">
        <v>15</v>
      </c>
      <c r="D1272" s="4">
        <v>17.149999999999999</v>
      </c>
      <c r="E1272" s="4" t="s">
        <v>3168</v>
      </c>
      <c r="F1272" s="4">
        <v>17.149999999999999</v>
      </c>
      <c r="G1272" s="4">
        <v>1</v>
      </c>
    </row>
    <row r="1273" spans="1:7">
      <c r="A1273">
        <v>1272</v>
      </c>
      <c r="B1273" s="4" t="s">
        <v>1323</v>
      </c>
      <c r="C1273" s="4">
        <v>2</v>
      </c>
      <c r="D1273" s="4">
        <v>12.77</v>
      </c>
      <c r="E1273" s="4" t="s">
        <v>3168</v>
      </c>
      <c r="F1273" s="4">
        <v>12.77</v>
      </c>
      <c r="G1273" s="4">
        <v>1</v>
      </c>
    </row>
    <row r="1274" spans="1:7">
      <c r="A1274">
        <v>1273</v>
      </c>
      <c r="B1274" s="4" t="s">
        <v>1323</v>
      </c>
      <c r="C1274" s="4">
        <v>4</v>
      </c>
      <c r="D1274" s="4">
        <v>12.38</v>
      </c>
      <c r="E1274" s="4" t="s">
        <v>3168</v>
      </c>
      <c r="F1274" s="4">
        <v>12.38</v>
      </c>
      <c r="G1274" s="4">
        <v>1</v>
      </c>
    </row>
    <row r="1275" spans="1:7">
      <c r="A1275">
        <v>1274</v>
      </c>
      <c r="B1275" s="4" t="s">
        <v>1323</v>
      </c>
      <c r="C1275" s="4">
        <v>5</v>
      </c>
      <c r="D1275" s="4">
        <v>46.62</v>
      </c>
      <c r="E1275" s="4" t="s">
        <v>3168</v>
      </c>
      <c r="F1275" s="4">
        <v>46.62</v>
      </c>
      <c r="G1275" s="4">
        <v>1</v>
      </c>
    </row>
    <row r="1276" spans="1:7">
      <c r="A1276">
        <v>1275</v>
      </c>
      <c r="B1276" s="4" t="s">
        <v>1323</v>
      </c>
      <c r="C1276" s="4">
        <v>6</v>
      </c>
      <c r="D1276" s="4">
        <v>12.59</v>
      </c>
      <c r="E1276" s="4" t="s">
        <v>3168</v>
      </c>
      <c r="F1276" s="4">
        <v>12.59</v>
      </c>
      <c r="G1276" s="4">
        <v>1</v>
      </c>
    </row>
    <row r="1277" spans="1:7">
      <c r="A1277">
        <v>1276</v>
      </c>
      <c r="B1277" s="4" t="s">
        <v>1323</v>
      </c>
      <c r="C1277" s="4">
        <v>10</v>
      </c>
      <c r="D1277" s="4">
        <v>15.56</v>
      </c>
      <c r="E1277" s="4" t="s">
        <v>3168</v>
      </c>
      <c r="F1277" s="4">
        <v>15.56</v>
      </c>
      <c r="G1277" s="4">
        <v>1</v>
      </c>
    </row>
    <row r="1278" spans="1:7">
      <c r="A1278">
        <v>1277</v>
      </c>
      <c r="B1278" s="4" t="s">
        <v>1323</v>
      </c>
      <c r="C1278" s="4">
        <v>15</v>
      </c>
      <c r="D1278" s="4">
        <v>12.52</v>
      </c>
      <c r="E1278" s="4" t="s">
        <v>3168</v>
      </c>
      <c r="F1278" s="4">
        <v>12.52</v>
      </c>
      <c r="G1278" s="4">
        <v>1</v>
      </c>
    </row>
    <row r="1279" spans="1:7">
      <c r="A1279">
        <v>1278</v>
      </c>
      <c r="B1279" s="4" t="s">
        <v>1324</v>
      </c>
      <c r="C1279" s="4">
        <v>2</v>
      </c>
      <c r="D1279" s="4">
        <v>19</v>
      </c>
      <c r="E1279" s="4" t="s">
        <v>3168</v>
      </c>
      <c r="F1279" s="4">
        <v>19</v>
      </c>
      <c r="G1279" s="4">
        <v>1</v>
      </c>
    </row>
    <row r="1280" spans="1:7">
      <c r="A1280">
        <v>1279</v>
      </c>
      <c r="B1280" s="4" t="s">
        <v>1324</v>
      </c>
      <c r="C1280" s="4">
        <v>4</v>
      </c>
      <c r="D1280" s="4">
        <v>20.18</v>
      </c>
      <c r="E1280" s="4" t="s">
        <v>3168</v>
      </c>
      <c r="F1280" s="4">
        <v>20.18</v>
      </c>
      <c r="G1280" s="4">
        <v>1</v>
      </c>
    </row>
    <row r="1281" spans="1:7">
      <c r="A1281">
        <v>1280</v>
      </c>
      <c r="B1281" s="4" t="s">
        <v>1324</v>
      </c>
      <c r="C1281" s="4">
        <v>5</v>
      </c>
      <c r="D1281" s="4">
        <v>19.86</v>
      </c>
      <c r="E1281" s="4" t="s">
        <v>3168</v>
      </c>
      <c r="F1281" s="4">
        <v>19.86</v>
      </c>
      <c r="G1281" s="4">
        <v>1</v>
      </c>
    </row>
    <row r="1282" spans="1:7">
      <c r="A1282">
        <v>1281</v>
      </c>
      <c r="B1282" s="4" t="s">
        <v>1324</v>
      </c>
      <c r="C1282" s="4">
        <v>6</v>
      </c>
      <c r="D1282" s="4">
        <v>10.07</v>
      </c>
      <c r="E1282" s="4" t="s">
        <v>3168</v>
      </c>
      <c r="F1282" s="4">
        <v>10.07</v>
      </c>
      <c r="G1282" s="4">
        <v>1</v>
      </c>
    </row>
    <row r="1283" spans="1:7">
      <c r="A1283">
        <v>1282</v>
      </c>
      <c r="B1283" s="4" t="s">
        <v>1324</v>
      </c>
      <c r="C1283" s="4">
        <v>10</v>
      </c>
      <c r="D1283" s="4">
        <v>8</v>
      </c>
      <c r="E1283" s="4" t="s">
        <v>3168</v>
      </c>
      <c r="F1283" s="4">
        <v>8</v>
      </c>
      <c r="G1283" s="4">
        <v>1</v>
      </c>
    </row>
    <row r="1284" spans="1:7">
      <c r="A1284">
        <v>1283</v>
      </c>
      <c r="B1284" s="4" t="s">
        <v>1324</v>
      </c>
      <c r="C1284" s="4">
        <v>15</v>
      </c>
      <c r="D1284" s="4">
        <v>16.010000000000002</v>
      </c>
      <c r="E1284" s="4" t="s">
        <v>3168</v>
      </c>
      <c r="F1284" s="4">
        <v>16.010000000000002</v>
      </c>
      <c r="G1284" s="4">
        <v>1</v>
      </c>
    </row>
    <row r="1285" spans="1:7">
      <c r="A1285">
        <v>1284</v>
      </c>
      <c r="B1285" s="4" t="s">
        <v>1325</v>
      </c>
      <c r="C1285" s="4">
        <v>2</v>
      </c>
      <c r="D1285" s="4">
        <v>15.18</v>
      </c>
      <c r="E1285" s="4" t="s">
        <v>3168</v>
      </c>
      <c r="F1285" s="4">
        <v>15.18</v>
      </c>
      <c r="G1285" s="4">
        <v>1</v>
      </c>
    </row>
    <row r="1286" spans="1:7">
      <c r="A1286">
        <v>1285</v>
      </c>
      <c r="B1286" s="4" t="s">
        <v>1325</v>
      </c>
      <c r="C1286" s="4">
        <v>4</v>
      </c>
      <c r="D1286" s="4">
        <v>27.3</v>
      </c>
      <c r="E1286" s="4" t="s">
        <v>3168</v>
      </c>
      <c r="F1286" s="4">
        <v>27.3</v>
      </c>
      <c r="G1286" s="4">
        <v>1</v>
      </c>
    </row>
    <row r="1287" spans="1:7">
      <c r="A1287">
        <v>1286</v>
      </c>
      <c r="B1287" s="4" t="s">
        <v>1325</v>
      </c>
      <c r="C1287" s="4">
        <v>5</v>
      </c>
      <c r="D1287" s="4">
        <v>8.0399999999999991</v>
      </c>
      <c r="E1287" s="4" t="s">
        <v>3168</v>
      </c>
      <c r="F1287" s="4">
        <v>8.0399999999999991</v>
      </c>
      <c r="G1287" s="4">
        <v>1</v>
      </c>
    </row>
    <row r="1288" spans="1:7">
      <c r="A1288">
        <v>1287</v>
      </c>
      <c r="B1288" s="4" t="s">
        <v>1325</v>
      </c>
      <c r="C1288" s="4">
        <v>6</v>
      </c>
      <c r="D1288" s="4">
        <v>21.88</v>
      </c>
      <c r="E1288" s="4" t="s">
        <v>3168</v>
      </c>
      <c r="F1288" s="4">
        <v>21.88</v>
      </c>
      <c r="G1288" s="4">
        <v>1</v>
      </c>
    </row>
    <row r="1289" spans="1:7">
      <c r="A1289">
        <v>1288</v>
      </c>
      <c r="B1289" s="4" t="s">
        <v>1325</v>
      </c>
      <c r="C1289" s="4">
        <v>10</v>
      </c>
      <c r="D1289" s="4">
        <v>12.02</v>
      </c>
      <c r="E1289" s="4" t="s">
        <v>3168</v>
      </c>
      <c r="F1289" s="4">
        <v>12.02</v>
      </c>
      <c r="G1289" s="4">
        <v>1</v>
      </c>
    </row>
    <row r="1290" spans="1:7">
      <c r="A1290">
        <v>1289</v>
      </c>
      <c r="B1290" s="4" t="s">
        <v>1325</v>
      </c>
      <c r="C1290" s="4">
        <v>15</v>
      </c>
      <c r="D1290" s="4">
        <v>13.82</v>
      </c>
      <c r="E1290" s="4" t="s">
        <v>3168</v>
      </c>
      <c r="F1290" s="4">
        <v>13.82</v>
      </c>
      <c r="G1290" s="4">
        <v>1</v>
      </c>
    </row>
    <row r="1291" spans="1:7">
      <c r="A1291">
        <v>1290</v>
      </c>
      <c r="B1291" s="4" t="s">
        <v>1326</v>
      </c>
      <c r="C1291" s="4">
        <v>2</v>
      </c>
      <c r="D1291" s="4">
        <v>40.049999999999997</v>
      </c>
      <c r="E1291" s="4" t="s">
        <v>3168</v>
      </c>
      <c r="F1291" s="4">
        <v>40.049999999999997</v>
      </c>
      <c r="G1291" s="4">
        <v>1</v>
      </c>
    </row>
    <row r="1292" spans="1:7">
      <c r="A1292">
        <v>1291</v>
      </c>
      <c r="B1292" s="4" t="s">
        <v>1326</v>
      </c>
      <c r="C1292" s="4">
        <v>4</v>
      </c>
      <c r="D1292" s="4">
        <v>12.83</v>
      </c>
      <c r="E1292" s="4" t="s">
        <v>3168</v>
      </c>
      <c r="F1292" s="4">
        <v>12.83</v>
      </c>
      <c r="G1292" s="4">
        <v>1</v>
      </c>
    </row>
    <row r="1293" spans="1:7">
      <c r="A1293">
        <v>1292</v>
      </c>
      <c r="B1293" s="4" t="s">
        <v>1326</v>
      </c>
      <c r="C1293" s="4">
        <v>5</v>
      </c>
      <c r="D1293" s="4">
        <v>24.88</v>
      </c>
      <c r="E1293" s="4" t="s">
        <v>3168</v>
      </c>
      <c r="F1293" s="4">
        <v>24.88</v>
      </c>
      <c r="G1293" s="4">
        <v>1</v>
      </c>
    </row>
    <row r="1294" spans="1:7">
      <c r="A1294">
        <v>1293</v>
      </c>
      <c r="B1294" s="4" t="s">
        <v>1326</v>
      </c>
      <c r="C1294" s="4">
        <v>6</v>
      </c>
      <c r="D1294" s="4">
        <v>16.809999999999999</v>
      </c>
      <c r="E1294" s="4" t="s">
        <v>3168</v>
      </c>
      <c r="F1294" s="4">
        <v>16.809999999999999</v>
      </c>
      <c r="G1294" s="4">
        <v>1</v>
      </c>
    </row>
    <row r="1295" spans="1:7">
      <c r="A1295">
        <v>1294</v>
      </c>
      <c r="B1295" s="4" t="s">
        <v>1326</v>
      </c>
      <c r="C1295" s="4">
        <v>10</v>
      </c>
      <c r="D1295" s="4">
        <v>17.170000000000002</v>
      </c>
      <c r="E1295" s="4" t="s">
        <v>3168</v>
      </c>
      <c r="F1295" s="4">
        <v>17.170000000000002</v>
      </c>
      <c r="G1295" s="4">
        <v>1</v>
      </c>
    </row>
    <row r="1296" spans="1:7">
      <c r="A1296">
        <v>1295</v>
      </c>
      <c r="B1296" s="4" t="s">
        <v>1326</v>
      </c>
      <c r="C1296" s="4">
        <v>15</v>
      </c>
      <c r="D1296" s="4">
        <v>15.61</v>
      </c>
      <c r="E1296" s="4" t="s">
        <v>3168</v>
      </c>
      <c r="F1296" s="4">
        <v>15.61</v>
      </c>
      <c r="G1296" s="4">
        <v>1</v>
      </c>
    </row>
    <row r="1297" spans="1:8">
      <c r="A1297">
        <v>1296</v>
      </c>
      <c r="B1297" s="4" t="s">
        <v>1327</v>
      </c>
      <c r="C1297" s="4">
        <v>2</v>
      </c>
      <c r="D1297" s="4">
        <v>64.33</v>
      </c>
      <c r="E1297" s="4" t="s">
        <v>3168</v>
      </c>
      <c r="F1297" s="4">
        <v>64.33</v>
      </c>
      <c r="G1297" s="4">
        <v>40</v>
      </c>
      <c r="H1297" t="s">
        <v>3170</v>
      </c>
    </row>
    <row r="1298" spans="1:8">
      <c r="A1298">
        <v>1297</v>
      </c>
      <c r="B1298" s="4" t="s">
        <v>1327</v>
      </c>
      <c r="C1298" s="4">
        <v>5</v>
      </c>
      <c r="D1298" s="4">
        <v>36</v>
      </c>
      <c r="E1298" s="4" t="s">
        <v>3168</v>
      </c>
      <c r="F1298" s="4">
        <v>36</v>
      </c>
      <c r="G1298" s="4">
        <v>40</v>
      </c>
      <c r="H1298" t="s">
        <v>3170</v>
      </c>
    </row>
    <row r="1299" spans="1:8">
      <c r="A1299">
        <v>1298</v>
      </c>
      <c r="B1299" s="4" t="s">
        <v>1327</v>
      </c>
      <c r="C1299" s="4">
        <v>10</v>
      </c>
      <c r="D1299" s="4">
        <v>41.11</v>
      </c>
      <c r="E1299" s="4" t="s">
        <v>3168</v>
      </c>
      <c r="F1299" s="4">
        <v>41.11</v>
      </c>
      <c r="G1299" s="4">
        <v>40</v>
      </c>
      <c r="H1299" t="s">
        <v>3170</v>
      </c>
    </row>
    <row r="1300" spans="1:8">
      <c r="A1300">
        <v>1299</v>
      </c>
      <c r="B1300" s="4" t="s">
        <v>1327</v>
      </c>
      <c r="C1300" s="4">
        <v>15</v>
      </c>
      <c r="D1300" s="4">
        <v>46.98</v>
      </c>
      <c r="E1300" s="4" t="s">
        <v>3168</v>
      </c>
      <c r="F1300" s="4">
        <v>46.98</v>
      </c>
      <c r="G1300" s="4">
        <v>40</v>
      </c>
      <c r="H1300" t="s">
        <v>3170</v>
      </c>
    </row>
    <row r="1301" spans="1:8">
      <c r="A1301">
        <v>1300</v>
      </c>
      <c r="B1301" t="s">
        <v>1329</v>
      </c>
      <c r="C1301">
        <v>0.5</v>
      </c>
      <c r="D1301">
        <v>17.149999999999999</v>
      </c>
      <c r="E1301" t="s">
        <v>3162</v>
      </c>
      <c r="F1301">
        <f t="shared" ref="F1301:F1309" si="25">D1301*10/60</f>
        <v>2.8583333333333334</v>
      </c>
      <c r="G1301" t="s">
        <v>3171</v>
      </c>
    </row>
    <row r="1302" spans="1:8">
      <c r="A1302">
        <v>1301</v>
      </c>
      <c r="B1302" t="s">
        <v>1329</v>
      </c>
      <c r="C1302">
        <v>1</v>
      </c>
      <c r="D1302">
        <v>10.36</v>
      </c>
      <c r="E1302" t="s">
        <v>3162</v>
      </c>
      <c r="F1302">
        <f t="shared" si="25"/>
        <v>1.7266666666666666</v>
      </c>
      <c r="G1302" t="s">
        <v>3171</v>
      </c>
    </row>
    <row r="1303" spans="1:8">
      <c r="A1303">
        <v>1302</v>
      </c>
      <c r="B1303" t="s">
        <v>1329</v>
      </c>
      <c r="C1303">
        <v>2</v>
      </c>
      <c r="D1303">
        <v>4.9000000000000004</v>
      </c>
      <c r="E1303" t="s">
        <v>3162</v>
      </c>
      <c r="F1303">
        <f t="shared" si="25"/>
        <v>0.81666666666666665</v>
      </c>
      <c r="G1303" t="s">
        <v>3171</v>
      </c>
    </row>
    <row r="1304" spans="1:8">
      <c r="A1304">
        <v>1303</v>
      </c>
      <c r="B1304" t="s">
        <v>1331</v>
      </c>
      <c r="C1304">
        <v>0.5</v>
      </c>
      <c r="D1304">
        <v>18.52</v>
      </c>
      <c r="E1304" t="s">
        <v>3162</v>
      </c>
      <c r="F1304">
        <f t="shared" si="25"/>
        <v>3.0866666666666664</v>
      </c>
      <c r="G1304" t="s">
        <v>3171</v>
      </c>
    </row>
    <row r="1305" spans="1:8">
      <c r="A1305">
        <v>1304</v>
      </c>
      <c r="B1305" t="s">
        <v>1331</v>
      </c>
      <c r="C1305">
        <v>1</v>
      </c>
      <c r="D1305">
        <v>12.48</v>
      </c>
      <c r="E1305" t="s">
        <v>3162</v>
      </c>
      <c r="F1305">
        <f t="shared" si="25"/>
        <v>2.08</v>
      </c>
      <c r="G1305" t="s">
        <v>3171</v>
      </c>
    </row>
    <row r="1306" spans="1:8">
      <c r="A1306">
        <v>1305</v>
      </c>
      <c r="B1306" t="s">
        <v>1331</v>
      </c>
      <c r="C1306">
        <v>2</v>
      </c>
      <c r="D1306">
        <v>8.36</v>
      </c>
      <c r="E1306" t="s">
        <v>3162</v>
      </c>
      <c r="F1306">
        <f t="shared" si="25"/>
        <v>1.3933333333333333</v>
      </c>
      <c r="G1306" t="s">
        <v>3171</v>
      </c>
    </row>
    <row r="1307" spans="1:8">
      <c r="A1307">
        <v>1306</v>
      </c>
      <c r="B1307" t="s">
        <v>1332</v>
      </c>
      <c r="C1307">
        <v>0.5</v>
      </c>
      <c r="D1307">
        <v>6.47</v>
      </c>
      <c r="E1307" t="s">
        <v>3162</v>
      </c>
      <c r="F1307">
        <f t="shared" si="25"/>
        <v>1.0783333333333334</v>
      </c>
      <c r="G1307" t="s">
        <v>3171</v>
      </c>
    </row>
    <row r="1308" spans="1:8">
      <c r="A1308">
        <v>1307</v>
      </c>
      <c r="B1308" t="s">
        <v>1332</v>
      </c>
      <c r="C1308">
        <v>1</v>
      </c>
      <c r="D1308">
        <v>4.84</v>
      </c>
      <c r="E1308" t="s">
        <v>3162</v>
      </c>
      <c r="F1308">
        <f t="shared" si="25"/>
        <v>0.80666666666666664</v>
      </c>
      <c r="G1308" t="s">
        <v>3171</v>
      </c>
    </row>
    <row r="1309" spans="1:8">
      <c r="A1309">
        <v>1308</v>
      </c>
      <c r="B1309" t="s">
        <v>1332</v>
      </c>
      <c r="C1309">
        <v>2</v>
      </c>
      <c r="D1309">
        <v>2.84</v>
      </c>
      <c r="E1309" t="s">
        <v>3162</v>
      </c>
      <c r="F1309">
        <f t="shared" si="25"/>
        <v>0.47333333333333333</v>
      </c>
      <c r="G1309" t="s">
        <v>3171</v>
      </c>
    </row>
    <row r="1310" spans="1:8">
      <c r="A1310">
        <v>1309</v>
      </c>
      <c r="B1310" t="s">
        <v>1333</v>
      </c>
      <c r="C1310">
        <v>0.5</v>
      </c>
      <c r="D1310">
        <v>20.693333330000002</v>
      </c>
      <c r="E1310" t="s">
        <v>3123</v>
      </c>
      <c r="F1310">
        <f t="shared" ref="F1310:F1337" si="26">D1310</f>
        <v>20.693333330000002</v>
      </c>
      <c r="G1310">
        <v>15</v>
      </c>
    </row>
    <row r="1311" spans="1:8">
      <c r="A1311">
        <v>1310</v>
      </c>
      <c r="B1311" t="s">
        <v>1335</v>
      </c>
      <c r="C1311">
        <v>0.5</v>
      </c>
      <c r="D1311">
        <v>12.8</v>
      </c>
      <c r="E1311" t="s">
        <v>3123</v>
      </c>
      <c r="F1311">
        <f t="shared" si="26"/>
        <v>12.8</v>
      </c>
      <c r="G1311">
        <v>15</v>
      </c>
    </row>
    <row r="1312" spans="1:8">
      <c r="A1312">
        <v>1311</v>
      </c>
      <c r="B1312" t="s">
        <v>1336</v>
      </c>
      <c r="C1312">
        <v>0.5</v>
      </c>
      <c r="D1312">
        <v>5.3333333329999997</v>
      </c>
      <c r="E1312" t="s">
        <v>3123</v>
      </c>
      <c r="F1312">
        <f t="shared" si="26"/>
        <v>5.3333333329999997</v>
      </c>
      <c r="G1312">
        <v>15</v>
      </c>
    </row>
    <row r="1313" spans="1:7">
      <c r="A1313">
        <v>1312</v>
      </c>
      <c r="B1313" t="s">
        <v>1337</v>
      </c>
      <c r="C1313">
        <v>0.5</v>
      </c>
      <c r="D1313">
        <v>10.88</v>
      </c>
      <c r="E1313" t="s">
        <v>3123</v>
      </c>
      <c r="F1313">
        <f t="shared" si="26"/>
        <v>10.88</v>
      </c>
      <c r="G1313">
        <v>15</v>
      </c>
    </row>
    <row r="1314" spans="1:7">
      <c r="A1314">
        <v>1313</v>
      </c>
      <c r="B1314" t="s">
        <v>1333</v>
      </c>
      <c r="C1314">
        <v>2</v>
      </c>
      <c r="D1314">
        <v>2.5668449199999999</v>
      </c>
      <c r="E1314" t="s">
        <v>3123</v>
      </c>
      <c r="F1314">
        <f t="shared" si="26"/>
        <v>2.5668449199999999</v>
      </c>
      <c r="G1314">
        <v>15</v>
      </c>
    </row>
    <row r="1315" spans="1:7">
      <c r="A1315">
        <v>1314</v>
      </c>
      <c r="B1315" t="s">
        <v>1335</v>
      </c>
      <c r="C1315">
        <v>2</v>
      </c>
      <c r="D1315">
        <v>4.7058823529999998</v>
      </c>
      <c r="E1315" t="s">
        <v>3123</v>
      </c>
      <c r="F1315">
        <f t="shared" si="26"/>
        <v>4.7058823529999998</v>
      </c>
      <c r="G1315">
        <v>15</v>
      </c>
    </row>
    <row r="1316" spans="1:7">
      <c r="A1316">
        <v>1315</v>
      </c>
      <c r="B1316" t="s">
        <v>1336</v>
      </c>
      <c r="C1316">
        <v>2</v>
      </c>
      <c r="D1316">
        <v>3.5294117649999999</v>
      </c>
      <c r="E1316" t="s">
        <v>3123</v>
      </c>
      <c r="F1316">
        <f t="shared" si="26"/>
        <v>3.5294117649999999</v>
      </c>
      <c r="G1316">
        <v>15</v>
      </c>
    </row>
    <row r="1317" spans="1:7">
      <c r="A1317">
        <v>1316</v>
      </c>
      <c r="B1317" t="s">
        <v>1337</v>
      </c>
      <c r="C1317">
        <v>2</v>
      </c>
      <c r="D1317">
        <v>6.5775401069999999</v>
      </c>
      <c r="E1317" t="s">
        <v>3123</v>
      </c>
      <c r="F1317">
        <f t="shared" si="26"/>
        <v>6.5775401069999999</v>
      </c>
      <c r="G1317">
        <v>15</v>
      </c>
    </row>
    <row r="1318" spans="1:7">
      <c r="A1318">
        <v>1317</v>
      </c>
      <c r="B1318" t="s">
        <v>1333</v>
      </c>
      <c r="C1318">
        <v>6</v>
      </c>
      <c r="D1318">
        <v>1.212765957</v>
      </c>
      <c r="E1318" t="s">
        <v>3123</v>
      </c>
      <c r="F1318">
        <f t="shared" si="26"/>
        <v>1.212765957</v>
      </c>
      <c r="G1318">
        <v>15</v>
      </c>
    </row>
    <row r="1319" spans="1:7">
      <c r="A1319">
        <v>1318</v>
      </c>
      <c r="B1319" t="s">
        <v>1335</v>
      </c>
      <c r="C1319">
        <v>6</v>
      </c>
      <c r="D1319">
        <v>0.70212766000000004</v>
      </c>
      <c r="E1319" t="s">
        <v>3123</v>
      </c>
      <c r="F1319">
        <f t="shared" si="26"/>
        <v>0.70212766000000004</v>
      </c>
      <c r="G1319">
        <v>15</v>
      </c>
    </row>
    <row r="1320" spans="1:7">
      <c r="A1320">
        <v>1319</v>
      </c>
      <c r="B1320" t="s">
        <v>1336</v>
      </c>
      <c r="C1320">
        <v>6</v>
      </c>
      <c r="D1320">
        <v>2.8936170209999998</v>
      </c>
      <c r="E1320" t="s">
        <v>3123</v>
      </c>
      <c r="F1320">
        <f t="shared" si="26"/>
        <v>2.8936170209999998</v>
      </c>
      <c r="G1320">
        <v>15</v>
      </c>
    </row>
    <row r="1321" spans="1:7">
      <c r="A1321">
        <v>1320</v>
      </c>
      <c r="B1321" t="s">
        <v>1337</v>
      </c>
      <c r="C1321">
        <v>6</v>
      </c>
      <c r="D1321">
        <v>2.5106382979999999</v>
      </c>
      <c r="E1321" t="s">
        <v>3123</v>
      </c>
      <c r="F1321">
        <f t="shared" si="26"/>
        <v>2.5106382979999999</v>
      </c>
      <c r="G1321">
        <v>15</v>
      </c>
    </row>
    <row r="1322" spans="1:7">
      <c r="A1322">
        <v>1321</v>
      </c>
      <c r="B1322" t="s">
        <v>1338</v>
      </c>
      <c r="C1322">
        <v>0</v>
      </c>
      <c r="D1322">
        <v>12.383177570000001</v>
      </c>
      <c r="E1322" t="s">
        <v>3172</v>
      </c>
      <c r="F1322">
        <f t="shared" si="26"/>
        <v>12.383177570000001</v>
      </c>
      <c r="G1322" t="s">
        <v>3171</v>
      </c>
    </row>
    <row r="1323" spans="1:7">
      <c r="A1323">
        <v>1322</v>
      </c>
      <c r="B1323" t="s">
        <v>1340</v>
      </c>
      <c r="C1323">
        <v>0</v>
      </c>
      <c r="D1323">
        <v>10.447263019999999</v>
      </c>
      <c r="E1323" t="s">
        <v>3173</v>
      </c>
      <c r="F1323">
        <f t="shared" si="26"/>
        <v>10.447263019999999</v>
      </c>
      <c r="G1323" t="s">
        <v>3171</v>
      </c>
    </row>
    <row r="1324" spans="1:7">
      <c r="A1324">
        <v>1323</v>
      </c>
      <c r="B1324" t="s">
        <v>1341</v>
      </c>
      <c r="C1324">
        <v>0</v>
      </c>
      <c r="D1324">
        <v>8.9118825099999999</v>
      </c>
      <c r="E1324" t="s">
        <v>3174</v>
      </c>
      <c r="F1324">
        <f t="shared" si="26"/>
        <v>8.9118825099999999</v>
      </c>
      <c r="G1324" t="s">
        <v>3171</v>
      </c>
    </row>
    <row r="1325" spans="1:7">
      <c r="A1325">
        <v>1324</v>
      </c>
      <c r="B1325" t="s">
        <v>1342</v>
      </c>
      <c r="C1325">
        <v>0</v>
      </c>
      <c r="D1325">
        <v>12.383177570000001</v>
      </c>
      <c r="E1325" t="s">
        <v>3175</v>
      </c>
      <c r="F1325">
        <f t="shared" si="26"/>
        <v>12.383177570000001</v>
      </c>
      <c r="G1325" t="s">
        <v>3171</v>
      </c>
    </row>
    <row r="1326" spans="1:7">
      <c r="A1326">
        <v>1325</v>
      </c>
      <c r="B1326" t="s">
        <v>1338</v>
      </c>
      <c r="C1326">
        <v>3</v>
      </c>
      <c r="D1326">
        <v>3.1708945260000001</v>
      </c>
      <c r="E1326" t="s">
        <v>3176</v>
      </c>
      <c r="F1326">
        <f t="shared" si="26"/>
        <v>3.1708945260000001</v>
      </c>
      <c r="G1326" t="s">
        <v>3171</v>
      </c>
    </row>
    <row r="1327" spans="1:7">
      <c r="A1327">
        <v>1326</v>
      </c>
      <c r="B1327" t="s">
        <v>1340</v>
      </c>
      <c r="C1327">
        <v>3</v>
      </c>
      <c r="D1327">
        <v>3.1708945260000001</v>
      </c>
      <c r="E1327" t="s">
        <v>3177</v>
      </c>
      <c r="F1327">
        <f t="shared" si="26"/>
        <v>3.1708945260000001</v>
      </c>
      <c r="G1327" t="s">
        <v>3171</v>
      </c>
    </row>
    <row r="1328" spans="1:7">
      <c r="A1328">
        <v>1327</v>
      </c>
      <c r="B1328" t="s">
        <v>1341</v>
      </c>
      <c r="C1328">
        <v>3</v>
      </c>
      <c r="D1328">
        <v>2.770360481</v>
      </c>
      <c r="E1328" t="s">
        <v>3178</v>
      </c>
      <c r="F1328">
        <f t="shared" si="26"/>
        <v>2.770360481</v>
      </c>
      <c r="G1328" t="s">
        <v>3171</v>
      </c>
    </row>
    <row r="1329" spans="1:7">
      <c r="A1329">
        <v>1328</v>
      </c>
      <c r="B1329" t="s">
        <v>1342</v>
      </c>
      <c r="C1329">
        <v>3</v>
      </c>
      <c r="D1329">
        <v>4.3057409880000002</v>
      </c>
      <c r="E1329" t="s">
        <v>3179</v>
      </c>
      <c r="F1329">
        <f t="shared" si="26"/>
        <v>4.3057409880000002</v>
      </c>
      <c r="G1329" t="s">
        <v>3171</v>
      </c>
    </row>
    <row r="1330" spans="1:7">
      <c r="A1330">
        <v>1329</v>
      </c>
      <c r="B1330" t="s">
        <v>1338</v>
      </c>
      <c r="C1330">
        <v>6</v>
      </c>
      <c r="D1330">
        <v>0.33377837100000002</v>
      </c>
      <c r="E1330" t="s">
        <v>3180</v>
      </c>
      <c r="F1330">
        <f t="shared" si="26"/>
        <v>0.33377837100000002</v>
      </c>
      <c r="G1330" t="s">
        <v>3171</v>
      </c>
    </row>
    <row r="1331" spans="1:7">
      <c r="A1331">
        <v>1330</v>
      </c>
      <c r="B1331" t="s">
        <v>1340</v>
      </c>
      <c r="C1331">
        <v>6</v>
      </c>
      <c r="D1331">
        <v>0.33377837100000002</v>
      </c>
      <c r="E1331" t="s">
        <v>3181</v>
      </c>
      <c r="F1331">
        <f t="shared" si="26"/>
        <v>0.33377837100000002</v>
      </c>
      <c r="G1331" t="s">
        <v>3171</v>
      </c>
    </row>
    <row r="1332" spans="1:7">
      <c r="A1332">
        <v>1331</v>
      </c>
      <c r="B1332" t="s">
        <v>1341</v>
      </c>
      <c r="C1332">
        <v>6</v>
      </c>
      <c r="D1332">
        <v>0.36715620799999998</v>
      </c>
      <c r="E1332" t="s">
        <v>3182</v>
      </c>
      <c r="F1332">
        <f t="shared" si="26"/>
        <v>0.36715620799999998</v>
      </c>
      <c r="G1332" t="s">
        <v>3171</v>
      </c>
    </row>
    <row r="1333" spans="1:7">
      <c r="A1333">
        <v>1332</v>
      </c>
      <c r="B1333" t="s">
        <v>1342</v>
      </c>
      <c r="C1333">
        <v>6</v>
      </c>
      <c r="D1333">
        <v>0.63417890499999996</v>
      </c>
      <c r="E1333" t="s">
        <v>3183</v>
      </c>
      <c r="F1333">
        <f t="shared" si="26"/>
        <v>0.63417890499999996</v>
      </c>
      <c r="G1333" t="s">
        <v>3171</v>
      </c>
    </row>
    <row r="1334" spans="1:7">
      <c r="A1334">
        <v>1333</v>
      </c>
      <c r="B1334" t="s">
        <v>1338</v>
      </c>
      <c r="C1334">
        <v>12</v>
      </c>
      <c r="D1334">
        <v>6.6755674000000001E-2</v>
      </c>
      <c r="E1334" t="s">
        <v>3184</v>
      </c>
      <c r="F1334">
        <f t="shared" si="26"/>
        <v>6.6755674000000001E-2</v>
      </c>
      <c r="G1334" t="s">
        <v>3171</v>
      </c>
    </row>
    <row r="1335" spans="1:7">
      <c r="A1335">
        <v>1334</v>
      </c>
      <c r="B1335" t="s">
        <v>1340</v>
      </c>
      <c r="C1335">
        <v>12</v>
      </c>
      <c r="D1335">
        <v>6.6755674000000001E-2</v>
      </c>
      <c r="E1335" t="s">
        <v>3185</v>
      </c>
      <c r="F1335">
        <f t="shared" si="26"/>
        <v>6.6755674000000001E-2</v>
      </c>
      <c r="G1335" t="s">
        <v>3171</v>
      </c>
    </row>
    <row r="1336" spans="1:7">
      <c r="A1336">
        <v>1335</v>
      </c>
      <c r="B1336" t="s">
        <v>1341</v>
      </c>
      <c r="C1336">
        <v>12</v>
      </c>
      <c r="D1336">
        <v>6.6755674000000001E-2</v>
      </c>
      <c r="E1336" t="s">
        <v>3186</v>
      </c>
      <c r="F1336">
        <f t="shared" si="26"/>
        <v>6.6755674000000001E-2</v>
      </c>
      <c r="G1336" t="s">
        <v>3171</v>
      </c>
    </row>
    <row r="1337" spans="1:7">
      <c r="A1337">
        <v>1336</v>
      </c>
      <c r="B1337" t="s">
        <v>1342</v>
      </c>
      <c r="C1337">
        <v>12</v>
      </c>
      <c r="D1337">
        <v>0.16688918599999999</v>
      </c>
      <c r="E1337" t="s">
        <v>3187</v>
      </c>
      <c r="F1337">
        <f t="shared" si="26"/>
        <v>0.16688918599999999</v>
      </c>
      <c r="G1337" t="s">
        <v>3171</v>
      </c>
    </row>
    <row r="1338" spans="1:7">
      <c r="A1338">
        <v>1337</v>
      </c>
      <c r="B1338" t="s">
        <v>1343</v>
      </c>
      <c r="C1338">
        <v>6</v>
      </c>
      <c r="D1338" s="3">
        <v>2.8230199999999998E-7</v>
      </c>
      <c r="E1338" t="s">
        <v>3116</v>
      </c>
      <c r="F1338">
        <f t="shared" ref="F1338:F1349" si="27">D1338*1000*3600</f>
        <v>1.0162872000000001</v>
      </c>
      <c r="G1338">
        <v>4</v>
      </c>
    </row>
    <row r="1339" spans="1:7">
      <c r="A1339">
        <v>1338</v>
      </c>
      <c r="B1339" t="s">
        <v>1345</v>
      </c>
      <c r="C1339">
        <v>6</v>
      </c>
      <c r="D1339" s="3">
        <v>1.1943500000000001E-7</v>
      </c>
      <c r="E1339" t="s">
        <v>3116</v>
      </c>
      <c r="F1339">
        <f t="shared" si="27"/>
        <v>0.42996600000000001</v>
      </c>
      <c r="G1339">
        <v>4</v>
      </c>
    </row>
    <row r="1340" spans="1:7">
      <c r="A1340">
        <v>1339</v>
      </c>
      <c r="B1340" t="s">
        <v>1346</v>
      </c>
      <c r="C1340">
        <v>6</v>
      </c>
      <c r="D1340" s="3">
        <v>4.7774199999999999E-7</v>
      </c>
      <c r="E1340" t="s">
        <v>3116</v>
      </c>
      <c r="F1340">
        <f t="shared" si="27"/>
        <v>1.7198711999999998</v>
      </c>
      <c r="G1340">
        <v>4</v>
      </c>
    </row>
    <row r="1341" spans="1:7">
      <c r="A1341">
        <v>1340</v>
      </c>
      <c r="B1341" t="s">
        <v>1347</v>
      </c>
      <c r="C1341">
        <v>6</v>
      </c>
      <c r="D1341" s="3">
        <v>1.84582E-7</v>
      </c>
      <c r="E1341" t="s">
        <v>3116</v>
      </c>
      <c r="F1341">
        <f t="shared" si="27"/>
        <v>0.66449520000000006</v>
      </c>
      <c r="G1341">
        <v>4</v>
      </c>
    </row>
    <row r="1342" spans="1:7">
      <c r="A1342">
        <v>1341</v>
      </c>
      <c r="B1342" t="s">
        <v>1343</v>
      </c>
      <c r="C1342">
        <v>3</v>
      </c>
      <c r="D1342" s="3">
        <v>7.2747000000000004E-7</v>
      </c>
      <c r="E1342" t="s">
        <v>3116</v>
      </c>
      <c r="F1342">
        <f t="shared" si="27"/>
        <v>2.6188920000000002</v>
      </c>
      <c r="G1342">
        <v>4</v>
      </c>
    </row>
    <row r="1343" spans="1:7">
      <c r="A1343">
        <v>1342</v>
      </c>
      <c r="B1343" t="s">
        <v>1345</v>
      </c>
      <c r="C1343">
        <v>3</v>
      </c>
      <c r="D1343" s="3">
        <v>2.0629800000000001E-7</v>
      </c>
      <c r="E1343" t="s">
        <v>3116</v>
      </c>
      <c r="F1343">
        <f t="shared" si="27"/>
        <v>0.74267280000000013</v>
      </c>
      <c r="G1343">
        <v>4</v>
      </c>
    </row>
    <row r="1344" spans="1:7">
      <c r="A1344">
        <v>1343</v>
      </c>
      <c r="B1344" t="s">
        <v>1346</v>
      </c>
      <c r="C1344">
        <v>3</v>
      </c>
      <c r="D1344" s="3">
        <v>1.0531999999999999E-6</v>
      </c>
      <c r="E1344" t="s">
        <v>3116</v>
      </c>
      <c r="F1344">
        <f t="shared" si="27"/>
        <v>3.7915200000000002</v>
      </c>
      <c r="G1344">
        <v>4</v>
      </c>
    </row>
    <row r="1345" spans="1:8">
      <c r="A1345">
        <v>1344</v>
      </c>
      <c r="B1345" t="s">
        <v>1347</v>
      </c>
      <c r="C1345">
        <v>3</v>
      </c>
      <c r="D1345" s="3">
        <v>3.9087899999999999E-7</v>
      </c>
      <c r="E1345" t="s">
        <v>3116</v>
      </c>
      <c r="F1345">
        <f t="shared" si="27"/>
        <v>1.4071644000000001</v>
      </c>
      <c r="G1345">
        <v>4</v>
      </c>
    </row>
    <row r="1346" spans="1:8">
      <c r="A1346">
        <v>1345</v>
      </c>
      <c r="B1346" t="s">
        <v>1343</v>
      </c>
      <c r="C1346">
        <v>0</v>
      </c>
      <c r="D1346" s="3">
        <v>4.2453900000000002E-6</v>
      </c>
      <c r="E1346" t="s">
        <v>3116</v>
      </c>
      <c r="F1346">
        <f t="shared" si="27"/>
        <v>15.283403999999999</v>
      </c>
      <c r="G1346">
        <v>4</v>
      </c>
    </row>
    <row r="1347" spans="1:8">
      <c r="A1347">
        <v>1346</v>
      </c>
      <c r="B1347" t="s">
        <v>1345</v>
      </c>
      <c r="C1347">
        <v>0</v>
      </c>
      <c r="D1347" s="3">
        <v>6.5146600000000004E-7</v>
      </c>
      <c r="E1347" t="s">
        <v>3116</v>
      </c>
      <c r="F1347">
        <f t="shared" si="27"/>
        <v>2.3452776000000002</v>
      </c>
      <c r="G1347">
        <v>4</v>
      </c>
    </row>
    <row r="1348" spans="1:8">
      <c r="A1348">
        <v>1347</v>
      </c>
      <c r="B1348" t="s">
        <v>1346</v>
      </c>
      <c r="C1348">
        <v>0</v>
      </c>
      <c r="D1348" s="3">
        <v>5.6460400000000001E-6</v>
      </c>
      <c r="E1348" t="s">
        <v>3116</v>
      </c>
      <c r="F1348">
        <f t="shared" si="27"/>
        <v>20.325744</v>
      </c>
      <c r="G1348">
        <v>4</v>
      </c>
    </row>
    <row r="1349" spans="1:8">
      <c r="A1349">
        <v>1348</v>
      </c>
      <c r="B1349" t="s">
        <v>1347</v>
      </c>
      <c r="C1349">
        <v>0</v>
      </c>
      <c r="D1349" s="3">
        <v>1.5092300000000001E-6</v>
      </c>
      <c r="E1349" t="s">
        <v>3116</v>
      </c>
      <c r="F1349">
        <f t="shared" si="27"/>
        <v>5.4332280000000006</v>
      </c>
      <c r="G1349">
        <v>4</v>
      </c>
    </row>
    <row r="1350" spans="1:8">
      <c r="A1350">
        <v>1349</v>
      </c>
      <c r="B1350" s="4" t="s">
        <v>1421</v>
      </c>
      <c r="C1350" s="4">
        <v>15</v>
      </c>
      <c r="D1350" s="4">
        <v>0.15628345099999999</v>
      </c>
      <c r="E1350" s="4" t="s">
        <v>3188</v>
      </c>
      <c r="F1350" s="4">
        <v>1.5628345109999999</v>
      </c>
      <c r="G1350" s="4">
        <v>1</v>
      </c>
      <c r="H1350" s="6" t="s">
        <v>3189</v>
      </c>
    </row>
    <row r="1351" spans="1:8">
      <c r="A1351">
        <v>1350</v>
      </c>
      <c r="B1351" s="4" t="s">
        <v>1423</v>
      </c>
      <c r="C1351" s="4">
        <v>15</v>
      </c>
      <c r="D1351" s="4">
        <v>0.15628345099999999</v>
      </c>
      <c r="E1351" s="4" t="s">
        <v>3188</v>
      </c>
      <c r="F1351" s="4">
        <v>1.5628345109999999</v>
      </c>
      <c r="G1351" s="4">
        <v>1</v>
      </c>
      <c r="H1351" s="6" t="s">
        <v>3189</v>
      </c>
    </row>
    <row r="1352" spans="1:8">
      <c r="A1352">
        <v>1351</v>
      </c>
      <c r="B1352" s="4" t="s">
        <v>1424</v>
      </c>
      <c r="C1352" s="4">
        <v>15</v>
      </c>
      <c r="D1352" s="4">
        <v>0.15628345099999999</v>
      </c>
      <c r="E1352" s="4" t="s">
        <v>3188</v>
      </c>
      <c r="F1352" s="4">
        <v>1.5628345109999999</v>
      </c>
      <c r="G1352" s="4">
        <v>1</v>
      </c>
      <c r="H1352" s="6" t="s">
        <v>3189</v>
      </c>
    </row>
    <row r="1353" spans="1:8">
      <c r="A1353">
        <v>1352</v>
      </c>
      <c r="B1353" s="4" t="s">
        <v>1425</v>
      </c>
      <c r="C1353" s="4">
        <v>15</v>
      </c>
      <c r="D1353" s="4">
        <v>0.29008777600000002</v>
      </c>
      <c r="E1353" s="4" t="s">
        <v>3188</v>
      </c>
      <c r="F1353" s="4">
        <v>2.9008777559999999</v>
      </c>
      <c r="G1353" s="4">
        <v>1</v>
      </c>
      <c r="H1353" s="6" t="s">
        <v>3189</v>
      </c>
    </row>
    <row r="1354" spans="1:8">
      <c r="A1354">
        <v>1353</v>
      </c>
      <c r="B1354" s="4" t="s">
        <v>1426</v>
      </c>
      <c r="C1354" s="4">
        <v>15</v>
      </c>
      <c r="D1354" s="4">
        <v>0.15628345099999999</v>
      </c>
      <c r="E1354" s="4" t="s">
        <v>3188</v>
      </c>
      <c r="F1354" s="4">
        <v>1.5628345109999999</v>
      </c>
      <c r="G1354" s="4">
        <v>1</v>
      </c>
      <c r="H1354" s="6" t="s">
        <v>3189</v>
      </c>
    </row>
    <row r="1355" spans="1:8">
      <c r="A1355">
        <v>1354</v>
      </c>
      <c r="B1355" s="4" t="s">
        <v>1427</v>
      </c>
      <c r="C1355" s="4">
        <v>15</v>
      </c>
      <c r="D1355" s="4">
        <v>0.29008777600000002</v>
      </c>
      <c r="E1355" s="4" t="s">
        <v>3188</v>
      </c>
      <c r="F1355" s="4">
        <v>2.9008777559999999</v>
      </c>
      <c r="G1355" s="4">
        <v>1</v>
      </c>
      <c r="H1355" s="6" t="s">
        <v>3189</v>
      </c>
    </row>
    <row r="1356" spans="1:8">
      <c r="A1356">
        <v>1355</v>
      </c>
      <c r="B1356" s="4" t="s">
        <v>1421</v>
      </c>
      <c r="C1356" s="4">
        <v>10</v>
      </c>
      <c r="D1356" s="4">
        <v>0.223185613</v>
      </c>
      <c r="E1356" s="4" t="s">
        <v>3188</v>
      </c>
      <c r="F1356" s="4">
        <v>2.231856134</v>
      </c>
      <c r="G1356" s="4">
        <v>1</v>
      </c>
      <c r="H1356" s="6" t="s">
        <v>3189</v>
      </c>
    </row>
    <row r="1357" spans="1:8">
      <c r="A1357">
        <v>1356</v>
      </c>
      <c r="B1357" s="4" t="s">
        <v>1423</v>
      </c>
      <c r="C1357" s="4">
        <v>10</v>
      </c>
      <c r="D1357" s="4">
        <v>0.223185613</v>
      </c>
      <c r="E1357" s="4" t="s">
        <v>3188</v>
      </c>
      <c r="F1357" s="4">
        <v>2.231856134</v>
      </c>
      <c r="G1357" s="4">
        <v>1</v>
      </c>
      <c r="H1357" s="6" t="s">
        <v>3189</v>
      </c>
    </row>
    <row r="1358" spans="1:8">
      <c r="A1358">
        <v>1357</v>
      </c>
      <c r="B1358" s="4" t="s">
        <v>1424</v>
      </c>
      <c r="C1358" s="4">
        <v>10</v>
      </c>
      <c r="D1358" s="4">
        <v>0.29008777600000002</v>
      </c>
      <c r="E1358" s="4" t="s">
        <v>3188</v>
      </c>
      <c r="F1358" s="4">
        <v>2.9008777559999999</v>
      </c>
      <c r="G1358" s="4">
        <v>1</v>
      </c>
      <c r="H1358" s="6" t="s">
        <v>3189</v>
      </c>
    </row>
    <row r="1359" spans="1:8">
      <c r="A1359">
        <v>1358</v>
      </c>
      <c r="B1359" s="4" t="s">
        <v>1425</v>
      </c>
      <c r="C1359" s="4">
        <v>10</v>
      </c>
      <c r="D1359" s="4">
        <v>0.55769642500000005</v>
      </c>
      <c r="E1359" s="4" t="s">
        <v>3188</v>
      </c>
      <c r="F1359" s="4">
        <v>5.5769642470000003</v>
      </c>
      <c r="G1359" s="4">
        <v>1</v>
      </c>
      <c r="H1359" s="6" t="s">
        <v>3189</v>
      </c>
    </row>
    <row r="1360" spans="1:8">
      <c r="A1360">
        <v>1359</v>
      </c>
      <c r="B1360" s="4" t="s">
        <v>1426</v>
      </c>
      <c r="C1360" s="4">
        <v>10</v>
      </c>
      <c r="D1360" s="4">
        <v>0.29008777600000002</v>
      </c>
      <c r="E1360" s="4" t="s">
        <v>3188</v>
      </c>
      <c r="F1360" s="4">
        <v>2.9008777559999999</v>
      </c>
      <c r="G1360" s="4">
        <v>1</v>
      </c>
      <c r="H1360" s="6" t="s">
        <v>3189</v>
      </c>
    </row>
    <row r="1361" spans="1:8">
      <c r="A1361">
        <v>1360</v>
      </c>
      <c r="B1361" s="4" t="s">
        <v>1427</v>
      </c>
      <c r="C1361" s="4">
        <v>10</v>
      </c>
      <c r="D1361" s="4">
        <v>0.42389209999999999</v>
      </c>
      <c r="E1361" s="4" t="s">
        <v>3188</v>
      </c>
      <c r="F1361" s="4">
        <v>4.2389210019999997</v>
      </c>
      <c r="G1361" s="4">
        <v>1</v>
      </c>
      <c r="H1361" s="6" t="s">
        <v>3189</v>
      </c>
    </row>
    <row r="1362" spans="1:8">
      <c r="A1362">
        <v>1361</v>
      </c>
      <c r="B1362" s="4" t="s">
        <v>1421</v>
      </c>
      <c r="C1362" s="4">
        <v>5</v>
      </c>
      <c r="D1362" s="4">
        <v>2.4978591309999998</v>
      </c>
      <c r="E1362" s="4" t="s">
        <v>3188</v>
      </c>
      <c r="F1362" s="4">
        <v>24.978591309999999</v>
      </c>
      <c r="G1362" s="4">
        <v>1</v>
      </c>
      <c r="H1362" s="6" t="s">
        <v>3189</v>
      </c>
    </row>
    <row r="1363" spans="1:8">
      <c r="A1363">
        <v>1362</v>
      </c>
      <c r="B1363" s="4" t="s">
        <v>1423</v>
      </c>
      <c r="C1363" s="4">
        <v>5</v>
      </c>
      <c r="D1363" s="4">
        <v>2.2971526440000001</v>
      </c>
      <c r="E1363" s="4" t="s">
        <v>3188</v>
      </c>
      <c r="F1363" s="4">
        <v>22.971526440000002</v>
      </c>
      <c r="G1363" s="4">
        <v>1</v>
      </c>
      <c r="H1363" s="6" t="s">
        <v>3189</v>
      </c>
    </row>
    <row r="1364" spans="1:8">
      <c r="A1364">
        <v>1363</v>
      </c>
      <c r="B1364" s="4" t="s">
        <v>1424</v>
      </c>
      <c r="C1364" s="4">
        <v>5</v>
      </c>
      <c r="D1364" s="4">
        <v>1.8288375079999999</v>
      </c>
      <c r="E1364" s="4" t="s">
        <v>3188</v>
      </c>
      <c r="F1364" s="4">
        <v>18.288375080000002</v>
      </c>
      <c r="G1364" s="4">
        <v>1</v>
      </c>
      <c r="H1364" s="6" t="s">
        <v>3189</v>
      </c>
    </row>
    <row r="1365" spans="1:8">
      <c r="A1365">
        <v>1364</v>
      </c>
      <c r="B1365" s="4" t="s">
        <v>1425</v>
      </c>
      <c r="C1365" s="4">
        <v>5</v>
      </c>
      <c r="D1365" s="4">
        <v>2.5647612930000001</v>
      </c>
      <c r="E1365" s="4" t="s">
        <v>3188</v>
      </c>
      <c r="F1365" s="4">
        <v>25.647612930000001</v>
      </c>
      <c r="G1365" s="4">
        <v>1</v>
      </c>
      <c r="H1365" s="6" t="s">
        <v>3189</v>
      </c>
    </row>
    <row r="1366" spans="1:8">
      <c r="A1366">
        <v>1365</v>
      </c>
      <c r="B1366" s="4" t="s">
        <v>1426</v>
      </c>
      <c r="C1366" s="4">
        <v>5</v>
      </c>
      <c r="D1366" s="4">
        <v>0.69150074900000003</v>
      </c>
      <c r="E1366" s="4" t="s">
        <v>3188</v>
      </c>
      <c r="F1366" s="4">
        <v>6.9150074930000001</v>
      </c>
      <c r="G1366" s="4">
        <v>1</v>
      </c>
      <c r="H1366" s="6" t="s">
        <v>3189</v>
      </c>
    </row>
    <row r="1367" spans="1:8">
      <c r="A1367">
        <v>1366</v>
      </c>
      <c r="B1367" s="4" t="s">
        <v>1427</v>
      </c>
      <c r="C1367" s="4">
        <v>5</v>
      </c>
      <c r="D1367" s="4">
        <v>1.3605223719999999</v>
      </c>
      <c r="E1367" s="4" t="s">
        <v>3188</v>
      </c>
      <c r="F1367" s="4">
        <v>13.60522372</v>
      </c>
      <c r="G1367" s="4">
        <v>1</v>
      </c>
      <c r="H1367" s="6" t="s">
        <v>3189</v>
      </c>
    </row>
    <row r="1368" spans="1:8">
      <c r="A1368">
        <v>1367</v>
      </c>
      <c r="B1368" s="4" t="s">
        <v>1421</v>
      </c>
      <c r="C1368" s="4">
        <v>2</v>
      </c>
      <c r="D1368" s="4">
        <v>15.87829159</v>
      </c>
      <c r="E1368" s="4" t="s">
        <v>3188</v>
      </c>
      <c r="F1368" s="4">
        <v>158.78291590000001</v>
      </c>
      <c r="G1368" s="4">
        <v>1</v>
      </c>
      <c r="H1368" s="6" t="s">
        <v>3189</v>
      </c>
    </row>
    <row r="1369" spans="1:8">
      <c r="A1369">
        <v>1368</v>
      </c>
      <c r="B1369" s="4" t="s">
        <v>1423</v>
      </c>
      <c r="C1369" s="4">
        <v>2</v>
      </c>
      <c r="D1369" s="4">
        <v>11.328944549999999</v>
      </c>
      <c r="E1369" s="4" t="s">
        <v>3188</v>
      </c>
      <c r="F1369" s="4">
        <v>113.2894455</v>
      </c>
      <c r="G1369" s="4">
        <v>1</v>
      </c>
      <c r="H1369" s="6" t="s">
        <v>3189</v>
      </c>
    </row>
    <row r="1370" spans="1:8">
      <c r="A1370">
        <v>1369</v>
      </c>
      <c r="B1370" s="4" t="s">
        <v>1424</v>
      </c>
      <c r="C1370" s="4">
        <v>2</v>
      </c>
      <c r="D1370" s="4">
        <v>6.3112823809999998</v>
      </c>
      <c r="E1370" s="4" t="s">
        <v>3188</v>
      </c>
      <c r="F1370" s="4">
        <v>63.112823810000002</v>
      </c>
      <c r="G1370" s="4">
        <v>1</v>
      </c>
      <c r="H1370" s="6" t="s">
        <v>3189</v>
      </c>
    </row>
    <row r="1371" spans="1:8">
      <c r="A1371">
        <v>1370</v>
      </c>
      <c r="B1371" s="4" t="s">
        <v>1425</v>
      </c>
      <c r="C1371" s="4">
        <v>2</v>
      </c>
      <c r="D1371" s="4">
        <v>8.1176407620000006</v>
      </c>
      <c r="E1371" s="4" t="s">
        <v>3188</v>
      </c>
      <c r="F1371" s="4">
        <v>81.176407620000006</v>
      </c>
      <c r="G1371" s="4">
        <v>1</v>
      </c>
      <c r="H1371" s="6" t="s">
        <v>3189</v>
      </c>
    </row>
    <row r="1372" spans="1:8">
      <c r="A1372">
        <v>1371</v>
      </c>
      <c r="B1372" s="4" t="s">
        <v>1426</v>
      </c>
      <c r="C1372" s="4">
        <v>2</v>
      </c>
      <c r="D1372" s="4">
        <v>1.494326697</v>
      </c>
      <c r="E1372" s="4" t="s">
        <v>3188</v>
      </c>
      <c r="F1372" s="4">
        <v>14.94326697</v>
      </c>
      <c r="G1372" s="4">
        <v>1</v>
      </c>
      <c r="H1372" s="6" t="s">
        <v>3189</v>
      </c>
    </row>
    <row r="1373" spans="1:8">
      <c r="A1373">
        <v>1372</v>
      </c>
      <c r="B1373" s="4" t="s">
        <v>1427</v>
      </c>
      <c r="C1373" s="4">
        <v>2</v>
      </c>
      <c r="D1373" s="4">
        <v>2.2302504820000002</v>
      </c>
      <c r="E1373" s="4" t="s">
        <v>3188</v>
      </c>
      <c r="F1373" s="4">
        <v>22.302504819999999</v>
      </c>
      <c r="G1373" s="4">
        <v>1</v>
      </c>
      <c r="H1373" s="6" t="s">
        <v>3189</v>
      </c>
    </row>
    <row r="1374" spans="1:8">
      <c r="A1374">
        <v>1373</v>
      </c>
      <c r="B1374" s="4" t="s">
        <v>1421</v>
      </c>
      <c r="C1374" s="4">
        <v>0</v>
      </c>
      <c r="D1374" s="4">
        <v>18.688182399999999</v>
      </c>
      <c r="E1374" s="4" t="s">
        <v>3188</v>
      </c>
      <c r="F1374" s="4">
        <v>186.88182399999999</v>
      </c>
      <c r="G1374" s="4">
        <v>1</v>
      </c>
      <c r="H1374" s="6" t="s">
        <v>3189</v>
      </c>
    </row>
    <row r="1375" spans="1:8">
      <c r="A1375">
        <v>1374</v>
      </c>
      <c r="B1375" s="4" t="s">
        <v>1423</v>
      </c>
      <c r="C1375" s="4">
        <v>0</v>
      </c>
      <c r="D1375" s="4">
        <v>13.001498610000001</v>
      </c>
      <c r="E1375" s="4" t="s">
        <v>3188</v>
      </c>
      <c r="F1375" s="4">
        <v>130.01498609999999</v>
      </c>
      <c r="G1375" s="4">
        <v>1</v>
      </c>
      <c r="H1375" s="6" t="s">
        <v>3189</v>
      </c>
    </row>
    <row r="1376" spans="1:8">
      <c r="A1376">
        <v>1375</v>
      </c>
      <c r="B1376" s="4" t="s">
        <v>1424</v>
      </c>
      <c r="C1376" s="4">
        <v>0</v>
      </c>
      <c r="D1376" s="4">
        <v>7.0472061659999996</v>
      </c>
      <c r="E1376" s="4" t="s">
        <v>3188</v>
      </c>
      <c r="F1376" s="4">
        <v>70.472061659999994</v>
      </c>
      <c r="G1376" s="4">
        <v>1</v>
      </c>
      <c r="H1376" s="6" t="s">
        <v>3189</v>
      </c>
    </row>
    <row r="1377" spans="1:8">
      <c r="A1377">
        <v>1376</v>
      </c>
      <c r="B1377" s="4" t="s">
        <v>1425</v>
      </c>
      <c r="C1377" s="4">
        <v>0</v>
      </c>
      <c r="D1377" s="4">
        <v>8.9204667089999994</v>
      </c>
      <c r="E1377" s="4" t="s">
        <v>3188</v>
      </c>
      <c r="F1377" s="4">
        <v>89.204667090000001</v>
      </c>
      <c r="G1377" s="4">
        <v>1</v>
      </c>
      <c r="H1377" s="6" t="s">
        <v>3189</v>
      </c>
    </row>
    <row r="1378" spans="1:8">
      <c r="A1378">
        <v>1377</v>
      </c>
      <c r="B1378" s="4" t="s">
        <v>1426</v>
      </c>
      <c r="C1378" s="4">
        <v>0</v>
      </c>
      <c r="D1378" s="4">
        <v>1.761935346</v>
      </c>
      <c r="E1378" s="4" t="s">
        <v>3188</v>
      </c>
      <c r="F1378" s="4">
        <v>17.619353459999999</v>
      </c>
      <c r="G1378" s="4">
        <v>1</v>
      </c>
      <c r="H1378" s="6" t="s">
        <v>3189</v>
      </c>
    </row>
    <row r="1379" spans="1:8">
      <c r="A1379">
        <v>1378</v>
      </c>
      <c r="B1379" s="4" t="s">
        <v>1427</v>
      </c>
      <c r="C1379" s="4">
        <v>0</v>
      </c>
      <c r="D1379" s="4">
        <v>2.966174267</v>
      </c>
      <c r="E1379" s="4" t="s">
        <v>3188</v>
      </c>
      <c r="F1379" s="4">
        <v>29.661742669999999</v>
      </c>
      <c r="G1379" s="4">
        <v>1</v>
      </c>
      <c r="H1379" s="6" t="s">
        <v>3189</v>
      </c>
    </row>
    <row r="1380" spans="1:8">
      <c r="A1380">
        <v>1379</v>
      </c>
      <c r="B1380" s="4" t="s">
        <v>1428</v>
      </c>
      <c r="C1380" s="4">
        <v>15</v>
      </c>
      <c r="D1380" s="4">
        <v>0.1179941</v>
      </c>
      <c r="E1380" s="4" t="s">
        <v>3188</v>
      </c>
      <c r="F1380" s="4">
        <v>1.1799410029999999</v>
      </c>
      <c r="G1380" s="4">
        <v>1</v>
      </c>
      <c r="H1380" s="6" t="s">
        <v>3189</v>
      </c>
    </row>
    <row r="1381" spans="1:8">
      <c r="A1381">
        <v>1380</v>
      </c>
      <c r="B1381" s="4" t="s">
        <v>1429</v>
      </c>
      <c r="C1381" s="4">
        <v>15</v>
      </c>
      <c r="D1381" s="4">
        <v>0.23598820100000001</v>
      </c>
      <c r="E1381" s="4" t="s">
        <v>3188</v>
      </c>
      <c r="F1381" s="4">
        <v>2.3598820059999999</v>
      </c>
      <c r="G1381" s="4">
        <v>1</v>
      </c>
      <c r="H1381" s="6" t="s">
        <v>3189</v>
      </c>
    </row>
    <row r="1382" spans="1:8">
      <c r="A1382">
        <v>1381</v>
      </c>
      <c r="B1382" s="4" t="s">
        <v>1430</v>
      </c>
      <c r="C1382" s="4">
        <v>15</v>
      </c>
      <c r="D1382" s="4">
        <v>0.353982301</v>
      </c>
      <c r="E1382" s="4" t="s">
        <v>3188</v>
      </c>
      <c r="F1382" s="4">
        <v>3.539823009</v>
      </c>
      <c r="G1382" s="4">
        <v>1</v>
      </c>
      <c r="H1382" s="6" t="s">
        <v>3189</v>
      </c>
    </row>
    <row r="1383" spans="1:8">
      <c r="A1383">
        <v>1382</v>
      </c>
      <c r="B1383" s="4" t="s">
        <v>1431</v>
      </c>
      <c r="C1383" s="4">
        <v>15</v>
      </c>
      <c r="D1383" s="4">
        <v>0.23598820100000001</v>
      </c>
      <c r="E1383" s="4" t="s">
        <v>3188</v>
      </c>
      <c r="F1383" s="4">
        <v>2.3598820059999999</v>
      </c>
      <c r="G1383" s="4">
        <v>1</v>
      </c>
      <c r="H1383" s="6" t="s">
        <v>3189</v>
      </c>
    </row>
    <row r="1384" spans="1:8">
      <c r="A1384">
        <v>1383</v>
      </c>
      <c r="B1384" s="4" t="s">
        <v>1432</v>
      </c>
      <c r="C1384" s="4">
        <v>15</v>
      </c>
      <c r="D1384" s="4">
        <v>0.23598820100000001</v>
      </c>
      <c r="E1384" s="4" t="s">
        <v>3188</v>
      </c>
      <c r="F1384" s="4">
        <v>2.3598820059999999</v>
      </c>
      <c r="G1384" s="4">
        <v>1</v>
      </c>
      <c r="H1384" s="6" t="s">
        <v>3189</v>
      </c>
    </row>
    <row r="1385" spans="1:8">
      <c r="A1385">
        <v>1384</v>
      </c>
      <c r="B1385" s="4" t="s">
        <v>1428</v>
      </c>
      <c r="C1385" s="4">
        <v>10</v>
      </c>
      <c r="D1385" s="4">
        <v>0.94395280199999998</v>
      </c>
      <c r="E1385" s="4" t="s">
        <v>3188</v>
      </c>
      <c r="F1385" s="4">
        <v>9.4395280239999995</v>
      </c>
      <c r="G1385" s="4">
        <v>1</v>
      </c>
      <c r="H1385" s="6" t="s">
        <v>3189</v>
      </c>
    </row>
    <row r="1386" spans="1:8">
      <c r="A1386">
        <v>1385</v>
      </c>
      <c r="B1386" s="4" t="s">
        <v>1429</v>
      </c>
      <c r="C1386" s="4">
        <v>10</v>
      </c>
      <c r="D1386" s="4">
        <v>0.58997050100000004</v>
      </c>
      <c r="E1386" s="4" t="s">
        <v>3188</v>
      </c>
      <c r="F1386" s="4">
        <v>5.8997050150000003</v>
      </c>
      <c r="G1386" s="4">
        <v>1</v>
      </c>
      <c r="H1386" s="6" t="s">
        <v>3189</v>
      </c>
    </row>
    <row r="1387" spans="1:8">
      <c r="A1387">
        <v>1386</v>
      </c>
      <c r="B1387" s="4" t="s">
        <v>1430</v>
      </c>
      <c r="C1387" s="4">
        <v>10</v>
      </c>
      <c r="D1387" s="4">
        <v>1.415929204</v>
      </c>
      <c r="E1387" s="4" t="s">
        <v>3188</v>
      </c>
      <c r="F1387" s="4">
        <v>14.15929204</v>
      </c>
      <c r="G1387" s="4">
        <v>1</v>
      </c>
      <c r="H1387" s="6" t="s">
        <v>3189</v>
      </c>
    </row>
    <row r="1388" spans="1:8">
      <c r="A1388">
        <v>1387</v>
      </c>
      <c r="B1388" s="4" t="s">
        <v>1431</v>
      </c>
      <c r="C1388" s="4">
        <v>10</v>
      </c>
      <c r="D1388" s="4">
        <v>0.82595870199999999</v>
      </c>
      <c r="E1388" s="4" t="s">
        <v>3188</v>
      </c>
      <c r="F1388" s="4">
        <v>8.2595870209999998</v>
      </c>
      <c r="G1388" s="4">
        <v>1</v>
      </c>
      <c r="H1388" s="6" t="s">
        <v>3189</v>
      </c>
    </row>
    <row r="1389" spans="1:8">
      <c r="A1389">
        <v>1388</v>
      </c>
      <c r="B1389" s="4" t="s">
        <v>1432</v>
      </c>
      <c r="C1389" s="4">
        <v>10</v>
      </c>
      <c r="D1389" s="4">
        <v>0.47197640099999999</v>
      </c>
      <c r="E1389" s="4" t="s">
        <v>3188</v>
      </c>
      <c r="F1389" s="4">
        <v>4.7197640119999997</v>
      </c>
      <c r="G1389" s="4">
        <v>1</v>
      </c>
      <c r="H1389" s="6" t="s">
        <v>3189</v>
      </c>
    </row>
    <row r="1390" spans="1:8">
      <c r="A1390">
        <v>1389</v>
      </c>
      <c r="B1390" s="4" t="s">
        <v>1428</v>
      </c>
      <c r="C1390" s="4">
        <v>5</v>
      </c>
      <c r="D1390" s="4">
        <v>2.9498525070000001</v>
      </c>
      <c r="E1390" s="4" t="s">
        <v>3188</v>
      </c>
      <c r="F1390" s="4">
        <v>29.498525069999999</v>
      </c>
      <c r="G1390" s="4">
        <v>1</v>
      </c>
      <c r="H1390" s="6" t="s">
        <v>3189</v>
      </c>
    </row>
    <row r="1391" spans="1:8">
      <c r="A1391">
        <v>1390</v>
      </c>
      <c r="B1391" s="4" t="s">
        <v>1429</v>
      </c>
      <c r="C1391" s="4">
        <v>5</v>
      </c>
      <c r="D1391" s="4">
        <v>3.539823009</v>
      </c>
      <c r="E1391" s="4" t="s">
        <v>3188</v>
      </c>
      <c r="F1391" s="4">
        <v>35.398230089999998</v>
      </c>
      <c r="G1391" s="4">
        <v>1</v>
      </c>
      <c r="H1391" s="6" t="s">
        <v>3189</v>
      </c>
    </row>
    <row r="1392" spans="1:8">
      <c r="A1392">
        <v>1391</v>
      </c>
      <c r="B1392" s="4" t="s">
        <v>1430</v>
      </c>
      <c r="C1392" s="4">
        <v>5</v>
      </c>
      <c r="D1392" s="4">
        <v>6.4896755160000001</v>
      </c>
      <c r="E1392" s="4" t="s">
        <v>3188</v>
      </c>
      <c r="F1392" s="4">
        <v>64.896755159999998</v>
      </c>
      <c r="G1392" s="4">
        <v>1</v>
      </c>
      <c r="H1392" s="6" t="s">
        <v>3189</v>
      </c>
    </row>
    <row r="1393" spans="1:8">
      <c r="A1393">
        <v>1392</v>
      </c>
      <c r="B1393" s="4" t="s">
        <v>1431</v>
      </c>
      <c r="C1393" s="4">
        <v>5</v>
      </c>
      <c r="D1393" s="4">
        <v>3.067846608</v>
      </c>
      <c r="E1393" s="4" t="s">
        <v>3188</v>
      </c>
      <c r="F1393" s="4">
        <v>30.67846608</v>
      </c>
      <c r="G1393" s="4">
        <v>1</v>
      </c>
      <c r="H1393" s="6" t="s">
        <v>3189</v>
      </c>
    </row>
    <row r="1394" spans="1:8">
      <c r="A1394">
        <v>1393</v>
      </c>
      <c r="B1394" s="4" t="s">
        <v>1432</v>
      </c>
      <c r="C1394" s="4">
        <v>5</v>
      </c>
      <c r="D1394" s="4">
        <v>1.769911504</v>
      </c>
      <c r="E1394" s="4" t="s">
        <v>3188</v>
      </c>
      <c r="F1394" s="4">
        <v>17.699115039999999</v>
      </c>
      <c r="G1394" s="4">
        <v>1</v>
      </c>
      <c r="H1394" s="6" t="s">
        <v>3189</v>
      </c>
    </row>
    <row r="1395" spans="1:8">
      <c r="A1395">
        <v>1394</v>
      </c>
      <c r="B1395" s="4" t="s">
        <v>1428</v>
      </c>
      <c r="C1395" s="4">
        <v>2</v>
      </c>
      <c r="D1395" s="4">
        <v>12.27138643</v>
      </c>
      <c r="E1395" s="4" t="s">
        <v>3188</v>
      </c>
      <c r="F1395" s="4">
        <v>122.7138643</v>
      </c>
      <c r="G1395" s="4">
        <v>1</v>
      </c>
      <c r="H1395" s="6" t="s">
        <v>3189</v>
      </c>
    </row>
    <row r="1396" spans="1:8">
      <c r="A1396">
        <v>1395</v>
      </c>
      <c r="B1396" s="4" t="s">
        <v>1429</v>
      </c>
      <c r="C1396" s="4">
        <v>2</v>
      </c>
      <c r="D1396" s="4">
        <v>20.530973450000001</v>
      </c>
      <c r="E1396" s="4" t="s">
        <v>3188</v>
      </c>
      <c r="F1396" s="4">
        <v>205.30973449999999</v>
      </c>
      <c r="G1396" s="4">
        <v>1</v>
      </c>
      <c r="H1396" s="6" t="s">
        <v>3189</v>
      </c>
    </row>
    <row r="1397" spans="1:8">
      <c r="A1397">
        <v>1396</v>
      </c>
      <c r="B1397" s="4" t="s">
        <v>1430</v>
      </c>
      <c r="C1397" s="4">
        <v>2</v>
      </c>
      <c r="D1397" s="4">
        <v>33.86430678</v>
      </c>
      <c r="E1397" s="4" t="s">
        <v>3188</v>
      </c>
      <c r="F1397" s="4">
        <v>338.64306779999998</v>
      </c>
      <c r="G1397" s="4">
        <v>1</v>
      </c>
      <c r="H1397" s="6" t="s">
        <v>3189</v>
      </c>
    </row>
    <row r="1398" spans="1:8">
      <c r="A1398">
        <v>1397</v>
      </c>
      <c r="B1398" s="4" t="s">
        <v>1431</v>
      </c>
      <c r="C1398" s="4">
        <v>2</v>
      </c>
      <c r="D1398" s="4">
        <v>11.44542773</v>
      </c>
      <c r="E1398" s="4" t="s">
        <v>3188</v>
      </c>
      <c r="F1398" s="4">
        <v>114.4542773</v>
      </c>
      <c r="G1398" s="4">
        <v>1</v>
      </c>
      <c r="H1398" s="6" t="s">
        <v>3189</v>
      </c>
    </row>
    <row r="1399" spans="1:8">
      <c r="A1399">
        <v>1398</v>
      </c>
      <c r="B1399" s="4" t="s">
        <v>1432</v>
      </c>
      <c r="C1399" s="4">
        <v>2</v>
      </c>
      <c r="D1399" s="4">
        <v>6.9616519170000002</v>
      </c>
      <c r="E1399" s="4" t="s">
        <v>3188</v>
      </c>
      <c r="F1399" s="4">
        <v>69.616519170000004</v>
      </c>
      <c r="G1399" s="4">
        <v>1</v>
      </c>
      <c r="H1399" s="6" t="s">
        <v>3189</v>
      </c>
    </row>
    <row r="1400" spans="1:8">
      <c r="A1400">
        <v>1399</v>
      </c>
      <c r="B1400" s="4" t="s">
        <v>1428</v>
      </c>
      <c r="C1400" s="4">
        <v>0</v>
      </c>
      <c r="D1400" s="4">
        <v>13.805309729999999</v>
      </c>
      <c r="E1400" s="4" t="s">
        <v>3188</v>
      </c>
      <c r="F1400" s="4">
        <v>138.05309729999999</v>
      </c>
      <c r="G1400" s="4">
        <v>1</v>
      </c>
      <c r="H1400" s="6" t="s">
        <v>3189</v>
      </c>
    </row>
    <row r="1401" spans="1:8">
      <c r="A1401">
        <v>1400</v>
      </c>
      <c r="B1401" s="4" t="s">
        <v>1429</v>
      </c>
      <c r="C1401" s="4">
        <v>0</v>
      </c>
      <c r="D1401" s="4">
        <v>23.834808259999999</v>
      </c>
      <c r="E1401" s="4" t="s">
        <v>3188</v>
      </c>
      <c r="F1401" s="4">
        <v>238.3480826</v>
      </c>
      <c r="G1401" s="4">
        <v>1</v>
      </c>
      <c r="H1401" s="6" t="s">
        <v>3189</v>
      </c>
    </row>
    <row r="1402" spans="1:8">
      <c r="A1402">
        <v>1401</v>
      </c>
      <c r="B1402" s="4" t="s">
        <v>1430</v>
      </c>
      <c r="C1402" s="4">
        <v>0</v>
      </c>
      <c r="D1402" s="4">
        <v>38.702064900000003</v>
      </c>
      <c r="E1402" s="4" t="s">
        <v>3188</v>
      </c>
      <c r="F1402" s="4">
        <v>387.02064899999999</v>
      </c>
      <c r="G1402" s="4">
        <v>1</v>
      </c>
      <c r="H1402" s="6" t="s">
        <v>3189</v>
      </c>
    </row>
    <row r="1403" spans="1:8">
      <c r="A1403">
        <v>1402</v>
      </c>
      <c r="B1403" s="4" t="s">
        <v>1431</v>
      </c>
      <c r="C1403" s="4">
        <v>0</v>
      </c>
      <c r="D1403" s="4">
        <v>12.861356929999999</v>
      </c>
      <c r="E1403" s="4" t="s">
        <v>3188</v>
      </c>
      <c r="F1403" s="4">
        <v>128.61356929999999</v>
      </c>
      <c r="G1403" s="4">
        <v>1</v>
      </c>
      <c r="H1403" s="6" t="s">
        <v>3189</v>
      </c>
    </row>
    <row r="1404" spans="1:8">
      <c r="A1404">
        <v>1403</v>
      </c>
      <c r="B1404" s="4" t="s">
        <v>1432</v>
      </c>
      <c r="C1404" s="4">
        <v>0</v>
      </c>
      <c r="D1404" s="4">
        <v>8.0235988200000001</v>
      </c>
      <c r="E1404" s="4" t="s">
        <v>3188</v>
      </c>
      <c r="F1404" s="4">
        <v>80.235988199999994</v>
      </c>
      <c r="G1404" s="4">
        <v>1</v>
      </c>
      <c r="H1404" s="6" t="s">
        <v>3189</v>
      </c>
    </row>
    <row r="1405" spans="1:8">
      <c r="A1405">
        <v>1404</v>
      </c>
      <c r="B1405" s="4" t="s">
        <v>1433</v>
      </c>
      <c r="C1405" s="4">
        <v>15</v>
      </c>
      <c r="D1405" s="4">
        <v>0.35860451799999998</v>
      </c>
      <c r="E1405" s="4" t="s">
        <v>3188</v>
      </c>
      <c r="F1405" s="4">
        <v>3.5860451800000002</v>
      </c>
      <c r="G1405" s="4">
        <v>9</v>
      </c>
      <c r="H1405" s="4" t="s">
        <v>3190</v>
      </c>
    </row>
    <row r="1406" spans="1:8">
      <c r="A1406">
        <v>1405</v>
      </c>
      <c r="B1406" s="4" t="s">
        <v>1433</v>
      </c>
      <c r="C1406" s="4">
        <v>6</v>
      </c>
      <c r="D1406" s="4">
        <v>3.1124865370000001</v>
      </c>
      <c r="E1406" s="4" t="s">
        <v>3188</v>
      </c>
      <c r="F1406" s="4">
        <v>31.124865369999998</v>
      </c>
      <c r="G1406" s="4">
        <v>9</v>
      </c>
      <c r="H1406" s="4" t="s">
        <v>3190</v>
      </c>
    </row>
    <row r="1407" spans="1:8">
      <c r="A1407">
        <v>1406</v>
      </c>
      <c r="B1407" s="4" t="s">
        <v>1433</v>
      </c>
      <c r="C1407" s="4">
        <v>3</v>
      </c>
      <c r="D1407" s="4">
        <v>7.082221101</v>
      </c>
      <c r="E1407" s="4" t="s">
        <v>3188</v>
      </c>
      <c r="F1407" s="4">
        <v>70.822211010000004</v>
      </c>
      <c r="G1407" s="4">
        <v>9</v>
      </c>
      <c r="H1407" s="4" t="s">
        <v>3190</v>
      </c>
    </row>
    <row r="1408" spans="1:8">
      <c r="A1408">
        <v>1407</v>
      </c>
      <c r="B1408" s="4" t="s">
        <v>1433</v>
      </c>
      <c r="C1408" s="4">
        <v>0</v>
      </c>
      <c r="D1408" s="4">
        <v>14.243186870000001</v>
      </c>
      <c r="E1408" s="4" t="s">
        <v>3188</v>
      </c>
      <c r="F1408" s="4">
        <v>142.4318687</v>
      </c>
      <c r="G1408" s="4">
        <v>9</v>
      </c>
      <c r="H1408" s="4" t="s">
        <v>3190</v>
      </c>
    </row>
    <row r="1409" spans="1:8">
      <c r="A1409">
        <v>1408</v>
      </c>
      <c r="B1409" s="4" t="s">
        <v>1436</v>
      </c>
      <c r="C1409" s="4">
        <v>15</v>
      </c>
      <c r="D1409" s="4">
        <v>1.5146896430000001</v>
      </c>
      <c r="E1409" s="4" t="s">
        <v>3188</v>
      </c>
      <c r="F1409" s="4">
        <v>15.14689643</v>
      </c>
      <c r="G1409" s="4">
        <v>9</v>
      </c>
      <c r="H1409" s="4" t="s">
        <v>3190</v>
      </c>
    </row>
    <row r="1410" spans="1:8">
      <c r="A1410">
        <v>1409</v>
      </c>
      <c r="B1410" s="4" t="s">
        <v>1436</v>
      </c>
      <c r="C1410" s="4">
        <v>6</v>
      </c>
      <c r="D1410" s="4">
        <v>3.4822156479999999</v>
      </c>
      <c r="E1410" s="4" t="s">
        <v>3188</v>
      </c>
      <c r="F1410" s="4">
        <v>34.822156479999997</v>
      </c>
      <c r="G1410" s="4">
        <v>9</v>
      </c>
      <c r="H1410" s="4" t="s">
        <v>3190</v>
      </c>
    </row>
    <row r="1411" spans="1:8">
      <c r="A1411">
        <v>1410</v>
      </c>
      <c r="B1411" s="4" t="s">
        <v>1436</v>
      </c>
      <c r="C1411" s="4">
        <v>3</v>
      </c>
      <c r="D1411" s="4">
        <v>4.7702689810000001</v>
      </c>
      <c r="E1411" s="4" t="s">
        <v>3188</v>
      </c>
      <c r="F1411" s="4">
        <v>47.702689810000003</v>
      </c>
      <c r="G1411" s="4">
        <v>9</v>
      </c>
      <c r="H1411" s="4" t="s">
        <v>3190</v>
      </c>
    </row>
    <row r="1412" spans="1:8">
      <c r="A1412">
        <v>1411</v>
      </c>
      <c r="B1412" s="4" t="s">
        <v>1436</v>
      </c>
      <c r="C1412" s="4">
        <v>0</v>
      </c>
      <c r="D1412" s="4">
        <v>6.1041294600000002</v>
      </c>
      <c r="E1412" s="4" t="s">
        <v>3188</v>
      </c>
      <c r="F1412" s="4">
        <v>61.041294600000001</v>
      </c>
      <c r="G1412" s="4">
        <v>9</v>
      </c>
      <c r="H1412" s="4" t="s">
        <v>3190</v>
      </c>
    </row>
    <row r="1413" spans="1:8">
      <c r="A1413">
        <v>1412</v>
      </c>
      <c r="B1413" s="4" t="s">
        <v>1437</v>
      </c>
      <c r="C1413" s="4">
        <v>15</v>
      </c>
      <c r="D1413" s="4">
        <v>1.098717127</v>
      </c>
      <c r="E1413" s="4" t="s">
        <v>3188</v>
      </c>
      <c r="F1413" s="4">
        <v>10.987171269999999</v>
      </c>
      <c r="G1413" s="4">
        <v>9</v>
      </c>
      <c r="H1413" s="4" t="s">
        <v>3190</v>
      </c>
    </row>
    <row r="1414" spans="1:8">
      <c r="A1414">
        <v>1413</v>
      </c>
      <c r="B1414" s="4" t="s">
        <v>1437</v>
      </c>
      <c r="C1414" s="4">
        <v>6</v>
      </c>
      <c r="D1414" s="4">
        <v>1.493749233</v>
      </c>
      <c r="E1414" s="4" t="s">
        <v>3188</v>
      </c>
      <c r="F1414" s="4">
        <v>14.93749233</v>
      </c>
      <c r="G1414" s="4">
        <v>9</v>
      </c>
      <c r="H1414" s="4" t="s">
        <v>3190</v>
      </c>
    </row>
    <row r="1415" spans="1:8">
      <c r="A1415">
        <v>1414</v>
      </c>
      <c r="B1415" s="4" t="s">
        <v>1437</v>
      </c>
      <c r="C1415" s="4">
        <v>3</v>
      </c>
      <c r="D1415" s="4">
        <v>1.5332306309999999</v>
      </c>
      <c r="E1415" s="4" t="s">
        <v>3188</v>
      </c>
      <c r="F1415" s="4">
        <v>15.33230631</v>
      </c>
      <c r="G1415" s="4">
        <v>9</v>
      </c>
      <c r="H1415" s="4" t="s">
        <v>3190</v>
      </c>
    </row>
    <row r="1416" spans="1:8">
      <c r="A1416">
        <v>1415</v>
      </c>
      <c r="B1416" s="4" t="s">
        <v>1437</v>
      </c>
      <c r="C1416" s="4">
        <v>0</v>
      </c>
      <c r="D1416" s="4">
        <v>1.757467519</v>
      </c>
      <c r="E1416" s="4" t="s">
        <v>3188</v>
      </c>
      <c r="F1416" s="4">
        <v>17.574675190000001</v>
      </c>
      <c r="G1416" s="4">
        <v>9</v>
      </c>
      <c r="H1416" s="4" t="s">
        <v>3190</v>
      </c>
    </row>
    <row r="1417" spans="1:8">
      <c r="A1417">
        <v>1416</v>
      </c>
      <c r="B1417" s="4" t="s">
        <v>1438</v>
      </c>
      <c r="C1417" s="4">
        <v>15</v>
      </c>
      <c r="D1417" s="4">
        <v>1.9349570039999999</v>
      </c>
      <c r="E1417" s="4" t="s">
        <v>3188</v>
      </c>
      <c r="F1417" s="4">
        <v>19.34957004</v>
      </c>
      <c r="G1417" s="4">
        <v>9</v>
      </c>
      <c r="H1417" s="4" t="s">
        <v>3190</v>
      </c>
    </row>
    <row r="1418" spans="1:8">
      <c r="A1418">
        <v>1417</v>
      </c>
      <c r="B1418" s="4" t="s">
        <v>1438</v>
      </c>
      <c r="C1418" s="4">
        <v>6</v>
      </c>
      <c r="D1418" s="4">
        <v>3.7059671970000001</v>
      </c>
      <c r="E1418" s="4" t="s">
        <v>3188</v>
      </c>
      <c r="F1418" s="4">
        <v>37.059671969999997</v>
      </c>
      <c r="G1418" s="4">
        <v>9</v>
      </c>
      <c r="H1418" s="4" t="s">
        <v>3190</v>
      </c>
    </row>
    <row r="1419" spans="1:8">
      <c r="A1419">
        <v>1418</v>
      </c>
      <c r="B1419" s="4" t="s">
        <v>1438</v>
      </c>
      <c r="C1419" s="4">
        <v>3</v>
      </c>
      <c r="D1419" s="4">
        <v>4.6629165639999997</v>
      </c>
      <c r="E1419" s="4" t="s">
        <v>3188</v>
      </c>
      <c r="F1419" s="4">
        <v>46.629165639999997</v>
      </c>
      <c r="G1419" s="4">
        <v>9</v>
      </c>
      <c r="H1419" s="4" t="s">
        <v>3190</v>
      </c>
    </row>
    <row r="1420" spans="1:8">
      <c r="A1420">
        <v>1419</v>
      </c>
      <c r="B1420" s="4" t="s">
        <v>1438</v>
      </c>
      <c r="C1420" s="4">
        <v>0</v>
      </c>
      <c r="D1420" s="4">
        <v>5.6801560479999997</v>
      </c>
      <c r="E1420" s="4" t="s">
        <v>3188</v>
      </c>
      <c r="F1420" s="4">
        <v>56.801560479999999</v>
      </c>
      <c r="G1420" s="4">
        <v>9</v>
      </c>
      <c r="H1420" s="4" t="s">
        <v>3190</v>
      </c>
    </row>
    <row r="1421" spans="1:8">
      <c r="A1421">
        <v>1420</v>
      </c>
      <c r="B1421" s="4" t="s">
        <v>1439</v>
      </c>
      <c r="C1421" s="4">
        <v>15</v>
      </c>
      <c r="D1421" s="4">
        <v>1.294939421</v>
      </c>
      <c r="E1421" s="4" t="s">
        <v>3188</v>
      </c>
      <c r="F1421" s="4">
        <v>12.949394209999999</v>
      </c>
      <c r="G1421" s="4">
        <v>9</v>
      </c>
      <c r="H1421" s="4" t="s">
        <v>3190</v>
      </c>
    </row>
    <row r="1422" spans="1:8">
      <c r="A1422">
        <v>1421</v>
      </c>
      <c r="B1422" s="4" t="s">
        <v>1439</v>
      </c>
      <c r="C1422" s="4">
        <v>6</v>
      </c>
      <c r="D1422" s="4">
        <v>1.8859171960000001</v>
      </c>
      <c r="E1422" s="4" t="s">
        <v>3188</v>
      </c>
      <c r="F1422" s="4">
        <v>18.859171960000001</v>
      </c>
      <c r="G1422" s="4">
        <v>9</v>
      </c>
      <c r="H1422" s="4" t="s">
        <v>3190</v>
      </c>
    </row>
    <row r="1423" spans="1:8">
      <c r="A1423">
        <v>1422</v>
      </c>
      <c r="B1423" s="4" t="s">
        <v>1439</v>
      </c>
      <c r="C1423" s="4">
        <v>3</v>
      </c>
      <c r="D1423" s="4">
        <v>2.1029423889999999</v>
      </c>
      <c r="E1423" s="4" t="s">
        <v>3188</v>
      </c>
      <c r="F1423" s="4">
        <v>21.02942389</v>
      </c>
      <c r="G1423" s="4">
        <v>9</v>
      </c>
      <c r="H1423" s="4" t="s">
        <v>3190</v>
      </c>
    </row>
    <row r="1424" spans="1:8">
      <c r="A1424">
        <v>1423</v>
      </c>
      <c r="B1424" s="4" t="s">
        <v>1439</v>
      </c>
      <c r="C1424" s="4">
        <v>0</v>
      </c>
      <c r="D1424" s="4">
        <v>2.3400642870000001</v>
      </c>
      <c r="E1424" s="4" t="s">
        <v>3188</v>
      </c>
      <c r="F1424" s="4">
        <v>23.400642869999999</v>
      </c>
      <c r="G1424" s="4">
        <v>9</v>
      </c>
      <c r="H1424" s="4" t="s">
        <v>3190</v>
      </c>
    </row>
    <row r="1425" spans="1:8">
      <c r="A1425">
        <v>1424</v>
      </c>
      <c r="B1425" s="4" t="s">
        <v>1440</v>
      </c>
      <c r="C1425" s="4">
        <v>15</v>
      </c>
      <c r="D1425" s="4">
        <v>1.2748427149999999</v>
      </c>
      <c r="E1425" s="4" t="s">
        <v>3188</v>
      </c>
      <c r="F1425" s="4">
        <v>12.748427149999999</v>
      </c>
      <c r="G1425" s="4">
        <v>9</v>
      </c>
      <c r="H1425" s="4" t="s">
        <v>3190</v>
      </c>
    </row>
    <row r="1426" spans="1:8">
      <c r="A1426">
        <v>1425</v>
      </c>
      <c r="B1426" s="4" t="s">
        <v>1440</v>
      </c>
      <c r="C1426" s="4">
        <v>6</v>
      </c>
      <c r="D1426" s="4">
        <v>1.7259127999999999</v>
      </c>
      <c r="E1426" s="4" t="s">
        <v>3188</v>
      </c>
      <c r="F1426" s="4">
        <v>17.259128</v>
      </c>
      <c r="G1426" s="4">
        <v>9</v>
      </c>
      <c r="H1426" s="4" t="s">
        <v>3190</v>
      </c>
    </row>
    <row r="1427" spans="1:8">
      <c r="A1427">
        <v>1426</v>
      </c>
      <c r="B1427" s="4" t="s">
        <v>1440</v>
      </c>
      <c r="C1427" s="4">
        <v>3</v>
      </c>
      <c r="D1427" s="4">
        <v>1.882936344</v>
      </c>
      <c r="E1427" s="4" t="s">
        <v>3188</v>
      </c>
      <c r="F1427" s="4">
        <v>18.829363440000002</v>
      </c>
      <c r="G1427" s="4">
        <v>9</v>
      </c>
      <c r="H1427" s="4" t="s">
        <v>3190</v>
      </c>
    </row>
    <row r="1428" spans="1:8">
      <c r="A1428">
        <v>1427</v>
      </c>
      <c r="B1428" s="4" t="s">
        <v>1440</v>
      </c>
      <c r="C1428" s="4">
        <v>0</v>
      </c>
      <c r="D1428" s="4">
        <v>2.0801533010000002</v>
      </c>
      <c r="E1428" s="4" t="s">
        <v>3188</v>
      </c>
      <c r="F1428" s="4">
        <v>20.80153301</v>
      </c>
      <c r="G1428" s="4">
        <v>9</v>
      </c>
      <c r="H1428" s="4" t="s">
        <v>3190</v>
      </c>
    </row>
    <row r="1429" spans="1:8">
      <c r="A1429">
        <v>1428</v>
      </c>
      <c r="B1429" t="s">
        <v>1441</v>
      </c>
      <c r="C1429">
        <v>1</v>
      </c>
      <c r="D1429">
        <v>2.98</v>
      </c>
      <c r="E1429" t="s">
        <v>3191</v>
      </c>
      <c r="F1429">
        <v>10.71726237</v>
      </c>
      <c r="G1429">
        <v>4</v>
      </c>
    </row>
    <row r="1430" spans="1:8">
      <c r="A1430">
        <v>1429</v>
      </c>
      <c r="B1430" t="s">
        <v>1443</v>
      </c>
      <c r="C1430">
        <v>1</v>
      </c>
      <c r="D1430">
        <v>4.53</v>
      </c>
      <c r="E1430" t="s">
        <v>3191</v>
      </c>
      <c r="F1430">
        <v>16.32376902</v>
      </c>
      <c r="G1430">
        <v>4</v>
      </c>
    </row>
    <row r="1431" spans="1:8">
      <c r="A1431">
        <v>1430</v>
      </c>
      <c r="B1431" t="s">
        <v>1444</v>
      </c>
      <c r="C1431">
        <v>1</v>
      </c>
      <c r="D1431">
        <v>3.3</v>
      </c>
      <c r="E1431" t="s">
        <v>3191</v>
      </c>
      <c r="F1431">
        <v>11.8815819</v>
      </c>
      <c r="G1431">
        <v>4</v>
      </c>
    </row>
    <row r="1432" spans="1:8">
      <c r="A1432">
        <v>1431</v>
      </c>
      <c r="B1432" t="s">
        <v>1445</v>
      </c>
      <c r="C1432">
        <v>1</v>
      </c>
      <c r="D1432">
        <v>5.13</v>
      </c>
      <c r="E1432" t="s">
        <v>3191</v>
      </c>
      <c r="F1432">
        <v>18.454708320000002</v>
      </c>
      <c r="G1432">
        <v>4</v>
      </c>
    </row>
    <row r="1433" spans="1:8">
      <c r="A1433">
        <v>1432</v>
      </c>
      <c r="B1433" t="s">
        <v>1446</v>
      </c>
      <c r="C1433">
        <v>1</v>
      </c>
      <c r="D1433">
        <v>1.84</v>
      </c>
      <c r="E1433" t="s">
        <v>3191</v>
      </c>
      <c r="F1433">
        <v>6.6192065150000001</v>
      </c>
      <c r="G1433">
        <v>4</v>
      </c>
    </row>
    <row r="1434" spans="1:8">
      <c r="A1434">
        <v>1433</v>
      </c>
      <c r="B1434" t="s">
        <v>1441</v>
      </c>
      <c r="C1434">
        <v>5</v>
      </c>
      <c r="D1434">
        <v>2.42</v>
      </c>
      <c r="E1434" t="s">
        <v>3191</v>
      </c>
      <c r="F1434">
        <v>8.7021621489999994</v>
      </c>
      <c r="G1434">
        <v>4</v>
      </c>
    </row>
    <row r="1435" spans="1:8">
      <c r="A1435">
        <v>1434</v>
      </c>
      <c r="B1435" t="s">
        <v>1443</v>
      </c>
      <c r="C1435">
        <v>5</v>
      </c>
      <c r="D1435">
        <v>5.72</v>
      </c>
      <c r="E1435" t="s">
        <v>3191</v>
      </c>
      <c r="F1435">
        <v>20.594164339999999</v>
      </c>
      <c r="G1435">
        <v>4</v>
      </c>
    </row>
    <row r="1436" spans="1:8">
      <c r="A1436">
        <v>1435</v>
      </c>
      <c r="B1436" t="s">
        <v>1444</v>
      </c>
      <c r="C1436">
        <v>5</v>
      </c>
      <c r="D1436">
        <v>2.66</v>
      </c>
      <c r="E1436" t="s">
        <v>3191</v>
      </c>
      <c r="F1436">
        <v>9.5725035770000009</v>
      </c>
      <c r="G1436">
        <v>4</v>
      </c>
    </row>
    <row r="1437" spans="1:8">
      <c r="A1437">
        <v>1436</v>
      </c>
      <c r="B1437" t="s">
        <v>1445</v>
      </c>
      <c r="C1437">
        <v>5</v>
      </c>
      <c r="D1437">
        <v>8.1300000000000008</v>
      </c>
      <c r="E1437" t="s">
        <v>3191</v>
      </c>
      <c r="F1437">
        <v>29.276700609999999</v>
      </c>
      <c r="G1437">
        <v>4</v>
      </c>
    </row>
    <row r="1438" spans="1:8">
      <c r="A1438">
        <v>1437</v>
      </c>
      <c r="B1438" t="s">
        <v>1446</v>
      </c>
      <c r="C1438">
        <v>5</v>
      </c>
      <c r="D1438">
        <v>1.05</v>
      </c>
      <c r="E1438" t="s">
        <v>3191</v>
      </c>
      <c r="F1438">
        <v>3.773420931</v>
      </c>
      <c r="G1438">
        <v>4</v>
      </c>
    </row>
    <row r="1439" spans="1:8">
      <c r="A1439">
        <v>1438</v>
      </c>
      <c r="B1439" t="s">
        <v>1441</v>
      </c>
      <c r="C1439">
        <v>7</v>
      </c>
      <c r="D1439">
        <v>1.58</v>
      </c>
      <c r="E1439" t="s">
        <v>3191</v>
      </c>
      <c r="F1439">
        <v>5.6805404460000002</v>
      </c>
      <c r="G1439">
        <v>4</v>
      </c>
    </row>
    <row r="1440" spans="1:8">
      <c r="A1440">
        <v>1439</v>
      </c>
      <c r="B1440" t="s">
        <v>1443</v>
      </c>
      <c r="C1440">
        <v>7</v>
      </c>
      <c r="D1440">
        <v>5.96</v>
      </c>
      <c r="E1440" t="s">
        <v>3191</v>
      </c>
      <c r="F1440">
        <v>21.453173799999998</v>
      </c>
      <c r="G1440">
        <v>4</v>
      </c>
    </row>
    <row r="1441" spans="1:7">
      <c r="A1441">
        <v>1440</v>
      </c>
      <c r="B1441" t="s">
        <v>1444</v>
      </c>
      <c r="C1441">
        <v>7</v>
      </c>
      <c r="D1441">
        <v>3.02</v>
      </c>
      <c r="E1441" t="s">
        <v>3191</v>
      </c>
      <c r="F1441">
        <v>10.860720329999999</v>
      </c>
      <c r="G1441">
        <v>4</v>
      </c>
    </row>
    <row r="1442" spans="1:7">
      <c r="A1442">
        <v>1441</v>
      </c>
      <c r="B1442" t="s">
        <v>1445</v>
      </c>
      <c r="C1442">
        <v>7</v>
      </c>
      <c r="D1442">
        <v>7.78</v>
      </c>
      <c r="E1442" t="s">
        <v>3191</v>
      </c>
      <c r="F1442">
        <v>28.023058800000001</v>
      </c>
      <c r="G1442">
        <v>4</v>
      </c>
    </row>
    <row r="1443" spans="1:7">
      <c r="A1443">
        <v>1442</v>
      </c>
      <c r="B1443" t="s">
        <v>1446</v>
      </c>
      <c r="C1443">
        <v>7</v>
      </c>
      <c r="D1443">
        <v>0.56000000000000005</v>
      </c>
      <c r="E1443" t="s">
        <v>3191</v>
      </c>
      <c r="F1443">
        <v>2.0121413600000002</v>
      </c>
      <c r="G1443">
        <v>4</v>
      </c>
    </row>
    <row r="1444" spans="1:7">
      <c r="A1444">
        <v>1443</v>
      </c>
      <c r="B1444" t="s">
        <v>1447</v>
      </c>
      <c r="C1444">
        <v>1</v>
      </c>
      <c r="D1444">
        <v>14.96</v>
      </c>
      <c r="E1444" t="s">
        <v>3191</v>
      </c>
      <c r="F1444">
        <v>53.865315199999998</v>
      </c>
      <c r="G1444">
        <v>4</v>
      </c>
    </row>
    <row r="1445" spans="1:7">
      <c r="A1445">
        <v>1444</v>
      </c>
      <c r="B1445" t="s">
        <v>1448</v>
      </c>
      <c r="C1445">
        <v>1</v>
      </c>
      <c r="D1445">
        <v>18.739999999999998</v>
      </c>
      <c r="E1445" t="s">
        <v>3191</v>
      </c>
      <c r="F1445">
        <v>67.477405360000006</v>
      </c>
      <c r="G1445">
        <v>4</v>
      </c>
    </row>
    <row r="1446" spans="1:7">
      <c r="A1446">
        <v>1445</v>
      </c>
      <c r="B1446" t="s">
        <v>1449</v>
      </c>
      <c r="C1446">
        <v>1</v>
      </c>
      <c r="D1446">
        <v>16.54</v>
      </c>
      <c r="E1446" t="s">
        <v>3191</v>
      </c>
      <c r="F1446">
        <v>59.556756880000002</v>
      </c>
      <c r="G1446">
        <v>4</v>
      </c>
    </row>
    <row r="1447" spans="1:7">
      <c r="A1447">
        <v>1446</v>
      </c>
      <c r="B1447" t="s">
        <v>1450</v>
      </c>
      <c r="C1447">
        <v>1</v>
      </c>
      <c r="D1447">
        <v>19.55</v>
      </c>
      <c r="E1447" t="s">
        <v>3191</v>
      </c>
      <c r="F1447">
        <v>70.382776820000004</v>
      </c>
      <c r="G1447">
        <v>4</v>
      </c>
    </row>
    <row r="1448" spans="1:7">
      <c r="A1448">
        <v>1447</v>
      </c>
      <c r="B1448" t="s">
        <v>1451</v>
      </c>
      <c r="C1448">
        <v>1</v>
      </c>
      <c r="D1448">
        <v>14.79</v>
      </c>
      <c r="E1448" t="s">
        <v>3191</v>
      </c>
      <c r="F1448">
        <v>53.261703740000002</v>
      </c>
      <c r="G1448">
        <v>4</v>
      </c>
    </row>
    <row r="1449" spans="1:7">
      <c r="A1449">
        <v>1448</v>
      </c>
      <c r="B1449" t="s">
        <v>1447</v>
      </c>
      <c r="C1449">
        <v>5</v>
      </c>
      <c r="D1449">
        <v>17.89</v>
      </c>
      <c r="E1449" t="s">
        <v>3191</v>
      </c>
      <c r="F1449">
        <v>64.419529900000001</v>
      </c>
      <c r="G1449">
        <v>4</v>
      </c>
    </row>
    <row r="1450" spans="1:7">
      <c r="A1450">
        <v>1449</v>
      </c>
      <c r="B1450" t="s">
        <v>1448</v>
      </c>
      <c r="C1450">
        <v>5</v>
      </c>
      <c r="D1450">
        <v>25.3</v>
      </c>
      <c r="E1450" t="s">
        <v>3191</v>
      </c>
      <c r="F1450">
        <v>91.093245769999996</v>
      </c>
      <c r="G1450">
        <v>4</v>
      </c>
    </row>
    <row r="1451" spans="1:7">
      <c r="A1451">
        <v>1450</v>
      </c>
      <c r="B1451" t="s">
        <v>1449</v>
      </c>
      <c r="C1451">
        <v>5</v>
      </c>
      <c r="D1451">
        <v>20.67</v>
      </c>
      <c r="E1451" t="s">
        <v>3191</v>
      </c>
      <c r="F1451">
        <v>74.403269530000003</v>
      </c>
      <c r="G1451">
        <v>4</v>
      </c>
    </row>
    <row r="1452" spans="1:7">
      <c r="A1452">
        <v>1451</v>
      </c>
      <c r="B1452" t="s">
        <v>1450</v>
      </c>
      <c r="C1452">
        <v>5</v>
      </c>
      <c r="D1452">
        <v>25</v>
      </c>
      <c r="E1452" t="s">
        <v>3191</v>
      </c>
      <c r="F1452">
        <v>89.984684220000005</v>
      </c>
      <c r="G1452">
        <v>4</v>
      </c>
    </row>
    <row r="1453" spans="1:7">
      <c r="A1453">
        <v>1452</v>
      </c>
      <c r="B1453" t="s">
        <v>1451</v>
      </c>
      <c r="C1453">
        <v>5</v>
      </c>
      <c r="D1453">
        <v>15.22</v>
      </c>
      <c r="E1453" t="s">
        <v>3191</v>
      </c>
      <c r="F1453">
        <v>54.780249699999999</v>
      </c>
      <c r="G1453">
        <v>4</v>
      </c>
    </row>
    <row r="1454" spans="1:7">
      <c r="A1454">
        <v>1453</v>
      </c>
      <c r="B1454" t="s">
        <v>1447</v>
      </c>
      <c r="C1454">
        <v>7</v>
      </c>
      <c r="D1454">
        <v>19.059999999999999</v>
      </c>
      <c r="E1454" t="s">
        <v>3191</v>
      </c>
      <c r="F1454">
        <v>68.616571100000002</v>
      </c>
      <c r="G1454">
        <v>4</v>
      </c>
    </row>
    <row r="1455" spans="1:7">
      <c r="A1455">
        <v>1454</v>
      </c>
      <c r="B1455" t="s">
        <v>1448</v>
      </c>
      <c r="C1455">
        <v>7</v>
      </c>
      <c r="D1455">
        <v>28.42</v>
      </c>
      <c r="E1455" t="s">
        <v>3191</v>
      </c>
      <c r="F1455">
        <v>102.3145069</v>
      </c>
      <c r="G1455">
        <v>4</v>
      </c>
    </row>
    <row r="1456" spans="1:7">
      <c r="A1456">
        <v>1455</v>
      </c>
      <c r="B1456" t="s">
        <v>1449</v>
      </c>
      <c r="C1456">
        <v>7</v>
      </c>
      <c r="D1456">
        <v>20.37</v>
      </c>
      <c r="E1456" t="s">
        <v>3191</v>
      </c>
      <c r="F1456">
        <v>73.348469660000006</v>
      </c>
      <c r="G1456">
        <v>4</v>
      </c>
    </row>
    <row r="1457" spans="1:7">
      <c r="A1457">
        <v>1456</v>
      </c>
      <c r="B1457" t="s">
        <v>1450</v>
      </c>
      <c r="C1457">
        <v>7</v>
      </c>
      <c r="D1457">
        <v>25.96</v>
      </c>
      <c r="E1457" t="s">
        <v>3191</v>
      </c>
      <c r="F1457">
        <v>93.453775019999995</v>
      </c>
      <c r="G1457">
        <v>4</v>
      </c>
    </row>
    <row r="1458" spans="1:7">
      <c r="A1458">
        <v>1457</v>
      </c>
      <c r="B1458" t="s">
        <v>1451</v>
      </c>
      <c r="C1458">
        <v>7</v>
      </c>
      <c r="D1458">
        <v>15.13</v>
      </c>
      <c r="E1458" t="s">
        <v>3191</v>
      </c>
      <c r="F1458">
        <v>54.481715309999998</v>
      </c>
      <c r="G1458">
        <v>4</v>
      </c>
    </row>
    <row r="1459" spans="1:7">
      <c r="A1459">
        <v>1458</v>
      </c>
      <c r="B1459" t="s">
        <v>1452</v>
      </c>
      <c r="C1459">
        <v>1</v>
      </c>
      <c r="D1459">
        <v>4.1100000000000003</v>
      </c>
      <c r="E1459" t="s">
        <v>3191</v>
      </c>
      <c r="F1459">
        <v>14.807432650000001</v>
      </c>
      <c r="G1459">
        <v>4</v>
      </c>
    </row>
    <row r="1460" spans="1:7">
      <c r="A1460">
        <v>1459</v>
      </c>
      <c r="B1460" t="s">
        <v>1453</v>
      </c>
      <c r="C1460">
        <v>1</v>
      </c>
      <c r="D1460">
        <v>4.01</v>
      </c>
      <c r="E1460" t="s">
        <v>3191</v>
      </c>
      <c r="F1460">
        <v>14.4283108</v>
      </c>
      <c r="G1460">
        <v>4</v>
      </c>
    </row>
    <row r="1461" spans="1:7">
      <c r="A1461">
        <v>1460</v>
      </c>
      <c r="B1461" t="s">
        <v>1454</v>
      </c>
      <c r="C1461">
        <v>1</v>
      </c>
      <c r="D1461">
        <v>3.61</v>
      </c>
      <c r="E1461" t="s">
        <v>3191</v>
      </c>
      <c r="F1461">
        <v>13.004330899999999</v>
      </c>
      <c r="G1461">
        <v>4</v>
      </c>
    </row>
    <row r="1462" spans="1:7">
      <c r="A1462">
        <v>1461</v>
      </c>
      <c r="B1462" t="s">
        <v>1455</v>
      </c>
      <c r="C1462">
        <v>1</v>
      </c>
      <c r="D1462">
        <v>2.98</v>
      </c>
      <c r="E1462" t="s">
        <v>3191</v>
      </c>
      <c r="F1462">
        <v>10.7211251</v>
      </c>
      <c r="G1462">
        <v>4</v>
      </c>
    </row>
    <row r="1463" spans="1:7">
      <c r="A1463">
        <v>1462</v>
      </c>
      <c r="B1463" t="s">
        <v>1456</v>
      </c>
      <c r="C1463">
        <v>1</v>
      </c>
      <c r="D1463">
        <v>0.72</v>
      </c>
      <c r="E1463" t="s">
        <v>3191</v>
      </c>
      <c r="F1463">
        <v>2.588522352</v>
      </c>
      <c r="G1463">
        <v>4</v>
      </c>
    </row>
    <row r="1464" spans="1:7">
      <c r="A1464">
        <v>1463</v>
      </c>
      <c r="B1464" t="s">
        <v>1452</v>
      </c>
      <c r="C1464">
        <v>5</v>
      </c>
      <c r="D1464">
        <v>4.1100000000000003</v>
      </c>
      <c r="E1464" t="s">
        <v>3191</v>
      </c>
      <c r="F1464">
        <v>14.807432650000001</v>
      </c>
      <c r="G1464">
        <v>4</v>
      </c>
    </row>
    <row r="1465" spans="1:7">
      <c r="A1465">
        <v>1464</v>
      </c>
      <c r="B1465" t="s">
        <v>1453</v>
      </c>
      <c r="C1465">
        <v>5</v>
      </c>
      <c r="D1465">
        <v>4.01</v>
      </c>
      <c r="E1465" t="s">
        <v>3191</v>
      </c>
      <c r="F1465">
        <v>14.4283108</v>
      </c>
      <c r="G1465">
        <v>4</v>
      </c>
    </row>
    <row r="1466" spans="1:7">
      <c r="A1466">
        <v>1465</v>
      </c>
      <c r="B1466" t="s">
        <v>1454</v>
      </c>
      <c r="C1466">
        <v>5</v>
      </c>
      <c r="D1466">
        <v>3.61</v>
      </c>
      <c r="E1466" t="s">
        <v>3191</v>
      </c>
      <c r="F1466">
        <v>13.004330899999999</v>
      </c>
      <c r="G1466">
        <v>4</v>
      </c>
    </row>
    <row r="1467" spans="1:7">
      <c r="A1467">
        <v>1466</v>
      </c>
      <c r="B1467" t="s">
        <v>1455</v>
      </c>
      <c r="C1467">
        <v>5</v>
      </c>
      <c r="D1467">
        <v>2.98</v>
      </c>
      <c r="E1467" t="s">
        <v>3191</v>
      </c>
      <c r="F1467">
        <v>10.7211251</v>
      </c>
      <c r="G1467">
        <v>4</v>
      </c>
    </row>
    <row r="1468" spans="1:7">
      <c r="A1468">
        <v>1467</v>
      </c>
      <c r="B1468" t="s">
        <v>1456</v>
      </c>
      <c r="C1468">
        <v>5</v>
      </c>
      <c r="D1468">
        <v>0.72</v>
      </c>
      <c r="E1468" t="s">
        <v>3191</v>
      </c>
      <c r="F1468">
        <v>2.588522352</v>
      </c>
      <c r="G1468">
        <v>4</v>
      </c>
    </row>
    <row r="1469" spans="1:7">
      <c r="A1469">
        <v>1468</v>
      </c>
      <c r="B1469" t="s">
        <v>1452</v>
      </c>
      <c r="C1469">
        <v>7</v>
      </c>
      <c r="D1469">
        <v>14.05</v>
      </c>
      <c r="E1469" t="s">
        <v>3191</v>
      </c>
      <c r="F1469">
        <v>50.562358979999999</v>
      </c>
      <c r="G1469">
        <v>4</v>
      </c>
    </row>
    <row r="1470" spans="1:7">
      <c r="A1470">
        <v>1469</v>
      </c>
      <c r="B1470" t="s">
        <v>1453</v>
      </c>
      <c r="C1470">
        <v>7</v>
      </c>
      <c r="D1470">
        <v>15.59</v>
      </c>
      <c r="E1470" t="s">
        <v>3191</v>
      </c>
      <c r="F1470">
        <v>56.134181089999998</v>
      </c>
      <c r="G1470">
        <v>4</v>
      </c>
    </row>
    <row r="1471" spans="1:7">
      <c r="A1471">
        <v>1470</v>
      </c>
      <c r="B1471" t="s">
        <v>1454</v>
      </c>
      <c r="C1471">
        <v>7</v>
      </c>
      <c r="D1471">
        <v>10.07</v>
      </c>
      <c r="E1471" t="s">
        <v>3191</v>
      </c>
      <c r="F1471">
        <v>36.263881779999998</v>
      </c>
      <c r="G1471">
        <v>4</v>
      </c>
    </row>
    <row r="1472" spans="1:7">
      <c r="A1472">
        <v>1471</v>
      </c>
      <c r="B1472" t="s">
        <v>1455</v>
      </c>
      <c r="C1472">
        <v>7</v>
      </c>
      <c r="D1472">
        <v>11.17</v>
      </c>
      <c r="E1472" t="s">
        <v>3191</v>
      </c>
      <c r="F1472">
        <v>40.194737109999998</v>
      </c>
      <c r="G1472">
        <v>4</v>
      </c>
    </row>
    <row r="1473" spans="1:7">
      <c r="A1473">
        <v>1472</v>
      </c>
      <c r="B1473" t="s">
        <v>1456</v>
      </c>
      <c r="C1473">
        <v>7</v>
      </c>
      <c r="D1473">
        <v>2.73</v>
      </c>
      <c r="E1473" t="s">
        <v>3191</v>
      </c>
      <c r="F1473">
        <v>9.812249692</v>
      </c>
      <c r="G1473">
        <v>4</v>
      </c>
    </row>
    <row r="1474" spans="1:7">
      <c r="A1474">
        <v>1473</v>
      </c>
      <c r="B1474" t="s">
        <v>1457</v>
      </c>
      <c r="C1474">
        <v>1</v>
      </c>
      <c r="D1474">
        <v>8.7799999999999994</v>
      </c>
      <c r="E1474" t="s">
        <v>3191</v>
      </c>
      <c r="F1474">
        <v>31.62346166</v>
      </c>
      <c r="G1474">
        <v>4</v>
      </c>
    </row>
    <row r="1475" spans="1:7">
      <c r="A1475">
        <v>1474</v>
      </c>
      <c r="B1475" t="s">
        <v>1458</v>
      </c>
      <c r="C1475">
        <v>1</v>
      </c>
      <c r="D1475">
        <v>11.07</v>
      </c>
      <c r="E1475" t="s">
        <v>3191</v>
      </c>
      <c r="F1475">
        <v>39.853194139999999</v>
      </c>
      <c r="G1475">
        <v>4</v>
      </c>
    </row>
    <row r="1476" spans="1:7">
      <c r="A1476">
        <v>1475</v>
      </c>
      <c r="B1476" t="s">
        <v>1459</v>
      </c>
      <c r="C1476">
        <v>1</v>
      </c>
      <c r="D1476">
        <v>8.17</v>
      </c>
      <c r="E1476" t="s">
        <v>3191</v>
      </c>
      <c r="F1476">
        <v>29.428872989999999</v>
      </c>
      <c r="G1476">
        <v>4</v>
      </c>
    </row>
    <row r="1477" spans="1:7">
      <c r="A1477">
        <v>1476</v>
      </c>
      <c r="B1477" t="s">
        <v>1460</v>
      </c>
      <c r="C1477">
        <v>1</v>
      </c>
      <c r="D1477">
        <v>10.039999999999999</v>
      </c>
      <c r="E1477" t="s">
        <v>3191</v>
      </c>
      <c r="F1477">
        <v>36.141337470000003</v>
      </c>
      <c r="G1477">
        <v>4</v>
      </c>
    </row>
    <row r="1478" spans="1:7">
      <c r="A1478">
        <v>1477</v>
      </c>
      <c r="B1478" t="s">
        <v>1461</v>
      </c>
      <c r="C1478">
        <v>1</v>
      </c>
      <c r="D1478">
        <v>8.0299999999999994</v>
      </c>
      <c r="E1478" t="s">
        <v>3191</v>
      </c>
      <c r="F1478">
        <v>28.913250290000001</v>
      </c>
      <c r="G1478">
        <v>4</v>
      </c>
    </row>
    <row r="1479" spans="1:7">
      <c r="A1479">
        <v>1478</v>
      </c>
      <c r="B1479" t="s">
        <v>1457</v>
      </c>
      <c r="C1479">
        <v>5</v>
      </c>
      <c r="D1479">
        <v>11.58</v>
      </c>
      <c r="E1479" t="s">
        <v>3191</v>
      </c>
      <c r="F1479">
        <v>41.697916769999999</v>
      </c>
      <c r="G1479">
        <v>4</v>
      </c>
    </row>
    <row r="1480" spans="1:7">
      <c r="A1480">
        <v>1479</v>
      </c>
      <c r="B1480" t="s">
        <v>1458</v>
      </c>
      <c r="C1480">
        <v>5</v>
      </c>
      <c r="D1480">
        <v>11.28</v>
      </c>
      <c r="E1480" t="s">
        <v>3191</v>
      </c>
      <c r="F1480">
        <v>40.613348989999999</v>
      </c>
      <c r="G1480">
        <v>4</v>
      </c>
    </row>
    <row r="1481" spans="1:7">
      <c r="A1481">
        <v>1480</v>
      </c>
      <c r="B1481" t="s">
        <v>1459</v>
      </c>
      <c r="C1481">
        <v>5</v>
      </c>
      <c r="D1481">
        <v>8.92</v>
      </c>
      <c r="E1481" t="s">
        <v>3191</v>
      </c>
      <c r="F1481">
        <v>32.127998900000001</v>
      </c>
      <c r="G1481">
        <v>4</v>
      </c>
    </row>
    <row r="1482" spans="1:7">
      <c r="A1482">
        <v>1481</v>
      </c>
      <c r="B1482" t="s">
        <v>1460</v>
      </c>
      <c r="C1482">
        <v>5</v>
      </c>
      <c r="D1482">
        <v>11.12</v>
      </c>
      <c r="E1482" t="s">
        <v>3191</v>
      </c>
      <c r="F1482">
        <v>40.025864910000003</v>
      </c>
      <c r="G1482">
        <v>4</v>
      </c>
    </row>
    <row r="1483" spans="1:7">
      <c r="A1483">
        <v>1482</v>
      </c>
      <c r="B1483" t="s">
        <v>1461</v>
      </c>
      <c r="C1483">
        <v>5</v>
      </c>
      <c r="D1483">
        <v>7.48</v>
      </c>
      <c r="E1483" t="s">
        <v>3191</v>
      </c>
      <c r="F1483">
        <v>26.919515319999999</v>
      </c>
      <c r="G1483">
        <v>4</v>
      </c>
    </row>
    <row r="1484" spans="1:7">
      <c r="A1484">
        <v>1483</v>
      </c>
      <c r="B1484" t="s">
        <v>1457</v>
      </c>
      <c r="C1484">
        <v>7</v>
      </c>
      <c r="D1484">
        <v>11.98</v>
      </c>
      <c r="E1484" t="s">
        <v>3191</v>
      </c>
      <c r="F1484">
        <v>43.122278790000003</v>
      </c>
      <c r="G1484">
        <v>4</v>
      </c>
    </row>
    <row r="1485" spans="1:7">
      <c r="A1485">
        <v>1484</v>
      </c>
      <c r="B1485" t="s">
        <v>1458</v>
      </c>
      <c r="C1485">
        <v>7</v>
      </c>
      <c r="D1485">
        <v>10.8</v>
      </c>
      <c r="E1485" t="s">
        <v>3191</v>
      </c>
      <c r="F1485">
        <v>38.87971589</v>
      </c>
      <c r="G1485">
        <v>4</v>
      </c>
    </row>
    <row r="1486" spans="1:7">
      <c r="A1486">
        <v>1485</v>
      </c>
      <c r="B1486" t="s">
        <v>1459</v>
      </c>
      <c r="C1486">
        <v>7</v>
      </c>
      <c r="D1486">
        <v>9.91</v>
      </c>
      <c r="E1486" t="s">
        <v>3191</v>
      </c>
      <c r="F1486">
        <v>35.673826560000002</v>
      </c>
      <c r="G1486">
        <v>4</v>
      </c>
    </row>
    <row r="1487" spans="1:7">
      <c r="A1487">
        <v>1486</v>
      </c>
      <c r="B1487" t="s">
        <v>1460</v>
      </c>
      <c r="C1487">
        <v>7</v>
      </c>
      <c r="D1487">
        <v>11.35</v>
      </c>
      <c r="E1487" t="s">
        <v>3191</v>
      </c>
      <c r="F1487">
        <v>40.871459639999998</v>
      </c>
      <c r="G1487">
        <v>4</v>
      </c>
    </row>
    <row r="1488" spans="1:7">
      <c r="A1488">
        <v>1487</v>
      </c>
      <c r="B1488" t="s">
        <v>1461</v>
      </c>
      <c r="C1488">
        <v>7</v>
      </c>
      <c r="D1488">
        <v>5.73</v>
      </c>
      <c r="E1488" t="s">
        <v>3191</v>
      </c>
      <c r="F1488">
        <v>20.635003999999999</v>
      </c>
      <c r="G1488">
        <v>4</v>
      </c>
    </row>
    <row r="1489" spans="1:8">
      <c r="A1489">
        <v>1488</v>
      </c>
      <c r="B1489" t="s">
        <v>1462</v>
      </c>
      <c r="C1489">
        <v>1</v>
      </c>
      <c r="D1489">
        <v>8.25</v>
      </c>
      <c r="E1489" t="s">
        <v>3191</v>
      </c>
      <c r="F1489">
        <v>29.693861259999998</v>
      </c>
      <c r="G1489">
        <v>4</v>
      </c>
    </row>
    <row r="1490" spans="1:8">
      <c r="A1490">
        <v>1489</v>
      </c>
      <c r="B1490" t="s">
        <v>1463</v>
      </c>
      <c r="C1490">
        <v>1</v>
      </c>
      <c r="D1490">
        <v>8.2100000000000009</v>
      </c>
      <c r="E1490" t="s">
        <v>3191</v>
      </c>
      <c r="F1490">
        <v>29.542823760000001</v>
      </c>
      <c r="G1490">
        <v>4</v>
      </c>
    </row>
    <row r="1491" spans="1:8">
      <c r="A1491">
        <v>1490</v>
      </c>
      <c r="B1491" t="s">
        <v>1464</v>
      </c>
      <c r="C1491">
        <v>1</v>
      </c>
      <c r="D1491">
        <v>7.79</v>
      </c>
      <c r="E1491" t="s">
        <v>3191</v>
      </c>
      <c r="F1491">
        <v>28.034661440000001</v>
      </c>
      <c r="G1491">
        <v>4</v>
      </c>
    </row>
    <row r="1492" spans="1:8">
      <c r="A1492">
        <v>1491</v>
      </c>
      <c r="B1492" t="s">
        <v>1465</v>
      </c>
      <c r="C1492">
        <v>1</v>
      </c>
      <c r="D1492">
        <v>7.29</v>
      </c>
      <c r="E1492" t="s">
        <v>3191</v>
      </c>
      <c r="F1492">
        <v>26.249342930000001</v>
      </c>
      <c r="G1492">
        <v>4</v>
      </c>
    </row>
    <row r="1493" spans="1:8">
      <c r="A1493">
        <v>1492</v>
      </c>
      <c r="B1493" t="s">
        <v>1466</v>
      </c>
      <c r="C1493">
        <v>1</v>
      </c>
      <c r="D1493">
        <v>7.31</v>
      </c>
      <c r="E1493" t="s">
        <v>3191</v>
      </c>
      <c r="F1493">
        <v>26.314499300000001</v>
      </c>
      <c r="G1493">
        <v>4</v>
      </c>
    </row>
    <row r="1494" spans="1:8">
      <c r="A1494">
        <v>1493</v>
      </c>
      <c r="B1494" t="s">
        <v>1462</v>
      </c>
      <c r="C1494">
        <v>5</v>
      </c>
      <c r="D1494">
        <v>9.1</v>
      </c>
      <c r="E1494" t="s">
        <v>3191</v>
      </c>
      <c r="F1494">
        <v>32.74451646</v>
      </c>
      <c r="G1494">
        <v>4</v>
      </c>
    </row>
    <row r="1495" spans="1:8">
      <c r="A1495">
        <v>1494</v>
      </c>
      <c r="B1495" t="s">
        <v>1463</v>
      </c>
      <c r="C1495">
        <v>5</v>
      </c>
      <c r="D1495">
        <v>10.76</v>
      </c>
      <c r="E1495" t="s">
        <v>3191</v>
      </c>
      <c r="F1495">
        <v>38.73103828</v>
      </c>
      <c r="G1495">
        <v>4</v>
      </c>
    </row>
    <row r="1496" spans="1:8">
      <c r="A1496">
        <v>1495</v>
      </c>
      <c r="B1496" t="s">
        <v>1464</v>
      </c>
      <c r="C1496">
        <v>5</v>
      </c>
      <c r="D1496">
        <v>8.31</v>
      </c>
      <c r="E1496" t="s">
        <v>3191</v>
      </c>
      <c r="F1496">
        <v>29.929456850000001</v>
      </c>
      <c r="G1496">
        <v>4</v>
      </c>
    </row>
    <row r="1497" spans="1:8">
      <c r="A1497">
        <v>1496</v>
      </c>
      <c r="B1497" t="s">
        <v>1465</v>
      </c>
      <c r="C1497">
        <v>5</v>
      </c>
      <c r="D1497">
        <v>7.04</v>
      </c>
      <c r="E1497" t="s">
        <v>3191</v>
      </c>
      <c r="F1497">
        <v>25.355711280000001</v>
      </c>
      <c r="G1497">
        <v>4</v>
      </c>
    </row>
    <row r="1498" spans="1:8">
      <c r="A1498">
        <v>1497</v>
      </c>
      <c r="B1498" t="s">
        <v>1466</v>
      </c>
      <c r="C1498">
        <v>5</v>
      </c>
      <c r="D1498">
        <v>7.25</v>
      </c>
      <c r="E1498" t="s">
        <v>3191</v>
      </c>
      <c r="F1498">
        <v>26.098146929999999</v>
      </c>
      <c r="G1498">
        <v>4</v>
      </c>
    </row>
    <row r="1499" spans="1:8">
      <c r="A1499">
        <v>1498</v>
      </c>
      <c r="B1499" t="s">
        <v>1462</v>
      </c>
      <c r="C1499">
        <v>7</v>
      </c>
      <c r="D1499">
        <v>7.36</v>
      </c>
      <c r="E1499" t="s">
        <v>3191</v>
      </c>
      <c r="F1499">
        <v>26.483856830000001</v>
      </c>
      <c r="G1499">
        <v>4</v>
      </c>
    </row>
    <row r="1500" spans="1:8">
      <c r="A1500">
        <v>1499</v>
      </c>
      <c r="B1500" t="s">
        <v>1463</v>
      </c>
      <c r="C1500">
        <v>7</v>
      </c>
      <c r="D1500">
        <v>12.26</v>
      </c>
      <c r="E1500" t="s">
        <v>3191</v>
      </c>
      <c r="F1500">
        <v>44.13723847</v>
      </c>
      <c r="G1500">
        <v>4</v>
      </c>
    </row>
    <row r="1501" spans="1:8">
      <c r="A1501">
        <v>1500</v>
      </c>
      <c r="B1501" t="s">
        <v>1464</v>
      </c>
      <c r="C1501">
        <v>7</v>
      </c>
      <c r="D1501">
        <v>7.61</v>
      </c>
      <c r="E1501" t="s">
        <v>3191</v>
      </c>
      <c r="F1501">
        <v>27.401365510000002</v>
      </c>
      <c r="G1501">
        <v>4</v>
      </c>
    </row>
    <row r="1502" spans="1:8">
      <c r="A1502">
        <v>1501</v>
      </c>
      <c r="B1502" t="s">
        <v>1465</v>
      </c>
      <c r="C1502">
        <v>7</v>
      </c>
      <c r="D1502">
        <v>5.87</v>
      </c>
      <c r="E1502" t="s">
        <v>3191</v>
      </c>
      <c r="F1502">
        <v>21.116087589999999</v>
      </c>
      <c r="G1502">
        <v>4</v>
      </c>
    </row>
    <row r="1503" spans="1:8">
      <c r="A1503">
        <v>1502</v>
      </c>
      <c r="B1503" t="s">
        <v>1466</v>
      </c>
      <c r="C1503">
        <v>7</v>
      </c>
      <c r="D1503">
        <v>6.49</v>
      </c>
      <c r="E1503" t="s">
        <v>3191</v>
      </c>
      <c r="F1503">
        <v>23.358715650000001</v>
      </c>
      <c r="G1503">
        <v>4</v>
      </c>
    </row>
    <row r="1504" spans="1:8">
      <c r="A1504">
        <v>1503</v>
      </c>
      <c r="B1504" t="s">
        <v>1467</v>
      </c>
      <c r="C1504">
        <v>1</v>
      </c>
      <c r="D1504">
        <v>21.128628620000001</v>
      </c>
      <c r="E1504" t="s">
        <v>3123</v>
      </c>
      <c r="F1504">
        <v>21.128628620000001</v>
      </c>
      <c r="G1504">
        <v>4</v>
      </c>
      <c r="H1504" t="s">
        <v>3192</v>
      </c>
    </row>
    <row r="1505" spans="1:8">
      <c r="A1505">
        <v>1504</v>
      </c>
      <c r="B1505" t="s">
        <v>1469</v>
      </c>
      <c r="C1505">
        <v>1</v>
      </c>
      <c r="D1505">
        <v>76.790184069999995</v>
      </c>
      <c r="E1505" t="s">
        <v>3123</v>
      </c>
      <c r="F1505">
        <v>76.790184069999995</v>
      </c>
      <c r="G1505">
        <v>4</v>
      </c>
      <c r="H1505" t="s">
        <v>3193</v>
      </c>
    </row>
    <row r="1506" spans="1:8">
      <c r="A1506">
        <v>1505</v>
      </c>
      <c r="B1506" t="s">
        <v>1470</v>
      </c>
      <c r="C1506">
        <v>1</v>
      </c>
      <c r="D1506">
        <v>69.941739510000005</v>
      </c>
      <c r="E1506" t="s">
        <v>3123</v>
      </c>
      <c r="F1506">
        <v>69.941739510000005</v>
      </c>
      <c r="G1506">
        <v>4</v>
      </c>
      <c r="H1506" t="s">
        <v>3194</v>
      </c>
    </row>
    <row r="1507" spans="1:8">
      <c r="A1507">
        <v>1506</v>
      </c>
      <c r="B1507" t="s">
        <v>1471</v>
      </c>
      <c r="C1507">
        <v>1</v>
      </c>
      <c r="D1507">
        <v>16.02989492</v>
      </c>
      <c r="E1507" t="s">
        <v>3123</v>
      </c>
      <c r="F1507">
        <v>16.02989492</v>
      </c>
      <c r="G1507">
        <v>4</v>
      </c>
      <c r="H1507" t="s">
        <v>3195</v>
      </c>
    </row>
    <row r="1508" spans="1:8">
      <c r="A1508">
        <v>1507</v>
      </c>
      <c r="B1508" t="s">
        <v>1472</v>
      </c>
      <c r="C1508">
        <v>1</v>
      </c>
      <c r="D1508">
        <v>59.93374438</v>
      </c>
      <c r="E1508" t="s">
        <v>3123</v>
      </c>
      <c r="F1508">
        <v>59.93374438</v>
      </c>
      <c r="G1508">
        <v>4</v>
      </c>
      <c r="H1508" t="s">
        <v>3196</v>
      </c>
    </row>
    <row r="1509" spans="1:8">
      <c r="A1509">
        <v>1508</v>
      </c>
      <c r="B1509" t="s">
        <v>1467</v>
      </c>
      <c r="C1509">
        <v>6</v>
      </c>
      <c r="D1509">
        <v>1.9294293330000001</v>
      </c>
      <c r="E1509" t="s">
        <v>3123</v>
      </c>
      <c r="F1509">
        <v>1.9294293330000001</v>
      </c>
      <c r="G1509">
        <v>4</v>
      </c>
      <c r="H1509" t="s">
        <v>3197</v>
      </c>
    </row>
    <row r="1510" spans="1:8">
      <c r="A1510">
        <v>1509</v>
      </c>
      <c r="B1510" t="s">
        <v>1469</v>
      </c>
      <c r="C1510">
        <v>6</v>
      </c>
      <c r="D1510">
        <v>1.042205617</v>
      </c>
      <c r="E1510" t="s">
        <v>3123</v>
      </c>
      <c r="F1510">
        <v>1.042205617</v>
      </c>
      <c r="G1510">
        <v>4</v>
      </c>
      <c r="H1510" t="s">
        <v>3198</v>
      </c>
    </row>
    <row r="1511" spans="1:8">
      <c r="A1511">
        <v>1510</v>
      </c>
      <c r="B1511" t="s">
        <v>1470</v>
      </c>
      <c r="C1511">
        <v>6</v>
      </c>
      <c r="D1511">
        <v>0.47787460700000001</v>
      </c>
      <c r="E1511" t="s">
        <v>3123</v>
      </c>
      <c r="F1511">
        <v>0.47787460700000001</v>
      </c>
      <c r="G1511">
        <v>4</v>
      </c>
      <c r="H1511" t="s">
        <v>3199</v>
      </c>
    </row>
    <row r="1512" spans="1:8">
      <c r="A1512">
        <v>1511</v>
      </c>
      <c r="B1512" t="s">
        <v>1471</v>
      </c>
      <c r="C1512">
        <v>6</v>
      </c>
      <c r="D1512">
        <v>1.3774796220000001</v>
      </c>
      <c r="E1512" t="s">
        <v>3123</v>
      </c>
      <c r="F1512">
        <v>1.3774796220000001</v>
      </c>
      <c r="G1512">
        <v>4</v>
      </c>
      <c r="H1512" t="s">
        <v>3200</v>
      </c>
    </row>
    <row r="1513" spans="1:8">
      <c r="A1513">
        <v>1512</v>
      </c>
      <c r="B1513" t="s">
        <v>1472</v>
      </c>
      <c r="C1513">
        <v>6</v>
      </c>
      <c r="D1513">
        <v>0.371931128</v>
      </c>
      <c r="E1513" t="s">
        <v>3123</v>
      </c>
      <c r="F1513">
        <v>0.371931128</v>
      </c>
      <c r="G1513">
        <v>4</v>
      </c>
      <c r="H1513" t="s">
        <v>3201</v>
      </c>
    </row>
    <row r="1514" spans="1:8">
      <c r="A1514">
        <v>1513</v>
      </c>
      <c r="B1514" s="6" t="s">
        <v>68</v>
      </c>
      <c r="C1514" s="6">
        <v>0</v>
      </c>
      <c r="D1514" s="6">
        <v>12</v>
      </c>
      <c r="E1514" t="s">
        <v>3123</v>
      </c>
      <c r="F1514">
        <f t="shared" ref="F1514:F1545" si="28">D1514</f>
        <v>12</v>
      </c>
      <c r="G1514" s="6">
        <v>6</v>
      </c>
    </row>
    <row r="1515" spans="1:8">
      <c r="A1515">
        <v>1514</v>
      </c>
      <c r="B1515" s="6" t="s">
        <v>68</v>
      </c>
      <c r="C1515" s="6">
        <v>1.5</v>
      </c>
      <c r="D1515" s="6">
        <v>9</v>
      </c>
      <c r="E1515" t="s">
        <v>3123</v>
      </c>
      <c r="F1515">
        <f t="shared" si="28"/>
        <v>9</v>
      </c>
      <c r="G1515" s="6">
        <v>6</v>
      </c>
    </row>
    <row r="1516" spans="1:8">
      <c r="A1516">
        <v>1515</v>
      </c>
      <c r="B1516" s="6" t="s">
        <v>68</v>
      </c>
      <c r="C1516" s="6">
        <v>2.25</v>
      </c>
      <c r="D1516" s="6">
        <v>7</v>
      </c>
      <c r="E1516" t="s">
        <v>3123</v>
      </c>
      <c r="F1516">
        <f t="shared" si="28"/>
        <v>7</v>
      </c>
      <c r="G1516" s="6">
        <v>6</v>
      </c>
    </row>
    <row r="1517" spans="1:8">
      <c r="A1517">
        <v>1516</v>
      </c>
      <c r="B1517" s="6" t="s">
        <v>68</v>
      </c>
      <c r="C1517" s="6">
        <v>4.5</v>
      </c>
      <c r="D1517" s="6">
        <v>4.3</v>
      </c>
      <c r="E1517" t="s">
        <v>3123</v>
      </c>
      <c r="F1517">
        <f t="shared" si="28"/>
        <v>4.3</v>
      </c>
      <c r="G1517" s="6">
        <v>6</v>
      </c>
    </row>
    <row r="1518" spans="1:8">
      <c r="A1518">
        <v>1517</v>
      </c>
      <c r="B1518" s="6" t="s">
        <v>68</v>
      </c>
      <c r="C1518" s="6">
        <v>9</v>
      </c>
      <c r="D1518" s="6">
        <v>1.9</v>
      </c>
      <c r="E1518" t="s">
        <v>3123</v>
      </c>
      <c r="F1518">
        <f t="shared" si="28"/>
        <v>1.9</v>
      </c>
      <c r="G1518" s="6">
        <v>6</v>
      </c>
    </row>
    <row r="1519" spans="1:8">
      <c r="A1519">
        <v>1518</v>
      </c>
      <c r="B1519" s="6" t="s">
        <v>71</v>
      </c>
      <c r="C1519" s="6">
        <v>12</v>
      </c>
      <c r="D1519" s="6">
        <v>1.5</v>
      </c>
      <c r="E1519" t="s">
        <v>3123</v>
      </c>
      <c r="F1519">
        <f t="shared" si="28"/>
        <v>1.5</v>
      </c>
      <c r="G1519" s="6">
        <v>6</v>
      </c>
    </row>
    <row r="1520" spans="1:8">
      <c r="A1520">
        <v>1519</v>
      </c>
      <c r="B1520" s="6" t="s">
        <v>71</v>
      </c>
      <c r="C1520" s="6">
        <v>0</v>
      </c>
      <c r="D1520" s="6">
        <v>69</v>
      </c>
      <c r="E1520" t="s">
        <v>3123</v>
      </c>
      <c r="F1520">
        <f t="shared" si="28"/>
        <v>69</v>
      </c>
      <c r="G1520" s="6">
        <v>8</v>
      </c>
    </row>
    <row r="1521" spans="1:7">
      <c r="A1521">
        <v>1520</v>
      </c>
      <c r="B1521" s="6" t="s">
        <v>71</v>
      </c>
      <c r="C1521" s="6">
        <v>1.5</v>
      </c>
      <c r="D1521" s="6">
        <v>41</v>
      </c>
      <c r="E1521" t="s">
        <v>3123</v>
      </c>
      <c r="F1521">
        <f t="shared" si="28"/>
        <v>41</v>
      </c>
      <c r="G1521" s="6">
        <v>8</v>
      </c>
    </row>
    <row r="1522" spans="1:7">
      <c r="A1522">
        <v>1521</v>
      </c>
      <c r="B1522" s="6" t="s">
        <v>71</v>
      </c>
      <c r="C1522" s="6">
        <v>2.25</v>
      </c>
      <c r="D1522" s="6">
        <v>31</v>
      </c>
      <c r="E1522" t="s">
        <v>3123</v>
      </c>
      <c r="F1522">
        <f t="shared" si="28"/>
        <v>31</v>
      </c>
      <c r="G1522" s="6">
        <v>8</v>
      </c>
    </row>
    <row r="1523" spans="1:7">
      <c r="A1523">
        <v>1522</v>
      </c>
      <c r="B1523" s="6" t="s">
        <v>71</v>
      </c>
      <c r="C1523" s="6">
        <v>4.5</v>
      </c>
      <c r="D1523" s="6">
        <v>15</v>
      </c>
      <c r="E1523" t="s">
        <v>3123</v>
      </c>
      <c r="F1523">
        <f t="shared" si="28"/>
        <v>15</v>
      </c>
      <c r="G1523" s="6">
        <v>8</v>
      </c>
    </row>
    <row r="1524" spans="1:7">
      <c r="A1524">
        <v>1523</v>
      </c>
      <c r="B1524" s="6" t="s">
        <v>71</v>
      </c>
      <c r="C1524" s="6">
        <v>9</v>
      </c>
      <c r="D1524" s="6">
        <v>4.8</v>
      </c>
      <c r="E1524" t="s">
        <v>3123</v>
      </c>
      <c r="F1524">
        <f t="shared" si="28"/>
        <v>4.8</v>
      </c>
      <c r="G1524" s="6">
        <v>8</v>
      </c>
    </row>
    <row r="1525" spans="1:7">
      <c r="A1525">
        <v>1524</v>
      </c>
      <c r="B1525" s="6" t="s">
        <v>71</v>
      </c>
      <c r="C1525" s="6">
        <v>12</v>
      </c>
      <c r="D1525" s="6">
        <v>2.7</v>
      </c>
      <c r="E1525" t="s">
        <v>3123</v>
      </c>
      <c r="F1525">
        <f t="shared" si="28"/>
        <v>2.7</v>
      </c>
      <c r="G1525" s="6">
        <v>8</v>
      </c>
    </row>
    <row r="1526" spans="1:7">
      <c r="A1526">
        <v>1525</v>
      </c>
      <c r="B1526" s="6" t="s">
        <v>72</v>
      </c>
      <c r="C1526" s="6">
        <v>0</v>
      </c>
      <c r="D1526" s="6">
        <v>5</v>
      </c>
      <c r="E1526" t="s">
        <v>3123</v>
      </c>
      <c r="F1526">
        <f t="shared" si="28"/>
        <v>5</v>
      </c>
      <c r="G1526" s="6">
        <v>4</v>
      </c>
    </row>
    <row r="1527" spans="1:7">
      <c r="A1527">
        <v>1526</v>
      </c>
      <c r="B1527" s="6" t="s">
        <v>72</v>
      </c>
      <c r="C1527" s="6">
        <v>1.5</v>
      </c>
      <c r="D1527" s="6">
        <v>3.6</v>
      </c>
      <c r="E1527" t="s">
        <v>3123</v>
      </c>
      <c r="F1527">
        <f t="shared" si="28"/>
        <v>3.6</v>
      </c>
      <c r="G1527" s="6">
        <v>4</v>
      </c>
    </row>
    <row r="1528" spans="1:7">
      <c r="A1528">
        <v>1527</v>
      </c>
      <c r="B1528" s="6" t="s">
        <v>72</v>
      </c>
      <c r="C1528" s="6">
        <v>2.25</v>
      </c>
      <c r="D1528" s="6">
        <v>3</v>
      </c>
      <c r="E1528" t="s">
        <v>3123</v>
      </c>
      <c r="F1528">
        <f t="shared" si="28"/>
        <v>3</v>
      </c>
      <c r="G1528" s="6">
        <v>4</v>
      </c>
    </row>
    <row r="1529" spans="1:7">
      <c r="A1529">
        <v>1528</v>
      </c>
      <c r="B1529" s="6" t="s">
        <v>72</v>
      </c>
      <c r="C1529" s="6">
        <v>4.5</v>
      </c>
      <c r="D1529" s="6">
        <v>1.5</v>
      </c>
      <c r="E1529" t="s">
        <v>3123</v>
      </c>
      <c r="F1529">
        <f t="shared" si="28"/>
        <v>1.5</v>
      </c>
      <c r="G1529" s="6">
        <v>4</v>
      </c>
    </row>
    <row r="1530" spans="1:7">
      <c r="A1530">
        <v>1529</v>
      </c>
      <c r="B1530" s="6" t="s">
        <v>72</v>
      </c>
      <c r="C1530" s="6">
        <v>9</v>
      </c>
      <c r="D1530" s="6">
        <v>0.5</v>
      </c>
      <c r="E1530" t="s">
        <v>3123</v>
      </c>
      <c r="F1530">
        <f t="shared" si="28"/>
        <v>0.5</v>
      </c>
      <c r="G1530" s="6">
        <v>4</v>
      </c>
    </row>
    <row r="1531" spans="1:7">
      <c r="A1531">
        <v>1530</v>
      </c>
      <c r="B1531" s="6" t="s">
        <v>72</v>
      </c>
      <c r="C1531" s="6">
        <v>12</v>
      </c>
      <c r="D1531" s="6">
        <v>0.3</v>
      </c>
      <c r="E1531" t="s">
        <v>3123</v>
      </c>
      <c r="F1531">
        <f t="shared" si="28"/>
        <v>0.3</v>
      </c>
      <c r="G1531" s="6">
        <v>4</v>
      </c>
    </row>
    <row r="1532" spans="1:7">
      <c r="A1532">
        <v>1531</v>
      </c>
      <c r="B1532" s="6" t="s">
        <v>73</v>
      </c>
      <c r="C1532" s="6">
        <v>0</v>
      </c>
      <c r="D1532" s="6">
        <v>20</v>
      </c>
      <c r="E1532" t="s">
        <v>3123</v>
      </c>
      <c r="F1532">
        <f t="shared" si="28"/>
        <v>20</v>
      </c>
      <c r="G1532" s="6">
        <v>5</v>
      </c>
    </row>
    <row r="1533" spans="1:7">
      <c r="A1533">
        <v>1532</v>
      </c>
      <c r="B1533" s="6" t="s">
        <v>73</v>
      </c>
      <c r="C1533" s="6">
        <v>1.5</v>
      </c>
      <c r="D1533" s="6">
        <v>10</v>
      </c>
      <c r="E1533" t="s">
        <v>3123</v>
      </c>
      <c r="F1533">
        <f t="shared" si="28"/>
        <v>10</v>
      </c>
      <c r="G1533" s="6">
        <v>5</v>
      </c>
    </row>
    <row r="1534" spans="1:7">
      <c r="A1534">
        <v>1533</v>
      </c>
      <c r="B1534" s="6" t="s">
        <v>73</v>
      </c>
      <c r="C1534" s="6">
        <v>2.25</v>
      </c>
      <c r="D1534" s="6">
        <v>7</v>
      </c>
      <c r="E1534" t="s">
        <v>3123</v>
      </c>
      <c r="F1534">
        <f t="shared" si="28"/>
        <v>7</v>
      </c>
      <c r="G1534" s="6">
        <v>5</v>
      </c>
    </row>
    <row r="1535" spans="1:7">
      <c r="A1535">
        <v>1534</v>
      </c>
      <c r="B1535" s="6" t="s">
        <v>73</v>
      </c>
      <c r="C1535" s="6">
        <v>4.5</v>
      </c>
      <c r="D1535" s="6">
        <v>3.2</v>
      </c>
      <c r="E1535" t="s">
        <v>3123</v>
      </c>
      <c r="F1535">
        <f t="shared" si="28"/>
        <v>3.2</v>
      </c>
      <c r="G1535" s="6">
        <v>5</v>
      </c>
    </row>
    <row r="1536" spans="1:7">
      <c r="A1536">
        <v>1535</v>
      </c>
      <c r="B1536" s="6" t="s">
        <v>73</v>
      </c>
      <c r="C1536" s="6">
        <v>9</v>
      </c>
      <c r="D1536" s="6">
        <v>1.3</v>
      </c>
      <c r="E1536" t="s">
        <v>3123</v>
      </c>
      <c r="F1536">
        <f t="shared" si="28"/>
        <v>1.3</v>
      </c>
      <c r="G1536" s="6">
        <v>5</v>
      </c>
    </row>
    <row r="1537" spans="1:7">
      <c r="A1537">
        <v>1536</v>
      </c>
      <c r="B1537" s="6" t="s">
        <v>73</v>
      </c>
      <c r="C1537" s="6">
        <v>12</v>
      </c>
      <c r="D1537" s="6">
        <v>0.9</v>
      </c>
      <c r="E1537" t="s">
        <v>3123</v>
      </c>
      <c r="F1537">
        <f t="shared" si="28"/>
        <v>0.9</v>
      </c>
      <c r="G1537" s="6">
        <v>5</v>
      </c>
    </row>
    <row r="1538" spans="1:7">
      <c r="A1538">
        <v>1537</v>
      </c>
      <c r="B1538" s="6" t="s">
        <v>74</v>
      </c>
      <c r="C1538" s="6">
        <v>0</v>
      </c>
      <c r="D1538" s="6">
        <v>13</v>
      </c>
      <c r="E1538" t="s">
        <v>3123</v>
      </c>
      <c r="F1538">
        <f t="shared" si="28"/>
        <v>13</v>
      </c>
      <c r="G1538" s="6">
        <v>4</v>
      </c>
    </row>
    <row r="1539" spans="1:7">
      <c r="A1539">
        <v>1538</v>
      </c>
      <c r="B1539" s="6" t="s">
        <v>74</v>
      </c>
      <c r="C1539" s="6">
        <v>1.5</v>
      </c>
      <c r="D1539" s="6">
        <v>10</v>
      </c>
      <c r="E1539" t="s">
        <v>3123</v>
      </c>
      <c r="F1539">
        <f t="shared" si="28"/>
        <v>10</v>
      </c>
      <c r="G1539" s="6">
        <v>4</v>
      </c>
    </row>
    <row r="1540" spans="1:7">
      <c r="A1540">
        <v>1539</v>
      </c>
      <c r="B1540" s="6" t="s">
        <v>74</v>
      </c>
      <c r="C1540" s="6">
        <v>2.25</v>
      </c>
      <c r="D1540" s="6">
        <v>8</v>
      </c>
      <c r="E1540" t="s">
        <v>3123</v>
      </c>
      <c r="F1540">
        <f t="shared" si="28"/>
        <v>8</v>
      </c>
      <c r="G1540" s="6">
        <v>4</v>
      </c>
    </row>
    <row r="1541" spans="1:7">
      <c r="A1541">
        <v>1540</v>
      </c>
      <c r="B1541" s="6" t="s">
        <v>74</v>
      </c>
      <c r="C1541" s="6">
        <v>4.5</v>
      </c>
      <c r="D1541" s="6">
        <v>4.7</v>
      </c>
      <c r="E1541" t="s">
        <v>3123</v>
      </c>
      <c r="F1541">
        <f t="shared" si="28"/>
        <v>4.7</v>
      </c>
      <c r="G1541" s="6">
        <v>4</v>
      </c>
    </row>
    <row r="1542" spans="1:7">
      <c r="A1542">
        <v>1541</v>
      </c>
      <c r="B1542" s="6" t="s">
        <v>74</v>
      </c>
      <c r="C1542" s="6">
        <v>9</v>
      </c>
      <c r="D1542" s="6">
        <v>1.7</v>
      </c>
      <c r="E1542" t="s">
        <v>3123</v>
      </c>
      <c r="F1542">
        <f t="shared" si="28"/>
        <v>1.7</v>
      </c>
      <c r="G1542" s="6">
        <v>4</v>
      </c>
    </row>
    <row r="1543" spans="1:7">
      <c r="A1543">
        <v>1542</v>
      </c>
      <c r="B1543" s="6" t="s">
        <v>74</v>
      </c>
      <c r="C1543" s="6">
        <v>12</v>
      </c>
      <c r="D1543" s="6">
        <v>0.9</v>
      </c>
      <c r="E1543" t="s">
        <v>3123</v>
      </c>
      <c r="F1543">
        <f t="shared" si="28"/>
        <v>0.9</v>
      </c>
      <c r="G1543" s="6">
        <v>4</v>
      </c>
    </row>
    <row r="1544" spans="1:7">
      <c r="A1544">
        <v>1543</v>
      </c>
      <c r="B1544" s="6" t="s">
        <v>75</v>
      </c>
      <c r="C1544" s="6">
        <v>0</v>
      </c>
      <c r="D1544" s="6">
        <v>60</v>
      </c>
      <c r="E1544" t="s">
        <v>3123</v>
      </c>
      <c r="F1544">
        <f t="shared" si="28"/>
        <v>60</v>
      </c>
      <c r="G1544" s="6">
        <v>6</v>
      </c>
    </row>
    <row r="1545" spans="1:7">
      <c r="A1545">
        <v>1544</v>
      </c>
      <c r="B1545" s="6" t="s">
        <v>75</v>
      </c>
      <c r="C1545" s="6">
        <v>1.5</v>
      </c>
      <c r="D1545" s="6">
        <v>35</v>
      </c>
      <c r="E1545" t="s">
        <v>3123</v>
      </c>
      <c r="F1545">
        <f t="shared" si="28"/>
        <v>35</v>
      </c>
      <c r="G1545" s="6">
        <v>6</v>
      </c>
    </row>
    <row r="1546" spans="1:7">
      <c r="A1546">
        <v>1545</v>
      </c>
      <c r="B1546" s="6" t="s">
        <v>75</v>
      </c>
      <c r="C1546" s="6">
        <v>2.25</v>
      </c>
      <c r="D1546" s="6">
        <v>27</v>
      </c>
      <c r="E1546" t="s">
        <v>3123</v>
      </c>
      <c r="F1546">
        <f t="shared" ref="F1546:F1577" si="29">D1546</f>
        <v>27</v>
      </c>
      <c r="G1546" s="6">
        <v>6</v>
      </c>
    </row>
    <row r="1547" spans="1:7">
      <c r="A1547">
        <v>1546</v>
      </c>
      <c r="B1547" s="6" t="s">
        <v>75</v>
      </c>
      <c r="C1547" s="6">
        <v>4.5</v>
      </c>
      <c r="D1547" s="6">
        <v>13</v>
      </c>
      <c r="E1547" t="s">
        <v>3123</v>
      </c>
      <c r="F1547">
        <f t="shared" si="29"/>
        <v>13</v>
      </c>
      <c r="G1547" s="6">
        <v>6</v>
      </c>
    </row>
    <row r="1548" spans="1:7">
      <c r="A1548">
        <v>1547</v>
      </c>
      <c r="B1548" s="6" t="s">
        <v>75</v>
      </c>
      <c r="C1548" s="6">
        <v>9</v>
      </c>
      <c r="D1548" s="6">
        <v>4.9000000000000004</v>
      </c>
      <c r="E1548" t="s">
        <v>3123</v>
      </c>
      <c r="F1548">
        <f t="shared" si="29"/>
        <v>4.9000000000000004</v>
      </c>
      <c r="G1548" s="6">
        <v>6</v>
      </c>
    </row>
    <row r="1549" spans="1:7">
      <c r="A1549">
        <v>1548</v>
      </c>
      <c r="B1549" s="6" t="s">
        <v>75</v>
      </c>
      <c r="C1549" s="6">
        <v>12</v>
      </c>
      <c r="D1549" s="6">
        <v>2.9</v>
      </c>
      <c r="E1549" t="s">
        <v>3123</v>
      </c>
      <c r="F1549">
        <f t="shared" si="29"/>
        <v>2.9</v>
      </c>
      <c r="G1549" s="6">
        <v>6</v>
      </c>
    </row>
    <row r="1550" spans="1:7">
      <c r="A1550">
        <v>1549</v>
      </c>
      <c r="B1550" s="6" t="s">
        <v>82</v>
      </c>
      <c r="C1550" s="6">
        <v>0</v>
      </c>
      <c r="D1550" s="6">
        <v>10</v>
      </c>
      <c r="E1550" t="s">
        <v>3123</v>
      </c>
      <c r="F1550">
        <f t="shared" si="29"/>
        <v>10</v>
      </c>
      <c r="G1550" s="6">
        <v>6</v>
      </c>
    </row>
    <row r="1551" spans="1:7">
      <c r="A1551">
        <v>1550</v>
      </c>
      <c r="B1551" s="6" t="s">
        <v>82</v>
      </c>
      <c r="C1551" s="6">
        <v>1.5</v>
      </c>
      <c r="D1551" s="6">
        <v>7</v>
      </c>
      <c r="E1551" t="s">
        <v>3123</v>
      </c>
      <c r="F1551">
        <f t="shared" si="29"/>
        <v>7</v>
      </c>
      <c r="G1551" s="6">
        <v>6</v>
      </c>
    </row>
    <row r="1552" spans="1:7">
      <c r="A1552">
        <v>1551</v>
      </c>
      <c r="B1552" s="6" t="s">
        <v>82</v>
      </c>
      <c r="C1552" s="6">
        <v>2.25</v>
      </c>
      <c r="D1552" s="6">
        <v>6</v>
      </c>
      <c r="E1552" t="s">
        <v>3123</v>
      </c>
      <c r="F1552">
        <f t="shared" si="29"/>
        <v>6</v>
      </c>
      <c r="G1552" s="6">
        <v>6</v>
      </c>
    </row>
    <row r="1553" spans="1:7">
      <c r="A1553">
        <v>1552</v>
      </c>
      <c r="B1553" s="6" t="s">
        <v>82</v>
      </c>
      <c r="C1553" s="6">
        <v>4.5</v>
      </c>
      <c r="D1553" s="6">
        <v>3.2</v>
      </c>
      <c r="E1553" t="s">
        <v>3123</v>
      </c>
      <c r="F1553">
        <f t="shared" si="29"/>
        <v>3.2</v>
      </c>
      <c r="G1553" s="6">
        <v>6</v>
      </c>
    </row>
    <row r="1554" spans="1:7">
      <c r="A1554">
        <v>1553</v>
      </c>
      <c r="B1554" s="6" t="s">
        <v>82</v>
      </c>
      <c r="C1554" s="6">
        <v>9</v>
      </c>
      <c r="D1554" s="6">
        <v>2</v>
      </c>
      <c r="E1554" t="s">
        <v>3123</v>
      </c>
      <c r="F1554">
        <f t="shared" si="29"/>
        <v>2</v>
      </c>
      <c r="G1554" s="6">
        <v>6</v>
      </c>
    </row>
    <row r="1555" spans="1:7">
      <c r="A1555">
        <v>1554</v>
      </c>
      <c r="B1555" s="6" t="s">
        <v>82</v>
      </c>
      <c r="C1555" s="6">
        <v>12</v>
      </c>
      <c r="D1555" s="6">
        <v>1.5</v>
      </c>
      <c r="E1555" t="s">
        <v>3123</v>
      </c>
      <c r="F1555">
        <f t="shared" si="29"/>
        <v>1.5</v>
      </c>
      <c r="G1555" s="6">
        <v>6</v>
      </c>
    </row>
    <row r="1556" spans="1:7">
      <c r="A1556">
        <v>1555</v>
      </c>
      <c r="B1556" s="6" t="s">
        <v>83</v>
      </c>
      <c r="C1556" s="6">
        <v>0</v>
      </c>
      <c r="D1556" s="6">
        <v>3</v>
      </c>
      <c r="E1556" t="s">
        <v>3123</v>
      </c>
      <c r="F1556">
        <f t="shared" si="29"/>
        <v>3</v>
      </c>
      <c r="G1556" s="6">
        <v>4</v>
      </c>
    </row>
    <row r="1557" spans="1:7">
      <c r="A1557">
        <v>1556</v>
      </c>
      <c r="B1557" s="6" t="s">
        <v>83</v>
      </c>
      <c r="C1557" s="6">
        <v>1.5</v>
      </c>
      <c r="D1557" s="6">
        <v>1.7</v>
      </c>
      <c r="E1557" t="s">
        <v>3123</v>
      </c>
      <c r="F1557">
        <f t="shared" si="29"/>
        <v>1.7</v>
      </c>
      <c r="G1557" s="6">
        <v>4</v>
      </c>
    </row>
    <row r="1558" spans="1:7">
      <c r="A1558">
        <v>1557</v>
      </c>
      <c r="B1558" s="6" t="s">
        <v>83</v>
      </c>
      <c r="C1558" s="6">
        <v>2.25</v>
      </c>
      <c r="D1558" s="6">
        <v>1.4</v>
      </c>
      <c r="E1558" t="s">
        <v>3123</v>
      </c>
      <c r="F1558">
        <f t="shared" si="29"/>
        <v>1.4</v>
      </c>
      <c r="G1558" s="6">
        <v>4</v>
      </c>
    </row>
    <row r="1559" spans="1:7">
      <c r="A1559">
        <v>1558</v>
      </c>
      <c r="B1559" s="6" t="s">
        <v>83</v>
      </c>
      <c r="C1559" s="6">
        <v>4.5</v>
      </c>
      <c r="D1559" s="6">
        <v>0.7</v>
      </c>
      <c r="E1559" t="s">
        <v>3123</v>
      </c>
      <c r="F1559">
        <f t="shared" si="29"/>
        <v>0.7</v>
      </c>
      <c r="G1559" s="6">
        <v>4</v>
      </c>
    </row>
    <row r="1560" spans="1:7">
      <c r="A1560">
        <v>1559</v>
      </c>
      <c r="B1560" s="6" t="s">
        <v>83</v>
      </c>
      <c r="C1560" s="6">
        <v>9</v>
      </c>
      <c r="D1560" s="6">
        <v>0.2</v>
      </c>
      <c r="E1560" t="s">
        <v>3123</v>
      </c>
      <c r="F1560">
        <f t="shared" si="29"/>
        <v>0.2</v>
      </c>
      <c r="G1560" s="6">
        <v>4</v>
      </c>
    </row>
    <row r="1561" spans="1:7">
      <c r="A1561">
        <v>1560</v>
      </c>
      <c r="B1561" s="6" t="s">
        <v>83</v>
      </c>
      <c r="C1561" s="6">
        <v>12</v>
      </c>
      <c r="D1561" s="6">
        <v>0.1</v>
      </c>
      <c r="E1561" t="s">
        <v>3123</v>
      </c>
      <c r="F1561">
        <f t="shared" si="29"/>
        <v>0.1</v>
      </c>
      <c r="G1561" s="6">
        <v>4</v>
      </c>
    </row>
    <row r="1562" spans="1:7">
      <c r="A1562">
        <v>1561</v>
      </c>
      <c r="B1562" s="6" t="s">
        <v>84</v>
      </c>
      <c r="C1562" s="6">
        <v>0</v>
      </c>
      <c r="D1562" s="6">
        <v>13</v>
      </c>
      <c r="E1562" t="s">
        <v>3123</v>
      </c>
      <c r="F1562">
        <f t="shared" si="29"/>
        <v>13</v>
      </c>
      <c r="G1562" s="6">
        <v>5</v>
      </c>
    </row>
    <row r="1563" spans="1:7">
      <c r="A1563">
        <v>1562</v>
      </c>
      <c r="B1563" s="6" t="s">
        <v>84</v>
      </c>
      <c r="C1563" s="6">
        <v>1.5</v>
      </c>
      <c r="D1563" s="6">
        <v>6</v>
      </c>
      <c r="E1563" t="s">
        <v>3123</v>
      </c>
      <c r="F1563">
        <f t="shared" si="29"/>
        <v>6</v>
      </c>
      <c r="G1563" s="6">
        <v>5</v>
      </c>
    </row>
    <row r="1564" spans="1:7">
      <c r="A1564">
        <v>1563</v>
      </c>
      <c r="B1564" s="6" t="s">
        <v>84</v>
      </c>
      <c r="C1564" s="6">
        <v>2.25</v>
      </c>
      <c r="D1564" s="6">
        <v>4.4000000000000004</v>
      </c>
      <c r="E1564" t="s">
        <v>3123</v>
      </c>
      <c r="F1564">
        <f t="shared" si="29"/>
        <v>4.4000000000000004</v>
      </c>
      <c r="G1564" s="6">
        <v>5</v>
      </c>
    </row>
    <row r="1565" spans="1:7">
      <c r="A1565">
        <v>1564</v>
      </c>
      <c r="B1565" s="6" t="s">
        <v>84</v>
      </c>
      <c r="C1565" s="6">
        <v>4.5</v>
      </c>
      <c r="D1565" s="6">
        <v>1.6</v>
      </c>
      <c r="E1565" t="s">
        <v>3123</v>
      </c>
      <c r="F1565">
        <f t="shared" si="29"/>
        <v>1.6</v>
      </c>
      <c r="G1565" s="6">
        <v>5</v>
      </c>
    </row>
    <row r="1566" spans="1:7">
      <c r="A1566">
        <v>1565</v>
      </c>
      <c r="B1566" s="6" t="s">
        <v>84</v>
      </c>
      <c r="C1566" s="6">
        <v>9</v>
      </c>
      <c r="D1566" s="6">
        <v>0.7</v>
      </c>
      <c r="E1566" t="s">
        <v>3123</v>
      </c>
      <c r="F1566">
        <f t="shared" si="29"/>
        <v>0.7</v>
      </c>
      <c r="G1566" s="6">
        <v>5</v>
      </c>
    </row>
    <row r="1567" spans="1:7">
      <c r="A1567">
        <v>1566</v>
      </c>
      <c r="B1567" s="6" t="s">
        <v>84</v>
      </c>
      <c r="C1567" s="6">
        <v>12</v>
      </c>
      <c r="D1567" s="6">
        <v>0.5</v>
      </c>
      <c r="E1567" t="s">
        <v>3123</v>
      </c>
      <c r="F1567">
        <f t="shared" si="29"/>
        <v>0.5</v>
      </c>
      <c r="G1567" s="6">
        <v>5</v>
      </c>
    </row>
    <row r="1568" spans="1:7">
      <c r="A1568">
        <v>1567</v>
      </c>
      <c r="B1568" s="6" t="s">
        <v>85</v>
      </c>
      <c r="C1568" s="6">
        <v>0</v>
      </c>
      <c r="D1568" s="6">
        <v>6</v>
      </c>
      <c r="E1568" t="s">
        <v>3123</v>
      </c>
      <c r="F1568">
        <f t="shared" si="29"/>
        <v>6</v>
      </c>
      <c r="G1568" s="6">
        <v>4</v>
      </c>
    </row>
    <row r="1569" spans="1:7">
      <c r="A1569">
        <v>1568</v>
      </c>
      <c r="B1569" s="6" t="s">
        <v>85</v>
      </c>
      <c r="C1569" s="6">
        <v>1.5</v>
      </c>
      <c r="D1569" s="6">
        <v>4.0999999999999996</v>
      </c>
      <c r="E1569" t="s">
        <v>3123</v>
      </c>
      <c r="F1569">
        <f t="shared" si="29"/>
        <v>4.0999999999999996</v>
      </c>
      <c r="G1569" s="6">
        <v>4</v>
      </c>
    </row>
    <row r="1570" spans="1:7">
      <c r="A1570">
        <v>1569</v>
      </c>
      <c r="B1570" s="6" t="s">
        <v>85</v>
      </c>
      <c r="C1570" s="6">
        <v>2.25</v>
      </c>
      <c r="D1570" s="6">
        <v>3.4</v>
      </c>
      <c r="E1570" t="s">
        <v>3123</v>
      </c>
      <c r="F1570">
        <f t="shared" si="29"/>
        <v>3.4</v>
      </c>
      <c r="G1570" s="6">
        <v>4</v>
      </c>
    </row>
    <row r="1571" spans="1:7">
      <c r="A1571">
        <v>1570</v>
      </c>
      <c r="B1571" s="6" t="s">
        <v>85</v>
      </c>
      <c r="C1571" s="6">
        <v>4.5</v>
      </c>
      <c r="D1571" s="6">
        <v>1.8</v>
      </c>
      <c r="E1571" t="s">
        <v>3123</v>
      </c>
      <c r="F1571">
        <f t="shared" si="29"/>
        <v>1.8</v>
      </c>
      <c r="G1571" s="6">
        <v>4</v>
      </c>
    </row>
    <row r="1572" spans="1:7">
      <c r="A1572">
        <v>1571</v>
      </c>
      <c r="B1572" s="6" t="s">
        <v>85</v>
      </c>
      <c r="C1572" s="6">
        <v>9</v>
      </c>
      <c r="D1572" s="6">
        <v>0.6</v>
      </c>
      <c r="E1572" t="s">
        <v>3123</v>
      </c>
      <c r="F1572">
        <f t="shared" si="29"/>
        <v>0.6</v>
      </c>
      <c r="G1572" s="6">
        <v>4</v>
      </c>
    </row>
    <row r="1573" spans="1:7">
      <c r="A1573">
        <v>1572</v>
      </c>
      <c r="B1573" s="6" t="s">
        <v>85</v>
      </c>
      <c r="C1573" s="6">
        <v>12</v>
      </c>
      <c r="D1573" s="6">
        <v>0.4</v>
      </c>
      <c r="E1573" t="s">
        <v>3123</v>
      </c>
      <c r="F1573">
        <f t="shared" si="29"/>
        <v>0.4</v>
      </c>
      <c r="G1573" s="6">
        <v>4</v>
      </c>
    </row>
    <row r="1574" spans="1:7">
      <c r="A1574">
        <v>1573</v>
      </c>
      <c r="B1574" s="6" t="s">
        <v>76</v>
      </c>
      <c r="C1574" s="6">
        <v>0</v>
      </c>
      <c r="D1574" s="6">
        <v>14</v>
      </c>
      <c r="E1574" t="s">
        <v>3123</v>
      </c>
      <c r="F1574">
        <f t="shared" si="29"/>
        <v>14</v>
      </c>
      <c r="G1574" s="6">
        <v>6</v>
      </c>
    </row>
    <row r="1575" spans="1:7">
      <c r="A1575">
        <v>1574</v>
      </c>
      <c r="B1575" s="6" t="s">
        <v>76</v>
      </c>
      <c r="C1575" s="6">
        <v>1.5</v>
      </c>
      <c r="D1575" s="6">
        <v>8</v>
      </c>
      <c r="E1575" t="s">
        <v>3123</v>
      </c>
      <c r="F1575">
        <f t="shared" si="29"/>
        <v>8</v>
      </c>
      <c r="G1575" s="6">
        <v>6</v>
      </c>
    </row>
    <row r="1576" spans="1:7">
      <c r="A1576">
        <v>1575</v>
      </c>
      <c r="B1576" s="6" t="s">
        <v>76</v>
      </c>
      <c r="C1576" s="6">
        <v>2.25</v>
      </c>
      <c r="D1576" s="6">
        <v>6</v>
      </c>
      <c r="E1576" t="s">
        <v>3123</v>
      </c>
      <c r="F1576">
        <f t="shared" si="29"/>
        <v>6</v>
      </c>
      <c r="G1576" s="6">
        <v>6</v>
      </c>
    </row>
    <row r="1577" spans="1:7">
      <c r="A1577">
        <v>1576</v>
      </c>
      <c r="B1577" s="6" t="s">
        <v>76</v>
      </c>
      <c r="C1577" s="6">
        <v>4.5</v>
      </c>
      <c r="D1577" s="6">
        <v>2.5</v>
      </c>
      <c r="E1577" t="s">
        <v>3123</v>
      </c>
      <c r="F1577">
        <f t="shared" si="29"/>
        <v>2.5</v>
      </c>
      <c r="G1577" s="6">
        <v>6</v>
      </c>
    </row>
    <row r="1578" spans="1:7">
      <c r="A1578">
        <v>1577</v>
      </c>
      <c r="B1578" s="6" t="s">
        <v>76</v>
      </c>
      <c r="C1578" s="6">
        <v>9</v>
      </c>
      <c r="D1578" s="6">
        <v>1.2</v>
      </c>
      <c r="E1578" t="s">
        <v>3123</v>
      </c>
      <c r="F1578">
        <f t="shared" ref="F1578:F1609" si="30">D1578</f>
        <v>1.2</v>
      </c>
      <c r="G1578" s="6">
        <v>6</v>
      </c>
    </row>
    <row r="1579" spans="1:7">
      <c r="A1579">
        <v>1578</v>
      </c>
      <c r="B1579" s="6" t="s">
        <v>77</v>
      </c>
      <c r="C1579" s="6">
        <v>12</v>
      </c>
      <c r="D1579" s="6">
        <v>1</v>
      </c>
      <c r="E1579" t="s">
        <v>3123</v>
      </c>
      <c r="F1579">
        <f t="shared" si="30"/>
        <v>1</v>
      </c>
      <c r="G1579" s="6">
        <v>6</v>
      </c>
    </row>
    <row r="1580" spans="1:7">
      <c r="A1580">
        <v>1579</v>
      </c>
      <c r="B1580" s="6" t="s">
        <v>77</v>
      </c>
      <c r="C1580" s="6">
        <v>0</v>
      </c>
      <c r="D1580" s="6">
        <v>47</v>
      </c>
      <c r="E1580" t="s">
        <v>3123</v>
      </c>
      <c r="F1580">
        <f t="shared" si="30"/>
        <v>47</v>
      </c>
      <c r="G1580" s="6">
        <v>8</v>
      </c>
    </row>
    <row r="1581" spans="1:7">
      <c r="A1581">
        <v>1580</v>
      </c>
      <c r="B1581" s="6" t="s">
        <v>77</v>
      </c>
      <c r="C1581" s="6">
        <v>1.5</v>
      </c>
      <c r="D1581" s="6">
        <v>25</v>
      </c>
      <c r="E1581" t="s">
        <v>3123</v>
      </c>
      <c r="F1581">
        <f t="shared" si="30"/>
        <v>25</v>
      </c>
      <c r="G1581" s="6">
        <v>8</v>
      </c>
    </row>
    <row r="1582" spans="1:7">
      <c r="A1582">
        <v>1581</v>
      </c>
      <c r="B1582" s="6" t="s">
        <v>77</v>
      </c>
      <c r="C1582" s="6">
        <v>2.25</v>
      </c>
      <c r="D1582" s="6">
        <v>18</v>
      </c>
      <c r="E1582" t="s">
        <v>3123</v>
      </c>
      <c r="F1582">
        <f t="shared" si="30"/>
        <v>18</v>
      </c>
      <c r="G1582" s="6">
        <v>8</v>
      </c>
    </row>
    <row r="1583" spans="1:7">
      <c r="A1583">
        <v>1582</v>
      </c>
      <c r="B1583" s="6" t="s">
        <v>77</v>
      </c>
      <c r="C1583" s="6">
        <v>4.5</v>
      </c>
      <c r="D1583" s="6">
        <v>8</v>
      </c>
      <c r="E1583" t="s">
        <v>3123</v>
      </c>
      <c r="F1583">
        <f t="shared" si="30"/>
        <v>8</v>
      </c>
      <c r="G1583" s="6">
        <v>8</v>
      </c>
    </row>
    <row r="1584" spans="1:7">
      <c r="A1584">
        <v>1583</v>
      </c>
      <c r="B1584" s="6" t="s">
        <v>77</v>
      </c>
      <c r="C1584" s="6">
        <v>9</v>
      </c>
      <c r="D1584" s="6">
        <v>2.2000000000000002</v>
      </c>
      <c r="E1584" t="s">
        <v>3123</v>
      </c>
      <c r="F1584">
        <f t="shared" si="30"/>
        <v>2.2000000000000002</v>
      </c>
      <c r="G1584" s="6">
        <v>8</v>
      </c>
    </row>
    <row r="1585" spans="1:7">
      <c r="A1585">
        <v>1584</v>
      </c>
      <c r="B1585" s="6" t="s">
        <v>77</v>
      </c>
      <c r="C1585" s="6">
        <v>12</v>
      </c>
      <c r="D1585" s="6">
        <v>1.2</v>
      </c>
      <c r="E1585" t="s">
        <v>3123</v>
      </c>
      <c r="F1585">
        <f t="shared" si="30"/>
        <v>1.2</v>
      </c>
      <c r="G1585" s="6">
        <v>8</v>
      </c>
    </row>
    <row r="1586" spans="1:7">
      <c r="A1586">
        <v>1585</v>
      </c>
      <c r="B1586" s="6" t="s">
        <v>78</v>
      </c>
      <c r="C1586" s="6">
        <v>0</v>
      </c>
      <c r="D1586" s="6">
        <v>8</v>
      </c>
      <c r="E1586" t="s">
        <v>3123</v>
      </c>
      <c r="F1586">
        <f t="shared" si="30"/>
        <v>8</v>
      </c>
      <c r="G1586" s="6">
        <v>4</v>
      </c>
    </row>
    <row r="1587" spans="1:7">
      <c r="A1587">
        <v>1586</v>
      </c>
      <c r="B1587" s="6" t="s">
        <v>78</v>
      </c>
      <c r="C1587" s="6">
        <v>1.5</v>
      </c>
      <c r="D1587" s="6">
        <v>4.5999999999999996</v>
      </c>
      <c r="E1587" t="s">
        <v>3123</v>
      </c>
      <c r="F1587">
        <f t="shared" si="30"/>
        <v>4.5999999999999996</v>
      </c>
      <c r="G1587" s="6">
        <v>4</v>
      </c>
    </row>
    <row r="1588" spans="1:7">
      <c r="A1588">
        <v>1587</v>
      </c>
      <c r="B1588" s="6" t="s">
        <v>78</v>
      </c>
      <c r="C1588" s="6">
        <v>2.25</v>
      </c>
      <c r="D1588" s="6">
        <v>3.3</v>
      </c>
      <c r="E1588" t="s">
        <v>3123</v>
      </c>
      <c r="F1588">
        <f t="shared" si="30"/>
        <v>3.3</v>
      </c>
      <c r="G1588" s="6">
        <v>4</v>
      </c>
    </row>
    <row r="1589" spans="1:7">
      <c r="A1589">
        <v>1588</v>
      </c>
      <c r="B1589" s="6" t="s">
        <v>78</v>
      </c>
      <c r="C1589" s="6">
        <v>4.5</v>
      </c>
      <c r="D1589" s="6">
        <v>1.5</v>
      </c>
      <c r="E1589" t="s">
        <v>3123</v>
      </c>
      <c r="F1589">
        <f t="shared" si="30"/>
        <v>1.5</v>
      </c>
      <c r="G1589" s="6">
        <v>4</v>
      </c>
    </row>
    <row r="1590" spans="1:7">
      <c r="A1590">
        <v>1589</v>
      </c>
      <c r="B1590" s="6" t="s">
        <v>78</v>
      </c>
      <c r="C1590" s="6">
        <v>9</v>
      </c>
      <c r="D1590" s="6">
        <v>0.6</v>
      </c>
      <c r="E1590" t="s">
        <v>3123</v>
      </c>
      <c r="F1590">
        <f t="shared" si="30"/>
        <v>0.6</v>
      </c>
      <c r="G1590" s="6">
        <v>4</v>
      </c>
    </row>
    <row r="1591" spans="1:7">
      <c r="A1591">
        <v>1590</v>
      </c>
      <c r="B1591" s="6" t="s">
        <v>78</v>
      </c>
      <c r="C1591" s="6">
        <v>12</v>
      </c>
      <c r="D1591" s="6">
        <v>0.3</v>
      </c>
      <c r="E1591" t="s">
        <v>3123</v>
      </c>
      <c r="F1591">
        <f t="shared" si="30"/>
        <v>0.3</v>
      </c>
      <c r="G1591" s="6">
        <v>4</v>
      </c>
    </row>
    <row r="1592" spans="1:7">
      <c r="A1592">
        <v>1591</v>
      </c>
      <c r="B1592" s="6" t="s">
        <v>79</v>
      </c>
      <c r="C1592" s="6">
        <v>0</v>
      </c>
      <c r="D1592" s="6">
        <v>16</v>
      </c>
      <c r="E1592" t="s">
        <v>3123</v>
      </c>
      <c r="F1592">
        <f t="shared" si="30"/>
        <v>16</v>
      </c>
      <c r="G1592" s="6">
        <v>5</v>
      </c>
    </row>
    <row r="1593" spans="1:7">
      <c r="A1593">
        <v>1592</v>
      </c>
      <c r="B1593" s="6" t="s">
        <v>79</v>
      </c>
      <c r="C1593" s="6">
        <v>1.5</v>
      </c>
      <c r="D1593" s="6">
        <v>8</v>
      </c>
      <c r="E1593" t="s">
        <v>3123</v>
      </c>
      <c r="F1593">
        <f t="shared" si="30"/>
        <v>8</v>
      </c>
      <c r="G1593" s="6">
        <v>5</v>
      </c>
    </row>
    <row r="1594" spans="1:7">
      <c r="A1594">
        <v>1593</v>
      </c>
      <c r="B1594" s="6" t="s">
        <v>79</v>
      </c>
      <c r="C1594" s="6">
        <v>2.25</v>
      </c>
      <c r="D1594" s="6">
        <v>6</v>
      </c>
      <c r="E1594" t="s">
        <v>3123</v>
      </c>
      <c r="F1594">
        <f t="shared" si="30"/>
        <v>6</v>
      </c>
      <c r="G1594" s="6">
        <v>5</v>
      </c>
    </row>
    <row r="1595" spans="1:7">
      <c r="A1595">
        <v>1594</v>
      </c>
      <c r="B1595" s="6" t="s">
        <v>79</v>
      </c>
      <c r="C1595" s="6">
        <v>4.5</v>
      </c>
      <c r="D1595" s="6">
        <v>2.7</v>
      </c>
      <c r="E1595" t="s">
        <v>3123</v>
      </c>
      <c r="F1595">
        <f t="shared" si="30"/>
        <v>2.7</v>
      </c>
      <c r="G1595" s="6">
        <v>5</v>
      </c>
    </row>
    <row r="1596" spans="1:7">
      <c r="A1596">
        <v>1595</v>
      </c>
      <c r="B1596" s="6" t="s">
        <v>79</v>
      </c>
      <c r="C1596" s="6">
        <v>9</v>
      </c>
      <c r="D1596" s="6">
        <v>1</v>
      </c>
      <c r="E1596" t="s">
        <v>3123</v>
      </c>
      <c r="F1596">
        <f t="shared" si="30"/>
        <v>1</v>
      </c>
      <c r="G1596" s="6">
        <v>5</v>
      </c>
    </row>
    <row r="1597" spans="1:7">
      <c r="A1597">
        <v>1596</v>
      </c>
      <c r="B1597" s="6" t="s">
        <v>79</v>
      </c>
      <c r="C1597" s="6">
        <v>12</v>
      </c>
      <c r="D1597" s="6">
        <v>0.5</v>
      </c>
      <c r="E1597" t="s">
        <v>3123</v>
      </c>
      <c r="F1597">
        <f t="shared" si="30"/>
        <v>0.5</v>
      </c>
      <c r="G1597" s="6">
        <v>5</v>
      </c>
    </row>
    <row r="1598" spans="1:7">
      <c r="A1598">
        <v>1597</v>
      </c>
      <c r="B1598" s="6" t="s">
        <v>80</v>
      </c>
      <c r="C1598" s="6">
        <v>0</v>
      </c>
      <c r="D1598" s="6">
        <v>25</v>
      </c>
      <c r="E1598" t="s">
        <v>3123</v>
      </c>
      <c r="F1598">
        <f t="shared" si="30"/>
        <v>25</v>
      </c>
      <c r="G1598" s="6">
        <v>4</v>
      </c>
    </row>
    <row r="1599" spans="1:7">
      <c r="A1599">
        <v>1598</v>
      </c>
      <c r="B1599" s="6" t="s">
        <v>80</v>
      </c>
      <c r="C1599" s="6">
        <v>1.5</v>
      </c>
      <c r="D1599" s="6">
        <v>16</v>
      </c>
      <c r="E1599" t="s">
        <v>3123</v>
      </c>
      <c r="F1599">
        <f t="shared" si="30"/>
        <v>16</v>
      </c>
      <c r="G1599" s="6">
        <v>4</v>
      </c>
    </row>
    <row r="1600" spans="1:7">
      <c r="A1600">
        <v>1599</v>
      </c>
      <c r="B1600" s="6" t="s">
        <v>80</v>
      </c>
      <c r="C1600" s="6">
        <v>2.25</v>
      </c>
      <c r="D1600" s="6">
        <v>13</v>
      </c>
      <c r="E1600" t="s">
        <v>3123</v>
      </c>
      <c r="F1600">
        <f t="shared" si="30"/>
        <v>13</v>
      </c>
      <c r="G1600" s="6">
        <v>4</v>
      </c>
    </row>
    <row r="1601" spans="1:7">
      <c r="A1601">
        <v>1600</v>
      </c>
      <c r="B1601" s="6" t="s">
        <v>80</v>
      </c>
      <c r="C1601" s="6">
        <v>4.5</v>
      </c>
      <c r="D1601" s="6">
        <v>7</v>
      </c>
      <c r="E1601" t="s">
        <v>3123</v>
      </c>
      <c r="F1601">
        <f t="shared" si="30"/>
        <v>7</v>
      </c>
      <c r="G1601" s="6">
        <v>4</v>
      </c>
    </row>
    <row r="1602" spans="1:7">
      <c r="A1602">
        <v>1601</v>
      </c>
      <c r="B1602" s="6" t="s">
        <v>80</v>
      </c>
      <c r="C1602" s="6">
        <v>9</v>
      </c>
      <c r="D1602" s="6">
        <v>2.1</v>
      </c>
      <c r="E1602" t="s">
        <v>3123</v>
      </c>
      <c r="F1602">
        <f t="shared" si="30"/>
        <v>2.1</v>
      </c>
      <c r="G1602" s="6">
        <v>4</v>
      </c>
    </row>
    <row r="1603" spans="1:7">
      <c r="A1603">
        <v>1602</v>
      </c>
      <c r="B1603" s="6" t="s">
        <v>80</v>
      </c>
      <c r="C1603" s="6">
        <v>12</v>
      </c>
      <c r="D1603" s="6">
        <v>1.2</v>
      </c>
      <c r="E1603" t="s">
        <v>3123</v>
      </c>
      <c r="F1603">
        <f t="shared" si="30"/>
        <v>1.2</v>
      </c>
      <c r="G1603" s="6">
        <v>4</v>
      </c>
    </row>
    <row r="1604" spans="1:7">
      <c r="A1604">
        <v>1603</v>
      </c>
      <c r="B1604" s="6" t="s">
        <v>81</v>
      </c>
      <c r="C1604" s="6">
        <v>0</v>
      </c>
      <c r="D1604" s="6">
        <v>56</v>
      </c>
      <c r="E1604" t="s">
        <v>3123</v>
      </c>
      <c r="F1604">
        <f t="shared" si="30"/>
        <v>56</v>
      </c>
      <c r="G1604" s="6">
        <v>6</v>
      </c>
    </row>
    <row r="1605" spans="1:7">
      <c r="A1605">
        <v>1604</v>
      </c>
      <c r="B1605" s="6" t="s">
        <v>81</v>
      </c>
      <c r="C1605" s="6">
        <v>1.5</v>
      </c>
      <c r="D1605" s="6">
        <v>29</v>
      </c>
      <c r="E1605" t="s">
        <v>3123</v>
      </c>
      <c r="F1605">
        <f t="shared" si="30"/>
        <v>29</v>
      </c>
      <c r="G1605" s="6">
        <v>6</v>
      </c>
    </row>
    <row r="1606" spans="1:7">
      <c r="A1606">
        <v>1605</v>
      </c>
      <c r="B1606" s="6" t="s">
        <v>81</v>
      </c>
      <c r="C1606" s="6">
        <v>2.25</v>
      </c>
      <c r="D1606" s="6">
        <v>22</v>
      </c>
      <c r="E1606" t="s">
        <v>3123</v>
      </c>
      <c r="F1606">
        <f t="shared" si="30"/>
        <v>22</v>
      </c>
      <c r="G1606" s="6">
        <v>6</v>
      </c>
    </row>
    <row r="1607" spans="1:7">
      <c r="A1607">
        <v>1606</v>
      </c>
      <c r="B1607" s="6" t="s">
        <v>81</v>
      </c>
      <c r="C1607" s="6">
        <v>4.5</v>
      </c>
      <c r="D1607" s="6">
        <v>10</v>
      </c>
      <c r="E1607" t="s">
        <v>3123</v>
      </c>
      <c r="F1607">
        <f t="shared" si="30"/>
        <v>10</v>
      </c>
      <c r="G1607" s="6">
        <v>6</v>
      </c>
    </row>
    <row r="1608" spans="1:7">
      <c r="A1608">
        <v>1607</v>
      </c>
      <c r="B1608" s="6" t="s">
        <v>81</v>
      </c>
      <c r="C1608" s="6">
        <v>9</v>
      </c>
      <c r="D1608" s="6">
        <v>3.9</v>
      </c>
      <c r="E1608" t="s">
        <v>3123</v>
      </c>
      <c r="F1608">
        <f t="shared" si="30"/>
        <v>3.9</v>
      </c>
      <c r="G1608" s="6">
        <v>6</v>
      </c>
    </row>
    <row r="1609" spans="1:7">
      <c r="A1609">
        <v>1608</v>
      </c>
      <c r="B1609" s="6" t="s">
        <v>81</v>
      </c>
      <c r="C1609" s="6">
        <v>12</v>
      </c>
      <c r="D1609" s="6">
        <v>2.4</v>
      </c>
      <c r="E1609" t="s">
        <v>3123</v>
      </c>
      <c r="F1609">
        <f t="shared" si="30"/>
        <v>2.4</v>
      </c>
      <c r="G1609" s="6">
        <v>6</v>
      </c>
    </row>
    <row r="1610" spans="1:7">
      <c r="A1610">
        <v>1609</v>
      </c>
      <c r="B1610" s="6" t="s">
        <v>86</v>
      </c>
      <c r="C1610" s="6">
        <v>0</v>
      </c>
      <c r="D1610" s="6">
        <v>7</v>
      </c>
      <c r="E1610" t="s">
        <v>3123</v>
      </c>
      <c r="F1610">
        <f t="shared" ref="F1610:F1633" si="31">D1610</f>
        <v>7</v>
      </c>
      <c r="G1610" s="6">
        <v>6</v>
      </c>
    </row>
    <row r="1611" spans="1:7">
      <c r="A1611">
        <v>1610</v>
      </c>
      <c r="B1611" s="6" t="s">
        <v>86</v>
      </c>
      <c r="C1611" s="6">
        <v>1.5</v>
      </c>
      <c r="D1611" s="6">
        <v>6</v>
      </c>
      <c r="E1611" t="s">
        <v>3123</v>
      </c>
      <c r="F1611">
        <f t="shared" si="31"/>
        <v>6</v>
      </c>
      <c r="G1611" s="6">
        <v>6</v>
      </c>
    </row>
    <row r="1612" spans="1:7">
      <c r="A1612">
        <v>1611</v>
      </c>
      <c r="B1612" s="6" t="s">
        <v>86</v>
      </c>
      <c r="C1612" s="6">
        <v>2.25</v>
      </c>
      <c r="D1612" s="6">
        <v>4.9000000000000004</v>
      </c>
      <c r="E1612" t="s">
        <v>3123</v>
      </c>
      <c r="F1612">
        <f t="shared" si="31"/>
        <v>4.9000000000000004</v>
      </c>
      <c r="G1612" s="6">
        <v>6</v>
      </c>
    </row>
    <row r="1613" spans="1:7">
      <c r="A1613">
        <v>1612</v>
      </c>
      <c r="B1613" s="6" t="s">
        <v>86</v>
      </c>
      <c r="C1613" s="6">
        <v>4.5</v>
      </c>
      <c r="D1613" s="6">
        <v>3.2</v>
      </c>
      <c r="E1613" t="s">
        <v>3123</v>
      </c>
      <c r="F1613">
        <f t="shared" si="31"/>
        <v>3.2</v>
      </c>
      <c r="G1613" s="6">
        <v>6</v>
      </c>
    </row>
    <row r="1614" spans="1:7">
      <c r="A1614">
        <v>1613</v>
      </c>
      <c r="B1614" s="6" t="s">
        <v>86</v>
      </c>
      <c r="C1614" s="6">
        <v>9</v>
      </c>
      <c r="D1614" s="6">
        <v>1.7</v>
      </c>
      <c r="E1614" t="s">
        <v>3123</v>
      </c>
      <c r="F1614">
        <f t="shared" si="31"/>
        <v>1.7</v>
      </c>
      <c r="G1614" s="6">
        <v>6</v>
      </c>
    </row>
    <row r="1615" spans="1:7">
      <c r="A1615">
        <v>1614</v>
      </c>
      <c r="B1615" s="6" t="s">
        <v>86</v>
      </c>
      <c r="C1615" s="6">
        <v>12</v>
      </c>
      <c r="D1615" s="6">
        <v>1.3</v>
      </c>
      <c r="E1615" t="s">
        <v>3123</v>
      </c>
      <c r="F1615">
        <f t="shared" si="31"/>
        <v>1.3</v>
      </c>
      <c r="G1615" s="6">
        <v>6</v>
      </c>
    </row>
    <row r="1616" spans="1:7">
      <c r="A1616">
        <v>1615</v>
      </c>
      <c r="B1616" s="6" t="s">
        <v>87</v>
      </c>
      <c r="C1616" s="6">
        <v>0</v>
      </c>
      <c r="D1616" s="6">
        <v>6</v>
      </c>
      <c r="E1616" t="s">
        <v>3123</v>
      </c>
      <c r="F1616">
        <f t="shared" si="31"/>
        <v>6</v>
      </c>
      <c r="G1616" s="6">
        <v>4</v>
      </c>
    </row>
    <row r="1617" spans="1:7">
      <c r="A1617">
        <v>1616</v>
      </c>
      <c r="B1617" s="6" t="s">
        <v>87</v>
      </c>
      <c r="C1617" s="6">
        <v>1.5</v>
      </c>
      <c r="D1617" s="6">
        <v>1.8</v>
      </c>
      <c r="E1617" t="s">
        <v>3123</v>
      </c>
      <c r="F1617">
        <f t="shared" si="31"/>
        <v>1.8</v>
      </c>
      <c r="G1617" s="6">
        <v>4</v>
      </c>
    </row>
    <row r="1618" spans="1:7">
      <c r="A1618">
        <v>1617</v>
      </c>
      <c r="B1618" s="6" t="s">
        <v>87</v>
      </c>
      <c r="C1618" s="6">
        <v>2.25</v>
      </c>
      <c r="D1618" s="6">
        <v>1.1000000000000001</v>
      </c>
      <c r="E1618" t="s">
        <v>3123</v>
      </c>
      <c r="F1618">
        <f t="shared" si="31"/>
        <v>1.1000000000000001</v>
      </c>
      <c r="G1618" s="6">
        <v>4</v>
      </c>
    </row>
    <row r="1619" spans="1:7">
      <c r="A1619">
        <v>1618</v>
      </c>
      <c r="B1619" s="6" t="s">
        <v>87</v>
      </c>
      <c r="C1619" s="6">
        <v>4.5</v>
      </c>
      <c r="D1619" s="6">
        <v>0.4</v>
      </c>
      <c r="E1619" t="s">
        <v>3123</v>
      </c>
      <c r="F1619">
        <f t="shared" si="31"/>
        <v>0.4</v>
      </c>
      <c r="G1619" s="6">
        <v>4</v>
      </c>
    </row>
    <row r="1620" spans="1:7">
      <c r="A1620">
        <v>1619</v>
      </c>
      <c r="B1620" s="6" t="s">
        <v>87</v>
      </c>
      <c r="C1620" s="6">
        <v>9</v>
      </c>
      <c r="D1620" s="6">
        <v>0.1</v>
      </c>
      <c r="E1620" t="s">
        <v>3123</v>
      </c>
      <c r="F1620">
        <f t="shared" si="31"/>
        <v>0.1</v>
      </c>
      <c r="G1620" s="6">
        <v>4</v>
      </c>
    </row>
    <row r="1621" spans="1:7">
      <c r="A1621">
        <v>1620</v>
      </c>
      <c r="B1621" s="6" t="s">
        <v>87</v>
      </c>
      <c r="C1621" s="6">
        <v>12</v>
      </c>
      <c r="D1621" s="6">
        <v>0.1</v>
      </c>
      <c r="E1621" t="s">
        <v>3123</v>
      </c>
      <c r="F1621">
        <f t="shared" si="31"/>
        <v>0.1</v>
      </c>
      <c r="G1621" s="6">
        <v>4</v>
      </c>
    </row>
    <row r="1622" spans="1:7">
      <c r="A1622">
        <v>1621</v>
      </c>
      <c r="B1622" s="6" t="s">
        <v>88</v>
      </c>
      <c r="C1622" s="6">
        <v>0</v>
      </c>
      <c r="D1622" s="6">
        <v>9</v>
      </c>
      <c r="E1622" t="s">
        <v>3123</v>
      </c>
      <c r="F1622">
        <f t="shared" si="31"/>
        <v>9</v>
      </c>
      <c r="G1622" s="6">
        <v>5</v>
      </c>
    </row>
    <row r="1623" spans="1:7">
      <c r="A1623">
        <v>1622</v>
      </c>
      <c r="B1623" s="6" t="s">
        <v>88</v>
      </c>
      <c r="C1623" s="6">
        <v>1.5</v>
      </c>
      <c r="D1623" s="6">
        <v>6</v>
      </c>
      <c r="E1623" t="s">
        <v>3123</v>
      </c>
      <c r="F1623">
        <f t="shared" si="31"/>
        <v>6</v>
      </c>
      <c r="G1623" s="6">
        <v>5</v>
      </c>
    </row>
    <row r="1624" spans="1:7">
      <c r="A1624">
        <v>1623</v>
      </c>
      <c r="B1624" s="6" t="s">
        <v>88</v>
      </c>
      <c r="C1624" s="6">
        <v>2.25</v>
      </c>
      <c r="D1624" s="6">
        <v>5</v>
      </c>
      <c r="E1624" t="s">
        <v>3123</v>
      </c>
      <c r="F1624">
        <f t="shared" si="31"/>
        <v>5</v>
      </c>
      <c r="G1624" s="6">
        <v>5</v>
      </c>
    </row>
    <row r="1625" spans="1:7">
      <c r="A1625">
        <v>1624</v>
      </c>
      <c r="B1625" s="6" t="s">
        <v>88</v>
      </c>
      <c r="C1625" s="6">
        <v>4.5</v>
      </c>
      <c r="D1625" s="6">
        <v>2.7</v>
      </c>
      <c r="E1625" t="s">
        <v>3123</v>
      </c>
      <c r="F1625">
        <f t="shared" si="31"/>
        <v>2.7</v>
      </c>
      <c r="G1625" s="6">
        <v>5</v>
      </c>
    </row>
    <row r="1626" spans="1:7">
      <c r="A1626">
        <v>1625</v>
      </c>
      <c r="B1626" s="6" t="s">
        <v>88</v>
      </c>
      <c r="C1626" s="6">
        <v>9</v>
      </c>
      <c r="D1626" s="6">
        <v>1.4</v>
      </c>
      <c r="E1626" t="s">
        <v>3123</v>
      </c>
      <c r="F1626">
        <f t="shared" si="31"/>
        <v>1.4</v>
      </c>
      <c r="G1626" s="6">
        <v>5</v>
      </c>
    </row>
    <row r="1627" spans="1:7">
      <c r="A1627">
        <v>1626</v>
      </c>
      <c r="B1627" s="6" t="s">
        <v>88</v>
      </c>
      <c r="C1627" s="6">
        <v>12</v>
      </c>
      <c r="D1627" s="6">
        <v>0.7</v>
      </c>
      <c r="E1627" t="s">
        <v>3123</v>
      </c>
      <c r="F1627">
        <f t="shared" si="31"/>
        <v>0.7</v>
      </c>
      <c r="G1627" s="6">
        <v>5</v>
      </c>
    </row>
    <row r="1628" spans="1:7">
      <c r="A1628">
        <v>1627</v>
      </c>
      <c r="B1628" s="6" t="s">
        <v>89</v>
      </c>
      <c r="C1628" s="6">
        <v>0</v>
      </c>
      <c r="D1628" s="6">
        <v>11</v>
      </c>
      <c r="E1628" t="s">
        <v>3123</v>
      </c>
      <c r="F1628">
        <f t="shared" si="31"/>
        <v>11</v>
      </c>
      <c r="G1628" s="6">
        <v>4</v>
      </c>
    </row>
    <row r="1629" spans="1:7">
      <c r="A1629">
        <v>1628</v>
      </c>
      <c r="B1629" s="6" t="s">
        <v>89</v>
      </c>
      <c r="C1629" s="6">
        <v>1.5</v>
      </c>
      <c r="D1629" s="6">
        <v>5</v>
      </c>
      <c r="E1629" t="s">
        <v>3123</v>
      </c>
      <c r="F1629">
        <f t="shared" si="31"/>
        <v>5</v>
      </c>
      <c r="G1629" s="6">
        <v>4</v>
      </c>
    </row>
    <row r="1630" spans="1:7">
      <c r="A1630">
        <v>1629</v>
      </c>
      <c r="B1630" s="6" t="s">
        <v>89</v>
      </c>
      <c r="C1630" s="6">
        <v>2.25</v>
      </c>
      <c r="D1630" s="6">
        <v>3.7</v>
      </c>
      <c r="E1630" t="s">
        <v>3123</v>
      </c>
      <c r="F1630">
        <f t="shared" si="31"/>
        <v>3.7</v>
      </c>
      <c r="G1630" s="6">
        <v>4</v>
      </c>
    </row>
    <row r="1631" spans="1:7">
      <c r="A1631">
        <v>1630</v>
      </c>
      <c r="B1631" s="6" t="s">
        <v>89</v>
      </c>
      <c r="C1631" s="6">
        <v>4.5</v>
      </c>
      <c r="D1631" s="6">
        <v>1.5</v>
      </c>
      <c r="E1631" t="s">
        <v>3123</v>
      </c>
      <c r="F1631">
        <f t="shared" si="31"/>
        <v>1.5</v>
      </c>
      <c r="G1631" s="6">
        <v>4</v>
      </c>
    </row>
    <row r="1632" spans="1:7">
      <c r="A1632">
        <v>1631</v>
      </c>
      <c r="B1632" s="6" t="s">
        <v>89</v>
      </c>
      <c r="C1632" s="6">
        <v>9</v>
      </c>
      <c r="D1632" s="6">
        <v>0.8</v>
      </c>
      <c r="E1632" t="s">
        <v>3123</v>
      </c>
      <c r="F1632">
        <f t="shared" si="31"/>
        <v>0.8</v>
      </c>
      <c r="G1632" s="6">
        <v>4</v>
      </c>
    </row>
    <row r="1633" spans="1:7">
      <c r="A1633">
        <v>1632</v>
      </c>
      <c r="B1633" s="6" t="s">
        <v>89</v>
      </c>
      <c r="C1633" s="6">
        <v>12</v>
      </c>
      <c r="D1633" s="6">
        <v>0.5</v>
      </c>
      <c r="E1633" t="s">
        <v>3123</v>
      </c>
      <c r="F1633">
        <f t="shared" si="31"/>
        <v>0.5</v>
      </c>
      <c r="G1633" s="6">
        <v>4</v>
      </c>
    </row>
    <row r="1634" spans="1:7">
      <c r="A1634">
        <v>1633</v>
      </c>
      <c r="B1634" s="9" t="s">
        <v>1348</v>
      </c>
      <c r="C1634">
        <v>6</v>
      </c>
      <c r="D1634" s="9">
        <v>7.4302000000000001</v>
      </c>
      <c r="E1634" t="s">
        <v>3123</v>
      </c>
      <c r="F1634" s="9">
        <v>7.4302000000000001</v>
      </c>
    </row>
    <row r="1635" spans="1:7">
      <c r="A1635">
        <v>1634</v>
      </c>
      <c r="B1635" s="9" t="s">
        <v>1351</v>
      </c>
      <c r="C1635">
        <v>6</v>
      </c>
      <c r="D1635" s="9">
        <v>4.1423399999999999</v>
      </c>
      <c r="E1635" t="s">
        <v>3123</v>
      </c>
      <c r="F1635" s="9">
        <v>4.1423399999999999</v>
      </c>
    </row>
    <row r="1636" spans="1:7">
      <c r="A1636">
        <v>1635</v>
      </c>
      <c r="B1636" s="9" t="s">
        <v>1352</v>
      </c>
      <c r="C1636">
        <v>6</v>
      </c>
      <c r="D1636" s="9">
        <v>7.9345420000000004</v>
      </c>
      <c r="E1636" t="s">
        <v>3123</v>
      </c>
      <c r="F1636" s="9">
        <v>7.9345420000000004</v>
      </c>
    </row>
    <row r="1637" spans="1:7">
      <c r="A1637">
        <v>1636</v>
      </c>
      <c r="B1637" s="9" t="s">
        <v>1353</v>
      </c>
      <c r="C1637">
        <v>6</v>
      </c>
      <c r="D1637" s="9">
        <v>0.86763400000000002</v>
      </c>
      <c r="E1637" t="s">
        <v>3123</v>
      </c>
      <c r="F1637" s="9">
        <v>0.86763400000000002</v>
      </c>
    </row>
    <row r="1638" spans="1:7">
      <c r="A1638">
        <v>1637</v>
      </c>
      <c r="B1638" s="9" t="s">
        <v>1354</v>
      </c>
      <c r="C1638">
        <v>6</v>
      </c>
      <c r="D1638" s="9">
        <v>1.3879300000000001</v>
      </c>
      <c r="E1638" t="s">
        <v>3123</v>
      </c>
      <c r="F1638" s="9">
        <v>1.3879300000000001</v>
      </c>
    </row>
    <row r="1639" spans="1:7">
      <c r="A1639">
        <v>1638</v>
      </c>
      <c r="B1639" s="9" t="s">
        <v>1355</v>
      </c>
      <c r="C1639">
        <v>6</v>
      </c>
      <c r="D1639" s="9">
        <v>1.3618699999999999</v>
      </c>
      <c r="E1639" t="s">
        <v>3123</v>
      </c>
      <c r="F1639" s="9">
        <v>1.3618699999999999</v>
      </c>
    </row>
    <row r="1640" spans="1:7">
      <c r="A1640">
        <v>1639</v>
      </c>
      <c r="B1640" s="9" t="s">
        <v>1356</v>
      </c>
      <c r="C1640">
        <v>6</v>
      </c>
      <c r="D1640" s="9">
        <v>2.1408269999999998</v>
      </c>
      <c r="E1640" t="s">
        <v>3123</v>
      </c>
      <c r="F1640" s="9">
        <v>2.1408269999999998</v>
      </c>
    </row>
    <row r="1641" spans="1:7">
      <c r="A1641">
        <v>1640</v>
      </c>
      <c r="B1641" s="9" t="s">
        <v>1357</v>
      </c>
      <c r="C1641">
        <v>6</v>
      </c>
      <c r="D1641" s="9">
        <v>1.998597</v>
      </c>
      <c r="E1641" t="s">
        <v>3123</v>
      </c>
      <c r="F1641" s="9">
        <v>1.998597</v>
      </c>
    </row>
    <row r="1642" spans="1:7">
      <c r="A1642">
        <v>1641</v>
      </c>
      <c r="B1642" s="9" t="s">
        <v>1358</v>
      </c>
      <c r="C1642">
        <v>6</v>
      </c>
      <c r="D1642" s="9">
        <v>0.76736800000000005</v>
      </c>
      <c r="E1642" t="s">
        <v>3123</v>
      </c>
      <c r="F1642" s="9">
        <v>0.76736800000000005</v>
      </c>
    </row>
    <row r="1643" spans="1:7">
      <c r="A1643">
        <v>1642</v>
      </c>
      <c r="B1643" s="9" t="s">
        <v>1360</v>
      </c>
      <c r="C1643">
        <v>6</v>
      </c>
      <c r="D1643" s="9">
        <v>2.7120739999999999</v>
      </c>
      <c r="E1643" t="s">
        <v>3123</v>
      </c>
      <c r="F1643" s="9">
        <v>2.7120739999999999</v>
      </c>
    </row>
    <row r="1644" spans="1:7">
      <c r="A1644">
        <v>1643</v>
      </c>
      <c r="B1644" s="9" t="s">
        <v>1361</v>
      </c>
      <c r="C1644">
        <v>6</v>
      </c>
      <c r="D1644" s="9">
        <v>1.083356</v>
      </c>
      <c r="E1644" t="s">
        <v>3123</v>
      </c>
      <c r="F1644" s="9">
        <v>1.083356</v>
      </c>
    </row>
    <row r="1645" spans="1:7">
      <c r="A1645">
        <v>1644</v>
      </c>
      <c r="B1645" s="9" t="s">
        <v>1362</v>
      </c>
      <c r="C1645">
        <v>6</v>
      </c>
      <c r="D1645" s="9">
        <v>0.94128400000000001</v>
      </c>
      <c r="E1645" t="s">
        <v>3123</v>
      </c>
      <c r="F1645" s="9">
        <v>0.94128400000000001</v>
      </c>
    </row>
    <row r="1646" spans="1:7">
      <c r="A1646">
        <v>1645</v>
      </c>
      <c r="B1646" s="9" t="s">
        <v>1363</v>
      </c>
      <c r="C1646">
        <v>6</v>
      </c>
      <c r="D1646" s="9">
        <v>0.48295399999999999</v>
      </c>
      <c r="E1646" t="s">
        <v>3123</v>
      </c>
      <c r="F1646" s="9">
        <v>0.48295399999999999</v>
      </c>
    </row>
    <row r="1647" spans="1:7">
      <c r="A1647">
        <v>1646</v>
      </c>
      <c r="B1647" s="9" t="s">
        <v>1364</v>
      </c>
      <c r="C1647">
        <v>6</v>
      </c>
      <c r="D1647" s="9">
        <v>0.257492</v>
      </c>
      <c r="E1647" t="s">
        <v>3123</v>
      </c>
      <c r="F1647" s="9">
        <v>0.257492</v>
      </c>
    </row>
    <row r="1648" spans="1:7">
      <c r="A1648">
        <v>1647</v>
      </c>
      <c r="B1648" s="9" t="s">
        <v>1365</v>
      </c>
      <c r="C1648">
        <v>6</v>
      </c>
      <c r="D1648" s="9">
        <v>0.28840100000000002</v>
      </c>
      <c r="E1648" t="s">
        <v>3123</v>
      </c>
      <c r="F1648" s="9">
        <v>0.28840100000000002</v>
      </c>
    </row>
    <row r="1649" spans="1:6">
      <c r="A1649">
        <v>1648</v>
      </c>
      <c r="B1649" s="9" t="s">
        <v>1366</v>
      </c>
      <c r="C1649">
        <v>6</v>
      </c>
      <c r="D1649" s="9">
        <v>0.56490099999999999</v>
      </c>
      <c r="E1649" t="s">
        <v>3123</v>
      </c>
      <c r="F1649" s="9">
        <v>0.56490099999999999</v>
      </c>
    </row>
    <row r="1650" spans="1:6">
      <c r="A1650">
        <v>1649</v>
      </c>
      <c r="B1650" s="9" t="s">
        <v>1367</v>
      </c>
      <c r="C1650">
        <v>6</v>
      </c>
      <c r="D1650" s="9">
        <v>0.495475</v>
      </c>
      <c r="E1650" t="s">
        <v>3123</v>
      </c>
      <c r="F1650" s="9">
        <v>0.495475</v>
      </c>
    </row>
    <row r="1651" spans="1:6">
      <c r="A1651">
        <v>1650</v>
      </c>
      <c r="B1651" s="9" t="s">
        <v>1368</v>
      </c>
      <c r="C1651">
        <v>6</v>
      </c>
      <c r="D1651" s="9">
        <v>0.52797000000000005</v>
      </c>
      <c r="E1651" t="s">
        <v>3123</v>
      </c>
      <c r="F1651" s="9">
        <v>0.52797000000000005</v>
      </c>
    </row>
    <row r="1652" spans="1:6">
      <c r="A1652">
        <v>1651</v>
      </c>
      <c r="B1652" s="9" t="s">
        <v>1369</v>
      </c>
      <c r="C1652">
        <v>6</v>
      </c>
      <c r="D1652" s="9">
        <v>0.38368400000000003</v>
      </c>
      <c r="E1652" t="s">
        <v>3123</v>
      </c>
      <c r="F1652" s="9">
        <v>0.38368400000000003</v>
      </c>
    </row>
    <row r="1653" spans="1:6">
      <c r="A1653">
        <v>1652</v>
      </c>
      <c r="B1653" s="9" t="s">
        <v>1370</v>
      </c>
      <c r="C1653">
        <v>6</v>
      </c>
      <c r="D1653" s="9">
        <v>0.35875600000000002</v>
      </c>
      <c r="E1653" t="s">
        <v>3123</v>
      </c>
      <c r="F1653" s="9">
        <v>0.35875600000000002</v>
      </c>
    </row>
    <row r="1654" spans="1:6">
      <c r="A1654">
        <v>1653</v>
      </c>
      <c r="B1654" s="9" t="s">
        <v>1371</v>
      </c>
      <c r="C1654">
        <v>6</v>
      </c>
      <c r="D1654" s="9">
        <v>0.61439600000000005</v>
      </c>
      <c r="E1654" t="s">
        <v>3123</v>
      </c>
      <c r="F1654" s="9">
        <v>0.61439600000000005</v>
      </c>
    </row>
    <row r="1655" spans="1:6">
      <c r="A1655">
        <v>1654</v>
      </c>
      <c r="B1655" s="9" t="s">
        <v>1372</v>
      </c>
      <c r="C1655">
        <v>6</v>
      </c>
      <c r="D1655" s="9">
        <v>0.78883800000000004</v>
      </c>
      <c r="E1655" t="s">
        <v>3123</v>
      </c>
      <c r="F1655" s="9">
        <v>0.78883800000000004</v>
      </c>
    </row>
    <row r="1656" spans="1:6">
      <c r="A1656">
        <v>1655</v>
      </c>
      <c r="B1656" s="9" t="s">
        <v>1373</v>
      </c>
      <c r="C1656">
        <v>6</v>
      </c>
      <c r="D1656" s="9">
        <v>0.34889799999999999</v>
      </c>
      <c r="E1656" t="s">
        <v>3123</v>
      </c>
      <c r="F1656" s="9">
        <v>0.34889799999999999</v>
      </c>
    </row>
    <row r="1657" spans="1:6">
      <c r="A1657">
        <v>1656</v>
      </c>
      <c r="B1657" s="9" t="s">
        <v>1374</v>
      </c>
      <c r="C1657">
        <v>6</v>
      </c>
      <c r="D1657" s="9">
        <v>1.2251510000000001</v>
      </c>
      <c r="E1657" t="s">
        <v>3123</v>
      </c>
      <c r="F1657" s="9">
        <v>1.2251510000000001</v>
      </c>
    </row>
    <row r="1658" spans="1:6">
      <c r="A1658">
        <v>1657</v>
      </c>
      <c r="B1658" s="9" t="s">
        <v>1375</v>
      </c>
      <c r="C1658">
        <v>6</v>
      </c>
      <c r="D1658" s="9">
        <v>1.286251</v>
      </c>
      <c r="E1658" t="s">
        <v>3123</v>
      </c>
      <c r="F1658" s="9">
        <v>1.286251</v>
      </c>
    </row>
    <row r="1659" spans="1:6">
      <c r="A1659">
        <v>1658</v>
      </c>
      <c r="B1659" s="9" t="s">
        <v>1376</v>
      </c>
      <c r="C1659">
        <v>6</v>
      </c>
      <c r="D1659" s="9">
        <v>0.45894000000000001</v>
      </c>
      <c r="E1659" t="s">
        <v>3123</v>
      </c>
      <c r="F1659" s="9">
        <v>0.45894000000000001</v>
      </c>
    </row>
    <row r="1660" spans="1:6">
      <c r="A1660">
        <v>1659</v>
      </c>
      <c r="B1660" s="9" t="s">
        <v>1377</v>
      </c>
      <c r="C1660">
        <v>6</v>
      </c>
      <c r="D1660" s="9">
        <v>0.45971699999999999</v>
      </c>
      <c r="E1660" t="s">
        <v>3123</v>
      </c>
      <c r="F1660" s="9">
        <v>0.45971699999999999</v>
      </c>
    </row>
    <row r="1661" spans="1:6">
      <c r="A1661">
        <v>1660</v>
      </c>
      <c r="B1661" s="9" t="s">
        <v>1378</v>
      </c>
      <c r="C1661">
        <v>6</v>
      </c>
      <c r="D1661" s="9">
        <v>0.14280100000000001</v>
      </c>
      <c r="E1661" t="s">
        <v>3123</v>
      </c>
      <c r="F1661" s="9">
        <v>0.14280100000000001</v>
      </c>
    </row>
    <row r="1662" spans="1:6">
      <c r="A1662">
        <v>1661</v>
      </c>
      <c r="B1662" s="9" t="s">
        <v>1379</v>
      </c>
      <c r="C1662">
        <v>6</v>
      </c>
      <c r="D1662" s="9">
        <v>0.63560300000000003</v>
      </c>
      <c r="E1662" t="s">
        <v>3123</v>
      </c>
      <c r="F1662" s="9">
        <v>0.63560300000000003</v>
      </c>
    </row>
    <row r="1663" spans="1:6">
      <c r="A1663">
        <v>1662</v>
      </c>
      <c r="B1663" s="9" t="s">
        <v>1380</v>
      </c>
      <c r="C1663">
        <v>6</v>
      </c>
      <c r="D1663" s="9">
        <v>0.58145899999999995</v>
      </c>
      <c r="E1663" t="s">
        <v>3123</v>
      </c>
      <c r="F1663" s="9">
        <v>0.58145899999999995</v>
      </c>
    </row>
    <row r="1664" spans="1:6">
      <c r="A1664">
        <v>1663</v>
      </c>
      <c r="B1664" s="9" t="s">
        <v>1381</v>
      </c>
      <c r="C1664">
        <v>6</v>
      </c>
      <c r="D1664" s="9">
        <v>1.6617360000000001</v>
      </c>
      <c r="E1664" t="s">
        <v>3123</v>
      </c>
      <c r="F1664" s="9">
        <v>1.6617360000000001</v>
      </c>
    </row>
    <row r="1665" spans="1:6">
      <c r="A1665">
        <v>1664</v>
      </c>
      <c r="B1665" s="9" t="s">
        <v>1382</v>
      </c>
      <c r="C1665">
        <v>6</v>
      </c>
      <c r="D1665" s="9">
        <v>0.92310300000000001</v>
      </c>
      <c r="E1665" t="s">
        <v>3123</v>
      </c>
      <c r="F1665" s="9">
        <v>0.92310300000000001</v>
      </c>
    </row>
    <row r="1666" spans="1:6">
      <c r="A1666">
        <v>1665</v>
      </c>
      <c r="B1666" s="9" t="s">
        <v>1383</v>
      </c>
      <c r="C1666">
        <v>6</v>
      </c>
      <c r="D1666" s="9">
        <v>1.576047</v>
      </c>
      <c r="E1666" t="s">
        <v>3123</v>
      </c>
      <c r="F1666" s="9">
        <v>1.576047</v>
      </c>
    </row>
    <row r="1667" spans="1:6">
      <c r="A1667">
        <v>1666</v>
      </c>
      <c r="B1667" s="9" t="s">
        <v>1384</v>
      </c>
      <c r="C1667">
        <v>6</v>
      </c>
      <c r="D1667" s="9">
        <v>1.0389379999999999</v>
      </c>
      <c r="E1667" t="s">
        <v>3123</v>
      </c>
      <c r="F1667" s="9">
        <v>1.0389379999999999</v>
      </c>
    </row>
    <row r="1668" spans="1:6">
      <c r="A1668">
        <v>1667</v>
      </c>
      <c r="B1668" s="9" t="s">
        <v>1385</v>
      </c>
      <c r="C1668">
        <v>6</v>
      </c>
      <c r="D1668" s="9">
        <v>0.95274599999999998</v>
      </c>
      <c r="E1668" t="s">
        <v>3123</v>
      </c>
      <c r="F1668" s="9">
        <v>0.95274599999999998</v>
      </c>
    </row>
    <row r="1669" spans="1:6">
      <c r="A1669">
        <v>1668</v>
      </c>
      <c r="B1669" s="9" t="s">
        <v>1386</v>
      </c>
      <c r="C1669">
        <v>6</v>
      </c>
      <c r="D1669" s="9">
        <v>0.52904200000000001</v>
      </c>
      <c r="E1669" t="s">
        <v>3123</v>
      </c>
      <c r="F1669" s="9">
        <v>0.52904200000000001</v>
      </c>
    </row>
    <row r="1670" spans="1:6">
      <c r="A1670">
        <v>1669</v>
      </c>
      <c r="B1670" s="9" t="s">
        <v>1387</v>
      </c>
      <c r="C1670">
        <v>6</v>
      </c>
      <c r="D1670" s="9">
        <v>0.63104400000000005</v>
      </c>
      <c r="E1670" t="s">
        <v>3123</v>
      </c>
      <c r="F1670" s="9">
        <v>0.63104400000000005</v>
      </c>
    </row>
    <row r="1671" spans="1:6">
      <c r="A1671">
        <v>1670</v>
      </c>
      <c r="B1671" s="9" t="s">
        <v>1389</v>
      </c>
      <c r="C1671">
        <v>6</v>
      </c>
      <c r="D1671" s="9">
        <v>1.6102510000000001</v>
      </c>
      <c r="E1671" t="s">
        <v>3123</v>
      </c>
      <c r="F1671" s="9">
        <v>1.6102510000000001</v>
      </c>
    </row>
    <row r="1672" spans="1:6">
      <c r="A1672">
        <v>1671</v>
      </c>
      <c r="B1672" s="9" t="s">
        <v>1390</v>
      </c>
      <c r="C1672">
        <v>6</v>
      </c>
      <c r="D1672" s="9">
        <v>3.2863440000000002</v>
      </c>
      <c r="E1672" t="s">
        <v>3123</v>
      </c>
      <c r="F1672" s="9">
        <v>3.2863440000000002</v>
      </c>
    </row>
    <row r="1673" spans="1:6">
      <c r="A1673">
        <v>1672</v>
      </c>
      <c r="B1673" s="9" t="s">
        <v>1391</v>
      </c>
      <c r="C1673">
        <v>6</v>
      </c>
      <c r="D1673" s="9">
        <v>1.669198</v>
      </c>
      <c r="E1673" t="s">
        <v>3123</v>
      </c>
      <c r="F1673" s="9">
        <v>1.669198</v>
      </c>
    </row>
    <row r="1674" spans="1:6">
      <c r="A1674">
        <v>1673</v>
      </c>
      <c r="B1674" s="9" t="s">
        <v>1392</v>
      </c>
      <c r="C1674">
        <v>6</v>
      </c>
      <c r="D1674" s="9">
        <v>1.4467099999999999</v>
      </c>
      <c r="E1674" t="s">
        <v>3123</v>
      </c>
      <c r="F1674" s="9">
        <v>1.4467099999999999</v>
      </c>
    </row>
    <row r="1675" spans="1:6">
      <c r="A1675">
        <v>1674</v>
      </c>
      <c r="B1675" s="9" t="s">
        <v>1393</v>
      </c>
      <c r="C1675">
        <v>6</v>
      </c>
      <c r="D1675" s="9">
        <v>1.6611849999999999</v>
      </c>
      <c r="E1675" t="s">
        <v>3123</v>
      </c>
      <c r="F1675" s="9">
        <v>1.6611849999999999</v>
      </c>
    </row>
    <row r="1676" spans="1:6">
      <c r="A1676">
        <v>1675</v>
      </c>
      <c r="B1676" s="9" t="s">
        <v>1394</v>
      </c>
      <c r="C1676">
        <v>6</v>
      </c>
      <c r="D1676" s="9">
        <v>2.7707060000000001</v>
      </c>
      <c r="E1676" t="s">
        <v>3123</v>
      </c>
      <c r="F1676" s="9">
        <v>2.7707060000000001</v>
      </c>
    </row>
    <row r="1677" spans="1:6">
      <c r="A1677">
        <v>1676</v>
      </c>
      <c r="B1677" s="9" t="s">
        <v>1395</v>
      </c>
      <c r="C1677">
        <v>6</v>
      </c>
      <c r="D1677" s="9">
        <v>1.844061</v>
      </c>
      <c r="E1677" t="s">
        <v>3123</v>
      </c>
      <c r="F1677" s="9">
        <v>1.844061</v>
      </c>
    </row>
    <row r="1678" spans="1:6">
      <c r="A1678">
        <v>1677</v>
      </c>
      <c r="B1678" s="9" t="s">
        <v>1396</v>
      </c>
      <c r="C1678">
        <v>6</v>
      </c>
      <c r="D1678" s="9">
        <v>2.5616439999999998</v>
      </c>
      <c r="E1678" t="s">
        <v>3123</v>
      </c>
      <c r="F1678" s="9">
        <v>2.5616439999999998</v>
      </c>
    </row>
    <row r="1679" spans="1:6">
      <c r="A1679">
        <v>1678</v>
      </c>
      <c r="B1679" s="9" t="s">
        <v>1397</v>
      </c>
      <c r="C1679">
        <v>6</v>
      </c>
      <c r="D1679" s="9">
        <v>2.4108999999999998</v>
      </c>
      <c r="E1679" t="s">
        <v>3123</v>
      </c>
      <c r="F1679" s="9">
        <v>2.4108999999999998</v>
      </c>
    </row>
    <row r="1680" spans="1:6">
      <c r="A1680">
        <v>1679</v>
      </c>
      <c r="B1680" s="9" t="s">
        <v>1398</v>
      </c>
      <c r="C1680">
        <v>6</v>
      </c>
      <c r="D1680" s="9">
        <v>1.170015</v>
      </c>
      <c r="E1680" t="s">
        <v>3123</v>
      </c>
      <c r="F1680" s="9">
        <v>1.170015</v>
      </c>
    </row>
    <row r="1681" spans="1:6">
      <c r="A1681">
        <v>1680</v>
      </c>
      <c r="B1681" s="9" t="s">
        <v>1399</v>
      </c>
      <c r="C1681">
        <v>6</v>
      </c>
      <c r="D1681" s="9">
        <v>1.8966609999999999</v>
      </c>
      <c r="E1681" t="s">
        <v>3123</v>
      </c>
      <c r="F1681" s="9">
        <v>1.8966609999999999</v>
      </c>
    </row>
    <row r="1682" spans="1:6">
      <c r="A1682">
        <v>1681</v>
      </c>
      <c r="B1682" s="9" t="s">
        <v>1400</v>
      </c>
      <c r="C1682">
        <v>6</v>
      </c>
      <c r="D1682" s="9">
        <v>1.9086419999999999</v>
      </c>
      <c r="E1682" t="s">
        <v>3123</v>
      </c>
      <c r="F1682" s="9">
        <v>1.9086419999999999</v>
      </c>
    </row>
    <row r="1683" spans="1:6">
      <c r="A1683">
        <v>1682</v>
      </c>
      <c r="B1683" s="9" t="s">
        <v>1401</v>
      </c>
      <c r="C1683">
        <v>6</v>
      </c>
      <c r="D1683" s="9">
        <v>3.3855140000000001</v>
      </c>
      <c r="E1683" t="s">
        <v>3123</v>
      </c>
      <c r="F1683" s="9">
        <v>3.3855140000000001</v>
      </c>
    </row>
    <row r="1684" spans="1:6">
      <c r="A1684">
        <v>1683</v>
      </c>
      <c r="B1684" s="9" t="s">
        <v>1402</v>
      </c>
      <c r="C1684">
        <v>6</v>
      </c>
      <c r="D1684" s="9">
        <v>0.55703999999999998</v>
      </c>
      <c r="E1684" t="s">
        <v>3123</v>
      </c>
      <c r="F1684" s="9">
        <v>0.55703999999999998</v>
      </c>
    </row>
    <row r="1685" spans="1:6">
      <c r="A1685">
        <v>1684</v>
      </c>
      <c r="B1685" s="9" t="s">
        <v>1403</v>
      </c>
      <c r="C1685">
        <v>6</v>
      </c>
      <c r="D1685" s="9">
        <v>0.46275300000000003</v>
      </c>
      <c r="E1685" t="s">
        <v>3123</v>
      </c>
      <c r="F1685" s="9">
        <v>0.46275300000000003</v>
      </c>
    </row>
    <row r="1686" spans="1:6">
      <c r="A1686">
        <v>1685</v>
      </c>
      <c r="B1686" s="9" t="s">
        <v>1404</v>
      </c>
      <c r="C1686">
        <v>6</v>
      </c>
      <c r="D1686" s="9">
        <v>0.53369200000000006</v>
      </c>
      <c r="E1686" t="s">
        <v>3123</v>
      </c>
      <c r="F1686" s="9">
        <v>0.53369200000000006</v>
      </c>
    </row>
    <row r="1687" spans="1:6">
      <c r="A1687">
        <v>1686</v>
      </c>
      <c r="B1687" s="9" t="s">
        <v>1405</v>
      </c>
      <c r="C1687">
        <v>6</v>
      </c>
      <c r="D1687" s="9">
        <v>0.466582</v>
      </c>
      <c r="E1687" t="s">
        <v>3123</v>
      </c>
      <c r="F1687" s="9">
        <v>0.466582</v>
      </c>
    </row>
    <row r="1688" spans="1:6">
      <c r="A1688">
        <v>1687</v>
      </c>
      <c r="B1688" s="9" t="s">
        <v>1406</v>
      </c>
      <c r="C1688">
        <v>6</v>
      </c>
      <c r="D1688" s="9">
        <v>0.24257000000000001</v>
      </c>
      <c r="E1688" t="s">
        <v>3123</v>
      </c>
      <c r="F1688" s="9">
        <v>0.24257000000000001</v>
      </c>
    </row>
    <row r="1689" spans="1:6">
      <c r="A1689">
        <v>1688</v>
      </c>
      <c r="B1689" s="9" t="s">
        <v>1407</v>
      </c>
      <c r="C1689">
        <v>6</v>
      </c>
      <c r="D1689" s="9">
        <v>0.84676600000000002</v>
      </c>
      <c r="E1689" t="s">
        <v>3123</v>
      </c>
      <c r="F1689" s="9">
        <v>0.84676600000000002</v>
      </c>
    </row>
    <row r="1690" spans="1:6">
      <c r="A1690">
        <v>1689</v>
      </c>
      <c r="B1690" s="9" t="s">
        <v>1408</v>
      </c>
      <c r="C1690">
        <v>6</v>
      </c>
      <c r="D1690" s="9">
        <v>0.66428799999999999</v>
      </c>
      <c r="E1690" t="s">
        <v>3123</v>
      </c>
      <c r="F1690" s="9">
        <v>0.66428799999999999</v>
      </c>
    </row>
    <row r="1691" spans="1:6">
      <c r="A1691">
        <v>1690</v>
      </c>
      <c r="B1691" s="9" t="s">
        <v>1409</v>
      </c>
      <c r="C1691">
        <v>6</v>
      </c>
      <c r="D1691" s="9">
        <v>0.71388799999999997</v>
      </c>
      <c r="E1691" t="s">
        <v>3123</v>
      </c>
      <c r="F1691" s="9">
        <v>0.71388799999999997</v>
      </c>
    </row>
    <row r="1692" spans="1:6">
      <c r="A1692">
        <v>1691</v>
      </c>
      <c r="B1692" s="9" t="s">
        <v>1410</v>
      </c>
      <c r="C1692">
        <v>6</v>
      </c>
      <c r="D1692" s="9">
        <v>0.45677400000000001</v>
      </c>
      <c r="E1692" t="s">
        <v>3123</v>
      </c>
      <c r="F1692" s="9">
        <v>0.45677400000000001</v>
      </c>
    </row>
    <row r="1693" spans="1:6">
      <c r="A1693">
        <v>1692</v>
      </c>
      <c r="B1693" s="9" t="s">
        <v>1411</v>
      </c>
      <c r="C1693">
        <v>6</v>
      </c>
      <c r="D1693" s="9">
        <v>0.980491</v>
      </c>
      <c r="E1693" t="s">
        <v>3123</v>
      </c>
      <c r="F1693" s="9">
        <v>0.980491</v>
      </c>
    </row>
    <row r="1694" spans="1:6">
      <c r="A1694">
        <v>1693</v>
      </c>
      <c r="B1694" s="9" t="s">
        <v>1412</v>
      </c>
      <c r="C1694">
        <v>6</v>
      </c>
      <c r="D1694" s="9">
        <v>0.35262900000000003</v>
      </c>
      <c r="E1694" t="s">
        <v>3123</v>
      </c>
      <c r="F1694" s="9">
        <v>0.35262900000000003</v>
      </c>
    </row>
    <row r="1695" spans="1:6">
      <c r="A1695">
        <v>1694</v>
      </c>
      <c r="B1695" s="9" t="s">
        <v>1413</v>
      </c>
      <c r="C1695">
        <v>6</v>
      </c>
      <c r="D1695" s="9">
        <v>0.43217899999999998</v>
      </c>
      <c r="E1695" t="s">
        <v>3123</v>
      </c>
      <c r="F1695" s="9">
        <v>0.43217899999999998</v>
      </c>
    </row>
    <row r="1696" spans="1:6">
      <c r="A1696">
        <v>1695</v>
      </c>
      <c r="B1696" s="9" t="s">
        <v>1414</v>
      </c>
      <c r="C1696">
        <v>6</v>
      </c>
      <c r="D1696" s="9">
        <v>1.0456289999999999</v>
      </c>
      <c r="E1696" t="s">
        <v>3123</v>
      </c>
      <c r="F1696" s="9">
        <v>1.0456289999999999</v>
      </c>
    </row>
    <row r="1697" spans="1:6">
      <c r="A1697">
        <v>1696</v>
      </c>
      <c r="B1697" s="9" t="s">
        <v>1415</v>
      </c>
      <c r="C1697">
        <v>6</v>
      </c>
      <c r="D1697" s="9">
        <v>0.30357899999999999</v>
      </c>
      <c r="E1697" t="s">
        <v>3123</v>
      </c>
      <c r="F1697" s="9">
        <v>0.30357899999999999</v>
      </c>
    </row>
    <row r="1698" spans="1:6">
      <c r="A1698">
        <v>1697</v>
      </c>
      <c r="B1698" s="9" t="s">
        <v>1416</v>
      </c>
      <c r="C1698">
        <v>6</v>
      </c>
      <c r="D1698" s="9">
        <v>1.135977</v>
      </c>
      <c r="E1698" t="s">
        <v>3123</v>
      </c>
      <c r="F1698" s="9">
        <v>1.135977</v>
      </c>
    </row>
    <row r="1699" spans="1:6">
      <c r="A1699">
        <v>1698</v>
      </c>
      <c r="B1699" s="9" t="s">
        <v>1417</v>
      </c>
      <c r="C1699">
        <v>6</v>
      </c>
      <c r="D1699" s="9">
        <v>0.42559999999999998</v>
      </c>
      <c r="E1699" t="s">
        <v>3123</v>
      </c>
      <c r="F1699" s="9">
        <v>0.42559999999999998</v>
      </c>
    </row>
    <row r="1700" spans="1:6">
      <c r="A1700">
        <v>1699</v>
      </c>
      <c r="B1700" s="9" t="s">
        <v>1418</v>
      </c>
      <c r="C1700">
        <v>6</v>
      </c>
      <c r="D1700" s="9">
        <v>1.4426969999999999</v>
      </c>
      <c r="E1700" t="s">
        <v>3123</v>
      </c>
      <c r="F1700" s="9">
        <v>1.4426969999999999</v>
      </c>
    </row>
    <row r="1701" spans="1:6">
      <c r="A1701">
        <v>1700</v>
      </c>
      <c r="B1701" s="9" t="s">
        <v>1419</v>
      </c>
      <c r="C1701">
        <v>6</v>
      </c>
      <c r="D1701" s="9">
        <v>1.3436349999999999</v>
      </c>
      <c r="E1701" t="s">
        <v>3123</v>
      </c>
      <c r="F1701" s="9">
        <v>1.3436349999999999</v>
      </c>
    </row>
    <row r="1702" spans="1:6">
      <c r="A1702">
        <v>1701</v>
      </c>
      <c r="B1702" s="9" t="s">
        <v>1420</v>
      </c>
      <c r="C1702">
        <v>6</v>
      </c>
      <c r="D1702" s="9">
        <v>0.70702200000000004</v>
      </c>
      <c r="E1702" t="s">
        <v>3123</v>
      </c>
      <c r="F1702" s="9">
        <v>0.70702200000000004</v>
      </c>
    </row>
    <row r="1703" spans="1:6">
      <c r="A1703">
        <v>1702</v>
      </c>
      <c r="B1703" s="9" t="s">
        <v>1348</v>
      </c>
      <c r="C1703">
        <v>3</v>
      </c>
      <c r="D1703" s="9">
        <v>29.05162</v>
      </c>
      <c r="E1703" t="s">
        <v>3123</v>
      </c>
      <c r="F1703">
        <f>D1703</f>
        <v>29.05162</v>
      </c>
    </row>
    <row r="1704" spans="1:6">
      <c r="A1704">
        <v>1703</v>
      </c>
      <c r="B1704" s="9" t="s">
        <v>1351</v>
      </c>
      <c r="C1704">
        <v>3</v>
      </c>
      <c r="D1704" s="9">
        <v>12.67004</v>
      </c>
      <c r="E1704" t="s">
        <v>3123</v>
      </c>
      <c r="F1704">
        <f t="shared" ref="F1704:F1767" si="32">D1704</f>
        <v>12.67004</v>
      </c>
    </row>
    <row r="1705" spans="1:6">
      <c r="A1705">
        <v>1704</v>
      </c>
      <c r="B1705" s="9" t="s">
        <v>1352</v>
      </c>
      <c r="C1705">
        <v>3</v>
      </c>
      <c r="D1705" s="9">
        <v>14.421290000000001</v>
      </c>
      <c r="E1705" t="s">
        <v>3123</v>
      </c>
      <c r="F1705">
        <f t="shared" si="32"/>
        <v>14.421290000000001</v>
      </c>
    </row>
    <row r="1706" spans="1:6">
      <c r="A1706">
        <v>1705</v>
      </c>
      <c r="B1706" s="9" t="s">
        <v>1353</v>
      </c>
      <c r="C1706">
        <v>3</v>
      </c>
      <c r="D1706" s="9">
        <v>2.5511439999999999</v>
      </c>
      <c r="E1706" t="s">
        <v>3123</v>
      </c>
      <c r="F1706">
        <f t="shared" si="32"/>
        <v>2.5511439999999999</v>
      </c>
    </row>
    <row r="1707" spans="1:6">
      <c r="A1707">
        <v>1706</v>
      </c>
      <c r="B1707" s="9" t="s">
        <v>1354</v>
      </c>
      <c r="C1707">
        <v>3</v>
      </c>
      <c r="D1707" s="9">
        <v>4.1127900000000004</v>
      </c>
      <c r="E1707" t="s">
        <v>3123</v>
      </c>
      <c r="F1707">
        <f t="shared" si="32"/>
        <v>4.1127900000000004</v>
      </c>
    </row>
    <row r="1708" spans="1:6">
      <c r="A1708">
        <v>1707</v>
      </c>
      <c r="B1708" s="9" t="s">
        <v>1355</v>
      </c>
      <c r="C1708">
        <v>3</v>
      </c>
      <c r="D1708" s="9">
        <v>4.3906099999999997</v>
      </c>
      <c r="E1708" t="s">
        <v>3123</v>
      </c>
      <c r="F1708">
        <f t="shared" si="32"/>
        <v>4.3906099999999997</v>
      </c>
    </row>
    <row r="1709" spans="1:6">
      <c r="A1709">
        <v>1708</v>
      </c>
      <c r="B1709" s="9" t="s">
        <v>1356</v>
      </c>
      <c r="C1709">
        <v>3</v>
      </c>
      <c r="D1709" s="9">
        <v>6.5332749999999997</v>
      </c>
      <c r="E1709" t="s">
        <v>3123</v>
      </c>
      <c r="F1709">
        <f t="shared" si="32"/>
        <v>6.5332749999999997</v>
      </c>
    </row>
    <row r="1710" spans="1:6">
      <c r="A1710">
        <v>1709</v>
      </c>
      <c r="B1710" s="9" t="s">
        <v>1357</v>
      </c>
      <c r="C1710">
        <v>3</v>
      </c>
      <c r="D1710" s="9">
        <v>6.1328950000000004</v>
      </c>
      <c r="E1710" t="s">
        <v>3123</v>
      </c>
      <c r="F1710">
        <f t="shared" si="32"/>
        <v>6.1328950000000004</v>
      </c>
    </row>
    <row r="1711" spans="1:6">
      <c r="A1711">
        <v>1710</v>
      </c>
      <c r="B1711" s="9" t="s">
        <v>1358</v>
      </c>
      <c r="C1711">
        <v>3</v>
      </c>
      <c r="D1711" s="9">
        <v>2.9268939999999999</v>
      </c>
      <c r="E1711" t="s">
        <v>3123</v>
      </c>
      <c r="F1711">
        <f t="shared" si="32"/>
        <v>2.9268939999999999</v>
      </c>
    </row>
    <row r="1712" spans="1:6">
      <c r="A1712">
        <v>1711</v>
      </c>
      <c r="B1712" s="9" t="s">
        <v>1360</v>
      </c>
      <c r="C1712">
        <v>3</v>
      </c>
      <c r="D1712" s="9">
        <v>6.6591649999999998</v>
      </c>
      <c r="E1712" t="s">
        <v>3123</v>
      </c>
      <c r="F1712">
        <f t="shared" si="32"/>
        <v>6.6591649999999998</v>
      </c>
    </row>
    <row r="1713" spans="1:6">
      <c r="A1713">
        <v>1712</v>
      </c>
      <c r="B1713" s="9" t="s">
        <v>1361</v>
      </c>
      <c r="C1713">
        <v>3</v>
      </c>
      <c r="D1713" s="9">
        <v>4.2757250000000004</v>
      </c>
      <c r="E1713" t="s">
        <v>3123</v>
      </c>
      <c r="F1713">
        <f t="shared" si="32"/>
        <v>4.2757250000000004</v>
      </c>
    </row>
    <row r="1714" spans="1:6">
      <c r="A1714">
        <v>1713</v>
      </c>
      <c r="B1714" s="9" t="s">
        <v>1362</v>
      </c>
      <c r="C1714">
        <v>3</v>
      </c>
      <c r="D1714" s="9">
        <v>2.8587769999999999</v>
      </c>
      <c r="E1714" t="s">
        <v>3123</v>
      </c>
      <c r="F1714">
        <f t="shared" si="32"/>
        <v>2.8587769999999999</v>
      </c>
    </row>
    <row r="1715" spans="1:6">
      <c r="A1715">
        <v>1714</v>
      </c>
      <c r="B1715" s="9" t="s">
        <v>1363</v>
      </c>
      <c r="C1715">
        <v>3</v>
      </c>
      <c r="D1715" s="9">
        <v>1.3164260000000001</v>
      </c>
      <c r="E1715" t="s">
        <v>3123</v>
      </c>
      <c r="F1715">
        <f t="shared" si="32"/>
        <v>1.3164260000000001</v>
      </c>
    </row>
    <row r="1716" spans="1:6">
      <c r="A1716">
        <v>1715</v>
      </c>
      <c r="B1716" s="9" t="s">
        <v>1364</v>
      </c>
      <c r="C1716">
        <v>3</v>
      </c>
      <c r="D1716" s="9">
        <v>0.74196799999999996</v>
      </c>
      <c r="E1716" t="s">
        <v>3123</v>
      </c>
      <c r="F1716">
        <f t="shared" si="32"/>
        <v>0.74196799999999996</v>
      </c>
    </row>
    <row r="1717" spans="1:6">
      <c r="A1717">
        <v>1716</v>
      </c>
      <c r="B1717" s="9" t="s">
        <v>1365</v>
      </c>
      <c r="C1717">
        <v>3</v>
      </c>
      <c r="D1717" s="9">
        <v>0.72722799999999999</v>
      </c>
      <c r="E1717" t="s">
        <v>3123</v>
      </c>
      <c r="F1717">
        <f t="shared" si="32"/>
        <v>0.72722799999999999</v>
      </c>
    </row>
    <row r="1718" spans="1:6">
      <c r="A1718">
        <v>1717</v>
      </c>
      <c r="B1718" s="9" t="s">
        <v>1366</v>
      </c>
      <c r="C1718">
        <v>3</v>
      </c>
      <c r="D1718" s="9">
        <v>1.3891960000000001</v>
      </c>
      <c r="E1718" t="s">
        <v>3123</v>
      </c>
      <c r="F1718">
        <f t="shared" si="32"/>
        <v>1.3891960000000001</v>
      </c>
    </row>
    <row r="1719" spans="1:6">
      <c r="A1719">
        <v>1718</v>
      </c>
      <c r="B1719" s="9" t="s">
        <v>1367</v>
      </c>
      <c r="C1719">
        <v>3</v>
      </c>
      <c r="D1719" s="9">
        <v>1.662431</v>
      </c>
      <c r="E1719" t="s">
        <v>3123</v>
      </c>
      <c r="F1719">
        <f t="shared" si="32"/>
        <v>1.662431</v>
      </c>
    </row>
    <row r="1720" spans="1:6">
      <c r="A1720">
        <v>1719</v>
      </c>
      <c r="B1720" s="9" t="s">
        <v>1368</v>
      </c>
      <c r="C1720">
        <v>3</v>
      </c>
      <c r="D1720" s="9">
        <v>1.48708</v>
      </c>
      <c r="E1720" t="s">
        <v>3123</v>
      </c>
      <c r="F1720">
        <f t="shared" si="32"/>
        <v>1.48708</v>
      </c>
    </row>
    <row r="1721" spans="1:6">
      <c r="A1721">
        <v>1720</v>
      </c>
      <c r="B1721" s="9" t="s">
        <v>1369</v>
      </c>
      <c r="C1721">
        <v>3</v>
      </c>
      <c r="D1721" s="9">
        <v>1.2276260000000001</v>
      </c>
      <c r="E1721" t="s">
        <v>3123</v>
      </c>
      <c r="F1721">
        <f t="shared" si="32"/>
        <v>1.2276260000000001</v>
      </c>
    </row>
    <row r="1722" spans="1:6">
      <c r="A1722">
        <v>1721</v>
      </c>
      <c r="B1722" s="9" t="s">
        <v>1370</v>
      </c>
      <c r="C1722">
        <v>3</v>
      </c>
      <c r="D1722" s="9">
        <v>0.77377499999999999</v>
      </c>
      <c r="E1722" t="s">
        <v>3123</v>
      </c>
      <c r="F1722">
        <f t="shared" si="32"/>
        <v>0.77377499999999999</v>
      </c>
    </row>
    <row r="1723" spans="1:6">
      <c r="A1723">
        <v>1722</v>
      </c>
      <c r="B1723" s="9" t="s">
        <v>1371</v>
      </c>
      <c r="C1723">
        <v>3</v>
      </c>
      <c r="D1723" s="9">
        <v>1.354673</v>
      </c>
      <c r="E1723" t="s">
        <v>3123</v>
      </c>
      <c r="F1723">
        <f t="shared" si="32"/>
        <v>1.354673</v>
      </c>
    </row>
    <row r="1724" spans="1:6">
      <c r="A1724">
        <v>1723</v>
      </c>
      <c r="B1724" s="9" t="s">
        <v>1372</v>
      </c>
      <c r="C1724">
        <v>3</v>
      </c>
      <c r="D1724" s="9">
        <v>1.113942</v>
      </c>
      <c r="E1724" t="s">
        <v>3123</v>
      </c>
      <c r="F1724">
        <f t="shared" si="32"/>
        <v>1.113942</v>
      </c>
    </row>
    <row r="1725" spans="1:6">
      <c r="A1725">
        <v>1724</v>
      </c>
      <c r="B1725" s="9" t="s">
        <v>1373</v>
      </c>
      <c r="C1725">
        <v>3</v>
      </c>
      <c r="D1725" s="9">
        <v>0.922157</v>
      </c>
      <c r="E1725" t="s">
        <v>3123</v>
      </c>
      <c r="F1725">
        <f t="shared" si="32"/>
        <v>0.922157</v>
      </c>
    </row>
    <row r="1726" spans="1:6">
      <c r="A1726">
        <v>1725</v>
      </c>
      <c r="B1726" s="9" t="s">
        <v>1374</v>
      </c>
      <c r="C1726">
        <v>3</v>
      </c>
      <c r="D1726" s="9">
        <v>2.7898239999999999</v>
      </c>
      <c r="E1726" t="s">
        <v>3123</v>
      </c>
      <c r="F1726">
        <f t="shared" si="32"/>
        <v>2.7898239999999999</v>
      </c>
    </row>
    <row r="1727" spans="1:6">
      <c r="A1727">
        <v>1726</v>
      </c>
      <c r="B1727" s="9" t="s">
        <v>1375</v>
      </c>
      <c r="C1727">
        <v>3</v>
      </c>
      <c r="D1727" s="9">
        <v>3.174023</v>
      </c>
      <c r="E1727" t="s">
        <v>3123</v>
      </c>
      <c r="F1727">
        <f t="shared" si="32"/>
        <v>3.174023</v>
      </c>
    </row>
    <row r="1728" spans="1:6">
      <c r="A1728">
        <v>1727</v>
      </c>
      <c r="B1728" s="9" t="s">
        <v>1376</v>
      </c>
      <c r="C1728">
        <v>3</v>
      </c>
      <c r="D1728" s="9">
        <v>1.370147</v>
      </c>
      <c r="E1728" t="s">
        <v>3123</v>
      </c>
      <c r="F1728">
        <f t="shared" si="32"/>
        <v>1.370147</v>
      </c>
    </row>
    <row r="1729" spans="1:6">
      <c r="A1729">
        <v>1728</v>
      </c>
      <c r="B1729" s="9" t="s">
        <v>1377</v>
      </c>
      <c r="C1729">
        <v>3</v>
      </c>
      <c r="D1729" s="9">
        <v>0.92762699999999998</v>
      </c>
      <c r="E1729" t="s">
        <v>3123</v>
      </c>
      <c r="F1729">
        <f t="shared" si="32"/>
        <v>0.92762699999999998</v>
      </c>
    </row>
    <row r="1730" spans="1:6">
      <c r="A1730">
        <v>1729</v>
      </c>
      <c r="B1730" s="9" t="s">
        <v>1378</v>
      </c>
      <c r="C1730">
        <v>3</v>
      </c>
      <c r="D1730" s="9">
        <v>0.80422499999999997</v>
      </c>
      <c r="E1730" t="s">
        <v>3123</v>
      </c>
      <c r="F1730">
        <f t="shared" si="32"/>
        <v>0.80422499999999997</v>
      </c>
    </row>
    <row r="1731" spans="1:6">
      <c r="A1731">
        <v>1730</v>
      </c>
      <c r="B1731" s="9" t="s">
        <v>1379</v>
      </c>
      <c r="C1731">
        <v>3</v>
      </c>
      <c r="D1731" s="9">
        <v>1.31616</v>
      </c>
      <c r="E1731" t="s">
        <v>3123</v>
      </c>
      <c r="F1731">
        <f t="shared" si="32"/>
        <v>1.31616</v>
      </c>
    </row>
    <row r="1732" spans="1:6">
      <c r="A1732">
        <v>1731</v>
      </c>
      <c r="B1732" s="9" t="s">
        <v>1380</v>
      </c>
      <c r="C1732">
        <v>3</v>
      </c>
      <c r="D1732" s="9">
        <v>1.330673</v>
      </c>
      <c r="E1732" t="s">
        <v>3123</v>
      </c>
      <c r="F1732">
        <f t="shared" si="32"/>
        <v>1.330673</v>
      </c>
    </row>
    <row r="1733" spans="1:6">
      <c r="A1733">
        <v>1732</v>
      </c>
      <c r="B1733" s="9" t="s">
        <v>1381</v>
      </c>
      <c r="C1733">
        <v>3</v>
      </c>
      <c r="D1733" s="9">
        <v>4.4587250000000003</v>
      </c>
      <c r="E1733" t="s">
        <v>3123</v>
      </c>
      <c r="F1733">
        <f t="shared" si="32"/>
        <v>4.4587250000000003</v>
      </c>
    </row>
    <row r="1734" spans="1:6">
      <c r="A1734">
        <v>1733</v>
      </c>
      <c r="B1734" s="9" t="s">
        <v>1382</v>
      </c>
      <c r="C1734">
        <v>3</v>
      </c>
      <c r="D1734" s="9">
        <v>2.2215579999999999</v>
      </c>
      <c r="E1734" t="s">
        <v>3123</v>
      </c>
      <c r="F1734">
        <f t="shared" si="32"/>
        <v>2.2215579999999999</v>
      </c>
    </row>
    <row r="1735" spans="1:6">
      <c r="A1735">
        <v>1734</v>
      </c>
      <c r="B1735" s="9" t="s">
        <v>1383</v>
      </c>
      <c r="C1735">
        <v>3</v>
      </c>
      <c r="D1735" s="9">
        <v>3.7239360000000001</v>
      </c>
      <c r="E1735" t="s">
        <v>3123</v>
      </c>
      <c r="F1735">
        <f t="shared" si="32"/>
        <v>3.7239360000000001</v>
      </c>
    </row>
    <row r="1736" spans="1:6">
      <c r="A1736">
        <v>1735</v>
      </c>
      <c r="B1736" s="9" t="s">
        <v>1384</v>
      </c>
      <c r="C1736">
        <v>3</v>
      </c>
      <c r="D1736" s="9">
        <v>2.169022</v>
      </c>
      <c r="E1736" t="s">
        <v>3123</v>
      </c>
      <c r="F1736">
        <f t="shared" si="32"/>
        <v>2.169022</v>
      </c>
    </row>
    <row r="1737" spans="1:6">
      <c r="A1737">
        <v>1736</v>
      </c>
      <c r="B1737" s="9" t="s">
        <v>1385</v>
      </c>
      <c r="C1737">
        <v>3</v>
      </c>
      <c r="D1737" s="9">
        <v>2.0526239999999998</v>
      </c>
      <c r="E1737" t="s">
        <v>3123</v>
      </c>
      <c r="F1737">
        <f t="shared" si="32"/>
        <v>2.0526239999999998</v>
      </c>
    </row>
    <row r="1738" spans="1:6">
      <c r="A1738">
        <v>1737</v>
      </c>
      <c r="B1738" s="9" t="s">
        <v>1386</v>
      </c>
      <c r="C1738">
        <v>3</v>
      </c>
      <c r="D1738" s="9">
        <v>1.3738159999999999</v>
      </c>
      <c r="E1738" t="s">
        <v>3123</v>
      </c>
      <c r="F1738">
        <f t="shared" si="32"/>
        <v>1.3738159999999999</v>
      </c>
    </row>
    <row r="1739" spans="1:6">
      <c r="A1739">
        <v>1738</v>
      </c>
      <c r="B1739" s="9" t="s">
        <v>1387</v>
      </c>
      <c r="C1739">
        <v>3</v>
      </c>
      <c r="D1739" s="9">
        <v>1.643302</v>
      </c>
      <c r="E1739" t="s">
        <v>3123</v>
      </c>
      <c r="F1739">
        <f t="shared" si="32"/>
        <v>1.643302</v>
      </c>
    </row>
    <row r="1740" spans="1:6">
      <c r="A1740">
        <v>1739</v>
      </c>
      <c r="B1740" s="9" t="s">
        <v>1389</v>
      </c>
      <c r="C1740">
        <v>3</v>
      </c>
      <c r="D1740" s="9">
        <v>3.8436340000000002</v>
      </c>
      <c r="E1740" t="s">
        <v>3123</v>
      </c>
      <c r="F1740">
        <f t="shared" si="32"/>
        <v>3.8436340000000002</v>
      </c>
    </row>
    <row r="1741" spans="1:6">
      <c r="A1741">
        <v>1740</v>
      </c>
      <c r="B1741" s="9" t="s">
        <v>1390</v>
      </c>
      <c r="C1741">
        <v>3</v>
      </c>
      <c r="D1741" s="9">
        <v>8.1103389999999997</v>
      </c>
      <c r="E1741" t="s">
        <v>3123</v>
      </c>
      <c r="F1741">
        <f t="shared" si="32"/>
        <v>8.1103389999999997</v>
      </c>
    </row>
    <row r="1742" spans="1:6">
      <c r="A1742">
        <v>1741</v>
      </c>
      <c r="B1742" s="9" t="s">
        <v>1391</v>
      </c>
      <c r="C1742">
        <v>3</v>
      </c>
      <c r="D1742" s="9">
        <v>3.7506110000000001</v>
      </c>
      <c r="E1742" t="s">
        <v>3123</v>
      </c>
      <c r="F1742">
        <f t="shared" si="32"/>
        <v>3.7506110000000001</v>
      </c>
    </row>
    <row r="1743" spans="1:6">
      <c r="A1743">
        <v>1742</v>
      </c>
      <c r="B1743" s="9" t="s">
        <v>1392</v>
      </c>
      <c r="C1743">
        <v>3</v>
      </c>
      <c r="D1743" s="9">
        <v>5.2259270000000004</v>
      </c>
      <c r="E1743" t="s">
        <v>3123</v>
      </c>
      <c r="F1743">
        <f t="shared" si="32"/>
        <v>5.2259270000000004</v>
      </c>
    </row>
    <row r="1744" spans="1:6">
      <c r="A1744">
        <v>1743</v>
      </c>
      <c r="B1744" s="9" t="s">
        <v>1393</v>
      </c>
      <c r="C1744">
        <v>3</v>
      </c>
      <c r="D1744" s="9">
        <v>4.017995</v>
      </c>
      <c r="E1744" t="s">
        <v>3123</v>
      </c>
      <c r="F1744">
        <f t="shared" si="32"/>
        <v>4.017995</v>
      </c>
    </row>
    <row r="1745" spans="1:6">
      <c r="A1745">
        <v>1744</v>
      </c>
      <c r="B1745" s="9" t="s">
        <v>1394</v>
      </c>
      <c r="C1745">
        <v>3</v>
      </c>
      <c r="D1745" s="9">
        <v>7.6782199999999996</v>
      </c>
      <c r="E1745" t="s">
        <v>3123</v>
      </c>
      <c r="F1745">
        <f t="shared" si="32"/>
        <v>7.6782199999999996</v>
      </c>
    </row>
    <row r="1746" spans="1:6">
      <c r="A1746">
        <v>1745</v>
      </c>
      <c r="B1746" s="9" t="s">
        <v>1395</v>
      </c>
      <c r="C1746">
        <v>3</v>
      </c>
      <c r="D1746" s="9">
        <v>3.6412969999999998</v>
      </c>
      <c r="E1746" t="s">
        <v>3123</v>
      </c>
      <c r="F1746">
        <f t="shared" si="32"/>
        <v>3.6412969999999998</v>
      </c>
    </row>
    <row r="1747" spans="1:6">
      <c r="A1747">
        <v>1746</v>
      </c>
      <c r="B1747" s="9" t="s">
        <v>1396</v>
      </c>
      <c r="C1747">
        <v>3</v>
      </c>
      <c r="D1747" s="9">
        <v>6.3862990000000002</v>
      </c>
      <c r="E1747" t="s">
        <v>3123</v>
      </c>
      <c r="F1747">
        <f t="shared" si="32"/>
        <v>6.3862990000000002</v>
      </c>
    </row>
    <row r="1748" spans="1:6">
      <c r="A1748">
        <v>1747</v>
      </c>
      <c r="B1748" s="9" t="s">
        <v>1397</v>
      </c>
      <c r="C1748">
        <v>3</v>
      </c>
      <c r="D1748" s="9">
        <v>4.7157169999999997</v>
      </c>
      <c r="E1748" t="s">
        <v>3123</v>
      </c>
      <c r="F1748">
        <f t="shared" si="32"/>
        <v>4.7157169999999997</v>
      </c>
    </row>
    <row r="1749" spans="1:6">
      <c r="A1749">
        <v>1748</v>
      </c>
      <c r="B1749" s="9" t="s">
        <v>1398</v>
      </c>
      <c r="C1749">
        <v>3</v>
      </c>
      <c r="D1749" s="9">
        <v>2.381729</v>
      </c>
      <c r="E1749" t="s">
        <v>3123</v>
      </c>
      <c r="F1749">
        <f t="shared" si="32"/>
        <v>2.381729</v>
      </c>
    </row>
    <row r="1750" spans="1:6">
      <c r="A1750">
        <v>1749</v>
      </c>
      <c r="B1750" s="9" t="s">
        <v>1399</v>
      </c>
      <c r="C1750">
        <v>3</v>
      </c>
      <c r="D1750" s="9">
        <v>3.5038290000000001</v>
      </c>
      <c r="E1750" t="s">
        <v>3123</v>
      </c>
      <c r="F1750">
        <f t="shared" si="32"/>
        <v>3.5038290000000001</v>
      </c>
    </row>
    <row r="1751" spans="1:6">
      <c r="A1751">
        <v>1750</v>
      </c>
      <c r="B1751" s="9" t="s">
        <v>1400</v>
      </c>
      <c r="C1751">
        <v>3</v>
      </c>
      <c r="D1751" s="9">
        <v>3.6242570000000001</v>
      </c>
      <c r="E1751" t="s">
        <v>3123</v>
      </c>
      <c r="F1751">
        <f t="shared" si="32"/>
        <v>3.6242570000000001</v>
      </c>
    </row>
    <row r="1752" spans="1:6">
      <c r="A1752">
        <v>1751</v>
      </c>
      <c r="B1752" s="9" t="s">
        <v>1401</v>
      </c>
      <c r="C1752">
        <v>3</v>
      </c>
      <c r="D1752" s="9">
        <v>4.7163149999999998</v>
      </c>
      <c r="E1752" t="s">
        <v>3123</v>
      </c>
      <c r="F1752">
        <f t="shared" si="32"/>
        <v>4.7163149999999998</v>
      </c>
    </row>
    <row r="1753" spans="1:6">
      <c r="A1753">
        <v>1752</v>
      </c>
      <c r="B1753" s="9" t="s">
        <v>1402</v>
      </c>
      <c r="C1753">
        <v>3</v>
      </c>
      <c r="D1753" s="9">
        <v>0.89776299999999998</v>
      </c>
      <c r="E1753" t="s">
        <v>3123</v>
      </c>
      <c r="F1753">
        <f t="shared" si="32"/>
        <v>0.89776299999999998</v>
      </c>
    </row>
    <row r="1754" spans="1:6">
      <c r="A1754">
        <v>1753</v>
      </c>
      <c r="B1754" s="9" t="s">
        <v>1403</v>
      </c>
      <c r="C1754">
        <v>3</v>
      </c>
      <c r="D1754" s="9">
        <v>0.92615999999999998</v>
      </c>
      <c r="E1754" t="s">
        <v>3123</v>
      </c>
      <c r="F1754">
        <f t="shared" si="32"/>
        <v>0.92615999999999998</v>
      </c>
    </row>
    <row r="1755" spans="1:6">
      <c r="A1755">
        <v>1754</v>
      </c>
      <c r="B1755" s="9" t="s">
        <v>1404</v>
      </c>
      <c r="C1755">
        <v>3</v>
      </c>
      <c r="D1755" s="9">
        <v>0.90925299999999998</v>
      </c>
      <c r="E1755" t="s">
        <v>3123</v>
      </c>
      <c r="F1755">
        <f t="shared" si="32"/>
        <v>0.90925299999999998</v>
      </c>
    </row>
    <row r="1756" spans="1:6">
      <c r="A1756">
        <v>1755</v>
      </c>
      <c r="B1756" s="9" t="s">
        <v>1405</v>
      </c>
      <c r="C1756">
        <v>3</v>
      </c>
      <c r="D1756" s="9">
        <v>0.93606999999999996</v>
      </c>
      <c r="E1756" t="s">
        <v>3123</v>
      </c>
      <c r="F1756">
        <f t="shared" si="32"/>
        <v>0.93606999999999996</v>
      </c>
    </row>
    <row r="1757" spans="1:6">
      <c r="A1757">
        <v>1756</v>
      </c>
      <c r="B1757" s="9" t="s">
        <v>1406</v>
      </c>
      <c r="C1757">
        <v>3</v>
      </c>
      <c r="D1757" s="9">
        <v>1.056214</v>
      </c>
      <c r="E1757" t="s">
        <v>3123</v>
      </c>
      <c r="F1757">
        <f t="shared" si="32"/>
        <v>1.056214</v>
      </c>
    </row>
    <row r="1758" spans="1:6">
      <c r="A1758">
        <v>1757</v>
      </c>
      <c r="B1758" s="9" t="s">
        <v>1407</v>
      </c>
      <c r="C1758">
        <v>3</v>
      </c>
      <c r="D1758" s="9">
        <v>1.5955980000000001</v>
      </c>
      <c r="E1758" t="s">
        <v>3123</v>
      </c>
      <c r="F1758">
        <f t="shared" si="32"/>
        <v>1.5955980000000001</v>
      </c>
    </row>
    <row r="1759" spans="1:6">
      <c r="A1759">
        <v>1758</v>
      </c>
      <c r="B1759" s="9" t="s">
        <v>1408</v>
      </c>
      <c r="C1759">
        <v>3</v>
      </c>
      <c r="D1759" s="9">
        <v>1.043034</v>
      </c>
      <c r="E1759" t="s">
        <v>3123</v>
      </c>
      <c r="F1759">
        <f t="shared" si="32"/>
        <v>1.043034</v>
      </c>
    </row>
    <row r="1760" spans="1:6">
      <c r="A1760">
        <v>1759</v>
      </c>
      <c r="B1760" s="9" t="s">
        <v>1409</v>
      </c>
      <c r="C1760">
        <v>3</v>
      </c>
      <c r="D1760" s="9">
        <v>1.5180370000000001</v>
      </c>
      <c r="E1760" t="s">
        <v>3123</v>
      </c>
      <c r="F1760">
        <f t="shared" si="32"/>
        <v>1.5180370000000001</v>
      </c>
    </row>
    <row r="1761" spans="1:6">
      <c r="A1761">
        <v>1760</v>
      </c>
      <c r="B1761" s="9" t="s">
        <v>1410</v>
      </c>
      <c r="C1761">
        <v>3</v>
      </c>
      <c r="D1761" s="9">
        <v>1.172963</v>
      </c>
      <c r="E1761" t="s">
        <v>3123</v>
      </c>
      <c r="F1761">
        <f t="shared" si="32"/>
        <v>1.172963</v>
      </c>
    </row>
    <row r="1762" spans="1:6">
      <c r="A1762">
        <v>1761</v>
      </c>
      <c r="B1762" s="9" t="s">
        <v>1411</v>
      </c>
      <c r="C1762">
        <v>3</v>
      </c>
      <c r="D1762" s="9">
        <v>1.688361</v>
      </c>
      <c r="E1762" t="s">
        <v>3123</v>
      </c>
      <c r="F1762">
        <f t="shared" si="32"/>
        <v>1.688361</v>
      </c>
    </row>
    <row r="1763" spans="1:6">
      <c r="A1763">
        <v>1762</v>
      </c>
      <c r="B1763" s="9" t="s">
        <v>1412</v>
      </c>
      <c r="C1763">
        <v>3</v>
      </c>
      <c r="D1763" s="9">
        <v>1.009204</v>
      </c>
      <c r="E1763" t="s">
        <v>3123</v>
      </c>
      <c r="F1763">
        <f t="shared" si="32"/>
        <v>1.009204</v>
      </c>
    </row>
    <row r="1764" spans="1:6">
      <c r="A1764">
        <v>1763</v>
      </c>
      <c r="B1764" s="9" t="s">
        <v>1413</v>
      </c>
      <c r="C1764">
        <v>3</v>
      </c>
      <c r="D1764" s="9">
        <v>0.99133700000000002</v>
      </c>
      <c r="E1764" t="s">
        <v>3123</v>
      </c>
      <c r="F1764">
        <f t="shared" si="32"/>
        <v>0.99133700000000002</v>
      </c>
    </row>
    <row r="1765" spans="1:6">
      <c r="A1765">
        <v>1764</v>
      </c>
      <c r="B1765" s="9" t="s">
        <v>1414</v>
      </c>
      <c r="C1765">
        <v>3</v>
      </c>
      <c r="D1765" s="9">
        <v>1.994664</v>
      </c>
      <c r="E1765" t="s">
        <v>3123</v>
      </c>
      <c r="F1765">
        <f t="shared" si="32"/>
        <v>1.994664</v>
      </c>
    </row>
    <row r="1766" spans="1:6">
      <c r="A1766">
        <v>1765</v>
      </c>
      <c r="B1766" s="9" t="s">
        <v>1415</v>
      </c>
      <c r="C1766">
        <v>3</v>
      </c>
      <c r="D1766" s="9">
        <v>0.62477800000000006</v>
      </c>
      <c r="E1766" t="s">
        <v>3123</v>
      </c>
      <c r="F1766">
        <f t="shared" si="32"/>
        <v>0.62477800000000006</v>
      </c>
    </row>
    <row r="1767" spans="1:6">
      <c r="A1767">
        <v>1766</v>
      </c>
      <c r="B1767" s="9" t="s">
        <v>1416</v>
      </c>
      <c r="C1767">
        <v>3</v>
      </c>
      <c r="D1767" s="9">
        <v>2.5155449999999999</v>
      </c>
      <c r="E1767" t="s">
        <v>3123</v>
      </c>
      <c r="F1767">
        <f t="shared" si="32"/>
        <v>2.5155449999999999</v>
      </c>
    </row>
    <row r="1768" spans="1:6">
      <c r="A1768">
        <v>1767</v>
      </c>
      <c r="B1768" s="9" t="s">
        <v>1417</v>
      </c>
      <c r="C1768">
        <v>3</v>
      </c>
      <c r="D1768" s="9">
        <v>0.940832</v>
      </c>
      <c r="E1768" t="s">
        <v>3123</v>
      </c>
      <c r="F1768">
        <f t="shared" ref="F1768:F1831" si="33">D1768</f>
        <v>0.940832</v>
      </c>
    </row>
    <row r="1769" spans="1:6">
      <c r="A1769">
        <v>1768</v>
      </c>
      <c r="B1769" s="9" t="s">
        <v>1418</v>
      </c>
      <c r="C1769">
        <v>3</v>
      </c>
      <c r="D1769" s="9">
        <v>3.1560549999999998</v>
      </c>
      <c r="E1769" t="s">
        <v>3123</v>
      </c>
      <c r="F1769">
        <f t="shared" si="33"/>
        <v>3.1560549999999998</v>
      </c>
    </row>
    <row r="1770" spans="1:6">
      <c r="A1770">
        <v>1769</v>
      </c>
      <c r="B1770" s="9" t="s">
        <v>1419</v>
      </c>
      <c r="C1770">
        <v>3</v>
      </c>
      <c r="D1770" s="9">
        <v>2.9057029999999999</v>
      </c>
      <c r="E1770" t="s">
        <v>3123</v>
      </c>
      <c r="F1770">
        <f t="shared" si="33"/>
        <v>2.9057029999999999</v>
      </c>
    </row>
    <row r="1771" spans="1:6">
      <c r="A1771">
        <v>1770</v>
      </c>
      <c r="B1771" s="9" t="s">
        <v>1420</v>
      </c>
      <c r="C1771">
        <v>3</v>
      </c>
      <c r="D1771" s="9">
        <v>1.431203</v>
      </c>
      <c r="E1771" t="s">
        <v>3123</v>
      </c>
      <c r="F1771">
        <f t="shared" si="33"/>
        <v>1.431203</v>
      </c>
    </row>
    <row r="1772" spans="1:6">
      <c r="A1772">
        <v>1771</v>
      </c>
      <c r="B1772" s="9" t="s">
        <v>1348</v>
      </c>
      <c r="C1772">
        <v>0</v>
      </c>
      <c r="D1772" s="9">
        <v>80.867230000000006</v>
      </c>
      <c r="E1772" t="s">
        <v>3123</v>
      </c>
      <c r="F1772">
        <f t="shared" si="33"/>
        <v>80.867230000000006</v>
      </c>
    </row>
    <row r="1773" spans="1:6">
      <c r="A1773">
        <v>1772</v>
      </c>
      <c r="B1773" s="9" t="s">
        <v>1351</v>
      </c>
      <c r="C1773">
        <v>0</v>
      </c>
      <c r="D1773" s="9">
        <v>31.36196</v>
      </c>
      <c r="E1773" t="s">
        <v>3123</v>
      </c>
      <c r="F1773">
        <f t="shared" si="33"/>
        <v>31.36196</v>
      </c>
    </row>
    <row r="1774" spans="1:6">
      <c r="A1774">
        <v>1773</v>
      </c>
      <c r="B1774" s="9" t="s">
        <v>1352</v>
      </c>
      <c r="C1774">
        <v>0</v>
      </c>
      <c r="D1774" s="9">
        <v>19.409089999999999</v>
      </c>
      <c r="E1774" t="s">
        <v>3123</v>
      </c>
      <c r="F1774">
        <f t="shared" si="33"/>
        <v>19.409089999999999</v>
      </c>
    </row>
    <row r="1775" spans="1:6">
      <c r="A1775">
        <v>1774</v>
      </c>
      <c r="B1775" s="9" t="s">
        <v>1353</v>
      </c>
      <c r="C1775">
        <v>0</v>
      </c>
      <c r="D1775" s="9">
        <v>38.606830000000002</v>
      </c>
      <c r="E1775" t="s">
        <v>3123</v>
      </c>
      <c r="F1775">
        <f t="shared" si="33"/>
        <v>38.606830000000002</v>
      </c>
    </row>
    <row r="1776" spans="1:6">
      <c r="A1776">
        <v>1775</v>
      </c>
      <c r="B1776" s="9" t="s">
        <v>1354</v>
      </c>
      <c r="C1776">
        <v>0</v>
      </c>
      <c r="D1776" s="9">
        <v>58.780549999999998</v>
      </c>
      <c r="E1776" t="s">
        <v>3123</v>
      </c>
      <c r="F1776">
        <f t="shared" si="33"/>
        <v>58.780549999999998</v>
      </c>
    </row>
    <row r="1777" spans="1:6">
      <c r="A1777">
        <v>1776</v>
      </c>
      <c r="B1777" s="9" t="s">
        <v>1355</v>
      </c>
      <c r="C1777">
        <v>0</v>
      </c>
      <c r="D1777" s="9">
        <v>151.9727</v>
      </c>
      <c r="E1777" t="s">
        <v>3123</v>
      </c>
      <c r="F1777">
        <f t="shared" si="33"/>
        <v>151.9727</v>
      </c>
    </row>
    <row r="1778" spans="1:6">
      <c r="A1778">
        <v>1777</v>
      </c>
      <c r="B1778" s="9" t="s">
        <v>1356</v>
      </c>
      <c r="C1778">
        <v>0</v>
      </c>
      <c r="D1778" s="9">
        <v>46.989620000000002</v>
      </c>
      <c r="E1778" t="s">
        <v>3123</v>
      </c>
      <c r="F1778">
        <f t="shared" si="33"/>
        <v>46.989620000000002</v>
      </c>
    </row>
    <row r="1779" spans="1:6">
      <c r="A1779">
        <v>1778</v>
      </c>
      <c r="B1779" s="9" t="s">
        <v>1357</v>
      </c>
      <c r="C1779">
        <v>0</v>
      </c>
      <c r="D1779" s="9">
        <v>105.8742</v>
      </c>
      <c r="E1779" t="s">
        <v>3123</v>
      </c>
      <c r="F1779">
        <f t="shared" si="33"/>
        <v>105.8742</v>
      </c>
    </row>
    <row r="1780" spans="1:6">
      <c r="A1780">
        <v>1779</v>
      </c>
      <c r="B1780" s="9" t="s">
        <v>1358</v>
      </c>
      <c r="C1780">
        <v>0</v>
      </c>
      <c r="D1780" s="9">
        <v>95.995720000000006</v>
      </c>
      <c r="E1780" t="s">
        <v>3123</v>
      </c>
      <c r="F1780">
        <f t="shared" si="33"/>
        <v>95.995720000000006</v>
      </c>
    </row>
    <row r="1781" spans="1:6">
      <c r="A1781">
        <v>1780</v>
      </c>
      <c r="B1781" s="9" t="s">
        <v>1360</v>
      </c>
      <c r="C1781">
        <v>0</v>
      </c>
      <c r="D1781" s="9">
        <v>35.493250000000003</v>
      </c>
      <c r="E1781" t="s">
        <v>3123</v>
      </c>
      <c r="F1781">
        <f t="shared" si="33"/>
        <v>35.493250000000003</v>
      </c>
    </row>
    <row r="1782" spans="1:6">
      <c r="A1782">
        <v>1781</v>
      </c>
      <c r="B1782" s="9" t="s">
        <v>1361</v>
      </c>
      <c r="C1782">
        <v>0</v>
      </c>
      <c r="D1782" s="9">
        <v>43.302030000000002</v>
      </c>
      <c r="E1782" t="s">
        <v>3123</v>
      </c>
      <c r="F1782">
        <f t="shared" si="33"/>
        <v>43.302030000000002</v>
      </c>
    </row>
    <row r="1783" spans="1:6">
      <c r="A1783">
        <v>1782</v>
      </c>
      <c r="B1783" s="9" t="s">
        <v>1362</v>
      </c>
      <c r="C1783">
        <v>0</v>
      </c>
      <c r="D1783" s="9">
        <v>23.46574</v>
      </c>
      <c r="E1783" t="s">
        <v>3123</v>
      </c>
      <c r="F1783">
        <f t="shared" si="33"/>
        <v>23.46574</v>
      </c>
    </row>
    <row r="1784" spans="1:6">
      <c r="A1784">
        <v>1783</v>
      </c>
      <c r="B1784" s="9" t="s">
        <v>1363</v>
      </c>
      <c r="C1784">
        <v>0</v>
      </c>
      <c r="D1784" s="9">
        <v>6.4750019999999999</v>
      </c>
      <c r="E1784" t="s">
        <v>3123</v>
      </c>
      <c r="F1784">
        <f t="shared" si="33"/>
        <v>6.4750019999999999</v>
      </c>
    </row>
    <row r="1785" spans="1:6">
      <c r="A1785">
        <v>1784</v>
      </c>
      <c r="B1785" s="9" t="s">
        <v>1364</v>
      </c>
      <c r="C1785">
        <v>0</v>
      </c>
      <c r="D1785" s="9">
        <v>4.1084019999999999</v>
      </c>
      <c r="E1785" t="s">
        <v>3123</v>
      </c>
      <c r="F1785">
        <f t="shared" si="33"/>
        <v>4.1084019999999999</v>
      </c>
    </row>
    <row r="1786" spans="1:6">
      <c r="A1786">
        <v>1785</v>
      </c>
      <c r="B1786" s="9" t="s">
        <v>1365</v>
      </c>
      <c r="C1786">
        <v>0</v>
      </c>
      <c r="D1786" s="9">
        <v>2.7032409999999998</v>
      </c>
      <c r="E1786" t="s">
        <v>3123</v>
      </c>
      <c r="F1786">
        <f t="shared" si="33"/>
        <v>2.7032409999999998</v>
      </c>
    </row>
    <row r="1787" spans="1:6">
      <c r="A1787">
        <v>1786</v>
      </c>
      <c r="B1787" s="9" t="s">
        <v>1366</v>
      </c>
      <c r="C1787">
        <v>0</v>
      </c>
      <c r="D1787" s="9">
        <v>5.901707</v>
      </c>
      <c r="E1787" t="s">
        <v>3123</v>
      </c>
      <c r="F1787">
        <f t="shared" si="33"/>
        <v>5.901707</v>
      </c>
    </row>
    <row r="1788" spans="1:6">
      <c r="A1788">
        <v>1787</v>
      </c>
      <c r="B1788" s="9" t="s">
        <v>1367</v>
      </c>
      <c r="C1788">
        <v>0</v>
      </c>
      <c r="D1788" s="9">
        <v>11.24039</v>
      </c>
      <c r="E1788" t="s">
        <v>3123</v>
      </c>
      <c r="F1788">
        <f t="shared" si="33"/>
        <v>11.24039</v>
      </c>
    </row>
    <row r="1789" spans="1:6">
      <c r="A1789">
        <v>1788</v>
      </c>
      <c r="B1789" s="9" t="s">
        <v>1368</v>
      </c>
      <c r="C1789">
        <v>0</v>
      </c>
      <c r="D1789" s="9">
        <v>6.8249240000000002</v>
      </c>
      <c r="E1789" t="s">
        <v>3123</v>
      </c>
      <c r="F1789">
        <f t="shared" si="33"/>
        <v>6.8249240000000002</v>
      </c>
    </row>
    <row r="1790" spans="1:6">
      <c r="A1790">
        <v>1789</v>
      </c>
      <c r="B1790" s="9" t="s">
        <v>1369</v>
      </c>
      <c r="C1790">
        <v>0</v>
      </c>
      <c r="D1790" s="9">
        <v>11.83778</v>
      </c>
      <c r="E1790" t="s">
        <v>3123</v>
      </c>
      <c r="F1790">
        <f t="shared" si="33"/>
        <v>11.83778</v>
      </c>
    </row>
    <row r="1791" spans="1:6">
      <c r="A1791">
        <v>1790</v>
      </c>
      <c r="B1791" s="9" t="s">
        <v>1370</v>
      </c>
      <c r="C1791">
        <v>0</v>
      </c>
      <c r="D1791" s="9">
        <v>2.116546</v>
      </c>
      <c r="E1791" t="s">
        <v>3123</v>
      </c>
      <c r="F1791">
        <f t="shared" si="33"/>
        <v>2.116546</v>
      </c>
    </row>
    <row r="1792" spans="1:6">
      <c r="A1792">
        <v>1791</v>
      </c>
      <c r="B1792" s="9" t="s">
        <v>1371</v>
      </c>
      <c r="C1792">
        <v>0</v>
      </c>
      <c r="D1792" s="9">
        <v>4.2703889999999998</v>
      </c>
      <c r="E1792" t="s">
        <v>3123</v>
      </c>
      <c r="F1792">
        <f t="shared" si="33"/>
        <v>4.2703889999999998</v>
      </c>
    </row>
    <row r="1793" spans="1:6">
      <c r="A1793">
        <v>1792</v>
      </c>
      <c r="B1793" s="9" t="s">
        <v>1372</v>
      </c>
      <c r="C1793">
        <v>0</v>
      </c>
      <c r="D1793" s="9">
        <v>1.4139269999999999</v>
      </c>
      <c r="E1793" t="s">
        <v>3123</v>
      </c>
      <c r="F1793">
        <f t="shared" si="33"/>
        <v>1.4139269999999999</v>
      </c>
    </row>
    <row r="1794" spans="1:6">
      <c r="A1794">
        <v>1793</v>
      </c>
      <c r="B1794" s="9" t="s">
        <v>1373</v>
      </c>
      <c r="C1794">
        <v>0</v>
      </c>
      <c r="D1794" s="9">
        <v>6.833558</v>
      </c>
      <c r="E1794" t="s">
        <v>3123</v>
      </c>
      <c r="F1794">
        <f t="shared" si="33"/>
        <v>6.833558</v>
      </c>
    </row>
    <row r="1795" spans="1:6">
      <c r="A1795">
        <v>1794</v>
      </c>
      <c r="B1795" s="9" t="s">
        <v>1374</v>
      </c>
      <c r="C1795">
        <v>0</v>
      </c>
      <c r="D1795" s="9">
        <v>11.06113</v>
      </c>
      <c r="E1795" t="s">
        <v>3123</v>
      </c>
      <c r="F1795">
        <f t="shared" si="33"/>
        <v>11.06113</v>
      </c>
    </row>
    <row r="1796" spans="1:6">
      <c r="A1796">
        <v>1795</v>
      </c>
      <c r="B1796" s="9" t="s">
        <v>1375</v>
      </c>
      <c r="C1796">
        <v>0</v>
      </c>
      <c r="D1796" s="9">
        <v>16.88551</v>
      </c>
      <c r="E1796" t="s">
        <v>3123</v>
      </c>
      <c r="F1796">
        <f t="shared" si="33"/>
        <v>16.88551</v>
      </c>
    </row>
    <row r="1797" spans="1:6">
      <c r="A1797">
        <v>1796</v>
      </c>
      <c r="B1797" s="9" t="s">
        <v>1376</v>
      </c>
      <c r="C1797">
        <v>0</v>
      </c>
      <c r="D1797" s="9">
        <v>7.3154050000000002</v>
      </c>
      <c r="E1797" t="s">
        <v>3123</v>
      </c>
      <c r="F1797">
        <f t="shared" si="33"/>
        <v>7.3154050000000002</v>
      </c>
    </row>
    <row r="1798" spans="1:6">
      <c r="A1798">
        <v>1797</v>
      </c>
      <c r="B1798" s="9" t="s">
        <v>1377</v>
      </c>
      <c r="C1798">
        <v>0</v>
      </c>
      <c r="D1798" s="9">
        <v>2.4415429999999998</v>
      </c>
      <c r="E1798" t="s">
        <v>3123</v>
      </c>
      <c r="F1798">
        <f t="shared" si="33"/>
        <v>2.4415429999999998</v>
      </c>
    </row>
    <row r="1799" spans="1:6">
      <c r="A1799">
        <v>1798</v>
      </c>
      <c r="B1799" s="9" t="s">
        <v>1378</v>
      </c>
      <c r="C1799">
        <v>0</v>
      </c>
      <c r="D1799" s="9">
        <v>5.0877330000000001</v>
      </c>
      <c r="E1799" t="s">
        <v>3123</v>
      </c>
      <c r="F1799">
        <f t="shared" si="33"/>
        <v>5.0877330000000001</v>
      </c>
    </row>
    <row r="1800" spans="1:6">
      <c r="A1800">
        <v>1799</v>
      </c>
      <c r="B1800" s="9" t="s">
        <v>1379</v>
      </c>
      <c r="C1800">
        <v>0</v>
      </c>
      <c r="D1800" s="9">
        <v>3.9102570000000001</v>
      </c>
      <c r="E1800" t="s">
        <v>3123</v>
      </c>
      <c r="F1800">
        <f t="shared" si="33"/>
        <v>3.9102570000000001</v>
      </c>
    </row>
    <row r="1801" spans="1:6">
      <c r="A1801">
        <v>1800</v>
      </c>
      <c r="B1801" s="9" t="s">
        <v>1380</v>
      </c>
      <c r="C1801">
        <v>0</v>
      </c>
      <c r="D1801" s="9">
        <v>5.450666</v>
      </c>
      <c r="E1801" t="s">
        <v>3123</v>
      </c>
      <c r="F1801">
        <f t="shared" si="33"/>
        <v>5.450666</v>
      </c>
    </row>
    <row r="1802" spans="1:6">
      <c r="A1802">
        <v>1801</v>
      </c>
      <c r="B1802" s="9" t="s">
        <v>1381</v>
      </c>
      <c r="C1802">
        <v>0</v>
      </c>
      <c r="D1802" s="9">
        <v>34.858110000000003</v>
      </c>
      <c r="E1802" t="s">
        <v>3123</v>
      </c>
      <c r="F1802">
        <f t="shared" si="33"/>
        <v>34.858110000000003</v>
      </c>
    </row>
    <row r="1803" spans="1:6">
      <c r="A1803">
        <v>1802</v>
      </c>
      <c r="B1803" s="9" t="s">
        <v>1382</v>
      </c>
      <c r="C1803">
        <v>0</v>
      </c>
      <c r="D1803" s="9">
        <v>9.4533120000000004</v>
      </c>
      <c r="E1803" t="s">
        <v>3123</v>
      </c>
      <c r="F1803">
        <f t="shared" si="33"/>
        <v>9.4533120000000004</v>
      </c>
    </row>
    <row r="1804" spans="1:6">
      <c r="A1804">
        <v>1803</v>
      </c>
      <c r="B1804" s="9" t="s">
        <v>1383</v>
      </c>
      <c r="C1804">
        <v>0</v>
      </c>
      <c r="D1804" s="9">
        <v>17.08832</v>
      </c>
      <c r="E1804" t="s">
        <v>3123</v>
      </c>
      <c r="F1804">
        <f t="shared" si="33"/>
        <v>17.08832</v>
      </c>
    </row>
    <row r="1805" spans="1:6">
      <c r="A1805">
        <v>1804</v>
      </c>
      <c r="B1805" s="9" t="s">
        <v>1384</v>
      </c>
      <c r="C1805">
        <v>0</v>
      </c>
      <c r="D1805" s="9">
        <v>6.722086</v>
      </c>
      <c r="E1805" t="s">
        <v>3123</v>
      </c>
      <c r="F1805">
        <f t="shared" si="33"/>
        <v>6.722086</v>
      </c>
    </row>
    <row r="1806" spans="1:6">
      <c r="A1806">
        <v>1805</v>
      </c>
      <c r="B1806" s="9" t="s">
        <v>1385</v>
      </c>
      <c r="C1806">
        <v>0</v>
      </c>
      <c r="D1806" s="9">
        <v>6.5292250000000003</v>
      </c>
      <c r="E1806" t="s">
        <v>3123</v>
      </c>
      <c r="F1806">
        <f t="shared" si="33"/>
        <v>6.5292250000000003</v>
      </c>
    </row>
    <row r="1807" spans="1:6">
      <c r="A1807">
        <v>1806</v>
      </c>
      <c r="B1807" s="9" t="s">
        <v>1386</v>
      </c>
      <c r="C1807">
        <v>0</v>
      </c>
      <c r="D1807" s="9">
        <v>4.6800269999999999</v>
      </c>
      <c r="E1807" t="s">
        <v>3123</v>
      </c>
      <c r="F1807">
        <f t="shared" si="33"/>
        <v>4.6800269999999999</v>
      </c>
    </row>
    <row r="1808" spans="1:6">
      <c r="A1808">
        <v>1807</v>
      </c>
      <c r="B1808" s="9" t="s">
        <v>1387</v>
      </c>
      <c r="C1808">
        <v>0</v>
      </c>
      <c r="D1808" s="9">
        <v>11.18324</v>
      </c>
      <c r="E1808" t="s">
        <v>3123</v>
      </c>
      <c r="F1808">
        <f t="shared" si="33"/>
        <v>11.18324</v>
      </c>
    </row>
    <row r="1809" spans="1:6">
      <c r="A1809">
        <v>1808</v>
      </c>
      <c r="B1809" s="9" t="s">
        <v>1389</v>
      </c>
      <c r="C1809">
        <v>0</v>
      </c>
      <c r="D1809" s="9">
        <v>16.589659999999999</v>
      </c>
      <c r="E1809" t="s">
        <v>3123</v>
      </c>
      <c r="F1809">
        <f t="shared" si="33"/>
        <v>16.589659999999999</v>
      </c>
    </row>
    <row r="1810" spans="1:6">
      <c r="A1810">
        <v>1809</v>
      </c>
      <c r="B1810" s="9" t="s">
        <v>1390</v>
      </c>
      <c r="C1810">
        <v>0</v>
      </c>
      <c r="D1810" s="9">
        <v>18.381910000000001</v>
      </c>
      <c r="E1810" t="s">
        <v>3123</v>
      </c>
      <c r="F1810">
        <f t="shared" si="33"/>
        <v>18.381910000000001</v>
      </c>
    </row>
    <row r="1811" spans="1:6">
      <c r="A1811">
        <v>1810</v>
      </c>
      <c r="B1811" s="9" t="s">
        <v>1391</v>
      </c>
      <c r="C1811">
        <v>0</v>
      </c>
      <c r="D1811" s="9">
        <v>14.47123</v>
      </c>
      <c r="E1811" t="s">
        <v>3123</v>
      </c>
      <c r="F1811">
        <f t="shared" si="33"/>
        <v>14.47123</v>
      </c>
    </row>
    <row r="1812" spans="1:6">
      <c r="A1812">
        <v>1811</v>
      </c>
      <c r="B1812" s="9" t="s">
        <v>1392</v>
      </c>
      <c r="C1812">
        <v>0</v>
      </c>
      <c r="D1812" s="9">
        <v>25.012619999999998</v>
      </c>
      <c r="E1812" t="s">
        <v>3123</v>
      </c>
      <c r="F1812">
        <f t="shared" si="33"/>
        <v>25.012619999999998</v>
      </c>
    </row>
    <row r="1813" spans="1:6">
      <c r="A1813">
        <v>1812</v>
      </c>
      <c r="B1813" s="9" t="s">
        <v>1393</v>
      </c>
      <c r="C1813">
        <v>0</v>
      </c>
      <c r="D1813" s="9">
        <v>20.04175</v>
      </c>
      <c r="E1813" t="s">
        <v>3123</v>
      </c>
      <c r="F1813">
        <f t="shared" si="33"/>
        <v>20.04175</v>
      </c>
    </row>
    <row r="1814" spans="1:6">
      <c r="A1814">
        <v>1813</v>
      </c>
      <c r="B1814" s="9" t="s">
        <v>1394</v>
      </c>
      <c r="C1814">
        <v>0</v>
      </c>
      <c r="D1814" s="9">
        <v>33.858020000000003</v>
      </c>
      <c r="E1814" t="s">
        <v>3123</v>
      </c>
      <c r="F1814">
        <f t="shared" si="33"/>
        <v>33.858020000000003</v>
      </c>
    </row>
    <row r="1815" spans="1:6">
      <c r="A1815">
        <v>1814</v>
      </c>
      <c r="B1815" s="9" t="s">
        <v>1395</v>
      </c>
      <c r="C1815">
        <v>0</v>
      </c>
      <c r="D1815" s="9">
        <v>9.7683219999999995</v>
      </c>
      <c r="E1815" t="s">
        <v>3123</v>
      </c>
      <c r="F1815">
        <f t="shared" si="33"/>
        <v>9.7683219999999995</v>
      </c>
    </row>
    <row r="1816" spans="1:6">
      <c r="A1816">
        <v>1815</v>
      </c>
      <c r="B1816" s="9" t="s">
        <v>1396</v>
      </c>
      <c r="C1816">
        <v>0</v>
      </c>
      <c r="D1816" s="9">
        <v>25.218630000000001</v>
      </c>
      <c r="E1816" t="s">
        <v>3123</v>
      </c>
      <c r="F1816">
        <f t="shared" si="33"/>
        <v>25.218630000000001</v>
      </c>
    </row>
    <row r="1817" spans="1:6">
      <c r="A1817">
        <v>1816</v>
      </c>
      <c r="B1817" s="9" t="s">
        <v>1397</v>
      </c>
      <c r="C1817">
        <v>0</v>
      </c>
      <c r="D1817" s="9">
        <v>12.47959</v>
      </c>
      <c r="E1817" t="s">
        <v>3123</v>
      </c>
      <c r="F1817">
        <f t="shared" si="33"/>
        <v>12.47959</v>
      </c>
    </row>
    <row r="1818" spans="1:6">
      <c r="A1818">
        <v>1817</v>
      </c>
      <c r="B1818" s="9" t="s">
        <v>1398</v>
      </c>
      <c r="C1818">
        <v>0</v>
      </c>
      <c r="D1818" s="9">
        <v>6.8209809999999997</v>
      </c>
      <c r="E1818" t="s">
        <v>3123</v>
      </c>
      <c r="F1818">
        <f t="shared" si="33"/>
        <v>6.8209809999999997</v>
      </c>
    </row>
    <row r="1819" spans="1:6">
      <c r="A1819">
        <v>1818</v>
      </c>
      <c r="B1819" s="9" t="s">
        <v>1399</v>
      </c>
      <c r="C1819">
        <v>0</v>
      </c>
      <c r="D1819" s="9">
        <v>7.7531889999999999</v>
      </c>
      <c r="E1819" t="s">
        <v>3123</v>
      </c>
      <c r="F1819">
        <f t="shared" si="33"/>
        <v>7.7531889999999999</v>
      </c>
    </row>
    <row r="1820" spans="1:6">
      <c r="A1820">
        <v>1819</v>
      </c>
      <c r="B1820" s="9" t="s">
        <v>1400</v>
      </c>
      <c r="C1820">
        <v>0</v>
      </c>
      <c r="D1820" s="9">
        <v>8.9403539999999992</v>
      </c>
      <c r="E1820" t="s">
        <v>3123</v>
      </c>
      <c r="F1820">
        <f t="shared" si="33"/>
        <v>8.9403539999999992</v>
      </c>
    </row>
    <row r="1821" spans="1:6">
      <c r="A1821">
        <v>1820</v>
      </c>
      <c r="B1821" s="9" t="s">
        <v>1401</v>
      </c>
      <c r="C1821">
        <v>0</v>
      </c>
      <c r="D1821" s="9">
        <v>5.8951250000000002</v>
      </c>
      <c r="E1821" t="s">
        <v>3123</v>
      </c>
      <c r="F1821">
        <f t="shared" si="33"/>
        <v>5.8951250000000002</v>
      </c>
    </row>
    <row r="1822" spans="1:6">
      <c r="A1822">
        <v>1821</v>
      </c>
      <c r="B1822" s="9" t="s">
        <v>1402</v>
      </c>
      <c r="C1822">
        <v>0</v>
      </c>
      <c r="D1822" s="9">
        <v>1.452804</v>
      </c>
      <c r="E1822" t="s">
        <v>3123</v>
      </c>
      <c r="F1822">
        <f t="shared" si="33"/>
        <v>1.452804</v>
      </c>
    </row>
    <row r="1823" spans="1:6">
      <c r="A1823">
        <v>1822</v>
      </c>
      <c r="B1823" s="9" t="s">
        <v>1403</v>
      </c>
      <c r="C1823">
        <v>0</v>
      </c>
      <c r="D1823" s="9">
        <v>2.07701</v>
      </c>
      <c r="E1823" t="s">
        <v>3123</v>
      </c>
      <c r="F1823">
        <f t="shared" si="33"/>
        <v>2.07701</v>
      </c>
    </row>
    <row r="1824" spans="1:6">
      <c r="A1824">
        <v>1823</v>
      </c>
      <c r="B1824" s="9" t="s">
        <v>1404</v>
      </c>
      <c r="C1824">
        <v>0</v>
      </c>
      <c r="D1824" s="9">
        <v>1.8047040000000001</v>
      </c>
      <c r="E1824" t="s">
        <v>3123</v>
      </c>
      <c r="F1824">
        <f t="shared" si="33"/>
        <v>1.8047040000000001</v>
      </c>
    </row>
    <row r="1825" spans="1:6">
      <c r="A1825">
        <v>1824</v>
      </c>
      <c r="B1825" s="9" t="s">
        <v>1405</v>
      </c>
      <c r="C1825">
        <v>0</v>
      </c>
      <c r="D1825" s="9">
        <v>2.584349</v>
      </c>
      <c r="E1825" t="s">
        <v>3123</v>
      </c>
      <c r="F1825">
        <f t="shared" si="33"/>
        <v>2.584349</v>
      </c>
    </row>
    <row r="1826" spans="1:6">
      <c r="A1826">
        <v>1825</v>
      </c>
      <c r="B1826" s="9" t="s">
        <v>1406</v>
      </c>
      <c r="C1826">
        <v>0</v>
      </c>
      <c r="D1826" s="9">
        <v>3.3238270000000001</v>
      </c>
      <c r="E1826" t="s">
        <v>3123</v>
      </c>
      <c r="F1826">
        <f t="shared" si="33"/>
        <v>3.3238270000000001</v>
      </c>
    </row>
    <row r="1827" spans="1:6">
      <c r="A1827">
        <v>1826</v>
      </c>
      <c r="B1827" s="9" t="s">
        <v>1407</v>
      </c>
      <c r="C1827">
        <v>0</v>
      </c>
      <c r="D1827" s="9">
        <v>3.821005</v>
      </c>
      <c r="E1827" t="s">
        <v>3123</v>
      </c>
      <c r="F1827">
        <f t="shared" si="33"/>
        <v>3.821005</v>
      </c>
    </row>
    <row r="1828" spans="1:6">
      <c r="A1828">
        <v>1827</v>
      </c>
      <c r="B1828" s="9" t="s">
        <v>1408</v>
      </c>
      <c r="C1828">
        <v>0</v>
      </c>
      <c r="D1828" s="9">
        <v>1.7875259999999999</v>
      </c>
      <c r="E1828" t="s">
        <v>3123</v>
      </c>
      <c r="F1828">
        <f t="shared" si="33"/>
        <v>1.7875259999999999</v>
      </c>
    </row>
    <row r="1829" spans="1:6">
      <c r="A1829">
        <v>1828</v>
      </c>
      <c r="B1829" s="9" t="s">
        <v>1409</v>
      </c>
      <c r="C1829">
        <v>0</v>
      </c>
      <c r="D1829" s="9">
        <v>4.9343979999999998</v>
      </c>
      <c r="E1829" t="s">
        <v>3123</v>
      </c>
      <c r="F1829">
        <f t="shared" si="33"/>
        <v>4.9343979999999998</v>
      </c>
    </row>
    <row r="1830" spans="1:6">
      <c r="A1830">
        <v>1829</v>
      </c>
      <c r="B1830" s="9" t="s">
        <v>1410</v>
      </c>
      <c r="C1830">
        <v>0</v>
      </c>
      <c r="D1830" s="9">
        <v>3.9414910000000001</v>
      </c>
      <c r="E1830" t="s">
        <v>3123</v>
      </c>
      <c r="F1830">
        <f t="shared" si="33"/>
        <v>3.9414910000000001</v>
      </c>
    </row>
    <row r="1831" spans="1:6">
      <c r="A1831">
        <v>1830</v>
      </c>
      <c r="B1831" s="9" t="s">
        <v>1411</v>
      </c>
      <c r="C1831">
        <v>0</v>
      </c>
      <c r="D1831" s="9">
        <v>3.4407839999999998</v>
      </c>
      <c r="E1831" t="s">
        <v>3123</v>
      </c>
      <c r="F1831">
        <f t="shared" si="33"/>
        <v>3.4407839999999998</v>
      </c>
    </row>
    <row r="1832" spans="1:6">
      <c r="A1832">
        <v>1831</v>
      </c>
      <c r="B1832" s="9" t="s">
        <v>1412</v>
      </c>
      <c r="C1832">
        <v>0</v>
      </c>
      <c r="D1832" s="9">
        <v>2.9148139999999998</v>
      </c>
      <c r="E1832" t="s">
        <v>3123</v>
      </c>
      <c r="F1832">
        <f t="shared" ref="F1832:F1840" si="34">D1832</f>
        <v>2.9148139999999998</v>
      </c>
    </row>
    <row r="1833" spans="1:6">
      <c r="A1833">
        <v>1832</v>
      </c>
      <c r="B1833" s="9" t="s">
        <v>1413</v>
      </c>
      <c r="C1833">
        <v>0</v>
      </c>
      <c r="D1833" s="9">
        <v>2.939991</v>
      </c>
      <c r="E1833" t="s">
        <v>3123</v>
      </c>
      <c r="F1833">
        <f t="shared" si="34"/>
        <v>2.939991</v>
      </c>
    </row>
    <row r="1834" spans="1:6">
      <c r="A1834">
        <v>1833</v>
      </c>
      <c r="B1834" s="9" t="s">
        <v>1414</v>
      </c>
      <c r="C1834">
        <v>0</v>
      </c>
      <c r="D1834" s="9">
        <v>4.8978190000000001</v>
      </c>
      <c r="E1834" t="s">
        <v>3123</v>
      </c>
      <c r="F1834">
        <f t="shared" si="34"/>
        <v>4.8978190000000001</v>
      </c>
    </row>
    <row r="1835" spans="1:6">
      <c r="A1835">
        <v>1834</v>
      </c>
      <c r="B1835" s="9" t="s">
        <v>1415</v>
      </c>
      <c r="C1835">
        <v>0</v>
      </c>
      <c r="D1835" s="9">
        <v>1.780168</v>
      </c>
      <c r="E1835" t="s">
        <v>3123</v>
      </c>
      <c r="F1835">
        <f t="shared" si="34"/>
        <v>1.780168</v>
      </c>
    </row>
    <row r="1836" spans="1:6">
      <c r="A1836">
        <v>1835</v>
      </c>
      <c r="B1836" s="9" t="s">
        <v>1416</v>
      </c>
      <c r="C1836">
        <v>0</v>
      </c>
      <c r="D1836" s="9">
        <v>6.4149510000000003</v>
      </c>
      <c r="E1836" t="s">
        <v>3123</v>
      </c>
      <c r="F1836">
        <f t="shared" si="34"/>
        <v>6.4149510000000003</v>
      </c>
    </row>
    <row r="1837" spans="1:6">
      <c r="A1837">
        <v>1836</v>
      </c>
      <c r="B1837" s="9" t="s">
        <v>1417</v>
      </c>
      <c r="C1837">
        <v>0</v>
      </c>
      <c r="D1837" s="9">
        <v>3.1841010000000001</v>
      </c>
      <c r="E1837" t="s">
        <v>3123</v>
      </c>
      <c r="F1837">
        <f t="shared" si="34"/>
        <v>3.1841010000000001</v>
      </c>
    </row>
    <row r="1838" spans="1:6">
      <c r="A1838">
        <v>1837</v>
      </c>
      <c r="B1838" s="9" t="s">
        <v>1418</v>
      </c>
      <c r="C1838">
        <v>0</v>
      </c>
      <c r="D1838" s="9">
        <v>11.20937</v>
      </c>
      <c r="E1838" t="s">
        <v>3123</v>
      </c>
      <c r="F1838">
        <f t="shared" si="34"/>
        <v>11.20937</v>
      </c>
    </row>
    <row r="1839" spans="1:6">
      <c r="A1839">
        <v>1838</v>
      </c>
      <c r="B1839" s="9" t="s">
        <v>1419</v>
      </c>
      <c r="C1839">
        <v>0</v>
      </c>
      <c r="D1839" s="9">
        <v>9.1551489999999998</v>
      </c>
      <c r="E1839" t="s">
        <v>3123</v>
      </c>
      <c r="F1839">
        <f t="shared" si="34"/>
        <v>9.1551489999999998</v>
      </c>
    </row>
    <row r="1840" spans="1:6">
      <c r="A1840">
        <v>1839</v>
      </c>
      <c r="B1840" s="9" t="s">
        <v>1420</v>
      </c>
      <c r="C1840">
        <v>0</v>
      </c>
      <c r="D1840" s="9">
        <v>4.0788690000000001</v>
      </c>
      <c r="E1840" t="s">
        <v>3123</v>
      </c>
      <c r="F1840">
        <f t="shared" si="34"/>
        <v>4.0788690000000001</v>
      </c>
    </row>
    <row r="1841" spans="1:8">
      <c r="A1841">
        <v>1840</v>
      </c>
      <c r="B1841" s="6" t="s">
        <v>1203</v>
      </c>
      <c r="C1841">
        <v>10</v>
      </c>
      <c r="D1841" s="6">
        <v>19.20298</v>
      </c>
      <c r="E1841" t="s">
        <v>3202</v>
      </c>
      <c r="F1841">
        <f>D1841*10</f>
        <v>192.02979999999999</v>
      </c>
      <c r="G1841">
        <v>5</v>
      </c>
      <c r="H1841" s="9"/>
    </row>
    <row r="1842" spans="1:8">
      <c r="A1842">
        <v>1841</v>
      </c>
      <c r="B1842" s="6" t="s">
        <v>1206</v>
      </c>
      <c r="C1842">
        <v>10</v>
      </c>
      <c r="D1842" s="6">
        <v>5.927028</v>
      </c>
      <c r="E1842" t="s">
        <v>3202</v>
      </c>
      <c r="F1842">
        <f t="shared" ref="F1842:F1856" si="35">D1842*10</f>
        <v>59.27028</v>
      </c>
      <c r="G1842">
        <v>5</v>
      </c>
      <c r="H1842" s="9"/>
    </row>
    <row r="1843" spans="1:8">
      <c r="A1843">
        <v>1842</v>
      </c>
      <c r="B1843" s="6" t="s">
        <v>1207</v>
      </c>
      <c r="C1843">
        <v>12</v>
      </c>
      <c r="D1843" s="6">
        <v>2.5466380000000002</v>
      </c>
      <c r="E1843" t="s">
        <v>3202</v>
      </c>
      <c r="F1843">
        <f t="shared" si="35"/>
        <v>25.466380000000001</v>
      </c>
      <c r="G1843">
        <v>5</v>
      </c>
      <c r="H1843" s="9"/>
    </row>
    <row r="1844" spans="1:8">
      <c r="A1844">
        <v>1843</v>
      </c>
      <c r="B1844" s="6" t="s">
        <v>1209</v>
      </c>
      <c r="C1844">
        <v>12</v>
      </c>
      <c r="D1844" s="6">
        <v>17.907520000000002</v>
      </c>
      <c r="E1844" t="s">
        <v>3202</v>
      </c>
      <c r="F1844">
        <f t="shared" si="35"/>
        <v>179.07520000000002</v>
      </c>
      <c r="G1844">
        <v>5</v>
      </c>
      <c r="H1844" s="9"/>
    </row>
    <row r="1845" spans="1:8">
      <c r="A1845">
        <v>1844</v>
      </c>
      <c r="B1845" s="6" t="s">
        <v>1203</v>
      </c>
      <c r="C1845">
        <v>6</v>
      </c>
      <c r="D1845" s="6">
        <v>22.119990000000001</v>
      </c>
      <c r="E1845" t="s">
        <v>3202</v>
      </c>
      <c r="F1845">
        <f t="shared" si="35"/>
        <v>221.19990000000001</v>
      </c>
      <c r="G1845">
        <v>5</v>
      </c>
      <c r="H1845" s="9"/>
    </row>
    <row r="1846" spans="1:8">
      <c r="A1846">
        <v>1845</v>
      </c>
      <c r="B1846" s="6" t="s">
        <v>1206</v>
      </c>
      <c r="C1846">
        <v>6</v>
      </c>
      <c r="D1846" s="6">
        <v>10.32094</v>
      </c>
      <c r="E1846" t="s">
        <v>3202</v>
      </c>
      <c r="F1846">
        <f t="shared" si="35"/>
        <v>103.2094</v>
      </c>
      <c r="G1846">
        <v>5</v>
      </c>
      <c r="H1846" s="9"/>
    </row>
    <row r="1847" spans="1:8">
      <c r="A1847">
        <v>1846</v>
      </c>
      <c r="B1847" s="6" t="s">
        <v>1207</v>
      </c>
      <c r="C1847">
        <v>6</v>
      </c>
      <c r="D1847" s="6">
        <v>7.4817369999999999</v>
      </c>
      <c r="E1847" t="s">
        <v>3202</v>
      </c>
      <c r="F1847">
        <f t="shared" si="35"/>
        <v>74.817369999999997</v>
      </c>
      <c r="G1847">
        <v>5</v>
      </c>
      <c r="H1847" s="9"/>
    </row>
    <row r="1848" spans="1:8">
      <c r="A1848">
        <v>1847</v>
      </c>
      <c r="B1848" s="6" t="s">
        <v>1209</v>
      </c>
      <c r="C1848">
        <v>6</v>
      </c>
      <c r="D1848" s="6">
        <v>28.123740000000002</v>
      </c>
      <c r="E1848" t="s">
        <v>3202</v>
      </c>
      <c r="F1848">
        <f t="shared" si="35"/>
        <v>281.23740000000004</v>
      </c>
      <c r="G1848">
        <v>5</v>
      </c>
      <c r="H1848" s="9"/>
    </row>
    <row r="1849" spans="1:8">
      <c r="A1849">
        <v>1848</v>
      </c>
      <c r="B1849" s="6" t="s">
        <v>1203</v>
      </c>
      <c r="C1849">
        <v>3</v>
      </c>
      <c r="D1849" s="6">
        <v>27.606850000000001</v>
      </c>
      <c r="E1849" t="s">
        <v>3202</v>
      </c>
      <c r="F1849">
        <f t="shared" si="35"/>
        <v>276.06850000000003</v>
      </c>
      <c r="G1849">
        <v>5</v>
      </c>
      <c r="H1849" s="9"/>
    </row>
    <row r="1850" spans="1:8">
      <c r="A1850">
        <v>1849</v>
      </c>
      <c r="B1850" s="6" t="s">
        <v>1206</v>
      </c>
      <c r="C1850">
        <v>3</v>
      </c>
      <c r="D1850" s="6">
        <v>19.469519999999999</v>
      </c>
      <c r="E1850" t="s">
        <v>3202</v>
      </c>
      <c r="F1850">
        <f t="shared" si="35"/>
        <v>194.6952</v>
      </c>
      <c r="G1850">
        <v>5</v>
      </c>
      <c r="H1850" s="9"/>
    </row>
    <row r="1851" spans="1:8">
      <c r="A1851">
        <v>1850</v>
      </c>
      <c r="B1851" s="6" t="s">
        <v>1207</v>
      </c>
      <c r="C1851">
        <v>3</v>
      </c>
      <c r="D1851" s="6">
        <v>14.55552</v>
      </c>
      <c r="E1851" t="s">
        <v>3202</v>
      </c>
      <c r="F1851">
        <f t="shared" si="35"/>
        <v>145.55519999999999</v>
      </c>
      <c r="G1851">
        <v>5</v>
      </c>
      <c r="H1851" s="9"/>
    </row>
    <row r="1852" spans="1:8">
      <c r="A1852">
        <v>1851</v>
      </c>
      <c r="B1852" s="6" t="s">
        <v>1209</v>
      </c>
      <c r="C1852">
        <v>3</v>
      </c>
      <c r="D1852" s="6">
        <v>20.155950000000001</v>
      </c>
      <c r="E1852" t="s">
        <v>3202</v>
      </c>
      <c r="F1852">
        <f t="shared" si="35"/>
        <v>201.55950000000001</v>
      </c>
      <c r="G1852">
        <v>5</v>
      </c>
      <c r="H1852" s="9"/>
    </row>
    <row r="1853" spans="1:8">
      <c r="A1853">
        <v>1852</v>
      </c>
      <c r="B1853" s="6" t="s">
        <v>1203</v>
      </c>
      <c r="C1853">
        <v>1</v>
      </c>
      <c r="D1853" s="6">
        <v>37.771079999999998</v>
      </c>
      <c r="E1853" t="s">
        <v>3202</v>
      </c>
      <c r="F1853">
        <f t="shared" si="35"/>
        <v>377.71079999999995</v>
      </c>
      <c r="G1853">
        <v>5</v>
      </c>
      <c r="H1853" s="9"/>
    </row>
    <row r="1854" spans="1:8">
      <c r="A1854">
        <v>1853</v>
      </c>
      <c r="B1854" s="6" t="s">
        <v>1206</v>
      </c>
      <c r="C1854">
        <v>1</v>
      </c>
      <c r="D1854" s="6">
        <v>26.268969999999999</v>
      </c>
      <c r="E1854" t="s">
        <v>3202</v>
      </c>
      <c r="F1854">
        <f t="shared" si="35"/>
        <v>262.68970000000002</v>
      </c>
      <c r="G1854">
        <v>5</v>
      </c>
      <c r="H1854" s="9"/>
    </row>
    <row r="1855" spans="1:8">
      <c r="A1855">
        <v>1854</v>
      </c>
      <c r="B1855" s="6" t="s">
        <v>1207</v>
      </c>
      <c r="C1855">
        <v>1</v>
      </c>
      <c r="D1855" s="6">
        <v>16.327839999999998</v>
      </c>
      <c r="E1855" t="s">
        <v>3202</v>
      </c>
      <c r="F1855">
        <f t="shared" si="35"/>
        <v>163.27839999999998</v>
      </c>
      <c r="G1855">
        <v>5</v>
      </c>
      <c r="H1855" s="9"/>
    </row>
    <row r="1856" spans="1:8">
      <c r="A1856">
        <v>1855</v>
      </c>
      <c r="B1856" s="6" t="s">
        <v>1209</v>
      </c>
      <c r="C1856">
        <v>1</v>
      </c>
      <c r="D1856" s="6">
        <v>22.32845</v>
      </c>
      <c r="E1856" t="s">
        <v>3202</v>
      </c>
      <c r="F1856">
        <f t="shared" si="35"/>
        <v>223.28450000000001</v>
      </c>
      <c r="G1856">
        <v>5</v>
      </c>
      <c r="H1856" s="9"/>
    </row>
    <row r="1857" spans="1:8">
      <c r="A1857">
        <v>1856</v>
      </c>
      <c r="B1857" t="s">
        <v>1473</v>
      </c>
      <c r="C1857">
        <v>1</v>
      </c>
      <c r="D1857">
        <v>17.718589999999999</v>
      </c>
      <c r="E1857" t="s">
        <v>3123</v>
      </c>
      <c r="F1857">
        <f>D1857</f>
        <v>17.718589999999999</v>
      </c>
      <c r="G1857">
        <v>1</v>
      </c>
      <c r="H1857" s="9"/>
    </row>
    <row r="1858" spans="1:8">
      <c r="A1858">
        <v>1857</v>
      </c>
      <c r="B1858" t="s">
        <v>1475</v>
      </c>
      <c r="C1858">
        <v>1</v>
      </c>
      <c r="D1858">
        <v>15.845280000000001</v>
      </c>
      <c r="E1858" t="s">
        <v>3123</v>
      </c>
      <c r="F1858">
        <f t="shared" ref="F1858:F1921" si="36">D1858</f>
        <v>15.845280000000001</v>
      </c>
      <c r="G1858">
        <v>1</v>
      </c>
      <c r="H1858" s="9"/>
    </row>
    <row r="1859" spans="1:8">
      <c r="A1859">
        <v>1858</v>
      </c>
      <c r="B1859" t="s">
        <v>1476</v>
      </c>
      <c r="C1859">
        <v>1</v>
      </c>
      <c r="D1859">
        <v>5.4651699999999996</v>
      </c>
      <c r="E1859" t="s">
        <v>3123</v>
      </c>
      <c r="F1859">
        <f t="shared" si="36"/>
        <v>5.4651699999999996</v>
      </c>
      <c r="G1859">
        <v>1</v>
      </c>
      <c r="H1859" s="9"/>
    </row>
    <row r="1860" spans="1:8">
      <c r="A1860">
        <v>1859</v>
      </c>
      <c r="B1860" t="s">
        <v>1477</v>
      </c>
      <c r="C1860">
        <v>1</v>
      </c>
      <c r="D1860">
        <v>4.1156499999999996</v>
      </c>
      <c r="E1860" t="s">
        <v>3123</v>
      </c>
      <c r="F1860">
        <f t="shared" si="36"/>
        <v>4.1156499999999996</v>
      </c>
      <c r="G1860">
        <v>1</v>
      </c>
      <c r="H1860" s="9"/>
    </row>
    <row r="1861" spans="1:8">
      <c r="A1861">
        <v>1860</v>
      </c>
      <c r="B1861" t="s">
        <v>1478</v>
      </c>
      <c r="C1861">
        <v>1</v>
      </c>
      <c r="D1861">
        <v>15.05987</v>
      </c>
      <c r="E1861" t="s">
        <v>3123</v>
      </c>
      <c r="F1861">
        <f t="shared" si="36"/>
        <v>15.05987</v>
      </c>
      <c r="G1861">
        <v>1</v>
      </c>
      <c r="H1861" s="9"/>
    </row>
    <row r="1862" spans="1:8">
      <c r="A1862">
        <v>1861</v>
      </c>
      <c r="B1862" t="s">
        <v>1479</v>
      </c>
      <c r="C1862">
        <v>1</v>
      </c>
      <c r="D1862">
        <v>18.18064</v>
      </c>
      <c r="E1862" t="s">
        <v>3123</v>
      </c>
      <c r="F1862">
        <f t="shared" si="36"/>
        <v>18.18064</v>
      </c>
      <c r="G1862">
        <v>1</v>
      </c>
    </row>
    <row r="1863" spans="1:8">
      <c r="A1863">
        <v>1862</v>
      </c>
      <c r="B1863" t="s">
        <v>1480</v>
      </c>
      <c r="C1863">
        <v>1</v>
      </c>
      <c r="D1863">
        <v>13.62853</v>
      </c>
      <c r="E1863" t="s">
        <v>3123</v>
      </c>
      <c r="F1863">
        <f t="shared" si="36"/>
        <v>13.62853</v>
      </c>
      <c r="G1863">
        <v>1</v>
      </c>
    </row>
    <row r="1864" spans="1:8">
      <c r="A1864">
        <v>1863</v>
      </c>
      <c r="B1864" t="s">
        <v>1481</v>
      </c>
      <c r="C1864">
        <v>1</v>
      </c>
      <c r="D1864">
        <v>16.320519999999998</v>
      </c>
      <c r="E1864" t="s">
        <v>3123</v>
      </c>
      <c r="F1864">
        <f t="shared" si="36"/>
        <v>16.320519999999998</v>
      </c>
      <c r="G1864">
        <v>1</v>
      </c>
    </row>
    <row r="1865" spans="1:8">
      <c r="A1865">
        <v>1864</v>
      </c>
      <c r="B1865" t="s">
        <v>1482</v>
      </c>
      <c r="C1865">
        <v>1</v>
      </c>
      <c r="D1865">
        <v>26.131779999999999</v>
      </c>
      <c r="E1865" t="s">
        <v>3123</v>
      </c>
      <c r="F1865">
        <f t="shared" si="36"/>
        <v>26.131779999999999</v>
      </c>
      <c r="G1865">
        <v>1</v>
      </c>
    </row>
    <row r="1866" spans="1:8">
      <c r="A1866">
        <v>1865</v>
      </c>
      <c r="B1866" t="s">
        <v>1483</v>
      </c>
      <c r="C1866">
        <v>1</v>
      </c>
      <c r="D1866">
        <v>31.526969999999999</v>
      </c>
      <c r="E1866" t="s">
        <v>3123</v>
      </c>
      <c r="F1866">
        <f t="shared" si="36"/>
        <v>31.526969999999999</v>
      </c>
      <c r="G1866">
        <v>1</v>
      </c>
    </row>
    <row r="1867" spans="1:8">
      <c r="A1867">
        <v>1866</v>
      </c>
      <c r="B1867" t="s">
        <v>1484</v>
      </c>
      <c r="C1867">
        <v>1</v>
      </c>
      <c r="D1867">
        <v>20.845960000000002</v>
      </c>
      <c r="E1867" t="s">
        <v>3123</v>
      </c>
      <c r="F1867">
        <f t="shared" si="36"/>
        <v>20.845960000000002</v>
      </c>
      <c r="G1867">
        <v>1</v>
      </c>
    </row>
    <row r="1868" spans="1:8">
      <c r="A1868">
        <v>1867</v>
      </c>
      <c r="B1868" t="s">
        <v>1485</v>
      </c>
      <c r="C1868">
        <v>1</v>
      </c>
      <c r="D1868">
        <v>32.616010000000003</v>
      </c>
      <c r="E1868" t="s">
        <v>3123</v>
      </c>
      <c r="F1868">
        <f t="shared" si="36"/>
        <v>32.616010000000003</v>
      </c>
      <c r="G1868">
        <v>1</v>
      </c>
    </row>
    <row r="1869" spans="1:8">
      <c r="A1869">
        <v>1868</v>
      </c>
      <c r="B1869" t="s">
        <v>1486</v>
      </c>
      <c r="C1869">
        <v>1</v>
      </c>
      <c r="D1869">
        <v>62.368940000000002</v>
      </c>
      <c r="E1869" t="s">
        <v>3123</v>
      </c>
      <c r="F1869">
        <f t="shared" si="36"/>
        <v>62.368940000000002</v>
      </c>
      <c r="G1869">
        <v>1</v>
      </c>
    </row>
    <row r="1870" spans="1:8">
      <c r="A1870">
        <v>1869</v>
      </c>
      <c r="B1870" t="s">
        <v>1487</v>
      </c>
      <c r="C1870">
        <v>1</v>
      </c>
      <c r="D1870">
        <v>35.854419999999998</v>
      </c>
      <c r="E1870" t="s">
        <v>3123</v>
      </c>
      <c r="F1870">
        <f t="shared" si="36"/>
        <v>35.854419999999998</v>
      </c>
      <c r="G1870">
        <v>1</v>
      </c>
    </row>
    <row r="1871" spans="1:8">
      <c r="A1871">
        <v>1870</v>
      </c>
      <c r="B1871" t="s">
        <v>1488</v>
      </c>
      <c r="C1871">
        <v>1</v>
      </c>
      <c r="D1871">
        <v>27.623919999999998</v>
      </c>
      <c r="E1871" t="s">
        <v>3123</v>
      </c>
      <c r="F1871">
        <f t="shared" si="36"/>
        <v>27.623919999999998</v>
      </c>
      <c r="G1871">
        <v>1</v>
      </c>
    </row>
    <row r="1872" spans="1:8">
      <c r="A1872">
        <v>1871</v>
      </c>
      <c r="B1872" t="s">
        <v>1489</v>
      </c>
      <c r="C1872">
        <v>1</v>
      </c>
      <c r="D1872">
        <v>44.63608</v>
      </c>
      <c r="E1872" t="s">
        <v>3123</v>
      </c>
      <c r="F1872">
        <f t="shared" si="36"/>
        <v>44.63608</v>
      </c>
      <c r="G1872">
        <v>1</v>
      </c>
    </row>
    <row r="1873" spans="1:7">
      <c r="A1873">
        <v>1872</v>
      </c>
      <c r="B1873" t="s">
        <v>1490</v>
      </c>
      <c r="C1873">
        <v>1</v>
      </c>
      <c r="D1873">
        <v>3.1654599999999999</v>
      </c>
      <c r="E1873" t="s">
        <v>3123</v>
      </c>
      <c r="F1873">
        <f t="shared" si="36"/>
        <v>3.1654599999999999</v>
      </c>
      <c r="G1873">
        <v>1</v>
      </c>
    </row>
    <row r="1874" spans="1:7">
      <c r="A1874">
        <v>1873</v>
      </c>
      <c r="B1874" t="s">
        <v>1491</v>
      </c>
      <c r="C1874">
        <v>1</v>
      </c>
      <c r="D1874">
        <v>2.1464599999999998</v>
      </c>
      <c r="E1874" t="s">
        <v>3123</v>
      </c>
      <c r="F1874">
        <f t="shared" si="36"/>
        <v>2.1464599999999998</v>
      </c>
      <c r="G1874">
        <v>1</v>
      </c>
    </row>
    <row r="1875" spans="1:7">
      <c r="A1875">
        <v>1874</v>
      </c>
      <c r="B1875" t="s">
        <v>1492</v>
      </c>
      <c r="C1875">
        <v>1</v>
      </c>
      <c r="D1875">
        <v>1.8746499999999999</v>
      </c>
      <c r="E1875" t="s">
        <v>3123</v>
      </c>
      <c r="F1875">
        <f t="shared" si="36"/>
        <v>1.8746499999999999</v>
      </c>
      <c r="G1875">
        <v>1</v>
      </c>
    </row>
    <row r="1876" spans="1:7">
      <c r="A1876">
        <v>1875</v>
      </c>
      <c r="B1876" t="s">
        <v>1493</v>
      </c>
      <c r="C1876">
        <v>1</v>
      </c>
      <c r="D1876">
        <v>1.11564</v>
      </c>
      <c r="E1876" t="s">
        <v>3123</v>
      </c>
      <c r="F1876">
        <f t="shared" si="36"/>
        <v>1.11564</v>
      </c>
      <c r="G1876">
        <v>1</v>
      </c>
    </row>
    <row r="1877" spans="1:7">
      <c r="A1877">
        <v>1876</v>
      </c>
      <c r="B1877" t="s">
        <v>1494</v>
      </c>
      <c r="C1877">
        <v>1</v>
      </c>
      <c r="D1877">
        <v>6.2790999999999997</v>
      </c>
      <c r="E1877" t="s">
        <v>3123</v>
      </c>
      <c r="F1877">
        <f t="shared" si="36"/>
        <v>6.2790999999999997</v>
      </c>
      <c r="G1877">
        <v>1</v>
      </c>
    </row>
    <row r="1878" spans="1:7">
      <c r="A1878">
        <v>1877</v>
      </c>
      <c r="B1878" t="s">
        <v>1495</v>
      </c>
      <c r="C1878">
        <v>1</v>
      </c>
      <c r="D1878">
        <v>3.2321499999999999</v>
      </c>
      <c r="E1878" t="s">
        <v>3123</v>
      </c>
      <c r="F1878">
        <f t="shared" si="36"/>
        <v>3.2321499999999999</v>
      </c>
      <c r="G1878">
        <v>1</v>
      </c>
    </row>
    <row r="1879" spans="1:7">
      <c r="A1879">
        <v>1878</v>
      </c>
      <c r="B1879" t="s">
        <v>1496</v>
      </c>
      <c r="C1879">
        <v>1</v>
      </c>
      <c r="D1879">
        <v>3.44516</v>
      </c>
      <c r="E1879" t="s">
        <v>3123</v>
      </c>
      <c r="F1879">
        <f t="shared" si="36"/>
        <v>3.44516</v>
      </c>
      <c r="G1879">
        <v>1</v>
      </c>
    </row>
    <row r="1880" spans="1:7">
      <c r="A1880">
        <v>1879</v>
      </c>
      <c r="B1880" t="s">
        <v>1497</v>
      </c>
      <c r="C1880">
        <v>1</v>
      </c>
      <c r="D1880">
        <v>5.4451499999999999</v>
      </c>
      <c r="E1880" t="s">
        <v>3123</v>
      </c>
      <c r="F1880">
        <f t="shared" si="36"/>
        <v>5.4451499999999999</v>
      </c>
      <c r="G1880">
        <v>1</v>
      </c>
    </row>
    <row r="1881" spans="1:7">
      <c r="A1881">
        <v>1880</v>
      </c>
      <c r="B1881" t="s">
        <v>1498</v>
      </c>
      <c r="C1881">
        <v>1</v>
      </c>
      <c r="D1881">
        <v>3.8464200000000002</v>
      </c>
      <c r="E1881" t="s">
        <v>3123</v>
      </c>
      <c r="F1881">
        <f t="shared" si="36"/>
        <v>3.8464200000000002</v>
      </c>
      <c r="G1881">
        <v>1</v>
      </c>
    </row>
    <row r="1882" spans="1:7">
      <c r="A1882">
        <v>1881</v>
      </c>
      <c r="B1882" t="s">
        <v>1499</v>
      </c>
      <c r="C1882">
        <v>1</v>
      </c>
      <c r="D1882">
        <v>3.2415400000000001</v>
      </c>
      <c r="E1882" t="s">
        <v>3123</v>
      </c>
      <c r="F1882">
        <f t="shared" si="36"/>
        <v>3.2415400000000001</v>
      </c>
      <c r="G1882">
        <v>1</v>
      </c>
    </row>
    <row r="1883" spans="1:7">
      <c r="A1883">
        <v>1882</v>
      </c>
      <c r="B1883" t="s">
        <v>1500</v>
      </c>
      <c r="C1883">
        <v>1</v>
      </c>
      <c r="D1883">
        <v>1.8946499999999999</v>
      </c>
      <c r="E1883" t="s">
        <v>3123</v>
      </c>
      <c r="F1883">
        <f t="shared" si="36"/>
        <v>1.8946499999999999</v>
      </c>
      <c r="G1883">
        <v>1</v>
      </c>
    </row>
    <row r="1884" spans="1:7">
      <c r="A1884">
        <v>1883</v>
      </c>
      <c r="B1884" t="s">
        <v>1501</v>
      </c>
      <c r="C1884">
        <v>1</v>
      </c>
      <c r="D1884">
        <v>1.3441700000000001</v>
      </c>
      <c r="E1884" t="s">
        <v>3123</v>
      </c>
      <c r="F1884">
        <f t="shared" si="36"/>
        <v>1.3441700000000001</v>
      </c>
      <c r="G1884">
        <v>1</v>
      </c>
    </row>
    <row r="1885" spans="1:7">
      <c r="A1885">
        <v>1884</v>
      </c>
      <c r="B1885" t="s">
        <v>1502</v>
      </c>
      <c r="C1885">
        <v>1</v>
      </c>
      <c r="D1885">
        <v>14.12018</v>
      </c>
      <c r="E1885" t="s">
        <v>3123</v>
      </c>
      <c r="F1885">
        <f t="shared" si="36"/>
        <v>14.12018</v>
      </c>
      <c r="G1885">
        <v>1</v>
      </c>
    </row>
    <row r="1886" spans="1:7">
      <c r="A1886">
        <v>1885</v>
      </c>
      <c r="B1886" t="s">
        <v>1503</v>
      </c>
      <c r="C1886">
        <v>1</v>
      </c>
      <c r="D1886">
        <v>7.1454700000000004</v>
      </c>
      <c r="E1886" t="s">
        <v>3123</v>
      </c>
      <c r="F1886">
        <f t="shared" si="36"/>
        <v>7.1454700000000004</v>
      </c>
      <c r="G1886">
        <v>1</v>
      </c>
    </row>
    <row r="1887" spans="1:7">
      <c r="A1887">
        <v>1886</v>
      </c>
      <c r="B1887" t="s">
        <v>1504</v>
      </c>
      <c r="C1887">
        <v>1</v>
      </c>
      <c r="D1887">
        <v>5.6165200000000004</v>
      </c>
      <c r="E1887" t="s">
        <v>3123</v>
      </c>
      <c r="F1887">
        <f t="shared" si="36"/>
        <v>5.6165200000000004</v>
      </c>
      <c r="G1887">
        <v>1</v>
      </c>
    </row>
    <row r="1888" spans="1:7">
      <c r="A1888">
        <v>1887</v>
      </c>
      <c r="B1888" t="s">
        <v>1505</v>
      </c>
      <c r="C1888">
        <v>1</v>
      </c>
      <c r="D1888">
        <v>6.4789500000000002</v>
      </c>
      <c r="E1888" t="s">
        <v>3123</v>
      </c>
      <c r="F1888">
        <f t="shared" si="36"/>
        <v>6.4789500000000002</v>
      </c>
      <c r="G1888">
        <v>1</v>
      </c>
    </row>
    <row r="1889" spans="1:7">
      <c r="A1889">
        <v>1888</v>
      </c>
      <c r="B1889" t="s">
        <v>1506</v>
      </c>
      <c r="C1889">
        <v>1</v>
      </c>
      <c r="D1889">
        <v>3.2546400000000002</v>
      </c>
      <c r="E1889" t="s">
        <v>3123</v>
      </c>
      <c r="F1889">
        <f t="shared" si="36"/>
        <v>3.2546400000000002</v>
      </c>
      <c r="G1889">
        <v>1</v>
      </c>
    </row>
    <row r="1890" spans="1:7">
      <c r="A1890">
        <v>1889</v>
      </c>
      <c r="B1890" t="s">
        <v>1507</v>
      </c>
      <c r="C1890">
        <v>1</v>
      </c>
      <c r="D1890">
        <v>2.2644700000000002</v>
      </c>
      <c r="E1890" t="s">
        <v>3123</v>
      </c>
      <c r="F1890">
        <f t="shared" si="36"/>
        <v>2.2644700000000002</v>
      </c>
      <c r="G1890">
        <v>1</v>
      </c>
    </row>
    <row r="1891" spans="1:7">
      <c r="A1891">
        <v>1890</v>
      </c>
      <c r="B1891" t="s">
        <v>1508</v>
      </c>
      <c r="C1891">
        <v>1</v>
      </c>
      <c r="D1891">
        <v>1.24152</v>
      </c>
      <c r="E1891" t="s">
        <v>3123</v>
      </c>
      <c r="F1891">
        <f t="shared" si="36"/>
        <v>1.24152</v>
      </c>
      <c r="G1891">
        <v>1</v>
      </c>
    </row>
    <row r="1892" spans="1:7">
      <c r="A1892">
        <v>1891</v>
      </c>
      <c r="B1892" t="s">
        <v>1509</v>
      </c>
      <c r="C1892">
        <v>1</v>
      </c>
      <c r="D1892">
        <v>3.1495000000000002</v>
      </c>
      <c r="E1892" t="s">
        <v>3123</v>
      </c>
      <c r="F1892">
        <f t="shared" si="36"/>
        <v>3.1495000000000002</v>
      </c>
      <c r="G1892">
        <v>1</v>
      </c>
    </row>
    <row r="1893" spans="1:7">
      <c r="A1893">
        <v>1892</v>
      </c>
      <c r="B1893" t="s">
        <v>1510</v>
      </c>
      <c r="C1893">
        <v>1</v>
      </c>
      <c r="D1893">
        <v>2.7451500000000002</v>
      </c>
      <c r="E1893" t="s">
        <v>3123</v>
      </c>
      <c r="F1893">
        <f t="shared" si="36"/>
        <v>2.7451500000000002</v>
      </c>
      <c r="G1893">
        <v>1</v>
      </c>
    </row>
    <row r="1894" spans="1:7">
      <c r="A1894">
        <v>1893</v>
      </c>
      <c r="B1894" t="s">
        <v>1511</v>
      </c>
      <c r="C1894">
        <v>1</v>
      </c>
      <c r="D1894">
        <v>4.1484399999999999</v>
      </c>
      <c r="E1894" t="s">
        <v>3123</v>
      </c>
      <c r="F1894">
        <f t="shared" si="36"/>
        <v>4.1484399999999999</v>
      </c>
      <c r="G1894">
        <v>1</v>
      </c>
    </row>
    <row r="1895" spans="1:7">
      <c r="A1895">
        <v>1894</v>
      </c>
      <c r="B1895" t="s">
        <v>1512</v>
      </c>
      <c r="C1895">
        <v>1</v>
      </c>
      <c r="D1895">
        <v>4.9816200000000004</v>
      </c>
      <c r="E1895" t="s">
        <v>3123</v>
      </c>
      <c r="F1895">
        <f t="shared" si="36"/>
        <v>4.9816200000000004</v>
      </c>
      <c r="G1895">
        <v>1</v>
      </c>
    </row>
    <row r="1896" spans="1:7">
      <c r="A1896">
        <v>1895</v>
      </c>
      <c r="B1896" t="s">
        <v>1513</v>
      </c>
      <c r="C1896">
        <v>1</v>
      </c>
      <c r="D1896">
        <v>5.4749499999999998</v>
      </c>
      <c r="E1896" t="s">
        <v>3123</v>
      </c>
      <c r="F1896">
        <f t="shared" si="36"/>
        <v>5.4749499999999998</v>
      </c>
      <c r="G1896">
        <v>1</v>
      </c>
    </row>
    <row r="1897" spans="1:7">
      <c r="A1897">
        <v>1896</v>
      </c>
      <c r="B1897" t="s">
        <v>1514</v>
      </c>
      <c r="C1897">
        <v>1</v>
      </c>
      <c r="D1897">
        <v>3.2454499999999999</v>
      </c>
      <c r="E1897" t="s">
        <v>3123</v>
      </c>
      <c r="F1897">
        <f t="shared" si="36"/>
        <v>3.2454499999999999</v>
      </c>
      <c r="G1897">
        <v>1</v>
      </c>
    </row>
    <row r="1898" spans="1:7">
      <c r="A1898">
        <v>1897</v>
      </c>
      <c r="B1898" t="s">
        <v>1515</v>
      </c>
      <c r="C1898">
        <v>1</v>
      </c>
      <c r="D1898">
        <v>2.24647</v>
      </c>
      <c r="E1898" t="s">
        <v>3123</v>
      </c>
      <c r="F1898">
        <f t="shared" si="36"/>
        <v>2.24647</v>
      </c>
      <c r="G1898">
        <v>1</v>
      </c>
    </row>
    <row r="1899" spans="1:7">
      <c r="A1899">
        <v>1898</v>
      </c>
      <c r="B1899" t="s">
        <v>1516</v>
      </c>
      <c r="C1899">
        <v>1</v>
      </c>
      <c r="D1899">
        <v>4.1464600000000003</v>
      </c>
      <c r="E1899" t="s">
        <v>3123</v>
      </c>
      <c r="F1899">
        <f t="shared" si="36"/>
        <v>4.1464600000000003</v>
      </c>
      <c r="G1899">
        <v>1</v>
      </c>
    </row>
    <row r="1900" spans="1:7">
      <c r="A1900">
        <v>1899</v>
      </c>
      <c r="B1900" t="s">
        <v>1517</v>
      </c>
      <c r="C1900">
        <v>1</v>
      </c>
      <c r="D1900">
        <v>7.8415400000000002</v>
      </c>
      <c r="E1900" t="s">
        <v>3123</v>
      </c>
      <c r="F1900">
        <f t="shared" si="36"/>
        <v>7.8415400000000002</v>
      </c>
      <c r="G1900">
        <v>1</v>
      </c>
    </row>
    <row r="1901" spans="1:7">
      <c r="A1901">
        <v>1900</v>
      </c>
      <c r="B1901" t="s">
        <v>1518</v>
      </c>
      <c r="C1901">
        <v>1</v>
      </c>
      <c r="D1901">
        <v>5.1456499999999998</v>
      </c>
      <c r="E1901" t="s">
        <v>3123</v>
      </c>
      <c r="F1901">
        <f t="shared" si="36"/>
        <v>5.1456499999999998</v>
      </c>
      <c r="G1901">
        <v>1</v>
      </c>
    </row>
    <row r="1902" spans="1:7">
      <c r="A1902">
        <v>1901</v>
      </c>
      <c r="B1902" t="s">
        <v>1519</v>
      </c>
      <c r="C1902">
        <v>1</v>
      </c>
      <c r="D1902">
        <v>7.4564199999999996</v>
      </c>
      <c r="E1902" t="s">
        <v>3123</v>
      </c>
      <c r="F1902">
        <f t="shared" si="36"/>
        <v>7.4564199999999996</v>
      </c>
      <c r="G1902">
        <v>1</v>
      </c>
    </row>
    <row r="1903" spans="1:7">
      <c r="A1903">
        <v>1902</v>
      </c>
      <c r="B1903" t="s">
        <v>1520</v>
      </c>
      <c r="C1903">
        <v>1</v>
      </c>
      <c r="D1903">
        <v>12.933260000000001</v>
      </c>
      <c r="E1903" t="s">
        <v>3123</v>
      </c>
      <c r="F1903">
        <f t="shared" si="36"/>
        <v>12.933260000000001</v>
      </c>
      <c r="G1903">
        <v>1</v>
      </c>
    </row>
    <row r="1904" spans="1:7">
      <c r="A1904">
        <v>1903</v>
      </c>
      <c r="B1904" t="s">
        <v>1521</v>
      </c>
      <c r="C1904">
        <v>1</v>
      </c>
      <c r="D1904">
        <v>12.830819999999999</v>
      </c>
      <c r="E1904" t="s">
        <v>3123</v>
      </c>
      <c r="F1904">
        <f t="shared" si="36"/>
        <v>12.830819999999999</v>
      </c>
      <c r="G1904">
        <v>1</v>
      </c>
    </row>
    <row r="1905" spans="1:7">
      <c r="A1905">
        <v>1904</v>
      </c>
      <c r="B1905" t="s">
        <v>1522</v>
      </c>
      <c r="C1905">
        <v>1</v>
      </c>
      <c r="D1905">
        <v>5.7416499999999999</v>
      </c>
      <c r="E1905" t="s">
        <v>3123</v>
      </c>
      <c r="F1905">
        <f t="shared" si="36"/>
        <v>5.7416499999999999</v>
      </c>
      <c r="G1905">
        <v>1</v>
      </c>
    </row>
    <row r="1906" spans="1:7">
      <c r="A1906">
        <v>1905</v>
      </c>
      <c r="B1906" t="s">
        <v>1523</v>
      </c>
      <c r="C1906">
        <v>1</v>
      </c>
      <c r="D1906">
        <v>4.1456499999999998</v>
      </c>
      <c r="E1906" t="s">
        <v>3123</v>
      </c>
      <c r="F1906">
        <f t="shared" si="36"/>
        <v>4.1456499999999998</v>
      </c>
      <c r="G1906">
        <v>1</v>
      </c>
    </row>
    <row r="1907" spans="1:7">
      <c r="A1907">
        <v>1906</v>
      </c>
      <c r="B1907" t="s">
        <v>1524</v>
      </c>
      <c r="C1907">
        <v>1</v>
      </c>
      <c r="D1907">
        <v>1.94652</v>
      </c>
      <c r="E1907" t="s">
        <v>3123</v>
      </c>
      <c r="F1907">
        <f t="shared" si="36"/>
        <v>1.94652</v>
      </c>
      <c r="G1907">
        <v>1</v>
      </c>
    </row>
    <row r="1908" spans="1:7">
      <c r="A1908">
        <v>1907</v>
      </c>
      <c r="B1908" t="s">
        <v>1525</v>
      </c>
      <c r="C1908">
        <v>1</v>
      </c>
      <c r="D1908">
        <v>2.9941599999999999</v>
      </c>
      <c r="E1908" t="s">
        <v>3123</v>
      </c>
      <c r="F1908">
        <f t="shared" si="36"/>
        <v>2.9941599999999999</v>
      </c>
      <c r="G1908">
        <v>1</v>
      </c>
    </row>
    <row r="1909" spans="1:7">
      <c r="A1909">
        <v>1908</v>
      </c>
      <c r="B1909" t="s">
        <v>1526</v>
      </c>
      <c r="C1909">
        <v>1</v>
      </c>
      <c r="D1909">
        <v>2.8744499999999999</v>
      </c>
      <c r="E1909" t="s">
        <v>3123</v>
      </c>
      <c r="F1909">
        <f t="shared" si="36"/>
        <v>2.8744499999999999</v>
      </c>
      <c r="G1909">
        <v>1</v>
      </c>
    </row>
    <row r="1910" spans="1:7">
      <c r="A1910">
        <v>1909</v>
      </c>
      <c r="B1910" t="s">
        <v>1527</v>
      </c>
      <c r="C1910">
        <v>1</v>
      </c>
      <c r="D1910">
        <v>3.4641600000000001</v>
      </c>
      <c r="E1910" t="s">
        <v>3123</v>
      </c>
      <c r="F1910">
        <f t="shared" si="36"/>
        <v>3.4641600000000001</v>
      </c>
      <c r="G1910">
        <v>1</v>
      </c>
    </row>
    <row r="1911" spans="1:7">
      <c r="A1911">
        <v>1910</v>
      </c>
      <c r="B1911" t="s">
        <v>1528</v>
      </c>
      <c r="C1911">
        <v>1</v>
      </c>
      <c r="D1911">
        <v>6.8515100000000002</v>
      </c>
      <c r="E1911" t="s">
        <v>3123</v>
      </c>
      <c r="F1911">
        <f t="shared" si="36"/>
        <v>6.8515100000000002</v>
      </c>
      <c r="G1911">
        <v>1</v>
      </c>
    </row>
    <row r="1912" spans="1:7">
      <c r="A1912">
        <v>1911</v>
      </c>
      <c r="B1912" t="s">
        <v>1529</v>
      </c>
      <c r="C1912">
        <v>1</v>
      </c>
      <c r="D1912">
        <v>4.9494600000000002</v>
      </c>
      <c r="E1912" t="s">
        <v>3123</v>
      </c>
      <c r="F1912">
        <f t="shared" si="36"/>
        <v>4.9494600000000002</v>
      </c>
      <c r="G1912">
        <v>1</v>
      </c>
    </row>
    <row r="1913" spans="1:7">
      <c r="A1913">
        <v>1912</v>
      </c>
      <c r="B1913" t="s">
        <v>1530</v>
      </c>
      <c r="C1913">
        <v>1</v>
      </c>
      <c r="D1913">
        <v>4.8415699999999999</v>
      </c>
      <c r="E1913" t="s">
        <v>3123</v>
      </c>
      <c r="F1913">
        <f t="shared" si="36"/>
        <v>4.8415699999999999</v>
      </c>
      <c r="G1913">
        <v>1</v>
      </c>
    </row>
    <row r="1914" spans="1:7">
      <c r="A1914">
        <v>1913</v>
      </c>
      <c r="B1914" t="s">
        <v>1531</v>
      </c>
      <c r="C1914">
        <v>1</v>
      </c>
      <c r="D1914">
        <v>2.9416099999999998</v>
      </c>
      <c r="E1914" t="s">
        <v>3123</v>
      </c>
      <c r="F1914">
        <f t="shared" si="36"/>
        <v>2.9416099999999998</v>
      </c>
      <c r="G1914">
        <v>1</v>
      </c>
    </row>
    <row r="1915" spans="1:7">
      <c r="A1915">
        <v>1914</v>
      </c>
      <c r="B1915" t="s">
        <v>1532</v>
      </c>
      <c r="C1915">
        <v>1</v>
      </c>
      <c r="D1915">
        <v>3.11646</v>
      </c>
      <c r="E1915" t="s">
        <v>3123</v>
      </c>
      <c r="F1915">
        <f t="shared" si="36"/>
        <v>3.11646</v>
      </c>
      <c r="G1915">
        <v>1</v>
      </c>
    </row>
    <row r="1916" spans="1:7">
      <c r="A1916">
        <v>1915</v>
      </c>
      <c r="B1916" t="s">
        <v>1533</v>
      </c>
      <c r="C1916">
        <v>1</v>
      </c>
      <c r="D1916">
        <v>3.94652</v>
      </c>
      <c r="E1916" t="s">
        <v>3123</v>
      </c>
      <c r="F1916">
        <f t="shared" si="36"/>
        <v>3.94652</v>
      </c>
      <c r="G1916">
        <v>1</v>
      </c>
    </row>
    <row r="1917" spans="1:7">
      <c r="A1917">
        <v>1916</v>
      </c>
      <c r="B1917" t="s">
        <v>1473</v>
      </c>
      <c r="C1917">
        <v>3</v>
      </c>
      <c r="D1917">
        <v>9.2576199999999993</v>
      </c>
      <c r="E1917" t="s">
        <v>3123</v>
      </c>
      <c r="F1917">
        <f t="shared" si="36"/>
        <v>9.2576199999999993</v>
      </c>
      <c r="G1917">
        <v>1</v>
      </c>
    </row>
    <row r="1918" spans="1:7">
      <c r="A1918">
        <v>1917</v>
      </c>
      <c r="B1918" t="s">
        <v>1475</v>
      </c>
      <c r="C1918">
        <v>3</v>
      </c>
      <c r="D1918">
        <v>7.8324600000000002</v>
      </c>
      <c r="E1918" t="s">
        <v>3123</v>
      </c>
      <c r="F1918">
        <f t="shared" si="36"/>
        <v>7.8324600000000002</v>
      </c>
      <c r="G1918">
        <v>1</v>
      </c>
    </row>
    <row r="1919" spans="1:7">
      <c r="A1919">
        <v>1918</v>
      </c>
      <c r="B1919" t="s">
        <v>1476</v>
      </c>
      <c r="C1919">
        <v>3</v>
      </c>
      <c r="D1919">
        <v>4.4564199999999996</v>
      </c>
      <c r="E1919" t="s">
        <v>3123</v>
      </c>
      <c r="F1919">
        <f t="shared" si="36"/>
        <v>4.4564199999999996</v>
      </c>
      <c r="G1919">
        <v>1</v>
      </c>
    </row>
    <row r="1920" spans="1:7">
      <c r="A1920">
        <v>1919</v>
      </c>
      <c r="B1920" t="s">
        <v>1477</v>
      </c>
      <c r="C1920">
        <v>3</v>
      </c>
      <c r="D1920">
        <v>3.9841700000000002</v>
      </c>
      <c r="E1920" t="s">
        <v>3123</v>
      </c>
      <c r="F1920">
        <f t="shared" si="36"/>
        <v>3.9841700000000002</v>
      </c>
      <c r="G1920">
        <v>1</v>
      </c>
    </row>
    <row r="1921" spans="1:7">
      <c r="A1921">
        <v>1920</v>
      </c>
      <c r="B1921" t="s">
        <v>1478</v>
      </c>
      <c r="C1921">
        <v>3</v>
      </c>
      <c r="D1921">
        <v>13.27881</v>
      </c>
      <c r="E1921" t="s">
        <v>3123</v>
      </c>
      <c r="F1921">
        <f t="shared" si="36"/>
        <v>13.27881</v>
      </c>
      <c r="G1921">
        <v>1</v>
      </c>
    </row>
    <row r="1922" spans="1:7">
      <c r="A1922">
        <v>1921</v>
      </c>
      <c r="B1922" t="s">
        <v>1479</v>
      </c>
      <c r="C1922">
        <v>3</v>
      </c>
      <c r="D1922">
        <v>12.40164</v>
      </c>
      <c r="E1922" t="s">
        <v>3123</v>
      </c>
      <c r="F1922">
        <f t="shared" ref="F1922:F1985" si="37">D1922</f>
        <v>12.40164</v>
      </c>
      <c r="G1922">
        <v>1</v>
      </c>
    </row>
    <row r="1923" spans="1:7">
      <c r="A1923">
        <v>1922</v>
      </c>
      <c r="B1923" t="s">
        <v>1480</v>
      </c>
      <c r="C1923">
        <v>3</v>
      </c>
      <c r="D1923">
        <v>10.969049999999999</v>
      </c>
      <c r="E1923" t="s">
        <v>3123</v>
      </c>
      <c r="F1923">
        <f t="shared" si="37"/>
        <v>10.969049999999999</v>
      </c>
      <c r="G1923">
        <v>1</v>
      </c>
    </row>
    <row r="1924" spans="1:7">
      <c r="A1924">
        <v>1923</v>
      </c>
      <c r="B1924" t="s">
        <v>1481</v>
      </c>
      <c r="C1924">
        <v>3</v>
      </c>
      <c r="D1924">
        <v>11.05331</v>
      </c>
      <c r="E1924" t="s">
        <v>3123</v>
      </c>
      <c r="F1924">
        <f t="shared" si="37"/>
        <v>11.05331</v>
      </c>
      <c r="G1924">
        <v>1</v>
      </c>
    </row>
    <row r="1925" spans="1:7">
      <c r="A1925">
        <v>1924</v>
      </c>
      <c r="B1925" t="s">
        <v>1482</v>
      </c>
      <c r="C1925">
        <v>3</v>
      </c>
      <c r="D1925">
        <v>10.1229</v>
      </c>
      <c r="E1925" t="s">
        <v>3123</v>
      </c>
      <c r="F1925">
        <f t="shared" si="37"/>
        <v>10.1229</v>
      </c>
      <c r="G1925">
        <v>1</v>
      </c>
    </row>
    <row r="1926" spans="1:7">
      <c r="A1926">
        <v>1925</v>
      </c>
      <c r="B1926" t="s">
        <v>1483</v>
      </c>
      <c r="C1926">
        <v>3</v>
      </c>
      <c r="D1926">
        <v>13.15141</v>
      </c>
      <c r="E1926" t="s">
        <v>3123</v>
      </c>
      <c r="F1926">
        <f t="shared" si="37"/>
        <v>13.15141</v>
      </c>
      <c r="G1926">
        <v>1</v>
      </c>
    </row>
    <row r="1927" spans="1:7">
      <c r="A1927">
        <v>1926</v>
      </c>
      <c r="B1927" t="s">
        <v>1484</v>
      </c>
      <c r="C1927">
        <v>3</v>
      </c>
      <c r="D1927">
        <v>13.255129999999999</v>
      </c>
      <c r="E1927" t="s">
        <v>3123</v>
      </c>
      <c r="F1927">
        <f t="shared" si="37"/>
        <v>13.255129999999999</v>
      </c>
      <c r="G1927">
        <v>1</v>
      </c>
    </row>
    <row r="1928" spans="1:7">
      <c r="A1928">
        <v>1927</v>
      </c>
      <c r="B1928" t="s">
        <v>1485</v>
      </c>
      <c r="C1928">
        <v>3</v>
      </c>
      <c r="D1928">
        <v>21.059159999999999</v>
      </c>
      <c r="E1928" t="s">
        <v>3123</v>
      </c>
      <c r="F1928">
        <f t="shared" si="37"/>
        <v>21.059159999999999</v>
      </c>
      <c r="G1928">
        <v>1</v>
      </c>
    </row>
    <row r="1929" spans="1:7">
      <c r="A1929">
        <v>1928</v>
      </c>
      <c r="B1929" t="s">
        <v>1486</v>
      </c>
      <c r="C1929">
        <v>3</v>
      </c>
      <c r="D1929">
        <v>22.3233</v>
      </c>
      <c r="E1929" t="s">
        <v>3123</v>
      </c>
      <c r="F1929">
        <f t="shared" si="37"/>
        <v>22.3233</v>
      </c>
      <c r="G1929">
        <v>1</v>
      </c>
    </row>
    <row r="1930" spans="1:7">
      <c r="A1930">
        <v>1929</v>
      </c>
      <c r="B1930" t="s">
        <v>1487</v>
      </c>
      <c r="C1930">
        <v>3</v>
      </c>
      <c r="D1930">
        <v>27.369509999999998</v>
      </c>
      <c r="E1930" t="s">
        <v>3123</v>
      </c>
      <c r="F1930">
        <f t="shared" si="37"/>
        <v>27.369509999999998</v>
      </c>
      <c r="G1930">
        <v>1</v>
      </c>
    </row>
    <row r="1931" spans="1:7">
      <c r="A1931">
        <v>1930</v>
      </c>
      <c r="B1931" t="s">
        <v>1488</v>
      </c>
      <c r="C1931">
        <v>3</v>
      </c>
      <c r="D1931">
        <v>16.611370000000001</v>
      </c>
      <c r="E1931" t="s">
        <v>3123</v>
      </c>
      <c r="F1931">
        <f t="shared" si="37"/>
        <v>16.611370000000001</v>
      </c>
      <c r="G1931">
        <v>1</v>
      </c>
    </row>
    <row r="1932" spans="1:7">
      <c r="A1932">
        <v>1931</v>
      </c>
      <c r="B1932" t="s">
        <v>1489</v>
      </c>
      <c r="C1932">
        <v>3</v>
      </c>
      <c r="D1932">
        <v>17.708500000000001</v>
      </c>
      <c r="E1932" t="s">
        <v>3123</v>
      </c>
      <c r="F1932">
        <f t="shared" si="37"/>
        <v>17.708500000000001</v>
      </c>
      <c r="G1932">
        <v>1</v>
      </c>
    </row>
    <row r="1933" spans="1:7">
      <c r="A1933">
        <v>1932</v>
      </c>
      <c r="B1933" t="s">
        <v>1490</v>
      </c>
      <c r="C1933">
        <v>3</v>
      </c>
      <c r="D1933">
        <v>2.5416400000000001</v>
      </c>
      <c r="E1933" t="s">
        <v>3123</v>
      </c>
      <c r="F1933">
        <f t="shared" si="37"/>
        <v>2.5416400000000001</v>
      </c>
      <c r="G1933">
        <v>1</v>
      </c>
    </row>
    <row r="1934" spans="1:7">
      <c r="A1934">
        <v>1933</v>
      </c>
      <c r="B1934" t="s">
        <v>1491</v>
      </c>
      <c r="C1934">
        <v>3</v>
      </c>
      <c r="D1934">
        <v>1.8456399999999999</v>
      </c>
      <c r="E1934" t="s">
        <v>3123</v>
      </c>
      <c r="F1934">
        <f t="shared" si="37"/>
        <v>1.8456399999999999</v>
      </c>
      <c r="G1934">
        <v>1</v>
      </c>
    </row>
    <row r="1935" spans="1:7">
      <c r="A1935">
        <v>1934</v>
      </c>
      <c r="B1935" t="s">
        <v>1492</v>
      </c>
      <c r="C1935">
        <v>3</v>
      </c>
      <c r="D1935">
        <v>1.41265</v>
      </c>
      <c r="E1935" t="s">
        <v>3123</v>
      </c>
      <c r="F1935">
        <f t="shared" si="37"/>
        <v>1.41265</v>
      </c>
      <c r="G1935">
        <v>1</v>
      </c>
    </row>
    <row r="1936" spans="1:7">
      <c r="A1936">
        <v>1935</v>
      </c>
      <c r="B1936" t="s">
        <v>1493</v>
      </c>
      <c r="C1936">
        <v>3</v>
      </c>
      <c r="D1936">
        <v>1.0465100000000001</v>
      </c>
      <c r="E1936" t="s">
        <v>3123</v>
      </c>
      <c r="F1936">
        <f t="shared" si="37"/>
        <v>1.0465100000000001</v>
      </c>
      <c r="G1936">
        <v>1</v>
      </c>
    </row>
    <row r="1937" spans="1:7">
      <c r="A1937">
        <v>1936</v>
      </c>
      <c r="B1937" t="s">
        <v>1494</v>
      </c>
      <c r="C1937">
        <v>3</v>
      </c>
      <c r="D1937">
        <v>5.7036100000000003</v>
      </c>
      <c r="E1937" t="s">
        <v>3123</v>
      </c>
      <c r="F1937">
        <f t="shared" si="37"/>
        <v>5.7036100000000003</v>
      </c>
      <c r="G1937">
        <v>1</v>
      </c>
    </row>
    <row r="1938" spans="1:7">
      <c r="A1938">
        <v>1937</v>
      </c>
      <c r="B1938" t="s">
        <v>1495</v>
      </c>
      <c r="C1938">
        <v>3</v>
      </c>
      <c r="D1938">
        <v>2.11565</v>
      </c>
      <c r="E1938" t="s">
        <v>3123</v>
      </c>
      <c r="F1938">
        <f t="shared" si="37"/>
        <v>2.11565</v>
      </c>
      <c r="G1938">
        <v>1</v>
      </c>
    </row>
    <row r="1939" spans="1:7">
      <c r="A1939">
        <v>1938</v>
      </c>
      <c r="B1939" t="s">
        <v>1496</v>
      </c>
      <c r="C1939">
        <v>3</v>
      </c>
      <c r="D1939">
        <v>2.1546500000000002</v>
      </c>
      <c r="E1939" t="s">
        <v>3123</v>
      </c>
      <c r="F1939">
        <f t="shared" si="37"/>
        <v>2.1546500000000002</v>
      </c>
      <c r="G1939">
        <v>1</v>
      </c>
    </row>
    <row r="1940" spans="1:7">
      <c r="A1940">
        <v>1939</v>
      </c>
      <c r="B1940" t="s">
        <v>1497</v>
      </c>
      <c r="C1940">
        <v>3</v>
      </c>
      <c r="D1940">
        <v>2.45147</v>
      </c>
      <c r="E1940" t="s">
        <v>3123</v>
      </c>
      <c r="F1940">
        <f t="shared" si="37"/>
        <v>2.45147</v>
      </c>
      <c r="G1940">
        <v>1</v>
      </c>
    </row>
    <row r="1941" spans="1:7">
      <c r="A1941">
        <v>1940</v>
      </c>
      <c r="B1941" t="s">
        <v>1498</v>
      </c>
      <c r="C1941">
        <v>3</v>
      </c>
      <c r="D1941">
        <v>3.4854099999999999</v>
      </c>
      <c r="E1941" t="s">
        <v>3123</v>
      </c>
      <c r="F1941">
        <f t="shared" si="37"/>
        <v>3.4854099999999999</v>
      </c>
      <c r="G1941">
        <v>1</v>
      </c>
    </row>
    <row r="1942" spans="1:7">
      <c r="A1942">
        <v>1941</v>
      </c>
      <c r="B1942" t="s">
        <v>1499</v>
      </c>
      <c r="C1942">
        <v>3</v>
      </c>
      <c r="D1942">
        <v>2.2415099999999999</v>
      </c>
      <c r="E1942" t="s">
        <v>3123</v>
      </c>
      <c r="F1942">
        <f t="shared" si="37"/>
        <v>2.2415099999999999</v>
      </c>
      <c r="G1942">
        <v>1</v>
      </c>
    </row>
    <row r="1943" spans="1:7">
      <c r="A1943">
        <v>1942</v>
      </c>
      <c r="B1943" t="s">
        <v>1500</v>
      </c>
      <c r="C1943">
        <v>3</v>
      </c>
      <c r="D1943">
        <v>1.56446</v>
      </c>
      <c r="E1943" t="s">
        <v>3123</v>
      </c>
      <c r="F1943">
        <f t="shared" si="37"/>
        <v>1.56446</v>
      </c>
      <c r="G1943">
        <v>1</v>
      </c>
    </row>
    <row r="1944" spans="1:7">
      <c r="A1944">
        <v>1943</v>
      </c>
      <c r="B1944" t="s">
        <v>1501</v>
      </c>
      <c r="C1944">
        <v>3</v>
      </c>
      <c r="D1944">
        <v>1.21451</v>
      </c>
      <c r="E1944" t="s">
        <v>3123</v>
      </c>
      <c r="F1944">
        <f t="shared" si="37"/>
        <v>1.21451</v>
      </c>
      <c r="G1944">
        <v>1</v>
      </c>
    </row>
    <row r="1945" spans="1:7">
      <c r="A1945">
        <v>1944</v>
      </c>
      <c r="B1945" t="s">
        <v>1502</v>
      </c>
      <c r="C1945">
        <v>3</v>
      </c>
      <c r="D1945">
        <v>9.7943700000000007</v>
      </c>
      <c r="E1945" t="s">
        <v>3123</v>
      </c>
      <c r="F1945">
        <f t="shared" si="37"/>
        <v>9.7943700000000007</v>
      </c>
      <c r="G1945">
        <v>1</v>
      </c>
    </row>
    <row r="1946" spans="1:7">
      <c r="A1946">
        <v>1945</v>
      </c>
      <c r="B1946" t="s">
        <v>1503</v>
      </c>
      <c r="C1946">
        <v>3</v>
      </c>
      <c r="D1946">
        <v>4.1541600000000001</v>
      </c>
      <c r="E1946" t="s">
        <v>3123</v>
      </c>
      <c r="F1946">
        <f t="shared" si="37"/>
        <v>4.1541600000000001</v>
      </c>
      <c r="G1946">
        <v>1</v>
      </c>
    </row>
    <row r="1947" spans="1:7">
      <c r="A1947">
        <v>1946</v>
      </c>
      <c r="B1947" t="s">
        <v>1504</v>
      </c>
      <c r="C1947">
        <v>3</v>
      </c>
      <c r="D1947">
        <v>2.5445600000000002</v>
      </c>
      <c r="E1947" t="s">
        <v>3123</v>
      </c>
      <c r="F1947">
        <f t="shared" si="37"/>
        <v>2.5445600000000002</v>
      </c>
      <c r="G1947">
        <v>1</v>
      </c>
    </row>
    <row r="1948" spans="1:7">
      <c r="A1948">
        <v>1947</v>
      </c>
      <c r="B1948" t="s">
        <v>1505</v>
      </c>
      <c r="C1948">
        <v>3</v>
      </c>
      <c r="D1948">
        <v>2.4844200000000001</v>
      </c>
      <c r="E1948" t="s">
        <v>3123</v>
      </c>
      <c r="F1948">
        <f t="shared" si="37"/>
        <v>2.4844200000000001</v>
      </c>
      <c r="G1948">
        <v>1</v>
      </c>
    </row>
    <row r="1949" spans="1:7">
      <c r="A1949">
        <v>1948</v>
      </c>
      <c r="B1949" t="s">
        <v>1506</v>
      </c>
      <c r="C1949">
        <v>3</v>
      </c>
      <c r="D1949">
        <v>2.8464200000000002</v>
      </c>
      <c r="E1949" t="s">
        <v>3123</v>
      </c>
      <c r="F1949">
        <f t="shared" si="37"/>
        <v>2.8464200000000002</v>
      </c>
      <c r="G1949">
        <v>1</v>
      </c>
    </row>
    <row r="1950" spans="1:7">
      <c r="A1950">
        <v>1949</v>
      </c>
      <c r="B1950" t="s">
        <v>1507</v>
      </c>
      <c r="C1950">
        <v>3</v>
      </c>
      <c r="D1950">
        <v>1.44417</v>
      </c>
      <c r="E1950" t="s">
        <v>3123</v>
      </c>
      <c r="F1950">
        <f t="shared" si="37"/>
        <v>1.44417</v>
      </c>
      <c r="G1950">
        <v>1</v>
      </c>
    </row>
    <row r="1951" spans="1:7">
      <c r="A1951">
        <v>1950</v>
      </c>
      <c r="B1951" t="s">
        <v>1508</v>
      </c>
      <c r="C1951">
        <v>3</v>
      </c>
      <c r="D1951">
        <v>1.14154</v>
      </c>
      <c r="E1951" t="s">
        <v>3123</v>
      </c>
      <c r="F1951">
        <f t="shared" si="37"/>
        <v>1.14154</v>
      </c>
      <c r="G1951">
        <v>1</v>
      </c>
    </row>
    <row r="1952" spans="1:7">
      <c r="A1952">
        <v>1951</v>
      </c>
      <c r="B1952" t="s">
        <v>1509</v>
      </c>
      <c r="C1952">
        <v>3</v>
      </c>
      <c r="D1952">
        <v>2.14452</v>
      </c>
      <c r="E1952" t="s">
        <v>3123</v>
      </c>
      <c r="F1952">
        <f t="shared" si="37"/>
        <v>2.14452</v>
      </c>
      <c r="G1952">
        <v>1</v>
      </c>
    </row>
    <row r="1953" spans="1:7">
      <c r="A1953">
        <v>1952</v>
      </c>
      <c r="B1953" t="s">
        <v>1510</v>
      </c>
      <c r="C1953">
        <v>3</v>
      </c>
      <c r="D1953">
        <v>2.1784599999999998</v>
      </c>
      <c r="E1953" t="s">
        <v>3123</v>
      </c>
      <c r="F1953">
        <f t="shared" si="37"/>
        <v>2.1784599999999998</v>
      </c>
      <c r="G1953">
        <v>1</v>
      </c>
    </row>
    <row r="1954" spans="1:7">
      <c r="A1954">
        <v>1953</v>
      </c>
      <c r="B1954" t="s">
        <v>1511</v>
      </c>
      <c r="C1954">
        <v>3</v>
      </c>
      <c r="D1954">
        <v>2.7844199999999999</v>
      </c>
      <c r="E1954" t="s">
        <v>3123</v>
      </c>
      <c r="F1954">
        <f t="shared" si="37"/>
        <v>2.7844199999999999</v>
      </c>
      <c r="G1954">
        <v>1</v>
      </c>
    </row>
    <row r="1955" spans="1:7">
      <c r="A1955">
        <v>1954</v>
      </c>
      <c r="B1955" t="s">
        <v>1512</v>
      </c>
      <c r="C1955">
        <v>3</v>
      </c>
      <c r="D1955">
        <v>3.46516</v>
      </c>
      <c r="E1955" t="s">
        <v>3123</v>
      </c>
      <c r="F1955">
        <f t="shared" si="37"/>
        <v>3.46516</v>
      </c>
      <c r="G1955">
        <v>1</v>
      </c>
    </row>
    <row r="1956" spans="1:7">
      <c r="A1956">
        <v>1955</v>
      </c>
      <c r="B1956" t="s">
        <v>1513</v>
      </c>
      <c r="C1956">
        <v>3</v>
      </c>
      <c r="D1956">
        <v>3.6644700000000001</v>
      </c>
      <c r="E1956" t="s">
        <v>3123</v>
      </c>
      <c r="F1956">
        <f t="shared" si="37"/>
        <v>3.6644700000000001</v>
      </c>
      <c r="G1956">
        <v>1</v>
      </c>
    </row>
    <row r="1957" spans="1:7">
      <c r="A1957">
        <v>1956</v>
      </c>
      <c r="B1957" t="s">
        <v>1514</v>
      </c>
      <c r="C1957">
        <v>3</v>
      </c>
      <c r="D1957">
        <v>1.94642</v>
      </c>
      <c r="E1957" t="s">
        <v>3123</v>
      </c>
      <c r="F1957">
        <f t="shared" si="37"/>
        <v>1.94642</v>
      </c>
      <c r="G1957">
        <v>1</v>
      </c>
    </row>
    <row r="1958" spans="1:7">
      <c r="A1958">
        <v>1957</v>
      </c>
      <c r="B1958" t="s">
        <v>1515</v>
      </c>
      <c r="C1958">
        <v>3</v>
      </c>
      <c r="D1958">
        <v>1.94146</v>
      </c>
      <c r="E1958" t="s">
        <v>3123</v>
      </c>
      <c r="F1958">
        <f t="shared" si="37"/>
        <v>1.94146</v>
      </c>
      <c r="G1958">
        <v>1</v>
      </c>
    </row>
    <row r="1959" spans="1:7">
      <c r="A1959">
        <v>1958</v>
      </c>
      <c r="B1959" t="s">
        <v>1516</v>
      </c>
      <c r="C1959">
        <v>3</v>
      </c>
      <c r="D1959">
        <v>2.4947900000000001</v>
      </c>
      <c r="E1959" t="s">
        <v>3123</v>
      </c>
      <c r="F1959">
        <f t="shared" si="37"/>
        <v>2.4947900000000001</v>
      </c>
      <c r="G1959">
        <v>1</v>
      </c>
    </row>
    <row r="1960" spans="1:7">
      <c r="A1960">
        <v>1959</v>
      </c>
      <c r="B1960" t="s">
        <v>1517</v>
      </c>
      <c r="C1960">
        <v>3</v>
      </c>
      <c r="D1960">
        <v>4.5845599999999997</v>
      </c>
      <c r="E1960" t="s">
        <v>3123</v>
      </c>
      <c r="F1960">
        <f t="shared" si="37"/>
        <v>4.5845599999999997</v>
      </c>
      <c r="G1960">
        <v>1</v>
      </c>
    </row>
    <row r="1961" spans="1:7">
      <c r="A1961">
        <v>1960</v>
      </c>
      <c r="B1961" t="s">
        <v>1518</v>
      </c>
      <c r="C1961">
        <v>3</v>
      </c>
      <c r="D1961">
        <v>3.56162</v>
      </c>
      <c r="E1961" t="s">
        <v>3123</v>
      </c>
      <c r="F1961">
        <f t="shared" si="37"/>
        <v>3.56162</v>
      </c>
      <c r="G1961">
        <v>1</v>
      </c>
    </row>
    <row r="1962" spans="1:7">
      <c r="A1962">
        <v>1961</v>
      </c>
      <c r="B1962" t="s">
        <v>1519</v>
      </c>
      <c r="C1962">
        <v>3</v>
      </c>
      <c r="D1962">
        <v>3.4461599999999999</v>
      </c>
      <c r="E1962" t="s">
        <v>3123</v>
      </c>
      <c r="F1962">
        <f t="shared" si="37"/>
        <v>3.4461599999999999</v>
      </c>
      <c r="G1962">
        <v>1</v>
      </c>
    </row>
    <row r="1963" spans="1:7">
      <c r="A1963">
        <v>1962</v>
      </c>
      <c r="B1963" t="s">
        <v>1520</v>
      </c>
      <c r="C1963">
        <v>3</v>
      </c>
      <c r="D1963">
        <v>9.5767900000000008</v>
      </c>
      <c r="E1963" t="s">
        <v>3123</v>
      </c>
      <c r="F1963">
        <f t="shared" si="37"/>
        <v>9.5767900000000008</v>
      </c>
      <c r="G1963">
        <v>1</v>
      </c>
    </row>
    <row r="1964" spans="1:7">
      <c r="A1964">
        <v>1963</v>
      </c>
      <c r="B1964" t="s">
        <v>1521</v>
      </c>
      <c r="C1964">
        <v>3</v>
      </c>
      <c r="D1964">
        <v>9.3166600000000006</v>
      </c>
      <c r="E1964" t="s">
        <v>3123</v>
      </c>
      <c r="F1964">
        <f t="shared" si="37"/>
        <v>9.3166600000000006</v>
      </c>
      <c r="G1964">
        <v>1</v>
      </c>
    </row>
    <row r="1965" spans="1:7">
      <c r="A1965">
        <v>1964</v>
      </c>
      <c r="B1965" t="s">
        <v>1522</v>
      </c>
      <c r="C1965">
        <v>3</v>
      </c>
      <c r="D1965">
        <v>4.4754199999999997</v>
      </c>
      <c r="E1965" t="s">
        <v>3123</v>
      </c>
      <c r="F1965">
        <f t="shared" si="37"/>
        <v>4.4754199999999997</v>
      </c>
      <c r="G1965">
        <v>1</v>
      </c>
    </row>
    <row r="1966" spans="1:7">
      <c r="A1966">
        <v>1965</v>
      </c>
      <c r="B1966" t="s">
        <v>1523</v>
      </c>
      <c r="C1966">
        <v>3</v>
      </c>
      <c r="D1966">
        <v>2.4546399999999999</v>
      </c>
      <c r="E1966" t="s">
        <v>3123</v>
      </c>
      <c r="F1966">
        <f t="shared" si="37"/>
        <v>2.4546399999999999</v>
      </c>
      <c r="G1966">
        <v>1</v>
      </c>
    </row>
    <row r="1967" spans="1:7">
      <c r="A1967">
        <v>1966</v>
      </c>
      <c r="B1967" t="s">
        <v>1524</v>
      </c>
      <c r="C1967">
        <v>3</v>
      </c>
      <c r="D1967">
        <v>1.7416199999999999</v>
      </c>
      <c r="E1967" t="s">
        <v>3123</v>
      </c>
      <c r="F1967">
        <f t="shared" si="37"/>
        <v>1.7416199999999999</v>
      </c>
      <c r="G1967">
        <v>1</v>
      </c>
    </row>
    <row r="1968" spans="1:7">
      <c r="A1968">
        <v>1967</v>
      </c>
      <c r="B1968" t="s">
        <v>1525</v>
      </c>
      <c r="C1968">
        <v>3</v>
      </c>
      <c r="D1968">
        <v>2.2964500000000001</v>
      </c>
      <c r="E1968" t="s">
        <v>3123</v>
      </c>
      <c r="F1968">
        <f t="shared" si="37"/>
        <v>2.2964500000000001</v>
      </c>
      <c r="G1968">
        <v>1</v>
      </c>
    </row>
    <row r="1969" spans="1:7">
      <c r="A1969">
        <v>1968</v>
      </c>
      <c r="B1969" t="s">
        <v>1526</v>
      </c>
      <c r="C1969">
        <v>3</v>
      </c>
      <c r="D1969">
        <v>2.1454499999999999</v>
      </c>
      <c r="E1969" t="s">
        <v>3123</v>
      </c>
      <c r="F1969">
        <f t="shared" si="37"/>
        <v>2.1454499999999999</v>
      </c>
      <c r="G1969">
        <v>1</v>
      </c>
    </row>
    <row r="1970" spans="1:7">
      <c r="A1970">
        <v>1969</v>
      </c>
      <c r="B1970" t="s">
        <v>1527</v>
      </c>
      <c r="C1970">
        <v>3</v>
      </c>
      <c r="D1970">
        <v>2.6454200000000001</v>
      </c>
      <c r="E1970" t="s">
        <v>3123</v>
      </c>
      <c r="F1970">
        <f t="shared" si="37"/>
        <v>2.6454200000000001</v>
      </c>
      <c r="G1970">
        <v>1</v>
      </c>
    </row>
    <row r="1971" spans="1:7">
      <c r="A1971">
        <v>1970</v>
      </c>
      <c r="B1971" t="s">
        <v>1528</v>
      </c>
      <c r="C1971">
        <v>3</v>
      </c>
      <c r="D1971">
        <v>3.4616199999999999</v>
      </c>
      <c r="E1971" t="s">
        <v>3123</v>
      </c>
      <c r="F1971">
        <f t="shared" si="37"/>
        <v>3.4616199999999999</v>
      </c>
      <c r="G1971">
        <v>1</v>
      </c>
    </row>
    <row r="1972" spans="1:7">
      <c r="A1972">
        <v>1971</v>
      </c>
      <c r="B1972" t="s">
        <v>1529</v>
      </c>
      <c r="C1972">
        <v>3</v>
      </c>
      <c r="D1972">
        <v>3.7445599999999999</v>
      </c>
      <c r="E1972" t="s">
        <v>3123</v>
      </c>
      <c r="F1972">
        <f t="shared" si="37"/>
        <v>3.7445599999999999</v>
      </c>
      <c r="G1972">
        <v>1</v>
      </c>
    </row>
    <row r="1973" spans="1:7">
      <c r="A1973">
        <v>1972</v>
      </c>
      <c r="B1973" t="s">
        <v>1530</v>
      </c>
      <c r="C1973">
        <v>3</v>
      </c>
      <c r="D1973">
        <v>2.65645</v>
      </c>
      <c r="E1973" t="s">
        <v>3123</v>
      </c>
      <c r="F1973">
        <f t="shared" si="37"/>
        <v>2.65645</v>
      </c>
      <c r="G1973">
        <v>1</v>
      </c>
    </row>
    <row r="1974" spans="1:7">
      <c r="A1974">
        <v>1973</v>
      </c>
      <c r="B1974" t="s">
        <v>1531</v>
      </c>
      <c r="C1974">
        <v>3</v>
      </c>
      <c r="D1974">
        <v>2.11565</v>
      </c>
      <c r="E1974" t="s">
        <v>3123</v>
      </c>
      <c r="F1974">
        <f t="shared" si="37"/>
        <v>2.11565</v>
      </c>
      <c r="G1974">
        <v>1</v>
      </c>
    </row>
    <row r="1975" spans="1:7">
      <c r="A1975">
        <v>1974</v>
      </c>
      <c r="B1975" t="s">
        <v>1532</v>
      </c>
      <c r="C1975">
        <v>3</v>
      </c>
      <c r="D1975">
        <v>2.3346499999999999</v>
      </c>
      <c r="E1975" t="s">
        <v>3123</v>
      </c>
      <c r="F1975">
        <f t="shared" si="37"/>
        <v>2.3346499999999999</v>
      </c>
      <c r="G1975">
        <v>1</v>
      </c>
    </row>
    <row r="1976" spans="1:7">
      <c r="A1976">
        <v>1975</v>
      </c>
      <c r="B1976" t="s">
        <v>1533</v>
      </c>
      <c r="C1976">
        <v>3</v>
      </c>
      <c r="D1976">
        <v>3.4461599999999999</v>
      </c>
      <c r="E1976" t="s">
        <v>3123</v>
      </c>
      <c r="F1976">
        <f t="shared" si="37"/>
        <v>3.4461599999999999</v>
      </c>
      <c r="G1976">
        <v>1</v>
      </c>
    </row>
    <row r="1977" spans="1:7">
      <c r="A1977">
        <v>1976</v>
      </c>
      <c r="B1977" t="s">
        <v>1473</v>
      </c>
      <c r="C1977">
        <v>6</v>
      </c>
      <c r="D1977">
        <v>5.10921</v>
      </c>
      <c r="E1977" t="s">
        <v>3123</v>
      </c>
      <c r="F1977">
        <f t="shared" si="37"/>
        <v>5.10921</v>
      </c>
      <c r="G1977">
        <v>1</v>
      </c>
    </row>
    <row r="1978" spans="1:7">
      <c r="A1978">
        <v>1977</v>
      </c>
      <c r="B1978" t="s">
        <v>1475</v>
      </c>
      <c r="C1978">
        <v>6</v>
      </c>
      <c r="D1978">
        <v>4.1426499999999997</v>
      </c>
      <c r="E1978" t="s">
        <v>3123</v>
      </c>
      <c r="F1978">
        <f t="shared" si="37"/>
        <v>4.1426499999999997</v>
      </c>
      <c r="G1978">
        <v>1</v>
      </c>
    </row>
    <row r="1979" spans="1:7">
      <c r="A1979">
        <v>1978</v>
      </c>
      <c r="B1979" t="s">
        <v>1476</v>
      </c>
      <c r="C1979">
        <v>6</v>
      </c>
      <c r="D1979">
        <v>2.4561700000000002</v>
      </c>
      <c r="E1979" t="s">
        <v>3123</v>
      </c>
      <c r="F1979">
        <f t="shared" si="37"/>
        <v>2.4561700000000002</v>
      </c>
      <c r="G1979">
        <v>1</v>
      </c>
    </row>
    <row r="1980" spans="1:7">
      <c r="A1980">
        <v>1979</v>
      </c>
      <c r="B1980" t="s">
        <v>1477</v>
      </c>
      <c r="C1980">
        <v>6</v>
      </c>
      <c r="D1980">
        <v>1.26461</v>
      </c>
      <c r="E1980" t="s">
        <v>3123</v>
      </c>
      <c r="F1980">
        <f t="shared" si="37"/>
        <v>1.26461</v>
      </c>
      <c r="G1980">
        <v>1</v>
      </c>
    </row>
    <row r="1981" spans="1:7">
      <c r="A1981">
        <v>1980</v>
      </c>
      <c r="B1981" t="s">
        <v>1478</v>
      </c>
      <c r="C1981">
        <v>6</v>
      </c>
      <c r="D1981">
        <v>6.0069800000000004</v>
      </c>
      <c r="E1981" t="s">
        <v>3123</v>
      </c>
      <c r="F1981">
        <f t="shared" si="37"/>
        <v>6.0069800000000004</v>
      </c>
      <c r="G1981">
        <v>1</v>
      </c>
    </row>
    <row r="1982" spans="1:7">
      <c r="A1982">
        <v>1981</v>
      </c>
      <c r="B1982" t="s">
        <v>1479</v>
      </c>
      <c r="C1982">
        <v>6</v>
      </c>
      <c r="D1982">
        <v>8.4864599999999992</v>
      </c>
      <c r="E1982" t="s">
        <v>3123</v>
      </c>
      <c r="F1982">
        <f t="shared" si="37"/>
        <v>8.4864599999999992</v>
      </c>
      <c r="G1982">
        <v>1</v>
      </c>
    </row>
    <row r="1983" spans="1:7">
      <c r="A1983">
        <v>1982</v>
      </c>
      <c r="B1983" t="s">
        <v>1480</v>
      </c>
      <c r="C1983">
        <v>6</v>
      </c>
      <c r="D1983">
        <v>6.5535399999999999</v>
      </c>
      <c r="E1983" t="s">
        <v>3123</v>
      </c>
      <c r="F1983">
        <f t="shared" si="37"/>
        <v>6.5535399999999999</v>
      </c>
      <c r="G1983">
        <v>1</v>
      </c>
    </row>
    <row r="1984" spans="1:7">
      <c r="A1984">
        <v>1983</v>
      </c>
      <c r="B1984" t="s">
        <v>1481</v>
      </c>
      <c r="C1984">
        <v>6</v>
      </c>
      <c r="D1984">
        <v>8.7347000000000001</v>
      </c>
      <c r="E1984" t="s">
        <v>3123</v>
      </c>
      <c r="F1984">
        <f t="shared" si="37"/>
        <v>8.7347000000000001</v>
      </c>
      <c r="G1984">
        <v>1</v>
      </c>
    </row>
    <row r="1985" spans="1:7">
      <c r="A1985">
        <v>1984</v>
      </c>
      <c r="B1985" t="s">
        <v>1482</v>
      </c>
      <c r="C1985">
        <v>6</v>
      </c>
      <c r="D1985">
        <v>6.5552799999999998</v>
      </c>
      <c r="E1985" t="s">
        <v>3123</v>
      </c>
      <c r="F1985">
        <f t="shared" si="37"/>
        <v>6.5552799999999998</v>
      </c>
      <c r="G1985">
        <v>1</v>
      </c>
    </row>
    <row r="1986" spans="1:7">
      <c r="A1986">
        <v>1985</v>
      </c>
      <c r="B1986" t="s">
        <v>1483</v>
      </c>
      <c r="C1986">
        <v>6</v>
      </c>
      <c r="D1986">
        <v>5.35311</v>
      </c>
      <c r="E1986" t="s">
        <v>3123</v>
      </c>
      <c r="F1986">
        <f t="shared" ref="F1986:F2049" si="38">D1986</f>
        <v>5.35311</v>
      </c>
      <c r="G1986">
        <v>1</v>
      </c>
    </row>
    <row r="1987" spans="1:7">
      <c r="A1987">
        <v>1986</v>
      </c>
      <c r="B1987" t="s">
        <v>1484</v>
      </c>
      <c r="C1987">
        <v>6</v>
      </c>
      <c r="D1987">
        <v>11.73507</v>
      </c>
      <c r="E1987" t="s">
        <v>3123</v>
      </c>
      <c r="F1987">
        <f t="shared" si="38"/>
        <v>11.73507</v>
      </c>
      <c r="G1987">
        <v>1</v>
      </c>
    </row>
    <row r="1988" spans="1:7">
      <c r="A1988">
        <v>1987</v>
      </c>
      <c r="B1988" t="s">
        <v>1485</v>
      </c>
      <c r="C1988">
        <v>6</v>
      </c>
      <c r="D1988">
        <v>8.9243900000000007</v>
      </c>
      <c r="E1988" t="s">
        <v>3123</v>
      </c>
      <c r="F1988">
        <f t="shared" si="38"/>
        <v>8.9243900000000007</v>
      </c>
      <c r="G1988">
        <v>1</v>
      </c>
    </row>
    <row r="1989" spans="1:7">
      <c r="A1989">
        <v>1988</v>
      </c>
      <c r="B1989" t="s">
        <v>1486</v>
      </c>
      <c r="C1989">
        <v>6</v>
      </c>
      <c r="D1989">
        <v>10.24427</v>
      </c>
      <c r="E1989" t="s">
        <v>3123</v>
      </c>
      <c r="F1989">
        <f t="shared" si="38"/>
        <v>10.24427</v>
      </c>
      <c r="G1989">
        <v>1</v>
      </c>
    </row>
    <row r="1990" spans="1:7">
      <c r="A1990">
        <v>1989</v>
      </c>
      <c r="B1990" t="s">
        <v>1487</v>
      </c>
      <c r="C1990">
        <v>6</v>
      </c>
      <c r="D1990">
        <v>12.743069999999999</v>
      </c>
      <c r="E1990" t="s">
        <v>3123</v>
      </c>
      <c r="F1990">
        <f t="shared" si="38"/>
        <v>12.743069999999999</v>
      </c>
      <c r="G1990">
        <v>1</v>
      </c>
    </row>
    <row r="1991" spans="1:7">
      <c r="A1991">
        <v>1990</v>
      </c>
      <c r="B1991" t="s">
        <v>1488</v>
      </c>
      <c r="C1991">
        <v>6</v>
      </c>
      <c r="D1991">
        <v>7.1595800000000001</v>
      </c>
      <c r="E1991" t="s">
        <v>3123</v>
      </c>
      <c r="F1991">
        <f t="shared" si="38"/>
        <v>7.1595800000000001</v>
      </c>
      <c r="G1991">
        <v>1</v>
      </c>
    </row>
    <row r="1992" spans="1:7">
      <c r="A1992">
        <v>1991</v>
      </c>
      <c r="B1992" t="s">
        <v>1489</v>
      </c>
      <c r="C1992">
        <v>6</v>
      </c>
      <c r="D1992">
        <v>6.0070699999999997</v>
      </c>
      <c r="E1992" t="s">
        <v>3123</v>
      </c>
      <c r="F1992">
        <f t="shared" si="38"/>
        <v>6.0070699999999997</v>
      </c>
      <c r="G1992">
        <v>1</v>
      </c>
    </row>
    <row r="1993" spans="1:7">
      <c r="A1993">
        <v>1992</v>
      </c>
      <c r="B1993" t="s">
        <v>1490</v>
      </c>
      <c r="C1993">
        <v>6</v>
      </c>
      <c r="D1993">
        <v>1.6515599999999999</v>
      </c>
      <c r="E1993" t="s">
        <v>3123</v>
      </c>
      <c r="F1993">
        <f t="shared" si="38"/>
        <v>1.6515599999999999</v>
      </c>
      <c r="G1993">
        <v>1</v>
      </c>
    </row>
    <row r="1994" spans="1:7">
      <c r="A1994">
        <v>1993</v>
      </c>
      <c r="B1994" t="s">
        <v>1491</v>
      </c>
      <c r="C1994">
        <v>6</v>
      </c>
      <c r="D1994">
        <v>1.1416500000000001</v>
      </c>
      <c r="E1994" t="s">
        <v>3123</v>
      </c>
      <c r="F1994">
        <f t="shared" si="38"/>
        <v>1.1416500000000001</v>
      </c>
      <c r="G1994">
        <v>1</v>
      </c>
    </row>
    <row r="1995" spans="1:7">
      <c r="A1995">
        <v>1994</v>
      </c>
      <c r="B1995" t="s">
        <v>1492</v>
      </c>
      <c r="C1995">
        <v>6</v>
      </c>
      <c r="D1995">
        <v>1.04156</v>
      </c>
      <c r="E1995" t="s">
        <v>3123</v>
      </c>
      <c r="F1995">
        <f t="shared" si="38"/>
        <v>1.04156</v>
      </c>
      <c r="G1995">
        <v>1</v>
      </c>
    </row>
    <row r="1996" spans="1:7">
      <c r="A1996">
        <v>1995</v>
      </c>
      <c r="B1996" t="s">
        <v>1493</v>
      </c>
      <c r="C1996">
        <v>6</v>
      </c>
      <c r="D1996">
        <v>0.78744999999999998</v>
      </c>
      <c r="E1996" t="s">
        <v>3123</v>
      </c>
      <c r="F1996">
        <f t="shared" si="38"/>
        <v>0.78744999999999998</v>
      </c>
      <c r="G1996">
        <v>1</v>
      </c>
    </row>
    <row r="1997" spans="1:7">
      <c r="A1997">
        <v>1996</v>
      </c>
      <c r="B1997" t="s">
        <v>1494</v>
      </c>
      <c r="C1997">
        <v>6</v>
      </c>
      <c r="D1997">
        <v>3.0038399999999998</v>
      </c>
      <c r="E1997" t="s">
        <v>3123</v>
      </c>
      <c r="F1997">
        <f t="shared" si="38"/>
        <v>3.0038399999999998</v>
      </c>
      <c r="G1997">
        <v>1</v>
      </c>
    </row>
    <row r="1998" spans="1:7">
      <c r="A1998">
        <v>1997</v>
      </c>
      <c r="B1998" t="s">
        <v>1495</v>
      </c>
      <c r="C1998">
        <v>6</v>
      </c>
      <c r="D1998">
        <v>1.1465399999999999</v>
      </c>
      <c r="E1998" t="s">
        <v>3123</v>
      </c>
      <c r="F1998">
        <f t="shared" si="38"/>
        <v>1.1465399999999999</v>
      </c>
      <c r="G1998">
        <v>1</v>
      </c>
    </row>
    <row r="1999" spans="1:7">
      <c r="A1999">
        <v>1998</v>
      </c>
      <c r="B1999" t="s">
        <v>1496</v>
      </c>
      <c r="C1999">
        <v>6</v>
      </c>
      <c r="D1999">
        <v>1.1541699999999999</v>
      </c>
      <c r="E1999" t="s">
        <v>3123</v>
      </c>
      <c r="F1999">
        <f t="shared" si="38"/>
        <v>1.1541699999999999</v>
      </c>
      <c r="G1999">
        <v>1</v>
      </c>
    </row>
    <row r="2000" spans="1:7">
      <c r="A2000">
        <v>1999</v>
      </c>
      <c r="B2000" t="s">
        <v>1497</v>
      </c>
      <c r="C2000">
        <v>6</v>
      </c>
      <c r="D2000">
        <v>1.14785</v>
      </c>
      <c r="E2000" t="s">
        <v>3123</v>
      </c>
      <c r="F2000">
        <f t="shared" si="38"/>
        <v>1.14785</v>
      </c>
      <c r="G2000">
        <v>1</v>
      </c>
    </row>
    <row r="2001" spans="1:7">
      <c r="A2001">
        <v>2000</v>
      </c>
      <c r="B2001" t="s">
        <v>1498</v>
      </c>
      <c r="C2001">
        <v>6</v>
      </c>
      <c r="D2001">
        <v>2.4596499999999999</v>
      </c>
      <c r="E2001" t="s">
        <v>3123</v>
      </c>
      <c r="F2001">
        <f t="shared" si="38"/>
        <v>2.4596499999999999</v>
      </c>
      <c r="G2001">
        <v>1</v>
      </c>
    </row>
    <row r="2002" spans="1:7">
      <c r="A2002">
        <v>2001</v>
      </c>
      <c r="B2002" t="s">
        <v>1499</v>
      </c>
      <c r="C2002">
        <v>6</v>
      </c>
      <c r="D2002">
        <v>1.19615</v>
      </c>
      <c r="E2002" t="s">
        <v>3123</v>
      </c>
      <c r="F2002">
        <f t="shared" si="38"/>
        <v>1.19615</v>
      </c>
      <c r="G2002">
        <v>1</v>
      </c>
    </row>
    <row r="2003" spans="1:7">
      <c r="A2003">
        <v>2002</v>
      </c>
      <c r="B2003" t="s">
        <v>1500</v>
      </c>
      <c r="C2003">
        <v>6</v>
      </c>
      <c r="D2003">
        <v>1.1154200000000001</v>
      </c>
      <c r="E2003" t="s">
        <v>3123</v>
      </c>
      <c r="F2003">
        <f t="shared" si="38"/>
        <v>1.1154200000000001</v>
      </c>
      <c r="G2003">
        <v>1</v>
      </c>
    </row>
    <row r="2004" spans="1:7">
      <c r="A2004">
        <v>2003</v>
      </c>
      <c r="B2004" t="s">
        <v>1501</v>
      </c>
      <c r="C2004">
        <v>6</v>
      </c>
      <c r="D2004">
        <v>1.11642</v>
      </c>
      <c r="E2004" t="s">
        <v>3123</v>
      </c>
      <c r="F2004">
        <f t="shared" si="38"/>
        <v>1.11642</v>
      </c>
      <c r="G2004">
        <v>1</v>
      </c>
    </row>
    <row r="2005" spans="1:7">
      <c r="A2005">
        <v>2004</v>
      </c>
      <c r="B2005" t="s">
        <v>1502</v>
      </c>
      <c r="C2005">
        <v>6</v>
      </c>
      <c r="D2005">
        <v>3.65855</v>
      </c>
      <c r="E2005" t="s">
        <v>3123</v>
      </c>
      <c r="F2005">
        <f t="shared" si="38"/>
        <v>3.65855</v>
      </c>
      <c r="G2005">
        <v>1</v>
      </c>
    </row>
    <row r="2006" spans="1:7">
      <c r="A2006">
        <v>2005</v>
      </c>
      <c r="B2006" t="s">
        <v>1503</v>
      </c>
      <c r="C2006">
        <v>6</v>
      </c>
      <c r="D2006">
        <v>2.1646399999999999</v>
      </c>
      <c r="E2006" t="s">
        <v>3123</v>
      </c>
      <c r="F2006">
        <f t="shared" si="38"/>
        <v>2.1646399999999999</v>
      </c>
      <c r="G2006">
        <v>1</v>
      </c>
    </row>
    <row r="2007" spans="1:7">
      <c r="A2007">
        <v>2006</v>
      </c>
      <c r="B2007" t="s">
        <v>1504</v>
      </c>
      <c r="C2007">
        <v>6</v>
      </c>
      <c r="D2007">
        <v>1.46454</v>
      </c>
      <c r="E2007" t="s">
        <v>3123</v>
      </c>
      <c r="F2007">
        <f t="shared" si="38"/>
        <v>1.46454</v>
      </c>
      <c r="G2007">
        <v>1</v>
      </c>
    </row>
    <row r="2008" spans="1:7">
      <c r="A2008">
        <v>2007</v>
      </c>
      <c r="B2008" t="s">
        <v>1505</v>
      </c>
      <c r="C2008">
        <v>6</v>
      </c>
      <c r="D2008">
        <v>1.84562</v>
      </c>
      <c r="E2008" t="s">
        <v>3123</v>
      </c>
      <c r="F2008">
        <f t="shared" si="38"/>
        <v>1.84562</v>
      </c>
      <c r="G2008">
        <v>1</v>
      </c>
    </row>
    <row r="2009" spans="1:7">
      <c r="A2009">
        <v>2008</v>
      </c>
      <c r="B2009" t="s">
        <v>1506</v>
      </c>
      <c r="C2009">
        <v>6</v>
      </c>
      <c r="D2009">
        <v>2.15442</v>
      </c>
      <c r="E2009" t="s">
        <v>3123</v>
      </c>
      <c r="F2009">
        <f t="shared" si="38"/>
        <v>2.15442</v>
      </c>
      <c r="G2009">
        <v>1</v>
      </c>
    </row>
    <row r="2010" spans="1:7">
      <c r="A2010">
        <v>2009</v>
      </c>
      <c r="B2010" t="s">
        <v>1507</v>
      </c>
      <c r="C2010">
        <v>6</v>
      </c>
      <c r="D2010">
        <v>1.1549499999999999</v>
      </c>
      <c r="E2010" t="s">
        <v>3123</v>
      </c>
      <c r="F2010">
        <f t="shared" si="38"/>
        <v>1.1549499999999999</v>
      </c>
      <c r="G2010">
        <v>1</v>
      </c>
    </row>
    <row r="2011" spans="1:7">
      <c r="A2011">
        <v>2010</v>
      </c>
      <c r="B2011" t="s">
        <v>1508</v>
      </c>
      <c r="C2011">
        <v>6</v>
      </c>
      <c r="D2011">
        <v>0.89463999999999999</v>
      </c>
      <c r="E2011" t="s">
        <v>3123</v>
      </c>
      <c r="F2011">
        <f t="shared" si="38"/>
        <v>0.89463999999999999</v>
      </c>
      <c r="G2011">
        <v>1</v>
      </c>
    </row>
    <row r="2012" spans="1:7">
      <c r="A2012">
        <v>2011</v>
      </c>
      <c r="B2012" t="s">
        <v>1509</v>
      </c>
      <c r="C2012">
        <v>6</v>
      </c>
      <c r="D2012">
        <v>1.1146100000000001</v>
      </c>
      <c r="E2012" t="s">
        <v>3123</v>
      </c>
      <c r="F2012">
        <f t="shared" si="38"/>
        <v>1.1146100000000001</v>
      </c>
      <c r="G2012">
        <v>1</v>
      </c>
    </row>
    <row r="2013" spans="1:7">
      <c r="A2013">
        <v>2012</v>
      </c>
      <c r="B2013" t="s">
        <v>1510</v>
      </c>
      <c r="C2013">
        <v>6</v>
      </c>
      <c r="D2013">
        <v>1.5464599999999999</v>
      </c>
      <c r="E2013" t="s">
        <v>3123</v>
      </c>
      <c r="F2013">
        <f t="shared" si="38"/>
        <v>1.5464599999999999</v>
      </c>
      <c r="G2013">
        <v>1</v>
      </c>
    </row>
    <row r="2014" spans="1:7">
      <c r="A2014">
        <v>2013</v>
      </c>
      <c r="B2014" t="s">
        <v>1511</v>
      </c>
      <c r="C2014">
        <v>6</v>
      </c>
      <c r="D2014">
        <v>2.1454499999999999</v>
      </c>
      <c r="E2014" t="s">
        <v>3123</v>
      </c>
      <c r="F2014">
        <f t="shared" si="38"/>
        <v>2.1454499999999999</v>
      </c>
      <c r="G2014">
        <v>1</v>
      </c>
    </row>
    <row r="2015" spans="1:7">
      <c r="A2015">
        <v>2014</v>
      </c>
      <c r="B2015" t="s">
        <v>1512</v>
      </c>
      <c r="C2015">
        <v>6</v>
      </c>
      <c r="D2015">
        <v>2.44564</v>
      </c>
      <c r="E2015" t="s">
        <v>3123</v>
      </c>
      <c r="F2015">
        <f t="shared" si="38"/>
        <v>2.44564</v>
      </c>
      <c r="G2015">
        <v>1</v>
      </c>
    </row>
    <row r="2016" spans="1:7">
      <c r="A2016">
        <v>2015</v>
      </c>
      <c r="B2016" t="s">
        <v>1513</v>
      </c>
      <c r="C2016">
        <v>6</v>
      </c>
      <c r="D2016">
        <v>1.7441599999999999</v>
      </c>
      <c r="E2016" t="s">
        <v>3123</v>
      </c>
      <c r="F2016">
        <f t="shared" si="38"/>
        <v>1.7441599999999999</v>
      </c>
      <c r="G2016">
        <v>1</v>
      </c>
    </row>
    <row r="2017" spans="1:7">
      <c r="A2017">
        <v>2016</v>
      </c>
      <c r="B2017" t="s">
        <v>1514</v>
      </c>
      <c r="C2017">
        <v>6</v>
      </c>
      <c r="D2017">
        <v>1.2465200000000001</v>
      </c>
      <c r="E2017" t="s">
        <v>3123</v>
      </c>
      <c r="F2017">
        <f t="shared" si="38"/>
        <v>1.2465200000000001</v>
      </c>
      <c r="G2017">
        <v>1</v>
      </c>
    </row>
    <row r="2018" spans="1:7">
      <c r="A2018">
        <v>2017</v>
      </c>
      <c r="B2018" t="s">
        <v>1515</v>
      </c>
      <c r="C2018">
        <v>6</v>
      </c>
      <c r="D2018">
        <v>1.5485500000000001</v>
      </c>
      <c r="E2018" t="s">
        <v>3123</v>
      </c>
      <c r="F2018">
        <f t="shared" si="38"/>
        <v>1.5485500000000001</v>
      </c>
      <c r="G2018">
        <v>1</v>
      </c>
    </row>
    <row r="2019" spans="1:7">
      <c r="A2019">
        <v>2018</v>
      </c>
      <c r="B2019" t="s">
        <v>1516</v>
      </c>
      <c r="C2019">
        <v>6</v>
      </c>
      <c r="D2019">
        <v>1.2264600000000001</v>
      </c>
      <c r="E2019" t="s">
        <v>3123</v>
      </c>
      <c r="F2019">
        <f t="shared" si="38"/>
        <v>1.2264600000000001</v>
      </c>
      <c r="G2019">
        <v>1</v>
      </c>
    </row>
    <row r="2020" spans="1:7">
      <c r="A2020">
        <v>2019</v>
      </c>
      <c r="B2020" t="s">
        <v>1517</v>
      </c>
      <c r="C2020">
        <v>6</v>
      </c>
      <c r="D2020">
        <v>2.3325499999999999</v>
      </c>
      <c r="E2020" t="s">
        <v>3123</v>
      </c>
      <c r="F2020">
        <f t="shared" si="38"/>
        <v>2.3325499999999999</v>
      </c>
      <c r="G2020">
        <v>1</v>
      </c>
    </row>
    <row r="2021" spans="1:7">
      <c r="A2021">
        <v>2020</v>
      </c>
      <c r="B2021" t="s">
        <v>1518</v>
      </c>
      <c r="C2021">
        <v>6</v>
      </c>
      <c r="D2021">
        <v>1.9616199999999999</v>
      </c>
      <c r="E2021" t="s">
        <v>3123</v>
      </c>
      <c r="F2021">
        <f t="shared" si="38"/>
        <v>1.9616199999999999</v>
      </c>
      <c r="G2021">
        <v>1</v>
      </c>
    </row>
    <row r="2022" spans="1:7">
      <c r="A2022">
        <v>2021</v>
      </c>
      <c r="B2022" t="s">
        <v>1519</v>
      </c>
      <c r="C2022">
        <v>6</v>
      </c>
      <c r="D2022">
        <v>2.44652</v>
      </c>
      <c r="E2022" t="s">
        <v>3123</v>
      </c>
      <c r="F2022">
        <f t="shared" si="38"/>
        <v>2.44652</v>
      </c>
      <c r="G2022">
        <v>1</v>
      </c>
    </row>
    <row r="2023" spans="1:7">
      <c r="A2023">
        <v>2022</v>
      </c>
      <c r="B2023" t="s">
        <v>1520</v>
      </c>
      <c r="C2023">
        <v>6</v>
      </c>
      <c r="D2023">
        <v>5.5228799999999998</v>
      </c>
      <c r="E2023" t="s">
        <v>3123</v>
      </c>
      <c r="F2023">
        <f t="shared" si="38"/>
        <v>5.5228799999999998</v>
      </c>
      <c r="G2023">
        <v>1</v>
      </c>
    </row>
    <row r="2024" spans="1:7">
      <c r="A2024">
        <v>2023</v>
      </c>
      <c r="B2024" t="s">
        <v>1521</v>
      </c>
      <c r="C2024">
        <v>6</v>
      </c>
      <c r="D2024">
        <v>5.0847100000000003</v>
      </c>
      <c r="E2024" t="s">
        <v>3123</v>
      </c>
      <c r="F2024">
        <f t="shared" si="38"/>
        <v>5.0847100000000003</v>
      </c>
      <c r="G2024">
        <v>1</v>
      </c>
    </row>
    <row r="2025" spans="1:7">
      <c r="A2025">
        <v>2024</v>
      </c>
      <c r="B2025" t="s">
        <v>1522</v>
      </c>
      <c r="C2025">
        <v>6</v>
      </c>
      <c r="D2025">
        <v>2.16465</v>
      </c>
      <c r="E2025" t="s">
        <v>3123</v>
      </c>
      <c r="F2025">
        <f t="shared" si="38"/>
        <v>2.16465</v>
      </c>
      <c r="G2025">
        <v>1</v>
      </c>
    </row>
    <row r="2026" spans="1:7">
      <c r="A2026">
        <v>2025</v>
      </c>
      <c r="B2026" t="s">
        <v>1523</v>
      </c>
      <c r="C2026">
        <v>6</v>
      </c>
      <c r="D2026">
        <v>1.79464</v>
      </c>
      <c r="E2026" t="s">
        <v>3123</v>
      </c>
      <c r="F2026">
        <f t="shared" si="38"/>
        <v>1.79464</v>
      </c>
      <c r="G2026">
        <v>1</v>
      </c>
    </row>
    <row r="2027" spans="1:7">
      <c r="A2027">
        <v>2026</v>
      </c>
      <c r="B2027" t="s">
        <v>1524</v>
      </c>
      <c r="C2027">
        <v>6</v>
      </c>
      <c r="D2027">
        <v>1.1446099999999999</v>
      </c>
      <c r="E2027" t="s">
        <v>3123</v>
      </c>
      <c r="F2027">
        <f t="shared" si="38"/>
        <v>1.1446099999999999</v>
      </c>
      <c r="G2027">
        <v>1</v>
      </c>
    </row>
    <row r="2028" spans="1:7">
      <c r="A2028">
        <v>2027</v>
      </c>
      <c r="B2028" t="s">
        <v>1525</v>
      </c>
      <c r="C2028">
        <v>6</v>
      </c>
      <c r="D2028">
        <v>1.5546199999999999</v>
      </c>
      <c r="E2028" t="s">
        <v>3123</v>
      </c>
      <c r="F2028">
        <f t="shared" si="38"/>
        <v>1.5546199999999999</v>
      </c>
      <c r="G2028">
        <v>1</v>
      </c>
    </row>
    <row r="2029" spans="1:7">
      <c r="A2029">
        <v>2028</v>
      </c>
      <c r="B2029" t="s">
        <v>1526</v>
      </c>
      <c r="C2029">
        <v>6</v>
      </c>
      <c r="D2029">
        <v>1.2156400000000001</v>
      </c>
      <c r="E2029" t="s">
        <v>3123</v>
      </c>
      <c r="F2029">
        <f t="shared" si="38"/>
        <v>1.2156400000000001</v>
      </c>
      <c r="G2029">
        <v>1</v>
      </c>
    </row>
    <row r="2030" spans="1:7">
      <c r="A2030">
        <v>2029</v>
      </c>
      <c r="B2030" t="s">
        <v>1527</v>
      </c>
      <c r="C2030">
        <v>6</v>
      </c>
      <c r="D2030">
        <v>1.7961199999999999</v>
      </c>
      <c r="E2030" t="s">
        <v>3123</v>
      </c>
      <c r="F2030">
        <f t="shared" si="38"/>
        <v>1.7961199999999999</v>
      </c>
      <c r="G2030">
        <v>1</v>
      </c>
    </row>
    <row r="2031" spans="1:7">
      <c r="A2031">
        <v>2030</v>
      </c>
      <c r="B2031" t="s">
        <v>1528</v>
      </c>
      <c r="C2031">
        <v>6</v>
      </c>
      <c r="D2031">
        <v>2.54616</v>
      </c>
      <c r="E2031" t="s">
        <v>3123</v>
      </c>
      <c r="F2031">
        <f t="shared" si="38"/>
        <v>2.54616</v>
      </c>
      <c r="G2031">
        <v>1</v>
      </c>
    </row>
    <row r="2032" spans="1:7">
      <c r="A2032">
        <v>2031</v>
      </c>
      <c r="B2032" t="s">
        <v>1529</v>
      </c>
      <c r="C2032">
        <v>6</v>
      </c>
      <c r="D2032">
        <v>2.4141699999999999</v>
      </c>
      <c r="E2032" t="s">
        <v>3123</v>
      </c>
      <c r="F2032">
        <f t="shared" si="38"/>
        <v>2.4141699999999999</v>
      </c>
      <c r="G2032">
        <v>1</v>
      </c>
    </row>
    <row r="2033" spans="1:7">
      <c r="A2033">
        <v>2032</v>
      </c>
      <c r="B2033" t="s">
        <v>1530</v>
      </c>
      <c r="C2033">
        <v>6</v>
      </c>
      <c r="D2033">
        <v>1.78484</v>
      </c>
      <c r="E2033" t="s">
        <v>3123</v>
      </c>
      <c r="F2033">
        <f t="shared" si="38"/>
        <v>1.78484</v>
      </c>
      <c r="G2033">
        <v>1</v>
      </c>
    </row>
    <row r="2034" spans="1:7">
      <c r="A2034">
        <v>2033</v>
      </c>
      <c r="B2034" t="s">
        <v>1531</v>
      </c>
      <c r="C2034">
        <v>6</v>
      </c>
      <c r="D2034">
        <v>1.84456</v>
      </c>
      <c r="E2034" t="s">
        <v>3123</v>
      </c>
      <c r="F2034">
        <f t="shared" si="38"/>
        <v>1.84456</v>
      </c>
      <c r="G2034">
        <v>1</v>
      </c>
    </row>
    <row r="2035" spans="1:7">
      <c r="A2035">
        <v>2034</v>
      </c>
      <c r="B2035" t="s">
        <v>1532</v>
      </c>
      <c r="C2035">
        <v>6</v>
      </c>
      <c r="D2035">
        <v>1.44652</v>
      </c>
      <c r="E2035" t="s">
        <v>3123</v>
      </c>
      <c r="F2035">
        <f t="shared" si="38"/>
        <v>1.44652</v>
      </c>
      <c r="G2035">
        <v>1</v>
      </c>
    </row>
    <row r="2036" spans="1:7">
      <c r="A2036">
        <v>2035</v>
      </c>
      <c r="B2036" t="s">
        <v>1533</v>
      </c>
      <c r="C2036">
        <v>6</v>
      </c>
      <c r="D2036">
        <v>1.27495</v>
      </c>
      <c r="E2036" t="s">
        <v>3123</v>
      </c>
      <c r="F2036">
        <f t="shared" si="38"/>
        <v>1.27495</v>
      </c>
      <c r="G2036">
        <v>1</v>
      </c>
    </row>
    <row r="2037" spans="1:7">
      <c r="A2037">
        <v>2036</v>
      </c>
      <c r="B2037" t="s">
        <v>1473</v>
      </c>
      <c r="C2037">
        <v>15</v>
      </c>
      <c r="D2037">
        <v>1.468</v>
      </c>
      <c r="E2037" t="s">
        <v>3123</v>
      </c>
      <c r="F2037">
        <f t="shared" si="38"/>
        <v>1.468</v>
      </c>
      <c r="G2037">
        <v>1</v>
      </c>
    </row>
    <row r="2038" spans="1:7">
      <c r="A2038">
        <v>2037</v>
      </c>
      <c r="B2038" t="s">
        <v>1475</v>
      </c>
      <c r="C2038">
        <v>15</v>
      </c>
      <c r="D2038">
        <v>0.81306</v>
      </c>
      <c r="E2038" t="s">
        <v>3123</v>
      </c>
      <c r="F2038">
        <f t="shared" si="38"/>
        <v>0.81306</v>
      </c>
      <c r="G2038">
        <v>1</v>
      </c>
    </row>
    <row r="2039" spans="1:7">
      <c r="A2039">
        <v>2038</v>
      </c>
      <c r="B2039" t="s">
        <v>1476</v>
      </c>
      <c r="C2039">
        <v>15</v>
      </c>
      <c r="D2039">
        <v>1.46516</v>
      </c>
      <c r="E2039" t="s">
        <v>3123</v>
      </c>
      <c r="F2039">
        <f t="shared" si="38"/>
        <v>1.46516</v>
      </c>
      <c r="G2039">
        <v>1</v>
      </c>
    </row>
    <row r="2040" spans="1:7">
      <c r="A2040">
        <v>2039</v>
      </c>
      <c r="B2040" t="s">
        <v>1477</v>
      </c>
      <c r="C2040">
        <v>15</v>
      </c>
      <c r="D2040">
        <v>0.94164999999999999</v>
      </c>
      <c r="E2040" t="s">
        <v>3123</v>
      </c>
      <c r="F2040">
        <f t="shared" si="38"/>
        <v>0.94164999999999999</v>
      </c>
      <c r="G2040">
        <v>1</v>
      </c>
    </row>
    <row r="2041" spans="1:7">
      <c r="A2041">
        <v>2040</v>
      </c>
      <c r="B2041" t="s">
        <v>1478</v>
      </c>
      <c r="C2041">
        <v>15</v>
      </c>
      <c r="D2041">
        <v>1.6748700000000001</v>
      </c>
      <c r="E2041" t="s">
        <v>3123</v>
      </c>
      <c r="F2041">
        <f t="shared" si="38"/>
        <v>1.6748700000000001</v>
      </c>
      <c r="G2041">
        <v>1</v>
      </c>
    </row>
    <row r="2042" spans="1:7">
      <c r="A2042">
        <v>2041</v>
      </c>
      <c r="B2042" t="s">
        <v>1479</v>
      </c>
      <c r="C2042">
        <v>15</v>
      </c>
      <c r="D2042">
        <v>1.3762300000000001</v>
      </c>
      <c r="E2042" t="s">
        <v>3123</v>
      </c>
      <c r="F2042">
        <f t="shared" si="38"/>
        <v>1.3762300000000001</v>
      </c>
      <c r="G2042">
        <v>1</v>
      </c>
    </row>
    <row r="2043" spans="1:7">
      <c r="A2043">
        <v>2042</v>
      </c>
      <c r="B2043" t="s">
        <v>1480</v>
      </c>
      <c r="C2043">
        <v>15</v>
      </c>
      <c r="D2043">
        <v>1.8186599999999999</v>
      </c>
      <c r="E2043" t="s">
        <v>3123</v>
      </c>
      <c r="F2043">
        <f t="shared" si="38"/>
        <v>1.8186599999999999</v>
      </c>
      <c r="G2043">
        <v>1</v>
      </c>
    </row>
    <row r="2044" spans="1:7">
      <c r="A2044">
        <v>2043</v>
      </c>
      <c r="B2044" t="s">
        <v>1481</v>
      </c>
      <c r="C2044">
        <v>15</v>
      </c>
      <c r="D2044">
        <v>3.7838699999999998</v>
      </c>
      <c r="E2044" t="s">
        <v>3123</v>
      </c>
      <c r="F2044">
        <f t="shared" si="38"/>
        <v>3.7838699999999998</v>
      </c>
      <c r="G2044">
        <v>1</v>
      </c>
    </row>
    <row r="2045" spans="1:7">
      <c r="A2045">
        <v>2044</v>
      </c>
      <c r="B2045" t="s">
        <v>1482</v>
      </c>
      <c r="C2045">
        <v>15</v>
      </c>
      <c r="D2045">
        <v>1.81864</v>
      </c>
      <c r="E2045" t="s">
        <v>3123</v>
      </c>
      <c r="F2045">
        <f t="shared" si="38"/>
        <v>1.81864</v>
      </c>
      <c r="G2045">
        <v>1</v>
      </c>
    </row>
    <row r="2046" spans="1:7">
      <c r="A2046">
        <v>2045</v>
      </c>
      <c r="B2046" t="s">
        <v>1483</v>
      </c>
      <c r="C2046">
        <v>15</v>
      </c>
      <c r="D2046">
        <v>1.68692</v>
      </c>
      <c r="E2046" t="s">
        <v>3123</v>
      </c>
      <c r="F2046">
        <f t="shared" si="38"/>
        <v>1.68692</v>
      </c>
      <c r="G2046">
        <v>1</v>
      </c>
    </row>
    <row r="2047" spans="1:7">
      <c r="A2047">
        <v>2046</v>
      </c>
      <c r="B2047" t="s">
        <v>1484</v>
      </c>
      <c r="C2047">
        <v>15</v>
      </c>
      <c r="D2047">
        <v>2.0036999999999998</v>
      </c>
      <c r="E2047" t="s">
        <v>3123</v>
      </c>
      <c r="F2047">
        <f t="shared" si="38"/>
        <v>2.0036999999999998</v>
      </c>
      <c r="G2047">
        <v>1</v>
      </c>
    </row>
    <row r="2048" spans="1:7">
      <c r="A2048">
        <v>2047</v>
      </c>
      <c r="B2048" t="s">
        <v>1485</v>
      </c>
      <c r="C2048">
        <v>15</v>
      </c>
      <c r="D2048">
        <v>1.11208</v>
      </c>
      <c r="E2048" t="s">
        <v>3123</v>
      </c>
      <c r="F2048">
        <f t="shared" si="38"/>
        <v>1.11208</v>
      </c>
      <c r="G2048">
        <v>1</v>
      </c>
    </row>
    <row r="2049" spans="1:7">
      <c r="A2049">
        <v>2048</v>
      </c>
      <c r="B2049" t="s">
        <v>1486</v>
      </c>
      <c r="C2049">
        <v>15</v>
      </c>
      <c r="D2049">
        <v>5.2649100000000004</v>
      </c>
      <c r="E2049" t="s">
        <v>3123</v>
      </c>
      <c r="F2049">
        <f t="shared" si="38"/>
        <v>5.2649100000000004</v>
      </c>
      <c r="G2049">
        <v>1</v>
      </c>
    </row>
    <row r="2050" spans="1:7">
      <c r="A2050">
        <v>2049</v>
      </c>
      <c r="B2050" t="s">
        <v>1487</v>
      </c>
      <c r="C2050">
        <v>15</v>
      </c>
      <c r="D2050">
        <v>2.0125700000000002</v>
      </c>
      <c r="E2050" t="s">
        <v>3123</v>
      </c>
      <c r="F2050">
        <f t="shared" ref="F2050:F2096" si="39">D2050</f>
        <v>2.0125700000000002</v>
      </c>
      <c r="G2050">
        <v>1</v>
      </c>
    </row>
    <row r="2051" spans="1:7">
      <c r="A2051">
        <v>2050</v>
      </c>
      <c r="B2051" t="s">
        <v>1488</v>
      </c>
      <c r="C2051">
        <v>15</v>
      </c>
      <c r="D2051">
        <v>2.0725600000000002</v>
      </c>
      <c r="E2051" t="s">
        <v>3123</v>
      </c>
      <c r="F2051">
        <f t="shared" si="39"/>
        <v>2.0725600000000002</v>
      </c>
      <c r="G2051">
        <v>1</v>
      </c>
    </row>
    <row r="2052" spans="1:7">
      <c r="A2052">
        <v>2051</v>
      </c>
      <c r="B2052" t="s">
        <v>1489</v>
      </c>
      <c r="C2052">
        <v>15</v>
      </c>
      <c r="D2052">
        <v>1.38887</v>
      </c>
      <c r="E2052" t="s">
        <v>3123</v>
      </c>
      <c r="F2052">
        <f t="shared" si="39"/>
        <v>1.38887</v>
      </c>
      <c r="G2052">
        <v>1</v>
      </c>
    </row>
    <row r="2053" spans="1:7">
      <c r="A2053">
        <v>2052</v>
      </c>
      <c r="B2053" t="s">
        <v>1490</v>
      </c>
      <c r="C2053">
        <v>15</v>
      </c>
      <c r="D2053">
        <v>0.74614999999999998</v>
      </c>
      <c r="E2053" t="s">
        <v>3123</v>
      </c>
      <c r="F2053">
        <f t="shared" si="39"/>
        <v>0.74614999999999998</v>
      </c>
      <c r="G2053">
        <v>1</v>
      </c>
    </row>
    <row r="2054" spans="1:7">
      <c r="A2054">
        <v>2053</v>
      </c>
      <c r="B2054" t="s">
        <v>1491</v>
      </c>
      <c r="C2054">
        <v>15</v>
      </c>
      <c r="D2054">
        <v>0.95460999999999996</v>
      </c>
      <c r="E2054" t="s">
        <v>3123</v>
      </c>
      <c r="F2054">
        <f t="shared" si="39"/>
        <v>0.95460999999999996</v>
      </c>
      <c r="G2054">
        <v>1</v>
      </c>
    </row>
    <row r="2055" spans="1:7">
      <c r="A2055">
        <v>2054</v>
      </c>
      <c r="B2055" t="s">
        <v>1492</v>
      </c>
      <c r="C2055">
        <v>15</v>
      </c>
      <c r="D2055">
        <v>0.24654999999999999</v>
      </c>
      <c r="E2055" t="s">
        <v>3123</v>
      </c>
      <c r="F2055">
        <f t="shared" si="39"/>
        <v>0.24654999999999999</v>
      </c>
      <c r="G2055">
        <v>1</v>
      </c>
    </row>
    <row r="2056" spans="1:7">
      <c r="A2056">
        <v>2055</v>
      </c>
      <c r="B2056" t="s">
        <v>1493</v>
      </c>
      <c r="C2056">
        <v>15</v>
      </c>
      <c r="D2056">
        <v>0.34694000000000003</v>
      </c>
      <c r="E2056" t="s">
        <v>3123</v>
      </c>
      <c r="F2056">
        <f t="shared" si="39"/>
        <v>0.34694000000000003</v>
      </c>
      <c r="G2056">
        <v>1</v>
      </c>
    </row>
    <row r="2057" spans="1:7">
      <c r="A2057">
        <v>2056</v>
      </c>
      <c r="B2057" t="s">
        <v>1494</v>
      </c>
      <c r="C2057">
        <v>15</v>
      </c>
      <c r="D2057">
        <v>1.3058799999999999</v>
      </c>
      <c r="E2057" t="s">
        <v>3123</v>
      </c>
      <c r="F2057">
        <f t="shared" si="39"/>
        <v>1.3058799999999999</v>
      </c>
      <c r="G2057">
        <v>1</v>
      </c>
    </row>
    <row r="2058" spans="1:7">
      <c r="A2058">
        <v>2057</v>
      </c>
      <c r="B2058" t="s">
        <v>1495</v>
      </c>
      <c r="C2058">
        <v>15</v>
      </c>
      <c r="D2058">
        <v>0.94564999999999999</v>
      </c>
      <c r="E2058" t="s">
        <v>3123</v>
      </c>
      <c r="F2058">
        <f t="shared" si="39"/>
        <v>0.94564999999999999</v>
      </c>
      <c r="G2058">
        <v>1</v>
      </c>
    </row>
    <row r="2059" spans="1:7">
      <c r="A2059">
        <v>2058</v>
      </c>
      <c r="B2059" t="s">
        <v>1496</v>
      </c>
      <c r="C2059">
        <v>15</v>
      </c>
      <c r="D2059">
        <v>0.84650999999999998</v>
      </c>
      <c r="E2059" t="s">
        <v>3123</v>
      </c>
      <c r="F2059">
        <f t="shared" si="39"/>
        <v>0.84650999999999998</v>
      </c>
      <c r="G2059">
        <v>1</v>
      </c>
    </row>
    <row r="2060" spans="1:7">
      <c r="A2060">
        <v>2059</v>
      </c>
      <c r="B2060" t="s">
        <v>1497</v>
      </c>
      <c r="C2060">
        <v>15</v>
      </c>
      <c r="D2060">
        <v>0.97485999999999995</v>
      </c>
      <c r="E2060" t="s">
        <v>3123</v>
      </c>
      <c r="F2060">
        <f t="shared" si="39"/>
        <v>0.97485999999999995</v>
      </c>
      <c r="G2060">
        <v>1</v>
      </c>
    </row>
    <row r="2061" spans="1:7">
      <c r="A2061">
        <v>2060</v>
      </c>
      <c r="B2061" t="s">
        <v>1498</v>
      </c>
      <c r="C2061">
        <v>15</v>
      </c>
      <c r="D2061">
        <v>1.14517</v>
      </c>
      <c r="E2061" t="s">
        <v>3123</v>
      </c>
      <c r="F2061">
        <f t="shared" si="39"/>
        <v>1.14517</v>
      </c>
      <c r="G2061">
        <v>1</v>
      </c>
    </row>
    <row r="2062" spans="1:7">
      <c r="A2062">
        <v>2061</v>
      </c>
      <c r="B2062" t="s">
        <v>1499</v>
      </c>
      <c r="C2062">
        <v>15</v>
      </c>
      <c r="D2062">
        <v>0.49815999999999999</v>
      </c>
      <c r="E2062" t="s">
        <v>3123</v>
      </c>
      <c r="F2062">
        <f t="shared" si="39"/>
        <v>0.49815999999999999</v>
      </c>
      <c r="G2062">
        <v>1</v>
      </c>
    </row>
    <row r="2063" spans="1:7">
      <c r="A2063">
        <v>2062</v>
      </c>
      <c r="B2063" t="s">
        <v>1500</v>
      </c>
      <c r="C2063">
        <v>15</v>
      </c>
      <c r="D2063">
        <v>0.74646000000000001</v>
      </c>
      <c r="E2063" t="s">
        <v>3123</v>
      </c>
      <c r="F2063">
        <f t="shared" si="39"/>
        <v>0.74646000000000001</v>
      </c>
      <c r="G2063">
        <v>1</v>
      </c>
    </row>
    <row r="2064" spans="1:7">
      <c r="A2064">
        <v>2063</v>
      </c>
      <c r="B2064" t="s">
        <v>1501</v>
      </c>
      <c r="C2064">
        <v>15</v>
      </c>
      <c r="D2064">
        <v>0.94562000000000002</v>
      </c>
      <c r="E2064" t="s">
        <v>3123</v>
      </c>
      <c r="F2064">
        <f t="shared" si="39"/>
        <v>0.94562000000000002</v>
      </c>
      <c r="G2064">
        <v>1</v>
      </c>
    </row>
    <row r="2065" spans="1:7">
      <c r="A2065">
        <v>2064</v>
      </c>
      <c r="B2065" t="s">
        <v>1502</v>
      </c>
      <c r="C2065">
        <v>15</v>
      </c>
      <c r="D2065">
        <v>1.37001</v>
      </c>
      <c r="E2065" t="s">
        <v>3123</v>
      </c>
      <c r="F2065">
        <f t="shared" si="39"/>
        <v>1.37001</v>
      </c>
      <c r="G2065">
        <v>1</v>
      </c>
    </row>
    <row r="2066" spans="1:7">
      <c r="A2066">
        <v>2065</v>
      </c>
      <c r="B2066" t="s">
        <v>1503</v>
      </c>
      <c r="C2066">
        <v>15</v>
      </c>
      <c r="D2066">
        <v>1.26416</v>
      </c>
      <c r="E2066" t="s">
        <v>3123</v>
      </c>
      <c r="F2066">
        <f t="shared" si="39"/>
        <v>1.26416</v>
      </c>
      <c r="G2066">
        <v>1</v>
      </c>
    </row>
    <row r="2067" spans="1:7">
      <c r="A2067">
        <v>2066</v>
      </c>
      <c r="B2067" t="s">
        <v>1504</v>
      </c>
      <c r="C2067">
        <v>15</v>
      </c>
      <c r="D2067">
        <v>1.1546099999999999</v>
      </c>
      <c r="E2067" t="s">
        <v>3123</v>
      </c>
      <c r="F2067">
        <f t="shared" si="39"/>
        <v>1.1546099999999999</v>
      </c>
      <c r="G2067">
        <v>1</v>
      </c>
    </row>
    <row r="2068" spans="1:7">
      <c r="A2068">
        <v>2067</v>
      </c>
      <c r="B2068" t="s">
        <v>1505</v>
      </c>
      <c r="C2068">
        <v>15</v>
      </c>
      <c r="D2068">
        <v>1.41842</v>
      </c>
      <c r="E2068" t="s">
        <v>3123</v>
      </c>
      <c r="F2068">
        <f t="shared" si="39"/>
        <v>1.41842</v>
      </c>
      <c r="G2068">
        <v>1</v>
      </c>
    </row>
    <row r="2069" spans="1:7">
      <c r="A2069">
        <v>2068</v>
      </c>
      <c r="B2069" t="s">
        <v>1506</v>
      </c>
      <c r="C2069">
        <v>15</v>
      </c>
      <c r="D2069">
        <v>1.1541600000000001</v>
      </c>
      <c r="E2069" t="s">
        <v>3123</v>
      </c>
      <c r="F2069">
        <f t="shared" si="39"/>
        <v>1.1541600000000001</v>
      </c>
      <c r="G2069">
        <v>1</v>
      </c>
    </row>
    <row r="2070" spans="1:7">
      <c r="A2070">
        <v>2069</v>
      </c>
      <c r="B2070" t="s">
        <v>1507</v>
      </c>
      <c r="C2070">
        <v>15</v>
      </c>
      <c r="D2070">
        <v>0.89495000000000002</v>
      </c>
      <c r="E2070" t="s">
        <v>3123</v>
      </c>
      <c r="F2070">
        <f t="shared" si="39"/>
        <v>0.89495000000000002</v>
      </c>
      <c r="G2070">
        <v>1</v>
      </c>
    </row>
    <row r="2071" spans="1:7">
      <c r="A2071">
        <v>2070</v>
      </c>
      <c r="B2071" t="s">
        <v>1508</v>
      </c>
      <c r="C2071">
        <v>15</v>
      </c>
      <c r="D2071">
        <v>0.2165</v>
      </c>
      <c r="E2071" t="s">
        <v>3123</v>
      </c>
      <c r="F2071">
        <f t="shared" si="39"/>
        <v>0.2165</v>
      </c>
      <c r="G2071">
        <v>1</v>
      </c>
    </row>
    <row r="2072" spans="1:7">
      <c r="A2072">
        <v>2071</v>
      </c>
      <c r="B2072" t="s">
        <v>1509</v>
      </c>
      <c r="C2072">
        <v>15</v>
      </c>
      <c r="D2072">
        <v>0.98465000000000003</v>
      </c>
      <c r="E2072" t="s">
        <v>3123</v>
      </c>
      <c r="F2072">
        <f t="shared" si="39"/>
        <v>0.98465000000000003</v>
      </c>
      <c r="G2072">
        <v>1</v>
      </c>
    </row>
    <row r="2073" spans="1:7">
      <c r="A2073">
        <v>2072</v>
      </c>
      <c r="B2073" t="s">
        <v>1510</v>
      </c>
      <c r="C2073">
        <v>15</v>
      </c>
      <c r="D2073">
        <v>1.04545</v>
      </c>
      <c r="E2073" t="s">
        <v>3123</v>
      </c>
      <c r="F2073">
        <f t="shared" si="39"/>
        <v>1.04545</v>
      </c>
      <c r="G2073">
        <v>1</v>
      </c>
    </row>
    <row r="2074" spans="1:7">
      <c r="A2074">
        <v>2073</v>
      </c>
      <c r="B2074" t="s">
        <v>1511</v>
      </c>
      <c r="C2074">
        <v>15</v>
      </c>
      <c r="D2074">
        <v>1.1749799999999999</v>
      </c>
      <c r="E2074" t="s">
        <v>3123</v>
      </c>
      <c r="F2074">
        <f t="shared" si="39"/>
        <v>1.1749799999999999</v>
      </c>
      <c r="G2074">
        <v>1</v>
      </c>
    </row>
    <row r="2075" spans="1:7">
      <c r="A2075">
        <v>2074</v>
      </c>
      <c r="B2075" t="s">
        <v>1512</v>
      </c>
      <c r="C2075">
        <v>15</v>
      </c>
      <c r="D2075">
        <v>1.1541600000000001</v>
      </c>
      <c r="E2075" t="s">
        <v>3123</v>
      </c>
      <c r="F2075">
        <f t="shared" si="39"/>
        <v>1.1541600000000001</v>
      </c>
      <c r="G2075">
        <v>1</v>
      </c>
    </row>
    <row r="2076" spans="1:7">
      <c r="A2076">
        <v>2075</v>
      </c>
      <c r="B2076" t="s">
        <v>1513</v>
      </c>
      <c r="C2076">
        <v>15</v>
      </c>
      <c r="D2076">
        <v>1.24542</v>
      </c>
      <c r="E2076" t="s">
        <v>3123</v>
      </c>
      <c r="F2076">
        <f t="shared" si="39"/>
        <v>1.24542</v>
      </c>
      <c r="G2076">
        <v>1</v>
      </c>
    </row>
    <row r="2077" spans="1:7">
      <c r="A2077">
        <v>2076</v>
      </c>
      <c r="B2077" t="s">
        <v>1514</v>
      </c>
      <c r="C2077">
        <v>15</v>
      </c>
      <c r="D2077">
        <v>0.98145000000000004</v>
      </c>
      <c r="E2077" t="s">
        <v>3123</v>
      </c>
      <c r="F2077">
        <f t="shared" si="39"/>
        <v>0.98145000000000004</v>
      </c>
      <c r="G2077">
        <v>1</v>
      </c>
    </row>
    <row r="2078" spans="1:7">
      <c r="A2078">
        <v>2077</v>
      </c>
      <c r="B2078" t="s">
        <v>1515</v>
      </c>
      <c r="C2078">
        <v>15</v>
      </c>
      <c r="D2078">
        <v>1.14855</v>
      </c>
      <c r="E2078" t="s">
        <v>3123</v>
      </c>
      <c r="F2078">
        <f t="shared" si="39"/>
        <v>1.14855</v>
      </c>
      <c r="G2078">
        <v>1</v>
      </c>
    </row>
    <row r="2079" spans="1:7">
      <c r="A2079">
        <v>2078</v>
      </c>
      <c r="B2079" t="s">
        <v>1516</v>
      </c>
      <c r="C2079">
        <v>15</v>
      </c>
      <c r="D2079">
        <v>0.46461999999999998</v>
      </c>
      <c r="E2079" t="s">
        <v>3123</v>
      </c>
      <c r="F2079">
        <f t="shared" si="39"/>
        <v>0.46461999999999998</v>
      </c>
      <c r="G2079">
        <v>1</v>
      </c>
    </row>
    <row r="2080" spans="1:7">
      <c r="A2080">
        <v>2079</v>
      </c>
      <c r="B2080" t="s">
        <v>1517</v>
      </c>
      <c r="C2080">
        <v>15</v>
      </c>
      <c r="D2080">
        <v>1.45655</v>
      </c>
      <c r="E2080" t="s">
        <v>3123</v>
      </c>
      <c r="F2080">
        <f t="shared" si="39"/>
        <v>1.45655</v>
      </c>
      <c r="G2080">
        <v>1</v>
      </c>
    </row>
    <row r="2081" spans="1:7">
      <c r="A2081">
        <v>2080</v>
      </c>
      <c r="B2081" t="s">
        <v>1518</v>
      </c>
      <c r="C2081">
        <v>15</v>
      </c>
      <c r="D2081">
        <v>1.14785</v>
      </c>
      <c r="E2081" t="s">
        <v>3123</v>
      </c>
      <c r="F2081">
        <f t="shared" si="39"/>
        <v>1.14785</v>
      </c>
      <c r="G2081">
        <v>1</v>
      </c>
    </row>
    <row r="2082" spans="1:7">
      <c r="A2082">
        <v>2081</v>
      </c>
      <c r="B2082" t="s">
        <v>1519</v>
      </c>
      <c r="C2082">
        <v>15</v>
      </c>
      <c r="D2082">
        <v>1.4464600000000001</v>
      </c>
      <c r="E2082" t="s">
        <v>3123</v>
      </c>
      <c r="F2082">
        <f t="shared" si="39"/>
        <v>1.4464600000000001</v>
      </c>
      <c r="G2082">
        <v>1</v>
      </c>
    </row>
    <row r="2083" spans="1:7">
      <c r="A2083">
        <v>2082</v>
      </c>
      <c r="B2083" t="s">
        <v>1520</v>
      </c>
      <c r="C2083">
        <v>15</v>
      </c>
      <c r="D2083">
        <v>1.4630399999999999</v>
      </c>
      <c r="E2083" t="s">
        <v>3123</v>
      </c>
      <c r="F2083">
        <f t="shared" si="39"/>
        <v>1.4630399999999999</v>
      </c>
      <c r="G2083">
        <v>1</v>
      </c>
    </row>
    <row r="2084" spans="1:7">
      <c r="A2084">
        <v>2083</v>
      </c>
      <c r="B2084" t="s">
        <v>1521</v>
      </c>
      <c r="C2084">
        <v>15</v>
      </c>
      <c r="D2084">
        <v>2.0018199999999999</v>
      </c>
      <c r="E2084" t="s">
        <v>3123</v>
      </c>
      <c r="F2084">
        <f t="shared" si="39"/>
        <v>2.0018199999999999</v>
      </c>
      <c r="G2084">
        <v>1</v>
      </c>
    </row>
    <row r="2085" spans="1:7">
      <c r="A2085">
        <v>2084</v>
      </c>
      <c r="B2085" t="s">
        <v>1522</v>
      </c>
      <c r="C2085">
        <v>15</v>
      </c>
      <c r="D2085">
        <v>1.23465</v>
      </c>
      <c r="E2085" t="s">
        <v>3123</v>
      </c>
      <c r="F2085">
        <f t="shared" si="39"/>
        <v>1.23465</v>
      </c>
      <c r="G2085">
        <v>1</v>
      </c>
    </row>
    <row r="2086" spans="1:7">
      <c r="A2086">
        <v>2085</v>
      </c>
      <c r="B2086" t="s">
        <v>1523</v>
      </c>
      <c r="C2086">
        <v>15</v>
      </c>
      <c r="D2086">
        <v>1.14564</v>
      </c>
      <c r="E2086" t="s">
        <v>3123</v>
      </c>
      <c r="F2086">
        <f t="shared" si="39"/>
        <v>1.14564</v>
      </c>
      <c r="G2086">
        <v>1</v>
      </c>
    </row>
    <row r="2087" spans="1:7">
      <c r="A2087">
        <v>2086</v>
      </c>
      <c r="B2087" t="s">
        <v>1524</v>
      </c>
      <c r="C2087">
        <v>15</v>
      </c>
      <c r="D2087">
        <v>0.84616000000000002</v>
      </c>
      <c r="E2087" t="s">
        <v>3123</v>
      </c>
      <c r="F2087">
        <f t="shared" si="39"/>
        <v>0.84616000000000002</v>
      </c>
      <c r="G2087">
        <v>1</v>
      </c>
    </row>
    <row r="2088" spans="1:7">
      <c r="A2088">
        <v>2087</v>
      </c>
      <c r="B2088" t="s">
        <v>1525</v>
      </c>
      <c r="C2088">
        <v>15</v>
      </c>
      <c r="D2088">
        <v>1.14462</v>
      </c>
      <c r="E2088" t="s">
        <v>3123</v>
      </c>
      <c r="F2088">
        <f t="shared" si="39"/>
        <v>1.14462</v>
      </c>
      <c r="G2088">
        <v>1</v>
      </c>
    </row>
    <row r="2089" spans="1:7">
      <c r="A2089">
        <v>2088</v>
      </c>
      <c r="B2089" t="s">
        <v>1526</v>
      </c>
      <c r="C2089">
        <v>15</v>
      </c>
      <c r="D2089">
        <v>0.84853999999999996</v>
      </c>
      <c r="E2089" t="s">
        <v>3123</v>
      </c>
      <c r="F2089">
        <f t="shared" si="39"/>
        <v>0.84853999999999996</v>
      </c>
      <c r="G2089">
        <v>1</v>
      </c>
    </row>
    <row r="2090" spans="1:7">
      <c r="A2090">
        <v>2089</v>
      </c>
      <c r="B2090" t="s">
        <v>1527</v>
      </c>
      <c r="C2090">
        <v>15</v>
      </c>
      <c r="D2090">
        <v>1.1484700000000001</v>
      </c>
      <c r="E2090" t="s">
        <v>3123</v>
      </c>
      <c r="F2090">
        <f t="shared" si="39"/>
        <v>1.1484700000000001</v>
      </c>
      <c r="G2090">
        <v>1</v>
      </c>
    </row>
    <row r="2091" spans="1:7">
      <c r="A2091">
        <v>2090</v>
      </c>
      <c r="B2091" t="s">
        <v>1528</v>
      </c>
      <c r="C2091">
        <v>15</v>
      </c>
      <c r="D2091">
        <v>1.1146499999999999</v>
      </c>
      <c r="E2091" t="s">
        <v>3123</v>
      </c>
      <c r="F2091">
        <f t="shared" si="39"/>
        <v>1.1146499999999999</v>
      </c>
      <c r="G2091">
        <v>1</v>
      </c>
    </row>
    <row r="2092" spans="1:7">
      <c r="A2092">
        <v>2091</v>
      </c>
      <c r="B2092" t="s">
        <v>1529</v>
      </c>
      <c r="C2092">
        <v>15</v>
      </c>
      <c r="D2092">
        <v>1.44655</v>
      </c>
      <c r="E2092" t="s">
        <v>3123</v>
      </c>
      <c r="F2092">
        <f t="shared" si="39"/>
        <v>1.44655</v>
      </c>
      <c r="G2092">
        <v>1</v>
      </c>
    </row>
    <row r="2093" spans="1:7">
      <c r="A2093">
        <v>2092</v>
      </c>
      <c r="B2093" t="s">
        <v>1530</v>
      </c>
      <c r="C2093">
        <v>15</v>
      </c>
      <c r="D2093">
        <v>1.12147</v>
      </c>
      <c r="E2093" t="s">
        <v>3123</v>
      </c>
      <c r="F2093">
        <f t="shared" si="39"/>
        <v>1.12147</v>
      </c>
      <c r="G2093">
        <v>1</v>
      </c>
    </row>
    <row r="2094" spans="1:7">
      <c r="A2094">
        <v>2093</v>
      </c>
      <c r="B2094" t="s">
        <v>1531</v>
      </c>
      <c r="C2094">
        <v>15</v>
      </c>
      <c r="D2094">
        <v>1.0511600000000001</v>
      </c>
      <c r="E2094" t="s">
        <v>3123</v>
      </c>
      <c r="F2094">
        <f t="shared" si="39"/>
        <v>1.0511600000000001</v>
      </c>
      <c r="G2094">
        <v>1</v>
      </c>
    </row>
    <row r="2095" spans="1:7">
      <c r="A2095">
        <v>2094</v>
      </c>
      <c r="B2095" t="s">
        <v>1532</v>
      </c>
      <c r="C2095">
        <v>15</v>
      </c>
      <c r="D2095">
        <v>1.1144700000000001</v>
      </c>
      <c r="E2095" t="s">
        <v>3123</v>
      </c>
      <c r="F2095">
        <f t="shared" si="39"/>
        <v>1.1144700000000001</v>
      </c>
      <c r="G2095">
        <v>1</v>
      </c>
    </row>
    <row r="2096" spans="1:7">
      <c r="A2096">
        <v>2095</v>
      </c>
      <c r="B2096" t="s">
        <v>1533</v>
      </c>
      <c r="C2096">
        <v>15</v>
      </c>
      <c r="D2096">
        <v>0.84694999999999998</v>
      </c>
      <c r="E2096" t="s">
        <v>3123</v>
      </c>
      <c r="F2096">
        <f t="shared" si="39"/>
        <v>0.84694999999999998</v>
      </c>
      <c r="G2096">
        <v>1</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39"/>
  <sheetViews>
    <sheetView workbookViewId="0">
      <selection activeCell="D9" sqref="D9"/>
    </sheetView>
  </sheetViews>
  <sheetFormatPr defaultColWidth="11.42578125" defaultRowHeight="15"/>
  <cols>
    <col min="1" max="1" width="29" customWidth="1"/>
    <col min="2" max="4" width="36.85546875" customWidth="1"/>
    <col min="5" max="5" width="29" customWidth="1"/>
    <col min="7" max="7" width="15.85546875" customWidth="1"/>
    <col min="14" max="14" width="23.140625" customWidth="1"/>
  </cols>
  <sheetData>
    <row r="1" spans="1:14" ht="18.75">
      <c r="A1" s="24" t="s">
        <v>3203</v>
      </c>
      <c r="B1" s="29" t="s">
        <v>3204</v>
      </c>
      <c r="C1" s="29" t="s">
        <v>3205</v>
      </c>
      <c r="D1" s="29" t="s">
        <v>3206</v>
      </c>
      <c r="E1" s="29" t="s">
        <v>3207</v>
      </c>
      <c r="F1" s="6"/>
      <c r="G1" s="6"/>
      <c r="H1" s="6"/>
      <c r="I1" s="6"/>
      <c r="J1" s="6"/>
      <c r="K1" s="6"/>
    </row>
    <row r="2" spans="1:14" ht="24.95" customHeight="1">
      <c r="A2" s="12" t="s">
        <v>3208</v>
      </c>
      <c r="B2" s="6" t="s">
        <v>3209</v>
      </c>
      <c r="C2" s="6" t="s">
        <v>3210</v>
      </c>
      <c r="D2" s="6" t="s">
        <v>3211</v>
      </c>
      <c r="E2" s="6" t="s">
        <v>3212</v>
      </c>
      <c r="F2" s="6"/>
      <c r="G2" s="6"/>
      <c r="H2" s="6"/>
      <c r="I2" s="6"/>
      <c r="J2" s="6"/>
      <c r="K2" s="6"/>
    </row>
    <row r="3" spans="1:14" ht="24.95" customHeight="1">
      <c r="A3" s="13" t="s">
        <v>3213</v>
      </c>
      <c r="B3" t="s">
        <v>3214</v>
      </c>
      <c r="C3" t="s">
        <v>3210</v>
      </c>
      <c r="D3" t="s">
        <v>3215</v>
      </c>
      <c r="E3" s="6" t="s">
        <v>3216</v>
      </c>
      <c r="F3" s="6"/>
      <c r="G3" s="6"/>
      <c r="H3" s="6"/>
      <c r="I3" s="6"/>
      <c r="J3" s="6"/>
    </row>
    <row r="4" spans="1:14" ht="24.95" customHeight="1">
      <c r="A4" s="14" t="s">
        <v>3217</v>
      </c>
      <c r="B4" t="s">
        <v>3218</v>
      </c>
      <c r="C4" t="s">
        <v>3219</v>
      </c>
      <c r="D4" t="s">
        <v>3212</v>
      </c>
      <c r="E4" s="6" t="s">
        <v>3220</v>
      </c>
      <c r="N4" t="s">
        <v>3221</v>
      </c>
    </row>
    <row r="5" spans="1:14" ht="24.95" customHeight="1">
      <c r="A5" s="14" t="s">
        <v>3222</v>
      </c>
      <c r="B5" t="s">
        <v>3223</v>
      </c>
      <c r="C5" t="s">
        <v>3224</v>
      </c>
      <c r="D5" t="s">
        <v>3225</v>
      </c>
      <c r="E5" s="6" t="s">
        <v>3226</v>
      </c>
    </row>
    <row r="6" spans="1:14" ht="24.95" customHeight="1">
      <c r="A6" s="14" t="s">
        <v>3227</v>
      </c>
      <c r="B6" t="s">
        <v>3228</v>
      </c>
      <c r="C6" t="s">
        <v>3229</v>
      </c>
      <c r="D6" t="s">
        <v>3212</v>
      </c>
      <c r="E6" s="6" t="s">
        <v>3230</v>
      </c>
      <c r="N6" s="15" t="s">
        <v>3231</v>
      </c>
    </row>
    <row r="7" spans="1:14" ht="24.95" customHeight="1">
      <c r="A7" s="14" t="s">
        <v>2543</v>
      </c>
      <c r="B7" t="s">
        <v>3232</v>
      </c>
      <c r="C7" t="s">
        <v>3210</v>
      </c>
      <c r="D7" t="s">
        <v>3233</v>
      </c>
      <c r="E7" s="6" t="s">
        <v>3234</v>
      </c>
      <c r="F7" s="6"/>
      <c r="G7" s="6"/>
      <c r="H7" s="6"/>
      <c r="I7" s="6"/>
      <c r="J7" s="6"/>
    </row>
    <row r="8" spans="1:14" ht="24.95" customHeight="1">
      <c r="A8" s="14" t="s">
        <v>2545</v>
      </c>
      <c r="B8" t="s">
        <v>3235</v>
      </c>
      <c r="C8" t="s">
        <v>3236</v>
      </c>
      <c r="D8" t="s">
        <v>3237</v>
      </c>
      <c r="E8" s="6" t="s">
        <v>3234</v>
      </c>
      <c r="F8" s="6"/>
      <c r="G8" s="6"/>
      <c r="H8" s="6"/>
      <c r="I8" s="6"/>
      <c r="J8" s="6"/>
    </row>
    <row r="9" spans="1:14" ht="24.95" customHeight="1">
      <c r="A9" s="14" t="s">
        <v>2547</v>
      </c>
      <c r="B9" t="s">
        <v>3238</v>
      </c>
      <c r="C9" t="s">
        <v>3239</v>
      </c>
      <c r="D9" t="s">
        <v>3240</v>
      </c>
      <c r="E9" s="6" t="s">
        <v>3234</v>
      </c>
      <c r="F9" s="6"/>
      <c r="G9" s="6"/>
      <c r="H9" s="6"/>
      <c r="I9" s="6"/>
      <c r="J9" s="6"/>
    </row>
    <row r="10" spans="1:14" ht="24.95" customHeight="1">
      <c r="A10" s="10" t="s">
        <v>2549</v>
      </c>
      <c r="B10" t="s">
        <v>3241</v>
      </c>
      <c r="C10" t="s">
        <v>3210</v>
      </c>
      <c r="D10" t="s">
        <v>3242</v>
      </c>
      <c r="E10" s="6" t="s">
        <v>3243</v>
      </c>
    </row>
    <row r="11" spans="1:14" ht="24.95" customHeight="1">
      <c r="A11" s="10" t="s">
        <v>3244</v>
      </c>
      <c r="B11" t="s">
        <v>3245</v>
      </c>
      <c r="C11" t="s">
        <v>3210</v>
      </c>
      <c r="D11" t="s">
        <v>3246</v>
      </c>
      <c r="E11" s="6" t="s">
        <v>3247</v>
      </c>
      <c r="F11" s="6"/>
      <c r="G11" s="6"/>
      <c r="H11" s="6"/>
      <c r="I11" s="6"/>
    </row>
    <row r="12" spans="1:14" ht="24.95" customHeight="1">
      <c r="A12" s="30" t="s">
        <v>3248</v>
      </c>
      <c r="B12" t="s">
        <v>3249</v>
      </c>
      <c r="C12" t="s">
        <v>3210</v>
      </c>
      <c r="D12" t="s">
        <v>3211</v>
      </c>
      <c r="E12" s="6" t="s">
        <v>3250</v>
      </c>
      <c r="F12" s="6"/>
      <c r="G12" s="6"/>
      <c r="H12" s="6"/>
      <c r="I12" s="6"/>
      <c r="J12" s="6"/>
    </row>
    <row r="13" spans="1:14" ht="24.95" customHeight="1">
      <c r="A13" s="30" t="s">
        <v>3251</v>
      </c>
      <c r="B13" t="s">
        <v>3252</v>
      </c>
      <c r="C13" t="s">
        <v>3210</v>
      </c>
      <c r="D13" t="s">
        <v>3253</v>
      </c>
      <c r="E13" s="6" t="s">
        <v>3254</v>
      </c>
    </row>
    <row r="14" spans="1:14">
      <c r="A14" s="6"/>
      <c r="E14" s="6" t="s">
        <v>3255</v>
      </c>
    </row>
    <row r="15" spans="1:14">
      <c r="A15" s="6"/>
      <c r="B15" s="6"/>
      <c r="C15" s="6"/>
      <c r="D15" s="6"/>
      <c r="E15" s="6"/>
      <c r="F15" s="6"/>
      <c r="G15" s="6"/>
      <c r="H15" s="6"/>
      <c r="I15" s="6"/>
      <c r="J15" s="6"/>
      <c r="K15" s="6"/>
    </row>
    <row r="16" spans="1:14">
      <c r="A16" s="6"/>
      <c r="B16" s="6"/>
      <c r="C16" s="6"/>
      <c r="D16" s="6"/>
      <c r="E16" s="6"/>
      <c r="F16" s="6"/>
      <c r="G16" s="6"/>
      <c r="H16" s="6"/>
      <c r="I16" s="6"/>
      <c r="J16" s="6"/>
      <c r="K16" s="6"/>
    </row>
    <row r="17" spans="1:11">
      <c r="A17" s="6"/>
      <c r="B17" s="6"/>
      <c r="C17" s="6"/>
      <c r="D17" s="6"/>
      <c r="E17" s="6"/>
      <c r="F17" s="6"/>
      <c r="G17" s="6"/>
      <c r="H17" s="6"/>
      <c r="I17" s="6"/>
      <c r="J17" s="6"/>
      <c r="K17" s="6"/>
    </row>
    <row r="18" spans="1:11">
      <c r="A18" s="6"/>
      <c r="B18" s="6"/>
      <c r="C18" s="6"/>
      <c r="D18" s="6"/>
      <c r="E18" s="6"/>
      <c r="F18" s="6"/>
      <c r="G18" s="6"/>
      <c r="H18" s="6"/>
      <c r="I18" s="6"/>
      <c r="J18" s="6"/>
      <c r="K18" s="6"/>
    </row>
    <row r="19" spans="1:11">
      <c r="A19" s="25" t="s">
        <v>3256</v>
      </c>
      <c r="B19" s="26" t="s">
        <v>3257</v>
      </c>
      <c r="C19" s="26" t="s">
        <v>3258</v>
      </c>
      <c r="D19" s="26" t="s">
        <v>3259</v>
      </c>
      <c r="E19" s="26" t="s">
        <v>3260</v>
      </c>
      <c r="H19" s="6"/>
      <c r="I19" s="6"/>
      <c r="J19" s="6"/>
      <c r="K19" s="6"/>
    </row>
    <row r="20" spans="1:11">
      <c r="A20" s="92" t="s">
        <v>3261</v>
      </c>
      <c r="B20" s="27" t="s">
        <v>3262</v>
      </c>
      <c r="C20" s="27" t="s">
        <v>3263</v>
      </c>
      <c r="D20" s="27" t="s">
        <v>3264</v>
      </c>
      <c r="E20" s="27" t="s">
        <v>3257</v>
      </c>
      <c r="H20" s="6"/>
      <c r="I20" s="6"/>
      <c r="J20" s="6"/>
      <c r="K20" s="6"/>
    </row>
    <row r="21" spans="1:11">
      <c r="A21" s="93"/>
      <c r="B21" s="27" t="s">
        <v>3265</v>
      </c>
      <c r="C21" s="27" t="s">
        <v>3266</v>
      </c>
      <c r="D21" s="27" t="s">
        <v>3267</v>
      </c>
      <c r="E21" s="27" t="s">
        <v>3268</v>
      </c>
      <c r="H21" s="6"/>
      <c r="I21" s="6"/>
      <c r="J21" s="6"/>
      <c r="K21" s="6"/>
    </row>
    <row r="22" spans="1:11">
      <c r="A22" s="32" t="s">
        <v>3269</v>
      </c>
      <c r="B22" s="27" t="s">
        <v>3270</v>
      </c>
      <c r="C22" s="27" t="s">
        <v>3271</v>
      </c>
      <c r="D22" s="27" t="s">
        <v>3272</v>
      </c>
      <c r="E22" s="27" t="s">
        <v>3273</v>
      </c>
      <c r="H22" s="6"/>
      <c r="I22" s="6"/>
      <c r="J22" s="6"/>
      <c r="K22" s="6"/>
    </row>
    <row r="23" spans="1:11">
      <c r="A23" s="92" t="s">
        <v>3274</v>
      </c>
      <c r="B23" s="27" t="s">
        <v>3275</v>
      </c>
      <c r="C23" s="27" t="s">
        <v>3276</v>
      </c>
      <c r="D23" s="28" t="s">
        <v>3277</v>
      </c>
      <c r="E23" s="27" t="s">
        <v>3278</v>
      </c>
      <c r="H23" s="6"/>
      <c r="I23" s="6"/>
      <c r="J23" s="6"/>
      <c r="K23" s="6"/>
    </row>
    <row r="24" spans="1:11">
      <c r="A24" s="92"/>
      <c r="B24" s="27" t="s">
        <v>3279</v>
      </c>
      <c r="C24" s="27" t="s">
        <v>3280</v>
      </c>
      <c r="D24" s="27" t="s">
        <v>3281</v>
      </c>
      <c r="E24" s="27" t="s">
        <v>3282</v>
      </c>
      <c r="H24" s="6"/>
      <c r="I24" s="6"/>
      <c r="J24" s="6"/>
      <c r="K24" s="6"/>
    </row>
    <row r="25" spans="1:11">
      <c r="A25" s="93"/>
      <c r="B25" s="27" t="s">
        <v>3272</v>
      </c>
      <c r="C25" s="27" t="s">
        <v>3283</v>
      </c>
      <c r="D25" s="27" t="s">
        <v>3284</v>
      </c>
      <c r="E25" s="27" t="s">
        <v>3258</v>
      </c>
      <c r="H25" s="6"/>
      <c r="I25" s="6"/>
      <c r="J25" s="6"/>
      <c r="K25" s="6"/>
    </row>
    <row r="26" spans="1:11">
      <c r="A26" s="92" t="s">
        <v>3285</v>
      </c>
      <c r="B26" s="27" t="s">
        <v>3286</v>
      </c>
      <c r="C26" s="27" t="s">
        <v>3287</v>
      </c>
      <c r="D26" s="27" t="s">
        <v>3288</v>
      </c>
      <c r="E26" s="27" t="s">
        <v>3289</v>
      </c>
      <c r="H26" s="6"/>
      <c r="I26" s="6"/>
      <c r="J26" s="6"/>
      <c r="K26" s="6"/>
    </row>
    <row r="27" spans="1:11">
      <c r="A27" s="92"/>
      <c r="B27" s="27" t="s">
        <v>3290</v>
      </c>
      <c r="C27" s="27" t="s">
        <v>3291</v>
      </c>
      <c r="D27" s="27" t="s">
        <v>3292</v>
      </c>
      <c r="E27" s="27" t="s">
        <v>3293</v>
      </c>
      <c r="H27" s="6"/>
      <c r="I27" s="6"/>
      <c r="J27" s="6"/>
      <c r="K27" s="6"/>
    </row>
    <row r="28" spans="1:11">
      <c r="A28" s="93"/>
      <c r="B28" s="27" t="s">
        <v>3272</v>
      </c>
      <c r="C28" s="27" t="s">
        <v>3294</v>
      </c>
      <c r="D28" s="27" t="s">
        <v>3288</v>
      </c>
      <c r="E28" s="27" t="s">
        <v>3295</v>
      </c>
      <c r="H28" s="6"/>
      <c r="I28" s="6"/>
      <c r="J28" s="6"/>
      <c r="K28" s="6"/>
    </row>
    <row r="29" spans="1:11">
      <c r="A29" s="92" t="s">
        <v>3296</v>
      </c>
      <c r="B29" s="27" t="s">
        <v>3297</v>
      </c>
      <c r="C29" s="27" t="s">
        <v>3272</v>
      </c>
      <c r="D29" s="27" t="s">
        <v>3298</v>
      </c>
      <c r="E29" s="27" t="s">
        <v>3299</v>
      </c>
      <c r="H29" s="6"/>
      <c r="I29" s="6"/>
      <c r="J29" s="6"/>
      <c r="K29" s="6"/>
    </row>
    <row r="30" spans="1:11">
      <c r="A30" s="92"/>
      <c r="B30" s="27" t="s">
        <v>3272</v>
      </c>
      <c r="C30" s="27" t="s">
        <v>3300</v>
      </c>
      <c r="D30" s="27" t="s">
        <v>3300</v>
      </c>
      <c r="E30" s="27" t="s">
        <v>3301</v>
      </c>
      <c r="H30" s="6"/>
      <c r="I30" s="6"/>
      <c r="J30" s="6"/>
      <c r="K30" s="6"/>
    </row>
    <row r="31" spans="1:11">
      <c r="A31" s="93"/>
      <c r="B31" s="27" t="s">
        <v>3302</v>
      </c>
      <c r="C31" s="27" t="s">
        <v>3303</v>
      </c>
      <c r="D31" s="27" t="s">
        <v>3304</v>
      </c>
      <c r="E31" s="27" t="s">
        <v>3259</v>
      </c>
      <c r="H31" s="6"/>
      <c r="I31" s="6"/>
      <c r="J31" s="6"/>
      <c r="K31" s="6"/>
    </row>
    <row r="32" spans="1:11">
      <c r="A32" s="6"/>
      <c r="B32" s="6"/>
      <c r="C32" s="6"/>
      <c r="D32" s="6"/>
      <c r="E32" s="6"/>
      <c r="F32" s="6"/>
      <c r="G32" s="6"/>
      <c r="H32" s="6"/>
      <c r="I32" s="6"/>
      <c r="J32" s="6"/>
      <c r="K32" s="6"/>
    </row>
    <row r="33" spans="1:11">
      <c r="A33" s="6"/>
      <c r="B33" s="6"/>
      <c r="C33" s="6"/>
      <c r="D33" s="6"/>
      <c r="E33" s="6"/>
      <c r="F33" s="6"/>
      <c r="G33" s="6"/>
      <c r="H33" s="6"/>
      <c r="I33" s="6"/>
      <c r="J33" s="6"/>
      <c r="K33" s="6"/>
    </row>
    <row r="34" spans="1:11">
      <c r="A34" s="6"/>
      <c r="B34" s="6"/>
      <c r="C34" s="6"/>
      <c r="D34" s="6"/>
      <c r="E34" s="6"/>
      <c r="F34" s="6"/>
      <c r="G34" s="6"/>
      <c r="H34" s="6"/>
      <c r="I34" s="6"/>
      <c r="J34" s="6"/>
      <c r="K34" s="6"/>
    </row>
    <row r="35" spans="1:11">
      <c r="A35" s="6"/>
      <c r="B35" s="6"/>
      <c r="C35" s="6"/>
      <c r="D35" s="6"/>
      <c r="E35" s="6"/>
      <c r="F35" s="6"/>
      <c r="G35" s="6"/>
      <c r="H35" s="6"/>
      <c r="I35" s="6"/>
      <c r="J35" s="6"/>
      <c r="K35" s="6"/>
    </row>
    <row r="36" spans="1:11">
      <c r="A36" s="6"/>
      <c r="B36" s="6"/>
      <c r="C36" s="6"/>
      <c r="D36" s="6"/>
      <c r="E36" s="6"/>
      <c r="F36" s="6"/>
      <c r="G36" s="6"/>
      <c r="H36" s="6"/>
      <c r="I36" s="6"/>
      <c r="J36" s="6"/>
      <c r="K36" s="6"/>
    </row>
    <row r="37" spans="1:11">
      <c r="A37" s="6"/>
      <c r="B37" s="6"/>
      <c r="C37" s="6"/>
      <c r="D37" s="6"/>
      <c r="E37" s="6"/>
      <c r="F37" s="6"/>
      <c r="G37" s="6"/>
      <c r="H37" s="6"/>
      <c r="I37" s="6"/>
      <c r="J37" s="6"/>
      <c r="K37" s="6"/>
    </row>
    <row r="38" spans="1:11">
      <c r="A38" s="6"/>
      <c r="B38" s="6"/>
      <c r="C38" s="6"/>
      <c r="D38" s="6"/>
      <c r="E38" s="6"/>
      <c r="F38" s="6"/>
      <c r="G38" s="6"/>
      <c r="H38" s="6"/>
      <c r="I38" s="6"/>
      <c r="J38" s="6"/>
      <c r="K38" s="6"/>
    </row>
    <row r="39" spans="1:11">
      <c r="A39" s="6"/>
      <c r="B39" s="6"/>
      <c r="C39" s="6"/>
      <c r="D39" s="6"/>
      <c r="E39" s="6"/>
      <c r="F39" s="6"/>
      <c r="G39" s="6"/>
      <c r="H39" s="6"/>
      <c r="I39" s="6"/>
      <c r="J39" s="6"/>
      <c r="K39" s="6"/>
    </row>
  </sheetData>
  <mergeCells count="4">
    <mergeCell ref="A20:A21"/>
    <mergeCell ref="A23:A25"/>
    <mergeCell ref="A26:A28"/>
    <mergeCell ref="A29:A31"/>
  </mergeCell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C13BE-6700-448C-8A16-9401760BA437}">
  <dimension ref="A1:AE112"/>
  <sheetViews>
    <sheetView topLeftCell="X23" workbookViewId="0">
      <selection activeCell="X23" sqref="X23"/>
    </sheetView>
  </sheetViews>
  <sheetFormatPr defaultRowHeight="15"/>
  <cols>
    <col min="1" max="1" width="20.7109375" customWidth="1"/>
    <col min="2" max="2" width="5.5703125" customWidth="1"/>
    <col min="3" max="3" width="19.28515625" customWidth="1"/>
    <col min="4" max="4" width="16.85546875" customWidth="1"/>
    <col min="5" max="5" width="4.85546875" customWidth="1"/>
    <col min="6" max="6" width="15.28515625" customWidth="1"/>
    <col min="7" max="7" width="15" customWidth="1"/>
    <col min="8" max="8" width="6.140625" customWidth="1"/>
    <col min="9" max="9" width="11.42578125" customWidth="1"/>
    <col min="10" max="10" width="12.42578125" customWidth="1"/>
    <col min="11" max="11" width="5.85546875" customWidth="1"/>
    <col min="12" max="12" width="14.7109375" customWidth="1"/>
    <col min="13" max="13" width="19.85546875" customWidth="1"/>
    <col min="14" max="14" width="5" customWidth="1"/>
    <col min="15" max="15" width="15.42578125" customWidth="1"/>
    <col min="16" max="16" width="12.5703125" customWidth="1"/>
    <col min="17" max="17" width="4.85546875" customWidth="1"/>
    <col min="18" max="18" width="15.85546875" customWidth="1"/>
    <col min="19" max="19" width="21.140625" customWidth="1"/>
    <col min="20" max="20" width="6.140625" customWidth="1"/>
    <col min="21" max="21" width="14.140625" customWidth="1"/>
    <col min="22" max="22" width="15.7109375" customWidth="1"/>
    <col min="23" max="23" width="5.28515625" customWidth="1"/>
    <col min="24" max="24" width="16.7109375" customWidth="1"/>
    <col min="25" max="25" width="36" customWidth="1"/>
    <col min="26" max="26" width="5.85546875" customWidth="1"/>
    <col min="27" max="27" width="20.28515625" customWidth="1"/>
    <col min="28" max="28" width="28.7109375" customWidth="1"/>
    <col min="29" max="29" width="6.85546875" customWidth="1"/>
    <col min="30" max="30" width="19.140625" customWidth="1"/>
    <col min="31" max="31" width="75.42578125" customWidth="1"/>
    <col min="33" max="33" width="8.85546875" customWidth="1"/>
  </cols>
  <sheetData>
    <row r="1" spans="1:31">
      <c r="A1" s="12" t="s">
        <v>2534</v>
      </c>
      <c r="B1" s="12" t="s">
        <v>3305</v>
      </c>
      <c r="C1" s="12" t="s">
        <v>2535</v>
      </c>
      <c r="D1" s="13" t="s">
        <v>2536</v>
      </c>
      <c r="E1" s="13" t="s">
        <v>3306</v>
      </c>
      <c r="F1" s="13" t="s">
        <v>2537</v>
      </c>
      <c r="G1" s="14" t="s">
        <v>2539</v>
      </c>
      <c r="H1" s="14" t="s">
        <v>3307</v>
      </c>
      <c r="I1" s="14" t="s">
        <v>2540</v>
      </c>
      <c r="J1" s="14" t="s">
        <v>2542</v>
      </c>
      <c r="K1" s="14" t="s">
        <v>3308</v>
      </c>
      <c r="L1" s="14" t="s">
        <v>2543</v>
      </c>
      <c r="M1" s="14" t="s">
        <v>2544</v>
      </c>
      <c r="N1" s="14" t="s">
        <v>3309</v>
      </c>
      <c r="O1" s="14" t="s">
        <v>2545</v>
      </c>
      <c r="P1" s="14" t="s">
        <v>2546</v>
      </c>
      <c r="Q1" s="14" t="s">
        <v>3310</v>
      </c>
      <c r="R1" s="14" t="s">
        <v>2547</v>
      </c>
      <c r="S1" s="10" t="s">
        <v>2548</v>
      </c>
      <c r="T1" s="10" t="s">
        <v>3311</v>
      </c>
      <c r="U1" s="10" t="s">
        <v>2549</v>
      </c>
      <c r="V1" s="10" t="s">
        <v>2550</v>
      </c>
      <c r="W1" s="10" t="s">
        <v>3312</v>
      </c>
      <c r="X1" s="10" t="s">
        <v>2551</v>
      </c>
      <c r="Y1" s="30" t="s">
        <v>2552</v>
      </c>
      <c r="Z1" s="30" t="s">
        <v>3313</v>
      </c>
      <c r="AA1" s="30" t="s">
        <v>2553</v>
      </c>
      <c r="AB1" s="30" t="s">
        <v>2554</v>
      </c>
      <c r="AC1" s="30" t="s">
        <v>3314</v>
      </c>
      <c r="AD1" s="30" t="s">
        <v>2555</v>
      </c>
      <c r="AE1" s="31" t="s">
        <v>3315</v>
      </c>
    </row>
    <row r="2" spans="1:31" ht="14.25" customHeight="1">
      <c r="A2" t="str" cm="1">
        <f t="array" ref="A2:A44">_xlfn.UNIQUE(soilManagement!C2:C1238)</f>
        <v>grassland</v>
      </c>
      <c r="B2">
        <f>COUNTIF(soilManagement!C$2:C$1239,classification!A2)</f>
        <v>55</v>
      </c>
      <c r="C2" t="s">
        <v>2556</v>
      </c>
      <c r="D2" t="str" cm="1">
        <f t="array" ref="D2:D25">_xlfn.UNIQUE(soilManagement!E2:E1238)</f>
        <v>No-till</v>
      </c>
      <c r="E2">
        <f>COUNTIF(soilManagement!E$2:E$1239,classification!D2)</f>
        <v>152</v>
      </c>
      <c r="F2" t="s">
        <v>2805</v>
      </c>
      <c r="G2" t="str" cm="1">
        <f t="array" ref="G2:G112">_xlfn.UNIQUE(soilManagement!H2:H1238)</f>
        <v>unknown</v>
      </c>
      <c r="H2">
        <f>COUNTIF(soilManagement!H$2:H$1239,classification!G2)</f>
        <v>249</v>
      </c>
      <c r="I2" s="85" t="s">
        <v>1551</v>
      </c>
      <c r="J2" t="str" cm="1">
        <f t="array" ref="J2:J12">_xlfn.UNIQUE(soilManagement!K2:K1238)</f>
        <v>unknown</v>
      </c>
      <c r="K2">
        <f>COUNTIF(soilManagement!K$2:K$1239,classification!J2)</f>
        <v>940</v>
      </c>
      <c r="L2" s="85" t="s">
        <v>1551</v>
      </c>
      <c r="M2" t="str" cm="1">
        <f t="array" ref="M2:M26">_xlfn.UNIQUE(soilManagement!M2:M1238)</f>
        <v>natural</v>
      </c>
      <c r="N2">
        <f>COUNTIF(soilManagement!M$2:M$1239,classification!M2)</f>
        <v>238</v>
      </c>
      <c r="O2" t="s">
        <v>2558</v>
      </c>
      <c r="P2" t="str" cm="1">
        <f t="array" ref="P2:P21">_xlfn.UNIQUE(soilManagement!O2:O1238)</f>
        <v>unknown</v>
      </c>
      <c r="Q2">
        <f>COUNTIF(soilManagement!O$2:O$1239,classification!P2)</f>
        <v>689</v>
      </c>
      <c r="R2" s="85" t="s">
        <v>1551</v>
      </c>
      <c r="S2" t="str" cm="1">
        <f t="array" ref="S2:S31">_xlfn.UNIQUE(soilManagement!Q2:Q1238)</f>
        <v>unknown</v>
      </c>
      <c r="T2">
        <f>COUNTIF(soilManagement!Q$2:Q$1239,classification!S2)</f>
        <v>653</v>
      </c>
      <c r="U2" s="85" t="s">
        <v>1551</v>
      </c>
      <c r="V2" t="str" cm="1">
        <f t="array" ref="V2:V34">_xlfn.UNIQUE(soilManagement!S2:S1238)</f>
        <v>unknown</v>
      </c>
      <c r="W2">
        <f>COUNTIF(soilManagement!S$2:S$1239,classification!V2)</f>
        <v>750</v>
      </c>
      <c r="X2" s="85" t="s">
        <v>1551</v>
      </c>
      <c r="Y2" t="str" cm="1">
        <f t="array" ref="Y2:Y82">_xlfn.UNIQUE(soilManagement!U2:U1238)</f>
        <v>unknown</v>
      </c>
      <c r="Z2">
        <f>COUNTIF(soilManagement!U$2:U$1239,classification!Y2)</f>
        <v>675</v>
      </c>
      <c r="AA2" s="85" t="s">
        <v>1551</v>
      </c>
      <c r="AB2" t="str" cm="1">
        <f t="array" ref="AB2:AB112">_xlfn.UNIQUE(soilManagement!W2:W1238)</f>
        <v>unknown</v>
      </c>
      <c r="AC2">
        <f>COUNTIF(soilManagement!W$2:W$1251,classification!AB2)</f>
        <v>148</v>
      </c>
      <c r="AD2" s="85" t="s">
        <v>1551</v>
      </c>
      <c r="AE2" s="31" t="s">
        <v>3316</v>
      </c>
    </row>
    <row r="3" spans="1:31">
      <c r="A3" t="str">
        <v>grassland (brom)</v>
      </c>
      <c r="B3">
        <f>COUNTIF(soilManagement!C$2:C$1239,classification!A3)</f>
        <v>1</v>
      </c>
      <c r="C3" t="s">
        <v>2556</v>
      </c>
      <c r="D3" t="str">
        <v>Conventional tillage</v>
      </c>
      <c r="E3">
        <f>COUNTIF(soilManagement!E$2:E$1239,classification!D3)</f>
        <v>517</v>
      </c>
      <c r="F3" t="s">
        <v>2801</v>
      </c>
      <c r="G3" t="str">
        <v>canola</v>
      </c>
      <c r="H3">
        <f>COUNTIF(soilManagement!H$2:H$1239,classification!G3)</f>
        <v>1</v>
      </c>
      <c r="I3" t="s">
        <v>3317</v>
      </c>
      <c r="J3">
        <v>0</v>
      </c>
      <c r="K3">
        <f>COUNTIF(soilManagement!K$2:K$1239,classification!J3)</f>
        <v>0</v>
      </c>
      <c r="L3" s="85" t="s">
        <v>1551</v>
      </c>
      <c r="M3" t="str">
        <v>unknown</v>
      </c>
      <c r="N3">
        <f>COUNTIF(soilManagement!M$2:M$1239,classification!M3)</f>
        <v>539</v>
      </c>
      <c r="O3" s="85" t="s">
        <v>1551</v>
      </c>
      <c r="P3" t="str">
        <v>yes</v>
      </c>
      <c r="Q3">
        <f>COUNTIF(soilManagement!O$2:O$1239,classification!P3)</f>
        <v>46</v>
      </c>
      <c r="R3" t="s">
        <v>2570</v>
      </c>
      <c r="S3" t="str">
        <v>Irrigation (level basin)</v>
      </c>
      <c r="T3">
        <f>COUNTIF(soilManagement!Q$2:Q$1239,classification!S3)</f>
        <v>10</v>
      </c>
      <c r="U3" t="s">
        <v>2581</v>
      </c>
      <c r="V3" t="str">
        <v>inter-row</v>
      </c>
      <c r="W3">
        <f>COUNTIF(soilManagement!S$2:S$1239,classification!V3)</f>
        <v>89</v>
      </c>
      <c r="X3" s="85" t="s">
        <v>1551</v>
      </c>
      <c r="Y3" t="str">
        <v>herbicide</v>
      </c>
      <c r="Z3">
        <f>COUNTIF(soilManagement!U$2:U$1239,classification!Y3)</f>
        <v>8</v>
      </c>
      <c r="AA3" t="s">
        <v>3318</v>
      </c>
      <c r="AB3" t="str">
        <v>after harvest</v>
      </c>
      <c r="AC3">
        <f>COUNTIF(soilManagement!W$2:W$1251,classification!AB3)</f>
        <v>39</v>
      </c>
      <c r="AD3" t="s">
        <v>3318</v>
      </c>
    </row>
    <row r="4" spans="1:31">
      <c r="A4" t="str">
        <v>Arable</v>
      </c>
      <c r="B4">
        <f>COUNTIF(soilManagement!C$2:C$1239,classification!A4)</f>
        <v>646</v>
      </c>
      <c r="C4" t="s">
        <v>2599</v>
      </c>
      <c r="D4" t="str">
        <v>unknown</v>
      </c>
      <c r="E4">
        <f>COUNTIF(soilManagement!E$2:E$1239,classification!D4)</f>
        <v>63</v>
      </c>
      <c r="F4" s="85" t="s">
        <v>1551</v>
      </c>
      <c r="G4" t="str">
        <v>Maize</v>
      </c>
      <c r="H4">
        <f>COUNTIF(soilManagement!H$2:H$1239,classification!G4)</f>
        <v>163</v>
      </c>
      <c r="I4" t="s">
        <v>2630</v>
      </c>
      <c r="J4" t="str">
        <v>no</v>
      </c>
      <c r="K4">
        <f>COUNTIF(soilManagement!K$2:K$1239,classification!J4)</f>
        <v>45</v>
      </c>
      <c r="L4" t="s">
        <v>2587</v>
      </c>
      <c r="M4" t="str">
        <v>straw</v>
      </c>
      <c r="N4">
        <f>COUNTIF(soilManagement!M$2:M$1239,classification!M4)</f>
        <v>1</v>
      </c>
      <c r="O4" t="s">
        <v>2570</v>
      </c>
      <c r="P4" t="str">
        <v>lightly grazed</v>
      </c>
      <c r="Q4">
        <f>COUNTIF(soilManagement!O$2:O$1239,classification!P4)</f>
        <v>2</v>
      </c>
      <c r="R4" t="s">
        <v>2570</v>
      </c>
      <c r="S4" t="str">
        <v>irrigated</v>
      </c>
      <c r="T4">
        <f>COUNTIF(soilManagement!Q$2:Q$1239,classification!S4)</f>
        <v>9</v>
      </c>
      <c r="U4" t="s">
        <v>2581</v>
      </c>
      <c r="V4" t="str">
        <v>seedbed</v>
      </c>
      <c r="W4">
        <f>COUNTIF(soilManagement!S$2:S$1239,classification!V4)</f>
        <v>1</v>
      </c>
      <c r="X4" t="s">
        <v>3319</v>
      </c>
      <c r="Y4" t="str">
        <v>soil cover</v>
      </c>
      <c r="Z4">
        <f>COUNTIF(soilManagement!U$2:U$1239,classification!Y4)</f>
        <v>2</v>
      </c>
      <c r="AA4" t="s">
        <v>3320</v>
      </c>
      <c r="AB4" t="str">
        <v>after tillage (may)</v>
      </c>
      <c r="AC4">
        <f>COUNTIF(soilManagement!W$2:W$1251,classification!AB4)</f>
        <v>2</v>
      </c>
      <c r="AD4" t="s">
        <v>2625</v>
      </c>
    </row>
    <row r="5" spans="1:31">
      <c r="A5" t="str">
        <v>arable/ Experimental Farm</v>
      </c>
      <c r="B5">
        <f>COUNTIF(soilManagement!C$2:C$1239,classification!A5)</f>
        <v>68</v>
      </c>
      <c r="C5" t="s">
        <v>2599</v>
      </c>
      <c r="D5" t="str">
        <v>Minimum Tillage</v>
      </c>
      <c r="E5">
        <f>COUNTIF(soilManagement!E$2:E$1239,classification!D5)</f>
        <v>5</v>
      </c>
      <c r="F5" t="s">
        <v>2966</v>
      </c>
      <c r="G5" t="str">
        <v>grain sorghum</v>
      </c>
      <c r="H5">
        <f>COUNTIF(soilManagement!H$2:H$1239,classification!G5)</f>
        <v>1</v>
      </c>
      <c r="I5" t="s">
        <v>3321</v>
      </c>
      <c r="J5" t="str">
        <v>phacelia</v>
      </c>
      <c r="K5">
        <f>COUNTIF(soilManagement!K$2:K$1239,classification!J5)</f>
        <v>3</v>
      </c>
      <c r="L5" t="s">
        <v>2570</v>
      </c>
      <c r="M5" t="str">
        <v>yes</v>
      </c>
      <c r="N5">
        <f>COUNTIF(soilManagement!M$2:M$1239,classification!M5)</f>
        <v>73</v>
      </c>
      <c r="O5" t="s">
        <v>2570</v>
      </c>
      <c r="P5" t="str">
        <v>heavily grazed</v>
      </c>
      <c r="Q5">
        <f>COUNTIF(soilManagement!O$2:O$1239,classification!P5)</f>
        <v>2</v>
      </c>
      <c r="R5" t="s">
        <v>2570</v>
      </c>
      <c r="S5" t="str">
        <v>yes</v>
      </c>
      <c r="T5">
        <f>COUNTIF(soilManagement!Q$2:Q$1239,classification!S5)</f>
        <v>109</v>
      </c>
      <c r="U5" t="s">
        <v>2581</v>
      </c>
      <c r="V5" t="str">
        <v>wheel track</v>
      </c>
      <c r="W5">
        <f>COUNTIF(soilManagement!S$2:S$1239,classification!V5)</f>
        <v>8</v>
      </c>
      <c r="X5" t="s">
        <v>2846</v>
      </c>
      <c r="Y5" t="str">
        <v>hebicide</v>
      </c>
      <c r="Z5">
        <f>COUNTIF(soilManagement!U$2:U$1239,classification!Y5)</f>
        <v>4</v>
      </c>
      <c r="AA5" t="s">
        <v>3318</v>
      </c>
      <c r="AB5" t="str">
        <v>after first irrigation (june)</v>
      </c>
      <c r="AC5">
        <f>COUNTIF(soilManagement!W$2:W$1251,classification!AB5)</f>
        <v>2</v>
      </c>
      <c r="AD5" t="s">
        <v>3318</v>
      </c>
    </row>
    <row r="6" spans="1:31">
      <c r="A6" t="str">
        <v>Forest</v>
      </c>
      <c r="B6">
        <f>COUNTIF(soilManagement!C$2:C$1239,classification!A6)</f>
        <v>35</v>
      </c>
      <c r="C6" t="s">
        <v>3322</v>
      </c>
      <c r="D6" t="str">
        <v>Reduced tillage</v>
      </c>
      <c r="E6">
        <f>COUNTIF(soilManagement!E$2:E$1239,classification!D6)</f>
        <v>101</v>
      </c>
      <c r="F6" t="s">
        <v>2966</v>
      </c>
      <c r="G6" t="str">
        <v>Citrus</v>
      </c>
      <c r="H6">
        <f>COUNTIF(soilManagement!H$2:H$1239,classification!G6)</f>
        <v>16</v>
      </c>
      <c r="I6" t="s">
        <v>3323</v>
      </c>
      <c r="J6" t="str">
        <v>hairy vetch</v>
      </c>
      <c r="K6">
        <f>COUNTIF(soilManagement!K$2:K$1239,classification!J6)</f>
        <v>7</v>
      </c>
      <c r="L6" t="s">
        <v>2570</v>
      </c>
      <c r="M6" t="str">
        <v>no</v>
      </c>
      <c r="N6">
        <f>COUNTIF(soilManagement!M$2:M$1239,classification!M6)</f>
        <v>146</v>
      </c>
      <c r="O6" t="s">
        <v>2587</v>
      </c>
      <c r="P6" t="str">
        <v>moderately grazed</v>
      </c>
      <c r="Q6">
        <f>COUNTIF(soilManagement!O$2:O$1239,classification!P6)</f>
        <v>2</v>
      </c>
      <c r="R6" t="s">
        <v>2570</v>
      </c>
      <c r="S6" t="str">
        <v>drip irrigation</v>
      </c>
      <c r="T6">
        <f>COUNTIF(soilManagement!Q$2:Q$1239,classification!S6)</f>
        <v>16</v>
      </c>
      <c r="U6" t="s">
        <v>2581</v>
      </c>
      <c r="V6" t="str">
        <v>untrafficked</v>
      </c>
      <c r="W6">
        <f>COUNTIF(soilManagement!S$2:S$1239,classification!V6)</f>
        <v>12</v>
      </c>
      <c r="X6" t="s">
        <v>3319</v>
      </c>
      <c r="Y6" t="str">
        <v>fertilization</v>
      </c>
      <c r="Z6">
        <f>COUNTIF(soilManagement!U$2:U$1239,classification!Y6)</f>
        <v>40</v>
      </c>
      <c r="AA6" t="s">
        <v>3318</v>
      </c>
      <c r="AB6" t="str">
        <v>after second irrigation (july)</v>
      </c>
      <c r="AC6">
        <f>COUNTIF(soilManagement!W$2:W$1251,classification!AB6)</f>
        <v>2</v>
      </c>
      <c r="AD6" t="s">
        <v>3318</v>
      </c>
    </row>
    <row r="7" spans="1:31">
      <c r="A7" t="str">
        <v>Orchard</v>
      </c>
      <c r="B7">
        <f>COUNTIF(soilManagement!C$2:C$1239,classification!A7)</f>
        <v>26</v>
      </c>
      <c r="C7" t="s">
        <v>3322</v>
      </c>
      <c r="D7" t="str">
        <v>High banks</v>
      </c>
      <c r="E7">
        <f>COUNTIF(soilManagement!E$2:E$1239,classification!D7)</f>
        <v>1</v>
      </c>
      <c r="F7" t="s">
        <v>2966</v>
      </c>
      <c r="G7" t="str">
        <v>A. angustissima</v>
      </c>
      <c r="H7">
        <f>COUNTIF(soilManagement!H$2:H$1239,classification!G7)</f>
        <v>2</v>
      </c>
      <c r="I7" t="s">
        <v>3324</v>
      </c>
      <c r="J7" t="str">
        <v>rye</v>
      </c>
      <c r="K7">
        <f>COUNTIF(soilManagement!K$2:K$1239,classification!J7)</f>
        <v>7</v>
      </c>
      <c r="L7" t="s">
        <v>2570</v>
      </c>
      <c r="M7" t="str">
        <v>burnt (no)</v>
      </c>
      <c r="N7">
        <f>COUNTIF(soilManagement!M$2:M$1239,classification!M7)</f>
        <v>4</v>
      </c>
      <c r="O7" t="s">
        <v>2587</v>
      </c>
      <c r="P7" t="str">
        <v>no</v>
      </c>
      <c r="Q7">
        <f>COUNTIF(soilManagement!O$2:O$1239,classification!P7)</f>
        <v>401</v>
      </c>
      <c r="R7" t="s">
        <v>2587</v>
      </c>
      <c r="S7">
        <v>0</v>
      </c>
      <c r="T7">
        <f>COUNTIF(soilManagement!Q$2:Q$1239,classification!S7)</f>
        <v>0</v>
      </c>
      <c r="U7" s="85" t="s">
        <v>1551</v>
      </c>
      <c r="V7" t="str">
        <v>trafficked</v>
      </c>
      <c r="W7">
        <f>COUNTIF(soilManagement!S$2:S$1239,classification!V7)</f>
        <v>10</v>
      </c>
      <c r="X7" t="s">
        <v>2846</v>
      </c>
      <c r="Y7" t="str">
        <v>fertilization(N)</v>
      </c>
      <c r="Z7">
        <f>COUNTIF(soilManagement!U$2:U$1239,classification!Y7)</f>
        <v>4</v>
      </c>
      <c r="AA7" t="s">
        <v>3318</v>
      </c>
      <c r="AB7" t="str">
        <v>after fourth irrigation (august)</v>
      </c>
      <c r="AC7">
        <f>COUNTIF(soilManagement!W$2:W$1251,classification!AB7)</f>
        <v>2</v>
      </c>
      <c r="AD7" t="s">
        <v>3318</v>
      </c>
    </row>
    <row r="8" spans="1:31">
      <c r="A8" t="str">
        <v>native pasture</v>
      </c>
      <c r="B8">
        <f>COUNTIF(soilManagement!C$2:C$1239,classification!A8)</f>
        <v>2</v>
      </c>
      <c r="C8" t="s">
        <v>2556</v>
      </c>
      <c r="D8" t="str">
        <v xml:space="preserve">Tillage </v>
      </c>
      <c r="E8">
        <f>COUNTIF(soilManagement!E$2:E$1239,classification!D8)</f>
        <v>1</v>
      </c>
      <c r="F8" t="s">
        <v>2801</v>
      </c>
      <c r="G8" t="str">
        <v>S. sesban</v>
      </c>
      <c r="H8">
        <f>COUNTIF(soilManagement!H$2:H$1239,classification!G8)</f>
        <v>2</v>
      </c>
      <c r="I8" t="s">
        <v>3324</v>
      </c>
      <c r="J8" t="str">
        <v>mustard</v>
      </c>
      <c r="K8">
        <f>COUNTIF(soilManagement!K$2:K$1239,classification!J8)</f>
        <v>3</v>
      </c>
      <c r="L8" t="s">
        <v>2570</v>
      </c>
      <c r="M8" t="str">
        <v>stobble</v>
      </c>
      <c r="N8">
        <f>COUNTIF(soilManagement!M$2:M$1239,classification!M8)</f>
        <v>2</v>
      </c>
      <c r="O8" t="s">
        <v>2587</v>
      </c>
      <c r="P8">
        <v>0</v>
      </c>
      <c r="Q8">
        <f>COUNTIF(soilManagement!O$2:O$1239,classification!P8)</f>
        <v>0</v>
      </c>
      <c r="R8" s="85" t="s">
        <v>1551</v>
      </c>
      <c r="S8" t="str">
        <v>Irrigated (center-pivot system)</v>
      </c>
      <c r="T8">
        <f>COUNTIF(soilManagement!Q$2:Q$1239,classification!S8)</f>
        <v>4</v>
      </c>
      <c r="U8" t="s">
        <v>2581</v>
      </c>
      <c r="V8" t="str">
        <v>yes</v>
      </c>
      <c r="W8">
        <f>COUNTIF(soilManagement!S$2:S$1239,classification!V8)</f>
        <v>14</v>
      </c>
      <c r="X8" t="s">
        <v>2846</v>
      </c>
      <c r="Y8">
        <v>0</v>
      </c>
      <c r="Z8">
        <f>COUNTIF(soilManagement!U$2:U$1239,classification!Y8)</f>
        <v>0</v>
      </c>
      <c r="AA8" s="85" t="s">
        <v>1551</v>
      </c>
      <c r="AB8" t="str">
        <v>after harvest (september)</v>
      </c>
      <c r="AC8">
        <f>COUNTIF(soilManagement!W$2:W$1251,classification!AB8)</f>
        <v>2</v>
      </c>
      <c r="AD8" t="s">
        <v>3318</v>
      </c>
    </row>
    <row r="9" spans="1:31">
      <c r="A9" t="str">
        <v>arable / grassland</v>
      </c>
      <c r="B9">
        <f>COUNTIF(soilManagement!C$2:C$1239,classification!A9)</f>
        <v>3</v>
      </c>
      <c r="C9" t="s">
        <v>2599</v>
      </c>
      <c r="D9">
        <v>0</v>
      </c>
      <c r="E9">
        <f>COUNTIF(soilManagement!E$2:E$1239,classification!D9)</f>
        <v>0</v>
      </c>
      <c r="F9" s="85" t="s">
        <v>1551</v>
      </c>
      <c r="G9" t="str">
        <v>fallow</v>
      </c>
      <c r="H9">
        <f>COUNTIF(soilManagement!H$2:H$1239,classification!G9)</f>
        <v>33</v>
      </c>
      <c r="I9" t="s">
        <v>2591</v>
      </c>
      <c r="J9" t="str">
        <v>calopogonium sereallium</v>
      </c>
      <c r="K9">
        <f>COUNTIF(soilManagement!K$2:K$1239,classification!J9)</f>
        <v>2</v>
      </c>
      <c r="L9" t="s">
        <v>2570</v>
      </c>
      <c r="M9">
        <v>0</v>
      </c>
      <c r="N9">
        <f>COUNTIF(soilManagement!M$2:M$1239,classification!M9)</f>
        <v>0</v>
      </c>
      <c r="O9" s="85" t="s">
        <v>1551</v>
      </c>
      <c r="P9" t="str">
        <v>yes ??</v>
      </c>
      <c r="Q9">
        <f>COUNTIF(soilManagement!O$2:O$1239,classification!P9)</f>
        <v>6</v>
      </c>
      <c r="R9" t="s">
        <v>2570</v>
      </c>
      <c r="S9" t="str">
        <v>no</v>
      </c>
      <c r="T9">
        <f>COUNTIF(soilManagement!Q$2:Q$1239,classification!S9)</f>
        <v>183</v>
      </c>
      <c r="U9" t="s">
        <v>2744</v>
      </c>
      <c r="V9">
        <v>0</v>
      </c>
      <c r="W9">
        <f>COUNTIF(soilManagement!S$2:S$1239,classification!V9)</f>
        <v>0</v>
      </c>
      <c r="X9" s="85" t="s">
        <v>1551</v>
      </c>
      <c r="Y9" t="str">
        <v>nutrient exp</v>
      </c>
      <c r="Z9">
        <f>COUNTIF(soilManagement!U$2:U$1239,classification!Y9)</f>
        <v>2</v>
      </c>
      <c r="AA9" t="s">
        <v>3318</v>
      </c>
      <c r="AB9" t="str">
        <v>summer</v>
      </c>
      <c r="AC9">
        <f>COUNTIF(soilManagement!W$2:W$1251,classification!AB9)</f>
        <v>22</v>
      </c>
      <c r="AD9" t="s">
        <v>3318</v>
      </c>
    </row>
    <row r="10" spans="1:31">
      <c r="A10" t="str">
        <v>pasture site</v>
      </c>
      <c r="B10">
        <f>COUNTIF(soilManagement!C$2:C$1239,classification!A10)</f>
        <v>33</v>
      </c>
      <c r="C10" t="s">
        <v>2556</v>
      </c>
      <c r="D10" t="str">
        <v>No-Till ???</v>
      </c>
      <c r="E10">
        <f>COUNTIF(soilManagement!E$2:E$1239,classification!D10)</f>
        <v>6</v>
      </c>
      <c r="F10" t="s">
        <v>2805</v>
      </c>
      <c r="G10" t="str">
        <v>Winter wheat</v>
      </c>
      <c r="H10">
        <f>COUNTIF(soilManagement!H$2:H$1239,classification!G10)</f>
        <v>86</v>
      </c>
      <c r="I10" t="s">
        <v>3321</v>
      </c>
      <c r="J10" t="str">
        <v>fallow or mustard or rye</v>
      </c>
      <c r="K10">
        <f>COUNTIF(soilManagement!K$2:K$1239,classification!J10)</f>
        <v>12</v>
      </c>
      <c r="L10" t="s">
        <v>2570</v>
      </c>
      <c r="M10" t="str">
        <v>incorporated</v>
      </c>
      <c r="N10">
        <f>COUNTIF(soilManagement!M$2:M$1239,classification!M10)</f>
        <v>21</v>
      </c>
      <c r="O10" t="s">
        <v>2570</v>
      </c>
      <c r="P10" t="str">
        <v>maybe</v>
      </c>
      <c r="Q10">
        <f>COUNTIF(soilManagement!O$2:O$1239,classification!P10)</f>
        <v>3</v>
      </c>
      <c r="R10" t="s">
        <v>2570</v>
      </c>
      <c r="S10" t="str">
        <v>rain event (yes)</v>
      </c>
      <c r="T10">
        <f>COUNTIF(soilManagement!Q$2:Q$1239,classification!S10)</f>
        <v>2</v>
      </c>
      <c r="U10" t="s">
        <v>2744</v>
      </c>
      <c r="V10" t="str">
        <v>surface</v>
      </c>
      <c r="W10">
        <f>COUNTIF(soilManagement!S$2:S$1239,classification!V10)</f>
        <v>1</v>
      </c>
      <c r="X10" t="s">
        <v>3319</v>
      </c>
      <c r="Y10" t="str">
        <v>herbicides</v>
      </c>
      <c r="Z10">
        <f>COUNTIF(soilManagement!U$2:U$1239,classification!Y10)</f>
        <v>2</v>
      </c>
      <c r="AA10" t="s">
        <v>3318</v>
      </c>
      <c r="AB10" t="str">
        <v>fall</v>
      </c>
      <c r="AC10">
        <f>COUNTIF(soilManagement!W$2:W$1251,classification!AB10)</f>
        <v>13</v>
      </c>
      <c r="AD10" t="s">
        <v>3318</v>
      </c>
    </row>
    <row r="11" spans="1:31">
      <c r="A11" t="str">
        <v>arable/ Experimental Farm (Dryland)</v>
      </c>
      <c r="B11">
        <f>COUNTIF(soilManagement!C$2:C$1239,classification!A11)</f>
        <v>3</v>
      </c>
      <c r="C11" t="s">
        <v>2599</v>
      </c>
      <c r="D11" t="str">
        <v>no till</v>
      </c>
      <c r="E11">
        <f>COUNTIF(soilManagement!E$2:E$1239,classification!D11)</f>
        <v>185</v>
      </c>
      <c r="F11" t="s">
        <v>2805</v>
      </c>
      <c r="G11" t="str">
        <v>sugar beet</v>
      </c>
      <c r="H11">
        <f>COUNTIF(soilManagement!H$2:H$1239,classification!G11)</f>
        <v>4</v>
      </c>
      <c r="I11" t="s">
        <v>2613</v>
      </c>
      <c r="J11" t="str">
        <v>N/A</v>
      </c>
      <c r="K11">
        <f>COUNTIF(soilManagement!K$2:K$1239,classification!J11)</f>
        <v>11</v>
      </c>
      <c r="L11" s="85" t="s">
        <v>1551</v>
      </c>
      <c r="M11" t="str">
        <v>surface</v>
      </c>
      <c r="N11">
        <f>COUNTIF(soilManagement!M$2:M$1239,classification!M11)</f>
        <v>1</v>
      </c>
      <c r="O11" t="s">
        <v>2570</v>
      </c>
      <c r="P11" t="str">
        <v xml:space="preserve">maybe </v>
      </c>
      <c r="Q11">
        <f>COUNTIF(soilManagement!O$2:O$1239,classification!P11)</f>
        <v>1</v>
      </c>
      <c r="R11" t="s">
        <v>2570</v>
      </c>
      <c r="S11" t="str">
        <v>irrigation</v>
      </c>
      <c r="T11">
        <f>COUNTIF(soilManagement!Q$2:Q$1239,classification!S11)</f>
        <v>3</v>
      </c>
      <c r="U11" t="s">
        <v>2581</v>
      </c>
      <c r="V11" t="str">
        <v>untreated</v>
      </c>
      <c r="W11">
        <f>COUNTIF(soilManagement!S$2:S$1239,classification!V11)</f>
        <v>1</v>
      </c>
      <c r="X11" t="s">
        <v>3319</v>
      </c>
      <c r="Y11" t="str">
        <v>45 - 70% vegetation cover</v>
      </c>
      <c r="Z11">
        <f>COUNTIF(soilManagement!U$2:U$1239,classification!Y11)</f>
        <v>12</v>
      </c>
      <c r="AA11" t="s">
        <v>3320</v>
      </c>
      <c r="AB11" t="str">
        <v>after cropping season</v>
      </c>
      <c r="AC11">
        <f>COUNTIF(soilManagement!W$2:W$1251,classification!AB11)</f>
        <v>8</v>
      </c>
      <c r="AD11" t="s">
        <v>3318</v>
      </c>
    </row>
    <row r="12" spans="1:31">
      <c r="A12" t="str">
        <v>Grasland</v>
      </c>
      <c r="B12">
        <f>COUNTIF(soilManagement!C$2:C$1239,classification!A12)</f>
        <v>19</v>
      </c>
      <c r="C12" t="s">
        <v>2556</v>
      </c>
      <c r="D12" t="str">
        <v>no tillage</v>
      </c>
      <c r="E12">
        <f>COUNTIF(soilManagement!E$2:E$1239,classification!D12)</f>
        <v>90</v>
      </c>
      <c r="F12" t="s">
        <v>2805</v>
      </c>
      <c r="G12" t="str">
        <v>Apricote</v>
      </c>
      <c r="H12">
        <f>COUNTIF(soilManagement!H$2:H$1239,classification!G12)</f>
        <v>3</v>
      </c>
      <c r="I12" t="s">
        <v>3323</v>
      </c>
      <c r="J12" t="str">
        <v>yes</v>
      </c>
      <c r="K12">
        <f>COUNTIF(soilManagement!K$2:K$1239,classification!J12)</f>
        <v>6</v>
      </c>
      <c r="L12" t="s">
        <v>2570</v>
      </c>
      <c r="M12" t="str">
        <v>mulch</v>
      </c>
      <c r="N12">
        <f>COUNTIF(soilManagement!M$2:M$1239,classification!M12)</f>
        <v>32</v>
      </c>
      <c r="O12" t="s">
        <v>2570</v>
      </c>
      <c r="P12" t="str">
        <v>moderately</v>
      </c>
      <c r="Q12">
        <f>COUNTIF(soilManagement!O$2:O$1239,classification!P12)</f>
        <v>2</v>
      </c>
      <c r="R12" t="s">
        <v>2570</v>
      </c>
      <c r="S12" t="str">
        <v>rainfed</v>
      </c>
      <c r="T12">
        <f>COUNTIF(soilManagement!Q$2:Q$1239,classification!S12)</f>
        <v>20</v>
      </c>
      <c r="U12" t="s">
        <v>2744</v>
      </c>
      <c r="V12" t="str">
        <v>loosened</v>
      </c>
      <c r="W12">
        <f>COUNTIF(soilManagement!S$2:S$1239,classification!V12)</f>
        <v>1</v>
      </c>
      <c r="X12" t="s">
        <v>3319</v>
      </c>
      <c r="Y12" t="str">
        <v>5 - 70% vegetation cover</v>
      </c>
      <c r="Z12">
        <f>COUNTIF(soilManagement!U$2:U$1239,classification!Y12)</f>
        <v>4</v>
      </c>
      <c r="AA12" t="s">
        <v>3320</v>
      </c>
      <c r="AB12" t="str">
        <v>during planting season</v>
      </c>
      <c r="AC12">
        <f>COUNTIF(soilManagement!W$2:W$1251,classification!AB12)</f>
        <v>101</v>
      </c>
      <c r="AD12" t="s">
        <v>3318</v>
      </c>
    </row>
    <row r="13" spans="1:31">
      <c r="A13">
        <v>0</v>
      </c>
      <c r="B13">
        <f>COUNTIF(soilManagement!C$2:C$1239,classification!A13)</f>
        <v>0</v>
      </c>
      <c r="C13" s="85" t="s">
        <v>1551</v>
      </c>
      <c r="D13" t="str">
        <v>chisel plow</v>
      </c>
      <c r="E13">
        <f>COUNTIF(soilManagement!E$2:E$1239,classification!D13)</f>
        <v>2</v>
      </c>
      <c r="F13" t="s">
        <v>2966</v>
      </c>
      <c r="G13" t="str">
        <v>maize, fallow</v>
      </c>
      <c r="H13">
        <f>COUNTIF(soilManagement!H$2:H$1239,classification!G13)</f>
        <v>4</v>
      </c>
      <c r="I13" t="s">
        <v>2630</v>
      </c>
      <c r="M13" t="str">
        <v>retained</v>
      </c>
      <c r="N13">
        <f>COUNTIF(soilManagement!M$2:M$1239,classification!M13)</f>
        <v>1</v>
      </c>
      <c r="O13" t="s">
        <v>2570</v>
      </c>
      <c r="P13" t="str">
        <v>low</v>
      </c>
      <c r="Q13">
        <f>COUNTIF(soilManagement!O$2:O$1239,classification!P13)</f>
        <v>1</v>
      </c>
      <c r="R13" t="s">
        <v>2570</v>
      </c>
      <c r="S13" t="str">
        <v>sprinkler</v>
      </c>
      <c r="T13">
        <f>COUNTIF(soilManagement!Q$2:Q$1239,classification!S13)</f>
        <v>12</v>
      </c>
      <c r="U13" t="s">
        <v>2581</v>
      </c>
      <c r="V13" t="str">
        <v>light</v>
      </c>
      <c r="W13">
        <f>COUNTIF(soilManagement!S$2:S$1239,classification!V13)</f>
        <v>1</v>
      </c>
      <c r="X13" t="s">
        <v>2846</v>
      </c>
      <c r="Y13" t="str">
        <v>seedbed preperation</v>
      </c>
      <c r="Z13">
        <f>COUNTIF(soilManagement!U$2:U$1239,classification!Y13)</f>
        <v>23</v>
      </c>
      <c r="AA13" t="s">
        <v>3318</v>
      </c>
      <c r="AB13" t="str">
        <v>may/june</v>
      </c>
      <c r="AC13">
        <f>COUNTIF(soilManagement!W$2:W$1251,classification!AB13)</f>
        <v>5</v>
      </c>
      <c r="AD13" t="s">
        <v>3318</v>
      </c>
    </row>
    <row r="14" spans="1:31">
      <c r="A14" t="str">
        <v>feedlot</v>
      </c>
      <c r="B14">
        <f>COUNTIF(soilManagement!C$2:C$1239,classification!A14)</f>
        <v>6</v>
      </c>
      <c r="C14" t="s">
        <v>3325</v>
      </c>
      <c r="D14" t="str">
        <v>tillage</v>
      </c>
      <c r="E14">
        <f>COUNTIF(soilManagement!E$2:E$1239,classification!D14)</f>
        <v>15</v>
      </c>
      <c r="F14" t="s">
        <v>2801</v>
      </c>
      <c r="G14" t="str">
        <v>Olive</v>
      </c>
      <c r="H14">
        <f>COUNTIF(soilManagement!H$2:H$1239,classification!G14)</f>
        <v>7</v>
      </c>
      <c r="I14" t="s">
        <v>3323</v>
      </c>
      <c r="M14" t="str">
        <v>cornstalk</v>
      </c>
      <c r="N14">
        <f>COUNTIF(soilManagement!M$2:M$1239,classification!M14)</f>
        <v>2</v>
      </c>
      <c r="O14" t="s">
        <v>2570</v>
      </c>
      <c r="P14" t="str">
        <v>periodically</v>
      </c>
      <c r="Q14">
        <f>COUNTIF(soilManagement!O$2:O$1239,classification!P14)</f>
        <v>6</v>
      </c>
      <c r="R14" t="s">
        <v>2570</v>
      </c>
      <c r="S14" t="str">
        <v>furrow irrigation</v>
      </c>
      <c r="T14">
        <f>COUNTIF(soilManagement!Q$2:Q$1239,classification!S14)</f>
        <v>12</v>
      </c>
      <c r="U14" t="s">
        <v>2581</v>
      </c>
      <c r="V14" t="str">
        <v>medium</v>
      </c>
      <c r="W14">
        <f>COUNTIF(soilManagement!S$2:S$1239,classification!V14)</f>
        <v>1</v>
      </c>
      <c r="X14" t="s">
        <v>2846</v>
      </c>
      <c r="Y14" t="str">
        <v>earthworms</v>
      </c>
      <c r="Z14">
        <f>COUNTIF(soilManagement!U$2:U$1239,classification!Y14)</f>
        <v>4</v>
      </c>
      <c r="AA14" t="s">
        <v>3320</v>
      </c>
      <c r="AB14" t="str">
        <v>may</v>
      </c>
      <c r="AC14">
        <f>COUNTIF(soilManagement!W$2:W$1251,classification!AB14)</f>
        <v>59</v>
      </c>
      <c r="AD14" t="s">
        <v>3318</v>
      </c>
    </row>
    <row r="15" spans="1:31">
      <c r="A15" t="str">
        <v xml:space="preserve">flat area </v>
      </c>
      <c r="B15">
        <f>COUNTIF(soilManagement!C$2:C$1239,classification!A15)</f>
        <v>4</v>
      </c>
      <c r="C15" t="s">
        <v>3325</v>
      </c>
      <c r="D15" t="str">
        <v>no</v>
      </c>
      <c r="E15">
        <f>COUNTIF(soilManagement!E$2:E$1239,classification!D15)</f>
        <v>4</v>
      </c>
      <c r="F15" t="s">
        <v>2805</v>
      </c>
      <c r="G15" t="str">
        <v>spring wheat</v>
      </c>
      <c r="H15">
        <f>COUNTIF(soilManagement!H$2:H$1239,classification!G15)</f>
        <v>12</v>
      </c>
      <c r="I15" t="s">
        <v>3321</v>
      </c>
      <c r="M15" t="str">
        <v>straw/stubble</v>
      </c>
      <c r="N15">
        <f>COUNTIF(soilManagement!M$2:M$1239,classification!M15)</f>
        <v>1</v>
      </c>
      <c r="O15" t="s">
        <v>2570</v>
      </c>
      <c r="P15" t="str">
        <v>sometimes</v>
      </c>
      <c r="Q15">
        <f>COUNTIF(soilManagement!O$2:O$1239,classification!P15)</f>
        <v>2</v>
      </c>
      <c r="R15" t="s">
        <v>2570</v>
      </c>
      <c r="S15" t="str">
        <v>dryland</v>
      </c>
      <c r="T15">
        <f>COUNTIF(soilManagement!Q$2:Q$1239,classification!S15)</f>
        <v>8</v>
      </c>
      <c r="U15" t="s">
        <v>2744</v>
      </c>
      <c r="V15" t="str">
        <v>heavy</v>
      </c>
      <c r="W15">
        <f>COUNTIF(soilManagement!S$2:S$1239,classification!V15)</f>
        <v>1</v>
      </c>
      <c r="X15" t="s">
        <v>2846</v>
      </c>
      <c r="Y15" t="str">
        <v>no earthworms</v>
      </c>
      <c r="Z15">
        <f>COUNTIF(soilManagement!U$2:U$1239,classification!Y15)</f>
        <v>1</v>
      </c>
      <c r="AA15" t="s">
        <v>3318</v>
      </c>
      <c r="AB15" t="str">
        <v>october</v>
      </c>
      <c r="AC15">
        <f>COUNTIF(soilManagement!W$2:W$1251,classification!AB15)</f>
        <v>25</v>
      </c>
      <c r="AD15" t="s">
        <v>3318</v>
      </c>
    </row>
    <row r="16" spans="1:31">
      <c r="A16" t="str">
        <v xml:space="preserve">arable/ Experimental Farm </v>
      </c>
      <c r="B16">
        <f>COUNTIF(soilManagement!C$2:C$1239,classification!A16)</f>
        <v>168</v>
      </c>
      <c r="C16" t="s">
        <v>2599</v>
      </c>
      <c r="D16" t="str">
        <v>conventional</v>
      </c>
      <c r="E16">
        <f>COUNTIF(soilManagement!E$2:E$1239,classification!D16)</f>
        <v>22</v>
      </c>
      <c r="F16" t="s">
        <v>2801</v>
      </c>
      <c r="G16" t="str">
        <v>spring pea</v>
      </c>
      <c r="H16">
        <f>COUNTIF(soilManagement!H$2:H$1239,classification!G16)</f>
        <v>8</v>
      </c>
      <c r="I16" t="s">
        <v>3326</v>
      </c>
      <c r="M16" t="str">
        <v>crop residues incorporated</v>
      </c>
      <c r="N16">
        <f>COUNTIF(soilManagement!M$2:M$1239,classification!M16)</f>
        <v>1</v>
      </c>
      <c r="O16" t="s">
        <v>2570</v>
      </c>
      <c r="P16" t="str">
        <v>rotationally</v>
      </c>
      <c r="Q16">
        <f>COUNTIF(soilManagement!O$2:O$1239,classification!P16)</f>
        <v>1</v>
      </c>
      <c r="R16" t="s">
        <v>2570</v>
      </c>
      <c r="S16" t="str">
        <v>no irrigation</v>
      </c>
      <c r="T16">
        <f>COUNTIF(soilManagement!Q$2:Q$1239,classification!S16)</f>
        <v>7</v>
      </c>
      <c r="U16" t="s">
        <v>2744</v>
      </c>
      <c r="V16" t="str">
        <v>planted row</v>
      </c>
      <c r="W16">
        <f>COUNTIF(soilManagement!S$2:S$1239,classification!V16)</f>
        <v>12</v>
      </c>
      <c r="X16" t="s">
        <v>3319</v>
      </c>
      <c r="Y16" t="str">
        <v>herbicides, N fetrtilization</v>
      </c>
      <c r="Z16">
        <f>COUNTIF(soilManagement!U$2:U$1239,classification!Y16)</f>
        <v>4</v>
      </c>
      <c r="AA16" t="s">
        <v>3318</v>
      </c>
      <c r="AB16" t="str">
        <v>December</v>
      </c>
      <c r="AC16">
        <f>COUNTIF(soilManagement!W$2:W$1251,classification!AB16)</f>
        <v>10</v>
      </c>
      <c r="AD16" t="s">
        <v>3318</v>
      </c>
    </row>
    <row r="17" spans="1:30">
      <c r="A17" t="str">
        <v>unknown</v>
      </c>
      <c r="B17">
        <f>COUNTIF(soilManagement!C$2:C$1239,classification!A17)</f>
        <v>8</v>
      </c>
      <c r="C17" s="85" t="s">
        <v>1551</v>
      </c>
      <c r="D17" t="str">
        <v>reduced tillage1</v>
      </c>
      <c r="E17">
        <f>COUNTIF(soilManagement!E$2:E$1239,classification!D17)</f>
        <v>4</v>
      </c>
      <c r="F17" t="s">
        <v>2966</v>
      </c>
      <c r="G17" t="str">
        <v>barley</v>
      </c>
      <c r="H17">
        <f>COUNTIF(soilManagement!H$2:H$1239,classification!G17)</f>
        <v>31</v>
      </c>
      <c r="I17" t="s">
        <v>3321</v>
      </c>
      <c r="M17" t="str">
        <v>probably no</v>
      </c>
      <c r="N17">
        <f>COUNTIF(soilManagement!M$2:M$1239,classification!M17)</f>
        <v>10</v>
      </c>
      <c r="O17" t="s">
        <v>2587</v>
      </c>
      <c r="P17" t="str">
        <v>contoinously</v>
      </c>
      <c r="Q17">
        <f>COUNTIF(soilManagement!O$2:O$1239,classification!P17)</f>
        <v>1</v>
      </c>
      <c r="R17" t="s">
        <v>2570</v>
      </c>
      <c r="S17" t="str">
        <v>pivot sprinkler</v>
      </c>
      <c r="T17">
        <f>COUNTIF(soilManagement!Q$2:Q$1239,classification!S17)</f>
        <v>36</v>
      </c>
      <c r="U17" t="s">
        <v>2581</v>
      </c>
      <c r="V17" t="str">
        <v>bed</v>
      </c>
      <c r="W17">
        <f>COUNTIF(soilManagement!S$2:S$1239,classification!V17)</f>
        <v>1</v>
      </c>
      <c r="X17" t="s">
        <v>3319</v>
      </c>
      <c r="Y17" t="str">
        <v xml:space="preserve">no fertilizaion </v>
      </c>
      <c r="Z17">
        <f>COUNTIF(soilManagement!U$2:U$1239,classification!Y17)</f>
        <v>10</v>
      </c>
      <c r="AA17" t="s">
        <v>3318</v>
      </c>
      <c r="AB17" t="str">
        <v>april</v>
      </c>
      <c r="AC17">
        <f>COUNTIF(soilManagement!W$2:W$1251,classification!AB17)</f>
        <v>10</v>
      </c>
      <c r="AD17" t="s">
        <v>3318</v>
      </c>
    </row>
    <row r="18" spans="1:30">
      <c r="A18" t="str">
        <v>bare strip (orchard)</v>
      </c>
      <c r="B18">
        <f>COUNTIF(soilManagement!C$2:C$1239,classification!A18)</f>
        <v>1</v>
      </c>
      <c r="C18" t="s">
        <v>3322</v>
      </c>
      <c r="D18" t="str">
        <v>reduced tillage2</v>
      </c>
      <c r="E18">
        <f>COUNTIF(soilManagement!E$2:E$1239,classification!D18)</f>
        <v>4</v>
      </c>
      <c r="F18" t="s">
        <v>2966</v>
      </c>
      <c r="G18">
        <v>0</v>
      </c>
      <c r="H18">
        <f>COUNTIF(soilManagement!H$2:H$1239,classification!G18)</f>
        <v>0</v>
      </c>
      <c r="I18" s="85" t="s">
        <v>1551</v>
      </c>
      <c r="M18" t="str">
        <v>all residue left on the field (straw as well)</v>
      </c>
      <c r="N18">
        <f>COUNTIF(soilManagement!M$2:M$1239,classification!M18)</f>
        <v>10</v>
      </c>
      <c r="O18" t="s">
        <v>2570</v>
      </c>
      <c r="P18" t="str">
        <v>moderate from spring-summer</v>
      </c>
      <c r="Q18">
        <f>COUNTIF(soilManagement!O$2:O$1239,classification!P18)</f>
        <v>2</v>
      </c>
      <c r="R18" t="s">
        <v>2570</v>
      </c>
      <c r="S18" t="str">
        <v>surface irrigation</v>
      </c>
      <c r="T18">
        <f>COUNTIF(soilManagement!Q$2:Q$1239,classification!S18)</f>
        <v>6</v>
      </c>
      <c r="U18" t="s">
        <v>2581</v>
      </c>
      <c r="V18" t="str">
        <v>uncompacted</v>
      </c>
      <c r="W18">
        <f>COUNTIF(soilManagement!S$2:S$1239,classification!V18)</f>
        <v>10</v>
      </c>
      <c r="X18" t="s">
        <v>3319</v>
      </c>
      <c r="Y18" t="str">
        <v>deep ripping / gypsum</v>
      </c>
      <c r="Z18">
        <f>COUNTIF(soilManagement!U$2:U$1239,classification!Y18)</f>
        <v>4</v>
      </c>
      <c r="AA18" t="s">
        <v>3318</v>
      </c>
      <c r="AB18" t="str">
        <v>june</v>
      </c>
      <c r="AC18">
        <f>COUNTIF(soilManagement!W$2:W$1251,classification!AB18)</f>
        <v>21</v>
      </c>
      <c r="AD18" t="s">
        <v>3318</v>
      </c>
    </row>
    <row r="19" spans="1:30">
      <c r="A19" t="str">
        <v>vineyard</v>
      </c>
      <c r="B19">
        <f>COUNTIF(soilManagement!C$2:C$1239,classification!A19)</f>
        <v>21</v>
      </c>
      <c r="C19" t="s">
        <v>3322</v>
      </c>
      <c r="D19" t="str">
        <v>?no</v>
      </c>
      <c r="E19">
        <f>COUNTIF(soilManagement!E$2:E$1239,classification!D19)</f>
        <v>8</v>
      </c>
      <c r="F19" t="s">
        <v>2805</v>
      </c>
      <c r="G19" t="str">
        <v>phacelia</v>
      </c>
      <c r="H19">
        <f>COUNTIF(soilManagement!H$2:H$1239,classification!G19)</f>
        <v>3</v>
      </c>
      <c r="I19" t="s">
        <v>3327</v>
      </c>
      <c r="M19" t="str">
        <v>yes from cc if any</v>
      </c>
      <c r="N19">
        <f>COUNTIF(soilManagement!M$2:M$1239,classification!M19)</f>
        <v>12</v>
      </c>
      <c r="O19" t="s">
        <v>2570</v>
      </c>
      <c r="P19" t="str">
        <v>probably no</v>
      </c>
      <c r="Q19">
        <f>COUNTIF(soilManagement!O$2:O$1239,classification!P19)</f>
        <v>10</v>
      </c>
      <c r="R19" t="s">
        <v>2587</v>
      </c>
      <c r="S19" t="str">
        <v>yes (3years)</v>
      </c>
      <c r="T19">
        <f>COUNTIF(soilManagement!Q$2:Q$1239,classification!S19)</f>
        <v>2</v>
      </c>
      <c r="U19" t="s">
        <v>2581</v>
      </c>
      <c r="V19" t="str">
        <v>compacted</v>
      </c>
      <c r="W19">
        <f>COUNTIF(soilManagement!S$2:S$1239,classification!V19)</f>
        <v>1</v>
      </c>
      <c r="X19" t="s">
        <v>2846</v>
      </c>
      <c r="Y19" t="str">
        <v>drainage</v>
      </c>
      <c r="Z19">
        <f>COUNTIF(soilManagement!U$2:U$1239,classification!Y19)</f>
        <v>5</v>
      </c>
      <c r="AA19" t="s">
        <v>3318</v>
      </c>
      <c r="AB19" t="str">
        <v>during rain season</v>
      </c>
      <c r="AC19">
        <f>COUNTIF(soilManagement!W$2:W$1251,classification!AB19)</f>
        <v>6</v>
      </c>
      <c r="AD19" t="s">
        <v>3318</v>
      </c>
    </row>
    <row r="20" spans="1:30">
      <c r="A20" t="str">
        <v>grassland (managed)</v>
      </c>
      <c r="B20">
        <f>COUNTIF(soilManagement!C$2:C$1239,classification!A20)</f>
        <v>12</v>
      </c>
      <c r="C20" t="s">
        <v>2556</v>
      </c>
      <c r="D20" t="str">
        <v>various</v>
      </c>
      <c r="E20">
        <f>COUNTIF(soilManagement!E$2:E$1239,classification!D20)</f>
        <v>4</v>
      </c>
      <c r="F20" s="85" t="s">
        <v>1551</v>
      </c>
      <c r="G20" t="str">
        <v>hairy vetch</v>
      </c>
      <c r="H20">
        <f>COUNTIF(soilManagement!H$2:H$1239,classification!G20)</f>
        <v>3</v>
      </c>
      <c r="I20" t="s">
        <v>3326</v>
      </c>
      <c r="M20" t="str">
        <v>no residue</v>
      </c>
      <c r="N20">
        <f>COUNTIF(soilManagement!M$2:M$1239,classification!M20)</f>
        <v>5</v>
      </c>
      <c r="O20" t="s">
        <v>2587</v>
      </c>
      <c r="P20" t="str">
        <v>light sheet grazing</v>
      </c>
      <c r="Q20">
        <f>COUNTIF(soilManagement!O$2:O$1239,classification!P20)</f>
        <v>5</v>
      </c>
      <c r="R20" t="s">
        <v>2570</v>
      </c>
      <c r="S20" t="str">
        <v>yes (30years)</v>
      </c>
      <c r="T20">
        <f>COUNTIF(soilManagement!Q$2:Q$1239,classification!S20)</f>
        <v>2</v>
      </c>
      <c r="U20" t="s">
        <v>2581</v>
      </c>
      <c r="V20" t="str">
        <v>compacted (8Y)</v>
      </c>
      <c r="W20">
        <f>COUNTIF(soilManagement!S$2:S$1239,classification!V20)</f>
        <v>2</v>
      </c>
      <c r="X20" t="s">
        <v>2846</v>
      </c>
      <c r="Y20" t="str">
        <v>unfertilized</v>
      </c>
      <c r="Z20">
        <f>COUNTIF(soilManagement!U$2:U$1239,classification!Y20)</f>
        <v>3</v>
      </c>
      <c r="AA20" t="s">
        <v>3318</v>
      </c>
      <c r="AB20" t="str">
        <v>march</v>
      </c>
      <c r="AC20">
        <f>COUNTIF(soilManagement!W$2:W$1251,classification!AB20)</f>
        <v>3</v>
      </c>
      <c r="AD20" t="s">
        <v>3318</v>
      </c>
    </row>
    <row r="21" spans="1:30">
      <c r="A21" t="str">
        <v>parkland</v>
      </c>
      <c r="B21">
        <f>COUNTIF(soilManagement!C$2:C$1239,classification!A21)</f>
        <v>4</v>
      </c>
      <c r="C21" t="s">
        <v>2556</v>
      </c>
      <c r="D21" t="str">
        <v>reduced</v>
      </c>
      <c r="E21">
        <f>COUNTIF(soilManagement!E$2:E$1239,classification!D21)</f>
        <v>2</v>
      </c>
      <c r="F21" t="s">
        <v>2966</v>
      </c>
      <c r="G21" t="str">
        <v>rye</v>
      </c>
      <c r="H21">
        <f>COUNTIF(soilManagement!H$2:H$1239,classification!G21)</f>
        <v>3</v>
      </c>
      <c r="I21" t="s">
        <v>3321</v>
      </c>
      <c r="M21" t="str">
        <v>30 % residue</v>
      </c>
      <c r="N21">
        <f>COUNTIF(soilManagement!M$2:M$1239,classification!M21)</f>
        <v>1</v>
      </c>
      <c r="O21" t="s">
        <v>2570</v>
      </c>
      <c r="P21" t="str">
        <v>no grazing</v>
      </c>
      <c r="Q21">
        <f>COUNTIF(soilManagement!O$2:O$1239,classification!P21)</f>
        <v>6</v>
      </c>
      <c r="R21" t="s">
        <v>2587</v>
      </c>
      <c r="S21" t="str">
        <v>sprinklers</v>
      </c>
      <c r="T21">
        <f>COUNTIF(soilManagement!Q$2:Q$1239,classification!S21)</f>
        <v>4</v>
      </c>
      <c r="U21" t="s">
        <v>2581</v>
      </c>
      <c r="V21" t="str">
        <v>compacted (1Y)</v>
      </c>
      <c r="W21">
        <f>COUNTIF(soilManagement!S$2:S$1239,classification!V21)</f>
        <v>2</v>
      </c>
      <c r="X21" t="s">
        <v>2846</v>
      </c>
      <c r="Y21" t="str">
        <v>manure fertilization</v>
      </c>
      <c r="Z21">
        <f>COUNTIF(soilManagement!U$2:U$1239,classification!Y21)</f>
        <v>2</v>
      </c>
      <c r="AA21" t="s">
        <v>3320</v>
      </c>
      <c r="AB21" t="str">
        <v xml:space="preserve">march </v>
      </c>
      <c r="AC21">
        <f>COUNTIF(soilManagement!W$2:W$1251,classification!AB21)</f>
        <v>1</v>
      </c>
      <c r="AD21" t="s">
        <v>3318</v>
      </c>
    </row>
    <row r="22" spans="1:30">
      <c r="A22" t="str">
        <v>native pasture site</v>
      </c>
      <c r="B22">
        <f>COUNTIF(soilManagement!C$2:C$1239,classification!A22)</f>
        <v>3</v>
      </c>
      <c r="C22" t="s">
        <v>2556</v>
      </c>
      <c r="D22" t="str">
        <v>no till? (just one year, before it was CT)</v>
      </c>
      <c r="E22">
        <f>COUNTIF(soilManagement!E$2:E$1239,classification!D22)</f>
        <v>1</v>
      </c>
      <c r="F22" t="s">
        <v>2805</v>
      </c>
      <c r="G22" t="str">
        <v>mustard</v>
      </c>
      <c r="H22">
        <f>COUNTIF(soilManagement!H$2:H$1239,classification!G22)</f>
        <v>3</v>
      </c>
      <c r="I22" t="s">
        <v>2675</v>
      </c>
      <c r="M22" t="str">
        <v>100% residue left</v>
      </c>
      <c r="N22">
        <f>COUNTIF(soilManagement!M$2:M$1239,classification!M22)</f>
        <v>2</v>
      </c>
      <c r="O22" t="s">
        <v>2570</v>
      </c>
      <c r="S22" t="str">
        <v>flood irrigation</v>
      </c>
      <c r="T22">
        <f>COUNTIF(soilManagement!Q$2:Q$1239,classification!S22)</f>
        <v>4</v>
      </c>
      <c r="U22" t="s">
        <v>2581</v>
      </c>
      <c r="V22" t="str">
        <v>without wheel track</v>
      </c>
      <c r="W22">
        <f>COUNTIF(soilManagement!S$2:S$1239,classification!V22)</f>
        <v>1</v>
      </c>
      <c r="X22" t="s">
        <v>3319</v>
      </c>
      <c r="Y22" t="str">
        <v>sparse vegetation</v>
      </c>
      <c r="Z22">
        <f>COUNTIF(soilManagement!U$2:U$1239,classification!Y22)</f>
        <v>2</v>
      </c>
      <c r="AA22" t="s">
        <v>3318</v>
      </c>
      <c r="AB22" t="str">
        <v>after tillage</v>
      </c>
      <c r="AC22">
        <f>COUNTIF(soilManagement!W$2:W$1251,classification!AB22)</f>
        <v>9</v>
      </c>
      <c r="AD22" t="s">
        <v>2625</v>
      </c>
    </row>
    <row r="23" spans="1:30">
      <c r="A23" t="str">
        <v>naural pastue</v>
      </c>
      <c r="B23">
        <f>COUNTIF(soilManagement!C$2:C$1239,classification!A23)</f>
        <v>2</v>
      </c>
      <c r="C23" t="s">
        <v>2556</v>
      </c>
      <c r="D23" t="str">
        <v>no till?</v>
      </c>
      <c r="E23">
        <f>COUNTIF(soilManagement!E$2:E$1239,classification!D23)</f>
        <v>1</v>
      </c>
      <c r="F23" t="s">
        <v>2805</v>
      </c>
      <c r="G23" t="str">
        <v>oats</v>
      </c>
      <c r="H23">
        <f>COUNTIF(soilManagement!H$2:H$1239,classification!G23)</f>
        <v>4</v>
      </c>
      <c r="I23" t="s">
        <v>3321</v>
      </c>
      <c r="M23" t="str">
        <v>no residue?</v>
      </c>
      <c r="N23">
        <f>COUNTIF(soilManagement!M$2:M$1239,classification!M23)</f>
        <v>62</v>
      </c>
      <c r="O23" t="s">
        <v>2587</v>
      </c>
      <c r="S23" t="str">
        <v xml:space="preserve">double irrigation, flood irrigation </v>
      </c>
      <c r="T23">
        <f>COUNTIF(soilManagement!Q$2:Q$1239,classification!S23)</f>
        <v>1</v>
      </c>
      <c r="U23" t="s">
        <v>2581</v>
      </c>
      <c r="V23" t="str">
        <v>row</v>
      </c>
      <c r="W23">
        <f>COUNTIF(soilManagement!S$2:S$1239,classification!V23)</f>
        <v>12</v>
      </c>
      <c r="X23" s="85" t="s">
        <v>1551</v>
      </c>
      <c r="Y23" t="str">
        <v>canopy</v>
      </c>
      <c r="Z23">
        <f>COUNTIF(soilManagement!U$2:U$1239,classification!Y23)</f>
        <v>2</v>
      </c>
      <c r="AA23" t="s">
        <v>3318</v>
      </c>
      <c r="AB23" t="str">
        <v>70 days after planting (minimize effect)</v>
      </c>
      <c r="AC23">
        <f>COUNTIF(soilManagement!W$2:W$1251,classification!AB23)</f>
        <v>2</v>
      </c>
      <c r="AD23" t="s">
        <v>3318</v>
      </c>
    </row>
    <row r="24" spans="1:30">
      <c r="A24" t="str">
        <v>natural</v>
      </c>
      <c r="B24">
        <f>COUNTIF(soilManagement!C$2:C$1239,classification!A24)</f>
        <v>1</v>
      </c>
      <c r="C24" t="s">
        <v>2556</v>
      </c>
      <c r="D24" t="str">
        <v>furrows dug each year</v>
      </c>
      <c r="E24">
        <f>COUNTIF(soilManagement!E$2:E$1239,classification!D24)</f>
        <v>20</v>
      </c>
      <c r="F24" t="s">
        <v>2801</v>
      </c>
      <c r="G24" t="str">
        <v>spring-sown oats</v>
      </c>
      <c r="H24">
        <f>COUNTIF(soilManagement!H$2:H$1239,classification!G24)</f>
        <v>2</v>
      </c>
      <c r="I24" t="s">
        <v>3321</v>
      </c>
      <c r="M24" t="str">
        <v>residue left</v>
      </c>
      <c r="N24">
        <f>COUNTIF(soilManagement!M$2:M$1239,classification!M24)</f>
        <v>2</v>
      </c>
      <c r="O24" t="s">
        <v>2570</v>
      </c>
      <c r="S24" t="str">
        <v xml:space="preserve">triplle irrigation, flood irrigation </v>
      </c>
      <c r="T24">
        <f>COUNTIF(soilManagement!Q$2:Q$1239,classification!S24)</f>
        <v>1</v>
      </c>
      <c r="U24" t="s">
        <v>2581</v>
      </c>
      <c r="V24" t="str">
        <v>sowing lines</v>
      </c>
      <c r="W24">
        <f>COUNTIF(soilManagement!S$2:S$1239,classification!V24)</f>
        <v>3</v>
      </c>
      <c r="X24" t="s">
        <v>3319</v>
      </c>
      <c r="Y24" t="str">
        <v>interspace (canopy)</v>
      </c>
      <c r="Z24">
        <f>COUNTIF(soilManagement!U$2:U$1239,classification!Y24)</f>
        <v>2</v>
      </c>
      <c r="AA24" t="s">
        <v>3318</v>
      </c>
      <c r="AB24" t="str">
        <v>50 days after planting (minimize effect)</v>
      </c>
      <c r="AC24">
        <f>COUNTIF(soilManagement!W$2:W$1251,classification!AB24)</f>
        <v>2</v>
      </c>
      <c r="AD24" t="s">
        <v>3318</v>
      </c>
    </row>
    <row r="25" spans="1:30">
      <c r="A25" t="str">
        <v>arable/grassland</v>
      </c>
      <c r="B25">
        <f>COUNTIF(soilManagement!C$2:C$1239,classification!A25)</f>
        <v>2</v>
      </c>
      <c r="C25" t="s">
        <v>2599</v>
      </c>
      <c r="D25" t="str">
        <v xml:space="preserve"> conventional tillage</v>
      </c>
      <c r="E25">
        <f>COUNTIF(soilManagement!E$2:E$1239,classification!D25)</f>
        <v>2</v>
      </c>
      <c r="F25" t="s">
        <v>2801</v>
      </c>
      <c r="G25" t="str">
        <v>Apple</v>
      </c>
      <c r="H25">
        <f>COUNTIF(soilManagement!H$2:H$1239,classification!G25)</f>
        <v>6</v>
      </c>
      <c r="I25" t="s">
        <v>3323</v>
      </c>
      <c r="M25" t="str">
        <v>straw (incorporated)</v>
      </c>
      <c r="N25">
        <f>COUNTIF(soilManagement!M$2:M$1239,classification!M25)</f>
        <v>4</v>
      </c>
      <c r="O25" t="s">
        <v>2570</v>
      </c>
      <c r="S25" t="str">
        <v>yes (source far away)</v>
      </c>
      <c r="T25">
        <f>COUNTIF(soilManagement!Q$2:Q$1239,classification!S25)</f>
        <v>6</v>
      </c>
      <c r="U25" t="s">
        <v>2581</v>
      </c>
      <c r="V25" t="str">
        <v>unwheeled inter-rows</v>
      </c>
      <c r="W25">
        <f>COUNTIF(soilManagement!S$2:S$1239,classification!V25)</f>
        <v>3</v>
      </c>
      <c r="X25" t="s">
        <v>3319</v>
      </c>
      <c r="Y25" t="str">
        <v>manure (0)</v>
      </c>
      <c r="Z25">
        <f>COUNTIF(soilManagement!U$2:U$1239,classification!Y25)</f>
        <v>4</v>
      </c>
      <c r="AA25" t="s">
        <v>3320</v>
      </c>
      <c r="AB25" t="str">
        <v>80 days after planting (minimize effect)</v>
      </c>
      <c r="AC25">
        <f>COUNTIF(soilManagement!W$2:W$1251,classification!AB25)</f>
        <v>2</v>
      </c>
      <c r="AD25" t="s">
        <v>3318</v>
      </c>
    </row>
    <row r="26" spans="1:30">
      <c r="A26" t="str">
        <v>forrest</v>
      </c>
      <c r="B26">
        <f>COUNTIF(soilManagement!C$2:C$1239,classification!A26)</f>
        <v>5</v>
      </c>
      <c r="C26" t="s">
        <v>3322</v>
      </c>
      <c r="G26" t="str">
        <v>needlegrass</v>
      </c>
      <c r="H26">
        <f>COUNTIF(soilManagement!H$2:H$1239,classification!G26)</f>
        <v>4</v>
      </c>
      <c r="I26" t="s">
        <v>3327</v>
      </c>
      <c r="M26" t="str">
        <v>wood chips (incorporated)</v>
      </c>
      <c r="N26">
        <f>COUNTIF(soilManagement!M$2:M$1239,classification!M26)</f>
        <v>4</v>
      </c>
      <c r="O26" t="s">
        <v>2570</v>
      </c>
      <c r="S26" t="str">
        <v>yes (source medium away)</v>
      </c>
      <c r="T26">
        <f>COUNTIF(soilManagement!Q$2:Q$1239,classification!S26)</f>
        <v>6</v>
      </c>
      <c r="U26" t="s">
        <v>2581</v>
      </c>
      <c r="V26" t="str">
        <v>wheeled inter-rows</v>
      </c>
      <c r="W26">
        <f>COUNTIF(soilManagement!S$2:S$1239,classification!V26)</f>
        <v>3</v>
      </c>
      <c r="X26" t="s">
        <v>3319</v>
      </c>
      <c r="Y26" t="str">
        <v>manure (30)</v>
      </c>
      <c r="Z26">
        <f>COUNTIF(soilManagement!U$2:U$1239,classification!Y26)</f>
        <v>2</v>
      </c>
      <c r="AA26" t="s">
        <v>3320</v>
      </c>
      <c r="AB26" t="str">
        <v>before seeding</v>
      </c>
      <c r="AC26">
        <f>COUNTIF(soilManagement!W$2:W$1251,classification!AB26)</f>
        <v>29</v>
      </c>
      <c r="AD26" t="s">
        <v>2625</v>
      </c>
    </row>
    <row r="27" spans="1:30">
      <c r="A27" t="str">
        <v>Bare</v>
      </c>
      <c r="B27">
        <f>COUNTIF(soilManagement!C$2:C$1239,classification!A27)</f>
        <v>3</v>
      </c>
      <c r="C27" t="s">
        <v>3325</v>
      </c>
      <c r="G27" t="str">
        <v>Alfalfa</v>
      </c>
      <c r="H27">
        <f>COUNTIF(soilManagement!H$2:H$1239,classification!G27)</f>
        <v>15</v>
      </c>
      <c r="I27" t="s">
        <v>3327</v>
      </c>
      <c r="S27" t="str">
        <v>yes (source close)</v>
      </c>
      <c r="T27">
        <f>COUNTIF(soilManagement!Q$2:Q$1239,classification!S27)</f>
        <v>6</v>
      </c>
      <c r="U27" t="s">
        <v>2581</v>
      </c>
      <c r="V27" t="str">
        <v>no</v>
      </c>
      <c r="W27">
        <f>COUNTIF(soilManagement!S$2:S$1239,classification!V27)</f>
        <v>158</v>
      </c>
      <c r="X27" t="s">
        <v>3319</v>
      </c>
      <c r="Y27" t="str">
        <v>manure (60)</v>
      </c>
      <c r="Z27">
        <f>COUNTIF(soilManagement!U$2:U$1239,classification!Y27)</f>
        <v>4</v>
      </c>
      <c r="AA27" t="s">
        <v>3320</v>
      </c>
      <c r="AB27" t="str">
        <v>April/May</v>
      </c>
      <c r="AC27">
        <f>COUNTIF(soilManagement!W$2:W$1251,classification!AB27)</f>
        <v>4</v>
      </c>
      <c r="AD27" t="s">
        <v>3318</v>
      </c>
    </row>
    <row r="28" spans="1:30">
      <c r="A28" t="str">
        <v>agroforestry</v>
      </c>
      <c r="B28">
        <f>COUNTIF(soilManagement!C$2:C$1239,classification!A28)</f>
        <v>1</v>
      </c>
      <c r="C28" t="s">
        <v>2599</v>
      </c>
      <c r="G28" t="str">
        <v>soybean</v>
      </c>
      <c r="H28">
        <f>COUNTIF(soilManagement!H$2:H$1239,classification!G28)</f>
        <v>15</v>
      </c>
      <c r="I28" t="s">
        <v>3326</v>
      </c>
      <c r="S28" t="str">
        <v>unknon</v>
      </c>
      <c r="T28">
        <f>COUNTIF(soilManagement!Q$2:Q$1239,classification!S28)</f>
        <v>12</v>
      </c>
      <c r="U28" t="s">
        <v>2744</v>
      </c>
      <c r="V28" t="str">
        <v>plant row</v>
      </c>
      <c r="W28">
        <f>COUNTIF(soilManagement!S$2:S$1239,classification!V28)</f>
        <v>1</v>
      </c>
      <c r="X28" s="85" t="s">
        <v>1551</v>
      </c>
      <c r="Y28" t="str">
        <v>manure (90)</v>
      </c>
      <c r="Z28">
        <f>COUNTIF(soilManagement!U$2:U$1239,classification!Y28)</f>
        <v>2</v>
      </c>
      <c r="AA28" t="s">
        <v>3320</v>
      </c>
      <c r="AB28" t="str">
        <v>winter</v>
      </c>
      <c r="AC28">
        <f>COUNTIF(soilManagement!W$2:W$1251,classification!AB28)</f>
        <v>6</v>
      </c>
      <c r="AD28" t="s">
        <v>3318</v>
      </c>
    </row>
    <row r="29" spans="1:30">
      <c r="A29" t="str">
        <v>banana plantation</v>
      </c>
      <c r="B29">
        <f>COUNTIF(soilManagement!C$2:C$1239,classification!A29)</f>
        <v>4</v>
      </c>
      <c r="C29" t="s">
        <v>3322</v>
      </c>
      <c r="G29" t="str">
        <v>peashrub</v>
      </c>
      <c r="H29">
        <f>COUNTIF(soilManagement!H$2:H$1239,classification!G29)</f>
        <v>4</v>
      </c>
      <c r="I29" t="s">
        <v>3326</v>
      </c>
      <c r="S29" t="str">
        <v>alternative flooding</v>
      </c>
      <c r="T29">
        <f>COUNTIF(soilManagement!Q$2:Q$1239,classification!S29)</f>
        <v>2</v>
      </c>
      <c r="U29" t="s">
        <v>2581</v>
      </c>
      <c r="V29" t="str">
        <v>inter-row, traffic</v>
      </c>
      <c r="W29">
        <f>COUNTIF(soilManagement!S$2:S$1239,classification!V29)</f>
        <v>2</v>
      </c>
      <c r="X29" s="85" t="s">
        <v>1551</v>
      </c>
      <c r="Y29" t="str">
        <v>manure (120)</v>
      </c>
      <c r="Z29">
        <f>COUNTIF(soilManagement!U$2:U$1239,classification!Y29)</f>
        <v>2</v>
      </c>
      <c r="AA29" t="s">
        <v>3320</v>
      </c>
      <c r="AB29" t="str">
        <v>November</v>
      </c>
      <c r="AC29">
        <f>COUNTIF(soilManagement!W$2:W$1251,classification!AB29)</f>
        <v>12</v>
      </c>
      <c r="AD29" t="s">
        <v>3318</v>
      </c>
    </row>
    <row r="30" spans="1:30">
      <c r="A30" t="str">
        <v>coconut plantation</v>
      </c>
      <c r="B30">
        <f>COUNTIF(soilManagement!C$2:C$1239,classification!A30)</f>
        <v>2</v>
      </c>
      <c r="C30" t="s">
        <v>3322</v>
      </c>
      <c r="G30" t="str">
        <v>vine</v>
      </c>
      <c r="H30">
        <f>COUNTIF(soilManagement!H$2:H$1239,classification!G30)</f>
        <v>1</v>
      </c>
      <c r="I30" t="s">
        <v>3323</v>
      </c>
      <c r="S30" t="str">
        <v>continuous flooding</v>
      </c>
      <c r="T30">
        <f>COUNTIF(soilManagement!Q$2:Q$1239,classification!S30)</f>
        <v>2</v>
      </c>
      <c r="U30" t="s">
        <v>2581</v>
      </c>
      <c r="V30" t="str">
        <v>traffic</v>
      </c>
      <c r="W30">
        <f>COUNTIF(soilManagement!S$2:S$1239,classification!V30)</f>
        <v>6</v>
      </c>
      <c r="X30" t="s">
        <v>2846</v>
      </c>
      <c r="Y30" t="str">
        <v>manure (180)</v>
      </c>
      <c r="Z30">
        <f>COUNTIF(soilManagement!U$2:U$1239,classification!Y30)</f>
        <v>2</v>
      </c>
      <c r="AA30" t="s">
        <v>3320</v>
      </c>
      <c r="AB30" t="str">
        <v>September</v>
      </c>
      <c r="AC30">
        <f>COUNTIF(soilManagement!W$2:W$1251,classification!AB30)</f>
        <v>15</v>
      </c>
      <c r="AD30" t="s">
        <v>3318</v>
      </c>
    </row>
    <row r="31" spans="1:30">
      <c r="A31" t="str">
        <v>secondary tropical forest</v>
      </c>
      <c r="B31">
        <f>COUNTIF(soilManagement!C$2:C$1239,classification!A31)</f>
        <v>1</v>
      </c>
      <c r="C31" t="s">
        <v>3322</v>
      </c>
      <c r="G31" t="str">
        <v>turfgrass</v>
      </c>
      <c r="H31">
        <f>COUNTIF(soilManagement!H$2:H$1239,classification!G31)</f>
        <v>1</v>
      </c>
      <c r="I31" t="s">
        <v>3327</v>
      </c>
      <c r="S31" t="str">
        <v>probably no</v>
      </c>
      <c r="T31">
        <f>COUNTIF(soilManagement!Q$2:Q$1239,classification!S31)</f>
        <v>5</v>
      </c>
      <c r="U31" t="s">
        <v>2744</v>
      </c>
      <c r="V31" t="str">
        <v>untraffic</v>
      </c>
      <c r="W31">
        <f>COUNTIF(soilManagement!S$2:S$1239,classification!V31)</f>
        <v>6</v>
      </c>
      <c r="X31" t="s">
        <v>3319</v>
      </c>
      <c r="Y31" t="str">
        <v>herbicied</v>
      </c>
      <c r="Z31">
        <f>COUNTIF(soilManagement!U$2:U$1239,classification!Y31)</f>
        <v>3</v>
      </c>
      <c r="AA31" t="s">
        <v>3318</v>
      </c>
      <c r="AB31" t="str">
        <v>3 months after converting to fallow</v>
      </c>
      <c r="AC31">
        <f>COUNTIF(soilManagement!W$2:W$1251,classification!AB31)</f>
        <v>8</v>
      </c>
      <c r="AD31" t="s">
        <v>3318</v>
      </c>
    </row>
    <row r="32" spans="1:30">
      <c r="A32" t="str">
        <v xml:space="preserve"> Experimental Farm </v>
      </c>
      <c r="B32">
        <f>COUNTIF(soilManagement!C$2:C$1239,classification!A32)</f>
        <v>5</v>
      </c>
      <c r="C32" t="s">
        <v>2599</v>
      </c>
      <c r="G32" t="str">
        <v>red clover</v>
      </c>
      <c r="H32">
        <f>COUNTIF(soilManagement!H$2:H$1239,classification!G32)</f>
        <v>1</v>
      </c>
      <c r="I32" t="s">
        <v>3327</v>
      </c>
      <c r="V32" t="str">
        <v>wheel tracks</v>
      </c>
      <c r="W32">
        <f>COUNTIF(soilManagement!S$2:S$1239,classification!V32)</f>
        <v>5</v>
      </c>
      <c r="X32" t="s">
        <v>2846</v>
      </c>
      <c r="Y32" t="str">
        <v>manure high, high water content</v>
      </c>
      <c r="Z32">
        <f>COUNTIF(soilManagement!U$2:U$1239,classification!Y32)</f>
        <v>1</v>
      </c>
      <c r="AA32" t="s">
        <v>3320</v>
      </c>
      <c r="AB32" t="str">
        <v>January (after harvest)</v>
      </c>
      <c r="AC32">
        <f>COUNTIF(soilManagement!W$2:W$1251,classification!AB32)</f>
        <v>4</v>
      </c>
      <c r="AD32" t="s">
        <v>3318</v>
      </c>
    </row>
    <row r="33" spans="1:30">
      <c r="A33" t="str">
        <v>abandoned agricultural plot</v>
      </c>
      <c r="B33">
        <f>COUNTIF(soilManagement!C$2:C$1239,classification!A33)</f>
        <v>2</v>
      </c>
      <c r="C33" t="s">
        <v>2599</v>
      </c>
      <c r="G33" t="str">
        <v>wheat</v>
      </c>
      <c r="H33">
        <f>COUNTIF(soilManagement!H$2:H$1239,classification!G33)</f>
        <v>63</v>
      </c>
      <c r="I33" t="s">
        <v>3321</v>
      </c>
      <c r="V33" t="str">
        <v>interrow</v>
      </c>
      <c r="W33">
        <f>COUNTIF(soilManagement!S$2:S$1239,classification!V33)</f>
        <v>12</v>
      </c>
      <c r="X33" t="s">
        <v>3319</v>
      </c>
      <c r="Y33" t="str">
        <v>manure, high water content</v>
      </c>
      <c r="Z33">
        <f>COUNTIF(soilManagement!U$2:U$1239,classification!Y33)</f>
        <v>1</v>
      </c>
      <c r="AA33" t="s">
        <v>3320</v>
      </c>
      <c r="AB33">
        <v>0</v>
      </c>
      <c r="AC33">
        <f>COUNTIF(soilManagement!W$2:W$1251,classification!AB33)</f>
        <v>0</v>
      </c>
      <c r="AD33" s="85" t="s">
        <v>1551</v>
      </c>
    </row>
    <row r="34" spans="1:30">
      <c r="A34" t="str">
        <v>Permanent grass</v>
      </c>
      <c r="B34">
        <f>COUNTIF(soilManagement!C$2:C$1239,classification!A34)</f>
        <v>4</v>
      </c>
      <c r="C34" t="s">
        <v>2556</v>
      </c>
      <c r="G34" t="str">
        <v>yellow-poplay/oak</v>
      </c>
      <c r="H34">
        <f>COUNTIF(soilManagement!H$2:H$1239,classification!G34)</f>
        <v>1</v>
      </c>
      <c r="I34" t="s">
        <v>3321</v>
      </c>
      <c r="V34" t="str">
        <v>animal trampling</v>
      </c>
      <c r="W34">
        <f>COUNTIF(soilManagement!S$2:S$1239,classification!V34)</f>
        <v>1</v>
      </c>
      <c r="X34" t="s">
        <v>2846</v>
      </c>
      <c r="Y34" t="str">
        <v>chemical fertilization , high water content</v>
      </c>
      <c r="Z34">
        <f>COUNTIF(soilManagement!U$2:U$1239,classification!Y34)</f>
        <v>1</v>
      </c>
      <c r="AA34" t="s">
        <v>3318</v>
      </c>
      <c r="AB34" t="str">
        <v>after harvest (August)</v>
      </c>
      <c r="AC34">
        <f>COUNTIF(soilManagement!W$2:W$1251,classification!AB34)</f>
        <v>2</v>
      </c>
      <c r="AD34" t="s">
        <v>3318</v>
      </c>
    </row>
    <row r="35" spans="1:30">
      <c r="A35" t="str">
        <v>woodland</v>
      </c>
      <c r="B35">
        <f>COUNTIF(soilManagement!C$2:C$1239,classification!A35)</f>
        <v>1</v>
      </c>
      <c r="C35" t="s">
        <v>3322</v>
      </c>
      <c r="G35" t="str">
        <v>hardwood</v>
      </c>
      <c r="H35">
        <f>COUNTIF(soilManagement!H$2:H$1239,classification!G35)</f>
        <v>1</v>
      </c>
      <c r="I35" t="s">
        <v>3323</v>
      </c>
      <c r="Y35" t="str">
        <v>manure high, low water content</v>
      </c>
      <c r="Z35">
        <f>COUNTIF(soilManagement!U$2:U$1239,classification!Y35)</f>
        <v>1</v>
      </c>
      <c r="AA35" t="s">
        <v>3320</v>
      </c>
      <c r="AB35" t="str">
        <v>before tillage</v>
      </c>
      <c r="AC35">
        <f>COUNTIF(soilManagement!W$2:W$1251,classification!AB35)</f>
        <v>6</v>
      </c>
      <c r="AD35" t="s">
        <v>3318</v>
      </c>
    </row>
    <row r="36" spans="1:30">
      <c r="A36" t="str">
        <v>grass (campus)</v>
      </c>
      <c r="B36">
        <f>COUNTIF(soilManagement!C$2:C$1239,classification!A36)</f>
        <v>1</v>
      </c>
      <c r="C36" t="s">
        <v>2556</v>
      </c>
      <c r="G36" t="str">
        <v>tall fescue</v>
      </c>
      <c r="H36">
        <f>COUNTIF(soilManagement!H$2:H$1239,classification!G36)</f>
        <v>1</v>
      </c>
      <c r="I36" t="s">
        <v>3327</v>
      </c>
      <c r="Y36" t="str">
        <v>manure, low water content</v>
      </c>
      <c r="Z36">
        <f>COUNTIF(soilManagement!U$2:U$1239,classification!Y36)</f>
        <v>1</v>
      </c>
      <c r="AA36" t="s">
        <v>3320</v>
      </c>
      <c r="AB36" t="str">
        <v>in fallow phase</v>
      </c>
      <c r="AC36">
        <f>COUNTIF(soilManagement!W$2:W$1251,classification!AB36)</f>
        <v>3</v>
      </c>
      <c r="AD36" t="s">
        <v>3318</v>
      </c>
    </row>
    <row r="37" spans="1:30">
      <c r="A37" t="str">
        <v>peatland</v>
      </c>
      <c r="B37">
        <f>COUNTIF(soilManagement!C$2:C$1239,classification!A37)</f>
        <v>5</v>
      </c>
      <c r="C37" t="s">
        <v>2556</v>
      </c>
      <c r="G37" t="str">
        <v>corn</v>
      </c>
      <c r="H37">
        <f>COUNTIF(soilManagement!H$2:H$1239,classification!G37)</f>
        <v>2</v>
      </c>
      <c r="I37" t="s">
        <v>2630</v>
      </c>
      <c r="Y37" t="str">
        <v>chemical fertilization , low water content</v>
      </c>
      <c r="Z37">
        <f>COUNTIF(soilManagement!U$2:U$1239,classification!Y37)</f>
        <v>1</v>
      </c>
      <c r="AA37" t="s">
        <v>3318</v>
      </c>
      <c r="AB37" t="str">
        <v>after harrowing</v>
      </c>
      <c r="AC37">
        <f>COUNTIF(soilManagement!W$2:W$1251,classification!AB37)</f>
        <v>1</v>
      </c>
      <c r="AD37" t="s">
        <v>2625</v>
      </c>
    </row>
    <row r="38" spans="1:30">
      <c r="A38" t="str">
        <v>forest steppe</v>
      </c>
      <c r="B38">
        <f>COUNTIF(soilManagement!C$2:C$1239,classification!A38)</f>
        <v>6</v>
      </c>
      <c r="C38" t="s">
        <v>2556</v>
      </c>
      <c r="G38" t="str">
        <v>barely</v>
      </c>
      <c r="H38">
        <f>COUNTIF(soilManagement!H$2:H$1239,classification!G38)</f>
        <v>6</v>
      </c>
      <c r="I38" t="s">
        <v>3327</v>
      </c>
      <c r="Y38" t="str">
        <v xml:space="preserve">drainage, fertilization, plastic mulch </v>
      </c>
      <c r="Z38">
        <f>COUNTIF(soilManagement!U$2:U$1239,classification!Y38)</f>
        <v>2</v>
      </c>
      <c r="AA38" t="s">
        <v>3318</v>
      </c>
      <c r="AB38" t="str">
        <v>midseason</v>
      </c>
      <c r="AC38">
        <f>COUNTIF(soilManagement!W$2:W$1251,classification!AB38)</f>
        <v>2</v>
      </c>
      <c r="AD38" t="s">
        <v>3318</v>
      </c>
    </row>
    <row r="39" spans="1:30">
      <c r="A39" t="str">
        <v>pasture</v>
      </c>
      <c r="B39">
        <f>COUNTIF(soilManagement!C$2:C$1239,classification!A39)</f>
        <v>12</v>
      </c>
      <c r="C39" t="s">
        <v>2556</v>
      </c>
      <c r="G39" t="str">
        <v>sunflower</v>
      </c>
      <c r="H39">
        <f>COUNTIF(soilManagement!H$2:H$1239,classification!G39)</f>
        <v>2</v>
      </c>
      <c r="I39" t="s">
        <v>2747</v>
      </c>
      <c r="Y39" t="str">
        <v>seedbed -two passages</v>
      </c>
      <c r="Z39">
        <f>COUNTIF(soilManagement!U$2:U$1239,classification!Y39)</f>
        <v>18</v>
      </c>
      <c r="AA39" t="s">
        <v>3318</v>
      </c>
      <c r="AB39" t="str">
        <v>preharvest</v>
      </c>
      <c r="AC39">
        <f>COUNTIF(soilManagement!W$2:W$1251,classification!AB39)</f>
        <v>1</v>
      </c>
      <c r="AD39" t="s">
        <v>3318</v>
      </c>
    </row>
    <row r="40" spans="1:30">
      <c r="A40" t="str">
        <v>remnant forest</v>
      </c>
      <c r="B40">
        <f>COUNTIF(soilManagement!C$2:C$1239,classification!A40)</f>
        <v>6</v>
      </c>
      <c r="C40" t="s">
        <v>3322</v>
      </c>
      <c r="G40" t="str">
        <v>ash, sycamore</v>
      </c>
      <c r="H40">
        <f>COUNTIF(soilManagement!H$2:H$1239,classification!G40)</f>
        <v>1</v>
      </c>
      <c r="I40" t="s">
        <v>3323</v>
      </c>
      <c r="Y40" t="str">
        <v>seedbed -one passage</v>
      </c>
      <c r="Z40">
        <f>COUNTIF(soilManagement!U$2:U$1239,classification!Y40)</f>
        <v>18</v>
      </c>
      <c r="AA40" t="s">
        <v>3318</v>
      </c>
      <c r="AB40" t="str">
        <v>presowing</v>
      </c>
      <c r="AC40">
        <f>COUNTIF(soilManagement!W$2:W$1251,classification!AB40)</f>
        <v>1</v>
      </c>
      <c r="AD40" t="s">
        <v>2625</v>
      </c>
    </row>
    <row r="41" spans="1:30">
      <c r="A41" t="str">
        <v>pasture/grasland</v>
      </c>
      <c r="B41">
        <f>COUNTIF(soilManagement!C$2:C$1239,classification!A41)</f>
        <v>5</v>
      </c>
      <c r="C41" t="s">
        <v>2556</v>
      </c>
      <c r="G41" t="str">
        <v>grass, weed, herbs</v>
      </c>
      <c r="H41">
        <f>COUNTIF(soilManagement!H$2:H$1239,classification!G41)</f>
        <v>1</v>
      </c>
      <c r="I41" t="s">
        <v>3327</v>
      </c>
      <c r="Y41" t="str">
        <v xml:space="preserve">vegetation cover  &gt; 10% </v>
      </c>
      <c r="Z41">
        <f>COUNTIF(soilManagement!U$2:U$1239,classification!Y41)</f>
        <v>1</v>
      </c>
      <c r="AA41" t="s">
        <v>3320</v>
      </c>
      <c r="AB41" t="str">
        <v>after plowing</v>
      </c>
      <c r="AC41">
        <f>COUNTIF(soilManagement!W$2:W$1251,classification!AB41)</f>
        <v>1</v>
      </c>
      <c r="AD41" t="s">
        <v>2625</v>
      </c>
    </row>
    <row r="42" spans="1:30">
      <c r="A42" t="str">
        <v>plantation</v>
      </c>
      <c r="B42">
        <f>COUNTIF(soilManagement!C$2:C$1239,classification!A42)</f>
        <v>6</v>
      </c>
      <c r="C42" t="s">
        <v>3322</v>
      </c>
      <c r="G42" t="str">
        <v>grass, herbs</v>
      </c>
      <c r="H42">
        <f>COUNTIF(soilManagement!H$2:H$1239,classification!G42)</f>
        <v>1</v>
      </c>
      <c r="I42" t="s">
        <v>3327</v>
      </c>
      <c r="Y42" t="str">
        <v>vegetation cover  &gt; 10%</v>
      </c>
      <c r="Z42">
        <f>COUNTIF(soilManagement!U$2:U$1239,classification!Y42)</f>
        <v>2</v>
      </c>
      <c r="AA42" t="s">
        <v>3320</v>
      </c>
      <c r="AB42" t="str">
        <v>July</v>
      </c>
      <c r="AC42">
        <f>COUNTIF(soilManagement!W$2:W$1251,classification!AB42)</f>
        <v>7</v>
      </c>
      <c r="AD42" t="s">
        <v>3318</v>
      </c>
    </row>
    <row r="43" spans="1:30">
      <c r="A43" t="str">
        <v>shrubland</v>
      </c>
      <c r="B43">
        <f>COUNTIF(soilManagement!C$2:C$1239,classification!A43)</f>
        <v>12</v>
      </c>
      <c r="C43" t="s">
        <v>2556</v>
      </c>
      <c r="G43" t="str">
        <v>rye grass</v>
      </c>
      <c r="H43">
        <f>COUNTIF(soilManagement!H$2:H$1239,classification!G43)</f>
        <v>12</v>
      </c>
      <c r="I43" t="s">
        <v>3327</v>
      </c>
      <c r="Y43" t="str">
        <v>fertilization, vegetation cover  &gt; 10%</v>
      </c>
      <c r="Z43">
        <f>COUNTIF(soilManagement!U$2:U$1239,classification!Y43)</f>
        <v>3</v>
      </c>
      <c r="AA43" t="s">
        <v>3320</v>
      </c>
      <c r="AB43" t="str">
        <v>August</v>
      </c>
      <c r="AC43">
        <f>COUNTIF(soilManagement!W$2:W$1251,classification!AB43)</f>
        <v>53</v>
      </c>
      <c r="AD43" t="s">
        <v>3318</v>
      </c>
    </row>
    <row r="44" spans="1:30">
      <c r="A44" t="str">
        <v>alpine meadow</v>
      </c>
      <c r="B44">
        <f>COUNTIF(soilManagement!C$2:C$1239,classification!A44)</f>
        <v>6</v>
      </c>
      <c r="C44" t="s">
        <v>2556</v>
      </c>
      <c r="G44" t="str">
        <v>andansonia digitata L. / parkia biglobosa (fruits)</v>
      </c>
      <c r="H44">
        <f>COUNTIF(soilManagement!H$2:H$1239,classification!G44)</f>
        <v>3</v>
      </c>
      <c r="I44" t="s">
        <v>3327</v>
      </c>
      <c r="Y44" t="str">
        <v>SGW-compost</v>
      </c>
      <c r="Z44">
        <f>COUNTIF(soilManagement!U$2:U$1239,classification!Y44)</f>
        <v>3</v>
      </c>
      <c r="AA44" t="s">
        <v>3320</v>
      </c>
      <c r="AB44" t="str">
        <v>May (before cutting)</v>
      </c>
      <c r="AC44">
        <f>COUNTIF(soilManagement!W$2:W$1251,classification!AB44)</f>
        <v>1</v>
      </c>
      <c r="AD44" t="s">
        <v>3318</v>
      </c>
    </row>
    <row r="45" spans="1:30">
      <c r="G45" t="str">
        <v>grass</v>
      </c>
      <c r="H45">
        <f>COUNTIF(soilManagement!H$2:H$1239,classification!G45)</f>
        <v>4</v>
      </c>
      <c r="I45" t="s">
        <v>3327</v>
      </c>
      <c r="Y45" t="str">
        <v xml:space="preserve">MSW-compost </v>
      </c>
      <c r="Z45">
        <f>COUNTIF(soilManagement!U$2:U$1239,classification!Y45)</f>
        <v>3</v>
      </c>
      <c r="AA45" t="s">
        <v>3320</v>
      </c>
      <c r="AB45" t="str">
        <v>June (before cutting)</v>
      </c>
      <c r="AC45">
        <f>COUNTIF(soilManagement!W$2:W$1251,classification!AB45)</f>
        <v>1</v>
      </c>
      <c r="AD45" t="s">
        <v>3318</v>
      </c>
    </row>
    <row r="46" spans="1:30">
      <c r="G46" t="str">
        <v>cotton</v>
      </c>
      <c r="H46">
        <f>COUNTIF(soilManagement!H$2:H$1239,classification!G46)</f>
        <v>4</v>
      </c>
      <c r="I46" t="s">
        <v>2802</v>
      </c>
      <c r="Y46" t="str">
        <v>no compost</v>
      </c>
      <c r="Z46">
        <f>COUNTIF(soilManagement!U$2:U$1239,classification!Y46)</f>
        <v>3</v>
      </c>
      <c r="AA46" t="s">
        <v>3318</v>
      </c>
      <c r="AB46" t="str">
        <v>July (before cutting)</v>
      </c>
      <c r="AC46">
        <f>COUNTIF(soilManagement!W$2:W$1251,classification!AB46)</f>
        <v>1</v>
      </c>
      <c r="AD46" t="s">
        <v>3318</v>
      </c>
    </row>
    <row r="47" spans="1:30">
      <c r="G47" t="str">
        <v>lucerne</v>
      </c>
      <c r="H47">
        <f>COUNTIF(soilManagement!H$2:H$1239,classification!G47)</f>
        <v>2</v>
      </c>
      <c r="I47" t="s">
        <v>3327</v>
      </c>
      <c r="Y47" t="str">
        <v>gypsum slot</v>
      </c>
      <c r="Z47">
        <f>COUNTIF(soilManagement!U$2:U$1239,classification!Y47)</f>
        <v>1</v>
      </c>
      <c r="AA47" t="s">
        <v>3320</v>
      </c>
      <c r="AB47" t="str">
        <v>August (before cutting)</v>
      </c>
      <c r="AC47">
        <f>COUNTIF(soilManagement!W$2:W$1251,classification!AB47)</f>
        <v>1</v>
      </c>
      <c r="AD47" t="s">
        <v>3318</v>
      </c>
    </row>
    <row r="48" spans="1:30">
      <c r="G48" t="str">
        <v>buffel grass</v>
      </c>
      <c r="H48">
        <f>COUNTIF(soilManagement!H$2:H$1239,classification!G48)</f>
        <v>1</v>
      </c>
      <c r="I48" t="s">
        <v>3327</v>
      </c>
      <c r="Y48" t="str">
        <v>sludge</v>
      </c>
      <c r="Z48">
        <f>COUNTIF(soilManagement!U$2:U$1239,classification!Y48)</f>
        <v>3</v>
      </c>
      <c r="AA48" t="s">
        <v>3320</v>
      </c>
      <c r="AB48" t="str">
        <v>2 weeks after seedbed prep</v>
      </c>
      <c r="AC48">
        <f>COUNTIF(soilManagement!W$2:W$1251,classification!AB48)</f>
        <v>2</v>
      </c>
      <c r="AD48" t="s">
        <v>3318</v>
      </c>
    </row>
    <row r="49" spans="7:30">
      <c r="G49" t="str">
        <v>subabul</v>
      </c>
      <c r="H49">
        <f>COUNTIF(soilManagement!H$2:H$1239,classification!G49)</f>
        <v>1</v>
      </c>
      <c r="I49" t="s">
        <v>3323</v>
      </c>
      <c r="Y49" t="str">
        <v>direct seeding</v>
      </c>
      <c r="Z49">
        <f>COUNTIF(soilManagement!U$2:U$1239,classification!Y49)</f>
        <v>10</v>
      </c>
      <c r="AA49" t="s">
        <v>3318</v>
      </c>
      <c r="AB49" t="str">
        <v>two weeks after corn emerged (June)</v>
      </c>
      <c r="AC49">
        <f>COUNTIF(soilManagement!W$2:W$1251,classification!AB49)</f>
        <v>8</v>
      </c>
      <c r="AD49" t="s">
        <v>3318</v>
      </c>
    </row>
    <row r="50" spans="7:30">
      <c r="G50" t="str">
        <v>creosotebush</v>
      </c>
      <c r="H50">
        <f>COUNTIF(soilManagement!H$2:H$1239,classification!G50)</f>
        <v>2</v>
      </c>
      <c r="I50" t="s">
        <v>3324</v>
      </c>
      <c r="Y50" t="str">
        <v>none saline water</v>
      </c>
      <c r="Z50">
        <f>COUNTIF(soilManagement!U$2:U$1239,classification!Y50)</f>
        <v>2</v>
      </c>
      <c r="AA50" t="s">
        <v>3318</v>
      </c>
      <c r="AB50" t="str">
        <v>crop maturity</v>
      </c>
      <c r="AC50">
        <f>COUNTIF(soilManagement!W$2:W$1251,classification!AB50)</f>
        <v>6</v>
      </c>
      <c r="AD50" t="s">
        <v>3318</v>
      </c>
    </row>
    <row r="51" spans="7:30">
      <c r="G51" t="str">
        <v>desert thorn</v>
      </c>
      <c r="H51">
        <f>COUNTIF(soilManagement!H$2:H$1239,classification!G51)</f>
        <v>2</v>
      </c>
      <c r="I51" t="s">
        <v>3324</v>
      </c>
      <c r="Y51" t="str">
        <v>saline water</v>
      </c>
      <c r="Z51">
        <f>COUNTIF(soilManagement!U$2:U$1239,classification!Y51)</f>
        <v>2</v>
      </c>
      <c r="AA51" t="s">
        <v>3318</v>
      </c>
      <c r="AB51" t="str">
        <v>end of crop season</v>
      </c>
      <c r="AC51">
        <f>COUNTIF(soilManagement!W$2:W$1251,classification!AB51)</f>
        <v>2</v>
      </c>
      <c r="AD51" t="s">
        <v>3318</v>
      </c>
    </row>
    <row r="52" spans="7:30">
      <c r="G52" t="str">
        <v>triticale</v>
      </c>
      <c r="H52">
        <f>COUNTIF(soilManagement!H$2:H$1239,classification!G52)</f>
        <v>4</v>
      </c>
      <c r="I52" t="s">
        <v>3321</v>
      </c>
      <c r="Y52" t="str">
        <v>fertilization, tree (34%)</v>
      </c>
      <c r="Z52">
        <f>COUNTIF(soilManagement!U$2:U$1239,classification!Y52)</f>
        <v>4</v>
      </c>
      <c r="AA52" t="s">
        <v>3320</v>
      </c>
      <c r="AB52" t="str">
        <v>beginning of crop season</v>
      </c>
      <c r="AC52">
        <f>COUNTIF(soilManagement!W$2:W$1251,classification!AB52)</f>
        <v>2</v>
      </c>
      <c r="AD52" t="s">
        <v>3318</v>
      </c>
    </row>
    <row r="53" spans="7:30">
      <c r="G53" t="str">
        <v>winter barley</v>
      </c>
      <c r="H53">
        <f>COUNTIF(soilManagement!H$2:H$1239,classification!G53)</f>
        <v>1</v>
      </c>
      <c r="I53" t="s">
        <v>3321</v>
      </c>
      <c r="Y53" t="str">
        <v>manure</v>
      </c>
      <c r="Z53">
        <f>COUNTIF(soilManagement!U$2:U$1239,classification!Y53)</f>
        <v>2</v>
      </c>
      <c r="AA53" t="s">
        <v>3320</v>
      </c>
      <c r="AB53" t="str">
        <v>before harvest (August)</v>
      </c>
      <c r="AC53">
        <f>COUNTIF(soilManagement!W$2:W$1251,classification!AB53)</f>
        <v>11</v>
      </c>
      <c r="AD53" t="s">
        <v>3318</v>
      </c>
    </row>
    <row r="54" spans="7:30">
      <c r="G54" t="str">
        <v>timothy</v>
      </c>
      <c r="H54">
        <f>COUNTIF(soilManagement!H$2:H$1239,classification!G54)</f>
        <v>1</v>
      </c>
      <c r="I54" t="s">
        <v>3327</v>
      </c>
      <c r="Y54" t="str">
        <v>mineral</v>
      </c>
      <c r="Z54">
        <f>COUNTIF(soilManagement!U$2:U$1239,classification!Y54)</f>
        <v>2</v>
      </c>
      <c r="AA54" t="s">
        <v>3320</v>
      </c>
      <c r="AB54" t="str">
        <v>before harvest</v>
      </c>
      <c r="AC54">
        <f>COUNTIF(soilManagement!W$2:W$1251,classification!AB54)</f>
        <v>8</v>
      </c>
      <c r="AD54" t="s">
        <v>3318</v>
      </c>
    </row>
    <row r="55" spans="7:30">
      <c r="G55" t="str">
        <v>oilseed</v>
      </c>
      <c r="H55">
        <f>COUNTIF(soilManagement!H$2:H$1239,classification!G55)</f>
        <v>1</v>
      </c>
      <c r="I55" t="s">
        <v>3317</v>
      </c>
      <c r="Y55" t="str">
        <v>plowing</v>
      </c>
      <c r="Z55">
        <f>COUNTIF(soilManagement!U$2:U$1239,classification!Y55)</f>
        <v>1</v>
      </c>
      <c r="AA55" t="s">
        <v>3318</v>
      </c>
      <c r="AB55" t="str">
        <v>during harvest?</v>
      </c>
      <c r="AC55">
        <f>COUNTIF(soilManagement!W$2:W$1251,classification!AB55)</f>
        <v>2</v>
      </c>
      <c r="AD55" t="s">
        <v>3318</v>
      </c>
    </row>
    <row r="56" spans="7:30">
      <c r="G56" t="str">
        <v xml:space="preserve">Acacia caven </v>
      </c>
      <c r="H56">
        <f>COUNTIF(soilManagement!H$2:H$1239,classification!G56)</f>
        <v>1</v>
      </c>
      <c r="I56" t="s">
        <v>3323</v>
      </c>
      <c r="Y56" t="str">
        <v>non-inversion plowing</v>
      </c>
      <c r="Z56">
        <f>COUNTIF(soilManagement!U$2:U$1239,classification!Y56)</f>
        <v>2</v>
      </c>
      <c r="AA56" t="s">
        <v>3318</v>
      </c>
      <c r="AB56" t="str">
        <v>february</v>
      </c>
      <c r="AC56">
        <f>COUNTIF(soilManagement!W$2:W$1251,classification!AB56)</f>
        <v>4</v>
      </c>
      <c r="AD56" t="s">
        <v>3318</v>
      </c>
    </row>
    <row r="57" spans="7:30">
      <c r="G57" t="str">
        <v>Acacia caven</v>
      </c>
      <c r="H57">
        <f>COUNTIF(soilManagement!H$2:H$1239,classification!G57)</f>
        <v>5</v>
      </c>
      <c r="I57" t="s">
        <v>3323</v>
      </c>
      <c r="Y57" t="str">
        <v>no till</v>
      </c>
      <c r="Z57">
        <f>COUNTIF(soilManagement!U$2:U$1239,classification!Y57)</f>
        <v>2</v>
      </c>
      <c r="AA57" t="s">
        <v>3318</v>
      </c>
      <c r="AB57" t="str">
        <v>during crop season</v>
      </c>
      <c r="AC57">
        <f>COUNTIF(soilManagement!W$2:W$1251,classification!AB57)</f>
        <v>1</v>
      </c>
      <c r="AD57" t="s">
        <v>3318</v>
      </c>
    </row>
    <row r="58" spans="7:30">
      <c r="G58" t="str">
        <v>onion/soybean</v>
      </c>
      <c r="H58">
        <f>COUNTIF(soilManagement!H$2:H$1239,classification!G58)</f>
        <v>6</v>
      </c>
      <c r="I58" t="s">
        <v>3326</v>
      </c>
      <c r="Y58" t="str">
        <v xml:space="preserve">plowing </v>
      </c>
      <c r="Z58">
        <f>COUNTIF(soilManagement!U$2:U$1239,classification!Y58)</f>
        <v>1</v>
      </c>
      <c r="AA58" t="s">
        <v>3318</v>
      </c>
      <c r="AB58" t="str">
        <v>february (prior to cultivation)</v>
      </c>
      <c r="AC58">
        <f>COUNTIF(soilManagement!W$2:W$1251,classification!AB58)</f>
        <v>14</v>
      </c>
      <c r="AD58" t="s">
        <v>3318</v>
      </c>
    </row>
    <row r="59" spans="7:30">
      <c r="G59" t="str">
        <v>conifers</v>
      </c>
      <c r="H59">
        <f>COUNTIF(soilManagement!H$2:H$1239,classification!G59)</f>
        <v>5</v>
      </c>
      <c r="I59" t="s">
        <v>3323</v>
      </c>
      <c r="Y59" t="str">
        <v>fertilization (composted manure + straw)</v>
      </c>
      <c r="Z59">
        <f>COUNTIF(soilManagement!U$2:U$1239,classification!Y59)</f>
        <v>2</v>
      </c>
      <c r="AA59" t="s">
        <v>3320</v>
      </c>
      <c r="AB59" t="str">
        <v>summer (prior to cultivation)</v>
      </c>
      <c r="AC59">
        <f>COUNTIF(soilManagement!W$2:W$1251,classification!AB59)</f>
        <v>12</v>
      </c>
      <c r="AD59" t="s">
        <v>3318</v>
      </c>
    </row>
    <row r="60" spans="7:30">
      <c r="G60" t="str">
        <v xml:space="preserve">barley </v>
      </c>
      <c r="H60">
        <f>COUNTIF(soilManagement!H$2:H$1239,classification!G60)</f>
        <v>3</v>
      </c>
      <c r="I60" t="s">
        <v>3321</v>
      </c>
      <c r="Y60" t="str">
        <v>fertilization (composted manure + woodchips)</v>
      </c>
      <c r="Z60">
        <f>COUNTIF(soilManagement!U$2:U$1239,classification!Y60)</f>
        <v>2</v>
      </c>
      <c r="AA60" t="s">
        <v>3320</v>
      </c>
      <c r="AB60" t="str">
        <v>summer (after dry season)</v>
      </c>
      <c r="AC60">
        <f>COUNTIF(soilManagement!W$2:W$1251,classification!AB60)</f>
        <v>2</v>
      </c>
      <c r="AD60" t="s">
        <v>3318</v>
      </c>
    </row>
    <row r="61" spans="7:30">
      <c r="G61" t="str">
        <v>alcaparra shrubs</v>
      </c>
      <c r="H61">
        <f>COUNTIF(soilManagement!H$2:H$1239,classification!G61)</f>
        <v>2</v>
      </c>
      <c r="I61" t="s">
        <v>3324</v>
      </c>
      <c r="Y61" t="str">
        <v>fertilization (stockpiled manure + straw)</v>
      </c>
      <c r="Z61">
        <f>COUNTIF(soilManagement!U$2:U$1239,classification!Y61)</f>
        <v>2</v>
      </c>
      <c r="AA61" t="s">
        <v>3320</v>
      </c>
      <c r="AB61" t="str">
        <v>post harvest</v>
      </c>
      <c r="AC61">
        <f>COUNTIF(soilManagement!W$2:W$1251,classification!AB61)</f>
        <v>4</v>
      </c>
      <c r="AD61" t="s">
        <v>3318</v>
      </c>
    </row>
    <row r="62" spans="7:30">
      <c r="G62" t="str">
        <v>pine</v>
      </c>
      <c r="H62">
        <f>COUNTIF(soilManagement!H$2:H$1239,classification!G62)</f>
        <v>3</v>
      </c>
      <c r="I62" t="s">
        <v>3323</v>
      </c>
      <c r="Y62" t="str">
        <v>fertilization (stockpiled manure + wood chips)</v>
      </c>
      <c r="Z62">
        <f>COUNTIF(soilManagement!U$2:U$1239,classification!Y62)</f>
        <v>1</v>
      </c>
      <c r="AA62" t="s">
        <v>3320</v>
      </c>
      <c r="AB62" t="str">
        <v xml:space="preserve">during dry cycle </v>
      </c>
      <c r="AC62">
        <f>COUNTIF(soilManagement!W$2:W$1251,classification!AB62)</f>
        <v>4</v>
      </c>
      <c r="AD62" t="s">
        <v>3318</v>
      </c>
    </row>
    <row r="63" spans="7:30">
      <c r="G63" t="str">
        <v>cottonwoord trees</v>
      </c>
      <c r="H63">
        <f>COUNTIF(soilManagement!H$2:H$1239,classification!G63)</f>
        <v>1</v>
      </c>
      <c r="I63" t="s">
        <v>2802</v>
      </c>
      <c r="Y63" t="str">
        <v>fertilization (stockpiled manure + woodchips)</v>
      </c>
      <c r="Z63">
        <f>COUNTIF(soilManagement!U$2:U$1239,classification!Y63)</f>
        <v>1</v>
      </c>
      <c r="AA63" t="s">
        <v>3320</v>
      </c>
      <c r="AB63" t="str">
        <v>prior to ploughing</v>
      </c>
      <c r="AC63">
        <f>COUNTIF(soilManagement!W$2:W$1251,classification!AB63)</f>
        <v>12</v>
      </c>
      <c r="AD63" t="s">
        <v>3318</v>
      </c>
    </row>
    <row r="64" spans="7:30">
      <c r="G64" t="str">
        <v>tall fescue, red clover</v>
      </c>
      <c r="H64">
        <f>COUNTIF(soilManagement!H$2:H$1239,classification!G64)</f>
        <v>3</v>
      </c>
      <c r="I64" t="s">
        <v>3327</v>
      </c>
      <c r="Y64" t="str">
        <v>fertilization (slurry), herbicieds</v>
      </c>
      <c r="Z64">
        <f>COUNTIF(soilManagement!U$2:U$1239,classification!Y64)</f>
        <v>18</v>
      </c>
      <c r="AA64" t="s">
        <v>3320</v>
      </c>
      <c r="AB64" t="str">
        <v>january</v>
      </c>
      <c r="AC64">
        <f>COUNTIF(soilManagement!W$2:W$1251,classification!AB64)</f>
        <v>4</v>
      </c>
      <c r="AD64" t="s">
        <v>3318</v>
      </c>
    </row>
    <row r="65" spans="7:30">
      <c r="G65" t="str">
        <v>pinus</v>
      </c>
      <c r="H65">
        <f>COUNTIF(soilManagement!H$2:H$1239,classification!G65)</f>
        <v>3</v>
      </c>
      <c r="I65" t="s">
        <v>3323</v>
      </c>
      <c r="Y65" t="str">
        <v>well drained</v>
      </c>
      <c r="Z65">
        <f>COUNTIF(soilManagement!U$2:U$1239,classification!Y65)</f>
        <v>2</v>
      </c>
      <c r="AA65" t="s">
        <v>3318</v>
      </c>
      <c r="AB65" t="str">
        <v>field season</v>
      </c>
      <c r="AC65">
        <f>COUNTIF(soilManagement!W$2:W$1251,classification!AB65)</f>
        <v>22</v>
      </c>
      <c r="AD65" t="s">
        <v>3318</v>
      </c>
    </row>
    <row r="66" spans="7:30">
      <c r="G66" t="str">
        <v>alipne ash</v>
      </c>
      <c r="H66">
        <f>COUNTIF(soilManagement!H$2:H$1239,classification!G66)</f>
        <v>2</v>
      </c>
      <c r="I66" t="s">
        <v>3323</v>
      </c>
      <c r="Y66" t="str">
        <v>moderatley well drained</v>
      </c>
      <c r="Z66">
        <f>COUNTIF(soilManagement!U$2:U$1239,classification!Y66)</f>
        <v>2</v>
      </c>
      <c r="AA66" t="s">
        <v>3318</v>
      </c>
      <c r="AB66" t="str">
        <v>pre sowing</v>
      </c>
      <c r="AC66">
        <f>COUNTIF(soilManagement!W$2:W$1251,classification!AB66)</f>
        <v>6</v>
      </c>
      <c r="AD66" t="s">
        <v>3318</v>
      </c>
    </row>
    <row r="67" spans="7:30">
      <c r="G67" t="str">
        <v>purple medic</v>
      </c>
      <c r="H67">
        <f>COUNTIF(soilManagement!H$2:H$1239,classification!G67)</f>
        <v>2</v>
      </c>
      <c r="I67" t="s">
        <v>3327</v>
      </c>
      <c r="Y67" t="str">
        <v>no fertilization, plastic sheets</v>
      </c>
      <c r="Z67">
        <f>COUNTIF(soilManagement!U$2:U$1239,classification!Y67)</f>
        <v>1</v>
      </c>
      <c r="AA67" t="s">
        <v>3318</v>
      </c>
      <c r="AB67" t="str">
        <v>before cultivation (june)</v>
      </c>
      <c r="AC67">
        <f>COUNTIF(soilManagement!W$2:W$1251,classification!AB67)</f>
        <v>4</v>
      </c>
      <c r="AD67" t="s">
        <v>3318</v>
      </c>
    </row>
    <row r="68" spans="7:30">
      <c r="G68" t="str">
        <v>phalaris</v>
      </c>
      <c r="H68">
        <f>COUNTIF(soilManagement!H$2:H$1239,classification!G68)</f>
        <v>10</v>
      </c>
      <c r="I68" t="s">
        <v>3327</v>
      </c>
      <c r="Y68" t="str">
        <v>inorganic nitrogen, plastic sheets</v>
      </c>
      <c r="Z68">
        <f>COUNTIF(soilManagement!U$2:U$1239,classification!Y68)</f>
        <v>1</v>
      </c>
      <c r="AA68" t="s">
        <v>3318</v>
      </c>
      <c r="AB68" t="str">
        <v>spring</v>
      </c>
      <c r="AC68">
        <f>COUNTIF(soilManagement!W$2:W$1251,classification!AB68)</f>
        <v>14</v>
      </c>
      <c r="AD68" t="s">
        <v>3318</v>
      </c>
    </row>
    <row r="69" spans="7:30">
      <c r="G69" t="str">
        <v>banana</v>
      </c>
      <c r="H69">
        <f>COUNTIF(soilManagement!H$2:H$1239,classification!G69)</f>
        <v>4</v>
      </c>
      <c r="I69" t="s">
        <v>3323</v>
      </c>
      <c r="Y69" t="str">
        <v>inorganic nitrogen, manure, plastic sheets</v>
      </c>
      <c r="Z69">
        <f>COUNTIF(soilManagement!U$2:U$1239,classification!Y69)</f>
        <v>2</v>
      </c>
      <c r="AA69" t="s">
        <v>3318</v>
      </c>
      <c r="AB69" t="str">
        <v>after seeding</v>
      </c>
      <c r="AC69">
        <f>COUNTIF(soilManagement!W$2:W$1251,classification!AB69)</f>
        <v>3</v>
      </c>
      <c r="AD69" t="s">
        <v>2625</v>
      </c>
    </row>
    <row r="70" spans="7:30">
      <c r="G70" t="str">
        <v>coconut</v>
      </c>
      <c r="H70">
        <f>COUNTIF(soilManagement!H$2:H$1239,classification!G70)</f>
        <v>2</v>
      </c>
      <c r="I70" t="s">
        <v>3323</v>
      </c>
      <c r="Y70" t="str">
        <v>inorganic nitrogen, black carbon, plastic sheets</v>
      </c>
      <c r="Z70">
        <f>COUNTIF(soilManagement!U$2:U$1239,classification!Y70)</f>
        <v>1</v>
      </c>
      <c r="AA70" t="s">
        <v>3318</v>
      </c>
      <c r="AB70" t="str">
        <v>at harvest (fall)</v>
      </c>
      <c r="AC70">
        <f>COUNTIF(soilManagement!W$2:W$1251,classification!AB70)</f>
        <v>2</v>
      </c>
      <c r="AD70" t="s">
        <v>3318</v>
      </c>
    </row>
    <row r="71" spans="7:30">
      <c r="G71" t="str">
        <v>durum wheat</v>
      </c>
      <c r="H71">
        <f>COUNTIF(soilManagement!H$2:H$1239,classification!G71)</f>
        <v>6</v>
      </c>
      <c r="I71" t="s">
        <v>3321</v>
      </c>
      <c r="Y71" t="str">
        <v>inorganic nitrogen, black carbon, manure, plastic sheets</v>
      </c>
      <c r="Z71">
        <f>COUNTIF(soilManagement!U$2:U$1239,classification!Y71)</f>
        <v>1</v>
      </c>
      <c r="AA71" t="s">
        <v>3318</v>
      </c>
      <c r="AB71" t="str">
        <v>spring/summer</v>
      </c>
      <c r="AC71">
        <f>COUNTIF(soilManagement!W$2:W$1251,classification!AB71)</f>
        <v>6</v>
      </c>
      <c r="AD71" t="s">
        <v>3318</v>
      </c>
    </row>
    <row r="72" spans="7:30">
      <c r="G72" t="str">
        <v>winter durum wheat</v>
      </c>
      <c r="H72">
        <f>COUNTIF(soilManagement!H$2:H$1239,classification!G72)</f>
        <v>6</v>
      </c>
      <c r="I72" t="s">
        <v>3321</v>
      </c>
      <c r="Y72" t="str">
        <v>plant (59%)</v>
      </c>
      <c r="Z72">
        <f>COUNTIF(soilManagement!U$2:U$1239,classification!Y72)</f>
        <v>1</v>
      </c>
      <c r="AA72" t="s">
        <v>3320</v>
      </c>
      <c r="AB72" t="str">
        <v>after rototiller</v>
      </c>
      <c r="AC72">
        <f>COUNTIF(soilManagement!W$2:W$1251,classification!AB72)</f>
        <v>1</v>
      </c>
      <c r="AD72" t="s">
        <v>2625</v>
      </c>
    </row>
    <row r="73" spans="7:30">
      <c r="G73" t="str">
        <v>grasses</v>
      </c>
      <c r="H73">
        <f>COUNTIF(soilManagement!H$2:H$1239,classification!G73)</f>
        <v>5</v>
      </c>
      <c r="I73" t="s">
        <v>3327</v>
      </c>
      <c r="Y73" t="str">
        <v>re-conversion to grassland 2000, plant (60%)</v>
      </c>
      <c r="Z73">
        <f>COUNTIF(soilManagement!U$2:U$1239,classification!Y73)</f>
        <v>1</v>
      </c>
      <c r="AA73" t="s">
        <v>3320</v>
      </c>
      <c r="AB73" t="str">
        <v>after ploughing</v>
      </c>
      <c r="AC73">
        <f>COUNTIF(soilManagement!W$2:W$1251,classification!AB73)</f>
        <v>6</v>
      </c>
      <c r="AD73" t="s">
        <v>2625</v>
      </c>
    </row>
    <row r="74" spans="7:30">
      <c r="G74" t="str">
        <v>bermuda grass / buncgrass</v>
      </c>
      <c r="H74">
        <f>COUNTIF(soilManagement!H$2:H$1239,classification!G74)</f>
        <v>2</v>
      </c>
      <c r="I74" t="s">
        <v>3327</v>
      </c>
      <c r="Y74" t="str">
        <v>plant (75%)</v>
      </c>
      <c r="Z74">
        <f>COUNTIF(soilManagement!U$2:U$1239,classification!Y74)</f>
        <v>1</v>
      </c>
      <c r="AA74" t="s">
        <v>3320</v>
      </c>
      <c r="AB74" t="str">
        <v xml:space="preserve"> two weeks after plowing (spring)</v>
      </c>
      <c r="AC74">
        <f>COUNTIF(soilManagement!W$2:W$1251,classification!AB74)</f>
        <v>1</v>
      </c>
      <c r="AD74" t="s">
        <v>2625</v>
      </c>
    </row>
    <row r="75" spans="7:30">
      <c r="G75" t="str">
        <v>oat</v>
      </c>
      <c r="H75">
        <f>COUNTIF(soilManagement!H$2:H$1239,classification!G75)</f>
        <v>8</v>
      </c>
      <c r="I75" t="s">
        <v>3321</v>
      </c>
      <c r="Y75" t="str">
        <v>re-conversion to grassland 2004, plant (55%)</v>
      </c>
      <c r="Z75">
        <f>COUNTIF(soilManagement!U$2:U$1239,classification!Y75)</f>
        <v>1</v>
      </c>
      <c r="AA75" t="s">
        <v>3320</v>
      </c>
      <c r="AB75" t="str">
        <v>august (during harvest)</v>
      </c>
      <c r="AC75">
        <f>COUNTIF(soilManagement!W$2:W$1251,classification!AB75)</f>
        <v>1</v>
      </c>
      <c r="AD75" t="s">
        <v>3318</v>
      </c>
    </row>
    <row r="76" spans="7:30">
      <c r="G76" t="str">
        <v>unknown cereals</v>
      </c>
      <c r="H76">
        <f>COUNTIF(soilManagement!H$2:H$1239,classification!G76)</f>
        <v>7</v>
      </c>
      <c r="I76" t="s">
        <v>3321</v>
      </c>
      <c r="Y76" t="str">
        <v>re-conversion to grassland 2006</v>
      </c>
      <c r="Z76">
        <f>COUNTIF(soilManagement!U$2:U$1239,classification!Y76)</f>
        <v>1</v>
      </c>
      <c r="AA76" t="s">
        <v>3320</v>
      </c>
      <c r="AB76" t="str">
        <v>june (after irrigation)</v>
      </c>
      <c r="AC76">
        <f>COUNTIF(soilManagement!W$2:W$1251,classification!AB76)</f>
        <v>1</v>
      </c>
      <c r="AD76" t="s">
        <v>3318</v>
      </c>
    </row>
    <row r="77" spans="7:30">
      <c r="G77" t="str">
        <v>grape</v>
      </c>
      <c r="H77">
        <f>COUNTIF(soilManagement!H$2:H$1239,classification!G77)</f>
        <v>22</v>
      </c>
      <c r="I77" t="s">
        <v>3323</v>
      </c>
      <c r="Y77" t="str">
        <v>no</v>
      </c>
      <c r="Z77">
        <f>COUNTIF(soilManagement!U$2:U$1239,classification!Y77)</f>
        <v>6</v>
      </c>
      <c r="AA77" t="s">
        <v>3318</v>
      </c>
      <c r="AB77" t="str">
        <v>january (after plowing)</v>
      </c>
      <c r="AC77">
        <f>COUNTIF(soilManagement!W$2:W$1251,classification!AB77)</f>
        <v>9</v>
      </c>
      <c r="AD77" t="s">
        <v>3318</v>
      </c>
    </row>
    <row r="78" spans="7:30">
      <c r="G78" t="str">
        <v>mustard/rey</v>
      </c>
      <c r="H78">
        <f>COUNTIF(soilManagement!H$2:H$1239,classification!G78)</f>
        <v>9</v>
      </c>
      <c r="I78" t="s">
        <v>2675</v>
      </c>
      <c r="Y78" t="str">
        <v>rock fragment 4% volume</v>
      </c>
      <c r="Z78">
        <f>COUNTIF(soilManagement!U$2:U$1239,classification!Y78)</f>
        <v>1</v>
      </c>
      <c r="AA78" t="s">
        <v>3318</v>
      </c>
      <c r="AB78" t="str">
        <v>after compaction</v>
      </c>
      <c r="AC78">
        <f>COUNTIF(soilManagement!W$2:W$1251,classification!AB78)</f>
        <v>2</v>
      </c>
      <c r="AD78" t="s">
        <v>1551</v>
      </c>
    </row>
    <row r="79" spans="7:30">
      <c r="G79" t="str">
        <v>pea</v>
      </c>
      <c r="H79">
        <f>COUNTIF(soilManagement!H$2:H$1239,classification!G79)</f>
        <v>1</v>
      </c>
      <c r="I79" t="s">
        <v>3326</v>
      </c>
      <c r="Y79" t="str">
        <v>rock fragment 12% volume</v>
      </c>
      <c r="Z79">
        <f>COUNTIF(soilManagement!U$2:U$1239,classification!Y79)</f>
        <v>1</v>
      </c>
      <c r="AA79" t="s">
        <v>3318</v>
      </c>
      <c r="AB79" t="str">
        <v>fallow</v>
      </c>
      <c r="AC79">
        <f>COUNTIF(soilManagement!W$2:W$1251,classification!AB79)</f>
        <v>6</v>
      </c>
      <c r="AD79" t="s">
        <v>3318</v>
      </c>
    </row>
    <row r="80" spans="7:30">
      <c r="G80" t="str">
        <v>oil seed rape</v>
      </c>
      <c r="H80">
        <f>COUNTIF(soilManagement!H$2:H$1239,classification!G80)</f>
        <v>9</v>
      </c>
      <c r="I80" t="s">
        <v>3317</v>
      </c>
      <c r="Y80" t="str">
        <v>rock fragment 26% volume</v>
      </c>
      <c r="Z80">
        <f>COUNTIF(soilManagement!U$2:U$1239,classification!Y80)</f>
        <v>1</v>
      </c>
      <c r="AA80" t="s">
        <v>3320</v>
      </c>
      <c r="AB80" t="str">
        <v>may (during planting season)</v>
      </c>
      <c r="AC80">
        <f>COUNTIF(soilManagement!W$2:W$1251,classification!AB80)</f>
        <v>3</v>
      </c>
      <c r="AD80" t="s">
        <v>3318</v>
      </c>
    </row>
    <row r="81" spans="7:30">
      <c r="G81" t="str">
        <v>spontaneous herbaceous vegentation</v>
      </c>
      <c r="H81">
        <f>COUNTIF(soilManagement!H$2:H$1239,classification!G81)</f>
        <v>1</v>
      </c>
      <c r="I81" t="s">
        <v>3327</v>
      </c>
      <c r="Y81" t="str">
        <v>rock fragment 62% volume</v>
      </c>
      <c r="Z81">
        <f>COUNTIF(soilManagement!U$2:U$1239,classification!Y81)</f>
        <v>1</v>
      </c>
      <c r="AA81" t="s">
        <v>3320</v>
      </c>
      <c r="AB81" t="str">
        <v xml:space="preserve">september </v>
      </c>
      <c r="AC81">
        <f>COUNTIF(soilManagement!W$2:W$1251,classification!AB81)</f>
        <v>1</v>
      </c>
      <c r="AD81" t="s">
        <v>3318</v>
      </c>
    </row>
    <row r="82" spans="7:30">
      <c r="G82" t="str">
        <v>calluna, eriophorum spp, sphagnum spp</v>
      </c>
      <c r="H82">
        <f>COUNTIF(soilManagement!H$2:H$1239,classification!G82)</f>
        <v>5</v>
      </c>
      <c r="I82" t="s">
        <v>3327</v>
      </c>
      <c r="Y82" t="str">
        <v>close to plants</v>
      </c>
      <c r="Z82">
        <f>COUNTIF(soilManagement!U$2:U$1239,classification!Y82)</f>
        <v>6</v>
      </c>
      <c r="AA82" t="s">
        <v>3320</v>
      </c>
      <c r="AB82" t="str">
        <v>before tillage (august)</v>
      </c>
      <c r="AC82">
        <f>COUNTIF(soilManagement!W$2:W$1251,classification!AB82)</f>
        <v>3</v>
      </c>
      <c r="AD82" t="s">
        <v>3318</v>
      </c>
    </row>
    <row r="83" spans="7:30">
      <c r="G83" t="str">
        <v>Acacia trees and herbaceous species</v>
      </c>
      <c r="H83">
        <f>COUNTIF(soilManagement!H$2:H$1239,classification!G83)</f>
        <v>6</v>
      </c>
      <c r="I83" t="s">
        <v>3323</v>
      </c>
      <c r="AB83" t="str">
        <v>after tillage (october)</v>
      </c>
      <c r="AC83">
        <f>COUNTIF(soilManagement!W$2:W$1251,classification!AB83)</f>
        <v>6</v>
      </c>
      <c r="AD83" t="s">
        <v>2625</v>
      </c>
    </row>
    <row r="84" spans="7:30">
      <c r="G84" t="str">
        <v>grass-clover ley</v>
      </c>
      <c r="H84">
        <f>COUNTIF(soilManagement!H$2:H$1239,classification!G84)</f>
        <v>60</v>
      </c>
      <c r="I84" t="s">
        <v>3327</v>
      </c>
      <c r="AB84" t="str">
        <v>during crop season (december)</v>
      </c>
      <c r="AC84">
        <f>COUNTIF(soilManagement!W$2:W$1251,classification!AB84)</f>
        <v>6</v>
      </c>
      <c r="AD84" t="s">
        <v>3318</v>
      </c>
    </row>
    <row r="85" spans="7:30">
      <c r="G85" t="str">
        <v>none</v>
      </c>
      <c r="H85">
        <f>COUNTIF(soilManagement!H$2:H$1239,classification!G85)</f>
        <v>1</v>
      </c>
      <c r="I85" t="s">
        <v>3325</v>
      </c>
      <c r="AB85" t="str">
        <v>during crop season (april)</v>
      </c>
      <c r="AC85">
        <f>COUNTIF(soilManagement!W$2:W$1251,classification!AB85)</f>
        <v>6</v>
      </c>
      <c r="AD85" t="s">
        <v>3318</v>
      </c>
    </row>
    <row r="86" spans="7:30">
      <c r="G86" t="str">
        <v>bromus sp. (grass)</v>
      </c>
      <c r="H86">
        <f>COUNTIF(soilManagement!H$2:H$1239,classification!G86)</f>
        <v>1</v>
      </c>
      <c r="I86" t="s">
        <v>3327</v>
      </c>
      <c r="AB86" t="str">
        <v>before harvest (may)</v>
      </c>
      <c r="AC86">
        <f>COUNTIF(soilManagement!W$2:W$1251,classification!AB86)</f>
        <v>3</v>
      </c>
      <c r="AD86" t="s">
        <v>3318</v>
      </c>
    </row>
    <row r="87" spans="7:30">
      <c r="G87" t="str">
        <v>Stipa krylovii</v>
      </c>
      <c r="H87">
        <f>COUNTIF(soilManagement!H$2:H$1239,classification!G87)</f>
        <v>3</v>
      </c>
      <c r="I87" t="s">
        <v>3327</v>
      </c>
      <c r="AB87" t="str">
        <v>after harvest (july)</v>
      </c>
      <c r="AC87">
        <f>COUNTIF(soilManagement!W$2:W$1251,classification!AB87)</f>
        <v>3</v>
      </c>
      <c r="AD87" t="s">
        <v>3318</v>
      </c>
    </row>
    <row r="88" spans="7:30">
      <c r="G88" t="str">
        <v>Cleistogenes squarrosa</v>
      </c>
      <c r="H88">
        <f>COUNTIF(soilManagement!H$2:H$1239,classification!G88)</f>
        <v>1</v>
      </c>
      <c r="I88" t="s">
        <v>3327</v>
      </c>
      <c r="AB88" t="str">
        <v>before harvest (june)</v>
      </c>
      <c r="AC88">
        <f>COUNTIF(soilManagement!W$2:W$1251,classification!AB88)</f>
        <v>3</v>
      </c>
      <c r="AD88" t="s">
        <v>3318</v>
      </c>
    </row>
    <row r="89" spans="7:30">
      <c r="G89" t="str">
        <v>Artemisia sieversiana</v>
      </c>
      <c r="H89">
        <f>COUNTIF(soilManagement!H$2:H$1239,classification!G89)</f>
        <v>1</v>
      </c>
      <c r="I89" t="s">
        <v>3327</v>
      </c>
      <c r="AB89" t="str">
        <v>after sowing</v>
      </c>
      <c r="AC89">
        <f>COUNTIF(soilManagement!W$2:W$1251,classification!AB89)</f>
        <v>19</v>
      </c>
      <c r="AD89" t="s">
        <v>3318</v>
      </c>
    </row>
    <row r="90" spans="7:30">
      <c r="G90" t="str">
        <v>oats/flax</v>
      </c>
      <c r="H90">
        <f>COUNTIF(soilManagement!H$2:H$1239,classification!G90)</f>
        <v>1</v>
      </c>
      <c r="I90" t="s">
        <v>3321</v>
      </c>
      <c r="AB90" t="str">
        <v>after sowing rapeseed</v>
      </c>
      <c r="AC90">
        <f>COUNTIF(soilManagement!W$2:W$1251,classification!AB90)</f>
        <v>3</v>
      </c>
      <c r="AD90" t="s">
        <v>2625</v>
      </c>
    </row>
    <row r="91" spans="7:30">
      <c r="G91" t="str">
        <v>melon</v>
      </c>
      <c r="H91">
        <f>COUNTIF(soilManagement!H$2:H$1239,classification!G91)</f>
        <v>12</v>
      </c>
      <c r="I91" t="s">
        <v>3326</v>
      </c>
      <c r="AB91" t="str">
        <v>at rapeseed flowering</v>
      </c>
      <c r="AC91">
        <f>COUNTIF(soilManagement!W$2:W$1251,classification!AB91)</f>
        <v>3</v>
      </c>
      <c r="AD91" t="s">
        <v>2625</v>
      </c>
    </row>
    <row r="92" spans="7:30">
      <c r="G92" t="str">
        <v>Haloxylon ammodendron</v>
      </c>
      <c r="H92">
        <f>COUNTIF(soilManagement!H$2:H$1239,classification!G92)</f>
        <v>1</v>
      </c>
      <c r="I92" t="s">
        <v>3327</v>
      </c>
      <c r="AB92" t="str">
        <v>after grazing period</v>
      </c>
      <c r="AC92">
        <f>COUNTIF(soilManagement!W$2:W$1251,classification!AB92)</f>
        <v>4</v>
      </c>
      <c r="AD92" t="s">
        <v>3318</v>
      </c>
    </row>
    <row r="93" spans="7:30">
      <c r="G93" t="str">
        <v>Populus gansuensis</v>
      </c>
      <c r="H93">
        <f>COUNTIF(soilManagement!H$2:H$1239,classification!G93)</f>
        <v>1</v>
      </c>
      <c r="I93" t="s">
        <v>3323</v>
      </c>
      <c r="AB93" t="str">
        <v>after sowing (may)</v>
      </c>
      <c r="AC93">
        <f>COUNTIF(soilManagement!W$2:W$1251,classification!AB93)</f>
        <v>2</v>
      </c>
      <c r="AD93" t="s">
        <v>3318</v>
      </c>
    </row>
    <row r="94" spans="7:30">
      <c r="G94" t="str">
        <v>Medicago sativa Linn</v>
      </c>
      <c r="H94">
        <f>COUNTIF(soilManagement!H$2:H$1239,classification!G94)</f>
        <v>1</v>
      </c>
      <c r="I94" t="s">
        <v>3327</v>
      </c>
      <c r="AB94" t="str">
        <v>during planting season (june)</v>
      </c>
      <c r="AC94">
        <f>COUNTIF(soilManagement!W$2:W$1251,classification!AB94)</f>
        <v>10</v>
      </c>
      <c r="AD94" t="s">
        <v>1551</v>
      </c>
    </row>
    <row r="95" spans="7:30">
      <c r="G95" t="str">
        <v>velvet, tussock grass, barley</v>
      </c>
      <c r="H95">
        <f>COUNTIF(soilManagement!H$2:H$1239,classification!G95)</f>
        <v>8</v>
      </c>
      <c r="I95" t="s">
        <v>3327</v>
      </c>
      <c r="AB95" t="str">
        <v>during planting season (july)</v>
      </c>
      <c r="AC95">
        <f>COUNTIF(soilManagement!W$2:W$1251,classification!AB95)</f>
        <v>5</v>
      </c>
      <c r="AD95" t="s">
        <v>3318</v>
      </c>
    </row>
    <row r="96" spans="7:30">
      <c r="G96" t="str">
        <v>phaseolus vulgaris</v>
      </c>
      <c r="H96">
        <f>COUNTIF(soilManagement!H$2:H$1239,classification!G96)</f>
        <v>2</v>
      </c>
      <c r="I96" t="s">
        <v>3326</v>
      </c>
      <c r="AB96" t="str">
        <v>during planting season (august)</v>
      </c>
      <c r="AC96">
        <f>COUNTIF(soilManagement!W$2:W$1251,classification!AB96)</f>
        <v>7</v>
      </c>
      <c r="AD96" t="s">
        <v>3318</v>
      </c>
    </row>
    <row r="97" spans="7:30">
      <c r="G97" t="str">
        <v>artemisia scoparia</v>
      </c>
      <c r="H97">
        <f>COUNTIF(soilManagement!H$2:H$1239,classification!G97)</f>
        <v>2</v>
      </c>
      <c r="I97" t="s">
        <v>3327</v>
      </c>
      <c r="AB97" t="str">
        <v>during planting season/after sowing (june)</v>
      </c>
      <c r="AC97">
        <f>COUNTIF(soilManagement!W$2:W$1251,classification!AB97)</f>
        <v>5</v>
      </c>
      <c r="AD97" t="s">
        <v>3318</v>
      </c>
    </row>
    <row r="98" spans="7:30">
      <c r="G98" t="str">
        <v>artemisia scoparia, salsola collina</v>
      </c>
      <c r="H98">
        <f>COUNTIF(soilManagement!H$2:H$1239,classification!G98)</f>
        <v>2</v>
      </c>
      <c r="I98" t="s">
        <v>3327</v>
      </c>
      <c r="AB98" t="str">
        <v>during planting season/after sowing (May)</v>
      </c>
      <c r="AC98">
        <f>COUNTIF(soilManagement!W$2:W$1251,classification!AB98)</f>
        <v>5</v>
      </c>
      <c r="AD98" t="s">
        <v>3318</v>
      </c>
    </row>
    <row r="99" spans="7:30">
      <c r="G99" t="str">
        <v>artemisia scoparia, heteropapus altaicus</v>
      </c>
      <c r="H99">
        <f>COUNTIF(soilManagement!H$2:H$1239,classification!G99)</f>
        <v>2</v>
      </c>
      <c r="I99" t="s">
        <v>3327</v>
      </c>
      <c r="AB99" t="str">
        <v>after harvest (septmeber)</v>
      </c>
      <c r="AC99">
        <f>COUNTIF(soilManagement!W$2:W$1251,classification!AB99)</f>
        <v>6</v>
      </c>
      <c r="AD99" t="s">
        <v>3318</v>
      </c>
    </row>
    <row r="100" spans="7:30">
      <c r="G100" t="str">
        <v>Bothriochloa ischemum, Artemisia gmelinii, Lespedeza davurica</v>
      </c>
      <c r="H100">
        <f>COUNTIF(soilManagement!H$2:H$1239,classification!G100)</f>
        <v>2</v>
      </c>
      <c r="I100" t="s">
        <v>3327</v>
      </c>
      <c r="AB100" t="str">
        <v>during fallow</v>
      </c>
      <c r="AC100">
        <f>COUNTIF(soilManagement!W$2:W$1251,classification!AB100)</f>
        <v>13</v>
      </c>
      <c r="AD100" t="s">
        <v>3318</v>
      </c>
    </row>
    <row r="101" spans="7:30">
      <c r="G101" t="str">
        <v>Artemisia gmelinii, Artemisia giraldii, Lespedeza davurica</v>
      </c>
      <c r="H101">
        <f>COUNTIF(soilManagement!H$2:H$1239,classification!G101)</f>
        <v>2</v>
      </c>
      <c r="I101" t="s">
        <v>3327</v>
      </c>
      <c r="AB101" t="str">
        <v>beforer tillage</v>
      </c>
      <c r="AC101">
        <f>COUNTIF(soilManagement!W$2:W$1251,classification!AB101)</f>
        <v>6</v>
      </c>
      <c r="AD101" t="s">
        <v>3318</v>
      </c>
    </row>
    <row r="102" spans="7:30">
      <c r="G102" t="str">
        <v>poplar</v>
      </c>
      <c r="H102">
        <f>COUNTIF(soilManagement!H$2:H$1239,classification!G102)</f>
        <v>1</v>
      </c>
      <c r="I102" t="s">
        <v>3323</v>
      </c>
      <c r="AB102" t="str">
        <v>during growing season</v>
      </c>
      <c r="AC102">
        <f>COUNTIF(soilManagement!W$2:W$1251,classification!AB102)</f>
        <v>118</v>
      </c>
      <c r="AD102" t="s">
        <v>3318</v>
      </c>
    </row>
    <row r="103" spans="7:30">
      <c r="G103" t="str">
        <v>maize and cow pea (not sure in rotation)</v>
      </c>
      <c r="H103">
        <f>COUNTIF(soilManagement!H$2:H$1239,classification!G103)</f>
        <v>1</v>
      </c>
      <c r="I103" t="s">
        <v>2630</v>
      </c>
      <c r="AB103" t="str">
        <v xml:space="preserve">after harvest </v>
      </c>
      <c r="AC103">
        <f>COUNTIF(soilManagement!W$2:W$1251,classification!AB103)</f>
        <v>4</v>
      </c>
      <c r="AD103" t="s">
        <v>3318</v>
      </c>
    </row>
    <row r="104" spans="7:30">
      <c r="G104" t="str">
        <v>palm oil</v>
      </c>
      <c r="H104">
        <f>COUNTIF(soilManagement!H$2:H$1239,classification!G104)</f>
        <v>1</v>
      </c>
      <c r="I104" t="s">
        <v>3323</v>
      </c>
      <c r="AB104" t="str">
        <v>during growing season (1 month after plowing)</v>
      </c>
      <c r="AC104">
        <f>COUNTIF(soilManagement!W$2:W$1251,classification!AB104)</f>
        <v>1</v>
      </c>
      <c r="AD104" t="s">
        <v>3318</v>
      </c>
    </row>
    <row r="105" spans="7:30">
      <c r="G105" t="str">
        <v>grasses, citrus</v>
      </c>
      <c r="H105">
        <f>COUNTIF(soilManagement!H$2:H$1239,classification!G105)</f>
        <v>1</v>
      </c>
      <c r="I105" t="s">
        <v>3327</v>
      </c>
      <c r="AB105" t="str">
        <v>during plantation</v>
      </c>
      <c r="AC105">
        <f>COUNTIF(soilManagement!W$2:W$1251,classification!AB105)</f>
        <v>3</v>
      </c>
      <c r="AD105" t="s">
        <v>3318</v>
      </c>
    </row>
    <row r="106" spans="7:30">
      <c r="G106" t="str">
        <v>trees</v>
      </c>
      <c r="H106">
        <f>COUNTIF(soilManagement!H$2:H$1239,classification!G106)</f>
        <v>2</v>
      </c>
      <c r="I106" t="s">
        <v>3323</v>
      </c>
      <c r="AB106" t="str">
        <v>during crop</v>
      </c>
      <c r="AC106">
        <f>COUNTIF(soilManagement!W$2:W$1251,classification!AB106)</f>
        <v>4</v>
      </c>
      <c r="AD106" t="s">
        <v>3318</v>
      </c>
    </row>
    <row r="107" spans="7:30">
      <c r="G107" t="str">
        <v>barley, vegetables, citrus</v>
      </c>
      <c r="H107">
        <f>COUNTIF(soilManagement!H$2:H$1239,classification!G107)</f>
        <v>69</v>
      </c>
      <c r="I107" t="s">
        <v>3321</v>
      </c>
      <c r="AB107" t="str">
        <v>after rice harvest</v>
      </c>
      <c r="AC107">
        <f>COUNTIF(soilManagement!W$2:W$1251,classification!AB107)</f>
        <v>4</v>
      </c>
      <c r="AD107" t="s">
        <v>3318</v>
      </c>
    </row>
    <row r="108" spans="7:30">
      <c r="G108" t="str">
        <v>rice</v>
      </c>
      <c r="H108">
        <f>COUNTIF(soilManagement!H$2:H$1239,classification!G108)</f>
        <v>4</v>
      </c>
      <c r="I108" t="s">
        <v>3321</v>
      </c>
      <c r="AB108" t="str">
        <v>pre-planting</v>
      </c>
      <c r="AC108">
        <f>COUNTIF(soilManagement!W$2:W$1251,classification!AB108)</f>
        <v>5</v>
      </c>
      <c r="AD108" t="s">
        <v>2625</v>
      </c>
    </row>
    <row r="109" spans="7:30">
      <c r="G109" t="str">
        <v>creosote bush</v>
      </c>
      <c r="H109">
        <f>COUNTIF(soilManagement!H$2:H$1239,classification!G109)</f>
        <v>11</v>
      </c>
      <c r="I109" t="s">
        <v>3324</v>
      </c>
      <c r="AB109" t="str">
        <v>after cauliflower planting</v>
      </c>
      <c r="AC109">
        <f>COUNTIF(soilManagement!W$2:W$1251,classification!AB109)</f>
        <v>5</v>
      </c>
      <c r="AD109" t="s">
        <v>2625</v>
      </c>
    </row>
    <row r="110" spans="7:30">
      <c r="G110" t="str">
        <v>Kobresia pygmaea</v>
      </c>
      <c r="H110">
        <f>COUNTIF(soilManagement!H$2:H$1239,classification!G110)</f>
        <v>2</v>
      </c>
      <c r="I110" t="s">
        <v>3327</v>
      </c>
      <c r="AB110" t="str">
        <v>before TWW irrigation</v>
      </c>
      <c r="AC110">
        <f>COUNTIF(soilManagement!W$2:W$1251,classification!AB110)</f>
        <v>5</v>
      </c>
      <c r="AD110" t="s">
        <v>3318</v>
      </c>
    </row>
    <row r="111" spans="7:30">
      <c r="G111" t="str">
        <v>Poa spp., Festuca sp.</v>
      </c>
      <c r="H111">
        <f>COUNTIF(soilManagement!H$2:H$1239,classification!G111)</f>
        <v>4</v>
      </c>
      <c r="I111" t="s">
        <v>3327</v>
      </c>
      <c r="AB111" t="str">
        <v>after TWW irrigation</v>
      </c>
      <c r="AC111">
        <f>COUNTIF(soilManagement!W$2:W$1251,classification!AB111)</f>
        <v>5</v>
      </c>
      <c r="AD111" t="s">
        <v>3318</v>
      </c>
    </row>
    <row r="112" spans="7:30">
      <c r="G112" t="str">
        <v>cauliflower</v>
      </c>
      <c r="H112">
        <f>COUNTIF(soilManagement!H$2:H$1239,classification!G112)</f>
        <v>25</v>
      </c>
      <c r="I112" t="s">
        <v>3326</v>
      </c>
      <c r="AB112" t="str">
        <v>during harvest</v>
      </c>
      <c r="AC112">
        <f>COUNTIF(soilManagement!W$2:W$1251,classification!AB112)</f>
        <v>5</v>
      </c>
      <c r="AD112" t="s">
        <v>3318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A0122-4006-44F1-9A3B-1C5EB2EDBAAC}">
  <dimension ref="A1:AF43"/>
  <sheetViews>
    <sheetView workbookViewId="0">
      <selection activeCell="J35" sqref="J35"/>
    </sheetView>
  </sheetViews>
  <sheetFormatPr defaultRowHeight="15"/>
  <cols>
    <col min="1" max="3" width="11.85546875" customWidth="1"/>
    <col min="4" max="4" width="12" customWidth="1"/>
    <col min="5" max="5" width="11.42578125" customWidth="1"/>
    <col min="6" max="6" width="14.7109375" customWidth="1"/>
    <col min="8" max="8" width="10.5703125" customWidth="1"/>
    <col min="10" max="10" width="13.42578125" customWidth="1"/>
    <col min="11" max="11" width="12" customWidth="1"/>
    <col min="12" max="12" width="12.7109375" customWidth="1"/>
    <col min="13" max="13" width="13.5703125" customWidth="1"/>
    <col min="14" max="16" width="11.140625" customWidth="1"/>
    <col min="18" max="18" width="12.5703125" customWidth="1"/>
    <col min="19" max="19" width="14.28515625" customWidth="1"/>
    <col min="20" max="20" width="12.7109375" customWidth="1"/>
    <col min="22" max="22" width="13.140625" customWidth="1"/>
    <col min="25" max="25" width="14.140625" customWidth="1"/>
    <col min="27" max="27" width="12.28515625" customWidth="1"/>
    <col min="29" max="29" width="10.7109375" customWidth="1"/>
    <col min="31" max="31" width="13.85546875" customWidth="1"/>
  </cols>
  <sheetData>
    <row r="1" spans="1:32">
      <c r="A1" s="1" t="s">
        <v>3328</v>
      </c>
      <c r="B1" s="1" t="s">
        <v>3329</v>
      </c>
      <c r="C1" s="1" t="s">
        <v>3330</v>
      </c>
      <c r="D1" s="1" t="s">
        <v>3331</v>
      </c>
      <c r="E1" s="1" t="s">
        <v>3332</v>
      </c>
      <c r="F1" s="1" t="s">
        <v>3333</v>
      </c>
      <c r="G1" s="11" t="s">
        <v>2190</v>
      </c>
      <c r="H1" s="11" t="s">
        <v>3334</v>
      </c>
      <c r="I1" s="11" t="s">
        <v>2189</v>
      </c>
      <c r="J1" s="11" t="s">
        <v>3335</v>
      </c>
      <c r="K1" s="12" t="s">
        <v>2535</v>
      </c>
      <c r="L1" s="12" t="s">
        <v>3336</v>
      </c>
      <c r="M1" s="13" t="s">
        <v>2537</v>
      </c>
      <c r="N1" s="13" t="s">
        <v>3337</v>
      </c>
      <c r="O1" s="14" t="s">
        <v>2538</v>
      </c>
      <c r="P1" s="14" t="s">
        <v>3338</v>
      </c>
      <c r="Q1" s="14" t="s">
        <v>2540</v>
      </c>
      <c r="R1" s="14" t="s">
        <v>3339</v>
      </c>
      <c r="S1" s="14" t="s">
        <v>2543</v>
      </c>
      <c r="T1" s="14" t="s">
        <v>3308</v>
      </c>
      <c r="U1" s="14" t="s">
        <v>2545</v>
      </c>
      <c r="V1" s="14" t="s">
        <v>3309</v>
      </c>
      <c r="W1" s="14" t="s">
        <v>2547</v>
      </c>
      <c r="X1" s="14" t="s">
        <v>3310</v>
      </c>
      <c r="Y1" s="10" t="s">
        <v>2549</v>
      </c>
      <c r="Z1" s="10" t="s">
        <v>3340</v>
      </c>
      <c r="AA1" s="10" t="s">
        <v>2551</v>
      </c>
      <c r="AB1" s="10" t="s">
        <v>3341</v>
      </c>
      <c r="AC1" s="30" t="s">
        <v>2553</v>
      </c>
      <c r="AD1" s="30" t="s">
        <v>3342</v>
      </c>
      <c r="AE1" s="30" t="s">
        <v>2555</v>
      </c>
      <c r="AF1" s="30" t="s">
        <v>3343</v>
      </c>
    </row>
    <row r="2" spans="1:32">
      <c r="A2" t="str" cm="1">
        <f t="array" ref="A2:A15">_xlfn.UNIQUE(soilProperties!D2:D2000)</f>
        <v>clay loam</v>
      </c>
      <c r="B2">
        <f>COUNTIF(soilProperties!D$2:D$2000,distribution!A2)</f>
        <v>116</v>
      </c>
      <c r="C2" t="str" cm="1">
        <f t="array" ref="C2:C7">_xlfn.UNIQUE(soilProperties!E2:E2000)</f>
        <v>medium</v>
      </c>
      <c r="D2">
        <f>COUNTIF(soilProperties!E$2:E$2000,distribution!C2)</f>
        <v>880</v>
      </c>
      <c r="E2" t="str" cm="1">
        <f t="array" ref="E2:E25">_xlfn.UNIQUE(soilProperties!G2:G2000)</f>
        <v>Chernozems</v>
      </c>
      <c r="F2">
        <f>COUNTIF(soilProperties!G$2:G$2000,distribution!E2)</f>
        <v>91</v>
      </c>
      <c r="G2" cm="1">
        <f t="array" ref="G2:G43">_xlfn._xlws.SORT(_xlfn.UNIQUE(method!G2:G2000))</f>
        <v>-9999</v>
      </c>
      <c r="H2">
        <f>COUNTIF(method!G$2:G$2000,distribution!G2)</f>
        <v>48</v>
      </c>
      <c r="I2" cm="1">
        <f t="array" ref="I2:I41">_xlfn._xlws.SORT(_xlfn.UNIQUE(method!F2:F2000))</f>
        <v>-9999</v>
      </c>
      <c r="J2">
        <f>COUNTIF(method!F$2:F$2000,distribution!I2)</f>
        <v>206</v>
      </c>
      <c r="K2" t="str" cm="1">
        <f t="array" ref="K2:K7">_xlfn.UNIQUE(soilManagement!D2:D1951)</f>
        <v>grassland</v>
      </c>
      <c r="L2">
        <f>COUNTIF(soilManagement!D$2:D$1951,distribution!K2)</f>
        <v>183</v>
      </c>
      <c r="M2" t="str" cm="1">
        <f t="array" ref="M2:M6">_xlfn.UNIQUE(soilManagement!F2:F1951)</f>
        <v>no tillage</v>
      </c>
      <c r="N2">
        <f>COUNTIF(soilManagement!F$2:F$1951,distribution!M2)</f>
        <v>447</v>
      </c>
      <c r="O2" cm="1">
        <f t="array" ref="O2:O11">_xlfn._xlws.SORT(_xlfn.UNIQUE(soilManagement!G2:G1951))</f>
        <v>-9999</v>
      </c>
      <c r="P2">
        <f>COUNTIF(soilManagement!G$2:G$1951,distribution!O2)</f>
        <v>389</v>
      </c>
      <c r="Q2" t="str" cm="1">
        <f t="array" ref="Q2:Q16">_xlfn.UNIQUE(soilManagement!I2:I1951)</f>
        <v>unknown</v>
      </c>
      <c r="R2">
        <f>COUNTIF(soilManagement!I$2:I$1951,distribution!Q2)</f>
        <v>320</v>
      </c>
      <c r="S2" t="str" cm="1">
        <f t="array" ref="S2:S5">_xlfn.UNIQUE(soilManagement!L2:L1951)</f>
        <v>unknown</v>
      </c>
      <c r="T2">
        <f>COUNTIF(soilManagement!L$2:L$1951,distribution!S2)</f>
        <v>1212</v>
      </c>
      <c r="U2" t="str" cm="1">
        <f t="array" ref="U2:U6">_xlfn.UNIQUE(soilManagement!N2:N1951)</f>
        <v>natural</v>
      </c>
      <c r="V2">
        <f>COUNTIF(soilManagement!N$2:N$1951,distribution!U2)</f>
        <v>238</v>
      </c>
      <c r="W2" t="str" cm="1">
        <f t="array" ref="W2:W5">_xlfn.UNIQUE(soilManagement!P2:P1951)</f>
        <v>unknown</v>
      </c>
      <c r="X2">
        <f>COUNTIF(soilManagement!P$2:P$1951,distribution!W2)</f>
        <v>739</v>
      </c>
      <c r="Y2" t="str" cm="1">
        <f t="array" ref="Y2:Y5">_xlfn.UNIQUE(soilManagement!R2:R1951)</f>
        <v>unknown</v>
      </c>
      <c r="Z2">
        <f>COUNTIF(soilManagement!R$2:R$1951,distribution!Y2)</f>
        <v>748</v>
      </c>
      <c r="AA2" t="str" cm="1">
        <f t="array" ref="AA2:AA5">_xlfn.UNIQUE(soilManagement!T2:T1951)</f>
        <v>unknown</v>
      </c>
      <c r="AB2">
        <f>COUNTIF(soilManagement!T$2:T$1951,distribution!AA2)</f>
        <v>1020</v>
      </c>
      <c r="AC2" t="str" cm="1">
        <f t="array" ref="AC2:AC5">_xlfn.UNIQUE(soilManagement!V2:V1951)</f>
        <v>unknown</v>
      </c>
      <c r="AD2">
        <f>COUNTIF(soilManagement!V$2:V$1951,distribution!AC2)</f>
        <v>990</v>
      </c>
      <c r="AE2" t="str" cm="1">
        <f t="array" ref="AE2:AE5">_xlfn.UNIQUE(soilManagement!X2:X1951)</f>
        <v>unknown</v>
      </c>
      <c r="AF2">
        <f>COUNTIF(soilManagement!X$2:X$1951,distribution!AE2)</f>
        <v>292</v>
      </c>
    </row>
    <row r="3" spans="1:32">
      <c r="A3" t="str">
        <v>silt loam</v>
      </c>
      <c r="B3">
        <f>COUNTIF(soilProperties!D$2:D$2000,distribution!A3)</f>
        <v>273</v>
      </c>
      <c r="C3" t="str">
        <v>fine</v>
      </c>
      <c r="D3">
        <f>COUNTIF(soilProperties!E$2:E$2000,distribution!C3)</f>
        <v>253</v>
      </c>
      <c r="E3" t="str">
        <v>Fluvisols</v>
      </c>
      <c r="F3">
        <f>COUNTIF(soilProperties!G$2:G$2000,distribution!E3)</f>
        <v>12</v>
      </c>
      <c r="G3">
        <v>1</v>
      </c>
      <c r="H3">
        <f>COUNTIF(method!G$2:G$2000,distribution!G3)</f>
        <v>239</v>
      </c>
      <c r="I3">
        <v>1987</v>
      </c>
      <c r="J3">
        <f>COUNTIF(method!F$2:F$2000,distribution!I3)</f>
        <v>4</v>
      </c>
      <c r="K3" t="str">
        <v>arable</v>
      </c>
      <c r="L3">
        <f>COUNTIF(soilManagement!D$2:D$1951,distribution!K3)</f>
        <v>957</v>
      </c>
      <c r="M3" t="str">
        <v>conventional tillage</v>
      </c>
      <c r="N3">
        <f>COUNTIF(soilManagement!F$2:F$1951,distribution!M3)</f>
        <v>636</v>
      </c>
      <c r="O3">
        <v>0</v>
      </c>
      <c r="P3">
        <f>COUNTIF(soilManagement!G$2:G$1951,distribution!O3)</f>
        <v>317</v>
      </c>
      <c r="Q3" t="str">
        <v>rape</v>
      </c>
      <c r="R3">
        <f>COUNTIF(soilManagement!I$2:I$1951,distribution!Q3)</f>
        <v>11</v>
      </c>
      <c r="S3" t="str">
        <v>no</v>
      </c>
      <c r="T3">
        <f>COUNTIF(soilManagement!L$2:L$1951,distribution!S3)</f>
        <v>45</v>
      </c>
      <c r="U3" t="str">
        <v>unknown</v>
      </c>
      <c r="V3">
        <f>COUNTIF(soilManagement!N$2:N$1951,distribution!U3)</f>
        <v>662</v>
      </c>
      <c r="W3" t="str">
        <v>yes</v>
      </c>
      <c r="X3">
        <f>COUNTIF(soilManagement!P$2:P$1951,distribution!W3)</f>
        <v>82</v>
      </c>
      <c r="Y3" t="str">
        <v>irrigated</v>
      </c>
      <c r="Z3">
        <f>COUNTIF(soilManagement!R$2:R$1951,distribution!Y3)</f>
        <v>312</v>
      </c>
      <c r="AA3" t="str">
        <v>not compacted</v>
      </c>
      <c r="AB3">
        <f>COUNTIF(soilManagement!T$2:T$1951,distribution!AA3)</f>
        <v>225</v>
      </c>
      <c r="AC3" t="str">
        <v>no impact</v>
      </c>
      <c r="AD3">
        <f>COUNTIF(soilManagement!V$2:V$1951,distribution!AC3)</f>
        <v>200</v>
      </c>
      <c r="AE3" t="str">
        <v>no impact</v>
      </c>
      <c r="AF3">
        <f>COUNTIF(soilManagement!X$2:X$1951,distribution!AE3)</f>
        <v>929</v>
      </c>
    </row>
    <row r="4" spans="1:32">
      <c r="A4" t="str">
        <v>sandy loam</v>
      </c>
      <c r="B4">
        <f>COUNTIF(soilProperties!D$2:D$2000,distribution!A4)</f>
        <v>233</v>
      </c>
      <c r="C4" t="str">
        <v>coarse</v>
      </c>
      <c r="D4">
        <f>COUNTIF(soilProperties!E$2:E$2000,distribution!C4)</f>
        <v>139</v>
      </c>
      <c r="E4" t="str">
        <v>Podzols</v>
      </c>
      <c r="F4">
        <f>COUNTIF(soilProperties!G$2:G$2000,distribution!E4)</f>
        <v>22</v>
      </c>
      <c r="G4">
        <v>2</v>
      </c>
      <c r="H4">
        <f>COUNTIF(method!G$2:G$2000,distribution!G4)</f>
        <v>34</v>
      </c>
      <c r="I4">
        <v>1988</v>
      </c>
      <c r="J4">
        <f>COUNTIF(method!F$2:F$2000,distribution!I4)</f>
        <v>11</v>
      </c>
      <c r="K4" t="str">
        <v>woodland/plantation</v>
      </c>
      <c r="L4">
        <f>COUNTIF(soilManagement!D$2:D$1951,distribution!K4)</f>
        <v>108</v>
      </c>
      <c r="M4" t="str">
        <v>unknown</v>
      </c>
      <c r="N4">
        <f>COUNTIF(soilManagement!F$2:F$1951,distribution!M4)</f>
        <v>95</v>
      </c>
      <c r="O4">
        <v>1</v>
      </c>
      <c r="P4">
        <f>COUNTIF(soilManagement!G$2:G$1951,distribution!O4)</f>
        <v>312</v>
      </c>
      <c r="Q4" t="str">
        <v>maize</v>
      </c>
      <c r="R4">
        <f>COUNTIF(soilManagement!I$2:I$1951,distribution!Q4)</f>
        <v>229</v>
      </c>
      <c r="S4" t="str">
        <v>yes</v>
      </c>
      <c r="T4">
        <f>COUNTIF(soilManagement!L$2:L$1951,distribution!S4)</f>
        <v>40</v>
      </c>
      <c r="U4" t="str">
        <v>yes</v>
      </c>
      <c r="V4">
        <f>COUNTIF(soilManagement!N$2:N$1951,distribution!U4)</f>
        <v>168</v>
      </c>
      <c r="W4" t="str">
        <v>no</v>
      </c>
      <c r="X4">
        <f>COUNTIF(soilManagement!P$2:P$1951,distribution!W4)</f>
        <v>476</v>
      </c>
      <c r="Y4" t="str">
        <v>rainfed</v>
      </c>
      <c r="Z4">
        <f>COUNTIF(soilManagement!R$2:R$1951,distribution!Y4)</f>
        <v>237</v>
      </c>
      <c r="AA4" t="str">
        <v>compacted</v>
      </c>
      <c r="AB4">
        <f>COUNTIF(soilManagement!T$2:T$1951,distribution!AA4)</f>
        <v>52</v>
      </c>
      <c r="AC4" t="str">
        <v>positive impact</v>
      </c>
      <c r="AD4">
        <f>COUNTIF(soilManagement!V$2:V$1951,distribution!AC4)</f>
        <v>107</v>
      </c>
      <c r="AE4" t="str">
        <v>after tillage</v>
      </c>
      <c r="AF4">
        <f>COUNTIF(soilManagement!X$2:X$1951,distribution!AE4)</f>
        <v>76</v>
      </c>
    </row>
    <row r="5" spans="1:32">
      <c r="A5" t="str">
        <v>loamy sand</v>
      </c>
      <c r="B5">
        <f>COUNTIF(soilProperties!D$2:D$2000,distribution!A5)</f>
        <v>82</v>
      </c>
      <c r="C5" t="str">
        <v>organic</v>
      </c>
      <c r="D5">
        <f>COUNTIF(soilProperties!E$2:E$2000,distribution!C5)</f>
        <v>11</v>
      </c>
      <c r="E5" t="str">
        <v>Vertisols</v>
      </c>
      <c r="F5">
        <f>COUNTIF(soilProperties!G$2:G$2000,distribution!E5)</f>
        <v>46</v>
      </c>
      <c r="G5">
        <v>3</v>
      </c>
      <c r="H5">
        <f>COUNTIF(method!G$2:G$2000,distribution!G5)</f>
        <v>160</v>
      </c>
      <c r="I5">
        <v>1989</v>
      </c>
      <c r="J5">
        <f>COUNTIF(method!F$2:F$2000,distribution!I5)</f>
        <v>12</v>
      </c>
      <c r="K5" t="str">
        <v>unknown</v>
      </c>
      <c r="L5">
        <f>COUNTIF(soilManagement!D$2:D$1951,distribution!K5)</f>
        <v>36</v>
      </c>
      <c r="M5" t="str">
        <v>reduced tillage</v>
      </c>
      <c r="N5">
        <f>COUNTIF(soilManagement!F$2:F$1951,distribution!M5)</f>
        <v>119</v>
      </c>
      <c r="O5">
        <v>2</v>
      </c>
      <c r="P5">
        <f>COUNTIF(soilManagement!G$2:G$1951,distribution!O5)</f>
        <v>157</v>
      </c>
      <c r="Q5" t="str">
        <v>cereals</v>
      </c>
      <c r="R5">
        <f>COUNTIF(soilManagement!I$2:I$1951,distribution!Q5)</f>
        <v>312</v>
      </c>
      <c r="S5">
        <v>0</v>
      </c>
      <c r="U5" t="str">
        <v>no</v>
      </c>
      <c r="V5">
        <f>COUNTIF(soilManagement!N$2:N$1951,distribution!U5)</f>
        <v>229</v>
      </c>
      <c r="W5">
        <v>0</v>
      </c>
      <c r="Y5">
        <v>0</v>
      </c>
      <c r="AA5">
        <v>0</v>
      </c>
      <c r="AC5">
        <v>0</v>
      </c>
      <c r="AE5">
        <v>0</v>
      </c>
      <c r="AF5">
        <f>COUNTIF(soilManagement!X5:X1954,distribution!AE5)</f>
        <v>0</v>
      </c>
    </row>
    <row r="6" spans="1:32">
      <c r="A6" t="str">
        <v>clay</v>
      </c>
      <c r="B6">
        <f>COUNTIF(soilProperties!D$2:D$2000,distribution!A6)</f>
        <v>109</v>
      </c>
      <c r="C6" t="str">
        <v>unknown</v>
      </c>
      <c r="D6">
        <f>COUNTIF(soilProperties!E$2:E$2000,distribution!C6)</f>
        <v>14</v>
      </c>
      <c r="E6" t="str">
        <v>Solonetz</v>
      </c>
      <c r="F6">
        <f>COUNTIF(soilProperties!G$2:G$2000,distribution!E6)</f>
        <v>1</v>
      </c>
      <c r="G6">
        <v>4</v>
      </c>
      <c r="H6">
        <f>COUNTIF(method!G$2:G$2000,distribution!G6)</f>
        <v>178</v>
      </c>
      <c r="I6">
        <v>1990</v>
      </c>
      <c r="J6">
        <f>COUNTIF(method!F$2:F$2000,distribution!I6)</f>
        <v>16</v>
      </c>
      <c r="K6" t="str">
        <v>bare</v>
      </c>
      <c r="L6">
        <f>COUNTIF(soilManagement!D$2:D$1951,distribution!K6)</f>
        <v>13</v>
      </c>
      <c r="M6">
        <v>0</v>
      </c>
      <c r="O6">
        <v>3</v>
      </c>
      <c r="P6">
        <f>COUNTIF(soilManagement!G$2:G$1951,distribution!O6)</f>
        <v>61</v>
      </c>
      <c r="Q6" t="str">
        <v>fruits/trees</v>
      </c>
      <c r="R6">
        <f>COUNTIF(soilManagement!I$2:I$1951,distribution!Q6)</f>
        <v>94</v>
      </c>
      <c r="U6">
        <v>0</v>
      </c>
    </row>
    <row r="7" spans="1:32">
      <c r="A7" t="str">
        <v>sandy clay loam</v>
      </c>
      <c r="B7">
        <f>COUNTIF(soilProperties!D$2:D$2000,distribution!A7)</f>
        <v>82</v>
      </c>
      <c r="C7">
        <v>0</v>
      </c>
      <c r="D7">
        <f>COUNTIF(soilProperties!E$2:E$2000,distribution!C7)</f>
        <v>0</v>
      </c>
      <c r="E7" t="str">
        <v>Lixisols</v>
      </c>
      <c r="F7">
        <f>COUNTIF(soilProperties!G$2:G$2000,distribution!E7)</f>
        <v>8</v>
      </c>
      <c r="G7">
        <v>5</v>
      </c>
      <c r="H7">
        <f>COUNTIF(method!G$2:G$2000,distribution!G7)</f>
        <v>104</v>
      </c>
      <c r="I7">
        <v>1991</v>
      </c>
      <c r="J7">
        <f>COUNTIF(method!F$2:F$2000,distribution!I7)</f>
        <v>14</v>
      </c>
      <c r="K7">
        <v>0</v>
      </c>
      <c r="O7">
        <v>4</v>
      </c>
      <c r="P7">
        <f>COUNTIF(soilManagement!G$2:G$1951,distribution!O7)</f>
        <v>38</v>
      </c>
      <c r="Q7" t="str">
        <v>shrub</v>
      </c>
      <c r="R7">
        <f>COUNTIF(soilManagement!I$2:I$1951,distribution!Q7)</f>
        <v>21</v>
      </c>
    </row>
    <row r="8" spans="1:32">
      <c r="A8" t="str">
        <v>silty clay loam</v>
      </c>
      <c r="B8">
        <f>COUNTIF(soilProperties!D$2:D$2000,distribution!A8)</f>
        <v>124</v>
      </c>
      <c r="E8" t="str">
        <v>unknown</v>
      </c>
      <c r="F8">
        <f>COUNTIF(soilProperties!G$2:G$2000,distribution!E8)</f>
        <v>635</v>
      </c>
      <c r="G8">
        <v>6</v>
      </c>
      <c r="H8">
        <f>COUNTIF(method!G$2:G$2000,distribution!G8)</f>
        <v>160</v>
      </c>
      <c r="I8">
        <v>1992</v>
      </c>
      <c r="J8">
        <f>COUNTIF(method!F$2:F$2000,distribution!I8)</f>
        <v>5</v>
      </c>
      <c r="O8">
        <v>5</v>
      </c>
      <c r="P8">
        <f>COUNTIF(soilManagement!G$2:G$1951,distribution!O8)</f>
        <v>5</v>
      </c>
      <c r="Q8" t="str">
        <v>fallow</v>
      </c>
      <c r="R8">
        <f>COUNTIF(soilManagement!I$2:I$1951,distribution!Q8)</f>
        <v>33</v>
      </c>
    </row>
    <row r="9" spans="1:32">
      <c r="A9" t="str">
        <v>organic</v>
      </c>
      <c r="B9">
        <f>COUNTIF(soilProperties!D$2:D$2000,distribution!A9)</f>
        <v>11</v>
      </c>
      <c r="E9" t="str">
        <v>Cambisols</v>
      </c>
      <c r="F9">
        <f>COUNTIF(soilProperties!G$2:G$2000,distribution!E9)</f>
        <v>110</v>
      </c>
      <c r="G9">
        <v>7</v>
      </c>
      <c r="H9">
        <f>COUNTIF(method!G$2:G$2000,distribution!G9)</f>
        <v>34</v>
      </c>
      <c r="I9">
        <v>1993</v>
      </c>
      <c r="J9">
        <f>COUNTIF(method!F$2:F$2000,distribution!I9)</f>
        <v>19</v>
      </c>
      <c r="O9">
        <v>6</v>
      </c>
      <c r="P9">
        <f>COUNTIF(soilManagement!G$2:G$1951,distribution!O9)</f>
        <v>16</v>
      </c>
      <c r="Q9" t="str">
        <v>sugar beet</v>
      </c>
      <c r="R9">
        <f>COUNTIF(soilManagement!I$2:I$1951,distribution!Q9)</f>
        <v>4</v>
      </c>
    </row>
    <row r="10" spans="1:32">
      <c r="A10" t="str">
        <v>loam</v>
      </c>
      <c r="B10">
        <f>COUNTIF(soilProperties!D$2:D$2000,distribution!A10)</f>
        <v>211</v>
      </c>
      <c r="E10" t="str">
        <v>Luvisols</v>
      </c>
      <c r="F10">
        <f>COUNTIF(soilProperties!G$2:G$2000,distribution!E10)</f>
        <v>215</v>
      </c>
      <c r="G10">
        <v>8</v>
      </c>
      <c r="H10">
        <f>COUNTIF(method!G$2:G$2000,distribution!G10)</f>
        <v>86</v>
      </c>
      <c r="I10">
        <v>1994</v>
      </c>
      <c r="J10">
        <f>COUNTIF(method!F$2:F$2000,distribution!I10)</f>
        <v>14</v>
      </c>
      <c r="O10">
        <v>9</v>
      </c>
      <c r="P10">
        <f>COUNTIF(soilManagement!G$2:G$1951,distribution!O10)</f>
        <v>2</v>
      </c>
      <c r="Q10" t="str">
        <v>legume</v>
      </c>
      <c r="R10">
        <f>COUNTIF(soilManagement!I$2:I$1951,distribution!Q10)</f>
        <v>76</v>
      </c>
    </row>
    <row r="11" spans="1:32">
      <c r="A11" t="str">
        <v>unknown</v>
      </c>
      <c r="B11">
        <f>COUNTIF(soilProperties!D$2:D$2000,distribution!A11)</f>
        <v>18</v>
      </c>
      <c r="E11" t="str">
        <v>Calcisols</v>
      </c>
      <c r="F11">
        <f>COUNTIF(soilProperties!G$2:G$2000,distribution!E11)</f>
        <v>10</v>
      </c>
      <c r="G11">
        <v>9</v>
      </c>
      <c r="H11">
        <f>COUNTIF(method!G$2:G$2000,distribution!G11)</f>
        <v>54</v>
      </c>
      <c r="I11">
        <v>1995</v>
      </c>
      <c r="J11">
        <f>COUNTIF(method!F$2:F$2000,distribution!I11)</f>
        <v>23</v>
      </c>
      <c r="O11">
        <v>0</v>
      </c>
      <c r="Q11" t="str">
        <v>grass/herbs</v>
      </c>
      <c r="R11">
        <f>COUNTIF(soilManagement!I$2:I$1951,distribution!Q11)</f>
        <v>177</v>
      </c>
    </row>
    <row r="12" spans="1:32">
      <c r="A12" t="str">
        <v>sand</v>
      </c>
      <c r="B12">
        <f>COUNTIF(soilProperties!D$2:D$2000,distribution!A12)</f>
        <v>18</v>
      </c>
      <c r="E12" t="str">
        <v>Regosols</v>
      </c>
      <c r="F12">
        <f>COUNTIF(soilProperties!G$2:G$2000,distribution!E12)</f>
        <v>4</v>
      </c>
      <c r="G12">
        <v>10</v>
      </c>
      <c r="H12">
        <f>COUNTIF(method!G$2:G$2000,distribution!G12)</f>
        <v>17</v>
      </c>
      <c r="I12">
        <v>1996</v>
      </c>
      <c r="J12">
        <f>COUNTIF(method!F$2:F$2000,distribution!I12)</f>
        <v>18</v>
      </c>
      <c r="Q12" t="str">
        <v>mustard</v>
      </c>
      <c r="R12">
        <f>COUNTIF(soilManagement!I$2:I$1951,distribution!Q12)</f>
        <v>12</v>
      </c>
    </row>
    <row r="13" spans="1:32">
      <c r="A13" t="str">
        <v>silty clay</v>
      </c>
      <c r="B13">
        <f>COUNTIF(soilProperties!D$2:D$2000,distribution!A13)</f>
        <v>8</v>
      </c>
      <c r="E13" t="str">
        <v>Histosols</v>
      </c>
      <c r="F13">
        <f>COUNTIF(soilProperties!G$2:G$2000,distribution!E13)</f>
        <v>5</v>
      </c>
      <c r="G13">
        <v>11</v>
      </c>
      <c r="H13">
        <f>COUNTIF(method!G$2:G$2000,distribution!G13)</f>
        <v>1</v>
      </c>
      <c r="I13">
        <v>1997</v>
      </c>
      <c r="J13">
        <f>COUNTIF(method!F$2:F$2000,distribution!I13)</f>
        <v>30</v>
      </c>
      <c r="Q13" t="str">
        <v>sunflower</v>
      </c>
      <c r="R13">
        <f>COUNTIF(soilManagement!I$2:I$1951,distribution!Q13)</f>
        <v>2</v>
      </c>
    </row>
    <row r="14" spans="1:32">
      <c r="A14" t="str">
        <v>sandy clay</v>
      </c>
      <c r="B14">
        <f>COUNTIF(soilProperties!D$2:D$2000,distribution!A14)</f>
        <v>12</v>
      </c>
      <c r="E14" t="str">
        <v>Nitisols</v>
      </c>
      <c r="F14">
        <f>COUNTIF(soilProperties!G$2:G$2000,distribution!E14)</f>
        <v>39</v>
      </c>
      <c r="G14">
        <v>12</v>
      </c>
      <c r="H14">
        <f>COUNTIF(method!G$2:G$2000,distribution!G14)</f>
        <v>67</v>
      </c>
      <c r="I14">
        <v>1998</v>
      </c>
      <c r="J14">
        <f>COUNTIF(method!F$2:F$2000,distribution!I14)</f>
        <v>42</v>
      </c>
      <c r="Q14" t="str">
        <v>cotton</v>
      </c>
      <c r="R14">
        <f>COUNTIF(soilManagement!I$2:I$1951,distribution!Q14)</f>
        <v>5</v>
      </c>
    </row>
    <row r="15" spans="1:32">
      <c r="A15">
        <v>0</v>
      </c>
      <c r="B15">
        <f>COUNTIF(soilProperties!D$2:D$2000,distribution!A15)</f>
        <v>0</v>
      </c>
      <c r="E15" t="str">
        <v>Solonchaks</v>
      </c>
      <c r="F15">
        <f>COUNTIF(soilProperties!G$2:G$2000,distribution!E15)</f>
        <v>5</v>
      </c>
      <c r="G15">
        <v>15</v>
      </c>
      <c r="H15">
        <f>COUNTIF(method!G$2:G$2000,distribution!G15)</f>
        <v>12</v>
      </c>
      <c r="I15">
        <v>1999</v>
      </c>
      <c r="J15">
        <f>COUNTIF(method!F$2:F$2000,distribution!I15)</f>
        <v>21</v>
      </c>
      <c r="Q15" t="str">
        <v>bare</v>
      </c>
      <c r="R15">
        <f>COUNTIF(soilManagement!I$2:I$1951,distribution!Q15)</f>
        <v>1</v>
      </c>
    </row>
    <row r="16" spans="1:32">
      <c r="E16" t="str">
        <v>Ferralsols</v>
      </c>
      <c r="F16">
        <f>COUNTIF(soilProperties!G$2:G$2000,distribution!E16)</f>
        <v>4</v>
      </c>
      <c r="G16">
        <v>16</v>
      </c>
      <c r="H16">
        <f>COUNTIF(method!G$2:G$2000,distribution!G16)</f>
        <v>13</v>
      </c>
      <c r="I16">
        <v>2000</v>
      </c>
      <c r="J16">
        <f>COUNTIF(method!F$2:F$2000,distribution!I16)</f>
        <v>39</v>
      </c>
      <c r="Q16">
        <v>0</v>
      </c>
    </row>
    <row r="17" spans="5:10">
      <c r="E17" t="str">
        <v>Phaeozems</v>
      </c>
      <c r="F17">
        <f>COUNTIF(soilProperties!G$2:G$2000,distribution!E17)</f>
        <v>39</v>
      </c>
      <c r="G17">
        <v>17</v>
      </c>
      <c r="H17">
        <f>COUNTIF(method!G$2:G$2000,distribution!G17)</f>
        <v>7</v>
      </c>
      <c r="I17">
        <v>2001</v>
      </c>
      <c r="J17">
        <f>COUNTIF(method!F$2:F$2000,distribution!I17)</f>
        <v>29</v>
      </c>
    </row>
    <row r="18" spans="5:10">
      <c r="E18" t="str">
        <v>Histisols</v>
      </c>
      <c r="F18">
        <f>COUNTIF(soilProperties!G$2:G$2000,distribution!E18)</f>
        <v>1</v>
      </c>
      <c r="G18">
        <v>18</v>
      </c>
      <c r="H18">
        <f>COUNTIF(method!G$2:G$2000,distribution!G18)</f>
        <v>19</v>
      </c>
      <c r="I18">
        <v>2002</v>
      </c>
      <c r="J18">
        <f>COUNTIF(method!F$2:F$2000,distribution!I18)</f>
        <v>57</v>
      </c>
    </row>
    <row r="19" spans="5:10">
      <c r="E19" t="str">
        <v>Andosols</v>
      </c>
      <c r="F19">
        <f>COUNTIF(soilProperties!G$2:G$2000,distribution!E19)</f>
        <v>2</v>
      </c>
      <c r="G19">
        <v>19</v>
      </c>
      <c r="H19">
        <f>COUNTIF(method!G$2:G$2000,distribution!G19)</f>
        <v>5</v>
      </c>
      <c r="I19">
        <v>2003</v>
      </c>
      <c r="J19">
        <f>COUNTIF(method!F$2:F$2000,distribution!I19)</f>
        <v>8</v>
      </c>
    </row>
    <row r="20" spans="5:10">
      <c r="E20" t="str">
        <v>Planosols</v>
      </c>
      <c r="F20">
        <f>COUNTIF(soilProperties!G$2:G$2000,distribution!E20)</f>
        <v>10</v>
      </c>
      <c r="G20">
        <v>20</v>
      </c>
      <c r="H20">
        <f>COUNTIF(method!G$2:G$2000,distribution!G20)</f>
        <v>8</v>
      </c>
      <c r="I20">
        <v>2004</v>
      </c>
      <c r="J20">
        <f>COUNTIF(method!F$2:F$2000,distribution!I20)</f>
        <v>23</v>
      </c>
    </row>
    <row r="21" spans="5:10">
      <c r="E21" t="str">
        <v>Kastanozems</v>
      </c>
      <c r="F21">
        <f>COUNTIF(soilProperties!G$2:G$2000,distribution!E21)</f>
        <v>4</v>
      </c>
      <c r="G21">
        <v>21</v>
      </c>
      <c r="H21">
        <f>COUNTIF(method!G$2:G$2000,distribution!G21)</f>
        <v>3</v>
      </c>
      <c r="I21">
        <v>2005</v>
      </c>
      <c r="J21">
        <f>COUNTIF(method!F$2:F$2000,distribution!I21)</f>
        <v>115</v>
      </c>
    </row>
    <row r="22" spans="5:10">
      <c r="E22" t="str">
        <v>Gypsisols</v>
      </c>
      <c r="F22">
        <f>COUNTIF(soilProperties!G$2:G$2000,distribution!E22)</f>
        <v>6</v>
      </c>
      <c r="G22">
        <v>24</v>
      </c>
      <c r="H22">
        <f>COUNTIF(method!G$2:G$2000,distribution!G22)</f>
        <v>10</v>
      </c>
      <c r="I22">
        <v>2006</v>
      </c>
      <c r="J22">
        <f>COUNTIF(method!F$2:F$2000,distribution!I22)</f>
        <v>22</v>
      </c>
    </row>
    <row r="23" spans="5:10">
      <c r="E23" t="str">
        <v>Acrisols, Alisols</v>
      </c>
      <c r="F23">
        <f>COUNTIF(soilProperties!G$2:G$2000,distribution!E23)</f>
        <v>24</v>
      </c>
      <c r="G23">
        <v>25</v>
      </c>
      <c r="H23">
        <f>COUNTIF(method!G$2:G$2000,distribution!G23)</f>
        <v>2</v>
      </c>
      <c r="I23">
        <v>2007</v>
      </c>
      <c r="J23">
        <f>COUNTIF(method!F$2:F$2000,distribution!I23)</f>
        <v>22</v>
      </c>
    </row>
    <row r="24" spans="5:10">
      <c r="E24" t="str">
        <v>Anthrosols, Fluvisols, Regosols</v>
      </c>
      <c r="F24">
        <f>COUNTIF(soilProperties!G$2:G$2000,distribution!E24)</f>
        <v>4</v>
      </c>
      <c r="G24">
        <v>27</v>
      </c>
      <c r="H24">
        <f>COUNTIF(method!G$2:G$2000,distribution!G24)</f>
        <v>1</v>
      </c>
      <c r="I24">
        <v>2008</v>
      </c>
      <c r="J24">
        <f>COUNTIF(method!F$2:F$2000,distribution!I24)</f>
        <v>39</v>
      </c>
    </row>
    <row r="25" spans="5:10">
      <c r="E25">
        <v>0</v>
      </c>
      <c r="F25">
        <f>COUNTIF(soilProperties!G$2:G$2000,distribution!E25)</f>
        <v>0</v>
      </c>
      <c r="G25">
        <v>28</v>
      </c>
      <c r="H25">
        <f>COUNTIF(method!G$2:G$2000,distribution!G25)</f>
        <v>5</v>
      </c>
      <c r="I25">
        <v>2009</v>
      </c>
      <c r="J25">
        <f>COUNTIF(method!F$2:F$2000,distribution!I25)</f>
        <v>60</v>
      </c>
    </row>
    <row r="26" spans="5:10">
      <c r="G26">
        <v>29</v>
      </c>
      <c r="H26">
        <f>COUNTIF(method!G$2:G$2000,distribution!G26)</f>
        <v>1</v>
      </c>
      <c r="I26">
        <v>2010</v>
      </c>
      <c r="J26">
        <f>COUNTIF(method!F$2:F$2000,distribution!I26)</f>
        <v>110</v>
      </c>
    </row>
    <row r="27" spans="5:10">
      <c r="G27">
        <v>30</v>
      </c>
      <c r="H27">
        <f>COUNTIF(method!G$2:G$2000,distribution!G27)</f>
        <v>1</v>
      </c>
      <c r="I27">
        <v>2011</v>
      </c>
      <c r="J27">
        <f>COUNTIF(method!F$2:F$2000,distribution!I27)</f>
        <v>26</v>
      </c>
    </row>
    <row r="28" spans="5:10">
      <c r="G28">
        <v>32</v>
      </c>
      <c r="H28">
        <f>COUNTIF(method!G$2:G$2000,distribution!G28)</f>
        <v>5</v>
      </c>
      <c r="I28">
        <v>2012</v>
      </c>
      <c r="J28">
        <f>COUNTIF(method!F$2:F$2000,distribution!I28)</f>
        <v>56</v>
      </c>
    </row>
    <row r="29" spans="5:10">
      <c r="G29">
        <v>33</v>
      </c>
      <c r="H29">
        <f>COUNTIF(method!G$2:G$2000,distribution!G29)</f>
        <v>4</v>
      </c>
      <c r="I29">
        <v>2013</v>
      </c>
      <c r="J29">
        <f>COUNTIF(method!F$2:F$2000,distribution!I29)</f>
        <v>14</v>
      </c>
    </row>
    <row r="30" spans="5:10">
      <c r="G30">
        <v>35</v>
      </c>
      <c r="H30">
        <f>COUNTIF(method!G$2:G$2000,distribution!G30)</f>
        <v>1</v>
      </c>
      <c r="I30">
        <v>2014</v>
      </c>
      <c r="J30">
        <f>COUNTIF(method!F$2:F$2000,distribution!I30)</f>
        <v>13</v>
      </c>
    </row>
    <row r="31" spans="5:10">
      <c r="G31">
        <v>36</v>
      </c>
      <c r="H31">
        <f>COUNTIF(method!G$2:G$2000,distribution!G31)</f>
        <v>2</v>
      </c>
      <c r="I31">
        <v>2015</v>
      </c>
      <c r="J31">
        <f>COUNTIF(method!F$2:F$2000,distribution!I31)</f>
        <v>18</v>
      </c>
    </row>
    <row r="32" spans="5:10">
      <c r="G32">
        <v>40</v>
      </c>
      <c r="H32">
        <f>COUNTIF(method!G$2:G$2000,distribution!G32)</f>
        <v>3</v>
      </c>
      <c r="I32">
        <v>2016</v>
      </c>
      <c r="J32">
        <f>COUNTIF(method!F$2:F$2000,distribution!I32)</f>
        <v>70</v>
      </c>
    </row>
    <row r="33" spans="7:10">
      <c r="G33">
        <v>45</v>
      </c>
      <c r="H33">
        <f>COUNTIF(method!G$2:G$2000,distribution!G33)</f>
        <v>1</v>
      </c>
      <c r="I33">
        <v>2017</v>
      </c>
      <c r="J33">
        <f>COUNTIF(method!F$2:F$2000,distribution!I33)</f>
        <v>65</v>
      </c>
    </row>
    <row r="34" spans="7:10">
      <c r="G34">
        <v>48</v>
      </c>
      <c r="H34">
        <f>COUNTIF(method!G$2:G$2000,distribution!G34)</f>
        <v>2</v>
      </c>
      <c r="I34">
        <v>2018</v>
      </c>
      <c r="J34">
        <f>COUNTIF(method!F$2:F$2000,distribution!I34)</f>
        <v>45</v>
      </c>
    </row>
    <row r="35" spans="7:10">
      <c r="G35">
        <v>50</v>
      </c>
      <c r="H35">
        <f>COUNTIF(method!G$2:G$2000,distribution!G35)</f>
        <v>2</v>
      </c>
      <c r="I35">
        <v>2019</v>
      </c>
      <c r="J35">
        <f>COUNTIF(method!F$2:F$2000,distribution!I35)</f>
        <v>1</v>
      </c>
    </row>
    <row r="36" spans="7:10">
      <c r="G36">
        <v>53</v>
      </c>
      <c r="H36">
        <f>COUNTIF(method!G$2:G$2000,distribution!G36)</f>
        <v>2</v>
      </c>
      <c r="I36">
        <v>2020</v>
      </c>
      <c r="J36">
        <f>COUNTIF(method!F$2:F$2000,distribution!I36)</f>
        <v>1</v>
      </c>
    </row>
    <row r="37" spans="7:10">
      <c r="G37">
        <v>54</v>
      </c>
      <c r="H37">
        <f>COUNTIF(method!G$2:G$2000,distribution!G37)</f>
        <v>1</v>
      </c>
      <c r="I37">
        <v>2021</v>
      </c>
      <c r="J37">
        <f>COUNTIF(method!F$2:F$2000,distribution!I37)</f>
        <v>26</v>
      </c>
    </row>
    <row r="38" spans="7:10">
      <c r="G38">
        <v>65</v>
      </c>
      <c r="H38">
        <f>COUNTIF(method!G$2:G$2000,distribution!G38)</f>
        <v>1</v>
      </c>
      <c r="I38">
        <v>2022</v>
      </c>
      <c r="J38">
        <f>COUNTIF(method!F$2:F$2000,distribution!I38)</f>
        <v>1</v>
      </c>
    </row>
    <row r="39" spans="7:10">
      <c r="G39">
        <v>70</v>
      </c>
      <c r="H39">
        <f>COUNTIF(method!G$2:G$2000,distribution!G39)</f>
        <v>1</v>
      </c>
      <c r="I39">
        <v>2023</v>
      </c>
      <c r="J39">
        <f>COUNTIF(method!F$2:F$2000,distribution!I39)</f>
        <v>1</v>
      </c>
    </row>
    <row r="40" spans="7:10">
      <c r="G40">
        <v>77</v>
      </c>
      <c r="H40">
        <f>COUNTIF(method!G$2:G$2000,distribution!G40)</f>
        <v>1</v>
      </c>
      <c r="I40">
        <v>2024</v>
      </c>
      <c r="J40">
        <f>COUNTIF(method!F$2:F$2000,distribution!I40)</f>
        <v>1</v>
      </c>
    </row>
    <row r="41" spans="7:10">
      <c r="G41">
        <v>82</v>
      </c>
      <c r="H41">
        <f>COUNTIF(method!G$2:G$2000,distribution!G41)</f>
        <v>1</v>
      </c>
      <c r="I41">
        <v>0</v>
      </c>
    </row>
    <row r="42" spans="7:10">
      <c r="G42">
        <v>138</v>
      </c>
      <c r="H42">
        <f>COUNTIF(method!G$2:G$2000,distribution!G42)</f>
        <v>1</v>
      </c>
    </row>
    <row r="43" spans="7:10">
      <c r="G43">
        <v>0</v>
      </c>
      <c r="H43">
        <f>COUNTIF(method!G$2:G$2000,distribution!G43)</f>
        <v>0</v>
      </c>
    </row>
  </sheetData>
  <conditionalFormatting sqref="L2:L11">
    <cfRule type="dataBar" priority="21">
      <dataBar>
        <cfvo type="min"/>
        <cfvo type="max"/>
        <color rgb="FF638EC6"/>
      </dataBar>
      <extLst>
        <ext xmlns:x14="http://schemas.microsoft.com/office/spreadsheetml/2009/9/main" uri="{B025F937-C7B1-47D3-B67F-A62EFF666E3E}">
          <x14:id>{E9255CE8-AA32-4885-A4CB-0BE7D6A7DD20}</x14:id>
        </ext>
      </extLst>
    </cfRule>
  </conditionalFormatting>
  <conditionalFormatting sqref="N2:N9">
    <cfRule type="dataBar" priority="20">
      <dataBar>
        <cfvo type="min"/>
        <cfvo type="max"/>
        <color rgb="FF638EC6"/>
      </dataBar>
      <extLst>
        <ext xmlns:x14="http://schemas.microsoft.com/office/spreadsheetml/2009/9/main" uri="{B025F937-C7B1-47D3-B67F-A62EFF666E3E}">
          <x14:id>{2DB468D8-E828-4904-B781-E4723C855DE1}</x14:id>
        </ext>
      </extLst>
    </cfRule>
  </conditionalFormatting>
  <conditionalFormatting sqref="R2:R110">
    <cfRule type="dataBar" priority="19">
      <dataBar>
        <cfvo type="min"/>
        <cfvo type="max"/>
        <color rgb="FF638EC6"/>
      </dataBar>
      <extLst>
        <ext xmlns:x14="http://schemas.microsoft.com/office/spreadsheetml/2009/9/main" uri="{B025F937-C7B1-47D3-B67F-A62EFF666E3E}">
          <x14:id>{D63C28FC-60F1-46E5-8FEB-CCCB245BCBC9}</x14:id>
        </ext>
      </extLst>
    </cfRule>
  </conditionalFormatting>
  <conditionalFormatting sqref="T2:T7">
    <cfRule type="dataBar" priority="16">
      <dataBar>
        <cfvo type="min"/>
        <cfvo type="max"/>
        <color rgb="FF638EC6"/>
      </dataBar>
      <extLst>
        <ext xmlns:x14="http://schemas.microsoft.com/office/spreadsheetml/2009/9/main" uri="{B025F937-C7B1-47D3-B67F-A62EFF666E3E}">
          <x14:id>{A65E2361-7520-4187-8870-3323987F3973}</x14:id>
        </ext>
      </extLst>
    </cfRule>
  </conditionalFormatting>
  <conditionalFormatting sqref="V2:V5">
    <cfRule type="dataBar" priority="15">
      <dataBar>
        <cfvo type="min"/>
        <cfvo type="max"/>
        <color rgb="FF638EC6"/>
      </dataBar>
      <extLst>
        <ext xmlns:x14="http://schemas.microsoft.com/office/spreadsheetml/2009/9/main" uri="{B025F937-C7B1-47D3-B67F-A62EFF666E3E}">
          <x14:id>{7E3FF56F-64EE-44BC-9D44-9EF80036431B}</x14:id>
        </ext>
      </extLst>
    </cfRule>
  </conditionalFormatting>
  <conditionalFormatting sqref="X2:X4">
    <cfRule type="dataBar" priority="14">
      <dataBar>
        <cfvo type="min"/>
        <cfvo type="max"/>
        <color rgb="FF638EC6"/>
      </dataBar>
      <extLst>
        <ext xmlns:x14="http://schemas.microsoft.com/office/spreadsheetml/2009/9/main" uri="{B025F937-C7B1-47D3-B67F-A62EFF666E3E}">
          <x14:id>{57C6F470-966C-4493-9B02-CD467AC8B580}</x14:id>
        </ext>
      </extLst>
    </cfRule>
  </conditionalFormatting>
  <conditionalFormatting sqref="Z2:Z4">
    <cfRule type="dataBar" priority="13">
      <dataBar>
        <cfvo type="min"/>
        <cfvo type="max"/>
        <color rgb="FF638EC6"/>
      </dataBar>
      <extLst>
        <ext xmlns:x14="http://schemas.microsoft.com/office/spreadsheetml/2009/9/main" uri="{B025F937-C7B1-47D3-B67F-A62EFF666E3E}">
          <x14:id>{178A02A5-853E-457B-97BD-008B4F537EF8}</x14:id>
        </ext>
      </extLst>
    </cfRule>
  </conditionalFormatting>
  <conditionalFormatting sqref="AB2:AB4">
    <cfRule type="dataBar" priority="12">
      <dataBar>
        <cfvo type="min"/>
        <cfvo type="max"/>
        <color rgb="FF638EC6"/>
      </dataBar>
      <extLst>
        <ext xmlns:x14="http://schemas.microsoft.com/office/spreadsheetml/2009/9/main" uri="{B025F937-C7B1-47D3-B67F-A62EFF666E3E}">
          <x14:id>{6940E744-0F9F-4390-B449-671B219EE675}</x14:id>
        </ext>
      </extLst>
    </cfRule>
  </conditionalFormatting>
  <conditionalFormatting sqref="AD2:AD4">
    <cfRule type="dataBar" priority="11">
      <dataBar>
        <cfvo type="min"/>
        <cfvo type="max"/>
        <color rgb="FF638EC6"/>
      </dataBar>
      <extLst>
        <ext xmlns:x14="http://schemas.microsoft.com/office/spreadsheetml/2009/9/main" uri="{B025F937-C7B1-47D3-B67F-A62EFF666E3E}">
          <x14:id>{6BA90322-087A-408C-B265-A03A20396FA5}</x14:id>
        </ext>
      </extLst>
    </cfRule>
  </conditionalFormatting>
  <conditionalFormatting sqref="AF2:AF5">
    <cfRule type="dataBar" priority="10">
      <dataBar>
        <cfvo type="min"/>
        <cfvo type="max"/>
        <color rgb="FF638EC6"/>
      </dataBar>
      <extLst>
        <ext xmlns:x14="http://schemas.microsoft.com/office/spreadsheetml/2009/9/main" uri="{B025F937-C7B1-47D3-B67F-A62EFF666E3E}">
          <x14:id>{7716A5D6-4CC0-47DC-9D60-4B0288D939BB}</x14:id>
        </ext>
      </extLst>
    </cfRule>
  </conditionalFormatting>
  <conditionalFormatting sqref="H2:H43">
    <cfRule type="dataBar" priority="9">
      <dataBar>
        <cfvo type="min"/>
        <cfvo type="max"/>
        <color rgb="FF638EC6"/>
      </dataBar>
      <extLst>
        <ext xmlns:x14="http://schemas.microsoft.com/office/spreadsheetml/2009/9/main" uri="{B025F937-C7B1-47D3-B67F-A62EFF666E3E}">
          <x14:id>{849A8E6A-C5C5-4DA7-8F7F-A3508C878B40}</x14:id>
        </ext>
      </extLst>
    </cfRule>
  </conditionalFormatting>
  <conditionalFormatting sqref="J2:J40">
    <cfRule type="dataBar" priority="8">
      <dataBar>
        <cfvo type="min"/>
        <cfvo type="max"/>
        <color rgb="FF638EC6"/>
      </dataBar>
      <extLst>
        <ext xmlns:x14="http://schemas.microsoft.com/office/spreadsheetml/2009/9/main" uri="{B025F937-C7B1-47D3-B67F-A62EFF666E3E}">
          <x14:id>{3F86E765-56C6-42A4-A0AF-27EBDCE8C643}</x14:id>
        </ext>
      </extLst>
    </cfRule>
  </conditionalFormatting>
  <conditionalFormatting sqref="P2:P20">
    <cfRule type="dataBar" priority="7">
      <dataBar>
        <cfvo type="min"/>
        <cfvo type="max"/>
        <color rgb="FF638EC6"/>
      </dataBar>
      <extLst>
        <ext xmlns:x14="http://schemas.microsoft.com/office/spreadsheetml/2009/9/main" uri="{B025F937-C7B1-47D3-B67F-A62EFF666E3E}">
          <x14:id>{F31A764A-514D-45F2-9937-4C88992221A1}</x14:id>
        </ext>
      </extLst>
    </cfRule>
  </conditionalFormatting>
  <conditionalFormatting sqref="B2:B15">
    <cfRule type="dataBar" priority="6">
      <dataBar>
        <cfvo type="min"/>
        <cfvo type="max"/>
        <color rgb="FF638EC6"/>
      </dataBar>
      <extLst>
        <ext xmlns:x14="http://schemas.microsoft.com/office/spreadsheetml/2009/9/main" uri="{B025F937-C7B1-47D3-B67F-A62EFF666E3E}">
          <x14:id>{DB3E49BC-3BCC-400A-8927-515282B12B39}</x14:id>
        </ext>
      </extLst>
    </cfRule>
  </conditionalFormatting>
  <conditionalFormatting sqref="D2:D7">
    <cfRule type="dataBar" priority="2">
      <dataBar>
        <cfvo type="min"/>
        <cfvo type="max"/>
        <color rgb="FF638EC6"/>
      </dataBar>
      <extLst>
        <ext xmlns:x14="http://schemas.microsoft.com/office/spreadsheetml/2009/9/main" uri="{B025F937-C7B1-47D3-B67F-A62EFF666E3E}">
          <x14:id>{7D5AA528-D472-4150-98C3-A6A769B4B259}</x14:id>
        </ext>
      </extLst>
    </cfRule>
  </conditionalFormatting>
  <conditionalFormatting sqref="F2:F28">
    <cfRule type="dataBar" priority="1">
      <dataBar>
        <cfvo type="min"/>
        <cfvo type="max"/>
        <color rgb="FF638EC6"/>
      </dataBar>
      <extLst>
        <ext xmlns:x14="http://schemas.microsoft.com/office/spreadsheetml/2009/9/main" uri="{B025F937-C7B1-47D3-B67F-A62EFF666E3E}">
          <x14:id>{A8FEAF95-7ED6-405F-B760-34354184717D}</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E9255CE8-AA32-4885-A4CB-0BE7D6A7DD20}">
            <x14:dataBar minLength="0" maxLength="100" border="1" negativeBarColorSameAsPositive="1" negativeBarBorderColorSameAsPositive="0" axisPosition="none">
              <x14:cfvo type="autoMin"/>
              <x14:cfvo type="autoMax"/>
              <x14:borderColor rgb="FF638EC6"/>
              <x14:negativeBorderColor rgb="FF638EC6"/>
            </x14:dataBar>
          </x14:cfRule>
          <xm:sqref>L2:L11</xm:sqref>
        </x14:conditionalFormatting>
        <x14:conditionalFormatting xmlns:xm="http://schemas.microsoft.com/office/excel/2006/main">
          <x14:cfRule type="dataBar" id="{2DB468D8-E828-4904-B781-E4723C855DE1}">
            <x14:dataBar minLength="0" maxLength="100" border="1" negativeBarColorSameAsPositive="1" negativeBarBorderColorSameAsPositive="0" axisPosition="none">
              <x14:cfvo type="autoMin"/>
              <x14:cfvo type="autoMax"/>
              <x14:borderColor rgb="FF638EC6"/>
              <x14:negativeBorderColor rgb="FF638EC6"/>
            </x14:dataBar>
          </x14:cfRule>
          <xm:sqref>N2:N9</xm:sqref>
        </x14:conditionalFormatting>
        <x14:conditionalFormatting xmlns:xm="http://schemas.microsoft.com/office/excel/2006/main">
          <x14:cfRule type="dataBar" id="{D63C28FC-60F1-46E5-8FEB-CCCB245BCBC9}">
            <x14:dataBar minLength="0" maxLength="100" border="1" negativeBarColorSameAsPositive="1" negativeBarBorderColorSameAsPositive="0" axisPosition="none">
              <x14:cfvo type="autoMin"/>
              <x14:cfvo type="autoMax"/>
              <x14:borderColor rgb="FF638EC6"/>
              <x14:negativeBorderColor rgb="FF638EC6"/>
            </x14:dataBar>
          </x14:cfRule>
          <xm:sqref>R2:R110</xm:sqref>
        </x14:conditionalFormatting>
        <x14:conditionalFormatting xmlns:xm="http://schemas.microsoft.com/office/excel/2006/main">
          <x14:cfRule type="dataBar" id="{A65E2361-7520-4187-8870-3323987F3973}">
            <x14:dataBar minLength="0" maxLength="100" border="1" negativeBarColorSameAsPositive="1" negativeBarBorderColorSameAsPositive="0" axisPosition="none">
              <x14:cfvo type="autoMin"/>
              <x14:cfvo type="autoMax"/>
              <x14:borderColor rgb="FF638EC6"/>
              <x14:negativeBorderColor rgb="FF638EC6"/>
            </x14:dataBar>
          </x14:cfRule>
          <xm:sqref>T2:T7</xm:sqref>
        </x14:conditionalFormatting>
        <x14:conditionalFormatting xmlns:xm="http://schemas.microsoft.com/office/excel/2006/main">
          <x14:cfRule type="dataBar" id="{7E3FF56F-64EE-44BC-9D44-9EF80036431B}">
            <x14:dataBar minLength="0" maxLength="100" border="1" negativeBarColorSameAsPositive="1" negativeBarBorderColorSameAsPositive="0" axisPosition="none">
              <x14:cfvo type="autoMin"/>
              <x14:cfvo type="autoMax"/>
              <x14:borderColor rgb="FF638EC6"/>
              <x14:negativeBorderColor rgb="FF638EC6"/>
            </x14:dataBar>
          </x14:cfRule>
          <xm:sqref>V2:V5</xm:sqref>
        </x14:conditionalFormatting>
        <x14:conditionalFormatting xmlns:xm="http://schemas.microsoft.com/office/excel/2006/main">
          <x14:cfRule type="dataBar" id="{57C6F470-966C-4493-9B02-CD467AC8B580}">
            <x14:dataBar minLength="0" maxLength="100" border="1" negativeBarColorSameAsPositive="1" negativeBarBorderColorSameAsPositive="0" axisPosition="none">
              <x14:cfvo type="autoMin"/>
              <x14:cfvo type="autoMax"/>
              <x14:borderColor rgb="FF638EC6"/>
              <x14:negativeBorderColor rgb="FF638EC6"/>
            </x14:dataBar>
          </x14:cfRule>
          <xm:sqref>X2:X4</xm:sqref>
        </x14:conditionalFormatting>
        <x14:conditionalFormatting xmlns:xm="http://schemas.microsoft.com/office/excel/2006/main">
          <x14:cfRule type="dataBar" id="{178A02A5-853E-457B-97BD-008B4F537EF8}">
            <x14:dataBar minLength="0" maxLength="100" border="1" negativeBarColorSameAsPositive="1" negativeBarBorderColorSameAsPositive="0" axisPosition="none">
              <x14:cfvo type="autoMin"/>
              <x14:cfvo type="autoMax"/>
              <x14:borderColor rgb="FF638EC6"/>
              <x14:negativeBorderColor rgb="FF638EC6"/>
            </x14:dataBar>
          </x14:cfRule>
          <xm:sqref>Z2:Z4</xm:sqref>
        </x14:conditionalFormatting>
        <x14:conditionalFormatting xmlns:xm="http://schemas.microsoft.com/office/excel/2006/main">
          <x14:cfRule type="dataBar" id="{6940E744-0F9F-4390-B449-671B219EE675}">
            <x14:dataBar minLength="0" maxLength="100" border="1" negativeBarColorSameAsPositive="1" negativeBarBorderColorSameAsPositive="0" axisPosition="none">
              <x14:cfvo type="autoMin"/>
              <x14:cfvo type="autoMax"/>
              <x14:borderColor rgb="FF638EC6"/>
              <x14:negativeBorderColor rgb="FF638EC6"/>
            </x14:dataBar>
          </x14:cfRule>
          <xm:sqref>AB2:AB4</xm:sqref>
        </x14:conditionalFormatting>
        <x14:conditionalFormatting xmlns:xm="http://schemas.microsoft.com/office/excel/2006/main">
          <x14:cfRule type="dataBar" id="{6BA90322-087A-408C-B265-A03A20396FA5}">
            <x14:dataBar minLength="0" maxLength="100" border="1" negativeBarColorSameAsPositive="1" negativeBarBorderColorSameAsPositive="0" axisPosition="none">
              <x14:cfvo type="autoMin"/>
              <x14:cfvo type="autoMax"/>
              <x14:borderColor rgb="FF638EC6"/>
              <x14:negativeBorderColor rgb="FF638EC6"/>
            </x14:dataBar>
          </x14:cfRule>
          <xm:sqref>AD2:AD4</xm:sqref>
        </x14:conditionalFormatting>
        <x14:conditionalFormatting xmlns:xm="http://schemas.microsoft.com/office/excel/2006/main">
          <x14:cfRule type="dataBar" id="{7716A5D6-4CC0-47DC-9D60-4B0288D939BB}">
            <x14:dataBar minLength="0" maxLength="100" border="1" negativeBarColorSameAsPositive="1" negativeBarBorderColorSameAsPositive="0" axisPosition="none">
              <x14:cfvo type="autoMin"/>
              <x14:cfvo type="autoMax"/>
              <x14:borderColor rgb="FF638EC6"/>
              <x14:negativeBorderColor rgb="FF638EC6"/>
            </x14:dataBar>
          </x14:cfRule>
          <xm:sqref>AF2:AF5</xm:sqref>
        </x14:conditionalFormatting>
        <x14:conditionalFormatting xmlns:xm="http://schemas.microsoft.com/office/excel/2006/main">
          <x14:cfRule type="dataBar" id="{849A8E6A-C5C5-4DA7-8F7F-A3508C878B40}">
            <x14:dataBar minLength="0" maxLength="100" border="1" negativeBarColorSameAsPositive="1" negativeBarBorderColorSameAsPositive="0" axisPosition="none">
              <x14:cfvo type="autoMin"/>
              <x14:cfvo type="autoMax"/>
              <x14:borderColor rgb="FF638EC6"/>
              <x14:negativeBorderColor rgb="FF638EC6"/>
            </x14:dataBar>
          </x14:cfRule>
          <xm:sqref>H2:H43</xm:sqref>
        </x14:conditionalFormatting>
        <x14:conditionalFormatting xmlns:xm="http://schemas.microsoft.com/office/excel/2006/main">
          <x14:cfRule type="dataBar" id="{3F86E765-56C6-42A4-A0AF-27EBDCE8C643}">
            <x14:dataBar minLength="0" maxLength="100" border="1" negativeBarColorSameAsPositive="1" negativeBarBorderColorSameAsPositive="0" axisPosition="none">
              <x14:cfvo type="autoMin"/>
              <x14:cfvo type="autoMax"/>
              <x14:borderColor rgb="FF638EC6"/>
              <x14:negativeBorderColor rgb="FF638EC6"/>
            </x14:dataBar>
          </x14:cfRule>
          <xm:sqref>J2:J40</xm:sqref>
        </x14:conditionalFormatting>
        <x14:conditionalFormatting xmlns:xm="http://schemas.microsoft.com/office/excel/2006/main">
          <x14:cfRule type="dataBar" id="{F31A764A-514D-45F2-9937-4C88992221A1}">
            <x14:dataBar minLength="0" maxLength="100" border="1" negativeBarColorSameAsPositive="1" negativeBarBorderColorSameAsPositive="0" axisPosition="none">
              <x14:cfvo type="autoMin"/>
              <x14:cfvo type="autoMax"/>
              <x14:borderColor rgb="FF638EC6"/>
              <x14:negativeBorderColor rgb="FF638EC6"/>
            </x14:dataBar>
          </x14:cfRule>
          <xm:sqref>P2:P20</xm:sqref>
        </x14:conditionalFormatting>
        <x14:conditionalFormatting xmlns:xm="http://schemas.microsoft.com/office/excel/2006/main">
          <x14:cfRule type="dataBar" id="{DB3E49BC-3BCC-400A-8927-515282B12B39}">
            <x14:dataBar minLength="0" maxLength="100" border="1" negativeBarColorSameAsPositive="1" negativeBarBorderColorSameAsPositive="0" axisPosition="none">
              <x14:cfvo type="autoMin"/>
              <x14:cfvo type="autoMax"/>
              <x14:borderColor rgb="FF638EC6"/>
              <x14:negativeBorderColor rgb="FF638EC6"/>
            </x14:dataBar>
          </x14:cfRule>
          <xm:sqref>B2:B15</xm:sqref>
        </x14:conditionalFormatting>
        <x14:conditionalFormatting xmlns:xm="http://schemas.microsoft.com/office/excel/2006/main">
          <x14:cfRule type="dataBar" id="{7D5AA528-D472-4150-98C3-A6A769B4B259}">
            <x14:dataBar minLength="0" maxLength="100" border="1" negativeBarColorSameAsPositive="1" negativeBarBorderColorSameAsPositive="0" axisPosition="none">
              <x14:cfvo type="autoMin"/>
              <x14:cfvo type="autoMax"/>
              <x14:borderColor rgb="FF638EC6"/>
              <x14:negativeBorderColor rgb="FF638EC6"/>
            </x14:dataBar>
          </x14:cfRule>
          <xm:sqref>D2:D7</xm:sqref>
        </x14:conditionalFormatting>
        <x14:conditionalFormatting xmlns:xm="http://schemas.microsoft.com/office/excel/2006/main">
          <x14:cfRule type="dataBar" id="{A8FEAF95-7ED6-405F-B760-34354184717D}">
            <x14:dataBar minLength="0" maxLength="100" border="1" negativeBarColorSameAsPositive="1" negativeBarBorderColorSameAsPositive="0" axisPosition="none">
              <x14:cfvo type="autoMin"/>
              <x14:cfvo type="autoMax"/>
              <x14:borderColor rgb="FF638EC6"/>
              <x14:negativeBorderColor rgb="FF638EC6"/>
            </x14:dataBar>
          </x14:cfRule>
          <xm:sqref>F2:F28</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028B2-E851-4539-992B-25756590F107}">
  <dimension ref="A1:E129"/>
  <sheetViews>
    <sheetView tabSelected="1" workbookViewId="0">
      <selection activeCell="D3" sqref="D3"/>
    </sheetView>
  </sheetViews>
  <sheetFormatPr defaultRowHeight="15"/>
  <cols>
    <col min="1" max="1" width="21" customWidth="1"/>
    <col min="2" max="2" width="35.5703125" customWidth="1"/>
    <col min="3" max="3" width="15.85546875" style="77" customWidth="1"/>
    <col min="4" max="4" width="102" customWidth="1"/>
    <col min="5" max="5" width="59.28515625" customWidth="1"/>
  </cols>
  <sheetData>
    <row r="1" spans="1:5" ht="18.75">
      <c r="A1" s="43" t="s">
        <v>3344</v>
      </c>
      <c r="B1" s="44" t="s">
        <v>3345</v>
      </c>
      <c r="C1" s="64" t="s">
        <v>3346</v>
      </c>
      <c r="D1" s="44" t="s">
        <v>3347</v>
      </c>
      <c r="E1" s="6"/>
    </row>
    <row r="2" spans="1:5">
      <c r="A2" s="45" t="s">
        <v>3348</v>
      </c>
      <c r="B2" s="46" t="s">
        <v>3348</v>
      </c>
      <c r="C2" s="65" t="s">
        <v>3349</v>
      </c>
      <c r="D2" s="46" t="s">
        <v>3350</v>
      </c>
      <c r="E2" s="6"/>
    </row>
    <row r="3" spans="1:5">
      <c r="A3" s="47" t="s">
        <v>3351</v>
      </c>
      <c r="B3" s="48" t="s">
        <v>0</v>
      </c>
      <c r="C3" s="66" t="s">
        <v>3352</v>
      </c>
      <c r="D3" s="48" t="s">
        <v>3353</v>
      </c>
      <c r="E3" s="6" t="s">
        <v>3354</v>
      </c>
    </row>
    <row r="4" spans="1:5">
      <c r="A4" s="47" t="s">
        <v>3351</v>
      </c>
      <c r="B4" s="48" t="s">
        <v>1</v>
      </c>
      <c r="C4" s="66" t="s">
        <v>3352</v>
      </c>
      <c r="D4" s="48" t="s">
        <v>3355</v>
      </c>
      <c r="E4" s="6"/>
    </row>
    <row r="5" spans="1:5">
      <c r="A5" s="47" t="s">
        <v>3351</v>
      </c>
      <c r="B5" s="49" t="s">
        <v>2</v>
      </c>
      <c r="C5" s="66" t="s">
        <v>3352</v>
      </c>
      <c r="D5" s="48" t="s">
        <v>3356</v>
      </c>
      <c r="E5" s="6"/>
    </row>
    <row r="6" spans="1:5">
      <c r="A6" s="47" t="s">
        <v>3351</v>
      </c>
      <c r="B6" s="50" t="s">
        <v>3</v>
      </c>
      <c r="C6" s="66" t="s">
        <v>3352</v>
      </c>
      <c r="D6" s="48" t="s">
        <v>3357</v>
      </c>
      <c r="E6" s="6"/>
    </row>
    <row r="7" spans="1:5">
      <c r="A7" s="47" t="s">
        <v>3351</v>
      </c>
      <c r="B7" s="50" t="s">
        <v>4</v>
      </c>
      <c r="C7" s="67" t="s">
        <v>2402</v>
      </c>
      <c r="D7" s="48" t="s">
        <v>3358</v>
      </c>
      <c r="E7" s="6"/>
    </row>
    <row r="8" spans="1:5">
      <c r="A8" s="47" t="s">
        <v>3351</v>
      </c>
      <c r="B8" s="51" t="s">
        <v>5</v>
      </c>
      <c r="C8" s="66" t="s">
        <v>3352</v>
      </c>
      <c r="D8" s="48" t="s">
        <v>3359</v>
      </c>
      <c r="E8" s="6"/>
    </row>
    <row r="9" spans="1:5">
      <c r="A9" s="47" t="s">
        <v>3351</v>
      </c>
      <c r="B9" s="51" t="s">
        <v>6</v>
      </c>
      <c r="C9" s="67" t="s">
        <v>2402</v>
      </c>
      <c r="D9" s="48" t="s">
        <v>3360</v>
      </c>
      <c r="E9" s="6"/>
    </row>
    <row r="10" spans="1:5">
      <c r="A10" s="47" t="s">
        <v>3351</v>
      </c>
      <c r="B10" s="52" t="s">
        <v>7</v>
      </c>
      <c r="C10" s="66" t="s">
        <v>3352</v>
      </c>
      <c r="D10" s="48" t="s">
        <v>3361</v>
      </c>
      <c r="E10" s="6"/>
    </row>
    <row r="11" spans="1:5">
      <c r="A11" s="47" t="s">
        <v>3351</v>
      </c>
      <c r="B11" s="52" t="s">
        <v>8</v>
      </c>
      <c r="C11" s="67" t="s">
        <v>2402</v>
      </c>
      <c r="D11" s="48" t="s">
        <v>3362</v>
      </c>
      <c r="E11" s="6"/>
    </row>
    <row r="12" spans="1:5">
      <c r="A12" s="47" t="s">
        <v>3351</v>
      </c>
      <c r="B12" s="48" t="s">
        <v>9</v>
      </c>
      <c r="C12" s="66" t="s">
        <v>3352</v>
      </c>
      <c r="D12" s="48" t="s">
        <v>3363</v>
      </c>
      <c r="E12" s="6"/>
    </row>
    <row r="13" spans="1:5">
      <c r="A13" s="47" t="s">
        <v>3351</v>
      </c>
      <c r="B13" s="27" t="s">
        <v>10</v>
      </c>
      <c r="C13" s="68" t="s">
        <v>3352</v>
      </c>
      <c r="D13" s="27" t="s">
        <v>3364</v>
      </c>
      <c r="E13" s="6"/>
    </row>
    <row r="14" spans="1:5">
      <c r="A14" s="53" t="s">
        <v>3365</v>
      </c>
      <c r="B14" s="48" t="s">
        <v>1534</v>
      </c>
      <c r="C14" s="66" t="s">
        <v>3352</v>
      </c>
      <c r="D14" s="48" t="s">
        <v>3366</v>
      </c>
      <c r="E14" s="6" t="s">
        <v>3367</v>
      </c>
    </row>
    <row r="15" spans="1:5">
      <c r="A15" s="47" t="s">
        <v>3365</v>
      </c>
      <c r="B15" s="49" t="s">
        <v>2</v>
      </c>
      <c r="C15" s="66" t="s">
        <v>3352</v>
      </c>
      <c r="D15" s="48" t="s">
        <v>3356</v>
      </c>
      <c r="E15" s="6"/>
    </row>
    <row r="16" spans="1:5">
      <c r="A16" s="47" t="s">
        <v>3365</v>
      </c>
      <c r="B16" s="48" t="s">
        <v>1536</v>
      </c>
      <c r="C16" s="66" t="s">
        <v>3352</v>
      </c>
      <c r="D16" s="48" t="s">
        <v>3368</v>
      </c>
      <c r="E16" s="6"/>
    </row>
    <row r="17" spans="1:5">
      <c r="A17" s="47" t="s">
        <v>3365</v>
      </c>
      <c r="B17" s="27" t="s">
        <v>2257</v>
      </c>
      <c r="C17" s="68" t="s">
        <v>3352</v>
      </c>
      <c r="D17" s="27" t="s">
        <v>3369</v>
      </c>
      <c r="E17" s="6"/>
    </row>
    <row r="18" spans="1:5">
      <c r="A18" s="53" t="s">
        <v>3370</v>
      </c>
      <c r="B18" s="48" t="s">
        <v>2137</v>
      </c>
      <c r="C18" s="66" t="s">
        <v>3352</v>
      </c>
      <c r="D18" s="48" t="s">
        <v>3371</v>
      </c>
      <c r="E18" s="6" t="s">
        <v>3372</v>
      </c>
    </row>
    <row r="19" spans="1:5">
      <c r="A19" s="47" t="s">
        <v>3370</v>
      </c>
      <c r="B19" s="50" t="s">
        <v>3</v>
      </c>
      <c r="C19" s="66" t="s">
        <v>3352</v>
      </c>
      <c r="D19" s="48" t="s">
        <v>3357</v>
      </c>
      <c r="E19" s="6"/>
    </row>
    <row r="20" spans="1:5">
      <c r="A20" s="47" t="s">
        <v>3370</v>
      </c>
      <c r="B20" s="48" t="s">
        <v>2138</v>
      </c>
      <c r="C20" s="66" t="s">
        <v>3352</v>
      </c>
      <c r="D20" s="48" t="s">
        <v>3373</v>
      </c>
      <c r="E20" s="6"/>
    </row>
    <row r="21" spans="1:5">
      <c r="A21" s="47" t="s">
        <v>3370</v>
      </c>
      <c r="B21" s="48" t="s">
        <v>2139</v>
      </c>
      <c r="C21" s="66" t="s">
        <v>3352</v>
      </c>
      <c r="D21" s="48" t="s">
        <v>3374</v>
      </c>
      <c r="E21" s="6"/>
    </row>
    <row r="22" spans="1:5">
      <c r="A22" s="47" t="s">
        <v>3370</v>
      </c>
      <c r="B22" s="48" t="s">
        <v>2140</v>
      </c>
      <c r="C22" s="67" t="s">
        <v>3375</v>
      </c>
      <c r="D22" s="48" t="s">
        <v>3376</v>
      </c>
      <c r="E22" s="6"/>
    </row>
    <row r="23" spans="1:5">
      <c r="A23" s="47" t="s">
        <v>3370</v>
      </c>
      <c r="B23" s="48" t="s">
        <v>2257</v>
      </c>
      <c r="C23" s="66" t="s">
        <v>3352</v>
      </c>
      <c r="D23" s="48" t="s">
        <v>3377</v>
      </c>
      <c r="E23" s="6"/>
    </row>
    <row r="24" spans="1:5">
      <c r="A24" s="54" t="s">
        <v>3378</v>
      </c>
      <c r="B24" s="55" t="s">
        <v>4</v>
      </c>
      <c r="C24" s="69" t="s">
        <v>2402</v>
      </c>
      <c r="D24" s="56" t="s">
        <v>3358</v>
      </c>
      <c r="E24" s="6"/>
    </row>
    <row r="25" spans="1:5">
      <c r="A25" s="57" t="s">
        <v>3378</v>
      </c>
      <c r="B25" s="57" t="s">
        <v>2157</v>
      </c>
      <c r="C25" s="70" t="s">
        <v>3379</v>
      </c>
      <c r="D25" s="57" t="s">
        <v>3380</v>
      </c>
      <c r="E25" s="6"/>
    </row>
    <row r="26" spans="1:5">
      <c r="A26" s="47" t="s">
        <v>3378</v>
      </c>
      <c r="B26" s="48" t="s">
        <v>2158</v>
      </c>
      <c r="C26" s="71" t="s">
        <v>3379</v>
      </c>
      <c r="D26" s="47" t="s">
        <v>3381</v>
      </c>
      <c r="E26" s="6"/>
    </row>
    <row r="27" spans="1:5">
      <c r="A27" s="47" t="s">
        <v>3378</v>
      </c>
      <c r="B27" s="48" t="s">
        <v>2159</v>
      </c>
      <c r="C27" s="71" t="s">
        <v>3379</v>
      </c>
      <c r="D27" s="47" t="s">
        <v>3382</v>
      </c>
      <c r="E27" s="6"/>
    </row>
    <row r="28" spans="1:5">
      <c r="A28" s="47" t="s">
        <v>3378</v>
      </c>
      <c r="B28" s="48" t="s">
        <v>2160</v>
      </c>
      <c r="C28" s="67" t="s">
        <v>3375</v>
      </c>
      <c r="D28" s="48" t="s">
        <v>3383</v>
      </c>
      <c r="E28" s="6"/>
    </row>
    <row r="29" spans="1:5">
      <c r="A29" s="47" t="s">
        <v>3378</v>
      </c>
      <c r="B29" s="48" t="s">
        <v>2161</v>
      </c>
      <c r="C29" s="67" t="s">
        <v>3384</v>
      </c>
      <c r="D29" s="48" t="s">
        <v>3385</v>
      </c>
      <c r="E29" s="6"/>
    </row>
    <row r="30" spans="1:5">
      <c r="A30" s="47" t="s">
        <v>3378</v>
      </c>
      <c r="B30" s="48" t="s">
        <v>2162</v>
      </c>
      <c r="C30" s="67" t="s">
        <v>3384</v>
      </c>
      <c r="D30" s="48" t="s">
        <v>3386</v>
      </c>
      <c r="E30" s="6"/>
    </row>
    <row r="31" spans="1:5">
      <c r="A31" s="47" t="s">
        <v>3378</v>
      </c>
      <c r="B31" s="48" t="s">
        <v>2163</v>
      </c>
      <c r="C31" s="67" t="s">
        <v>3384</v>
      </c>
      <c r="D31" s="48" t="s">
        <v>3387</v>
      </c>
      <c r="E31" s="23" t="s">
        <v>3388</v>
      </c>
    </row>
    <row r="32" spans="1:5">
      <c r="A32" s="47" t="s">
        <v>3378</v>
      </c>
      <c r="B32" s="48" t="s">
        <v>2164</v>
      </c>
      <c r="C32" s="67" t="s">
        <v>3384</v>
      </c>
      <c r="D32" s="48" t="s">
        <v>3389</v>
      </c>
      <c r="E32" s="6"/>
    </row>
    <row r="33" spans="1:5">
      <c r="A33" s="47" t="s">
        <v>3378</v>
      </c>
      <c r="B33" s="48" t="s">
        <v>2165</v>
      </c>
      <c r="C33" s="67" t="s">
        <v>3384</v>
      </c>
      <c r="D33" s="48" t="s">
        <v>3390</v>
      </c>
      <c r="E33" s="6"/>
    </row>
    <row r="34" spans="1:5">
      <c r="A34" s="47" t="s">
        <v>3378</v>
      </c>
      <c r="B34" s="48" t="s">
        <v>2166</v>
      </c>
      <c r="C34" s="67" t="s">
        <v>3384</v>
      </c>
      <c r="D34" s="48" t="s">
        <v>3391</v>
      </c>
      <c r="E34" s="6"/>
    </row>
    <row r="35" spans="1:5">
      <c r="A35" s="47" t="s">
        <v>3378</v>
      </c>
      <c r="B35" s="48" t="s">
        <v>2167</v>
      </c>
      <c r="C35" s="67" t="s">
        <v>3384</v>
      </c>
      <c r="D35" s="48" t="s">
        <v>3392</v>
      </c>
      <c r="E35" s="6"/>
    </row>
    <row r="36" spans="1:5">
      <c r="A36" s="47" t="s">
        <v>3378</v>
      </c>
      <c r="B36" s="48" t="s">
        <v>2168</v>
      </c>
      <c r="C36" s="71" t="s">
        <v>3379</v>
      </c>
      <c r="D36" s="47" t="s">
        <v>3393</v>
      </c>
      <c r="E36" s="6"/>
    </row>
    <row r="37" spans="1:5">
      <c r="A37" s="47" t="s">
        <v>3378</v>
      </c>
      <c r="B37" s="48" t="s">
        <v>2175</v>
      </c>
      <c r="C37" s="66" t="s">
        <v>3352</v>
      </c>
      <c r="D37" s="48" t="s">
        <v>3394</v>
      </c>
      <c r="E37" s="6"/>
    </row>
    <row r="38" spans="1:5">
      <c r="A38" s="47" t="s">
        <v>3378</v>
      </c>
      <c r="B38" s="48" t="s">
        <v>2169</v>
      </c>
      <c r="C38" s="71" t="s">
        <v>3379</v>
      </c>
      <c r="D38" s="47" t="s">
        <v>3395</v>
      </c>
      <c r="E38" s="6"/>
    </row>
    <row r="39" spans="1:5">
      <c r="A39" s="47" t="s">
        <v>3378</v>
      </c>
      <c r="B39" s="48" t="s">
        <v>2170</v>
      </c>
      <c r="C39" s="71" t="s">
        <v>3379</v>
      </c>
      <c r="D39" s="47" t="s">
        <v>3396</v>
      </c>
      <c r="E39" s="6"/>
    </row>
    <row r="40" spans="1:5">
      <c r="A40" s="47" t="s">
        <v>3378</v>
      </c>
      <c r="B40" s="48" t="s">
        <v>2171</v>
      </c>
      <c r="C40" s="71" t="s">
        <v>3379</v>
      </c>
      <c r="D40" s="47" t="s">
        <v>3397</v>
      </c>
      <c r="E40" s="6"/>
    </row>
    <row r="41" spans="1:5">
      <c r="A41" s="47" t="s">
        <v>3378</v>
      </c>
      <c r="B41" s="48" t="s">
        <v>2172</v>
      </c>
      <c r="C41" s="71" t="s">
        <v>3379</v>
      </c>
      <c r="D41" s="47" t="s">
        <v>3398</v>
      </c>
      <c r="E41" s="6"/>
    </row>
    <row r="42" spans="1:5">
      <c r="A42" s="47" t="s">
        <v>3378</v>
      </c>
      <c r="B42" s="48" t="s">
        <v>2173</v>
      </c>
      <c r="C42" s="71" t="s">
        <v>3379</v>
      </c>
      <c r="D42" s="47" t="s">
        <v>3399</v>
      </c>
      <c r="E42" s="6"/>
    </row>
    <row r="43" spans="1:5">
      <c r="A43" s="47" t="s">
        <v>3378</v>
      </c>
      <c r="B43" s="48" t="s">
        <v>2174</v>
      </c>
      <c r="C43" s="71" t="s">
        <v>3379</v>
      </c>
      <c r="D43" s="47" t="s">
        <v>3400</v>
      </c>
      <c r="E43" s="6"/>
    </row>
    <row r="44" spans="1:5">
      <c r="A44" s="47" t="s">
        <v>3378</v>
      </c>
      <c r="B44" s="48" t="s">
        <v>3401</v>
      </c>
      <c r="C44" s="67" t="s">
        <v>3402</v>
      </c>
      <c r="D44" s="48" t="s">
        <v>3403</v>
      </c>
      <c r="E44" s="6"/>
    </row>
    <row r="45" spans="1:5">
      <c r="A45" s="47" t="s">
        <v>3378</v>
      </c>
      <c r="B45" s="6" t="s">
        <v>2177</v>
      </c>
      <c r="C45" s="72" t="s">
        <v>3402</v>
      </c>
      <c r="D45" s="48" t="s">
        <v>3404</v>
      </c>
      <c r="E45" s="6"/>
    </row>
    <row r="46" spans="1:5">
      <c r="A46" s="47" t="s">
        <v>3378</v>
      </c>
      <c r="B46" s="6" t="s">
        <v>2178</v>
      </c>
      <c r="C46" s="72" t="s">
        <v>3405</v>
      </c>
      <c r="D46" s="48" t="s">
        <v>3406</v>
      </c>
      <c r="E46" s="6"/>
    </row>
    <row r="47" spans="1:5">
      <c r="A47" s="47" t="s">
        <v>3378</v>
      </c>
      <c r="B47" s="6" t="s">
        <v>2179</v>
      </c>
      <c r="C47" s="73" t="s">
        <v>3352</v>
      </c>
      <c r="D47" s="48" t="s">
        <v>3407</v>
      </c>
      <c r="E47" s="6"/>
    </row>
    <row r="48" spans="1:5">
      <c r="A48" s="53" t="s">
        <v>3408</v>
      </c>
      <c r="B48" s="58" t="s">
        <v>2185</v>
      </c>
      <c r="C48" s="74" t="s">
        <v>3352</v>
      </c>
      <c r="D48" s="58" t="s">
        <v>3409</v>
      </c>
      <c r="E48" s="6"/>
    </row>
    <row r="49" spans="1:5">
      <c r="A49" s="47" t="s">
        <v>3408</v>
      </c>
      <c r="B49" s="51" t="s">
        <v>5</v>
      </c>
      <c r="C49" s="66" t="s">
        <v>3352</v>
      </c>
      <c r="D49" s="59" t="s">
        <v>3359</v>
      </c>
      <c r="E49" s="6"/>
    </row>
    <row r="50" spans="1:5">
      <c r="A50" s="47" t="s">
        <v>3408</v>
      </c>
      <c r="B50" s="48" t="s">
        <v>2186</v>
      </c>
      <c r="C50" s="66" t="s">
        <v>3352</v>
      </c>
      <c r="D50" s="48" t="s">
        <v>3410</v>
      </c>
      <c r="E50" s="6"/>
    </row>
    <row r="51" spans="1:5" ht="45">
      <c r="A51" s="47" t="s">
        <v>3408</v>
      </c>
      <c r="B51" s="48" t="s">
        <v>2187</v>
      </c>
      <c r="C51" s="66" t="s">
        <v>3352</v>
      </c>
      <c r="D51" s="48" t="s">
        <v>3411</v>
      </c>
      <c r="E51" s="60" t="s">
        <v>3412</v>
      </c>
    </row>
    <row r="52" spans="1:5">
      <c r="A52" s="47" t="s">
        <v>3408</v>
      </c>
      <c r="B52" s="48" t="s">
        <v>2188</v>
      </c>
      <c r="C52" s="66" t="s">
        <v>3352</v>
      </c>
      <c r="D52" s="48" t="s">
        <v>3413</v>
      </c>
      <c r="E52" s="6"/>
    </row>
    <row r="53" spans="1:5">
      <c r="A53" s="47" t="s">
        <v>3408</v>
      </c>
      <c r="B53" s="48" t="s">
        <v>2190</v>
      </c>
      <c r="C53" s="66" t="s">
        <v>3352</v>
      </c>
      <c r="D53" s="48" t="s">
        <v>3414</v>
      </c>
      <c r="E53" s="6"/>
    </row>
    <row r="54" spans="1:5">
      <c r="A54" s="47" t="s">
        <v>3408</v>
      </c>
      <c r="B54" s="48" t="s">
        <v>2189</v>
      </c>
      <c r="C54" s="66" t="s">
        <v>3352</v>
      </c>
      <c r="D54" s="48" t="s">
        <v>3415</v>
      </c>
      <c r="E54" s="6"/>
    </row>
    <row r="55" spans="1:5">
      <c r="A55" s="47" t="s">
        <v>3408</v>
      </c>
      <c r="B55" s="48" t="s">
        <v>2193</v>
      </c>
      <c r="C55" s="66" t="s">
        <v>3352</v>
      </c>
      <c r="D55" s="48" t="s">
        <v>3416</v>
      </c>
      <c r="E55" s="6"/>
    </row>
    <row r="56" spans="1:5">
      <c r="A56" s="47" t="s">
        <v>3408</v>
      </c>
      <c r="B56" s="48" t="s">
        <v>2194</v>
      </c>
      <c r="C56" s="66" t="s">
        <v>3352</v>
      </c>
      <c r="D56" s="48" t="s">
        <v>3417</v>
      </c>
      <c r="E56" s="6" t="s">
        <v>3418</v>
      </c>
    </row>
    <row r="57" spans="1:5">
      <c r="A57" s="47" t="s">
        <v>3408</v>
      </c>
      <c r="B57" s="48" t="s">
        <v>2195</v>
      </c>
      <c r="C57" s="67" t="s">
        <v>3384</v>
      </c>
      <c r="D57" s="48" t="s">
        <v>3419</v>
      </c>
      <c r="E57" s="6"/>
    </row>
    <row r="58" spans="1:5">
      <c r="A58" s="47" t="s">
        <v>3408</v>
      </c>
      <c r="B58" s="48" t="s">
        <v>2196</v>
      </c>
      <c r="C58" s="67" t="s">
        <v>3384</v>
      </c>
      <c r="D58" s="48" t="s">
        <v>3420</v>
      </c>
      <c r="E58" s="6"/>
    </row>
    <row r="59" spans="1:5">
      <c r="A59" s="47" t="s">
        <v>3408</v>
      </c>
      <c r="B59" s="48" t="s">
        <v>2197</v>
      </c>
      <c r="C59" s="67" t="s">
        <v>3402</v>
      </c>
      <c r="D59" s="48" t="s">
        <v>3421</v>
      </c>
      <c r="E59" s="6"/>
    </row>
    <row r="60" spans="1:5">
      <c r="A60" s="47" t="s">
        <v>3408</v>
      </c>
      <c r="B60" s="48" t="s">
        <v>2198</v>
      </c>
      <c r="C60" s="67" t="s">
        <v>3422</v>
      </c>
      <c r="D60" s="48" t="s">
        <v>3423</v>
      </c>
      <c r="E60" s="6"/>
    </row>
    <row r="61" spans="1:5">
      <c r="A61" s="47" t="s">
        <v>3408</v>
      </c>
      <c r="B61" s="48" t="s">
        <v>2199</v>
      </c>
      <c r="C61" s="67" t="s">
        <v>3422</v>
      </c>
      <c r="D61" s="48" t="s">
        <v>3424</v>
      </c>
      <c r="E61" s="6"/>
    </row>
    <row r="62" spans="1:5">
      <c r="A62" s="47" t="s">
        <v>3408</v>
      </c>
      <c r="B62" s="48" t="s">
        <v>2200</v>
      </c>
      <c r="C62" s="67" t="s">
        <v>3422</v>
      </c>
      <c r="D62" s="48" t="s">
        <v>2402</v>
      </c>
      <c r="E62" s="6"/>
    </row>
    <row r="63" spans="1:5">
      <c r="A63" s="32" t="s">
        <v>3408</v>
      </c>
      <c r="B63" s="27" t="s">
        <v>2201</v>
      </c>
      <c r="C63" s="68" t="s">
        <v>3352</v>
      </c>
      <c r="D63" s="27" t="s">
        <v>3425</v>
      </c>
      <c r="E63" s="6"/>
    </row>
    <row r="64" spans="1:5">
      <c r="A64" s="47" t="s">
        <v>3426</v>
      </c>
      <c r="B64" s="51" t="s">
        <v>6</v>
      </c>
      <c r="C64" s="66" t="s">
        <v>3352</v>
      </c>
      <c r="D64" s="48" t="s">
        <v>3360</v>
      </c>
      <c r="E64" s="6"/>
    </row>
    <row r="65" spans="1:5">
      <c r="A65" s="47" t="s">
        <v>3426</v>
      </c>
      <c r="B65" s="48" t="s">
        <v>2229</v>
      </c>
      <c r="C65" s="67" t="s">
        <v>3123</v>
      </c>
      <c r="D65" s="48" t="s">
        <v>3427</v>
      </c>
      <c r="E65" s="6"/>
    </row>
    <row r="66" spans="1:5">
      <c r="A66" s="47" t="s">
        <v>3426</v>
      </c>
      <c r="B66" s="48" t="s">
        <v>2230</v>
      </c>
      <c r="C66" s="67" t="s">
        <v>3123</v>
      </c>
      <c r="D66" s="48" t="s">
        <v>3428</v>
      </c>
      <c r="E66" s="6"/>
    </row>
    <row r="67" spans="1:5">
      <c r="A67" s="47" t="s">
        <v>3426</v>
      </c>
      <c r="B67" s="48" t="s">
        <v>2231</v>
      </c>
      <c r="C67" s="66" t="s">
        <v>3352</v>
      </c>
      <c r="D67" s="48" t="s">
        <v>3429</v>
      </c>
      <c r="E67" s="6"/>
    </row>
    <row r="68" spans="1:5">
      <c r="A68" s="47" t="s">
        <v>3426</v>
      </c>
      <c r="B68" s="48" t="s">
        <v>2232</v>
      </c>
      <c r="C68" s="66" t="s">
        <v>3352</v>
      </c>
      <c r="D68" s="48" t="s">
        <v>3430</v>
      </c>
      <c r="E68" s="6"/>
    </row>
    <row r="69" spans="1:5">
      <c r="A69" s="47" t="s">
        <v>3426</v>
      </c>
      <c r="B69" s="48" t="s">
        <v>2233</v>
      </c>
      <c r="C69" s="67" t="s">
        <v>2402</v>
      </c>
      <c r="D69" s="48" t="s">
        <v>3431</v>
      </c>
      <c r="E69" s="6"/>
    </row>
    <row r="70" spans="1:5">
      <c r="A70" s="47" t="s">
        <v>3426</v>
      </c>
      <c r="B70" s="48" t="s">
        <v>2234</v>
      </c>
      <c r="C70" s="67" t="s">
        <v>3123</v>
      </c>
      <c r="D70" s="48" t="s">
        <v>3432</v>
      </c>
      <c r="E70" s="6"/>
    </row>
    <row r="71" spans="1:5">
      <c r="A71" s="47" t="s">
        <v>3426</v>
      </c>
      <c r="B71" s="48" t="s">
        <v>2235</v>
      </c>
      <c r="C71" s="67" t="s">
        <v>3123</v>
      </c>
      <c r="D71" s="48" t="s">
        <v>3433</v>
      </c>
      <c r="E71" s="6"/>
    </row>
    <row r="72" spans="1:5">
      <c r="A72" s="47" t="s">
        <v>3426</v>
      </c>
      <c r="B72" s="48" t="s">
        <v>2236</v>
      </c>
      <c r="C72" s="67" t="s">
        <v>3123</v>
      </c>
      <c r="D72" s="48" t="s">
        <v>3434</v>
      </c>
      <c r="E72" s="6"/>
    </row>
    <row r="73" spans="1:5">
      <c r="A73" s="47" t="s">
        <v>3426</v>
      </c>
      <c r="B73" s="48" t="s">
        <v>2237</v>
      </c>
      <c r="C73" s="67" t="s">
        <v>3123</v>
      </c>
      <c r="D73" s="48" t="s">
        <v>3435</v>
      </c>
      <c r="E73" s="6"/>
    </row>
    <row r="74" spans="1:5">
      <c r="A74" s="47" t="s">
        <v>3426</v>
      </c>
      <c r="B74" s="48" t="s">
        <v>2238</v>
      </c>
      <c r="C74" s="67" t="s">
        <v>3123</v>
      </c>
      <c r="D74" s="48" t="s">
        <v>3436</v>
      </c>
      <c r="E74" s="6"/>
    </row>
    <row r="75" spans="1:5">
      <c r="A75" s="47" t="s">
        <v>3426</v>
      </c>
      <c r="B75" s="48" t="s">
        <v>2239</v>
      </c>
      <c r="C75" s="67" t="s">
        <v>3123</v>
      </c>
      <c r="D75" s="48" t="s">
        <v>3437</v>
      </c>
      <c r="E75" s="6"/>
    </row>
    <row r="76" spans="1:5">
      <c r="A76" s="47" t="s">
        <v>3426</v>
      </c>
      <c r="B76" s="48" t="s">
        <v>2240</v>
      </c>
      <c r="C76" s="67" t="s">
        <v>3123</v>
      </c>
      <c r="D76" s="48" t="s">
        <v>3438</v>
      </c>
      <c r="E76" s="6"/>
    </row>
    <row r="77" spans="1:5">
      <c r="A77" s="47" t="s">
        <v>3426</v>
      </c>
      <c r="B77" s="48" t="s">
        <v>2241</v>
      </c>
      <c r="C77" s="67" t="s">
        <v>3123</v>
      </c>
      <c r="D77" s="48" t="s">
        <v>3439</v>
      </c>
      <c r="E77" s="6"/>
    </row>
    <row r="78" spans="1:5">
      <c r="A78" s="47" t="s">
        <v>3426</v>
      </c>
      <c r="B78" s="48" t="s">
        <v>2242</v>
      </c>
      <c r="C78" s="67" t="s">
        <v>3123</v>
      </c>
      <c r="D78" s="48" t="s">
        <v>3440</v>
      </c>
      <c r="E78" s="6"/>
    </row>
    <row r="79" spans="1:5">
      <c r="A79" s="47" t="s">
        <v>3426</v>
      </c>
      <c r="B79" s="48" t="s">
        <v>2243</v>
      </c>
      <c r="C79" s="67" t="s">
        <v>3123</v>
      </c>
      <c r="D79" s="48" t="s">
        <v>3441</v>
      </c>
      <c r="E79" s="6"/>
    </row>
    <row r="80" spans="1:5">
      <c r="A80" s="47" t="s">
        <v>3426</v>
      </c>
      <c r="B80" s="48" t="s">
        <v>2244</v>
      </c>
      <c r="C80" s="67" t="s">
        <v>3123</v>
      </c>
      <c r="D80" s="48" t="s">
        <v>3428</v>
      </c>
      <c r="E80" s="6"/>
    </row>
    <row r="81" spans="1:5">
      <c r="A81" s="53" t="s">
        <v>3442</v>
      </c>
      <c r="B81" s="58" t="s">
        <v>2245</v>
      </c>
      <c r="C81" s="74" t="s">
        <v>3352</v>
      </c>
      <c r="D81" s="58" t="s">
        <v>3443</v>
      </c>
      <c r="E81" s="6"/>
    </row>
    <row r="82" spans="1:5">
      <c r="A82" s="47" t="s">
        <v>3442</v>
      </c>
      <c r="B82" s="52" t="s">
        <v>7</v>
      </c>
      <c r="C82" s="66" t="s">
        <v>3352</v>
      </c>
      <c r="D82" s="61" t="s">
        <v>3361</v>
      </c>
      <c r="E82" s="6"/>
    </row>
    <row r="83" spans="1:5">
      <c r="A83" s="47" t="s">
        <v>3442</v>
      </c>
      <c r="B83" s="48" t="s">
        <v>2246</v>
      </c>
      <c r="C83" s="66" t="s">
        <v>3352</v>
      </c>
      <c r="D83" s="48" t="s">
        <v>3444</v>
      </c>
      <c r="E83" s="6"/>
    </row>
    <row r="84" spans="1:5">
      <c r="A84" s="47" t="s">
        <v>3442</v>
      </c>
      <c r="B84" s="48" t="s">
        <v>2247</v>
      </c>
      <c r="C84" s="66" t="s">
        <v>3352</v>
      </c>
      <c r="D84" s="48" t="s">
        <v>3445</v>
      </c>
      <c r="E84" s="6"/>
    </row>
    <row r="85" spans="1:5">
      <c r="A85" s="47" t="s">
        <v>3442</v>
      </c>
      <c r="B85" s="48" t="s">
        <v>2248</v>
      </c>
      <c r="C85" s="66" t="s">
        <v>3352</v>
      </c>
      <c r="D85" s="48" t="s">
        <v>3446</v>
      </c>
      <c r="E85" s="6"/>
    </row>
    <row r="86" spans="1:5">
      <c r="A86" s="47" t="s">
        <v>3442</v>
      </c>
      <c r="B86" s="48" t="s">
        <v>2249</v>
      </c>
      <c r="C86" s="66" t="s">
        <v>3352</v>
      </c>
      <c r="D86" s="48" t="s">
        <v>3447</v>
      </c>
      <c r="E86" s="6"/>
    </row>
    <row r="87" spans="1:5">
      <c r="A87" s="47" t="s">
        <v>3442</v>
      </c>
      <c r="B87" s="48" t="s">
        <v>2250</v>
      </c>
      <c r="C87" s="66" t="s">
        <v>3352</v>
      </c>
      <c r="D87" s="48" t="s">
        <v>3448</v>
      </c>
      <c r="E87" s="6" t="s">
        <v>3449</v>
      </c>
    </row>
    <row r="88" spans="1:5">
      <c r="A88" s="47" t="s">
        <v>3442</v>
      </c>
      <c r="B88" s="48" t="s">
        <v>2252</v>
      </c>
      <c r="C88" s="67" t="s">
        <v>3450</v>
      </c>
      <c r="D88" s="48" t="s">
        <v>3451</v>
      </c>
      <c r="E88" s="6"/>
    </row>
    <row r="89" spans="1:5">
      <c r="A89" s="47" t="s">
        <v>3442</v>
      </c>
      <c r="B89" s="48" t="s">
        <v>2253</v>
      </c>
      <c r="C89" s="67" t="s">
        <v>3450</v>
      </c>
      <c r="D89" s="48" t="s">
        <v>3452</v>
      </c>
      <c r="E89" s="6"/>
    </row>
    <row r="90" spans="1:5">
      <c r="A90" s="47" t="s">
        <v>3442</v>
      </c>
      <c r="B90" s="48" t="s">
        <v>2254</v>
      </c>
      <c r="C90" s="67" t="s">
        <v>3450</v>
      </c>
      <c r="D90" s="48" t="s">
        <v>3453</v>
      </c>
      <c r="E90" s="6"/>
    </row>
    <row r="91" spans="1:5">
      <c r="A91" s="47" t="s">
        <v>3442</v>
      </c>
      <c r="B91" s="48" t="s">
        <v>2255</v>
      </c>
      <c r="C91" s="67" t="s">
        <v>3454</v>
      </c>
      <c r="D91" s="48" t="s">
        <v>3455</v>
      </c>
      <c r="E91" s="6"/>
    </row>
    <row r="92" spans="1:5">
      <c r="A92" s="62" t="s">
        <v>3442</v>
      </c>
      <c r="B92" s="63" t="s">
        <v>2256</v>
      </c>
      <c r="C92" s="75" t="s">
        <v>3450</v>
      </c>
      <c r="D92" s="63" t="s">
        <v>3456</v>
      </c>
      <c r="E92" s="6"/>
    </row>
    <row r="93" spans="1:5">
      <c r="A93" s="47" t="s">
        <v>3457</v>
      </c>
      <c r="B93" s="52" t="s">
        <v>8</v>
      </c>
      <c r="C93" s="66" t="s">
        <v>3352</v>
      </c>
      <c r="D93" s="61" t="s">
        <v>3362</v>
      </c>
      <c r="E93" s="6"/>
    </row>
    <row r="94" spans="1:5">
      <c r="A94" s="47" t="s">
        <v>3457</v>
      </c>
      <c r="B94" s="48" t="s">
        <v>2534</v>
      </c>
      <c r="C94" s="66" t="s">
        <v>3352</v>
      </c>
      <c r="D94" s="48" t="s">
        <v>3458</v>
      </c>
      <c r="E94" s="6"/>
    </row>
    <row r="95" spans="1:5">
      <c r="A95" s="47" t="s">
        <v>3457</v>
      </c>
      <c r="B95" s="48" t="s">
        <v>2535</v>
      </c>
      <c r="C95" s="66" t="s">
        <v>3352</v>
      </c>
      <c r="D95" s="48" t="s">
        <v>3459</v>
      </c>
      <c r="E95" s="6"/>
    </row>
    <row r="96" spans="1:5">
      <c r="A96" s="47" t="s">
        <v>3457</v>
      </c>
      <c r="B96" s="48" t="s">
        <v>2536</v>
      </c>
      <c r="C96" s="66" t="s">
        <v>3352</v>
      </c>
      <c r="D96" s="48" t="s">
        <v>3460</v>
      </c>
      <c r="E96" s="6"/>
    </row>
    <row r="97" spans="1:5">
      <c r="A97" s="47" t="s">
        <v>3457</v>
      </c>
      <c r="B97" s="48" t="s">
        <v>2537</v>
      </c>
      <c r="C97" s="66" t="s">
        <v>3352</v>
      </c>
      <c r="D97" s="48" t="s">
        <v>3461</v>
      </c>
      <c r="E97" s="6"/>
    </row>
    <row r="98" spans="1:5">
      <c r="A98" s="47" t="s">
        <v>3457</v>
      </c>
      <c r="B98" s="48" t="s">
        <v>2538</v>
      </c>
      <c r="C98" s="66" t="s">
        <v>3352</v>
      </c>
      <c r="D98" s="48" t="s">
        <v>3462</v>
      </c>
      <c r="E98" s="6"/>
    </row>
    <row r="99" spans="1:5">
      <c r="A99" s="47" t="s">
        <v>3457</v>
      </c>
      <c r="B99" s="48" t="s">
        <v>2539</v>
      </c>
      <c r="C99" s="66" t="s">
        <v>3352</v>
      </c>
      <c r="D99" s="48" t="s">
        <v>3463</v>
      </c>
      <c r="E99" s="6"/>
    </row>
    <row r="100" spans="1:5">
      <c r="A100" s="47" t="s">
        <v>3457</v>
      </c>
      <c r="B100" s="48" t="s">
        <v>2540</v>
      </c>
      <c r="C100" s="66" t="s">
        <v>3352</v>
      </c>
      <c r="D100" s="48" t="s">
        <v>3464</v>
      </c>
      <c r="E100" s="6"/>
    </row>
    <row r="101" spans="1:5">
      <c r="A101" s="47" t="s">
        <v>3457</v>
      </c>
      <c r="B101" s="48" t="s">
        <v>2541</v>
      </c>
      <c r="C101" s="66" t="s">
        <v>3352</v>
      </c>
      <c r="D101" s="48" t="s">
        <v>3465</v>
      </c>
      <c r="E101" s="6"/>
    </row>
    <row r="102" spans="1:5">
      <c r="A102" s="47" t="s">
        <v>3457</v>
      </c>
      <c r="B102" s="48" t="s">
        <v>2542</v>
      </c>
      <c r="C102" s="66" t="s">
        <v>3352</v>
      </c>
      <c r="D102" s="48" t="s">
        <v>3466</v>
      </c>
      <c r="E102" s="6"/>
    </row>
    <row r="103" spans="1:5">
      <c r="A103" s="47" t="s">
        <v>3457</v>
      </c>
      <c r="B103" s="48" t="s">
        <v>2543</v>
      </c>
      <c r="C103" s="66" t="s">
        <v>3352</v>
      </c>
      <c r="D103" s="48" t="s">
        <v>3467</v>
      </c>
      <c r="E103" s="6"/>
    </row>
    <row r="104" spans="1:5">
      <c r="A104" s="47" t="s">
        <v>3457</v>
      </c>
      <c r="B104" s="48" t="s">
        <v>2544</v>
      </c>
      <c r="C104" s="66" t="s">
        <v>3352</v>
      </c>
      <c r="D104" s="48" t="s">
        <v>3468</v>
      </c>
      <c r="E104" s="6"/>
    </row>
    <row r="105" spans="1:5">
      <c r="A105" s="47" t="s">
        <v>3457</v>
      </c>
      <c r="B105" s="48" t="s">
        <v>2545</v>
      </c>
      <c r="C105" s="66" t="s">
        <v>3352</v>
      </c>
      <c r="D105" s="48" t="s">
        <v>3469</v>
      </c>
      <c r="E105" s="6"/>
    </row>
    <row r="106" spans="1:5">
      <c r="A106" s="47" t="s">
        <v>3457</v>
      </c>
      <c r="B106" s="48" t="s">
        <v>2546</v>
      </c>
      <c r="C106" s="66" t="s">
        <v>3352</v>
      </c>
      <c r="D106" s="48" t="s">
        <v>3470</v>
      </c>
      <c r="E106" s="6"/>
    </row>
    <row r="107" spans="1:5">
      <c r="A107" s="47" t="s">
        <v>3457</v>
      </c>
      <c r="B107" s="48" t="s">
        <v>2547</v>
      </c>
      <c r="C107" s="66" t="s">
        <v>3352</v>
      </c>
      <c r="D107" s="48" t="s">
        <v>3471</v>
      </c>
      <c r="E107" s="6"/>
    </row>
    <row r="108" spans="1:5">
      <c r="A108" s="47" t="s">
        <v>3457</v>
      </c>
      <c r="B108" s="48" t="s">
        <v>2548</v>
      </c>
      <c r="C108" s="66" t="s">
        <v>3352</v>
      </c>
      <c r="D108" s="48" t="s">
        <v>3472</v>
      </c>
      <c r="E108" s="6"/>
    </row>
    <row r="109" spans="1:5">
      <c r="A109" s="47" t="s">
        <v>3457</v>
      </c>
      <c r="B109" s="48" t="s">
        <v>2549</v>
      </c>
      <c r="C109" s="66" t="s">
        <v>3352</v>
      </c>
      <c r="D109" s="48" t="s">
        <v>3473</v>
      </c>
      <c r="E109" s="6"/>
    </row>
    <row r="110" spans="1:5">
      <c r="A110" s="47" t="s">
        <v>3457</v>
      </c>
      <c r="B110" s="48" t="s">
        <v>2550</v>
      </c>
      <c r="C110" s="66" t="s">
        <v>3352</v>
      </c>
      <c r="D110" s="48" t="s">
        <v>3474</v>
      </c>
      <c r="E110" s="6"/>
    </row>
    <row r="111" spans="1:5">
      <c r="A111" s="47" t="s">
        <v>3457</v>
      </c>
      <c r="B111" s="48" t="s">
        <v>2551</v>
      </c>
      <c r="C111" s="66" t="s">
        <v>3352</v>
      </c>
      <c r="D111" s="48" t="s">
        <v>3475</v>
      </c>
      <c r="E111" s="6"/>
    </row>
    <row r="112" spans="1:5">
      <c r="A112" s="47" t="s">
        <v>3457</v>
      </c>
      <c r="B112" s="48" t="s">
        <v>2552</v>
      </c>
      <c r="C112" s="66" t="s">
        <v>3352</v>
      </c>
      <c r="D112" s="48" t="s">
        <v>3476</v>
      </c>
      <c r="E112" s="6"/>
    </row>
    <row r="113" spans="1:5">
      <c r="A113" s="47" t="s">
        <v>3457</v>
      </c>
      <c r="B113" s="48" t="s">
        <v>2553</v>
      </c>
      <c r="C113" s="66" t="s">
        <v>3352</v>
      </c>
      <c r="D113" s="48" t="s">
        <v>2402</v>
      </c>
      <c r="E113" s="6"/>
    </row>
    <row r="114" spans="1:5">
      <c r="A114" s="47" t="s">
        <v>3457</v>
      </c>
      <c r="B114" s="48" t="s">
        <v>2554</v>
      </c>
      <c r="C114" s="66" t="s">
        <v>3352</v>
      </c>
      <c r="D114" s="48" t="s">
        <v>3477</v>
      </c>
      <c r="E114" s="6"/>
    </row>
    <row r="115" spans="1:5">
      <c r="A115" s="47" t="s">
        <v>3457</v>
      </c>
      <c r="B115" s="48" t="s">
        <v>2555</v>
      </c>
      <c r="C115" s="66" t="s">
        <v>3352</v>
      </c>
      <c r="D115" s="48" t="s">
        <v>3478</v>
      </c>
      <c r="E115" s="6"/>
    </row>
    <row r="116" spans="1:5">
      <c r="A116" s="47" t="s">
        <v>3457</v>
      </c>
      <c r="B116" s="27" t="s">
        <v>2257</v>
      </c>
      <c r="C116" s="68" t="s">
        <v>3352</v>
      </c>
      <c r="D116" s="27" t="s">
        <v>3479</v>
      </c>
      <c r="E116" s="6"/>
    </row>
    <row r="117" spans="1:5">
      <c r="A117" s="53" t="s">
        <v>3480</v>
      </c>
      <c r="B117" s="48" t="s">
        <v>2185</v>
      </c>
      <c r="C117" s="66" t="s">
        <v>3352</v>
      </c>
      <c r="D117" s="48" t="s">
        <v>3481</v>
      </c>
      <c r="E117" s="6"/>
    </row>
    <row r="118" spans="1:5">
      <c r="A118" s="47" t="s">
        <v>3480</v>
      </c>
      <c r="B118" s="51" t="s">
        <v>6</v>
      </c>
      <c r="C118" s="66" t="s">
        <v>3352</v>
      </c>
      <c r="D118" s="48" t="s">
        <v>3360</v>
      </c>
      <c r="E118" s="6"/>
    </row>
    <row r="119" spans="1:5">
      <c r="A119" s="47" t="s">
        <v>3480</v>
      </c>
      <c r="B119" s="48" t="s">
        <v>3110</v>
      </c>
      <c r="C119" s="67" t="s">
        <v>3422</v>
      </c>
      <c r="D119" s="48" t="s">
        <v>3482</v>
      </c>
      <c r="E119" s="6"/>
    </row>
    <row r="120" spans="1:5">
      <c r="A120" s="47" t="s">
        <v>3480</v>
      </c>
      <c r="B120" s="48" t="s">
        <v>2230</v>
      </c>
      <c r="C120" s="66" t="s">
        <v>3352</v>
      </c>
      <c r="D120" s="48" t="s">
        <v>3483</v>
      </c>
      <c r="E120" s="6"/>
    </row>
    <row r="121" spans="1:5">
      <c r="A121" s="47" t="s">
        <v>3480</v>
      </c>
      <c r="B121" s="48" t="s">
        <v>3112</v>
      </c>
      <c r="C121" s="66" t="s">
        <v>3352</v>
      </c>
      <c r="D121" s="48" t="s">
        <v>3484</v>
      </c>
      <c r="E121" s="6"/>
    </row>
    <row r="122" spans="1:5">
      <c r="A122" s="47" t="s">
        <v>3480</v>
      </c>
      <c r="B122" s="48" t="s">
        <v>3485</v>
      </c>
      <c r="C122" s="67" t="s">
        <v>3123</v>
      </c>
      <c r="D122" s="48" t="s">
        <v>3486</v>
      </c>
      <c r="E122" s="6"/>
    </row>
    <row r="123" spans="1:5">
      <c r="A123" s="47" t="s">
        <v>3480</v>
      </c>
      <c r="B123" s="48" t="s">
        <v>3114</v>
      </c>
      <c r="C123" s="66" t="s">
        <v>3352</v>
      </c>
      <c r="D123" s="48" t="s">
        <v>3487</v>
      </c>
      <c r="E123" s="6"/>
    </row>
    <row r="124" spans="1:5">
      <c r="A124" s="32" t="s">
        <v>3480</v>
      </c>
      <c r="B124" s="48" t="s">
        <v>3115</v>
      </c>
      <c r="C124" s="66" t="s">
        <v>3352</v>
      </c>
      <c r="D124" s="48" t="s">
        <v>3488</v>
      </c>
      <c r="E124" s="6"/>
    </row>
    <row r="125" spans="1:5">
      <c r="A125" s="32" t="s">
        <v>3489</v>
      </c>
      <c r="B125" s="26" t="s">
        <v>2402</v>
      </c>
      <c r="C125" s="76" t="s">
        <v>3352</v>
      </c>
      <c r="D125" s="26" t="s">
        <v>3490</v>
      </c>
      <c r="E125" s="6"/>
    </row>
    <row r="126" spans="1:5">
      <c r="A126" s="32" t="s">
        <v>3491</v>
      </c>
      <c r="B126" s="27" t="s">
        <v>2402</v>
      </c>
      <c r="C126" s="68" t="s">
        <v>3352</v>
      </c>
      <c r="D126" s="27" t="s">
        <v>3492</v>
      </c>
      <c r="E126" s="6"/>
    </row>
    <row r="127" spans="1:5">
      <c r="A127" s="32" t="s">
        <v>3493</v>
      </c>
      <c r="B127" s="27" t="s">
        <v>2402</v>
      </c>
      <c r="C127" s="68" t="s">
        <v>3352</v>
      </c>
      <c r="D127" s="27" t="s">
        <v>3494</v>
      </c>
      <c r="E127" s="6"/>
    </row>
    <row r="128" spans="1:5">
      <c r="A128" s="32" t="s">
        <v>3495</v>
      </c>
      <c r="B128" s="27" t="s">
        <v>2402</v>
      </c>
      <c r="C128" s="68" t="s">
        <v>3352</v>
      </c>
      <c r="D128" s="27" t="s">
        <v>3496</v>
      </c>
      <c r="E128" s="6"/>
    </row>
    <row r="129" spans="1:5">
      <c r="A129" s="32" t="s">
        <v>3497</v>
      </c>
      <c r="B129" s="27" t="s">
        <v>2402</v>
      </c>
      <c r="C129" s="68" t="s">
        <v>3352</v>
      </c>
      <c r="D129" s="27" t="s">
        <v>3498</v>
      </c>
      <c r="E129" s="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C87D6-5B1D-4AD5-A820-FF8337B6B886}">
  <dimension ref="A1:K39"/>
  <sheetViews>
    <sheetView workbookViewId="0">
      <selection activeCell="A6" sqref="A6:B6"/>
    </sheetView>
  </sheetViews>
  <sheetFormatPr defaultRowHeight="15"/>
  <cols>
    <col min="1" max="1" width="5.7109375" customWidth="1"/>
    <col min="2" max="2" width="35.140625" bestFit="1" customWidth="1"/>
    <col min="3" max="4" width="5.7109375" customWidth="1"/>
    <col min="5" max="5" width="35.140625" customWidth="1"/>
    <col min="6" max="7" width="5.7109375" customWidth="1"/>
    <col min="8" max="8" width="35.140625" customWidth="1"/>
    <col min="9" max="10" width="5.7109375" customWidth="1"/>
    <col min="11" max="11" width="35.140625" customWidth="1"/>
  </cols>
  <sheetData>
    <row r="1" spans="1:11" ht="15" customHeight="1">
      <c r="A1" s="94" t="s">
        <v>3370</v>
      </c>
      <c r="B1" s="94"/>
      <c r="C1" s="78" t="s">
        <v>2402</v>
      </c>
      <c r="D1" s="95" t="s">
        <v>3351</v>
      </c>
      <c r="E1" s="95"/>
      <c r="F1" s="78" t="s">
        <v>2402</v>
      </c>
      <c r="G1" s="95" t="s">
        <v>3408</v>
      </c>
      <c r="H1" s="95"/>
      <c r="I1" s="78" t="s">
        <v>2402</v>
      </c>
      <c r="J1" s="95" t="s">
        <v>3442</v>
      </c>
      <c r="K1" s="95"/>
    </row>
    <row r="2" spans="1:11">
      <c r="A2" s="89" t="s">
        <v>3352</v>
      </c>
      <c r="B2" s="88" t="s">
        <v>2137</v>
      </c>
      <c r="C2" s="80" t="s">
        <v>2402</v>
      </c>
      <c r="D2" s="83" t="s">
        <v>3352</v>
      </c>
      <c r="E2" s="79" t="s">
        <v>0</v>
      </c>
      <c r="F2" s="80" t="s">
        <v>2402</v>
      </c>
      <c r="G2" s="83" t="s">
        <v>3352</v>
      </c>
      <c r="H2" s="79" t="s">
        <v>2185</v>
      </c>
      <c r="I2" s="80" t="s">
        <v>2402</v>
      </c>
      <c r="J2" s="83" t="s">
        <v>3352</v>
      </c>
      <c r="K2" s="81" t="s">
        <v>2245</v>
      </c>
    </row>
    <row r="3" spans="1:11">
      <c r="A3" s="89" t="s">
        <v>3352</v>
      </c>
      <c r="B3" s="90" t="s">
        <v>3</v>
      </c>
      <c r="C3" s="80" t="s">
        <v>2402</v>
      </c>
      <c r="D3" s="83" t="s">
        <v>3352</v>
      </c>
      <c r="E3" s="81" t="s">
        <v>1</v>
      </c>
      <c r="F3" s="80" t="s">
        <v>2402</v>
      </c>
      <c r="G3" s="83" t="s">
        <v>3352</v>
      </c>
      <c r="H3" s="81" t="s">
        <v>5</v>
      </c>
      <c r="I3" s="80" t="s">
        <v>2402</v>
      </c>
      <c r="J3" s="83" t="s">
        <v>3352</v>
      </c>
      <c r="K3" s="79" t="s">
        <v>7</v>
      </c>
    </row>
    <row r="4" spans="1:11">
      <c r="A4" s="89" t="s">
        <v>3352</v>
      </c>
      <c r="B4" s="88" t="s">
        <v>2138</v>
      </c>
      <c r="C4" s="80" t="s">
        <v>2402</v>
      </c>
      <c r="D4" s="83" t="s">
        <v>3352</v>
      </c>
      <c r="E4" s="81" t="s">
        <v>2</v>
      </c>
      <c r="F4" s="80" t="s">
        <v>2402</v>
      </c>
      <c r="G4" s="83" t="s">
        <v>3352</v>
      </c>
      <c r="H4" s="79" t="s">
        <v>2186</v>
      </c>
      <c r="I4" s="80" t="s">
        <v>2402</v>
      </c>
      <c r="J4" s="83" t="s">
        <v>3352</v>
      </c>
      <c r="K4" s="79" t="s">
        <v>2246</v>
      </c>
    </row>
    <row r="5" spans="1:11">
      <c r="A5" s="89" t="s">
        <v>3352</v>
      </c>
      <c r="B5" s="88" t="s">
        <v>2139</v>
      </c>
      <c r="C5" s="80" t="s">
        <v>2402</v>
      </c>
      <c r="D5" s="83" t="s">
        <v>3352</v>
      </c>
      <c r="E5" s="81" t="s">
        <v>3</v>
      </c>
      <c r="F5" s="80" t="s">
        <v>2402</v>
      </c>
      <c r="G5" s="83" t="s">
        <v>3352</v>
      </c>
      <c r="H5" s="79" t="s">
        <v>2187</v>
      </c>
      <c r="I5" s="80" t="s">
        <v>2402</v>
      </c>
      <c r="J5" s="83" t="s">
        <v>3352</v>
      </c>
      <c r="K5" s="79" t="s">
        <v>2247</v>
      </c>
    </row>
    <row r="6" spans="1:11">
      <c r="A6" s="89" t="s">
        <v>3352</v>
      </c>
      <c r="B6" s="88" t="s">
        <v>2257</v>
      </c>
      <c r="C6" s="80" t="s">
        <v>2402</v>
      </c>
      <c r="D6" s="83" t="s">
        <v>3352</v>
      </c>
      <c r="E6" s="81" t="s">
        <v>4</v>
      </c>
      <c r="F6" s="80" t="s">
        <v>2402</v>
      </c>
      <c r="G6" s="83" t="s">
        <v>3352</v>
      </c>
      <c r="H6" s="79" t="s">
        <v>2188</v>
      </c>
      <c r="I6" s="80" t="s">
        <v>2402</v>
      </c>
      <c r="J6" s="83" t="s">
        <v>3352</v>
      </c>
      <c r="K6" s="79" t="s">
        <v>2248</v>
      </c>
    </row>
    <row r="7" spans="1:11">
      <c r="A7" s="91" t="s">
        <v>2402</v>
      </c>
      <c r="B7" s="91" t="s">
        <v>2402</v>
      </c>
      <c r="C7" s="80" t="s">
        <v>2402</v>
      </c>
      <c r="D7" s="83" t="s">
        <v>3352</v>
      </c>
      <c r="E7" s="81" t="s">
        <v>5</v>
      </c>
      <c r="F7" s="80" t="s">
        <v>2402</v>
      </c>
      <c r="G7" s="83" t="s">
        <v>3352</v>
      </c>
      <c r="H7" s="79" t="s">
        <v>2190</v>
      </c>
      <c r="I7" s="80" t="s">
        <v>2402</v>
      </c>
      <c r="J7" s="83" t="s">
        <v>3352</v>
      </c>
      <c r="K7" s="79" t="s">
        <v>2249</v>
      </c>
    </row>
    <row r="8" spans="1:11" ht="18.75">
      <c r="A8" s="94" t="s">
        <v>3378</v>
      </c>
      <c r="B8" s="94"/>
      <c r="C8" s="80" t="s">
        <v>2402</v>
      </c>
      <c r="D8" s="83" t="s">
        <v>3352</v>
      </c>
      <c r="E8" s="81" t="s">
        <v>6</v>
      </c>
      <c r="F8" s="80" t="s">
        <v>2402</v>
      </c>
      <c r="G8" s="83" t="s">
        <v>3352</v>
      </c>
      <c r="H8" s="79" t="s">
        <v>2189</v>
      </c>
      <c r="I8" s="80" t="s">
        <v>2402</v>
      </c>
      <c r="J8" s="83" t="s">
        <v>3352</v>
      </c>
      <c r="K8" s="79" t="s">
        <v>2250</v>
      </c>
    </row>
    <row r="9" spans="1:11" ht="18.75">
      <c r="A9" s="89" t="s">
        <v>3352</v>
      </c>
      <c r="B9" s="90" t="s">
        <v>4</v>
      </c>
      <c r="C9" s="78" t="s">
        <v>2402</v>
      </c>
      <c r="D9" s="83" t="s">
        <v>3352</v>
      </c>
      <c r="E9" s="81" t="s">
        <v>7</v>
      </c>
      <c r="F9" s="78" t="s">
        <v>2402</v>
      </c>
      <c r="G9" s="83" t="s">
        <v>3352</v>
      </c>
      <c r="H9" s="79" t="s">
        <v>2193</v>
      </c>
      <c r="I9" s="78" t="s">
        <v>2402</v>
      </c>
      <c r="J9" s="83" t="s">
        <v>3352</v>
      </c>
      <c r="K9" s="79" t="s">
        <v>2252</v>
      </c>
    </row>
    <row r="10" spans="1:11">
      <c r="A10" s="89" t="s">
        <v>3352</v>
      </c>
      <c r="B10" s="88" t="s">
        <v>2157</v>
      </c>
      <c r="C10" s="80" t="s">
        <v>2402</v>
      </c>
      <c r="D10" s="83" t="s">
        <v>3352</v>
      </c>
      <c r="E10" s="81" t="s">
        <v>8</v>
      </c>
      <c r="F10" s="80" t="s">
        <v>2402</v>
      </c>
      <c r="G10" s="83" t="s">
        <v>3352</v>
      </c>
      <c r="H10" s="79" t="s">
        <v>2194</v>
      </c>
      <c r="I10" s="80" t="s">
        <v>2402</v>
      </c>
      <c r="J10" s="83" t="s">
        <v>3352</v>
      </c>
      <c r="K10" s="79" t="s">
        <v>2253</v>
      </c>
    </row>
    <row r="11" spans="1:11">
      <c r="A11" s="89" t="s">
        <v>3352</v>
      </c>
      <c r="B11" s="88" t="s">
        <v>2158</v>
      </c>
      <c r="C11" s="80" t="s">
        <v>2402</v>
      </c>
      <c r="D11" s="83" t="s">
        <v>3352</v>
      </c>
      <c r="E11" s="79" t="s">
        <v>9</v>
      </c>
      <c r="F11" s="80" t="s">
        <v>2402</v>
      </c>
      <c r="G11" s="83" t="s">
        <v>3352</v>
      </c>
      <c r="H11" s="79" t="s">
        <v>2195</v>
      </c>
      <c r="I11" s="80" t="s">
        <v>2402</v>
      </c>
      <c r="J11" s="83" t="s">
        <v>3352</v>
      </c>
      <c r="K11" s="79" t="s">
        <v>2254</v>
      </c>
    </row>
    <row r="12" spans="1:11">
      <c r="A12" s="89" t="s">
        <v>3352</v>
      </c>
      <c r="B12" s="88" t="s">
        <v>2159</v>
      </c>
      <c r="C12" s="80" t="s">
        <v>2402</v>
      </c>
      <c r="D12" s="83" t="s">
        <v>3352</v>
      </c>
      <c r="E12" s="79" t="s">
        <v>10</v>
      </c>
      <c r="F12" s="80" t="s">
        <v>2402</v>
      </c>
      <c r="G12" s="83" t="s">
        <v>3352</v>
      </c>
      <c r="H12" s="79" t="s">
        <v>2196</v>
      </c>
      <c r="I12" s="80" t="s">
        <v>2402</v>
      </c>
      <c r="J12" s="83" t="s">
        <v>3352</v>
      </c>
      <c r="K12" s="79" t="s">
        <v>2255</v>
      </c>
    </row>
    <row r="13" spans="1:11">
      <c r="A13" s="89" t="s">
        <v>3352</v>
      </c>
      <c r="B13" s="88" t="s">
        <v>2160</v>
      </c>
      <c r="C13" s="80" t="s">
        <v>2402</v>
      </c>
      <c r="D13" s="80" t="s">
        <v>2402</v>
      </c>
      <c r="E13" s="80" t="s">
        <v>2402</v>
      </c>
      <c r="F13" s="80" t="s">
        <v>2402</v>
      </c>
      <c r="G13" s="83" t="s">
        <v>3352</v>
      </c>
      <c r="H13" s="79" t="s">
        <v>2197</v>
      </c>
      <c r="I13" s="80" t="s">
        <v>2402</v>
      </c>
      <c r="J13" s="83" t="s">
        <v>3352</v>
      </c>
      <c r="K13" s="79" t="s">
        <v>2256</v>
      </c>
    </row>
    <row r="14" spans="1:11" ht="18.75">
      <c r="A14" s="89" t="s">
        <v>3352</v>
      </c>
      <c r="B14" s="88" t="s">
        <v>2161</v>
      </c>
      <c r="C14" s="80" t="s">
        <v>2402</v>
      </c>
      <c r="D14" s="95" t="s">
        <v>3365</v>
      </c>
      <c r="E14" s="95"/>
      <c r="F14" s="80" t="s">
        <v>2402</v>
      </c>
      <c r="G14" s="83" t="s">
        <v>3352</v>
      </c>
      <c r="H14" s="79" t="s">
        <v>2198</v>
      </c>
      <c r="I14" s="80" t="s">
        <v>2402</v>
      </c>
      <c r="J14" s="80" t="s">
        <v>2402</v>
      </c>
      <c r="K14" s="80" t="s">
        <v>2402</v>
      </c>
    </row>
    <row r="15" spans="1:11" ht="18.75">
      <c r="A15" s="89" t="s">
        <v>3352</v>
      </c>
      <c r="B15" s="88" t="s">
        <v>2162</v>
      </c>
      <c r="C15" s="80" t="s">
        <v>2402</v>
      </c>
      <c r="D15" s="83" t="s">
        <v>3352</v>
      </c>
      <c r="E15" s="79" t="s">
        <v>1534</v>
      </c>
      <c r="F15" s="80" t="s">
        <v>2402</v>
      </c>
      <c r="G15" s="83" t="s">
        <v>3352</v>
      </c>
      <c r="H15" s="79" t="s">
        <v>2199</v>
      </c>
      <c r="I15" s="80" t="s">
        <v>2402</v>
      </c>
      <c r="J15" s="95" t="s">
        <v>3457</v>
      </c>
      <c r="K15" s="95"/>
    </row>
    <row r="16" spans="1:11">
      <c r="A16" s="89" t="s">
        <v>3352</v>
      </c>
      <c r="B16" s="88" t="s">
        <v>2163</v>
      </c>
      <c r="C16" s="80" t="s">
        <v>2402</v>
      </c>
      <c r="D16" s="83" t="s">
        <v>3352</v>
      </c>
      <c r="E16" s="81" t="s">
        <v>2</v>
      </c>
      <c r="F16" s="80" t="s">
        <v>2402</v>
      </c>
      <c r="G16" s="83" t="s">
        <v>3352</v>
      </c>
      <c r="H16" s="79" t="s">
        <v>2200</v>
      </c>
      <c r="I16" s="80" t="s">
        <v>2402</v>
      </c>
      <c r="J16" s="83" t="s">
        <v>3352</v>
      </c>
      <c r="K16" s="81" t="s">
        <v>8</v>
      </c>
    </row>
    <row r="17" spans="1:11">
      <c r="A17" s="89" t="s">
        <v>3352</v>
      </c>
      <c r="B17" s="88" t="s">
        <v>2164</v>
      </c>
      <c r="C17" s="80" t="s">
        <v>2402</v>
      </c>
      <c r="D17" s="83" t="s">
        <v>3352</v>
      </c>
      <c r="E17" s="79" t="s">
        <v>1535</v>
      </c>
      <c r="F17" s="80" t="s">
        <v>2402</v>
      </c>
      <c r="G17" s="83" t="s">
        <v>3352</v>
      </c>
      <c r="H17" s="79" t="s">
        <v>2201</v>
      </c>
      <c r="I17" s="80" t="s">
        <v>2402</v>
      </c>
      <c r="J17" s="83" t="s">
        <v>3352</v>
      </c>
      <c r="K17" s="79" t="s">
        <v>2534</v>
      </c>
    </row>
    <row r="18" spans="1:11">
      <c r="A18" s="89" t="s">
        <v>3352</v>
      </c>
      <c r="B18" s="88" t="s">
        <v>2165</v>
      </c>
      <c r="C18" s="80" t="s">
        <v>2402</v>
      </c>
      <c r="D18" s="83" t="s">
        <v>3352</v>
      </c>
      <c r="E18" s="79" t="s">
        <v>1536</v>
      </c>
      <c r="F18" s="80" t="s">
        <v>2402</v>
      </c>
      <c r="G18" s="80" t="s">
        <v>2402</v>
      </c>
      <c r="H18" s="80" t="s">
        <v>2402</v>
      </c>
      <c r="I18" s="80" t="s">
        <v>2402</v>
      </c>
      <c r="J18" s="83" t="s">
        <v>3352</v>
      </c>
      <c r="K18" s="79" t="s">
        <v>2535</v>
      </c>
    </row>
    <row r="19" spans="1:11" ht="18.75">
      <c r="A19" s="89" t="s">
        <v>3352</v>
      </c>
      <c r="B19" s="88" t="s">
        <v>2166</v>
      </c>
      <c r="C19" s="80" t="s">
        <v>2402</v>
      </c>
      <c r="D19" s="83" t="s">
        <v>3352</v>
      </c>
      <c r="E19" s="79" t="s">
        <v>3499</v>
      </c>
      <c r="F19" s="80" t="s">
        <v>2402</v>
      </c>
      <c r="G19" s="95" t="s">
        <v>3426</v>
      </c>
      <c r="H19" s="95"/>
      <c r="I19" s="80" t="s">
        <v>2402</v>
      </c>
      <c r="J19" s="83" t="s">
        <v>3352</v>
      </c>
      <c r="K19" s="79" t="s">
        <v>2536</v>
      </c>
    </row>
    <row r="20" spans="1:11">
      <c r="A20" s="89" t="s">
        <v>3352</v>
      </c>
      <c r="B20" s="88" t="s">
        <v>2167</v>
      </c>
      <c r="C20" s="80" t="s">
        <v>2402</v>
      </c>
      <c r="D20" s="83" t="s">
        <v>3352</v>
      </c>
      <c r="E20" s="79" t="s">
        <v>1538</v>
      </c>
      <c r="F20" s="80" t="s">
        <v>2402</v>
      </c>
      <c r="G20" s="83" t="s">
        <v>3352</v>
      </c>
      <c r="H20" s="81" t="s">
        <v>6</v>
      </c>
      <c r="I20" s="80" t="s">
        <v>2402</v>
      </c>
      <c r="J20" s="83" t="s">
        <v>3352</v>
      </c>
      <c r="K20" s="79" t="s">
        <v>2537</v>
      </c>
    </row>
    <row r="21" spans="1:11">
      <c r="A21" s="89" t="s">
        <v>3352</v>
      </c>
      <c r="B21" s="88" t="s">
        <v>2168</v>
      </c>
      <c r="C21" s="80" t="s">
        <v>2402</v>
      </c>
      <c r="D21" s="83" t="s">
        <v>3352</v>
      </c>
      <c r="E21" s="79" t="s">
        <v>2257</v>
      </c>
      <c r="F21" s="80" t="s">
        <v>2402</v>
      </c>
      <c r="G21" s="83" t="s">
        <v>3352</v>
      </c>
      <c r="H21" s="79" t="s">
        <v>2229</v>
      </c>
      <c r="I21" s="80" t="s">
        <v>2402</v>
      </c>
      <c r="J21" s="83" t="s">
        <v>3352</v>
      </c>
      <c r="K21" s="79" t="s">
        <v>2538</v>
      </c>
    </row>
    <row r="22" spans="1:11">
      <c r="A22" s="89" t="s">
        <v>3352</v>
      </c>
      <c r="B22" s="88" t="s">
        <v>2175</v>
      </c>
      <c r="C22" s="80" t="s">
        <v>2402</v>
      </c>
      <c r="D22" s="80" t="s">
        <v>2402</v>
      </c>
      <c r="E22" s="80" t="s">
        <v>2402</v>
      </c>
      <c r="F22" s="80" t="s">
        <v>2402</v>
      </c>
      <c r="G22" s="83" t="s">
        <v>3352</v>
      </c>
      <c r="H22" s="79" t="s">
        <v>2230</v>
      </c>
      <c r="I22" s="80" t="s">
        <v>2402</v>
      </c>
      <c r="J22" s="83" t="s">
        <v>3352</v>
      </c>
      <c r="K22" s="79" t="s">
        <v>2539</v>
      </c>
    </row>
    <row r="23" spans="1:11" ht="18.75">
      <c r="A23" s="89" t="s">
        <v>3352</v>
      </c>
      <c r="B23" s="88" t="s">
        <v>2169</v>
      </c>
      <c r="C23" s="80" t="s">
        <v>2402</v>
      </c>
      <c r="D23" s="95" t="s">
        <v>3480</v>
      </c>
      <c r="E23" s="95"/>
      <c r="G23" s="83" t="s">
        <v>3352</v>
      </c>
      <c r="H23" s="79" t="s">
        <v>2231</v>
      </c>
      <c r="J23" s="83" t="s">
        <v>3352</v>
      </c>
      <c r="K23" s="79" t="s">
        <v>2540</v>
      </c>
    </row>
    <row r="24" spans="1:11">
      <c r="A24" s="89" t="s">
        <v>3352</v>
      </c>
      <c r="B24" s="88" t="s">
        <v>2170</v>
      </c>
      <c r="C24" s="80" t="s">
        <v>2402</v>
      </c>
      <c r="D24" s="83" t="s">
        <v>3352</v>
      </c>
      <c r="E24" s="79" t="s">
        <v>2185</v>
      </c>
      <c r="F24" s="80" t="s">
        <v>2402</v>
      </c>
      <c r="G24" s="83" t="s">
        <v>3352</v>
      </c>
      <c r="H24" s="79" t="s">
        <v>2232</v>
      </c>
      <c r="I24" s="80" t="s">
        <v>2402</v>
      </c>
      <c r="J24" s="83" t="s">
        <v>3352</v>
      </c>
      <c r="K24" s="79" t="s">
        <v>2541</v>
      </c>
    </row>
    <row r="25" spans="1:11">
      <c r="A25" s="89" t="s">
        <v>3352</v>
      </c>
      <c r="B25" s="88" t="s">
        <v>2171</v>
      </c>
      <c r="C25" s="80" t="s">
        <v>2402</v>
      </c>
      <c r="D25" s="83" t="s">
        <v>3352</v>
      </c>
      <c r="E25" s="81" t="s">
        <v>6</v>
      </c>
      <c r="F25" s="80" t="s">
        <v>2402</v>
      </c>
      <c r="G25" s="83" t="s">
        <v>3352</v>
      </c>
      <c r="H25" s="79" t="s">
        <v>2233</v>
      </c>
      <c r="I25" s="80" t="s">
        <v>2402</v>
      </c>
      <c r="J25" s="83" t="s">
        <v>3352</v>
      </c>
      <c r="K25" s="79" t="s">
        <v>2542</v>
      </c>
    </row>
    <row r="26" spans="1:11">
      <c r="A26" s="89" t="s">
        <v>3352</v>
      </c>
      <c r="B26" s="88" t="s">
        <v>2172</v>
      </c>
      <c r="C26" s="80" t="s">
        <v>2402</v>
      </c>
      <c r="D26" s="83" t="s">
        <v>3352</v>
      </c>
      <c r="E26" s="79" t="s">
        <v>3500</v>
      </c>
      <c r="F26" s="80" t="s">
        <v>2402</v>
      </c>
      <c r="G26" s="83" t="s">
        <v>3352</v>
      </c>
      <c r="H26" s="79" t="s">
        <v>2234</v>
      </c>
      <c r="I26" s="80" t="s">
        <v>2402</v>
      </c>
      <c r="J26" s="83" t="s">
        <v>3352</v>
      </c>
      <c r="K26" s="79" t="s">
        <v>2543</v>
      </c>
    </row>
    <row r="27" spans="1:11">
      <c r="A27" s="89" t="s">
        <v>3352</v>
      </c>
      <c r="B27" s="88" t="s">
        <v>2173</v>
      </c>
      <c r="C27" s="80" t="s">
        <v>2402</v>
      </c>
      <c r="D27" s="83" t="s">
        <v>3352</v>
      </c>
      <c r="E27" s="79" t="s">
        <v>2230</v>
      </c>
      <c r="F27" s="80" t="s">
        <v>2402</v>
      </c>
      <c r="G27" s="83" t="s">
        <v>3352</v>
      </c>
      <c r="H27" s="79" t="s">
        <v>2235</v>
      </c>
      <c r="I27" s="80" t="s">
        <v>2402</v>
      </c>
      <c r="J27" s="83" t="s">
        <v>3352</v>
      </c>
      <c r="K27" s="79" t="s">
        <v>2544</v>
      </c>
    </row>
    <row r="28" spans="1:11">
      <c r="A28" s="89" t="s">
        <v>3352</v>
      </c>
      <c r="B28" s="88" t="s">
        <v>2174</v>
      </c>
      <c r="C28" s="80" t="s">
        <v>2402</v>
      </c>
      <c r="D28" s="83" t="s">
        <v>3352</v>
      </c>
      <c r="E28" s="79" t="s">
        <v>3112</v>
      </c>
      <c r="F28" s="80" t="s">
        <v>2402</v>
      </c>
      <c r="G28" s="83" t="s">
        <v>3352</v>
      </c>
      <c r="H28" s="79" t="s">
        <v>2236</v>
      </c>
      <c r="I28" s="80" t="s">
        <v>2402</v>
      </c>
      <c r="J28" s="83" t="s">
        <v>3352</v>
      </c>
      <c r="K28" s="79" t="s">
        <v>2545</v>
      </c>
    </row>
    <row r="29" spans="1:11">
      <c r="A29" s="89" t="s">
        <v>3352</v>
      </c>
      <c r="B29" s="88" t="s">
        <v>3401</v>
      </c>
      <c r="C29" s="80" t="s">
        <v>2402</v>
      </c>
      <c r="D29" s="83" t="s">
        <v>3352</v>
      </c>
      <c r="E29" s="79" t="s">
        <v>2230</v>
      </c>
      <c r="F29" s="80" t="s">
        <v>2402</v>
      </c>
      <c r="G29" s="83" t="s">
        <v>3352</v>
      </c>
      <c r="H29" s="79" t="s">
        <v>2237</v>
      </c>
      <c r="I29" s="80" t="s">
        <v>2402</v>
      </c>
      <c r="J29" s="83" t="s">
        <v>3352</v>
      </c>
      <c r="K29" s="79" t="s">
        <v>2546</v>
      </c>
    </row>
    <row r="30" spans="1:11">
      <c r="A30" s="89" t="s">
        <v>3352</v>
      </c>
      <c r="B30" s="88" t="s">
        <v>2177</v>
      </c>
      <c r="C30" s="80" t="s">
        <v>2402</v>
      </c>
      <c r="D30" s="83" t="s">
        <v>3352</v>
      </c>
      <c r="E30" s="79" t="s">
        <v>3114</v>
      </c>
      <c r="F30" s="80" t="s">
        <v>2402</v>
      </c>
      <c r="G30" s="83" t="s">
        <v>3352</v>
      </c>
      <c r="H30" s="79" t="s">
        <v>2238</v>
      </c>
      <c r="I30" s="80" t="s">
        <v>2402</v>
      </c>
      <c r="J30" s="83" t="s">
        <v>3352</v>
      </c>
      <c r="K30" s="79" t="s">
        <v>2547</v>
      </c>
    </row>
    <row r="31" spans="1:11">
      <c r="A31" s="89" t="s">
        <v>3352</v>
      </c>
      <c r="B31" s="88" t="s">
        <v>2178</v>
      </c>
      <c r="C31" s="80" t="s">
        <v>2402</v>
      </c>
      <c r="D31" s="83" t="s">
        <v>3352</v>
      </c>
      <c r="E31" s="79" t="s">
        <v>3115</v>
      </c>
      <c r="F31" s="80" t="s">
        <v>2402</v>
      </c>
      <c r="G31" s="83" t="s">
        <v>3352</v>
      </c>
      <c r="H31" s="79" t="s">
        <v>2239</v>
      </c>
      <c r="I31" s="80" t="s">
        <v>2402</v>
      </c>
      <c r="J31" s="83" t="s">
        <v>3352</v>
      </c>
      <c r="K31" s="79" t="s">
        <v>2548</v>
      </c>
    </row>
    <row r="32" spans="1:11">
      <c r="A32" s="89" t="s">
        <v>3352</v>
      </c>
      <c r="B32" s="88" t="s">
        <v>2179</v>
      </c>
      <c r="C32" s="80" t="s">
        <v>2402</v>
      </c>
      <c r="D32" s="80" t="s">
        <v>2402</v>
      </c>
      <c r="E32" s="80" t="s">
        <v>2402</v>
      </c>
      <c r="F32" s="80" t="s">
        <v>2402</v>
      </c>
      <c r="G32" s="83" t="s">
        <v>3352</v>
      </c>
      <c r="H32" s="79" t="s">
        <v>2240</v>
      </c>
      <c r="I32" s="80" t="s">
        <v>2402</v>
      </c>
      <c r="J32" s="83" t="s">
        <v>3352</v>
      </c>
      <c r="K32" s="79" t="s">
        <v>2549</v>
      </c>
    </row>
    <row r="33" spans="1:11">
      <c r="A33" s="91" t="s">
        <v>2402</v>
      </c>
      <c r="B33" s="91" t="s">
        <v>2402</v>
      </c>
      <c r="C33" s="82" t="s">
        <v>2402</v>
      </c>
      <c r="D33" s="82" t="s">
        <v>2402</v>
      </c>
      <c r="E33" s="80" t="s">
        <v>2402</v>
      </c>
      <c r="F33" s="80" t="s">
        <v>2402</v>
      </c>
      <c r="G33" s="83" t="s">
        <v>3352</v>
      </c>
      <c r="H33" s="79" t="s">
        <v>2241</v>
      </c>
      <c r="I33" s="80" t="s">
        <v>2402</v>
      </c>
      <c r="J33" s="83" t="s">
        <v>3352</v>
      </c>
      <c r="K33" s="79" t="s">
        <v>2550</v>
      </c>
    </row>
    <row r="34" spans="1:11">
      <c r="A34" s="91" t="s">
        <v>2402</v>
      </c>
      <c r="B34" s="91" t="s">
        <v>2402</v>
      </c>
      <c r="C34" s="80" t="s">
        <v>2402</v>
      </c>
      <c r="D34" s="80" t="s">
        <v>2402</v>
      </c>
      <c r="E34" s="80" t="s">
        <v>2402</v>
      </c>
      <c r="F34" s="80" t="s">
        <v>2402</v>
      </c>
      <c r="G34" s="83" t="s">
        <v>3352</v>
      </c>
      <c r="H34" s="79" t="s">
        <v>2242</v>
      </c>
      <c r="I34" s="80" t="s">
        <v>2402</v>
      </c>
      <c r="J34" s="83" t="s">
        <v>3352</v>
      </c>
      <c r="K34" s="79" t="s">
        <v>2551</v>
      </c>
    </row>
    <row r="35" spans="1:11">
      <c r="A35" s="91" t="s">
        <v>2402</v>
      </c>
      <c r="B35" s="91" t="s">
        <v>2402</v>
      </c>
      <c r="C35" s="80" t="s">
        <v>2402</v>
      </c>
      <c r="D35" s="80" t="s">
        <v>2402</v>
      </c>
      <c r="E35" s="80" t="s">
        <v>2402</v>
      </c>
      <c r="F35" s="80" t="s">
        <v>2402</v>
      </c>
      <c r="G35" s="83" t="s">
        <v>3352</v>
      </c>
      <c r="H35" s="79" t="s">
        <v>2243</v>
      </c>
      <c r="I35" s="80" t="s">
        <v>2402</v>
      </c>
      <c r="J35" s="83" t="s">
        <v>3352</v>
      </c>
      <c r="K35" s="79" t="s">
        <v>2552</v>
      </c>
    </row>
    <row r="36" spans="1:11">
      <c r="A36" s="91" t="s">
        <v>2402</v>
      </c>
      <c r="B36" s="91" t="s">
        <v>2402</v>
      </c>
      <c r="C36" s="80" t="s">
        <v>2402</v>
      </c>
      <c r="D36" s="80" t="s">
        <v>2402</v>
      </c>
      <c r="E36" s="80" t="s">
        <v>2402</v>
      </c>
      <c r="F36" s="80" t="s">
        <v>2402</v>
      </c>
      <c r="G36" s="83" t="s">
        <v>3352</v>
      </c>
      <c r="H36" s="79" t="s">
        <v>2244</v>
      </c>
      <c r="I36" s="80" t="s">
        <v>2402</v>
      </c>
      <c r="J36" s="83" t="s">
        <v>3352</v>
      </c>
      <c r="K36" s="79" t="s">
        <v>2553</v>
      </c>
    </row>
    <row r="37" spans="1:11">
      <c r="A37" s="91" t="s">
        <v>2402</v>
      </c>
      <c r="B37" s="91" t="s">
        <v>2402</v>
      </c>
      <c r="C37" s="80" t="s">
        <v>2402</v>
      </c>
      <c r="D37" s="80" t="s">
        <v>2402</v>
      </c>
      <c r="E37" s="80" t="s">
        <v>2402</v>
      </c>
      <c r="F37" s="80" t="s">
        <v>2402</v>
      </c>
      <c r="G37" s="80" t="s">
        <v>2402</v>
      </c>
      <c r="H37" s="80" t="s">
        <v>2402</v>
      </c>
      <c r="I37" s="80" t="s">
        <v>2402</v>
      </c>
      <c r="J37" s="83" t="s">
        <v>3352</v>
      </c>
      <c r="K37" s="79" t="s">
        <v>2554</v>
      </c>
    </row>
    <row r="38" spans="1:11">
      <c r="A38" s="91" t="s">
        <v>2402</v>
      </c>
      <c r="B38" s="91" t="s">
        <v>2402</v>
      </c>
      <c r="C38" s="80" t="s">
        <v>2402</v>
      </c>
      <c r="D38" s="80" t="s">
        <v>2402</v>
      </c>
      <c r="E38" s="80" t="s">
        <v>2402</v>
      </c>
      <c r="F38" s="80" t="s">
        <v>2402</v>
      </c>
      <c r="G38" s="80" t="s">
        <v>2402</v>
      </c>
      <c r="H38" s="80" t="s">
        <v>2402</v>
      </c>
      <c r="I38" s="80" t="s">
        <v>2402</v>
      </c>
      <c r="J38" s="83" t="s">
        <v>3352</v>
      </c>
      <c r="K38" s="79" t="s">
        <v>2555</v>
      </c>
    </row>
    <row r="39" spans="1:11">
      <c r="C39" s="80" t="s">
        <v>2402</v>
      </c>
      <c r="D39" s="80" t="s">
        <v>2402</v>
      </c>
      <c r="E39" s="80" t="s">
        <v>2402</v>
      </c>
      <c r="F39" s="80" t="s">
        <v>2402</v>
      </c>
      <c r="G39" s="80" t="s">
        <v>2402</v>
      </c>
      <c r="H39" s="80" t="s">
        <v>2402</v>
      </c>
      <c r="I39" s="80" t="s">
        <v>2402</v>
      </c>
      <c r="J39" s="83" t="s">
        <v>3352</v>
      </c>
      <c r="K39" s="79" t="s">
        <v>2257</v>
      </c>
    </row>
  </sheetData>
  <mergeCells count="9">
    <mergeCell ref="J15:K15"/>
    <mergeCell ref="G19:H19"/>
    <mergeCell ref="D23:E23"/>
    <mergeCell ref="A1:B1"/>
    <mergeCell ref="D1:E1"/>
    <mergeCell ref="G1:H1"/>
    <mergeCell ref="J1:K1"/>
    <mergeCell ref="A8:B8"/>
    <mergeCell ref="D14:E14"/>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818084428485843A8FDBD05F42C08D2" ma:contentTypeVersion="12" ma:contentTypeDescription="Een nieuw document maken." ma:contentTypeScope="" ma:versionID="7c6b6e0113171385eb32c0e1a4ae44e5">
  <xsd:schema xmlns:xsd="http://www.w3.org/2001/XMLSchema" xmlns:xs="http://www.w3.org/2001/XMLSchema" xmlns:p="http://schemas.microsoft.com/office/2006/metadata/properties" xmlns:ns2="63524a6e-6983-4e39-ab22-baf4917c37c2" xmlns:ns3="97935ce2-b320-4587-8ec3-d17b25af3c68" targetNamespace="http://schemas.microsoft.com/office/2006/metadata/properties" ma:root="true" ma:fieldsID="49c094b9b12f4541a6380e5954ded018" ns2:_="" ns3:_="">
    <xsd:import namespace="63524a6e-6983-4e39-ab22-baf4917c37c2"/>
    <xsd:import namespace="97935ce2-b320-4587-8ec3-d17b25af3c6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3524a6e-6983-4e39-ab22-baf4917c37c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7935ce2-b320-4587-8ec3-d17b25af3c68" elementFormDefault="qualified">
    <xsd:import namespace="http://schemas.microsoft.com/office/2006/documentManagement/types"/>
    <xsd:import namespace="http://schemas.microsoft.com/office/infopath/2007/PartnerControls"/>
    <xsd:element name="SharedWithUsers" ma:index="17"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Gedeeld met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2081E19-6057-44E0-9F8A-3ACD2C5349CC}"/>
</file>

<file path=customXml/itemProps2.xml><?xml version="1.0" encoding="utf-8"?>
<ds:datastoreItem xmlns:ds="http://schemas.openxmlformats.org/officeDocument/2006/customXml" ds:itemID="{3D3DA82A-B01F-48D5-9C62-5240B55C13D2}"/>
</file>

<file path=customXml/itemProps3.xml><?xml version="1.0" encoding="utf-8"?>
<ds:datastoreItem xmlns:ds="http://schemas.openxmlformats.org/officeDocument/2006/customXml" ds:itemID="{745520EE-883D-457A-9C74-C2CC0A03635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2021-05-17T10:04:28Z</dcterms:created>
  <dcterms:modified xsi:type="dcterms:W3CDTF">2022-01-25T17:29:17Z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0x010100C818084428485843A8FDBD05F42C08D2</vt:lpwstr>
  </property>
</Properties>
</file>